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showInkAnnotation="0" updateLinks="never" codeName="ThisWorkbook" defaultThemeVersion="124226"/>
  <mc:AlternateContent xmlns:mc="http://schemas.openxmlformats.org/markup-compatibility/2006">
    <mc:Choice Requires="x15">
      <x15ac:absPath xmlns:x15ac="http://schemas.microsoft.com/office/spreadsheetml/2010/11/ac" url="https://sempra-my.sharepoint.com/personal/dnoguera-zagala_socalgas_com/Documents/User Folders/Desktop/Daily Work/Ismael/Low Income Annual Report 2026/Working documents/"/>
    </mc:Choice>
  </mc:AlternateContent>
  <xr:revisionPtr revIDLastSave="244" documentId="8_{BDFB90D7-D881-4393-8914-D0464DE4060A}" xr6:coauthVersionLast="47" xr6:coauthVersionMax="47" xr10:uidLastSave="{BEC8E561-7876-43E6-A17A-7897D62CA12B}"/>
  <bookViews>
    <workbookView xWindow="-120" yWindow="-120" windowWidth="29040" windowHeight="15720" tabRatio="891" xr2:uid="{00000000-000D-0000-FFFF-FFFF00000000}"/>
  </bookViews>
  <sheets>
    <sheet name="SUMMARY -TABLE" sheetId="88" r:id="rId1"/>
    <sheet name="ESA Table Summary" sheetId="118" r:id="rId2"/>
    <sheet name="ESA Table 1" sheetId="67" r:id="rId3"/>
    <sheet name="ESA Table 2 (ESA Main)" sheetId="119" r:id="rId4"/>
    <sheet name="ESA Table 2A (MFWB)" sheetId="121" r:id="rId5"/>
    <sheet name="ESA Table 2B PPPD" sheetId="132" r:id="rId6"/>
    <sheet name="ESA Table 2C (CSD)" sheetId="123" r:id="rId7"/>
    <sheet name="ESA Table 3" sheetId="124" r:id="rId8"/>
    <sheet name="ESA Table 4 " sheetId="94" r:id="rId9"/>
    <sheet name="ESA-Table 5" sheetId="129" r:id="rId10"/>
    <sheet name="ESA-Table 6" sheetId="113" r:id="rId11"/>
    <sheet name="ESA-Table 7" sheetId="73" r:id="rId12"/>
    <sheet name="ESA Table 8" sheetId="92" r:id="rId13"/>
    <sheet name="ESA-Table 9" sheetId="20" r:id="rId14"/>
    <sheet name="ESA-Table 10" sheetId="21" r:id="rId15"/>
    <sheet name="ESA Table 11 " sheetId="97" r:id="rId16"/>
    <sheet name="ESA-Table 12" sheetId="27" r:id="rId17"/>
    <sheet name="ESA -Table 13A " sheetId="95" r:id="rId18"/>
    <sheet name="ESA Table 13B" sheetId="127" r:id="rId19"/>
    <sheet name="ESA-Table 14" sheetId="103" r:id="rId20"/>
    <sheet name="ESA Table 15" sheetId="117" r:id="rId21"/>
    <sheet name="ESA Table 16" sheetId="116" r:id="rId22"/>
    <sheet name="CARE- Table 1" sheetId="93" r:id="rId23"/>
    <sheet name="CARE-Table 2 " sheetId="75" r:id="rId24"/>
    <sheet name="CARE -Table 3 " sheetId="90" r:id="rId25"/>
    <sheet name="CARE-Table 3A-B" sheetId="131" r:id="rId26"/>
    <sheet name="CARE-Table 4" sheetId="77" r:id="rId27"/>
    <sheet name="CARE-Table 5" sheetId="78" r:id="rId28"/>
    <sheet name="CARE-Table 6" sheetId="79" r:id="rId29"/>
    <sheet name="CARE-Table 7" sheetId="80" r:id="rId30"/>
    <sheet name="CARE-Table 8" sheetId="81" r:id="rId31"/>
    <sheet name="CARE-Table 9" sheetId="82" r:id="rId32"/>
    <sheet name="CARE-Table 10" sheetId="83" r:id="rId33"/>
    <sheet name="CARE-Table 11" sheetId="84" r:id="rId34"/>
    <sheet name="CARE-Table 12 " sheetId="85" r:id="rId35"/>
    <sheet name="CARE-Table 13" sheetId="87" r:id="rId36"/>
    <sheet name="CARE -Table 14" sheetId="104" r:id="rId37"/>
    <sheet name="CARE Table 15" sheetId="89" r:id="rId38"/>
    <sheet name="CARE-Table 16" sheetId="128"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s>
  <definedNames>
    <definedName name="\0" localSheetId="38">#REF!</definedName>
    <definedName name="\0" localSheetId="10">#REF!</definedName>
    <definedName name="\0">#REF!</definedName>
    <definedName name="\a" localSheetId="10">#REF!</definedName>
    <definedName name="\a">#REF!</definedName>
    <definedName name="\b" localSheetId="10">#REF!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May2007" localSheetId="25" hidden="1">{"2002Frcst","05Month",FALSE,"Frcst Format 2002"}</definedName>
    <definedName name="_____May2007" localSheetId="4" hidden="1">{"2002Frcst","05Month",FALSE,"Frcst Format 2002"}</definedName>
    <definedName name="_____May2007" localSheetId="5" hidden="1">{"2002Frcst","05Month",FALSE,"Frcst Format 2002"}</definedName>
    <definedName name="_____May2007" localSheetId="6" hidden="1">{"2002Frcst","05Month",FALSE,"Frcst Format 2002"}</definedName>
    <definedName name="_____May2007" hidden="1">{"2002Frcst","05Month",FALSE,"Frcst Format 2002"}</definedName>
    <definedName name="_____NPV2003">'[1]All Rates'!$V$7:$X$31</definedName>
    <definedName name="_____NPV2004">'[2]All Rates'!$Z$7:$AB$31</definedName>
    <definedName name="____May2007" localSheetId="25" hidden="1">{"2002Frcst","05Month",FALSE,"Frcst Format 2002"}</definedName>
    <definedName name="____May2007" localSheetId="4" hidden="1">{"2002Frcst","05Month",FALSE,"Frcst Format 2002"}</definedName>
    <definedName name="____May2007" localSheetId="5" hidden="1">{"2002Frcst","05Month",FALSE,"Frcst Format 2002"}</definedName>
    <definedName name="____May2007" localSheetId="6" hidden="1">{"2002Frcst","05Month",FALSE,"Frcst Format 2002"}</definedName>
    <definedName name="____May2007" hidden="1">{"2002Frcst","05Month",FALSE,"Frcst Format 2002"}</definedName>
    <definedName name="____NPV2003">'[1]All Rates'!$V$7:$X$31</definedName>
    <definedName name="____NPV2004">'[2]All Rates'!$Z$7:$AB$31</definedName>
    <definedName name="___Dec05" localSheetId="25" hidden="1">{"Page_1",#N/A,FALSE,"BAD4Q98";"Page_2",#N/A,FALSE,"BAD4Q98";"Page_3",#N/A,FALSE,"BAD4Q98";"Page_4",#N/A,FALSE,"BAD4Q98";"Page_5",#N/A,FALSE,"BAD4Q98";"Page_6",#N/A,FALSE,"BAD4Q98";"Input_1",#N/A,FALSE,"BAD4Q98";"Input_2",#N/A,FALSE,"BAD4Q98"}</definedName>
    <definedName name="___Dec05" localSheetId="4" hidden="1">{"Page_1",#N/A,FALSE,"BAD4Q98";"Page_2",#N/A,FALSE,"BAD4Q98";"Page_3",#N/A,FALSE,"BAD4Q98";"Page_4",#N/A,FALSE,"BAD4Q98";"Page_5",#N/A,FALSE,"BAD4Q98";"Page_6",#N/A,FALSE,"BAD4Q98";"Input_1",#N/A,FALSE,"BAD4Q98";"Input_2",#N/A,FALSE,"BAD4Q98"}</definedName>
    <definedName name="___Dec05" localSheetId="5" hidden="1">{"Page_1",#N/A,FALSE,"BAD4Q98";"Page_2",#N/A,FALSE,"BAD4Q98";"Page_3",#N/A,FALSE,"BAD4Q98";"Page_4",#N/A,FALSE,"BAD4Q98";"Page_5",#N/A,FALSE,"BAD4Q98";"Page_6",#N/A,FALSE,"BAD4Q98";"Input_1",#N/A,FALSE,"BAD4Q98";"Input_2",#N/A,FALSE,"BAD4Q98"}</definedName>
    <definedName name="___Dec05" localSheetId="6"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25" hidden="1">{"Page_1",#N/A,FALSE,"BAD4Q98";"Page_2",#N/A,FALSE,"BAD4Q98";"Page_3",#N/A,FALSE,"BAD4Q98";"Page_4",#N/A,FALSE,"BAD4Q98";"Page_5",#N/A,FALSE,"BAD4Q98";"Page_6",#N/A,FALSE,"BAD4Q98";"Input_1",#N/A,FALSE,"BAD4Q98";"Input_2",#N/A,FALSE,"BAD4Q98"}</definedName>
    <definedName name="___Jan09" localSheetId="4" hidden="1">{"Page_1",#N/A,FALSE,"BAD4Q98";"Page_2",#N/A,FALSE,"BAD4Q98";"Page_3",#N/A,FALSE,"BAD4Q98";"Page_4",#N/A,FALSE,"BAD4Q98";"Page_5",#N/A,FALSE,"BAD4Q98";"Page_6",#N/A,FALSE,"BAD4Q98";"Input_1",#N/A,FALSE,"BAD4Q98";"Input_2",#N/A,FALSE,"BAD4Q98"}</definedName>
    <definedName name="___Jan09" localSheetId="5" hidden="1">{"Page_1",#N/A,FALSE,"BAD4Q98";"Page_2",#N/A,FALSE,"BAD4Q98";"Page_3",#N/A,FALSE,"BAD4Q98";"Page_4",#N/A,FALSE,"BAD4Q98";"Page_5",#N/A,FALSE,"BAD4Q98";"Page_6",#N/A,FALSE,"BAD4Q98";"Input_1",#N/A,FALSE,"BAD4Q98";"Input_2",#N/A,FALSE,"BAD4Q98"}</definedName>
    <definedName name="___Jan09" localSheetId="6"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25" hidden="1">{"2002Frcst","05Month",FALSE,"Frcst Format 2002"}</definedName>
    <definedName name="___May2007" localSheetId="4" hidden="1">{"2002Frcst","05Month",FALSE,"Frcst Format 2002"}</definedName>
    <definedName name="___May2007" localSheetId="5" hidden="1">{"2002Frcst","05Month",FALSE,"Frcst Format 2002"}</definedName>
    <definedName name="___May2007" localSheetId="6" hidden="1">{"2002Frcst","05Month",FALSE,"Frcst Format 2002"}</definedName>
    <definedName name="___May2007" hidden="1">{"2002Frcst","05Month",FALSE,"Frcst Format 2002"}</definedName>
    <definedName name="___NPV2003">'[1]All Rates'!$V$7:$X$31</definedName>
    <definedName name="___NPV2004">'[2]All Rates'!$Z$7:$AB$31</definedName>
    <definedName name="__123Graph_A" localSheetId="25" hidden="1">#REF!</definedName>
    <definedName name="__123Graph_A" localSheetId="18" hidden="1">[3]reports!#REF!</definedName>
    <definedName name="__123Graph_A" localSheetId="3" hidden="1">#REF!</definedName>
    <definedName name="__123Graph_A" localSheetId="4" hidden="1">#REF!</definedName>
    <definedName name="__123Graph_A" localSheetId="5" hidden="1">'ESA Table 2B PPPD'!#REF!</definedName>
    <definedName name="__123Graph_A" localSheetId="6" hidden="1">#REF!</definedName>
    <definedName name="__123Graph_A" localSheetId="7" hidden="1">[3]reports!#REF!</definedName>
    <definedName name="__123Graph_A" hidden="1">[3]reports!#REF!</definedName>
    <definedName name="__123Graph_AGraph2" localSheetId="25" hidden="1">#REF!</definedName>
    <definedName name="__123Graph_AGraph2" localSheetId="18" hidden="1">'[4]Annuity Plan'!#REF!</definedName>
    <definedName name="__123Graph_AGraph2" localSheetId="3" hidden="1">#REF!</definedName>
    <definedName name="__123Graph_AGraph2" localSheetId="4" hidden="1">#REF!</definedName>
    <definedName name="__123Graph_AGraph2" localSheetId="5" hidden="1">'ESA Table 2B PPPD'!#REF!</definedName>
    <definedName name="__123Graph_AGraph2" localSheetId="6" hidden="1">#REF!</definedName>
    <definedName name="__123Graph_AGraph2" localSheetId="7" hidden="1">'[4]Annuity Plan'!#REF!</definedName>
    <definedName name="__123Graph_AGraph2" hidden="1">'[4]Annuity Plan'!#REF!</definedName>
    <definedName name="__123Graph_AGraph4" localSheetId="25" hidden="1">#REF!</definedName>
    <definedName name="__123Graph_AGraph4" localSheetId="18" hidden="1">'[4]Annuity Plan'!#REF!</definedName>
    <definedName name="__123Graph_AGraph4" localSheetId="3" hidden="1">#REF!</definedName>
    <definedName name="__123Graph_AGraph4" localSheetId="4" hidden="1">#REF!</definedName>
    <definedName name="__123Graph_AGraph4" localSheetId="5" hidden="1">'ESA Table 2B PPPD'!#REF!</definedName>
    <definedName name="__123Graph_AGraph4" localSheetId="6" hidden="1">#REF!</definedName>
    <definedName name="__123Graph_AGraph4" localSheetId="7" hidden="1">'[4]Annuity Plan'!#REF!</definedName>
    <definedName name="__123Graph_AGraph4" hidden="1">'[4]Annuity Plan'!#REF!</definedName>
    <definedName name="__123Graph_B" localSheetId="25" hidden="1">#REF!</definedName>
    <definedName name="__123Graph_B" localSheetId="18" hidden="1">[3]reports!#REF!</definedName>
    <definedName name="__123Graph_B" localSheetId="3" hidden="1">#REF!</definedName>
    <definedName name="__123Graph_B" localSheetId="4" hidden="1">#REF!</definedName>
    <definedName name="__123Graph_B" localSheetId="5" hidden="1">'ESA Table 2B PPPD'!#REF!</definedName>
    <definedName name="__123Graph_B" localSheetId="6" hidden="1">#REF!</definedName>
    <definedName name="__123Graph_B" localSheetId="7" hidden="1">[3]reports!#REF!</definedName>
    <definedName name="__123Graph_B" hidden="1">[3]reports!#REF!</definedName>
    <definedName name="__123Graph_C" localSheetId="25" hidden="1">#REF!</definedName>
    <definedName name="__123Graph_C" localSheetId="18" hidden="1">[3]reports!#REF!</definedName>
    <definedName name="__123Graph_C" localSheetId="3" hidden="1">#REF!</definedName>
    <definedName name="__123Graph_C" localSheetId="4" hidden="1">#REF!</definedName>
    <definedName name="__123Graph_C" localSheetId="5" hidden="1">'ESA Table 2B PPPD'!#REF!</definedName>
    <definedName name="__123Graph_C" localSheetId="6" hidden="1">#REF!</definedName>
    <definedName name="__123Graph_C" localSheetId="7" hidden="1">[3]reports!#REF!</definedName>
    <definedName name="__123Graph_C" hidden="1">[3]reports!#REF!</definedName>
    <definedName name="__123Graph_CCHART1" localSheetId="38" hidden="1">[5]A!#REF!</definedName>
    <definedName name="__123Graph_CCHART1" localSheetId="25" hidden="1">[5]A!#REF!</definedName>
    <definedName name="__123Graph_CCHART1" localSheetId="18" hidden="1">[5]A!#REF!</definedName>
    <definedName name="__123Graph_CCHART1" localSheetId="3" hidden="1">#REF!</definedName>
    <definedName name="__123Graph_CCHART1" localSheetId="4" hidden="1">#REF!</definedName>
    <definedName name="__123Graph_CCHART1" localSheetId="6" hidden="1">#REF!</definedName>
    <definedName name="__123Graph_CCHART1" localSheetId="7" hidden="1">[5]A!#REF!</definedName>
    <definedName name="__123Graph_CCHART1" hidden="1">[5]A!#REF!</definedName>
    <definedName name="__123Graph_CCHART2" localSheetId="38" hidden="1">[5]A!#REF!</definedName>
    <definedName name="__123Graph_CCHART2" localSheetId="25" hidden="1">[5]A!#REF!</definedName>
    <definedName name="__123Graph_CCHART2" localSheetId="18" hidden="1">[5]A!#REF!</definedName>
    <definedName name="__123Graph_CCHART2" localSheetId="3" hidden="1">#REF!</definedName>
    <definedName name="__123Graph_CCHART2" localSheetId="4" hidden="1">#REF!</definedName>
    <definedName name="__123Graph_CCHART2" localSheetId="6" hidden="1">#REF!</definedName>
    <definedName name="__123Graph_CCHART2" localSheetId="7" hidden="1">[5]A!#REF!</definedName>
    <definedName name="__123Graph_CCHART2" hidden="1">[5]A!#REF!</definedName>
    <definedName name="__123Graph_CCHART3" localSheetId="38" hidden="1">[5]A!#REF!</definedName>
    <definedName name="__123Graph_CCHART3" localSheetId="25" hidden="1">[5]A!#REF!</definedName>
    <definedName name="__123Graph_CCHART3" localSheetId="18" hidden="1">[5]A!#REF!</definedName>
    <definedName name="__123Graph_CCHART3" localSheetId="3" hidden="1">#REF!</definedName>
    <definedName name="__123Graph_CCHART3" localSheetId="4" hidden="1">#REF!</definedName>
    <definedName name="__123Graph_CCHART3" localSheetId="6" hidden="1">#REF!</definedName>
    <definedName name="__123Graph_CCHART3" localSheetId="7" hidden="1">[5]A!#REF!</definedName>
    <definedName name="__123Graph_CCHART3" hidden="1">[5]A!#REF!</definedName>
    <definedName name="__123Graph_CCHART4" localSheetId="38" hidden="1">[5]A!#REF!</definedName>
    <definedName name="__123Graph_CCHART4" localSheetId="25" hidden="1">[5]A!#REF!</definedName>
    <definedName name="__123Graph_CCHART4" localSheetId="18" hidden="1">[5]A!#REF!</definedName>
    <definedName name="__123Graph_CCHART4" localSheetId="3" hidden="1">#REF!</definedName>
    <definedName name="__123Graph_CCHART4" localSheetId="4" hidden="1">#REF!</definedName>
    <definedName name="__123Graph_CCHART4" localSheetId="6" hidden="1">#REF!</definedName>
    <definedName name="__123Graph_CCHART4" localSheetId="7" hidden="1">[5]A!#REF!</definedName>
    <definedName name="__123Graph_CCHART4" hidden="1">[5]A!#REF!</definedName>
    <definedName name="__123Graph_CCHART5" localSheetId="38" hidden="1">[5]A!#REF!</definedName>
    <definedName name="__123Graph_CCHART5" localSheetId="25" hidden="1">[5]A!#REF!</definedName>
    <definedName name="__123Graph_CCHART5" localSheetId="18" hidden="1">[5]A!#REF!</definedName>
    <definedName name="__123Graph_CCHART5" localSheetId="3" hidden="1">#REF!</definedName>
    <definedName name="__123Graph_CCHART5" localSheetId="4" hidden="1">#REF!</definedName>
    <definedName name="__123Graph_CCHART5" localSheetId="6" hidden="1">#REF!</definedName>
    <definedName name="__123Graph_CCHART5" localSheetId="7" hidden="1">[5]A!#REF!</definedName>
    <definedName name="__123Graph_CCHART5" hidden="1">[5]A!#REF!</definedName>
    <definedName name="__123Graph_D" localSheetId="25" hidden="1">#REF!</definedName>
    <definedName name="__123Graph_D" localSheetId="18" hidden="1">[3]reports!#REF!</definedName>
    <definedName name="__123Graph_D" localSheetId="3" hidden="1">#REF!</definedName>
    <definedName name="__123Graph_D" localSheetId="4" hidden="1">#REF!</definedName>
    <definedName name="__123Graph_D" localSheetId="5" hidden="1">'ESA Table 2B PPPD'!#REF!</definedName>
    <definedName name="__123Graph_D" localSheetId="6" hidden="1">#REF!</definedName>
    <definedName name="__123Graph_D" localSheetId="7" hidden="1">[3]reports!#REF!</definedName>
    <definedName name="__123Graph_D" hidden="1">[3]reports!#REF!</definedName>
    <definedName name="__123Graph_DCHART1" localSheetId="38" hidden="1">[5]A!#REF!</definedName>
    <definedName name="__123Graph_DCHART1" localSheetId="25" hidden="1">[5]A!#REF!</definedName>
    <definedName name="__123Graph_DCHART1" localSheetId="18" hidden="1">[5]A!#REF!</definedName>
    <definedName name="__123Graph_DCHART1" localSheetId="3" hidden="1">#REF!</definedName>
    <definedName name="__123Graph_DCHART1" localSheetId="4" hidden="1">#REF!</definedName>
    <definedName name="__123Graph_DCHART1" localSheetId="6" hidden="1">#REF!</definedName>
    <definedName name="__123Graph_DCHART1" localSheetId="7" hidden="1">[5]A!#REF!</definedName>
    <definedName name="__123Graph_DCHART1" hidden="1">[5]A!#REF!</definedName>
    <definedName name="__123Graph_DCHART2" localSheetId="38" hidden="1">[5]A!#REF!</definedName>
    <definedName name="__123Graph_DCHART2" localSheetId="25" hidden="1">[5]A!#REF!</definedName>
    <definedName name="__123Graph_DCHART2" localSheetId="18" hidden="1">[5]A!#REF!</definedName>
    <definedName name="__123Graph_DCHART2" localSheetId="3" hidden="1">#REF!</definedName>
    <definedName name="__123Graph_DCHART2" localSheetId="4" hidden="1">#REF!</definedName>
    <definedName name="__123Graph_DCHART2" localSheetId="6" hidden="1">#REF!</definedName>
    <definedName name="__123Graph_DCHART2" localSheetId="7" hidden="1">[5]A!#REF!</definedName>
    <definedName name="__123Graph_DCHART2" hidden="1">[5]A!#REF!</definedName>
    <definedName name="__123Graph_DCHART3" localSheetId="38" hidden="1">[5]A!#REF!</definedName>
    <definedName name="__123Graph_DCHART3" localSheetId="25" hidden="1">[5]A!#REF!</definedName>
    <definedName name="__123Graph_DCHART3" localSheetId="18" hidden="1">[5]A!#REF!</definedName>
    <definedName name="__123Graph_DCHART3" localSheetId="3" hidden="1">#REF!</definedName>
    <definedName name="__123Graph_DCHART3" localSheetId="4" hidden="1">#REF!</definedName>
    <definedName name="__123Graph_DCHART3" localSheetId="6" hidden="1">#REF!</definedName>
    <definedName name="__123Graph_DCHART3" localSheetId="7" hidden="1">[5]A!#REF!</definedName>
    <definedName name="__123Graph_DCHART3" hidden="1">[5]A!#REF!</definedName>
    <definedName name="__123Graph_DCHART4" localSheetId="38" hidden="1">[5]A!#REF!</definedName>
    <definedName name="__123Graph_DCHART4" localSheetId="25" hidden="1">[5]A!#REF!</definedName>
    <definedName name="__123Graph_DCHART4" localSheetId="18" hidden="1">[5]A!#REF!</definedName>
    <definedName name="__123Graph_DCHART4" localSheetId="3" hidden="1">#REF!</definedName>
    <definedName name="__123Graph_DCHART4" localSheetId="4" hidden="1">#REF!</definedName>
    <definedName name="__123Graph_DCHART4" localSheetId="6" hidden="1">#REF!</definedName>
    <definedName name="__123Graph_DCHART4" localSheetId="7" hidden="1">[5]A!#REF!</definedName>
    <definedName name="__123Graph_DCHART4" hidden="1">[5]A!#REF!</definedName>
    <definedName name="__123Graph_DCHART5" localSheetId="38" hidden="1">[5]A!#REF!</definedName>
    <definedName name="__123Graph_DCHART5" localSheetId="25" hidden="1">[5]A!#REF!</definedName>
    <definedName name="__123Graph_DCHART5" localSheetId="18" hidden="1">[5]A!#REF!</definedName>
    <definedName name="__123Graph_DCHART5" localSheetId="3" hidden="1">#REF!</definedName>
    <definedName name="__123Graph_DCHART5" localSheetId="4" hidden="1">#REF!</definedName>
    <definedName name="__123Graph_DCHART5" localSheetId="6" hidden="1">#REF!</definedName>
    <definedName name="__123Graph_DCHART5" localSheetId="7" hidden="1">[5]A!#REF!</definedName>
    <definedName name="__123Graph_DCHART5" hidden="1">[5]A!#REF!</definedName>
    <definedName name="__123Graph_E" localSheetId="25" hidden="1">#REF!</definedName>
    <definedName name="__123Graph_E" localSheetId="18" hidden="1">[3]reports!#REF!</definedName>
    <definedName name="__123Graph_E" localSheetId="3" hidden="1">#REF!</definedName>
    <definedName name="__123Graph_E" localSheetId="4" hidden="1">#REF!</definedName>
    <definedName name="__123Graph_E" localSheetId="5" hidden="1">'ESA Table 2B PPPD'!#REF!</definedName>
    <definedName name="__123Graph_E" localSheetId="6" hidden="1">#REF!</definedName>
    <definedName name="__123Graph_E" localSheetId="7" hidden="1">[3]reports!#REF!</definedName>
    <definedName name="__123Graph_E" hidden="1">[3]reports!#REF!</definedName>
    <definedName name="__123Graph_F" localSheetId="25" hidden="1">#REF!</definedName>
    <definedName name="__123Graph_F" localSheetId="6" hidden="1">#REF!</definedName>
    <definedName name="__123Graph_F" hidden="1">#REF!</definedName>
    <definedName name="__123Graph_FCHART4" localSheetId="25" hidden="1">#REF!</definedName>
    <definedName name="__123Graph_FCHART4" localSheetId="3" hidden="1">#REF!</definedName>
    <definedName name="__123Graph_FCHART4" localSheetId="4" hidden="1">#REF!</definedName>
    <definedName name="__123Graph_FCHART4" localSheetId="5" hidden="1">'ESA Table 2B PPPD'!#REF!</definedName>
    <definedName name="__123Graph_FCHART4" localSheetId="6" hidden="1">#REF!</definedName>
    <definedName name="__123Graph_FCHART4" hidden="1">[5]A!#REF!</definedName>
    <definedName name="__123Graph_FCHART5" localSheetId="38" hidden="1">[5]A!#REF!</definedName>
    <definedName name="__123Graph_FCHART5" localSheetId="25" hidden="1">[5]A!#REF!</definedName>
    <definedName name="__123Graph_FCHART5" localSheetId="18" hidden="1">[5]A!#REF!</definedName>
    <definedName name="__123Graph_FCHART5" localSheetId="3" hidden="1">#REF!</definedName>
    <definedName name="__123Graph_FCHART5" localSheetId="4" hidden="1">#REF!</definedName>
    <definedName name="__123Graph_FCHART5" localSheetId="6" hidden="1">#REF!</definedName>
    <definedName name="__123Graph_FCHART5" localSheetId="7" hidden="1">[5]A!#REF!</definedName>
    <definedName name="__123Graph_FCHART5" hidden="1">[5]A!#REF!</definedName>
    <definedName name="__123Graph_X" localSheetId="25" hidden="1">#REF!</definedName>
    <definedName name="__123Graph_X" localSheetId="18" hidden="1">[6]reports!#REF!</definedName>
    <definedName name="__123Graph_X" localSheetId="3" hidden="1">#REF!</definedName>
    <definedName name="__123Graph_X" localSheetId="4" hidden="1">#REF!</definedName>
    <definedName name="__123Graph_X" localSheetId="5" hidden="1">'ESA Table 2B PPPD'!#REF!</definedName>
    <definedName name="__123Graph_X" localSheetId="6" hidden="1">#REF!</definedName>
    <definedName name="__123Graph_X" localSheetId="7" hidden="1">[6]reports!#REF!</definedName>
    <definedName name="__123Graph_X" hidden="1">[6]reports!#REF!</definedName>
    <definedName name="__Dec05" localSheetId="25" hidden="1">{"Page_1",#N/A,FALSE,"BAD4Q98";"Page_2",#N/A,FALSE,"BAD4Q98";"Page_3",#N/A,FALSE,"BAD4Q98";"Page_4",#N/A,FALSE,"BAD4Q98";"Page_5",#N/A,FALSE,"BAD4Q98";"Page_6",#N/A,FALSE,"BAD4Q98";"Input_1",#N/A,FALSE,"BAD4Q98";"Input_2",#N/A,FALSE,"BAD4Q98"}</definedName>
    <definedName name="__Dec05" localSheetId="4" hidden="1">{"Page_1",#N/A,FALSE,"BAD4Q98";"Page_2",#N/A,FALSE,"BAD4Q98";"Page_3",#N/A,FALSE,"BAD4Q98";"Page_4",#N/A,FALSE,"BAD4Q98";"Page_5",#N/A,FALSE,"BAD4Q98";"Page_6",#N/A,FALSE,"BAD4Q98";"Input_1",#N/A,FALSE,"BAD4Q98";"Input_2",#N/A,FALSE,"BAD4Q98"}</definedName>
    <definedName name="__Dec05" localSheetId="5" hidden="1">{"Page_1",#N/A,FALSE,"BAD4Q98";"Page_2",#N/A,FALSE,"BAD4Q98";"Page_3",#N/A,FALSE,"BAD4Q98";"Page_4",#N/A,FALSE,"BAD4Q98";"Page_5",#N/A,FALSE,"BAD4Q98";"Page_6",#N/A,FALSE,"BAD4Q98";"Input_1",#N/A,FALSE,"BAD4Q98";"Input_2",#N/A,FALSE,"BAD4Q98"}</definedName>
    <definedName name="__Dec05" localSheetId="6"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 localSheetId="38">#REF!</definedName>
    <definedName name="__existing_description" localSheetId="25">#REF!</definedName>
    <definedName name="__existing_description" localSheetId="18">#REF!</definedName>
    <definedName name="__existing_description" localSheetId="3">#REF!</definedName>
    <definedName name="__existing_description" localSheetId="4">#REF!</definedName>
    <definedName name="__existing_description" localSheetId="6">#REF!</definedName>
    <definedName name="__existing_description" localSheetId="7">#REF!</definedName>
    <definedName name="__existing_description" localSheetId="1">#REF!</definedName>
    <definedName name="__existing_description">#REF!</definedName>
    <definedName name="__ExistingDescription" localSheetId="38">#REF!</definedName>
    <definedName name="__ExistingDescription" localSheetId="25">#REF!</definedName>
    <definedName name="__ExistingDescription" localSheetId="3">#REF!</definedName>
    <definedName name="__ExistingDescription" localSheetId="4">#REF!</definedName>
    <definedName name="__ExistingDescription" localSheetId="1">#REF!</definedName>
    <definedName name="__ExistingDescription">#REF!</definedName>
    <definedName name="__FDS_HYPERLINK_TOGGLE_STATE__" hidden="1">"ON"</definedName>
    <definedName name="__Jan09" localSheetId="25" hidden="1">{"Page_1",#N/A,FALSE,"BAD4Q98";"Page_2",#N/A,FALSE,"BAD4Q98";"Page_3",#N/A,FALSE,"BAD4Q98";"Page_4",#N/A,FALSE,"BAD4Q98";"Page_5",#N/A,FALSE,"BAD4Q98";"Page_6",#N/A,FALSE,"BAD4Q98";"Input_1",#N/A,FALSE,"BAD4Q98";"Input_2",#N/A,FALSE,"BAD4Q98"}</definedName>
    <definedName name="__Jan09" localSheetId="4" hidden="1">{"Page_1",#N/A,FALSE,"BAD4Q98";"Page_2",#N/A,FALSE,"BAD4Q98";"Page_3",#N/A,FALSE,"BAD4Q98";"Page_4",#N/A,FALSE,"BAD4Q98";"Page_5",#N/A,FALSE,"BAD4Q98";"Page_6",#N/A,FALSE,"BAD4Q98";"Input_1",#N/A,FALSE,"BAD4Q98";"Input_2",#N/A,FALSE,"BAD4Q98"}</definedName>
    <definedName name="__Jan09" localSheetId="5" hidden="1">{"Page_1",#N/A,FALSE,"BAD4Q98";"Page_2",#N/A,FALSE,"BAD4Q98";"Page_3",#N/A,FALSE,"BAD4Q98";"Page_4",#N/A,FALSE,"BAD4Q98";"Page_5",#N/A,FALSE,"BAD4Q98";"Page_6",#N/A,FALSE,"BAD4Q98";"Input_1",#N/A,FALSE,"BAD4Q98";"Input_2",#N/A,FALSE,"BAD4Q98"}</definedName>
    <definedName name="__Jan09" localSheetId="6"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25" hidden="1">{"2002Frcst","05Month",FALSE,"Frcst Format 2002"}</definedName>
    <definedName name="__May2007" localSheetId="4" hidden="1">{"2002Frcst","05Month",FALSE,"Frcst Format 2002"}</definedName>
    <definedName name="__May2007" localSheetId="5" hidden="1">{"2002Frcst","05Month",FALSE,"Frcst Format 2002"}</definedName>
    <definedName name="__May2007" localSheetId="6" hidden="1">{"2002Frcst","05Month",FALSE,"Frcst Format 2002"}</definedName>
    <definedName name="__May2007" hidden="1">{"2002Frcst","05Month",FALSE,"Frcst Format 2002"}</definedName>
    <definedName name="__NPV2003">'[1]All Rates'!$V$7:$X$31</definedName>
    <definedName name="__NPV2004">'[2]All Rates'!$Z$7:$AB$31</definedName>
    <definedName name="__retro_description" localSheetId="38">#REF!</definedName>
    <definedName name="__retro_description" localSheetId="25">#REF!</definedName>
    <definedName name="__retro_description" localSheetId="18">#REF!</definedName>
    <definedName name="__retro_description" localSheetId="3">#REF!</definedName>
    <definedName name="__retro_description" localSheetId="4">#REF!</definedName>
    <definedName name="__retro_description" localSheetId="6">#REF!</definedName>
    <definedName name="__retro_description" localSheetId="7">#REF!</definedName>
    <definedName name="__retro_description">#REF!</definedName>
    <definedName name="_1234Graph_B" localSheetId="38" hidden="1">'[7]09-98'!#REF!</definedName>
    <definedName name="_1234Graph_B" localSheetId="25" hidden="1">'[8]09-98'!#REF!</definedName>
    <definedName name="_1234Graph_B" localSheetId="18" hidden="1">'[7]09-98'!#REF!</definedName>
    <definedName name="_1234Graph_B" localSheetId="3" hidden="1">#REF!</definedName>
    <definedName name="_1234Graph_B" localSheetId="4" hidden="1">#REF!</definedName>
    <definedName name="_1234Graph_B" localSheetId="5" hidden="1">'[9]09-98'!#REF!</definedName>
    <definedName name="_1234Graph_B" localSheetId="6" hidden="1">#REF!</definedName>
    <definedName name="_1234Graph_B" localSheetId="7" hidden="1">'[7]09-98'!#REF!</definedName>
    <definedName name="_1234Graph_B" hidden="1">'[7]09-98'!#REF!</definedName>
    <definedName name="_123Graph_CHART3" localSheetId="38" hidden="1">[5]A!#REF!</definedName>
    <definedName name="_123Graph_CHART3" localSheetId="25" hidden="1">[5]A!#REF!</definedName>
    <definedName name="_123Graph_CHART3" localSheetId="18" hidden="1">[5]A!#REF!</definedName>
    <definedName name="_123Graph_CHART3" localSheetId="20" hidden="1">[5]A!#REF!</definedName>
    <definedName name="_123Graph_CHART3" localSheetId="21" hidden="1">[5]A!#REF!</definedName>
    <definedName name="_123Graph_CHART3" localSheetId="3" hidden="1">#REF!</definedName>
    <definedName name="_123Graph_CHART3" localSheetId="4" hidden="1">#REF!</definedName>
    <definedName name="_123Graph_CHART3" localSheetId="6" hidden="1">#REF!</definedName>
    <definedName name="_123Graph_CHART3" localSheetId="7" hidden="1">[5]A!#REF!</definedName>
    <definedName name="_123Graph_CHART3" localSheetId="1" hidden="1">[5]A!#REF!</definedName>
    <definedName name="_123Graph_CHART3" hidden="1">[5]A!#REF!</definedName>
    <definedName name="_1807" localSheetId="38">'[10]CAP ADJ'!#REF!</definedName>
    <definedName name="_1807" localSheetId="25">'[10]CAP ADJ'!#REF!</definedName>
    <definedName name="_1807" localSheetId="18">'[10]CAP ADJ'!#REF!</definedName>
    <definedName name="_1807" localSheetId="3">#REF!</definedName>
    <definedName name="_1807" localSheetId="4">#REF!</definedName>
    <definedName name="_1807" localSheetId="6">#REF!</definedName>
    <definedName name="_1807" localSheetId="7">'[10]CAP ADJ'!#REF!</definedName>
    <definedName name="_1807">'[10]CAP ADJ'!#REF!</definedName>
    <definedName name="_1808" localSheetId="38">'[10]CAP ADJ'!#REF!</definedName>
    <definedName name="_1808" localSheetId="25">'[10]CAP ADJ'!#REF!</definedName>
    <definedName name="_1808" localSheetId="18">'[10]CAP ADJ'!#REF!</definedName>
    <definedName name="_1808" localSheetId="3">#REF!</definedName>
    <definedName name="_1808" localSheetId="4">#REF!</definedName>
    <definedName name="_1808" localSheetId="6">#REF!</definedName>
    <definedName name="_1808" localSheetId="7">'[10]CAP ADJ'!#REF!</definedName>
    <definedName name="_1808">'[10]CAP ADJ'!#REF!</definedName>
    <definedName name="_1809" localSheetId="38">'[10]CAP ADJ'!#REF!</definedName>
    <definedName name="_1809" localSheetId="25">'[10]CAP ADJ'!#REF!</definedName>
    <definedName name="_1809" localSheetId="18">'[10]CAP ADJ'!#REF!</definedName>
    <definedName name="_1809" localSheetId="3">#REF!</definedName>
    <definedName name="_1809" localSheetId="4">#REF!</definedName>
    <definedName name="_1809" localSheetId="6">#REF!</definedName>
    <definedName name="_1809" localSheetId="7">'[10]CAP ADJ'!#REF!</definedName>
    <definedName name="_1809">'[10]CAP ADJ'!#REF!</definedName>
    <definedName name="_1810" localSheetId="38">'[10]CAP ADJ'!#REF!</definedName>
    <definedName name="_1810" localSheetId="25">'[10]CAP ADJ'!#REF!</definedName>
    <definedName name="_1810" localSheetId="18">'[10]CAP ADJ'!#REF!</definedName>
    <definedName name="_1810" localSheetId="3">#REF!</definedName>
    <definedName name="_1810" localSheetId="4">#REF!</definedName>
    <definedName name="_1810" localSheetId="6">#REF!</definedName>
    <definedName name="_1810" localSheetId="7">'[10]CAP ADJ'!#REF!</definedName>
    <definedName name="_1810">'[10]CAP ADJ'!#REF!</definedName>
    <definedName name="_1812" localSheetId="38">'[10]CAP ADJ'!#REF!</definedName>
    <definedName name="_1812" localSheetId="25">'[10]CAP ADJ'!#REF!</definedName>
    <definedName name="_1812" localSheetId="18">'[10]CAP ADJ'!#REF!</definedName>
    <definedName name="_1812" localSheetId="3">#REF!</definedName>
    <definedName name="_1812" localSheetId="4">#REF!</definedName>
    <definedName name="_1812" localSheetId="6">#REF!</definedName>
    <definedName name="_1812" localSheetId="7">'[10]CAP ADJ'!#REF!</definedName>
    <definedName name="_1812">'[10]CAP ADJ'!#REF!</definedName>
    <definedName name="_1818" localSheetId="38">'[10]CAP ADJ'!#REF!</definedName>
    <definedName name="_1818" localSheetId="25">'[10]CAP ADJ'!#REF!</definedName>
    <definedName name="_1818" localSheetId="18">'[10]CAP ADJ'!#REF!</definedName>
    <definedName name="_1818" localSheetId="3">#REF!</definedName>
    <definedName name="_1818" localSheetId="4">#REF!</definedName>
    <definedName name="_1818" localSheetId="6">#REF!</definedName>
    <definedName name="_1818" localSheetId="7">'[10]CAP ADJ'!#REF!</definedName>
    <definedName name="_1818">'[10]CAP ADJ'!#REF!</definedName>
    <definedName name="_1820" localSheetId="38">'[10]CAP ADJ'!#REF!</definedName>
    <definedName name="_1820" localSheetId="25">'[10]CAP ADJ'!#REF!</definedName>
    <definedName name="_1820" localSheetId="18">'[10]CAP ADJ'!#REF!</definedName>
    <definedName name="_1820" localSheetId="3">#REF!</definedName>
    <definedName name="_1820" localSheetId="4">#REF!</definedName>
    <definedName name="_1820" localSheetId="6">#REF!</definedName>
    <definedName name="_1820" localSheetId="7">'[10]CAP ADJ'!#REF!</definedName>
    <definedName name="_1820">'[10]CAP ADJ'!#REF!</definedName>
    <definedName name="_1995_COSTS" localSheetId="18">#REF!</definedName>
    <definedName name="_1995_COSTS" localSheetId="20">#REF!</definedName>
    <definedName name="_1995_COSTS" localSheetId="21">#REF!</definedName>
    <definedName name="_1995_COSTS" localSheetId="7">#REF!</definedName>
    <definedName name="_1995_COSTS">#REF!</definedName>
    <definedName name="_1st_Year_PSA_Replacement_Cost_in_2000" localSheetId="3">#REF!</definedName>
    <definedName name="_1st_Year_PSA_Replacement_Cost_in_2000" localSheetId="4">#REF!</definedName>
    <definedName name="_1st_Year_PSA_Replacement_Cost_in_2000" localSheetId="6">#REF!</definedName>
    <definedName name="_1st_Year_PSA_Replacement_Cost_in_2000">'[11]NonFuel Expenses'!#REF!</definedName>
    <definedName name="_9000" localSheetId="38">'[10]CAP ADJ'!#REF!</definedName>
    <definedName name="_9000" localSheetId="25">'[10]CAP ADJ'!#REF!</definedName>
    <definedName name="_9000" localSheetId="18">'[10]CAP ADJ'!#REF!</definedName>
    <definedName name="_9000" localSheetId="3">#REF!</definedName>
    <definedName name="_9000" localSheetId="4">#REF!</definedName>
    <definedName name="_9000" localSheetId="6">#REF!</definedName>
    <definedName name="_9000" localSheetId="7">'[10]CAP ADJ'!#REF!</definedName>
    <definedName name="_9000">'[10]CAP ADJ'!#REF!</definedName>
    <definedName name="_9310" localSheetId="38">'[10]CAP ADJ'!#REF!</definedName>
    <definedName name="_9310" localSheetId="25">'[10]CAP ADJ'!#REF!</definedName>
    <definedName name="_9310" localSheetId="18">'[10]CAP ADJ'!#REF!</definedName>
    <definedName name="_9310" localSheetId="3">#REF!</definedName>
    <definedName name="_9310" localSheetId="4">#REF!</definedName>
    <definedName name="_9310" localSheetId="6">#REF!</definedName>
    <definedName name="_9310" localSheetId="7">'[10]CAP ADJ'!#REF!</definedName>
    <definedName name="_9310">'[10]CAP ADJ'!#REF!</definedName>
    <definedName name="_9325" localSheetId="38">'[10]CAP ADJ'!#REF!</definedName>
    <definedName name="_9325" localSheetId="25">'[10]CAP ADJ'!#REF!</definedName>
    <definedName name="_9325" localSheetId="18">'[10]CAP ADJ'!#REF!</definedName>
    <definedName name="_9325" localSheetId="3">#REF!</definedName>
    <definedName name="_9325" localSheetId="4">#REF!</definedName>
    <definedName name="_9325" localSheetId="6">#REF!</definedName>
    <definedName name="_9325" localSheetId="7">'[10]CAP ADJ'!#REF!</definedName>
    <definedName name="_9325">'[10]CAP ADJ'!#REF!</definedName>
    <definedName name="_9330" localSheetId="38">'[10]CAP ADJ'!#REF!</definedName>
    <definedName name="_9330" localSheetId="25">'[10]CAP ADJ'!#REF!</definedName>
    <definedName name="_9330" localSheetId="18">'[10]CAP ADJ'!#REF!</definedName>
    <definedName name="_9330" localSheetId="3">#REF!</definedName>
    <definedName name="_9330" localSheetId="4">#REF!</definedName>
    <definedName name="_9330" localSheetId="6">#REF!</definedName>
    <definedName name="_9330" localSheetId="7">'[10]CAP ADJ'!#REF!</definedName>
    <definedName name="_9330">'[10]CAP ADJ'!#REF!</definedName>
    <definedName name="_ADJ2" localSheetId="38">#REF!</definedName>
    <definedName name="_ADJ2" localSheetId="25">#REF!</definedName>
    <definedName name="_ADJ2" localSheetId="18">#REF!</definedName>
    <definedName name="_ADJ2" localSheetId="20">#REF!</definedName>
    <definedName name="_ADJ2" localSheetId="21">#REF!</definedName>
    <definedName name="_ADJ2" localSheetId="5">'ESA Table 2B PPPD'!#REF!</definedName>
    <definedName name="_ADJ2" localSheetId="7">#REF!</definedName>
    <definedName name="_ADJ2" localSheetId="1">#REF!</definedName>
    <definedName name="_ADJ2">[12]Adjustments!#REF!</definedName>
    <definedName name="_AMO_UniqueIdentifier" localSheetId="38" hidden="1">"'5bb27919-8c0c-4c3d-8957-de6ffc3d7853'"</definedName>
    <definedName name="_AMO_UniqueIdentifier" localSheetId="25" hidden="1">"'5bb27919-8c0c-4c3d-8957-de6ffc3d7853'"</definedName>
    <definedName name="_AMO_UniqueIdentifier" localSheetId="18" hidden="1">"'5bb27919-8c0c-4c3d-8957-de6ffc3d7853'"</definedName>
    <definedName name="_AMO_UniqueIdentifier" localSheetId="20" hidden="1">"'5bb27919-8c0c-4c3d-8957-de6ffc3d7853'"</definedName>
    <definedName name="_AMO_UniqueIdentifier" localSheetId="21" hidden="1">"'5bb27919-8c0c-4c3d-8957-de6ffc3d7853'"</definedName>
    <definedName name="_AMO_UniqueIdentifier" localSheetId="5" hidden="1">"'5bb27919-8c0c-4c3d-8957-de6ffc3d7853'"</definedName>
    <definedName name="_AMO_UniqueIdentifier" localSheetId="7" hidden="1">"'5bb27919-8c0c-4c3d-8957-de6ffc3d7853'"</definedName>
    <definedName name="_AMO_UniqueIdentifier" localSheetId="1" hidden="1">"'5bb27919-8c0c-4c3d-8957-de6ffc3d7853'"</definedName>
    <definedName name="_AMO_UniqueIdentifier" hidden="1">"'8ce6b787-8552-4e10-9426-17514a491462'"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RD1" localSheetId="20">#REF!</definedName>
    <definedName name="_CRD1" localSheetId="21">#REF!</definedName>
    <definedName name="_CRD1">#REF!</definedName>
    <definedName name="_CRD2">#REF!</definedName>
    <definedName name="_CRD3">#REF!</definedName>
    <definedName name="_CRD4">#REF!</definedName>
    <definedName name="_CRD5">#REF!</definedName>
    <definedName name="_DAT1">#REF!</definedName>
    <definedName name="_DAT10">#REF!</definedName>
    <definedName name="_DAT11">#REF!</definedName>
    <definedName name="_DAT12">#REF!</definedName>
    <definedName name="_DAT13">#REF!</definedName>
    <definedName name="_DAT14">#REF!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05" localSheetId="25" hidden="1">{"Page_1",#N/A,FALSE,"BAD4Q98";"Page_2",#N/A,FALSE,"BAD4Q98";"Page_3",#N/A,FALSE,"BAD4Q98";"Page_4",#N/A,FALSE,"BAD4Q98";"Page_5",#N/A,FALSE,"BAD4Q98";"Page_6",#N/A,FALSE,"BAD4Q98";"Input_1",#N/A,FALSE,"BAD4Q98";"Input_2",#N/A,FALSE,"BAD4Q98"}</definedName>
    <definedName name="_Dec05" localSheetId="4" hidden="1">{"Page_1",#N/A,FALSE,"BAD4Q98";"Page_2",#N/A,FALSE,"BAD4Q98";"Page_3",#N/A,FALSE,"BAD4Q98";"Page_4",#N/A,FALSE,"BAD4Q98";"Page_5",#N/A,FALSE,"BAD4Q98";"Page_6",#N/A,FALSE,"BAD4Q98";"Input_1",#N/A,FALSE,"BAD4Q98";"Input_2",#N/A,FALSE,"BAD4Q98"}</definedName>
    <definedName name="_Dec05" localSheetId="5" hidden="1">{"Page_1",#N/A,FALSE,"BAD4Q98";"Page_2",#N/A,FALSE,"BAD4Q98";"Page_3",#N/A,FALSE,"BAD4Q98";"Page_4",#N/A,FALSE,"BAD4Q98";"Page_5",#N/A,FALSE,"BAD4Q98";"Page_6",#N/A,FALSE,"BAD4Q98";"Input_1",#N/A,FALSE,"BAD4Q98";"Input_2",#N/A,FALSE,"BAD4Q98"}</definedName>
    <definedName name="_Dec05" localSheetId="6"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1" localSheetId="25">#REF!</definedName>
    <definedName name="_E1" localSheetId="18">#REF!</definedName>
    <definedName name="_E1" localSheetId="7">#REF!</definedName>
    <definedName name="_E1">#REF!</definedName>
    <definedName name="_ERF415">[13]Factors!$AW$13:$BA$114</definedName>
    <definedName name="_Fill" localSheetId="25" hidden="1">#REF!</definedName>
    <definedName name="_Fill" localSheetId="18" hidden="1">[6]reports!#REF!</definedName>
    <definedName name="_Fill" localSheetId="3" hidden="1">#REF!</definedName>
    <definedName name="_Fill" localSheetId="4" hidden="1">#REF!</definedName>
    <definedName name="_Fill" localSheetId="5" hidden="1">'ESA Table 2B PPPD'!#REF!</definedName>
    <definedName name="_Fill" localSheetId="6" hidden="1">#REF!</definedName>
    <definedName name="_Fill" localSheetId="7" hidden="1">[6]reports!#REF!</definedName>
    <definedName name="_Fill" hidden="1">[6]reports!#REF!</definedName>
    <definedName name="_xlnm._FilterDatabase" localSheetId="29" hidden="1">'CARE-Table 7'!$A$7:$H$36</definedName>
    <definedName name="_xlnm._FilterDatabase" localSheetId="5" hidden="1">'ESA Table 2B PPPD'!$A$8:$T$147</definedName>
    <definedName name="_ftn1" localSheetId="8">'ESA Table 4 '!#REF!</definedName>
    <definedName name="_ftnref1" localSheetId="8">'ESA Table 4 '!#REF!</definedName>
    <definedName name="_Gas1" localSheetId="38">#REF!</definedName>
    <definedName name="_Gas1" localSheetId="25">#REF!</definedName>
    <definedName name="_Gas1" localSheetId="18">#REF!</definedName>
    <definedName name="_Gas1" localSheetId="7">#REF!</definedName>
    <definedName name="_Gas1" localSheetId="1">#REF!</definedName>
    <definedName name="_Gas1">#REF!</definedName>
    <definedName name="_gas2001" localSheetId="38">#REF!</definedName>
    <definedName name="_gas2001" localSheetId="25">#REF!</definedName>
    <definedName name="_gas2001" localSheetId="1">#REF!</definedName>
    <definedName name="_gas2001">#REF!</definedName>
    <definedName name="_GRC1" localSheetId="20">#REF!</definedName>
    <definedName name="_GRC1" localSheetId="21">#REF!</definedName>
    <definedName name="_GRC1">#REF!</definedName>
    <definedName name="_GS1">#REF!</definedName>
    <definedName name="_GS2">#REF!</definedName>
    <definedName name="_I6">#REF!</definedName>
    <definedName name="_Jan09" localSheetId="25" hidden="1">{"Page_1",#N/A,FALSE,"BAD4Q98";"Page_2",#N/A,FALSE,"BAD4Q98";"Page_3",#N/A,FALSE,"BAD4Q98";"Page_4",#N/A,FALSE,"BAD4Q98";"Page_5",#N/A,FALSE,"BAD4Q98";"Page_6",#N/A,FALSE,"BAD4Q98";"Input_1",#N/A,FALSE,"BAD4Q98";"Input_2",#N/A,FALSE,"BAD4Q98"}</definedName>
    <definedName name="_Jan09" localSheetId="4" hidden="1">{"Page_1",#N/A,FALSE,"BAD4Q98";"Page_2",#N/A,FALSE,"BAD4Q98";"Page_3",#N/A,FALSE,"BAD4Q98";"Page_4",#N/A,FALSE,"BAD4Q98";"Page_5",#N/A,FALSE,"BAD4Q98";"Page_6",#N/A,FALSE,"BAD4Q98";"Input_1",#N/A,FALSE,"BAD4Q98";"Input_2",#N/A,FALSE,"BAD4Q98"}</definedName>
    <definedName name="_Jan09" localSheetId="5" hidden="1">{"Page_1",#N/A,FALSE,"BAD4Q98";"Page_2",#N/A,FALSE,"BAD4Q98";"Page_3",#N/A,FALSE,"BAD4Q98";"Page_4",#N/A,FALSE,"BAD4Q98";"Page_5",#N/A,FALSE,"BAD4Q98";"Page_6",#N/A,FALSE,"BAD4Q98";"Input_1",#N/A,FALSE,"BAD4Q98";"Input_2",#N/A,FALSE,"BAD4Q98"}</definedName>
    <definedName name="_Jan09" localSheetId="6"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38" hidden="1">'[14]A-2'!#REF!</definedName>
    <definedName name="_Key1" localSheetId="25" hidden="1">'[14]A-2'!#REF!</definedName>
    <definedName name="_Key1" localSheetId="18" hidden="1">'[14]A-2'!#REF!</definedName>
    <definedName name="_Key1" localSheetId="3" hidden="1">#REF!</definedName>
    <definedName name="_Key1" localSheetId="4" hidden="1">#REF!</definedName>
    <definedName name="_Key1" localSheetId="6" hidden="1">#REF!</definedName>
    <definedName name="_Key1" localSheetId="7" hidden="1">'[14]A-2'!#REF!</definedName>
    <definedName name="_Key1" hidden="1">'[14]A-2'!#REF!</definedName>
    <definedName name="_Key2" localSheetId="38" hidden="1">'[10]CAP ADJ'!#REF!</definedName>
    <definedName name="_Key2" localSheetId="25" hidden="1">'[10]CAP ADJ'!#REF!</definedName>
    <definedName name="_Key2" localSheetId="18" hidden="1">'[10]CAP ADJ'!#REF!</definedName>
    <definedName name="_Key2" localSheetId="3" hidden="1">#REF!</definedName>
    <definedName name="_Key2" localSheetId="4" hidden="1">#REF!</definedName>
    <definedName name="_Key2" localSheetId="6" hidden="1">#REF!</definedName>
    <definedName name="_Key2" localSheetId="7" hidden="1">'[10]CAP ADJ'!#REF!</definedName>
    <definedName name="_Key2" hidden="1">'[10]CAP ADJ'!#REF!</definedName>
    <definedName name="_MatInverse_In" localSheetId="25" hidden="1">#REF!</definedName>
    <definedName name="_MatInverse_In" localSheetId="6" hidden="1">#REF!</definedName>
    <definedName name="_MatInverse_In" hidden="1">#REF!</definedName>
    <definedName name="_MatMult_A" localSheetId="6" hidden="1">#REF!</definedName>
    <definedName name="_MatMult_A" hidden="1">#REF!</definedName>
    <definedName name="_MatMult_AxB" localSheetId="6" hidden="1">#REF!</definedName>
    <definedName name="_MatMult_AxB" hidden="1">#REF!</definedName>
    <definedName name="_MatMult_B" localSheetId="3" hidden="1">#REF!</definedName>
    <definedName name="_MatMult_B" localSheetId="4" hidden="1">#REF!</definedName>
    <definedName name="_MatMult_B" localSheetId="1" hidden="1">#REF!</definedName>
    <definedName name="_MatMult_B" hidden="1">#REF!</definedName>
    <definedName name="_May2007" localSheetId="25" hidden="1">{"2002Frcst","05Month",FALSE,"Frcst Format 2002"}</definedName>
    <definedName name="_May2007" localSheetId="4" hidden="1">{"2002Frcst","05Month",FALSE,"Frcst Format 2002"}</definedName>
    <definedName name="_May2007" localSheetId="5" hidden="1">{"2002Frcst","05Month",FALSE,"Frcst Format 2002"}</definedName>
    <definedName name="_May2007" localSheetId="6" hidden="1">{"2002Frcst","05Month",FALSE,"Frcst Format 2002"}</definedName>
    <definedName name="_May2007" hidden="1">{"2002Frcst","05Month",FALSE,"Frcst Format 2002"}</definedName>
    <definedName name="_NPV2003">'[1]All Rates'!$V$7:$X$31</definedName>
    <definedName name="_NPV2004">'[2]All Rates'!$Z$7:$AB$31</definedName>
    <definedName name="_Order1" hidden="1">255</definedName>
    <definedName name="_Order2" hidden="1">255</definedName>
    <definedName name="_Parse_In" localSheetId="6" hidden="1">#REF!</definedName>
    <definedName name="_Parse_In" hidden="1">#REF!</definedName>
    <definedName name="_Parse_Out" localSheetId="6" hidden="1">#REF!</definedName>
    <definedName name="_Parse_Out" hidden="1">#REF!</definedName>
    <definedName name="_PG1" localSheetId="6">#REF!</definedName>
    <definedName name="_PG1">#REF!</definedName>
    <definedName name="_REC90" localSheetId="3">#REF!</definedName>
    <definedName name="_REC90" localSheetId="4">#REF!</definedName>
    <definedName name="_REC90" localSheetId="1">#REF!</definedName>
    <definedName name="_REC90">#REF!</definedName>
    <definedName name="_REC92" localSheetId="3">#REF!</definedName>
    <definedName name="_REC92" localSheetId="4">#REF!</definedName>
    <definedName name="_REC92" localSheetId="1">#REF!</definedName>
    <definedName name="_REC92">#REF!</definedName>
    <definedName name="_Regression_Out" localSheetId="3" hidden="1">#REF!</definedName>
    <definedName name="_Regression_Out" localSheetId="4" hidden="1">#REF!</definedName>
    <definedName name="_Regression_Out" localSheetId="1" hidden="1">#REF!</definedName>
    <definedName name="_Regression_Out" hidden="1">#REF!</definedName>
    <definedName name="_Regression_X" localSheetId="3" hidden="1">#REF!</definedName>
    <definedName name="_Regression_X" localSheetId="4" hidden="1">#REF!</definedName>
    <definedName name="_Regression_X" localSheetId="6" hidden="1">#REF!</definedName>
    <definedName name="_Regression_X" localSheetId="1" hidden="1">'[15]Distr LRMCs'!#REF!</definedName>
    <definedName name="_Regression_X" hidden="1">'[15]Distr LRMCs'!#REF!</definedName>
    <definedName name="_Regression_Y" localSheetId="25" hidden="1">#REF!</definedName>
    <definedName name="_Regression_Y" localSheetId="6" hidden="1">#REF!</definedName>
    <definedName name="_Regression_Y" hidden="1">#REF!</definedName>
    <definedName name="_Sort" localSheetId="25" hidden="1">#REF!</definedName>
    <definedName name="_Sort" localSheetId="18" hidden="1">'[14]A-2'!#REF!</definedName>
    <definedName name="_Sort" localSheetId="3" hidden="1">#REF!</definedName>
    <definedName name="_Sort" localSheetId="4" hidden="1">#REF!</definedName>
    <definedName name="_Sort" localSheetId="5" hidden="1">'ESA Table 2B PPPD'!#REF!</definedName>
    <definedName name="_Sort" localSheetId="6" hidden="1">#REF!</definedName>
    <definedName name="_Sort" localSheetId="7" hidden="1">'[14]A-2'!#REF!</definedName>
    <definedName name="_Sort" hidden="1">'[14]A-2'!#REF!</definedName>
    <definedName name="_Table1_In1" localSheetId="25" hidden="1">#REF!</definedName>
    <definedName name="_Table1_In1" localSheetId="6" hidden="1">#REF!</definedName>
    <definedName name="_Table1_In1" hidden="1">#REF!</definedName>
    <definedName name="_Table1_Out" localSheetId="6" hidden="1">#REF!</definedName>
    <definedName name="_Table1_Out" hidden="1">#REF!</definedName>
    <definedName name="_Table2_Out" localSheetId="6" hidden="1">#REF!</definedName>
    <definedName name="_Table2_Out" hidden="1">#REF!</definedName>
    <definedName name="_w2" localSheetId="25" hidden="1">{"SourcesUses",#N/A,TRUE,"CFMODEL";"TransOverview",#N/A,TRUE,"CFMODEL"}</definedName>
    <definedName name="_w2" localSheetId="18" hidden="1">{"SourcesUses",#N/A,TRUE,"CFMODEL";"TransOverview",#N/A,TRUE,"CFMODEL"}</definedName>
    <definedName name="_w2" localSheetId="3" hidden="1">{"SourcesUses",#N/A,TRUE,"CFMODEL";"TransOverview",#N/A,TRUE,"CFMODEL"}</definedName>
    <definedName name="_w2" localSheetId="4" hidden="1">{"SourcesUses",#N/A,TRUE,"CFMODEL";"TransOverview",#N/A,TRUE,"CFMODEL"}</definedName>
    <definedName name="_w2" localSheetId="5" hidden="1">{"SourcesUses",#N/A,TRUE,"CFMODEL";"TransOverview",#N/A,TRUE,"CFMODEL"}</definedName>
    <definedName name="_w2" localSheetId="6" hidden="1">{"SourcesUses",#N/A,TRUE,"CFMODEL";"TransOverview",#N/A,TRUE,"CFMODEL"}</definedName>
    <definedName name="_w2" localSheetId="7" hidden="1">{"SourcesUses",#N/A,TRUE,"CFMODEL";"TransOverview",#N/A,TRUE,"CFMODEL"}</definedName>
    <definedName name="_w2" hidden="1">{"SourcesUses",#N/A,TRUE,"CFMODEL";"TransOverview",#N/A,TRUE,"CFMODEL"}</definedName>
    <definedName name="a" localSheetId="25" hidden="1">{"Page_1",#N/A,FALSE,"BAD4Q98";"Page_2",#N/A,FALSE,"BAD4Q98";"Page_3",#N/A,FALSE,"BAD4Q98";"Page_4",#N/A,FALSE,"BAD4Q98";"Page_5",#N/A,FALSE,"BAD4Q98";"Page_6",#N/A,FALSE,"BAD4Q98";"Input_1",#N/A,FALSE,"BAD4Q98";"Input_2",#N/A,FALSE,"BAD4Q98"}</definedName>
    <definedName name="a" localSheetId="4" hidden="1">{"Page_1",#N/A,FALSE,"BAD4Q98";"Page_2",#N/A,FALSE,"BAD4Q98";"Page_3",#N/A,FALSE,"BAD4Q98";"Page_4",#N/A,FALSE,"BAD4Q98";"Page_5",#N/A,FALSE,"BAD4Q98";"Page_6",#N/A,FALSE,"BAD4Q98";"Input_1",#N/A,FALSE,"BAD4Q98";"Input_2",#N/A,FALSE,"BAD4Q98"}</definedName>
    <definedName name="a" localSheetId="5" hidden="1">{"Page_1",#N/A,FALSE,"BAD4Q98";"Page_2",#N/A,FALSE,"BAD4Q98";"Page_3",#N/A,FALSE,"BAD4Q98";"Page_4",#N/A,FALSE,"BAD4Q98";"Page_5",#N/A,FALSE,"BAD4Q98";"Page_6",#N/A,FALSE,"BAD4Q98";"Input_1",#N/A,FALSE,"BAD4Q98";"Input_2",#N/A,FALSE,"BAD4Q98"}</definedName>
    <definedName name="a" localSheetId="6"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 localSheetId="38">#REF!</definedName>
    <definedName name="aa" localSheetId="25">#REF!</definedName>
    <definedName name="aa" localSheetId="18">#REF!</definedName>
    <definedName name="aa" localSheetId="3">#REF!</definedName>
    <definedName name="aa" localSheetId="4">#REF!</definedName>
    <definedName name="aa" localSheetId="6">#REF!</definedName>
    <definedName name="aa" localSheetId="7">#REF!</definedName>
    <definedName name="aa" localSheetId="1">#REF!</definedName>
    <definedName name="aa">#REF!</definedName>
    <definedName name="aaa" localSheetId="25" hidden="1">{"Income Statement",#N/A,FALSE,"CFMODEL";"Balance Sheet",#N/A,FALSE,"CFMODEL"}</definedName>
    <definedName name="aaa" localSheetId="18" hidden="1">{"Income Statement",#N/A,FALSE,"CFMODEL";"Balance Sheet",#N/A,FALSE,"CFMODEL"}</definedName>
    <definedName name="aaa" localSheetId="3" hidden="1">{"Income Statement",#N/A,FALSE,"CFMODEL";"Balance Sheet",#N/A,FALSE,"CFMODEL"}</definedName>
    <definedName name="aaa" localSheetId="4" hidden="1">{"Income Statement",#N/A,FALSE,"CFMODEL";"Balance Sheet",#N/A,FALSE,"CFMODEL"}</definedName>
    <definedName name="aaa" localSheetId="5" hidden="1">{"Income Statement",#N/A,FALSE,"CFMODEL";"Balance Sheet",#N/A,FALSE,"CFMODEL"}</definedName>
    <definedName name="aaa" localSheetId="6" hidden="1">{"Income Statement",#N/A,FALSE,"CFMODEL";"Balance Sheet",#N/A,FALSE,"CFMODEL"}</definedName>
    <definedName name="aaa" localSheetId="7" hidden="1">{"Income Statement",#N/A,FALSE,"CFMODEL";"Balance Sheet",#N/A,FALSE,"CFMODEL"}</definedName>
    <definedName name="aaa" hidden="1">{"Income Statement",#N/A,FALSE,"CFMODEL";"Balance Sheet",#N/A,FALSE,"CFMODEL"}</definedName>
    <definedName name="aaaa" localSheetId="25" hidden="1">{"SourcesUses",#N/A,TRUE,"FundsFlow";"TransOverview",#N/A,TRUE,"FundsFlow"}</definedName>
    <definedName name="aaaa" localSheetId="18" hidden="1">{"SourcesUses",#N/A,TRUE,"FundsFlow";"TransOverview",#N/A,TRUE,"FundsFlow"}</definedName>
    <definedName name="aaaa" localSheetId="3" hidden="1">{"SourcesUses",#N/A,TRUE,"FundsFlow";"TransOverview",#N/A,TRUE,"FundsFlow"}</definedName>
    <definedName name="aaaa" localSheetId="4" hidden="1">{"SourcesUses",#N/A,TRUE,"FundsFlow";"TransOverview",#N/A,TRUE,"FundsFlow"}</definedName>
    <definedName name="aaaa" localSheetId="5" hidden="1">{"SourcesUses",#N/A,TRUE,"FundsFlow";"TransOverview",#N/A,TRUE,"FundsFlow"}</definedName>
    <definedName name="aaaa" localSheetId="6" hidden="1">{"SourcesUses",#N/A,TRUE,"FundsFlow";"TransOverview",#N/A,TRUE,"FundsFlow"}</definedName>
    <definedName name="aaaa" localSheetId="7" hidden="1">{"SourcesUses",#N/A,TRUE,"FundsFlow";"TransOverview",#N/A,TRUE,"FundsFlow"}</definedName>
    <definedName name="aaaa" hidden="1">{"SourcesUses",#N/A,TRUE,"FundsFlow";"TransOverview",#N/A,TRUE,"FundsFlow"}</definedName>
    <definedName name="aaaaaaaaaaaaa" localSheetId="25" hidden="1">{"SourcesUses",#N/A,TRUE,"CFMODEL";"TransOverview",#N/A,TRUE,"CFMODEL"}</definedName>
    <definedName name="aaaaaaaaaaaaa" localSheetId="18" hidden="1">{"SourcesUses",#N/A,TRUE,"CFMODEL";"TransOverview",#N/A,TRUE,"CFMODEL"}</definedName>
    <definedName name="aaaaaaaaaaaaa" localSheetId="3" hidden="1">{"SourcesUses",#N/A,TRUE,"CFMODEL";"TransOverview",#N/A,TRUE,"CFMODEL"}</definedName>
    <definedName name="aaaaaaaaaaaaa" localSheetId="4" hidden="1">{"SourcesUses",#N/A,TRUE,"CFMODEL";"TransOverview",#N/A,TRUE,"CFMODEL"}</definedName>
    <definedName name="aaaaaaaaaaaaa" localSheetId="5" hidden="1">{"SourcesUses",#N/A,TRUE,"CFMODEL";"TransOverview",#N/A,TRUE,"CFMODEL"}</definedName>
    <definedName name="aaaaaaaaaaaaa" localSheetId="6" hidden="1">{"SourcesUses",#N/A,TRUE,"CFMODEL";"TransOverview",#N/A,TRUE,"CFMODEL"}</definedName>
    <definedName name="aaaaaaaaaaaaa" localSheetId="7" hidden="1">{"SourcesUses",#N/A,TRUE,"CFMODEL";"TransOverview",#N/A,TRUE,"CFMODEL"}</definedName>
    <definedName name="aaaaaaaaaaaaa" hidden="1">{"SourcesUses",#N/A,TRUE,"CFMODEL";"TransOverview",#N/A,TRUE,"CFMODEL"}</definedName>
    <definedName name="abc" hidden="1">"3Q12KMQDU0T4XKGIPPUR4OEMV"</definedName>
    <definedName name="Account" localSheetId="38">[16]Inputs!#REF!</definedName>
    <definedName name="Account" localSheetId="25">[16]Inputs!#REF!</definedName>
    <definedName name="Account" localSheetId="18">[16]Inputs!#REF!</definedName>
    <definedName name="Account" localSheetId="3">#REF!</definedName>
    <definedName name="Account" localSheetId="4">#REF!</definedName>
    <definedName name="Account" localSheetId="6">#REF!</definedName>
    <definedName name="Account" localSheetId="7">[16]Inputs!#REF!</definedName>
    <definedName name="Account">[16]Inputs!#REF!</definedName>
    <definedName name="ACCOUNTS" localSheetId="38">#REF!</definedName>
    <definedName name="ACCOUNTS" localSheetId="25">#REF!</definedName>
    <definedName name="ACCOUNTS" localSheetId="18">#REF!</definedName>
    <definedName name="ACCOUNTS" localSheetId="20">#REF!</definedName>
    <definedName name="ACCOUNTS" localSheetId="21">#REF!</definedName>
    <definedName name="ACCOUNTS" localSheetId="5">'ESA Table 2B PPPD'!#REF!</definedName>
    <definedName name="ACCOUNTS" localSheetId="7">#REF!</definedName>
    <definedName name="ACCOUNTS" localSheetId="1">#REF!</definedName>
    <definedName name="ACCOUNTS">[17]SummaryPaste!#REF!</definedName>
    <definedName name="ACCRUAL" localSheetId="25">#REF!</definedName>
    <definedName name="ACCRUAL" localSheetId="6">#REF!</definedName>
    <definedName name="ACCRUAL">#REF!</definedName>
    <definedName name="ad" localSheetId="25" hidden="1">{"var_page",#N/A,FALSE,"template"}</definedName>
    <definedName name="ad" localSheetId="4" hidden="1">{"var_page",#N/A,FALSE,"template"}</definedName>
    <definedName name="ad" localSheetId="5" hidden="1">{"var_page",#N/A,FALSE,"template"}</definedName>
    <definedName name="ad" localSheetId="6" hidden="1">{"var_page",#N/A,FALSE,"template"}</definedName>
    <definedName name="ad" hidden="1">{"var_page",#N/A,FALSE,"template"}</definedName>
    <definedName name="adafdadf" localSheetId="25" hidden="1">{"Var_page",#N/A,FALSE,"template"}</definedName>
    <definedName name="adafdadf" localSheetId="4" hidden="1">{"Var_page",#N/A,FALSE,"template"}</definedName>
    <definedName name="adafdadf" localSheetId="5" hidden="1">{"Var_page",#N/A,FALSE,"template"}</definedName>
    <definedName name="adafdadf" localSheetId="6" hidden="1">{"Var_page",#N/A,FALSE,"template"}</definedName>
    <definedName name="adafdadf" hidden="1">{"Var_page",#N/A,FALSE,"template"}</definedName>
    <definedName name="ADJUST6" localSheetId="18">#REF!</definedName>
    <definedName name="ADJUST6" localSheetId="20">#REF!</definedName>
    <definedName name="ADJUST6" localSheetId="21">#REF!</definedName>
    <definedName name="ADJUST6" localSheetId="7">#REF!</definedName>
    <definedName name="ADJUST6">#REF!</definedName>
    <definedName name="ADJUST7">#REF!</definedName>
    <definedName name="adjustments">#REF!</definedName>
    <definedName name="adsadasdasdadasd" localSheetId="25" hidden="1">{"Est_Pg1",#N/A,FALSE,"Estimate2003";"Est_Pg2",#N/A,FALSE,"Estimate2003";"Est_Pg3",#N/A,FALSE,"Estimate2003";"Escalation,",#N/A,FALSE,"Escalation"}</definedName>
    <definedName name="adsadasdasdadasd" localSheetId="4" hidden="1">{"Est_Pg1",#N/A,FALSE,"Estimate2003";"Est_Pg2",#N/A,FALSE,"Estimate2003";"Est_Pg3",#N/A,FALSE,"Estimate2003";"Escalation,",#N/A,FALSE,"Escalation"}</definedName>
    <definedName name="adsadasdasdadasd" localSheetId="5" hidden="1">{"Est_Pg1",#N/A,FALSE,"Estimate2003";"Est_Pg2",#N/A,FALSE,"Estimate2003";"Est_Pg3",#N/A,FALSE,"Estimate2003";"Escalation,",#N/A,FALSE,"Escalation"}</definedName>
    <definedName name="adsadasdasdadasd" localSheetId="6"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25" hidden="1">{"by_month",#N/A,TRUE,"template";"destec_month",#N/A,TRUE,"template";"by_quarter",#N/A,TRUE,"template";"destec_quarter",#N/A,TRUE,"template";"by_year",#N/A,TRUE,"template";"destec_annual",#N/A,TRUE,"template"}</definedName>
    <definedName name="afdadafa" localSheetId="4" hidden="1">{"by_month",#N/A,TRUE,"template";"destec_month",#N/A,TRUE,"template";"by_quarter",#N/A,TRUE,"template";"destec_quarter",#N/A,TRUE,"template";"by_year",#N/A,TRUE,"template";"destec_annual",#N/A,TRUE,"template"}</definedName>
    <definedName name="afdadafa" localSheetId="5" hidden="1">{"by_month",#N/A,TRUE,"template";"destec_month",#N/A,TRUE,"template";"by_quarter",#N/A,TRUE,"template";"destec_quarter",#N/A,TRUE,"template";"by_year",#N/A,TRUE,"template";"destec_annual",#N/A,TRUE,"template"}</definedName>
    <definedName name="afdadafa" localSheetId="6"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25" hidden="1">{"Page_1",#N/A,FALSE,"BAD4Q98";"Page_2",#N/A,FALSE,"BAD4Q98";"Page_3",#N/A,FALSE,"BAD4Q98";"Page_4",#N/A,FALSE,"BAD4Q98";"Page_5",#N/A,FALSE,"BAD4Q98";"Page_6",#N/A,FALSE,"BAD4Q98";"Input_1",#N/A,FALSE,"BAD4Q98";"Input_2",#N/A,FALSE,"BAD4Q98"}</definedName>
    <definedName name="ag" localSheetId="4" hidden="1">{"Page_1",#N/A,FALSE,"BAD4Q98";"Page_2",#N/A,FALSE,"BAD4Q98";"Page_3",#N/A,FALSE,"BAD4Q98";"Page_4",#N/A,FALSE,"BAD4Q98";"Page_5",#N/A,FALSE,"BAD4Q98";"Page_6",#N/A,FALSE,"BAD4Q98";"Input_1",#N/A,FALSE,"BAD4Q98";"Input_2",#N/A,FALSE,"BAD4Q98"}</definedName>
    <definedName name="ag" localSheetId="5" hidden="1">{"Page_1",#N/A,FALSE,"BAD4Q98";"Page_2",#N/A,FALSE,"BAD4Q98";"Page_3",#N/A,FALSE,"BAD4Q98";"Page_4",#N/A,FALSE,"BAD4Q98";"Page_5",#N/A,FALSE,"BAD4Q98";"Page_6",#N/A,FALSE,"BAD4Q98";"Input_1",#N/A,FALSE,"BAD4Q98";"Input_2",#N/A,FALSE,"BAD4Q98"}</definedName>
    <definedName name="ag" localSheetId="6"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'[18]Pen Exp Before 7.1'!$E$52</definedName>
    <definedName name="AMORT1">'[18]Pen Exp Before 7.1'!$I$52</definedName>
    <definedName name="ANALYSIS89" localSheetId="25">#REF!</definedName>
    <definedName name="ANALYSIS89" localSheetId="6">#REF!</definedName>
    <definedName name="ANALYSIS89">#REF!</definedName>
    <definedName name="Annual_Cash_Sweep_Amount">'[19]Cash Sweep'!$C$14:$W$14</definedName>
    <definedName name="Annual_Equity_Investment" localSheetId="38">'[16]Cash Flow'!#REF!</definedName>
    <definedName name="Annual_Equity_Investment" localSheetId="25">'[16]Cash Flow'!#REF!</definedName>
    <definedName name="Annual_Equity_Investment" localSheetId="18">'[16]Cash Flow'!#REF!</definedName>
    <definedName name="Annual_Equity_Investment" localSheetId="3">#REF!</definedName>
    <definedName name="Annual_Equity_Investment" localSheetId="4">#REF!</definedName>
    <definedName name="Annual_Equity_Investment" localSheetId="6">#REF!</definedName>
    <definedName name="Annual_Equity_Investment" localSheetId="7">'[16]Cash Flow'!#REF!</definedName>
    <definedName name="Annual_Equity_Investment">'[16]Cash Flow'!#REF!</definedName>
    <definedName name="Annual_Maintenance_Input">[16]Inputs!$B$157</definedName>
    <definedName name="anscount" hidden="1">2</definedName>
    <definedName name="application" localSheetId="25">#REF!</definedName>
    <definedName name="application">#REF!</definedName>
    <definedName name="Appropriate_IPP_Debt_Ratio" localSheetId="38">#REF!</definedName>
    <definedName name="Appropriate_IPP_Debt_Ratio" localSheetId="18">#REF!</definedName>
    <definedName name="Appropriate_IPP_Debt_Ratio" localSheetId="3">#REF!</definedName>
    <definedName name="Appropriate_IPP_Debt_Ratio" localSheetId="4">#REF!</definedName>
    <definedName name="Appropriate_IPP_Debt_Ratio" localSheetId="7">#REF!</definedName>
    <definedName name="Appropriate_IPP_Debt_Ratio">#REF!</definedName>
    <definedName name="April" localSheetId="38" hidden="1">'[20]Distr LRMCs'!#REF!</definedName>
    <definedName name="April" localSheetId="25" hidden="1">'[20]Distr LRMCs'!#REF!</definedName>
    <definedName name="April" localSheetId="18" hidden="1">'[20]Distr LRMCs'!#REF!</definedName>
    <definedName name="April" localSheetId="3" hidden="1">#REF!</definedName>
    <definedName name="April" localSheetId="4" hidden="1">#REF!</definedName>
    <definedName name="April" localSheetId="6" hidden="1">#REF!</definedName>
    <definedName name="April" localSheetId="7" hidden="1">'[20]Distr LRMCs'!#REF!</definedName>
    <definedName name="April" hidden="1">'[20]Distr LRMCs'!#REF!</definedName>
    <definedName name="AREA1" localSheetId="25">#REF!</definedName>
    <definedName name="AREA1" localSheetId="6">#REF!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6" hidden="1">#REF!</definedName>
    <definedName name="AS2StaticLS" hidden="1">#REF!</definedName>
    <definedName name="AS2SyncStepLS" hidden="1">0</definedName>
    <definedName name="AS2TickmarkLS" localSheetId="6" hidden="1">#REF!</definedName>
    <definedName name="AS2TickmarkLS" hidden="1">#REF!</definedName>
    <definedName name="AS2VersionLS" hidden="1">300</definedName>
    <definedName name="asian_meanreversion" localSheetId="6">#REF!</definedName>
    <definedName name="asian_meanreversion">#REF!</definedName>
    <definedName name="asian_model" localSheetId="38">#REF!</definedName>
    <definedName name="asian_model" localSheetId="25">#REF!</definedName>
    <definedName name="asian_model" localSheetId="18">#REF!</definedName>
    <definedName name="asian_model" localSheetId="3">#REF!</definedName>
    <definedName name="asian_model" localSheetId="4">#REF!</definedName>
    <definedName name="asian_model" localSheetId="7">#REF!</definedName>
    <definedName name="asian_model" localSheetId="1">#REF!</definedName>
    <definedName name="asian_model">#REF!</definedName>
    <definedName name="asian_volatility" localSheetId="38">#REF!</definedName>
    <definedName name="asian_volatility" localSheetId="3">#REF!</definedName>
    <definedName name="asian_volatility" localSheetId="4">#REF!</definedName>
    <definedName name="asian_volatility" localSheetId="1">#REF!</definedName>
    <definedName name="asian_volatility">#REF!</definedName>
    <definedName name="asset_codes">[21]Inputs!$B$7</definedName>
    <definedName name="Assets">'[22]Account Balances'!$R$5,'[22]Account Balances'!$R$5:$R$8,'[22]Account Balances'!$R$11,'[22]Account Balances'!$R$14:$R$17,'[22]Account Balances'!$R$20:$R$25,'[22]Account Balances'!$R$28:$R$34,'[22]Account Balances'!$R$37:$R$40,'[22]Account Balances'!$R$43:$R$45,'[22]Account Balances'!$R$49:$R$51,'[22]Account Balances'!$R$56:$R$62,'[22]Account Balances'!$R$67:$R$69,'[22]Account Balances'!$R$72:$R$74,'[22]Account Balances'!$R$77,'[22]Account Balances'!$R$79:$R$80</definedName>
    <definedName name="Athens_Minimum_PILOT_Payment" localSheetId="25">#REF!</definedName>
    <definedName name="Athens_Minimum_PILOT_Payment" localSheetId="6">#REF!</definedName>
    <definedName name="Athens_Minimum_PILOT_Payment">#REF!</definedName>
    <definedName name="Athens_Percentage_of_PILOT_Payments" localSheetId="38">[16]Inputs!#REF!</definedName>
    <definedName name="Athens_Percentage_of_PILOT_Payments" localSheetId="25">[16]Inputs!#REF!</definedName>
    <definedName name="Athens_Percentage_of_PILOT_Payments" localSheetId="18">[16]Inputs!#REF!</definedName>
    <definedName name="Athens_Percentage_of_PILOT_Payments" localSheetId="3">#REF!</definedName>
    <definedName name="Athens_Percentage_of_PILOT_Payments" localSheetId="4">#REF!</definedName>
    <definedName name="Athens_Percentage_of_PILOT_Payments" localSheetId="6">#REF!</definedName>
    <definedName name="Athens_Percentage_of_PILOT_Payments" localSheetId="7">[16]Inputs!#REF!</definedName>
    <definedName name="Athens_Percentage_of_PILOT_Payments" localSheetId="1">[16]Inputs!#REF!</definedName>
    <definedName name="Athens_Percentage_of_PILOT_Payments">[16]Inputs!#REF!</definedName>
    <definedName name="Athens_PILOT_Shortfall_Benchmark_Payment" localSheetId="38">[16]Inputs!#REF!</definedName>
    <definedName name="Athens_PILOT_Shortfall_Benchmark_Payment" localSheetId="25">[16]Inputs!#REF!</definedName>
    <definedName name="Athens_PILOT_Shortfall_Benchmark_Payment" localSheetId="18">[16]Inputs!#REF!</definedName>
    <definedName name="Athens_PILOT_Shortfall_Benchmark_Payment" localSheetId="3">#REF!</definedName>
    <definedName name="Athens_PILOT_Shortfall_Benchmark_Payment" localSheetId="4">#REF!</definedName>
    <definedName name="Athens_PILOT_Shortfall_Benchmark_Payment" localSheetId="6">#REF!</definedName>
    <definedName name="Athens_PILOT_Shortfall_Benchmark_Payment" localSheetId="7">[16]Inputs!#REF!</definedName>
    <definedName name="Athens_PILOT_Shortfall_Benchmark_Payment" localSheetId="1">[16]Inputs!#REF!</definedName>
    <definedName name="Athens_PILOT_Shortfall_Benchmark_Payment">[16]Inputs!#REF!</definedName>
    <definedName name="atticinsulation">'[23]Unit Input'!$D$8:$D$9</definedName>
    <definedName name="atticventing" localSheetId="18">#REF!</definedName>
    <definedName name="atticventing" localSheetId="20">#REF!</definedName>
    <definedName name="atticventing" localSheetId="21">#REF!</definedName>
    <definedName name="atticventing" localSheetId="7">#REF!</definedName>
    <definedName name="atticventing">#REF!</definedName>
    <definedName name="atticweatherstripping">'[23]Unit Input'!$D$5:$D$7</definedName>
    <definedName name="AuthBudget">'[24]CARE-Table 1'!$G$6:$G$16</definedName>
    <definedName name="b" localSheetId="25" hidden="1">{"Page_1",#N/A,FALSE,"BAD4Q98";"Page_2",#N/A,FALSE,"BAD4Q98";"Page_3",#N/A,FALSE,"BAD4Q98";"Page_4",#N/A,FALSE,"BAD4Q98";"Page_5",#N/A,FALSE,"BAD4Q98";"Page_6",#N/A,FALSE,"BAD4Q98";"Input_1",#N/A,FALSE,"BAD4Q98";"Input_2",#N/A,FALSE,"BAD4Q98"}</definedName>
    <definedName name="b" localSheetId="4" hidden="1">{"Page_1",#N/A,FALSE,"BAD4Q98";"Page_2",#N/A,FALSE,"BAD4Q98";"Page_3",#N/A,FALSE,"BAD4Q98";"Page_4",#N/A,FALSE,"BAD4Q98";"Page_5",#N/A,FALSE,"BAD4Q98";"Page_6",#N/A,FALSE,"BAD4Q98";"Input_1",#N/A,FALSE,"BAD4Q98";"Input_2",#N/A,FALSE,"BAD4Q98"}</definedName>
    <definedName name="b" localSheetId="5" hidden="1">{"Page_1",#N/A,FALSE,"BAD4Q98";"Page_2",#N/A,FALSE,"BAD4Q98";"Page_3",#N/A,FALSE,"BAD4Q98";"Page_4",#N/A,FALSE,"BAD4Q98";"Page_5",#N/A,FALSE,"BAD4Q98";"Page_6",#N/A,FALSE,"BAD4Q98";"Input_1",#N/A,FALSE,"BAD4Q98";"Input_2",#N/A,FALSE,"BAD4Q98"}</definedName>
    <definedName name="b" localSheetId="6"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 localSheetId="38">#REF!</definedName>
    <definedName name="barriercap_meanreversion" localSheetId="25">#REF!</definedName>
    <definedName name="barriercap_meanreversion" localSheetId="18">#REF!</definedName>
    <definedName name="barriercap_meanreversion" localSheetId="3">#REF!</definedName>
    <definedName name="barriercap_meanreversion" localSheetId="4">#REF!</definedName>
    <definedName name="barriercap_meanreversion" localSheetId="6">#REF!</definedName>
    <definedName name="barriercap_meanreversion" localSheetId="7">#REF!</definedName>
    <definedName name="barriercap_meanreversion" localSheetId="1">#REF!</definedName>
    <definedName name="barriercap_meanreversion">#REF!</definedName>
    <definedName name="barriercap_model" localSheetId="38">#REF!</definedName>
    <definedName name="barriercap_model" localSheetId="25">#REF!</definedName>
    <definedName name="barriercap_model" localSheetId="3">#REF!</definedName>
    <definedName name="barriercap_model" localSheetId="4">#REF!</definedName>
    <definedName name="barriercap_model" localSheetId="1">#REF!</definedName>
    <definedName name="barriercap_model">#REF!</definedName>
    <definedName name="barriercap_volatility" localSheetId="38">#REF!</definedName>
    <definedName name="barriercap_volatility" localSheetId="25">#REF!</definedName>
    <definedName name="barriercap_volatility" localSheetId="3">#REF!</definedName>
    <definedName name="barriercap_volatility" localSheetId="4">#REF!</definedName>
    <definedName name="barriercap_volatility">#REF!</definedName>
    <definedName name="barrieropt_volatility">#REF!</definedName>
    <definedName name="Base_Customers">'[23]Key to Tables'!$B$19</definedName>
    <definedName name="base_rate_annual" localSheetId="18">#REF!</definedName>
    <definedName name="base_rate_annual" localSheetId="20">#REF!</definedName>
    <definedName name="base_rate_annual" localSheetId="21">#REF!</definedName>
    <definedName name="base_rate_annual" localSheetId="7">#REF!</definedName>
    <definedName name="base_rate_annual">#REF!</definedName>
    <definedName name="bbb"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COMP3" localSheetId="25">#REF!</definedName>
    <definedName name="BCOMP3" localSheetId="18">#REF!</definedName>
    <definedName name="BCOMP3" localSheetId="7">#REF!</definedName>
    <definedName name="BCOMP3">#REF!</definedName>
    <definedName name="BCOMP4" localSheetId="18">#REF!</definedName>
    <definedName name="BCOMP4" localSheetId="7">#REF!</definedName>
    <definedName name="BCOMP4">#REF!</definedName>
    <definedName name="bestof_meanreversion" localSheetId="6">#REF!</definedName>
    <definedName name="bestof_meanreversion">#REF!</definedName>
    <definedName name="bestof_meanreversion2">#REF!</definedName>
    <definedName name="bestof_meanreversion3">#REF!</definedName>
    <definedName name="bestof_meshpoints">#REF!</definedName>
    <definedName name="bestof_model">#REF!</definedName>
    <definedName name="bestof_volatility">#REF!</definedName>
    <definedName name="bestof_volatility2">#REF!</definedName>
    <definedName name="bestof_volatility3">#REF!</definedName>
    <definedName name="BG_Del" hidden="1">15</definedName>
    <definedName name="BG_Ins" hidden="1">4</definedName>
    <definedName name="BG_Mod" hidden="1">6</definedName>
    <definedName name="BlendedRate">[25]Data!$G$33</definedName>
    <definedName name="bond_meanreversion" localSheetId="25">#REF!</definedName>
    <definedName name="bond_meanreversion" localSheetId="6">#REF!</definedName>
    <definedName name="bond_meanreversion">#REF!</definedName>
    <definedName name="bond_model" localSheetId="6">#REF!</definedName>
    <definedName name="bond_model">#REF!</definedName>
    <definedName name="bond_volatility" localSheetId="6">#REF!</definedName>
    <definedName name="bond_volatility">#REF!</definedName>
    <definedName name="bondforward_meanreversion" localSheetId="3">#REF!</definedName>
    <definedName name="bondforward_meanreversion" localSheetId="4">#REF!</definedName>
    <definedName name="bondforward_meanreversion" localSheetId="1">#REF!</definedName>
    <definedName name="bondforward_meanreversion">#REF!</definedName>
    <definedName name="bondforward_model" localSheetId="3">#REF!</definedName>
    <definedName name="bondforward_model" localSheetId="4">#REF!</definedName>
    <definedName name="bondforward_model" localSheetId="1">#REF!</definedName>
    <definedName name="bondforward_model">#REF!</definedName>
    <definedName name="bondforward_volatility" localSheetId="3">#REF!</definedName>
    <definedName name="bondforward_volatility" localSheetId="4">#REF!</definedName>
    <definedName name="bondforward_volatility" localSheetId="1">#REF!</definedName>
    <definedName name="bondforward_volatility">#REF!</definedName>
    <definedName name="bondfutopt_meanreversion">#REF!</definedName>
    <definedName name="bondfutopt_model">#REF!</definedName>
    <definedName name="bondfutopt_volatility">#REF!</definedName>
    <definedName name="bondfuture_meanreversion">#REF!</definedName>
    <definedName name="bondfuture_model">#REF!</definedName>
    <definedName name="bondfuture_volatility">#REF!</definedName>
    <definedName name="bondoption_meanreversion">#REF!</definedName>
    <definedName name="bondoption_model">#REF!</definedName>
    <definedName name="bondoption_volatility">#REF!</definedName>
    <definedName name="BROKER" localSheetId="25">#REF!</definedName>
    <definedName name="BROKER">#REF!</definedName>
    <definedName name="BSAcct" localSheetId="25">#REF!</definedName>
    <definedName name="BSAcct">#REF!</definedName>
    <definedName name="BSBal">#REF!</definedName>
    <definedName name="BSDesc">#REF!</definedName>
    <definedName name="bsentity">#REF!</definedName>
    <definedName name="Bsheet">#REF!</definedName>
    <definedName name="BUILD">[26]Building!$A$2:$E$97</definedName>
    <definedName name="calspread_meanreversion" localSheetId="25">#REF!</definedName>
    <definedName name="calspread_meanreversion" localSheetId="6">#REF!</definedName>
    <definedName name="calspread_meanreversion">#REF!</definedName>
    <definedName name="calspread_meshpoints" localSheetId="6">#REF!</definedName>
    <definedName name="calspread_meshpoints">#REF!</definedName>
    <definedName name="calspread_model" localSheetId="6">#REF!</definedName>
    <definedName name="calspread_model">#REF!</definedName>
    <definedName name="calspread_volatility" localSheetId="3">#REF!</definedName>
    <definedName name="calspread_volatility" localSheetId="4">#REF!</definedName>
    <definedName name="calspread_volatility" localSheetId="1">#REF!</definedName>
    <definedName name="calspread_volatility">#REF!</definedName>
    <definedName name="calspread_volatility2" localSheetId="3">#REF!</definedName>
    <definedName name="calspread_volatility2" localSheetId="4">#REF!</definedName>
    <definedName name="calspread_volatility2" localSheetId="1">#REF!</definedName>
    <definedName name="calspread_volatility2">#REF!</definedName>
    <definedName name="capexentity" localSheetId="3">#REF!</definedName>
    <definedName name="capexentity" localSheetId="4">#REF!</definedName>
    <definedName name="capexentity" localSheetId="1">#REF!</definedName>
    <definedName name="capexentity">#REF!</definedName>
    <definedName name="capfloor_meanreversion">#REF!</definedName>
    <definedName name="capfloor_model">#REF!</definedName>
    <definedName name="capfloor_volatility">#REF!</definedName>
    <definedName name="carea">#REF!</definedName>
    <definedName name="CareSurchargeExemption">[25]Data!$G$35</definedName>
    <definedName name="Cash_Sweep_Switch" localSheetId="25">#REF!</definedName>
    <definedName name="Cash_Sweep_Switch" localSheetId="6">#REF!</definedName>
    <definedName name="Cash_Sweep_Switch">#REF!</definedName>
    <definedName name="category" localSheetId="25">#REF!</definedName>
    <definedName name="category" localSheetId="6">#REF!</definedName>
    <definedName name="category">#REF!</definedName>
    <definedName name="caulking">'[23]Unit Input'!$D$12:$D$14</definedName>
    <definedName name="CBWorkbookPriority" hidden="1">-21190210</definedName>
    <definedName name="cc">#REF!</definedName>
    <definedName name="ccc"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25" hidden="1">{"variance_page",#N/A,FALSE,"template"}</definedName>
    <definedName name="cccc" localSheetId="4" hidden="1">{"variance_page",#N/A,FALSE,"template"}</definedName>
    <definedName name="cccc" localSheetId="5" hidden="1">{"variance_page",#N/A,FALSE,"template"}</definedName>
    <definedName name="cccc" localSheetId="6" hidden="1">{"variance_page",#N/A,FALSE,"template"}</definedName>
    <definedName name="cccc" hidden="1">{"variance_page",#N/A,FALSE,"template"}</definedName>
    <definedName name="ccccccc" localSheetId="25" hidden="1">{"SourcesUses",#N/A,TRUE,#N/A;"TransOverview",#N/A,TRUE,"CFMODEL"}</definedName>
    <definedName name="ccccccc" localSheetId="18" hidden="1">{"SourcesUses",#N/A,TRUE,#N/A;"TransOverview",#N/A,TRUE,"CFMODEL"}</definedName>
    <definedName name="ccccccc" localSheetId="3" hidden="1">{"SourcesUses",#N/A,TRUE,#N/A;"TransOverview",#N/A,TRUE,"CFMODEL"}</definedName>
    <definedName name="ccccccc" localSheetId="4" hidden="1">{"SourcesUses",#N/A,TRUE,#N/A;"TransOverview",#N/A,TRUE,"CFMODEL"}</definedName>
    <definedName name="ccccccc" localSheetId="5" hidden="1">{"SourcesUses",#N/A,TRUE,#N/A;"TransOverview",#N/A,TRUE,"CFMODEL"}</definedName>
    <definedName name="ccccccc" localSheetId="6" hidden="1">{"SourcesUses",#N/A,TRUE,#N/A;"TransOverview",#N/A,TRUE,"CFMODEL"}</definedName>
    <definedName name="ccccccc" localSheetId="7" hidden="1">{"SourcesUses",#N/A,TRUE,#N/A;"TransOverview",#N/A,TRUE,"CFMODEL"}</definedName>
    <definedName name="ccccccc" hidden="1">{"SourcesUses",#N/A,TRUE,#N/A;"TransOverview",#N/A,TRUE,"CFMODEL"}</definedName>
    <definedName name="ccccccccccccccc" localSheetId="25" hidden="1">{"SourcesUses",#N/A,TRUE,"FundsFlow";"TransOverview",#N/A,TRUE,"FundsFlow"}</definedName>
    <definedName name="ccccccccccccccc" localSheetId="18" hidden="1">{"SourcesUses",#N/A,TRUE,"FundsFlow";"TransOverview",#N/A,TRUE,"FundsFlow"}</definedName>
    <definedName name="ccccccccccccccc" localSheetId="3" hidden="1">{"SourcesUses",#N/A,TRUE,"FundsFlow";"TransOverview",#N/A,TRUE,"FundsFlow"}</definedName>
    <definedName name="ccccccccccccccc" localSheetId="4" hidden="1">{"SourcesUses",#N/A,TRUE,"FundsFlow";"TransOverview",#N/A,TRUE,"FundsFlow"}</definedName>
    <definedName name="ccccccccccccccc" localSheetId="5" hidden="1">{"SourcesUses",#N/A,TRUE,"FundsFlow";"TransOverview",#N/A,TRUE,"FundsFlow"}</definedName>
    <definedName name="ccccccccccccccc" localSheetId="6" hidden="1">{"SourcesUses",#N/A,TRUE,"FundsFlow";"TransOverview",#N/A,TRUE,"FundsFlow"}</definedName>
    <definedName name="ccccccccccccccc" localSheetId="7" hidden="1">{"SourcesUses",#N/A,TRUE,"FundsFlow";"TransOverview",#N/A,TRUE,"FundsFlow"}</definedName>
    <definedName name="ccccccccccccccc" hidden="1">{"SourcesUses",#N/A,TRUE,"FundsFlow";"TransOverview",#N/A,TRUE,"FundsFlow"}</definedName>
    <definedName name="CCPlan" localSheetId="25">#REF!</definedName>
    <definedName name="CCPlan">#REF!</definedName>
    <definedName name="ccyswapopt_meanreversion" localSheetId="38">#REF!</definedName>
    <definedName name="ccyswapopt_meanreversion" localSheetId="25">#REF!</definedName>
    <definedName name="ccyswapopt_meanreversion" localSheetId="18">#REF!</definedName>
    <definedName name="ccyswapopt_meanreversion" localSheetId="3">#REF!</definedName>
    <definedName name="ccyswapopt_meanreversion" localSheetId="4">#REF!</definedName>
    <definedName name="ccyswapopt_meanreversion" localSheetId="7">#REF!</definedName>
    <definedName name="ccyswapopt_meanreversion">#REF!</definedName>
    <definedName name="ccyswapopt_model" localSheetId="38">#REF!</definedName>
    <definedName name="ccyswapopt_model" localSheetId="25">#REF!</definedName>
    <definedName name="ccyswapopt_model" localSheetId="18">#REF!</definedName>
    <definedName name="ccyswapopt_model" localSheetId="3">#REF!</definedName>
    <definedName name="ccyswapopt_model" localSheetId="4">#REF!</definedName>
    <definedName name="ccyswapopt_model" localSheetId="7">#REF!</definedName>
    <definedName name="ccyswapopt_model">#REF!</definedName>
    <definedName name="ccyswapopt_volatility">#REF!</definedName>
    <definedName name="ccyswapopt_volatility2">#REF!</definedName>
    <definedName name="centralAC">'[23]Unit Input'!$D$48</definedName>
    <definedName name="cfentity" localSheetId="25">#REF!</definedName>
    <definedName name="cfentity" localSheetId="6">#REF!</definedName>
    <definedName name="cfentity">#REF!</definedName>
    <definedName name="CFL" localSheetId="20">#REF!</definedName>
    <definedName name="CFL" localSheetId="21">#REF!</definedName>
    <definedName name="CFL">#REF!</definedName>
    <definedName name="Chart">"Chart 3"</definedName>
    <definedName name="Class_Life_ADR" localSheetId="3">'[27]ADR Table'!$B$5:$J$5</definedName>
    <definedName name="Class_Life_ADR" localSheetId="4">'[27]ADR Table'!$B$5:$J$5</definedName>
    <definedName name="Class_Life_ADR" localSheetId="6">'[27]ADR Table'!$B$5:$J$5</definedName>
    <definedName name="Class_Life_ADR">'[28]ADR Table'!$B$5:$J$5</definedName>
    <definedName name="Class_Life_MACRS" localSheetId="3">'[27]MARCS Table'!$B$5:$I$5</definedName>
    <definedName name="Class_Life_MACRS" localSheetId="4">'[27]MARCS Table'!$B$5:$I$5</definedName>
    <definedName name="Class_Life_MACRS" localSheetId="6">'[27]MARCS Table'!$B$5:$I$5</definedName>
    <definedName name="Class_Life_MACRS">'[28]MARCS Table'!$B$5:$I$5</definedName>
    <definedName name="Commercial_Operation_Year" localSheetId="3">[19]Inputs!$B$197</definedName>
    <definedName name="Commercial_Operation_Year" localSheetId="4">[19]Inputs!$B$197</definedName>
    <definedName name="Commercial_Operation_Year" localSheetId="6">[19]Inputs!$B$197</definedName>
    <definedName name="Commercial_Operation_Year">[29]Inputs!$B$197</definedName>
    <definedName name="Commercial_Rev_Growth">[30]Assumptions!$C$11</definedName>
    <definedName name="Component" localSheetId="38">#REF!</definedName>
    <definedName name="Component" localSheetId="25">#REF!</definedName>
    <definedName name="Component" localSheetId="18">#REF!</definedName>
    <definedName name="Component" localSheetId="7">#REF!</definedName>
    <definedName name="Component" localSheetId="1">#REF!</definedName>
    <definedName name="Component">#REF!</definedName>
    <definedName name="confidence">[21]Inputs!$B$12</definedName>
    <definedName name="ConsolidatedRange" localSheetId="25">#REF!</definedName>
    <definedName name="ConsolidatedRange" localSheetId="6">#REF!</definedName>
    <definedName name="ConsolidatedRange">#REF!</definedName>
    <definedName name="ConsolidationRange" localSheetId="6">#REF!</definedName>
    <definedName name="ConsolidationRange">#REF!</definedName>
    <definedName name="Construction_Facility_Balance_End_of_Month" localSheetId="25">#REF!</definedName>
    <definedName name="Construction_Facility_Balance_End_of_Month" localSheetId="6">#REF!</definedName>
    <definedName name="Construction_Facility_Balance_End_of_Month">#REF!</definedName>
    <definedName name="convertible_treesteps" localSheetId="25">#REF!</definedName>
    <definedName name="convertible_treesteps">#REF!</definedName>
    <definedName name="convertible_volatility">#REF!</definedName>
    <definedName name="Corporate_Guarantee_Switch" localSheetId="25">#REF!</definedName>
    <definedName name="Corporate_Guarantee_Switch">#REF!</definedName>
    <definedName name="corr_data">[21]Inputs!$B$6</definedName>
    <definedName name="Cost_of_Corporate_Guarantee" localSheetId="38">[16]Inputs!#REF!</definedName>
    <definedName name="Cost_of_Corporate_Guarantee" localSheetId="25">[16]Inputs!#REF!</definedName>
    <definedName name="Cost_of_Corporate_Guarantee" localSheetId="18">[16]Inputs!#REF!</definedName>
    <definedName name="Cost_of_Corporate_Guarantee" localSheetId="3">#REF!</definedName>
    <definedName name="Cost_of_Corporate_Guarantee" localSheetId="4">#REF!</definedName>
    <definedName name="Cost_of_Corporate_Guarantee" localSheetId="6">#REF!</definedName>
    <definedName name="Cost_of_Corporate_Guarantee" localSheetId="7">[16]Inputs!#REF!</definedName>
    <definedName name="Cost_of_Corporate_Guarantee">[16]Inputs!#REF!</definedName>
    <definedName name="County___Town_Tax_Billing_Month" localSheetId="38">[16]Inputs!#REF!</definedName>
    <definedName name="County___Town_Tax_Billing_Month" localSheetId="25">[16]Inputs!#REF!</definedName>
    <definedName name="County___Town_Tax_Billing_Month" localSheetId="18">[16]Inputs!#REF!</definedName>
    <definedName name="County___Town_Tax_Billing_Month" localSheetId="3">#REF!</definedName>
    <definedName name="County___Town_Tax_Billing_Month" localSheetId="4">#REF!</definedName>
    <definedName name="County___Town_Tax_Billing_Month" localSheetId="6">#REF!</definedName>
    <definedName name="County___Town_Tax_Billing_Month" localSheetId="7">[16]Inputs!#REF!</definedName>
    <definedName name="County___Town_Tax_Billing_Month">[16]Inputs!#REF!</definedName>
    <definedName name="crack_meanreversion" localSheetId="25">#REF!</definedName>
    <definedName name="crack_meanreversion" localSheetId="6">#REF!</definedName>
    <definedName name="crack_meanreversion">#REF!</definedName>
    <definedName name="crack_meanreversion2" localSheetId="6">#REF!</definedName>
    <definedName name="crack_meanreversion2">#REF!</definedName>
    <definedName name="crack_meanreversion3" localSheetId="6">#REF!</definedName>
    <definedName name="crack_meanreversion3">#REF!</definedName>
    <definedName name="crack_meshpoints" localSheetId="3">#REF!</definedName>
    <definedName name="crack_meshpoints" localSheetId="4">#REF!</definedName>
    <definedName name="crack_meshpoints" localSheetId="1">#REF!</definedName>
    <definedName name="crack_meshpoints">#REF!</definedName>
    <definedName name="crack_model" localSheetId="3">#REF!</definedName>
    <definedName name="crack_model" localSheetId="4">#REF!</definedName>
    <definedName name="crack_model" localSheetId="1">#REF!</definedName>
    <definedName name="crack_model">#REF!</definedName>
    <definedName name="crack_volatility" localSheetId="3">#REF!</definedName>
    <definedName name="crack_volatility" localSheetId="4">#REF!</definedName>
    <definedName name="crack_volatility" localSheetId="1">#REF!</definedName>
    <definedName name="crack_volatility">#REF!</definedName>
    <definedName name="crack_volatility2">#REF!</definedName>
    <definedName name="crack_volatility3">#REF!</definedName>
    <definedName name="CREDITS">#REF!</definedName>
    <definedName name="CreditStats" hidden="1">#REF!</definedName>
    <definedName name="_xlnm.Criteria">'[10]CAP ADJ'!#REF!</definedName>
    <definedName name="Criteria_MI" localSheetId="38">'[10]CAP ADJ'!#REF!</definedName>
    <definedName name="Criteria_MI" localSheetId="25">'[10]CAP ADJ'!#REF!</definedName>
    <definedName name="Criteria_MI" localSheetId="18">'[10]CAP ADJ'!#REF!</definedName>
    <definedName name="Criteria_MI" localSheetId="3">#REF!</definedName>
    <definedName name="Criteria_MI" localSheetId="4">#REF!</definedName>
    <definedName name="Criteria_MI" localSheetId="6">#REF!</definedName>
    <definedName name="Criteria_MI" localSheetId="7">'[10]CAP ADJ'!#REF!</definedName>
    <definedName name="Criteria_MI">'[10]CAP ADJ'!#REF!</definedName>
    <definedName name="cross_corrs">[21]Inputs!$B$27</definedName>
    <definedName name="CTHRS" localSheetId="38">[31]Mstr!#REF!</definedName>
    <definedName name="CTHRS" localSheetId="25">[31]Mstr!#REF!</definedName>
    <definedName name="CTHRS" localSheetId="18">[31]Mstr!#REF!</definedName>
    <definedName name="CTHRS" localSheetId="3">#REF!</definedName>
    <definedName name="CTHRS" localSheetId="4">#REF!</definedName>
    <definedName name="CTHRS" localSheetId="6">#REF!</definedName>
    <definedName name="CTHRS" localSheetId="7">[31]Mstr!#REF!</definedName>
    <definedName name="CTHRS">[31]Mstr!#REF!</definedName>
    <definedName name="cumCOLA">'[32]cum CPI'!$A$7:$B$43</definedName>
    <definedName name="Cumulative_Cash_Flow" localSheetId="38">'[16]Cash Flow'!#REF!</definedName>
    <definedName name="Cumulative_Cash_Flow" localSheetId="25">'[16]Cash Flow'!#REF!</definedName>
    <definedName name="Cumulative_Cash_Flow" localSheetId="18">'[16]Cash Flow'!#REF!</definedName>
    <definedName name="Cumulative_Cash_Flow" localSheetId="3">#REF!</definedName>
    <definedName name="Cumulative_Cash_Flow" localSheetId="4">#REF!</definedName>
    <definedName name="Cumulative_Cash_Flow" localSheetId="6">#REF!</definedName>
    <definedName name="Cumulative_Cash_Flow" localSheetId="7">'[16]Cash Flow'!#REF!</definedName>
    <definedName name="Cumulative_Cash_Flow">'[16]Cash Flow'!#REF!</definedName>
    <definedName name="CURRENT" localSheetId="25">#REF!</definedName>
    <definedName name="CURRENT" localSheetId="6">#REF!</definedName>
    <definedName name="CURRENT">#REF!</definedName>
    <definedName name="CurrentDimensionReference">'[33]Setup -&gt;'!$G$29</definedName>
    <definedName name="CurrentMo">'[22]Account Balances'!$R$5:$R$8,'[22]Account Balances'!$R$11,'[22]Account Balances'!$R$14:$R$17,'[22]Account Balances'!$R$20:$R$25,'[22]Account Balances'!$R$28:$R$34,'[22]Account Balances'!$R$37:$R$40,'[22]Account Balances'!$R$43:$R$45,'[22]Account Balances'!$R$49:$R$51,'[22]Account Balances'!$R$56:$R$62,'[22]Account Balances'!$R$67:$R$69,'[22]Account Balances'!$R$72:$R$74,'[22]Account Balances'!$R$77,'[22]Account Balances'!$R$79:$R$80,'[22]Account Balances'!$R$88:$R$89,'[22]Account Balances'!$R$91,'[22]Account Balances'!$R$94:$R$96,'[22]Account Balances'!$R$99:$R$100,'[22]Account Balances'!$R$103:$R$106,'[22]Account Balances'!$R$109:$R$115</definedName>
    <definedName name="CurrentMonth">'[22]Account Balances'!$R$5:$R$8,'[22]Account Balances'!$R$11,'[22]Account Balances'!$R$14:$R$17,'[22]Account Balances'!$R$20:$R$25,'[22]Account Balances'!$R$28:$R$34,'[22]Account Balances'!$R$37:$R$40,'[22]Account Balances'!$R$43:$R$45,'[22]Account Balances'!$R$49:$R$51,'[22]Account Balances'!$R$56:$R$62,'[22]Account Balances'!$R$67:$R$69,'[22]Account Balances'!$R$72:$R$74,'[22]Account Balances'!$R$77,'[22]Account Balances'!$R$79:$R$80,'[22]Account Balances'!$R$88:$R$89,'[22]Account Balances'!$R$91,'[22]Account Balances'!$R$94:$R$96,'[22]Account Balances'!$R$99:$R$100,'[22]Account Balances'!$R$103:$R$106,'[22]Account Balances'!$R$109:$R$115</definedName>
    <definedName name="Customers" localSheetId="25">#REF!</definedName>
    <definedName name="Customers" localSheetId="6">#REF!</definedName>
    <definedName name="Customers">#REF!</definedName>
    <definedName name="d" localSheetId="25" hidden="1">{"SourcesUses",#N/A,TRUE,#N/A;"TransOverview",#N/A,TRUE,"CFMODEL"}</definedName>
    <definedName name="d" localSheetId="18" hidden="1">{"SourcesUses",#N/A,TRUE,#N/A;"TransOverview",#N/A,TRUE,"CFMODEL"}</definedName>
    <definedName name="d" localSheetId="3" hidden="1">{"SourcesUses",#N/A,TRUE,#N/A;"TransOverview",#N/A,TRUE,"CFMODEL"}</definedName>
    <definedName name="d" localSheetId="4" hidden="1">{"SourcesUses",#N/A,TRUE,#N/A;"TransOverview",#N/A,TRUE,"CFMODEL"}</definedName>
    <definedName name="d" localSheetId="5" hidden="1">{"SourcesUses",#N/A,TRUE,#N/A;"TransOverview",#N/A,TRUE,"CFMODEL"}</definedName>
    <definedName name="d" localSheetId="6" hidden="1">{"SourcesUses",#N/A,TRUE,#N/A;"TransOverview",#N/A,TRUE,"CFMODEL"}</definedName>
    <definedName name="d" localSheetId="7" hidden="1">{"SourcesUses",#N/A,TRUE,#N/A;"TransOverview",#N/A,TRUE,"CFMODEL"}</definedName>
    <definedName name="d" hidden="1">{"SourcesUses",#N/A,TRUE,#N/A;"TransOverview",#N/A,TRUE,"CFMODEL"}</definedName>
    <definedName name="d_2" localSheetId="2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6"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25" hidden="1">{"ID1",#N/A,FALSE,"IDIQ-I";"id2",#N/A,FALSE,"IDIQ-II";"ID3",#N/A,FALSE,"IDIQ-III";"ID4",#N/A,FALSE,"IDIQ-IV";"id5",#N/A,FALSE,"IDIQ-V";"ID6",#N/A,FALSE,"IDIQ-VI";"DO1a",#N/A,FALSE,"DO-IA";"DO1b",#N/A,FALSE,"DO-IB";"DO1C",#N/A,FALSE,"DO-IC";"DO3",#N/A,FALSE,"DO-III";"DO4",#N/A,FALSE,"DO-IV";"DO5",#N/A,FALSE,"DO-V"}</definedName>
    <definedName name="daddy" localSheetId="4" hidden="1">{"ID1",#N/A,FALSE,"IDIQ-I";"id2",#N/A,FALSE,"IDIQ-II";"ID3",#N/A,FALSE,"IDIQ-III";"ID4",#N/A,FALSE,"IDIQ-IV";"id5",#N/A,FALSE,"IDIQ-V";"ID6",#N/A,FALSE,"IDIQ-VI";"DO1a",#N/A,FALSE,"DO-IA";"DO1b",#N/A,FALSE,"DO-IB";"DO1C",#N/A,FALSE,"DO-IC";"DO3",#N/A,FALSE,"DO-III";"DO4",#N/A,FALSE,"DO-IV";"DO5",#N/A,FALSE,"DO-V"}</definedName>
    <definedName name="daddy" localSheetId="5" hidden="1">{"ID1",#N/A,FALSE,"IDIQ-I";"id2",#N/A,FALSE,"IDIQ-II";"ID3",#N/A,FALSE,"IDIQ-III";"ID4",#N/A,FALSE,"IDIQ-IV";"id5",#N/A,FALSE,"IDIQ-V";"ID6",#N/A,FALSE,"IDIQ-VI";"DO1a",#N/A,FALSE,"DO-IA";"DO1b",#N/A,FALSE,"DO-IB";"DO1C",#N/A,FALSE,"DO-IC";"DO3",#N/A,FALSE,"DO-III";"DO4",#N/A,FALSE,"DO-IV";"DO5",#N/A,FALSE,"DO-V"}</definedName>
    <definedName name="daddy" localSheetId="6"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 localSheetId="25">'[34]FS Dnld SAVE THIS'!$A$5:$D$1596</definedName>
    <definedName name="DATA" localSheetId="5">'[35]FS Dnld SAVE THIS'!$A$5:$D$1596</definedName>
    <definedName name="DATA">'[36]FS Dnld SAVE THIS'!$A$5:$D$1596</definedName>
    <definedName name="DATA1" localSheetId="25">#REF!</definedName>
    <definedName name="DATA1" localSheetId="6">#REF!</definedName>
    <definedName name="DATA1">#REF!</definedName>
    <definedName name="DATA10" localSheetId="38">#REF!</definedName>
    <definedName name="DATA10" localSheetId="25">#REF!</definedName>
    <definedName name="DATA10" localSheetId="18">#REF!</definedName>
    <definedName name="DATA10" localSheetId="7">#REF!</definedName>
    <definedName name="DATA10" localSheetId="1">#REF!</definedName>
    <definedName name="DATA10">#REF!</definedName>
    <definedName name="DATA11">#REF!</definedName>
    <definedName name="DATA12" localSheetId="1">#REF!</definedName>
    <definedName name="DATA12">#REF!</definedName>
    <definedName name="DATA13">#REF!</definedName>
    <definedName name="DATA14" localSheetId="3">#REF!</definedName>
    <definedName name="DATA14" localSheetId="4">#REF!</definedName>
    <definedName name="DATA14" localSheetId="1">#REF!</definedName>
    <definedName name="DATA14">#REF!</definedName>
    <definedName name="DATA15">#REF!</definedName>
    <definedName name="DATA16">#REF!</definedName>
    <definedName name="DATA17">#REF!</definedName>
    <definedName name="DATA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e_Table">[37]Input!$T$4:$AA$27</definedName>
    <definedName name="dateorder" localSheetId="25">#REF!</definedName>
    <definedName name="dateorder" localSheetId="6">#REF!</definedName>
    <definedName name="dateorder">#REF!</definedName>
    <definedName name="DCHART4" localSheetId="6" hidden="1">#REF!</definedName>
    <definedName name="DCHART4" hidden="1">#REF!</definedName>
    <definedName name="dd" localSheetId="25" hidden="1">{"Income Statement",#N/A,FALSE,"CFMODEL";"Balance Sheet",#N/A,FALSE,"CFMODEL"}</definedName>
    <definedName name="dd" localSheetId="18" hidden="1">{"Income Statement",#N/A,FALSE,"CFMODEL";"Balance Sheet",#N/A,FALSE,"CFMODEL"}</definedName>
    <definedName name="dd" localSheetId="3" hidden="1">{"Income Statement",#N/A,FALSE,"CFMODEL";"Balance Sheet",#N/A,FALSE,"CFMODEL"}</definedName>
    <definedName name="dd" localSheetId="4" hidden="1">{"Income Statement",#N/A,FALSE,"CFMODEL";"Balance Sheet",#N/A,FALSE,"CFMODEL"}</definedName>
    <definedName name="dd" localSheetId="5" hidden="1">{"Income Statement",#N/A,FALSE,"CFMODEL";"Balance Sheet",#N/A,FALSE,"CFMODEL"}</definedName>
    <definedName name="dd" localSheetId="6" hidden="1">{"Income Statement",#N/A,FALSE,"CFMODEL";"Balance Sheet",#N/A,FALSE,"CFMODEL"}</definedName>
    <definedName name="dd" localSheetId="7" hidden="1">{"Income Statement",#N/A,FALSE,"CFMODEL";"Balance Sheet",#N/A,FALSE,"CFMODEL"}</definedName>
    <definedName name="dd" hidden="1">{"Income Statement",#N/A,FALSE,"CFMODEL";"Balance Sheet",#N/A,FALSE,"CFMODEL"}</definedName>
    <definedName name="ddd" localSheetId="25" hidden="1">{"SourcesUses",#N/A,TRUE,#N/A;"TransOverview",#N/A,TRUE,"CFMODEL"}</definedName>
    <definedName name="ddd" localSheetId="18" hidden="1">{"SourcesUses",#N/A,TRUE,#N/A;"TransOverview",#N/A,TRUE,"CFMODEL"}</definedName>
    <definedName name="ddd" localSheetId="3" hidden="1">{"SourcesUses",#N/A,TRUE,#N/A;"TransOverview",#N/A,TRUE,"CFMODEL"}</definedName>
    <definedName name="ddd" localSheetId="4" hidden="1">{"SourcesUses",#N/A,TRUE,#N/A;"TransOverview",#N/A,TRUE,"CFMODEL"}</definedName>
    <definedName name="ddd" localSheetId="5" hidden="1">{"SourcesUses",#N/A,TRUE,#N/A;"TransOverview",#N/A,TRUE,"CFMODEL"}</definedName>
    <definedName name="ddd" localSheetId="6" hidden="1">{"SourcesUses",#N/A,TRUE,#N/A;"TransOverview",#N/A,TRUE,"CFMODEL"}</definedName>
    <definedName name="ddd" localSheetId="7" hidden="1">{"SourcesUses",#N/A,TRUE,#N/A;"TransOverview",#N/A,TRUE,"CFMODEL"}</definedName>
    <definedName name="ddd" hidden="1">{"SourcesUses",#N/A,TRUE,#N/A;"TransOverview",#N/A,TRUE,"CFMODEL"}</definedName>
    <definedName name="dddd" localSheetId="3" hidden="1">{"SourcesUses",#N/A,TRUE,"CFMODEL";"TransOverview",#N/A,TRUE,"CFMODEL"}</definedName>
    <definedName name="dddd" localSheetId="4" hidden="1">{"SourcesUses",#N/A,TRUE,"CFMODEL";"TransOverview",#N/A,TRUE,"CFMODEL"}</definedName>
    <definedName name="dddd" localSheetId="6" hidden="1">{"SourcesUses",#N/A,TRUE,"CFMODEL";"TransOverview",#N/A,TRUE,"CFMODEL"}</definedName>
    <definedName name="dddd">#REF!</definedName>
    <definedName name="ddddddd" localSheetId="38">#REF!</definedName>
    <definedName name="ddddddd" localSheetId="25">#REF!</definedName>
    <definedName name="ddddddd" localSheetId="18">#REF!</definedName>
    <definedName name="ddddddd" localSheetId="7">#REF!</definedName>
    <definedName name="ddddddd" localSheetId="1">#REF!</definedName>
    <definedName name="ddddddd">#REF!</definedName>
    <definedName name="dddddddd" localSheetId="25" hidden="1">{"Income Statement",#N/A,FALSE,"CFMODEL";"Balance Sheet",#N/A,FALSE,"CFMODEL"}</definedName>
    <definedName name="dddddddd" localSheetId="18" hidden="1">{"Income Statement",#N/A,FALSE,"CFMODEL";"Balance Sheet",#N/A,FALSE,"CFMODEL"}</definedName>
    <definedName name="dddddddd" localSheetId="3" hidden="1">{"Income Statement",#N/A,FALSE,"CFMODEL";"Balance Sheet",#N/A,FALSE,"CFMODEL"}</definedName>
    <definedName name="dddddddd" localSheetId="4" hidden="1">{"Income Statement",#N/A,FALSE,"CFMODEL";"Balance Sheet",#N/A,FALSE,"CFMODEL"}</definedName>
    <definedName name="dddddddd" localSheetId="5" hidden="1">{"Income Statement",#N/A,FALSE,"CFMODEL";"Balance Sheet",#N/A,FALSE,"CFMODEL"}</definedName>
    <definedName name="dddddddd" localSheetId="6" hidden="1">{"Income Statement",#N/A,FALSE,"CFMODEL";"Balance Sheet",#N/A,FALSE,"CFMODEL"}</definedName>
    <definedName name="dddddddd" localSheetId="7" hidden="1">{"Income Statement",#N/A,FALSE,"CFMODEL";"Balance Sheet",#N/A,FALSE,"CFMODEL"}</definedName>
    <definedName name="dddddddd" hidden="1">{"Income Statement",#N/A,FALSE,"CFMODEL";"Balance Sheet",#N/A,FALSE,"CFMODEL"}</definedName>
    <definedName name="ddddddddddddddd" localSheetId="25" hidden="1">{"SourcesUses",#N/A,TRUE,"CFMODEL";"TransOverview",#N/A,TRUE,"CFMODEL"}</definedName>
    <definedName name="ddddddddddddddd" localSheetId="18" hidden="1">{"SourcesUses",#N/A,TRUE,"CFMODEL";"TransOverview",#N/A,TRUE,"CFMODEL"}</definedName>
    <definedName name="ddddddddddddddd" localSheetId="3" hidden="1">{"SourcesUses",#N/A,TRUE,"CFMODEL";"TransOverview",#N/A,TRUE,"CFMODEL"}</definedName>
    <definedName name="ddddddddddddddd" localSheetId="4" hidden="1">{"SourcesUses",#N/A,TRUE,"CFMODEL";"TransOverview",#N/A,TRUE,"CFMODEL"}</definedName>
    <definedName name="ddddddddddddddd" localSheetId="5" hidden="1">{"SourcesUses",#N/A,TRUE,"CFMODEL";"TransOverview",#N/A,TRUE,"CFMODEL"}</definedName>
    <definedName name="ddddddddddddddd" localSheetId="6" hidden="1">{"SourcesUses",#N/A,TRUE,"CFMODEL";"TransOverview",#N/A,TRUE,"CFMODEL"}</definedName>
    <definedName name="ddddddddddddddd" localSheetId="7" hidden="1">{"SourcesUses",#N/A,TRUE,"CFMODEL";"TransOverview",#N/A,TRUE,"CFMODEL"}</definedName>
    <definedName name="ddddddddddddddd" hidden="1">{"SourcesUses",#N/A,TRUE,"CFMODEL";"TransOverview",#N/A,TRUE,"CFMODEL"}</definedName>
    <definedName name="dddddddddddddddddd" localSheetId="25" hidden="1">{"SourcesUses",#N/A,TRUE,#N/A;"TransOverview",#N/A,TRUE,"CFMODEL"}</definedName>
    <definedName name="dddddddddddddddddd" localSheetId="18" hidden="1">{"SourcesUses",#N/A,TRUE,#N/A;"TransOverview",#N/A,TRUE,"CFMODEL"}</definedName>
    <definedName name="dddddddddddddddddd" localSheetId="3" hidden="1">{"SourcesUses",#N/A,TRUE,#N/A;"TransOverview",#N/A,TRUE,"CFMODEL"}</definedName>
    <definedName name="dddddddddddddddddd" localSheetId="4" hidden="1">{"SourcesUses",#N/A,TRUE,#N/A;"TransOverview",#N/A,TRUE,"CFMODEL"}</definedName>
    <definedName name="dddddddddddddddddd" localSheetId="5" hidden="1">{"SourcesUses",#N/A,TRUE,#N/A;"TransOverview",#N/A,TRUE,"CFMODEL"}</definedName>
    <definedName name="dddddddddddddddddd" localSheetId="6" hidden="1">{"SourcesUses",#N/A,TRUE,#N/A;"TransOverview",#N/A,TRUE,"CFMODEL"}</definedName>
    <definedName name="dddddddddddddddddd" localSheetId="7" hidden="1">{"SourcesUses",#N/A,TRUE,#N/A;"TransOverview",#N/A,TRUE,"CFMODEL"}</definedName>
    <definedName name="dddddddddddddddddd" hidden="1">{"SourcesUses",#N/A,TRUE,#N/A;"TransOverview",#N/A,TRUE,"CFMODEL"}</definedName>
    <definedName name="ddddddddddddddddddddd" localSheetId="25" hidden="1">{"SourcesUses",#N/A,TRUE,"FundsFlow";"TransOverview",#N/A,TRUE,"FundsFlow"}</definedName>
    <definedName name="ddddddddddddddddddddd" localSheetId="18" hidden="1">{"SourcesUses",#N/A,TRUE,"FundsFlow";"TransOverview",#N/A,TRUE,"FundsFlow"}</definedName>
    <definedName name="ddddddddddddddddddddd" localSheetId="3" hidden="1">{"SourcesUses",#N/A,TRUE,"FundsFlow";"TransOverview",#N/A,TRUE,"FundsFlow"}</definedName>
    <definedName name="ddddddddddddddddddddd" localSheetId="4" hidden="1">{"SourcesUses",#N/A,TRUE,"FundsFlow";"TransOverview",#N/A,TRUE,"FundsFlow"}</definedName>
    <definedName name="ddddddddddddddddddddd" localSheetId="5" hidden="1">{"SourcesUses",#N/A,TRUE,"FundsFlow";"TransOverview",#N/A,TRUE,"FundsFlow"}</definedName>
    <definedName name="ddddddddddddddddddddd" localSheetId="6" hidden="1">{"SourcesUses",#N/A,TRUE,"FundsFlow";"TransOverview",#N/A,TRUE,"FundsFlow"}</definedName>
    <definedName name="ddddddddddddddddddddd" localSheetId="7" hidden="1">{"SourcesUses",#N/A,TRUE,"FundsFlow";"TransOverview",#N/A,TRUE,"FundsFlow"}</definedName>
    <definedName name="ddddddddddddddddddddd" hidden="1">{"SourcesUses",#N/A,TRUE,"FundsFlow";"TransOverview",#N/A,TRUE,"FundsFlow"}</definedName>
    <definedName name="ddddddddddddddddddddddd" localSheetId="25" hidden="1">{"SourcesUses",#N/A,TRUE,#N/A;"TransOverview",#N/A,TRUE,"CFMODEL"}</definedName>
    <definedName name="ddddddddddddddddddddddd" localSheetId="18" hidden="1">{"SourcesUses",#N/A,TRUE,#N/A;"TransOverview",#N/A,TRUE,"CFMODEL"}</definedName>
    <definedName name="ddddddddddddddddddddddd" localSheetId="3" hidden="1">{"SourcesUses",#N/A,TRUE,#N/A;"TransOverview",#N/A,TRUE,"CFMODEL"}</definedName>
    <definedName name="ddddddddddddddddddddddd" localSheetId="4" hidden="1">{"SourcesUses",#N/A,TRUE,#N/A;"TransOverview",#N/A,TRUE,"CFMODEL"}</definedName>
    <definedName name="ddddddddddddddddddddddd" localSheetId="5" hidden="1">{"SourcesUses",#N/A,TRUE,#N/A;"TransOverview",#N/A,TRUE,"CFMODEL"}</definedName>
    <definedName name="ddddddddddddddddddddddd" localSheetId="6" hidden="1">{"SourcesUses",#N/A,TRUE,#N/A;"TransOverview",#N/A,TRUE,"CFMODEL"}</definedName>
    <definedName name="ddddddddddddddddddddddd" localSheetId="7" hidden="1">{"SourcesUses",#N/A,TRUE,#N/A;"TransOverview",#N/A,TRUE,"CFMODEL"}</definedName>
    <definedName name="ddddddddddddddddddddddd" hidden="1">{"SourcesUses",#N/A,TRUE,#N/A;"TransOverview",#N/A,TRUE,"CFMODEL"}</definedName>
    <definedName name="ddf" localSheetId="25" hidden="1">{"2002Frcst","06Month",FALSE,"Frcst Format 2002"}</definedName>
    <definedName name="ddf" localSheetId="4" hidden="1">{"2002Frcst","06Month",FALSE,"Frcst Format 2002"}</definedName>
    <definedName name="ddf" localSheetId="5" hidden="1">{"2002Frcst","06Month",FALSE,"Frcst Format 2002"}</definedName>
    <definedName name="ddf" localSheetId="6" hidden="1">{"2002Frcst","06Month",FALSE,"Frcst Format 2002"}</definedName>
    <definedName name="ddf" hidden="1">{"2002Frcst","06Month",FALSE,"Frcst Format 2002"}</definedName>
    <definedName name="Debt_Service_Reserve_Drawn_Spread_year_1_to_5" localSheetId="38">[16]Inputs!#REF!</definedName>
    <definedName name="Debt_Service_Reserve_Drawn_Spread_year_1_to_5" localSheetId="25">[16]Inputs!#REF!</definedName>
    <definedName name="Debt_Service_Reserve_Drawn_Spread_year_1_to_5" localSheetId="18">[16]Inputs!#REF!</definedName>
    <definedName name="Debt_Service_Reserve_Drawn_Spread_year_1_to_5" localSheetId="3">#REF!</definedName>
    <definedName name="Debt_Service_Reserve_Drawn_Spread_year_1_to_5" localSheetId="4">#REF!</definedName>
    <definedName name="Debt_Service_Reserve_Drawn_Spread_year_1_to_5" localSheetId="6">#REF!</definedName>
    <definedName name="Debt_Service_Reserve_Drawn_Spread_year_1_to_5" localSheetId="7">[16]Inputs!#REF!</definedName>
    <definedName name="Debt_Service_Reserve_Drawn_Spread_year_1_to_5">[16]Inputs!#REF!</definedName>
    <definedName name="Debt_Service_Reserve_Drawn_Spread_year_6_plus" localSheetId="38">[16]Inputs!#REF!</definedName>
    <definedName name="Debt_Service_Reserve_Drawn_Spread_year_6_plus" localSheetId="25">[16]Inputs!#REF!</definedName>
    <definedName name="Debt_Service_Reserve_Drawn_Spread_year_6_plus" localSheetId="18">[16]Inputs!#REF!</definedName>
    <definedName name="Debt_Service_Reserve_Drawn_Spread_year_6_plus" localSheetId="3">#REF!</definedName>
    <definedName name="Debt_Service_Reserve_Drawn_Spread_year_6_plus" localSheetId="4">#REF!</definedName>
    <definedName name="Debt_Service_Reserve_Drawn_Spread_year_6_plus" localSheetId="6">#REF!</definedName>
    <definedName name="Debt_Service_Reserve_Drawn_Spread_year_6_plus" localSheetId="7">[16]Inputs!#REF!</definedName>
    <definedName name="Debt_Service_Reserve_Drawn_Spread_year_6_plus">[16]Inputs!#REF!</definedName>
    <definedName name="Debt_Service_Reserve_Fund" localSheetId="38">[16]Inputs!#REF!</definedName>
    <definedName name="Debt_Service_Reserve_Fund" localSheetId="25">[16]Inputs!#REF!</definedName>
    <definedName name="Debt_Service_Reserve_Fund" localSheetId="18">[16]Inputs!#REF!</definedName>
    <definedName name="Debt_Service_Reserve_Fund" localSheetId="3">#REF!</definedName>
    <definedName name="Debt_Service_Reserve_Fund" localSheetId="4">#REF!</definedName>
    <definedName name="Debt_Service_Reserve_Fund" localSheetId="6">#REF!</definedName>
    <definedName name="Debt_Service_Reserve_Fund" localSheetId="7">[16]Inputs!#REF!</definedName>
    <definedName name="Debt_Service_Reserve_Fund">[16]Inputs!#REF!</definedName>
    <definedName name="Debt_Service_Reserve_Fund_Change" localSheetId="38">[16]Debt!#REF!</definedName>
    <definedName name="Debt_Service_Reserve_Fund_Change" localSheetId="25">[16]Debt!#REF!</definedName>
    <definedName name="Debt_Service_Reserve_Fund_Change" localSheetId="18">[16]Debt!#REF!</definedName>
    <definedName name="Debt_Service_Reserve_Fund_Change" localSheetId="3">#REF!</definedName>
    <definedName name="Debt_Service_Reserve_Fund_Change" localSheetId="4">#REF!</definedName>
    <definedName name="Debt_Service_Reserve_Fund_Change" localSheetId="6">#REF!</definedName>
    <definedName name="Debt_Service_Reserve_Fund_Change" localSheetId="7">[16]Debt!#REF!</definedName>
    <definedName name="Debt_Service_Reserve_Fund_Change">[16]Debt!#REF!</definedName>
    <definedName name="Debt_Service_Reserve_Fund_Initial_Capitalization" localSheetId="38">[16]Inputs!#REF!</definedName>
    <definedName name="Debt_Service_Reserve_Fund_Initial_Capitalization" localSheetId="25">[16]Inputs!#REF!</definedName>
    <definedName name="Debt_Service_Reserve_Fund_Initial_Capitalization" localSheetId="18">[16]Inputs!#REF!</definedName>
    <definedName name="Debt_Service_Reserve_Fund_Initial_Capitalization" localSheetId="3">#REF!</definedName>
    <definedName name="Debt_Service_Reserve_Fund_Initial_Capitalization" localSheetId="4">#REF!</definedName>
    <definedName name="Debt_Service_Reserve_Fund_Initial_Capitalization" localSheetId="6">#REF!</definedName>
    <definedName name="Debt_Service_Reserve_Fund_Initial_Capitalization" localSheetId="7">[16]Inputs!#REF!</definedName>
    <definedName name="Debt_Service_Reserve_Fund_Initial_Capitalization">[16]Inputs!#REF!</definedName>
    <definedName name="Debt_Service_Reserve_Fund_Initital_Capitalization" localSheetId="38">[16]Inputs!#REF!</definedName>
    <definedName name="Debt_Service_Reserve_Fund_Initital_Capitalization" localSheetId="25">[16]Inputs!#REF!</definedName>
    <definedName name="Debt_Service_Reserve_Fund_Initital_Capitalization" localSheetId="18">[16]Inputs!#REF!</definedName>
    <definedName name="Debt_Service_Reserve_Fund_Initital_Capitalization" localSheetId="3">#REF!</definedName>
    <definedName name="Debt_Service_Reserve_Fund_Initital_Capitalization" localSheetId="4">#REF!</definedName>
    <definedName name="Debt_Service_Reserve_Fund_Initital_Capitalization" localSheetId="6">#REF!</definedName>
    <definedName name="Debt_Service_Reserve_Fund_Initital_Capitalization" localSheetId="7">[16]Inputs!#REF!</definedName>
    <definedName name="Debt_Service_Reserve_Fund_Initital_Capitalization">[16]Inputs!#REF!</definedName>
    <definedName name="Debt_Service_Reserve_Fund_Interest" localSheetId="38">[16]Debt!#REF!</definedName>
    <definedName name="Debt_Service_Reserve_Fund_Interest" localSheetId="25">[16]Debt!#REF!</definedName>
    <definedName name="Debt_Service_Reserve_Fund_Interest" localSheetId="18">[16]Debt!#REF!</definedName>
    <definedName name="Debt_Service_Reserve_Fund_Interest" localSheetId="3">#REF!</definedName>
    <definedName name="Debt_Service_Reserve_Fund_Interest" localSheetId="4">#REF!</definedName>
    <definedName name="Debt_Service_Reserve_Fund_Interest" localSheetId="6">#REF!</definedName>
    <definedName name="Debt_Service_Reserve_Fund_Interest" localSheetId="7">[16]Debt!#REF!</definedName>
    <definedName name="Debt_Service_Reserve_Fund_Interest">[16]Debt!#REF!</definedName>
    <definedName name="Debt_Service_Reserve_LOC_Fee_Rate_year_1_to_5" localSheetId="38">[16]Inputs!#REF!</definedName>
    <definedName name="Debt_Service_Reserve_LOC_Fee_Rate_year_1_to_5" localSheetId="25">[16]Inputs!#REF!</definedName>
    <definedName name="Debt_Service_Reserve_LOC_Fee_Rate_year_1_to_5" localSheetId="18">[16]Inputs!#REF!</definedName>
    <definedName name="Debt_Service_Reserve_LOC_Fee_Rate_year_1_to_5" localSheetId="3">#REF!</definedName>
    <definedName name="Debt_Service_Reserve_LOC_Fee_Rate_year_1_to_5" localSheetId="4">#REF!</definedName>
    <definedName name="Debt_Service_Reserve_LOC_Fee_Rate_year_1_to_5" localSheetId="6">#REF!</definedName>
    <definedName name="Debt_Service_Reserve_LOC_Fee_Rate_year_1_to_5" localSheetId="7">[16]Inputs!#REF!</definedName>
    <definedName name="Debt_Service_Reserve_LOC_Fee_Rate_year_1_to_5">[16]Inputs!#REF!</definedName>
    <definedName name="Debt_Service_Reserve_LOC_Fee_Rate_year_6_plus" localSheetId="38">[16]Inputs!#REF!</definedName>
    <definedName name="Debt_Service_Reserve_LOC_Fee_Rate_year_6_plus" localSheetId="25">[16]Inputs!#REF!</definedName>
    <definedName name="Debt_Service_Reserve_LOC_Fee_Rate_year_6_plus" localSheetId="18">[16]Inputs!#REF!</definedName>
    <definedName name="Debt_Service_Reserve_LOC_Fee_Rate_year_6_plus" localSheetId="3">#REF!</definedName>
    <definedName name="Debt_Service_Reserve_LOC_Fee_Rate_year_6_plus" localSheetId="4">#REF!</definedName>
    <definedName name="Debt_Service_Reserve_LOC_Fee_Rate_year_6_plus" localSheetId="6">#REF!</definedName>
    <definedName name="Debt_Service_Reserve_LOC_Fee_Rate_year_6_plus" localSheetId="7">[16]Inputs!#REF!</definedName>
    <definedName name="Debt_Service_Reserve_LOC_Fee_Rate_year_6_plus">[16]Inputs!#REF!</definedName>
    <definedName name="Debt_Service_Reserve_LOC_Loan_Spread" localSheetId="38">[11]Inputs!#REF!</definedName>
    <definedName name="Debt_Service_Reserve_LOC_Loan_Spread" localSheetId="25">[11]Inputs!#REF!</definedName>
    <definedName name="Debt_Service_Reserve_LOC_Loan_Spread" localSheetId="18">[11]Inputs!#REF!</definedName>
    <definedName name="Debt_Service_Reserve_LOC_Loan_Spread" localSheetId="3">#REF!</definedName>
    <definedName name="Debt_Service_Reserve_LOC_Loan_Spread" localSheetId="4">#REF!</definedName>
    <definedName name="Debt_Service_Reserve_LOC_Loan_Spread" localSheetId="6">#REF!</definedName>
    <definedName name="Debt_Service_Reserve_LOC_Loan_Spread" localSheetId="7">[11]Inputs!#REF!</definedName>
    <definedName name="Debt_Service_Reserve_LOC_Loan_Spread">[11]Inputs!#REF!</definedName>
    <definedName name="Debt_Service_Reserve_LOC_Spread" localSheetId="38">[16]Inputs!#REF!</definedName>
    <definedName name="Debt_Service_Reserve_LOC_Spread" localSheetId="25">[16]Inputs!#REF!</definedName>
    <definedName name="Debt_Service_Reserve_LOC_Spread" localSheetId="18">[16]Inputs!#REF!</definedName>
    <definedName name="Debt_Service_Reserve_LOC_Spread" localSheetId="3">#REF!</definedName>
    <definedName name="Debt_Service_Reserve_LOC_Spread" localSheetId="4">#REF!</definedName>
    <definedName name="Debt_Service_Reserve_LOC_Spread" localSheetId="6">#REF!</definedName>
    <definedName name="Debt_Service_Reserve_LOC_Spread" localSheetId="7">[16]Inputs!#REF!</definedName>
    <definedName name="Debt_Service_Reserve_LOC_Spread">[16]Inputs!#REF!</definedName>
    <definedName name="Debt_Service_Reserve_Switch" localSheetId="38">[16]Inputs!#REF!</definedName>
    <definedName name="Debt_Service_Reserve_Switch" localSheetId="25">[16]Inputs!#REF!</definedName>
    <definedName name="Debt_Service_Reserve_Switch" localSheetId="18">[16]Inputs!#REF!</definedName>
    <definedName name="Debt_Service_Reserve_Switch" localSheetId="3">#REF!</definedName>
    <definedName name="Debt_Service_Reserve_Switch" localSheetId="4">#REF!</definedName>
    <definedName name="Debt_Service_Reserve_Switch" localSheetId="6">#REF!</definedName>
    <definedName name="Debt_Service_Reserve_Switch" localSheetId="7">[16]Inputs!#REF!</definedName>
    <definedName name="Debt_Service_Reserve_Switch">[16]Inputs!#REF!</definedName>
    <definedName name="decimalsep" localSheetId="25">#REF!</definedName>
    <definedName name="decimalsep" localSheetId="6">#REF!</definedName>
    <definedName name="decimalsep">#REF!</definedName>
    <definedName name="DEFTO65FACTOR" localSheetId="6">#REF!</definedName>
    <definedName name="DEFTO65FACTOR">#REF!</definedName>
    <definedName name="DELICIAS_operating_exp" localSheetId="6">#REF!</definedName>
    <definedName name="DELICIAS_operating_exp">#REF!</definedName>
    <definedName name="DELTA" localSheetId="3">#REF!</definedName>
    <definedName name="DELTA" localSheetId="4">#REF!</definedName>
    <definedName name="DELTA" localSheetId="1">#REF!</definedName>
    <definedName name="DELTA">#REF!</definedName>
    <definedName name="Depreciable_Life">[38]Assumptions!$C$22</definedName>
    <definedName name="Desktop" localSheetId="25">#REF!</definedName>
    <definedName name="Desktop" localSheetId="6">#REF!</definedName>
    <definedName name="Desktop">#REF!</definedName>
    <definedName name="dfdfd" localSheetId="25" hidden="1">{"Page_1",#N/A,FALSE,"BAD4Q98";"Page_2",#N/A,FALSE,"BAD4Q98";"Page_3",#N/A,FALSE,"BAD4Q98";"Page_4",#N/A,FALSE,"BAD4Q98";"Page_5",#N/A,FALSE,"BAD4Q98";"Page_6",#N/A,FALSE,"BAD4Q98";"Input_1",#N/A,FALSE,"BAD4Q98";"Input_2",#N/A,FALSE,"BAD4Q98"}</definedName>
    <definedName name="dfdfd" localSheetId="4" hidden="1">{"Page_1",#N/A,FALSE,"BAD4Q98";"Page_2",#N/A,FALSE,"BAD4Q98";"Page_3",#N/A,FALSE,"BAD4Q98";"Page_4",#N/A,FALSE,"BAD4Q98";"Page_5",#N/A,FALSE,"BAD4Q98";"Page_6",#N/A,FALSE,"BAD4Q98";"Input_1",#N/A,FALSE,"BAD4Q98";"Input_2",#N/A,FALSE,"BAD4Q98"}</definedName>
    <definedName name="dfdfd" localSheetId="5" hidden="1">{"Page_1",#N/A,FALSE,"BAD4Q98";"Page_2",#N/A,FALSE,"BAD4Q98";"Page_3",#N/A,FALSE,"BAD4Q98";"Page_4",#N/A,FALSE,"BAD4Q98";"Page_5",#N/A,FALSE,"BAD4Q98";"Page_6",#N/A,FALSE,"BAD4Q98";"Input_1",#N/A,FALSE,"BAD4Q98";"Input_2",#N/A,FALSE,"BAD4Q98"}</definedName>
    <definedName name="dfdfd" localSheetId="6"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25" hidden="1">{"Page_1",#N/A,FALSE,"BAD4Q98";"Page_2",#N/A,FALSE,"BAD4Q98";"Page_3",#N/A,FALSE,"BAD4Q98";"Page_4",#N/A,FALSE,"BAD4Q98";"Page_5",#N/A,FALSE,"BAD4Q98";"Page_6",#N/A,FALSE,"BAD4Q98";"Input_1",#N/A,FALSE,"BAD4Q98";"Input_2",#N/A,FALSE,"BAD4Q98"}</definedName>
    <definedName name="dfds" localSheetId="4" hidden="1">{"Page_1",#N/A,FALSE,"BAD4Q98";"Page_2",#N/A,FALSE,"BAD4Q98";"Page_3",#N/A,FALSE,"BAD4Q98";"Page_4",#N/A,FALSE,"BAD4Q98";"Page_5",#N/A,FALSE,"BAD4Q98";"Page_6",#N/A,FALSE,"BAD4Q98";"Input_1",#N/A,FALSE,"BAD4Q98";"Input_2",#N/A,FALSE,"BAD4Q98"}</definedName>
    <definedName name="dfds" localSheetId="5" hidden="1">{"Page_1",#N/A,FALSE,"BAD4Q98";"Page_2",#N/A,FALSE,"BAD4Q98";"Page_3",#N/A,FALSE,"BAD4Q98";"Page_4",#N/A,FALSE,"BAD4Q98";"Page_5",#N/A,FALSE,"BAD4Q98";"Page_6",#N/A,FALSE,"BAD4Q98";"Input_1",#N/A,FALSE,"BAD4Q98";"Input_2",#N/A,FALSE,"BAD4Q98"}</definedName>
    <definedName name="dfds" localSheetId="6"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 localSheetId="38">#REF!</definedName>
    <definedName name="Disaster" localSheetId="25">#REF!</definedName>
    <definedName name="Disaster" localSheetId="18">#REF!</definedName>
    <definedName name="Disaster" localSheetId="3">#REF!</definedName>
    <definedName name="Disaster" localSheetId="4">#REF!</definedName>
    <definedName name="Disaster" localSheetId="6">#REF!</definedName>
    <definedName name="Disaster" localSheetId="7">#REF!</definedName>
    <definedName name="Disaster" localSheetId="1">#REF!</definedName>
    <definedName name="Disaster">#REF!</definedName>
    <definedName name="disc_date">[39]Input!$B$3</definedName>
    <definedName name="disc_month" localSheetId="25">#REF!</definedName>
    <definedName name="disc_month" localSheetId="6">#REF!</definedName>
    <definedName name="disc_month">#REF!</definedName>
    <definedName name="disc_year">[39]Input!$C$3</definedName>
    <definedName name="Discount">'[40]Energy Rate'!$C$44</definedName>
    <definedName name="Discount_Rate" localSheetId="18">#REF!</definedName>
    <definedName name="Discount_Rate" localSheetId="20">#REF!</definedName>
    <definedName name="Discount_Rate" localSheetId="21">#REF!</definedName>
    <definedName name="Discount_Rate" localSheetId="7">#REF!</definedName>
    <definedName name="Discount_Rate">#REF!</definedName>
    <definedName name="Discount_Year">[16]Inputs!$B$84</definedName>
    <definedName name="distribution_portanl">[21]Inputs!$B$24</definedName>
    <definedName name="Dixcount_Rate" localSheetId="18">#REF!</definedName>
    <definedName name="Dixcount_Rate" localSheetId="7">#REF!</definedName>
    <definedName name="Dixcount_Rate" localSheetId="1">#REF!</definedName>
    <definedName name="Dixcount_Rate">#REF!</definedName>
    <definedName name="Diycount_Rate" localSheetId="18">#REF!</definedName>
    <definedName name="Diycount_Rate" localSheetId="7">#REF!</definedName>
    <definedName name="Diycount_Rate">#REF!</definedName>
    <definedName name="DOM">#REF!</definedName>
    <definedName name="DOMRD">#REF!</definedName>
    <definedName name="doorweatherstripping">'[23]Unit Input'!$D$17:$D$19</definedName>
    <definedName name="Double?" localSheetId="5">'[41]Unit Input'!$D$45</definedName>
    <definedName name="Double?">'[23]Unit Input'!$D$45</definedName>
    <definedName name="Double1" localSheetId="5">'[41]Unit Input'!$D$47</definedName>
    <definedName name="Double1">'[23]Unit Input'!$D$47</definedName>
    <definedName name="DP1287TB1" localSheetId="25">#REF!</definedName>
    <definedName name="DP1287TB1" localSheetId="6">#REF!</definedName>
    <definedName name="DP1287TB1">#REF!</definedName>
    <definedName name="DR" localSheetId="6">#REF!+#REF!</definedName>
    <definedName name="DR">#REF!+#REF!</definedName>
    <definedName name="dual_treesteps" localSheetId="6">#REF!</definedName>
    <definedName name="dual_treesteps">#REF!</definedName>
    <definedName name="dual_volatility" localSheetId="3">#REF!</definedName>
    <definedName name="dual_volatility" localSheetId="4">#REF!</definedName>
    <definedName name="dual_volatility" localSheetId="1">#REF!</definedName>
    <definedName name="dual_volatility">#REF!</definedName>
    <definedName name="dual_volatility2" localSheetId="3">#REF!</definedName>
    <definedName name="dual_volatility2" localSheetId="4">#REF!</definedName>
    <definedName name="dual_volatility2" localSheetId="1">#REF!</definedName>
    <definedName name="dual_volatility2">#REF!</definedName>
    <definedName name="ductrepair" localSheetId="38">#REF!</definedName>
    <definedName name="ductrepair" localSheetId="25">#REF!</definedName>
    <definedName name="ductrepair" localSheetId="18">#REF!</definedName>
    <definedName name="ductrepair" localSheetId="20">#REF!</definedName>
    <definedName name="ductrepair" localSheetId="21">#REF!</definedName>
    <definedName name="ductrepair" localSheetId="5">'ESA Table 2B PPPD'!#REF!</definedName>
    <definedName name="ductrepair" localSheetId="7">#REF!</definedName>
    <definedName name="ductrepair" localSheetId="1">#REF!</definedName>
    <definedName name="ductrepair">'[42]Per Measure Savings'!#REF!</definedName>
    <definedName name="ductsealandrepair">'[23]Unit Input'!$D$49:$D$51</definedName>
    <definedName name="dupper12">[18]Parameters!$D$19</definedName>
    <definedName name="DWL" localSheetId="38">#REF!</definedName>
    <definedName name="DWL" localSheetId="25">#REF!</definedName>
    <definedName name="DWL" localSheetId="18">#REF!</definedName>
    <definedName name="DWL" localSheetId="20">#REF!</definedName>
    <definedName name="DWL" localSheetId="21">#REF!</definedName>
    <definedName name="DWL" localSheetId="5">'ESA Table 2B PPPD'!#REF!</definedName>
    <definedName name="DWL" localSheetId="7">#REF!</definedName>
    <definedName name="DWL" localSheetId="1">#REF!</definedName>
    <definedName name="DWL">'[43]Effective-Rates'!#REF!</definedName>
    <definedName name="DZ.IndSpec_Left" localSheetId="25" hidden="1">#REF!</definedName>
    <definedName name="DZ.IndSpec_Left" localSheetId="6" hidden="1">#REF!</definedName>
    <definedName name="DZ.IndSpec_Left" hidden="1">#REF!</definedName>
    <definedName name="DZ.IndSpec_Right" localSheetId="3" hidden="1">#REF!</definedName>
    <definedName name="DZ.IndSpec_Right" localSheetId="4" hidden="1">#REF!</definedName>
    <definedName name="DZ.IndSpec_Right" localSheetId="1" hidden="1">#REF!</definedName>
    <definedName name="DZ.IndSpec_Right" hidden="1">#REF!</definedName>
    <definedName name="E.R.">2.15</definedName>
    <definedName name="E_Data">#REF!</definedName>
    <definedName name="ecabf_summer" localSheetId="38">#REF!</definedName>
    <definedName name="ecabf_summer" localSheetId="25">#REF!</definedName>
    <definedName name="ecabf_summer" localSheetId="18">#REF!</definedName>
    <definedName name="ecabf_summer" localSheetId="20">#REF!</definedName>
    <definedName name="ecabf_summer" localSheetId="21">#REF!</definedName>
    <definedName name="ecabf_summer" localSheetId="5">'ESA Table 2B PPPD'!#REF!</definedName>
    <definedName name="ecabf_summer" localSheetId="7">#REF!</definedName>
    <definedName name="ecabf_summer" localSheetId="1">#REF!</definedName>
    <definedName name="ecabf_summer">'[43]Effective-Rates'!#REF!</definedName>
    <definedName name="ecabf_winter" localSheetId="38">#REF!</definedName>
    <definedName name="ecabf_winter" localSheetId="25">#REF!</definedName>
    <definedName name="ecabf_winter" localSheetId="18">#REF!</definedName>
    <definedName name="ecabf_winter" localSheetId="20">#REF!</definedName>
    <definedName name="ecabf_winter" localSheetId="21">#REF!</definedName>
    <definedName name="ecabf_winter" localSheetId="5">'ESA Table 2B PPPD'!#REF!</definedName>
    <definedName name="ecabf_winter" localSheetId="7">#REF!</definedName>
    <definedName name="ecabf_winter" localSheetId="1">#REF!</definedName>
    <definedName name="ecabf_winter">'[43]Effective-Rates'!#REF!</definedName>
    <definedName name="educworkshop">'[23]Unit Input'!$D$63</definedName>
    <definedName name="eeeeeeeeeee" localSheetId="25" hidden="1">{"SourcesUses",#N/A,TRUE,#N/A;"TransOverview",#N/A,TRUE,"CFMODEL"}</definedName>
    <definedName name="eeeeeeeeeee" localSheetId="18" hidden="1">{"SourcesUses",#N/A,TRUE,#N/A;"TransOverview",#N/A,TRUE,"CFMODEL"}</definedName>
    <definedName name="eeeeeeeeeee" localSheetId="3" hidden="1">{"SourcesUses",#N/A,TRUE,#N/A;"TransOverview",#N/A,TRUE,"CFMODEL"}</definedName>
    <definedName name="eeeeeeeeeee" localSheetId="4" hidden="1">{"SourcesUses",#N/A,TRUE,#N/A;"TransOverview",#N/A,TRUE,"CFMODEL"}</definedName>
    <definedName name="eeeeeeeeeee" localSheetId="5" hidden="1">{"SourcesUses",#N/A,TRUE,#N/A;"TransOverview",#N/A,TRUE,"CFMODEL"}</definedName>
    <definedName name="eeeeeeeeeee" localSheetId="6" hidden="1">{"SourcesUses",#N/A,TRUE,#N/A;"TransOverview",#N/A,TRUE,"CFMODEL"}</definedName>
    <definedName name="eeeeeeeeeee" localSheetId="7" hidden="1">{"SourcesUses",#N/A,TRUE,#N/A;"TransOverview",#N/A,TRUE,"CFMODEL"}</definedName>
    <definedName name="eeeeeeeeeee" hidden="1">{"SourcesUses",#N/A,TRUE,#N/A;"TransOverview",#N/A,TRUE,"CFMODEL"}</definedName>
    <definedName name="eeeeeeeeeeeeeeeeee" localSheetId="25" hidden="1">{"SourcesUses",#N/A,TRUE,"FundsFlow";"TransOverview",#N/A,TRUE,"FundsFlow"}</definedName>
    <definedName name="eeeeeeeeeeeeeeeeee" localSheetId="18" hidden="1">{"SourcesUses",#N/A,TRUE,"FundsFlow";"TransOverview",#N/A,TRUE,"FundsFlow"}</definedName>
    <definedName name="eeeeeeeeeeeeeeeeee" localSheetId="3" hidden="1">{"SourcesUses",#N/A,TRUE,"FundsFlow";"TransOverview",#N/A,TRUE,"FundsFlow"}</definedName>
    <definedName name="eeeeeeeeeeeeeeeeee" localSheetId="4" hidden="1">{"SourcesUses",#N/A,TRUE,"FundsFlow";"TransOverview",#N/A,TRUE,"FundsFlow"}</definedName>
    <definedName name="eeeeeeeeeeeeeeeeee" localSheetId="5" hidden="1">{"SourcesUses",#N/A,TRUE,"FundsFlow";"TransOverview",#N/A,TRUE,"FundsFlow"}</definedName>
    <definedName name="eeeeeeeeeeeeeeeeee" localSheetId="6" hidden="1">{"SourcesUses",#N/A,TRUE,"FundsFlow";"TransOverview",#N/A,TRUE,"FundsFlow"}</definedName>
    <definedName name="eeeeeeeeeeeeeeeeee" localSheetId="7" hidden="1">{"SourcesUses",#N/A,TRUE,"FundsFlow";"TransOverview",#N/A,TRUE,"FundsFlow"}</definedName>
    <definedName name="eeeeeeeeeeeeeeeeee" hidden="1">{"SourcesUses",#N/A,TRUE,"FundsFlow";"TransOverview",#N/A,TRUE,"FundsFlow"}</definedName>
    <definedName name="effective_date">[21]Inputs!$B$14</definedName>
    <definedName name="eighty_seven" localSheetId="38">[44]Cash_Flow!#REF!</definedName>
    <definedName name="eighty_seven" localSheetId="25">[44]Cash_Flow!#REF!</definedName>
    <definedName name="eighty_seven" localSheetId="18">[44]Cash_Flow!#REF!</definedName>
    <definedName name="eighty_seven" localSheetId="3">#REF!</definedName>
    <definedName name="eighty_seven" localSheetId="4">#REF!</definedName>
    <definedName name="eighty_seven" localSheetId="6">#REF!</definedName>
    <definedName name="eighty_seven" localSheetId="7">[44]Cash_Flow!#REF!</definedName>
    <definedName name="eighty_seven">[44]Cash_Flow!#REF!</definedName>
    <definedName name="elasticity" localSheetId="18">#REF!</definedName>
    <definedName name="elasticity" localSheetId="20">#REF!</definedName>
    <definedName name="elasticity" localSheetId="21">#REF!</definedName>
    <definedName name="elasticity" localSheetId="7">#REF!</definedName>
    <definedName name="elasticity">#REF!</definedName>
    <definedName name="electric">#REF!</definedName>
    <definedName name="electric1">#REF!</definedName>
    <definedName name="electric2001">#REF!</definedName>
    <definedName name="electricfurnacerepair">'[23]Unit Input'!$D$40</definedName>
    <definedName name="electricfurnacereplacement">'[23]Unit Input'!$D$41</definedName>
    <definedName name="electricwaterheaterreplacement">'[23]Unit Input'!$D$54</definedName>
    <definedName name="EnergyServices_Rev_Growth">[30]Assumptions!$C$13</definedName>
    <definedName name="Enterprise" localSheetId="25">#REF!</definedName>
    <definedName name="Enterprise" localSheetId="6">#REF!</definedName>
    <definedName name="Enterprise">#REF!</definedName>
    <definedName name="entity" localSheetId="6">#REF!</definedName>
    <definedName name="entity">#REF!</definedName>
    <definedName name="entity1" localSheetId="6">#REF!</definedName>
    <definedName name="entity1">#REF!</definedName>
    <definedName name="EPMC1" localSheetId="20">#REF!</definedName>
    <definedName name="EPMC1" localSheetId="21">#REF!</definedName>
    <definedName name="EPMC1">#REF!</definedName>
    <definedName name="EPMC2">#REF!</definedName>
    <definedName name="EPMC3">#REF!</definedName>
    <definedName name="EPMC4">#REF!</definedName>
    <definedName name="Equity_Bridge_Loan_Interest_Expense_Lease" localSheetId="3">#REF!</definedName>
    <definedName name="Equity_Bridge_Loan_Interest_Expense_Lease" localSheetId="4">#REF!</definedName>
    <definedName name="Equity_Bridge_Loan_Interest_Expense_Lease" localSheetId="6">#REF!</definedName>
    <definedName name="Equity_Bridge_Loan_Interest_Expense_Lease">[16]Debt!#REF!</definedName>
    <definedName name="equityapo_volatility" localSheetId="25">#REF!</definedName>
    <definedName name="equityapo_volatility" localSheetId="6">#REF!</definedName>
    <definedName name="equityapo_volatility">#REF!</definedName>
    <definedName name="equityoption_treesteps" localSheetId="6">#REF!</definedName>
    <definedName name="equityoption_treesteps">#REF!</definedName>
    <definedName name="equityoption_volatility" localSheetId="6">#REF!</definedName>
    <definedName name="equityoption_volatility">#REF!</definedName>
    <definedName name="ESATable6" localSheetId="18" hidden="1">{"'Attachment'!$A$1:$L$49"}</definedName>
    <definedName name="ESATable6" localSheetId="7" hidden="1">{"'Attachment'!$A$1:$L$49"}</definedName>
    <definedName name="ESATable6" hidden="1">{"'Attachment'!$A$1:$L$49"}</definedName>
    <definedName name="Escalation_2001_2004">'[45]Customer MC'!$C$63</definedName>
    <definedName name="Escalation_2004_2006">'[46]Customer MC'!$C$72</definedName>
    <definedName name="EssAliasTable">"Default"</definedName>
    <definedName name="essbase_are">#REF!</definedName>
    <definedName name="ESSBASE_AREA" localSheetId="6">#REF!</definedName>
    <definedName name="ESSBASE_AREA">#REF!</definedName>
    <definedName name="Estimated_Month" localSheetId="38">#REF!</definedName>
    <definedName name="Estimated_Month" localSheetId="25">#REF!</definedName>
    <definedName name="Estimated_Month" localSheetId="18">#REF!</definedName>
    <definedName name="Estimated_Month" localSheetId="20">#REF!</definedName>
    <definedName name="Estimated_Month" localSheetId="21">#REF!</definedName>
    <definedName name="Estimated_Month" localSheetId="5">'ESA Table 2B PPPD'!#REF!</definedName>
    <definedName name="Estimated_Month" localSheetId="7">#REF!</definedName>
    <definedName name="Estimated_Month" localSheetId="1">#REF!</definedName>
    <definedName name="Estimated_Month">'[42]Key to Tables'!#REF!</definedName>
    <definedName name="EstimatedMonth" localSheetId="38">#REF!</definedName>
    <definedName name="EstimatedMonth" localSheetId="25">#REF!</definedName>
    <definedName name="EstimatedMonth" localSheetId="18">#REF!</definedName>
    <definedName name="EstimatedMonth" localSheetId="20">#REF!</definedName>
    <definedName name="EstimatedMonth" localSheetId="21">#REF!</definedName>
    <definedName name="EstimatedMonth" localSheetId="5">'ESA Table 2B PPPD'!#REF!</definedName>
    <definedName name="EstimatedMonth" localSheetId="7">#REF!</definedName>
    <definedName name="EstimatedMonth" localSheetId="1">#REF!</definedName>
    <definedName name="EstimatedMonth">'[42]Key to Tables'!#REF!</definedName>
    <definedName name="EUL" localSheetId="18">#REF!</definedName>
    <definedName name="EUL" localSheetId="20">#REF!</definedName>
    <definedName name="EUL" localSheetId="21">#REF!</definedName>
    <definedName name="EUL" localSheetId="7">#REF!</definedName>
    <definedName name="EUL">#REF!</definedName>
    <definedName name="eurofutopt_meanreversion">#REF!</definedName>
    <definedName name="eurofutopt_model">#REF!</definedName>
    <definedName name="eurofutopt_volatility">#REF!</definedName>
    <definedName name="ev.Calculation" hidden="1">-4105</definedName>
    <definedName name="ev.Initialized" hidden="1">FALSE</definedName>
    <definedName name="evap" localSheetId="25">'[23]Unit Input'!$D$46</definedName>
    <definedName name="evap" localSheetId="5">'[41]Unit Input'!$D$46</definedName>
    <definedName name="evap">'[23]Unit Input'!$D$46</definedName>
    <definedName name="evapcoolercover">'[23]Unit Input'!$D$20</definedName>
    <definedName name="evapcoolermaintenance">'[23]Unit Input'!$D$58:$D$60</definedName>
    <definedName name="EXA" localSheetId="25">#REF!</definedName>
    <definedName name="EXA" localSheetId="6">#REF!</definedName>
    <definedName name="EXA">#REF!</definedName>
    <definedName name="Excess_Dividend_Tax_Amount_Unlevered" localSheetId="6">#REF!</definedName>
    <definedName name="Excess_Dividend_Tax_Amount_Unlevered">#REF!</definedName>
    <definedName name="Excess_Dividends_Tax_Amount" localSheetId="6">#REF!</definedName>
    <definedName name="Excess_Dividends_Tax_Amount">#REF!</definedName>
    <definedName name="exchange_rates">[21]Inputs!$B$29</definedName>
    <definedName name="EXHIBIT" localSheetId="18">#REF!</definedName>
    <definedName name="EXHIBIT" localSheetId="20">#REF!</definedName>
    <definedName name="EXHIBIT" localSheetId="21">#REF!</definedName>
    <definedName name="EXHIBIT" localSheetId="7">#REF!</definedName>
    <definedName name="EXHIBIT">#REF!</definedName>
    <definedName name="existing">#REF!</definedName>
    <definedName name="existing_table">#REF!</definedName>
    <definedName name="f" localSheetId="25" hidden="1">{"Page_1",#N/A,FALSE,"BAD4Q98";"Page_2",#N/A,FALSE,"BAD4Q98";"Page_3",#N/A,FALSE,"BAD4Q98";"Page_4",#N/A,FALSE,"BAD4Q98";"Page_5",#N/A,FALSE,"BAD4Q98";"Page_6",#N/A,FALSE,"BAD4Q98";"Input_1",#N/A,FALSE,"BAD4Q98";"Input_2",#N/A,FALSE,"BAD4Q98"}</definedName>
    <definedName name="f" localSheetId="4" hidden="1">{"Page_1",#N/A,FALSE,"BAD4Q98";"Page_2",#N/A,FALSE,"BAD4Q98";"Page_3",#N/A,FALSE,"BAD4Q98";"Page_4",#N/A,FALSE,"BAD4Q98";"Page_5",#N/A,FALSE,"BAD4Q98";"Page_6",#N/A,FALSE,"BAD4Q98";"Input_1",#N/A,FALSE,"BAD4Q98";"Input_2",#N/A,FALSE,"BAD4Q98"}</definedName>
    <definedName name="f" localSheetId="5" hidden="1">{"Page_1",#N/A,FALSE,"BAD4Q98";"Page_2",#N/A,FALSE,"BAD4Q98";"Page_3",#N/A,FALSE,"BAD4Q98";"Page_4",#N/A,FALSE,"BAD4Q98";"Page_5",#N/A,FALSE,"BAD4Q98";"Page_6",#N/A,FALSE,"BAD4Q98";"Input_1",#N/A,FALSE,"BAD4Q98";"Input_2",#N/A,FALSE,"BAD4Q98"}</definedName>
    <definedName name="f" localSheetId="6"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[18]Factors!$B$9:$H$109</definedName>
    <definedName name="faucetaerator">'[23]Unit Input'!$D$21</definedName>
    <definedName name="fdasdfdsadf" localSheetId="25">#REF!</definedName>
    <definedName name="fdasdfdsadf" localSheetId="6">#REF!</definedName>
    <definedName name="fdasdfdsadf">#REF!</definedName>
    <definedName name="fdfdfdfd" localSheetId="6">#REF!</definedName>
    <definedName name="fdfdfdfd">#REF!</definedName>
    <definedName name="fdfdfdfdfd" localSheetId="6">#REF!</definedName>
    <definedName name="fdfdfdfdfd">#REF!</definedName>
    <definedName name="FEDELEC" localSheetId="3">#REF!</definedName>
    <definedName name="FEDELEC" localSheetId="4">#REF!</definedName>
    <definedName name="FEDELEC" localSheetId="1">#REF!</definedName>
    <definedName name="FEDELEC">#REF!</definedName>
    <definedName name="Federal_Income_Tax_Amount" localSheetId="3">#REF!</definedName>
    <definedName name="Federal_Income_Tax_Amount" localSheetId="4">#REF!</definedName>
    <definedName name="Federal_Income_Tax_Amount" localSheetId="1">#REF!</definedName>
    <definedName name="Federal_Income_Tax_Amount">#REF!</definedName>
    <definedName name="Federal_Income_Tax_Amount_Unlevered" localSheetId="3">#REF!</definedName>
    <definedName name="Federal_Income_Tax_Amount_Unlevered" localSheetId="4">#REF!</definedName>
    <definedName name="Federal_Income_Tax_Amount_Unlevered" localSheetId="1">#REF!</definedName>
    <definedName name="Federal_Income_Tax_Amount_Unlevered">#REF!</definedName>
    <definedName name="FEDGAS">#REF!</definedName>
    <definedName name="fedopt_volatility">#REF!</definedName>
    <definedName name="fff"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 localSheetId="38">#REF!</definedName>
    <definedName name="fgvfgf" localSheetId="25">#REF!</definedName>
    <definedName name="fgvfgf" localSheetId="18">#REF!</definedName>
    <definedName name="fgvfgf" localSheetId="3">#REF!</definedName>
    <definedName name="fgvfgf" localSheetId="4">#REF!</definedName>
    <definedName name="fgvfgf" localSheetId="6">#REF!</definedName>
    <definedName name="fgvfgf" localSheetId="7">#REF!</definedName>
    <definedName name="fgvfgf" localSheetId="1">#REF!</definedName>
    <definedName name="fgvfgf">#REF!</definedName>
    <definedName name="fielddelim" localSheetId="38">#REF!</definedName>
    <definedName name="fielddelim" localSheetId="25">#REF!</definedName>
    <definedName name="fielddelim" localSheetId="1">#REF!</definedName>
    <definedName name="fielddelim">#REF!</definedName>
    <definedName name="Fin_Plan_1293" localSheetId="38">#REF!</definedName>
    <definedName name="Fin_Plan_1293" localSheetId="25">#REF!</definedName>
    <definedName name="Fin_Plan_1293" localSheetId="1">#REF!</definedName>
    <definedName name="Fin_Plan_1293">#REF!</definedName>
    <definedName name="Final___5_yr_TDBU_Capital_Budget" localSheetId="20">#REF!</definedName>
    <definedName name="Final___5_yr_TDBU_Capital_Budget" localSheetId="21">#REF!</definedName>
    <definedName name="Final___5_yr_TDBU_Capital_Budget">#REF!</definedName>
    <definedName name="Fire_District_Payment_Base_Year" localSheetId="3">#REF!</definedName>
    <definedName name="Fire_District_Payment_Base_Year" localSheetId="4">#REF!</definedName>
    <definedName name="Fire_District_Payment_Base_Year" localSheetId="6">#REF!</definedName>
    <definedName name="Fire_District_Payment_Base_Year">[16]Inputs!#REF!</definedName>
    <definedName name="Fire_District_Payment_Input" localSheetId="38">[16]Inputs!#REF!</definedName>
    <definedName name="Fire_District_Payment_Input" localSheetId="25">[16]Inputs!#REF!</definedName>
    <definedName name="Fire_District_Payment_Input" localSheetId="18">[16]Inputs!#REF!</definedName>
    <definedName name="Fire_District_Payment_Input" localSheetId="3">#REF!</definedName>
    <definedName name="Fire_District_Payment_Input" localSheetId="4">#REF!</definedName>
    <definedName name="Fire_District_Payment_Input" localSheetId="6">#REF!</definedName>
    <definedName name="Fire_District_Payment_Input" localSheetId="7">[16]Inputs!#REF!</definedName>
    <definedName name="Fire_District_Payment_Input">[16]Inputs!#REF!</definedName>
    <definedName name="FirstOne" localSheetId="38">'[47]Sort By Co'!#REF!</definedName>
    <definedName name="FirstOne" localSheetId="25">'[47]Sort By Co'!#REF!</definedName>
    <definedName name="FirstOne" localSheetId="18">'[47]Sort By Co'!#REF!</definedName>
    <definedName name="FirstOne" localSheetId="3">#REF!</definedName>
    <definedName name="FirstOne" localSheetId="4">#REF!</definedName>
    <definedName name="FirstOne" localSheetId="6">#REF!</definedName>
    <definedName name="FirstOne" localSheetId="7">'[47]Sort By Co'!#REF!</definedName>
    <definedName name="FirstOne">'[47]Sort By Co'!#REF!</definedName>
    <definedName name="Fletes" localSheetId="25" hidden="1">{#N/A,#N/A,FALSE,"Aging Summary";#N/A,#N/A,FALSE,"Ratio Analysis";#N/A,#N/A,FALSE,"Test 120 Day Accts";#N/A,#N/A,FALSE,"Tickmarks"}</definedName>
    <definedName name="Fletes" localSheetId="4" hidden="1">{#N/A,#N/A,FALSE,"Aging Summary";#N/A,#N/A,FALSE,"Ratio Analysis";#N/A,#N/A,FALSE,"Test 120 Day Accts";#N/A,#N/A,FALSE,"Tickmarks"}</definedName>
    <definedName name="Fletes" localSheetId="5" hidden="1">{#N/A,#N/A,FALSE,"Aging Summary";#N/A,#N/A,FALSE,"Ratio Analysis";#N/A,#N/A,FALSE,"Test 120 Day Accts";#N/A,#N/A,FALSE,"Tickmarks"}</definedName>
    <definedName name="Fletes" localSheetId="6" hidden="1">{#N/A,#N/A,FALSE,"Aging Summary";#N/A,#N/A,FALSE,"Ratio Analysis";#N/A,#N/A,FALSE,"Test 120 Day Accts";#N/A,#N/A,FALSE,"Tickmarks"}</definedName>
    <definedName name="Fletes" hidden="1">{#N/A,#N/A,FALSE,"Aging Summary";#N/A,#N/A,FALSE,"Ratio Analysis";#N/A,#N/A,FALSE,"Test 120 Day Accts";#N/A,#N/A,FALSE,"Tickmarks"}</definedName>
    <definedName name="FOOTNOTES" localSheetId="18">#REF!</definedName>
    <definedName name="FOOTNOTES" localSheetId="7">#REF!</definedName>
    <definedName name="FOOTNOTES" localSheetId="1">#REF!</definedName>
    <definedName name="FOOTNOTES">#REF!</definedName>
    <definedName name="Fringe_Rate_1995">'[48]FED G&amp;A Assumption Rates'!$B$4</definedName>
    <definedName name="Fringe_Rate_1996">'[48]FED G&amp;A Assumption Rates'!$C$4</definedName>
    <definedName name="Fringe_Rate_1997">'[48]FED G&amp;A Assumption Rates'!$D$4</definedName>
    <definedName name="Fringe_Rate_1998">'[48]FED G&amp;A Assumption Rates'!$E$4</definedName>
    <definedName name="Fringe_Rate_1999">'[48]FED G&amp;A Assumption Rates'!$F$4</definedName>
    <definedName name="Fringe_Rate_2000">'[48]FED G&amp;A Assumption Rates'!$G$4</definedName>
    <definedName name="FUN" localSheetId="38">[16]Inputs!#REF!</definedName>
    <definedName name="FUN" localSheetId="25">[16]Inputs!#REF!</definedName>
    <definedName name="FUN" localSheetId="18">[16]Inputs!#REF!</definedName>
    <definedName name="FUN" localSheetId="3">#REF!</definedName>
    <definedName name="FUN" localSheetId="4">#REF!</definedName>
    <definedName name="FUN" localSheetId="6">#REF!</definedName>
    <definedName name="FUN" localSheetId="7">[16]Inputs!#REF!</definedName>
    <definedName name="FUN">[16]Inputs!#REF!</definedName>
    <definedName name="furnacefilter">'[23]Unit Input'!$D$22:$D$24</definedName>
    <definedName name="FutDates">[49]Futures!$J$1:$BT$2</definedName>
    <definedName name="FutMTM">[49]Futures!$B$34:$BT$50</definedName>
    <definedName name="FutVol">[49]Futures!$B$7:$BT$25</definedName>
    <definedName name="fwdopt_meanreversion" localSheetId="25">#REF!</definedName>
    <definedName name="fwdopt_meanreversion" localSheetId="6">#REF!</definedName>
    <definedName name="fwdopt_meanreversion">#REF!</definedName>
    <definedName name="fwdopt_meshpoints" localSheetId="6">#REF!</definedName>
    <definedName name="fwdopt_meshpoints">#REF!</definedName>
    <definedName name="fwdopt_model" localSheetId="6">#REF!</definedName>
    <definedName name="fwdopt_model">#REF!</definedName>
    <definedName name="FYE">[50]Input1!$B$6</definedName>
    <definedName name="g" localSheetId="25" hidden="1">{"SourcesUses",#N/A,TRUE,#N/A;"TransOverview",#N/A,TRUE,"CFMODEL"}</definedName>
    <definedName name="g" localSheetId="18" hidden="1">{"SourcesUses",#N/A,TRUE,#N/A;"TransOverview",#N/A,TRUE,"CFMODEL"}</definedName>
    <definedName name="g" localSheetId="3" hidden="1">{"SourcesUses",#N/A,TRUE,#N/A;"TransOverview",#N/A,TRUE,"CFMODEL"}</definedName>
    <definedName name="g" localSheetId="4" hidden="1">{"SourcesUses",#N/A,TRUE,#N/A;"TransOverview",#N/A,TRUE,"CFMODEL"}</definedName>
    <definedName name="g" localSheetId="5" hidden="1">{"SourcesUses",#N/A,TRUE,#N/A;"TransOverview",#N/A,TRUE,"CFMODEL"}</definedName>
    <definedName name="g" localSheetId="6" hidden="1">{"SourcesUses",#N/A,TRUE,#N/A;"TransOverview",#N/A,TRUE,"CFMODEL"}</definedName>
    <definedName name="g" localSheetId="7" hidden="1">{"SourcesUses",#N/A,TRUE,#N/A;"TransOverview",#N/A,TRUE,"CFMODEL"}</definedName>
    <definedName name="g" hidden="1">{"SourcesUses",#N/A,TRUE,#N/A;"TransOverview",#N/A,TRUE,"CFMODEL"}</definedName>
    <definedName name="gas" localSheetId="38">#REF!</definedName>
    <definedName name="gas" localSheetId="25">#REF!</definedName>
    <definedName name="gas" localSheetId="18">#REF!</definedName>
    <definedName name="gas" localSheetId="3">#REF!</definedName>
    <definedName name="gas" localSheetId="4">#REF!</definedName>
    <definedName name="gas" localSheetId="7">#REF!</definedName>
    <definedName name="gas">#REF!</definedName>
    <definedName name="gasfurnacerepair">'[23]Unit Input'!$D$38</definedName>
    <definedName name="gasfurnacereplacement">'[23]Unit Input'!$D$39</definedName>
    <definedName name="gaskets">'[23]Unit Input'!$D$29</definedName>
    <definedName name="GasServicesDates">[49]GasServices!$L$1:$BU$2</definedName>
    <definedName name="GasServicesMTM">[49]GasServices!$B$62:$BU$105</definedName>
    <definedName name="GasServicesVol">[49]GasServices!$B$7:$BU$50</definedName>
    <definedName name="Gastos_a_prorratear" localSheetId="25">#REF!</definedName>
    <definedName name="Gastos_a_prorratear" localSheetId="6">#REF!</definedName>
    <definedName name="Gastos_a_prorratear">#REF!</definedName>
    <definedName name="gaswaterheaterreplacement">'[23]Unit Input'!$D$53</definedName>
    <definedName name="gatt">[51]Parameters!$D$16</definedName>
    <definedName name="Gen.plant_loading_factor">[52]Loaders!$B$9</definedName>
    <definedName name="gfdg" localSheetId="25" hidden="1">{"Page_1",#N/A,FALSE,"BAD4Q98";"Page_2",#N/A,FALSE,"BAD4Q98";"Page_3",#N/A,FALSE,"BAD4Q98";"Page_4",#N/A,FALSE,"BAD4Q98";"Page_5",#N/A,FALSE,"BAD4Q98";"Page_6",#N/A,FALSE,"BAD4Q98";"Input_1",#N/A,FALSE,"BAD4Q98";"Input_2",#N/A,FALSE,"BAD4Q98"}</definedName>
    <definedName name="gfdg" localSheetId="4" hidden="1">{"Page_1",#N/A,FALSE,"BAD4Q98";"Page_2",#N/A,FALSE,"BAD4Q98";"Page_3",#N/A,FALSE,"BAD4Q98";"Page_4",#N/A,FALSE,"BAD4Q98";"Page_5",#N/A,FALSE,"BAD4Q98";"Page_6",#N/A,FALSE,"BAD4Q98";"Input_1",#N/A,FALSE,"BAD4Q98";"Input_2",#N/A,FALSE,"BAD4Q98"}</definedName>
    <definedName name="gfdg" localSheetId="5" hidden="1">{"Page_1",#N/A,FALSE,"BAD4Q98";"Page_2",#N/A,FALSE,"BAD4Q98";"Page_3",#N/A,FALSE,"BAD4Q98";"Page_4",#N/A,FALSE,"BAD4Q98";"Page_5",#N/A,FALSE,"BAD4Q98";"Page_6",#N/A,FALSE,"BAD4Q98";"Input_1",#N/A,FALSE,"BAD4Q98";"Input_2",#N/A,FALSE,"BAD4Q98"}</definedName>
    <definedName name="gfdg" localSheetId="6"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38">[31]Mstr!#REF!</definedName>
    <definedName name="gfgfgf" localSheetId="25">[31]Mstr!#REF!</definedName>
    <definedName name="gfgfgf" localSheetId="18">[31]Mstr!#REF!</definedName>
    <definedName name="gfgfgf" localSheetId="3">#REF!</definedName>
    <definedName name="gfgfgf" localSheetId="4">#REF!</definedName>
    <definedName name="gfgfgf" localSheetId="6">#REF!</definedName>
    <definedName name="gfgfgf" localSheetId="7">[31]Mstr!#REF!</definedName>
    <definedName name="gfgfgf" localSheetId="1">[31]Mstr!#REF!</definedName>
    <definedName name="gfgfgf">[31]Mstr!#REF!</definedName>
    <definedName name="gggg" localSheetId="25" hidden="1">{"SourcesUses",#N/A,TRUE,#N/A;"TransOverview",#N/A,TRUE,"CFMODEL"}</definedName>
    <definedName name="gggg" localSheetId="18" hidden="1">{"SourcesUses",#N/A,TRUE,#N/A;"TransOverview",#N/A,TRUE,"CFMODEL"}</definedName>
    <definedName name="gggg" localSheetId="3" hidden="1">{"SourcesUses",#N/A,TRUE,#N/A;"TransOverview",#N/A,TRUE,"CFMODEL"}</definedName>
    <definedName name="gggg" localSheetId="4" hidden="1">{"SourcesUses",#N/A,TRUE,#N/A;"TransOverview",#N/A,TRUE,"CFMODEL"}</definedName>
    <definedName name="gggg" localSheetId="5" hidden="1">{"SourcesUses",#N/A,TRUE,#N/A;"TransOverview",#N/A,TRUE,"CFMODEL"}</definedName>
    <definedName name="gggg" localSheetId="6" hidden="1">{"SourcesUses",#N/A,TRUE,#N/A;"TransOverview",#N/A,TRUE,"CFMODEL"}</definedName>
    <definedName name="gggg" localSheetId="7" hidden="1">{"SourcesUses",#N/A,TRUE,#N/A;"TransOverview",#N/A,TRUE,"CFMODEL"}</definedName>
    <definedName name="gggg" hidden="1">{"SourcesUses",#N/A,TRUE,#N/A;"TransOverview",#N/A,TRUE,"CFMODEL"}</definedName>
    <definedName name="GRC" localSheetId="18">#REF!</definedName>
    <definedName name="GRC" localSheetId="20">#REF!</definedName>
    <definedName name="GRC" localSheetId="21">#REF!</definedName>
    <definedName name="GRC" localSheetId="7">#REF!</definedName>
    <definedName name="GRC">#REF!</definedName>
    <definedName name="Gross_Earnings_Tax_Amount" localSheetId="25">#REF!</definedName>
    <definedName name="Gross_Earnings_Tax_Amount">#REF!</definedName>
    <definedName name="guam"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 localSheetId="5">IF('ESA Table 2B PPPD'!Values_Entered,Header_Row+'ESA Table 2B PPPD'!Number_of_Payments,Header_Row)</definedName>
    <definedName name="HELP">IF('CARE-Table 3A-B'!Values_Entered,Header_Row+'CARE-Table 3A-B'!Number_of_Payments,Header_Row)</definedName>
    <definedName name="hhhh" localSheetId="25" hidden="1">{"SourcesUses",#N/A,TRUE,#N/A;"TransOverview",#N/A,TRUE,"CFMODEL"}</definedName>
    <definedName name="hhhh" localSheetId="18" hidden="1">{"SourcesUses",#N/A,TRUE,#N/A;"TransOverview",#N/A,TRUE,"CFMODEL"}</definedName>
    <definedName name="hhhh" localSheetId="3" hidden="1">{"SourcesUses",#N/A,TRUE,#N/A;"TransOverview",#N/A,TRUE,"CFMODEL"}</definedName>
    <definedName name="hhhh" localSheetId="4" hidden="1">{"SourcesUses",#N/A,TRUE,#N/A;"TransOverview",#N/A,TRUE,"CFMODEL"}</definedName>
    <definedName name="hhhh" localSheetId="5" hidden="1">{"SourcesUses",#N/A,TRUE,#N/A;"TransOverview",#N/A,TRUE,"CFMODEL"}</definedName>
    <definedName name="hhhh" localSheetId="6" hidden="1">{"SourcesUses",#N/A,TRUE,#N/A;"TransOverview",#N/A,TRUE,"CFMODEL"}</definedName>
    <definedName name="hhhh" localSheetId="7" hidden="1">{"SourcesUses",#N/A,TRUE,#N/A;"TransOverview",#N/A,TRUE,"CFMODEL"}</definedName>
    <definedName name="hhhh" hidden="1">{"SourcesUses",#N/A,TRUE,#N/A;"TransOverview",#N/A,TRUE,"CFMODEL"}</definedName>
    <definedName name="hkjhkhkjhkh" localSheetId="25">#REF!</definedName>
    <definedName name="hkjhkhkjhkh">#REF!</definedName>
    <definedName name="hn._I006" localSheetId="25" hidden="1">#REF!</definedName>
    <definedName name="hn._I006" localSheetId="6" hidden="1">#REF!</definedName>
    <definedName name="hn._I006" hidden="1">#REF!</definedName>
    <definedName name="hn._I018" localSheetId="6" hidden="1">#REF!</definedName>
    <definedName name="hn._I018" hidden="1">#REF!</definedName>
    <definedName name="hn._I024" localSheetId="3" hidden="1">#REF!</definedName>
    <definedName name="hn._I024" localSheetId="4" hidden="1">#REF!</definedName>
    <definedName name="hn._I024" localSheetId="1" hidden="1">#REF!</definedName>
    <definedName name="hn._I024" hidden="1">#REF!</definedName>
    <definedName name="hn._I028" localSheetId="3" hidden="1">#REF!</definedName>
    <definedName name="hn._I028" localSheetId="4" hidden="1">#REF!</definedName>
    <definedName name="hn._I028" localSheetId="1" hidden="1">#REF!</definedName>
    <definedName name="hn._I028" hidden="1">#REF!</definedName>
    <definedName name="hn._I029" hidden="1">#REF!</definedName>
    <definedName name="hn._I030" hidden="1">#REF!</definedName>
    <definedName name="hn._I031" hidden="1">#REF!</definedName>
    <definedName name="hn._I044" hidden="1">#REF!</definedName>
    <definedName name="hn._I051" hidden="1">#REF!</definedName>
    <definedName name="hn._I059" hidden="1">#REF!</definedName>
    <definedName name="hn._I062" hidden="1">#REF!</definedName>
    <definedName name="hn._I070" hidden="1">#REF!</definedName>
    <definedName name="hn._I071" hidden="1">#REF!</definedName>
    <definedName name="hn._I075" hidden="1">#REF!</definedName>
    <definedName name="hn._I077" hidden="1">#REF!</definedName>
    <definedName name="hn._I083" hidden="1">#REF!</definedName>
    <definedName name="hn._I085" hidden="1">#REF!</definedName>
    <definedName name="hn._P001" hidden="1">#REF!</definedName>
    <definedName name="hn._P002" hidden="1">#REF!</definedName>
    <definedName name="hn._P004" hidden="1">#REF!</definedName>
    <definedName name="hn._P014" hidden="1">#REF!</definedName>
    <definedName name="hn._P016" hidden="1">#REF!</definedName>
    <definedName name="hn._P017" hidden="1">#REF!</definedName>
    <definedName name="hn._P017g" hidden="1">#REF!</definedName>
    <definedName name="hn._P021" hidden="1">#REF!</definedName>
    <definedName name="hn._P024" hidden="1">#REF!</definedName>
    <definedName name="hn.Add015" hidden="1">#REF!</definedName>
    <definedName name="hn.ConvertZero1" hidden="1">[53]LTM!$G$461:$J$461,[53]LTM!$G$463:$J$464,[53]LTM!$G$468:$J$469,[53]LTM!$G$473:$J$475,[53]LTM!$G$480:$J$480,[53]LTM!$G$484:$J$485,[53]LTM!$G$490:$J$490,[53]LTM!$G$514:$J$518,[53]LTM!$G$525:$J$526,[53]LTM!$G$532:$J$537</definedName>
    <definedName name="hn.ConvertZero2" hidden="1">[53]LTM!$G$560:$J$560,[53]LTM!$H$590:$J$591,[53]LTM!$H$614:$J$614,[53]LTM!$H$635:$J$636,[53]LTM!$G$676:$J$680,[53]LTM!$G$686:$J$686,[53]LTM!$G$688:$J$694,[53]LTM!$G$681:$J$682</definedName>
    <definedName name="hn.ConvertZero3" hidden="1">[53]LTM!$G$699:$J$706,[53]LTM!$G$710:$J$714,[53]LTM!$G$717:$J$734,[53]LTM!$G$738:$J$738,[53]LTM!$G$745:$J$751</definedName>
    <definedName name="hn.ConvertZero4" hidden="1">[53]LTM!$G$840:$J$840,[53]LTM!$H$1266:$J$1266,[53]LTM!$G$1267:$J$1267,[53]LTM!$G$1454:$J$1461,[53]LTM!$J$1462,[53]LTM!$J$1463,[53]LTM!$G$1468:$J$1469,[53]LTM!$L$1469:$N$1469</definedName>
    <definedName name="hn.ConvertZeroUnhide1" hidden="1">[53]LTM!$G$1469:$J$1469,[53]LTM!$L$1469:$N$1469,[53]LTM!$H$1266:$J$1266</definedName>
    <definedName name="hn.Delete015" localSheetId="25" hidden="1">#REF!,#REF!,#REF!,#REF!</definedName>
    <definedName name="hn.Delete015" localSheetId="6" hidden="1">#REF!,#REF!,#REF!,#REF!</definedName>
    <definedName name="hn.Delete015" hidden="1">#REF!,#REF!,#REF!,#REF!</definedName>
    <definedName name="hn.domestic" localSheetId="6" hidden="1">#REF!</definedName>
    <definedName name="hn.domestic" hidden="1">#REF!</definedName>
    <definedName name="hn.DZ_MultByFXRates" hidden="1">[53]DropZone!$B$2:$I$118,[53]DropZone!$B$120:$I$132,[53]DropZone!$B$134:$I$136,[53]DropZone!$B$138:$I$146</definedName>
    <definedName name="hn.ExtDb" hidden="1">FALSE</definedName>
    <definedName name="hn.Global" localSheetId="25" hidden="1">#REF!</definedName>
    <definedName name="hn.Global" localSheetId="6" hidden="1">#REF!</definedName>
    <definedName name="hn.Global" hidden="1">#REF!</definedName>
    <definedName name="hn.LTM_MultByFXRates" hidden="1">[53]LTM!$G$461:$N$477,[53]LTM!$G$480:$N$539,[53]LTM!$G$548:$N$667,[53]LTM!$G$676:$N$1266,[53]LTM!$G$1454:$N$1461,[53]LTM!$G$1463:$N$1465,[53]LTM!$G$1468:$N$1469</definedName>
    <definedName name="hn.ModelType" hidden="1">"DEAL"</definedName>
    <definedName name="hn.ModelVersion" hidden="1">1</definedName>
    <definedName name="hn.MultbyFXRates" hidden="1">[53]LTM!$G$461:$N$477,[53]LTM!$G$480:$N$539,[53]LTM!$G$548:$N$667,[53]LTM!$G$676:$N$1266,[53]LTM!$G$1454:$N$1461,[53]LTM!$G$1463:$N$1465,[53]LTM!$G$1468:$N$1469</definedName>
    <definedName name="hn.MultByFXRates1" hidden="1">[53]LTM!$G$461:$G$477,[53]LTM!$G$480:$G$539,[53]LTM!$G$548:$G$562,[53]LTM!$G$676:$G$840,[53]LTM!$G$1454:$G$1469</definedName>
    <definedName name="hn.MultByFXRates2" hidden="1">[53]LTM!$H$461:$H$477,[53]LTM!$H$480:$H$539,[53]LTM!$H$548:$H$667,[53]LTM!$H$676:$H$1266,[53]LTM!$H$1454:$H$1469</definedName>
    <definedName name="hn.MultByFXRates3" hidden="1">[53]LTM!$I$461:$I$477,[53]LTM!$I$480:$I$539,[53]LTM!$I$548:$I$667,[53]LTM!$I$676:$I$1266,[53]LTM!$I$1454:$I$1469</definedName>
    <definedName name="hn.MultbyFxrates4" hidden="1">[53]LTM!$J$461:$J$477,[53]LTM!$J$480:$J$539,[53]LTM!$J$548:$J$668,[53]LTM!$J$676:$J$1266,[53]LTM!$J$1454:$J$1461,[53]LTM!$J$1463:$J$1465,[53]LTM!$J$1468</definedName>
    <definedName name="hn.multbyfxrates5" hidden="1">[53]LTM!$L$461:$L$477,[53]LTM!$L$480:$L$539,[53]LTM!$L$548:$L$562,[53]LTM!$L$676:$L$840,[53]LTM!$L$1454:$L$1469</definedName>
    <definedName name="hn.multbyfxrates6" hidden="1">[53]LTM!$M$461:$M$477,[53]LTM!$M$480:$M$539,[53]LTM!$M$548:$M$668,[53]LTM!$M$676:$M$1266,[53]LTM!$M$1454:$M$1469</definedName>
    <definedName name="hn.multbyfxrates7" hidden="1">[53]LTM!$N$461:$N$477,[53]LTM!$N$480:$N$539,[53]LTM!$N$548:$N$667,[53]LTM!$N$676:$N$1266,[53]LTM!$N$1454:$N$1469</definedName>
    <definedName name="hn.MultByFXRatesBot1" hidden="1">[53]LTM!$G$676:$G$682,[53]LTM!$G$686,[53]LTM!$G$688:$G$694,[53]LTM!$G$699:$G$706,[53]LTM!$G$710:$G$714,[53]LTM!$G$717:$G$734,[53]LTM!$G$738,[53]LTM!$G$738,[53]LTM!$G$745:$G$751,[53]LTM!$G$840,[53]LTM!$G$1454:$G$1461,[53]LTM!$G$1468:$G$1469</definedName>
    <definedName name="hn.MultByFXRatesBot2" hidden="1">[53]LTM!$H$676:$H$682,[53]LTM!$H$686,[53]LTM!$H$688:$H$694,[53]LTM!$H$699:$H$706,[53]LTM!$H$710:$H$714,[53]LTM!$H$717:$H$734,[53]LTM!$H$738,[53]LTM!$H$745:$H$751,[53]LTM!$H$840,[53]LTM!$H$1266,[53]LTM!$H$1454:$H$1461,[53]LTM!$H$1468:$H$1469</definedName>
    <definedName name="hn.MultByFXRatesBot3" hidden="1">[53]LTM!$I$676:$I$682,[53]LTM!$I$686,[53]LTM!$I$688:$I$694,[53]LTM!$I$699:$I$706,[53]LTM!$I$710:$I$714,[53]LTM!$I$717:$I$734,[53]LTM!$I$738,[53]LTM!$I$745:$I$751,[53]LTM!$I$840,[53]LTM!$I$1266,[53]LTM!$I$1454:$I$1461,[53]LTM!$I$1468:$I$1469</definedName>
    <definedName name="hn.MultByFXRatesBot4" hidden="1">[53]LTM!$J$676:$J$682,[53]LTM!$J$686,[53]LTM!$J$688:$J$694,[53]LTM!$J$699:$J$706,[53]LTM!$J$710:$J$714,[53]LTM!$J$717:$J$734,[53]LTM!$J$738,[53]LTM!$J$745:$J$751,[53]LTM!$J$840,[53]LTM!$J$1266,[53]LTM!$J$1454:$J$1461,[53]LTM!$J$1463:$J$1465,[53]LTM!$J$1468</definedName>
    <definedName name="hn.MultByFXRatesBot5" hidden="1">[53]LTM!$L$676:$L$682,[53]LTM!$L$686,[53]LTM!$L$688:$L$694,[53]LTM!$L$699:$L$706,[53]LTM!$L$710:$L$714,[53]LTM!$L$717:$L$734,[53]LTM!$L$738,[53]LTM!$L$745:$L$751,[53]LTM!$L$837:$L$838,[53]LTM!$L$1454:$L$1458,[53]LTM!$L$1468:$L$1469</definedName>
    <definedName name="hn.MultByFXRatesBot6" hidden="1">[53]LTM!$M$676:$M$682,[53]LTM!$M$686,[53]LTM!$M$688:$M$694,[53]LTM!$M$699:$M$706,[53]LTM!$M$710:$M$714,[53]LTM!$M$717:$M$734,[53]LTM!$M$738,[53]LTM!$M$745:$M$751,[53]LTM!$M$837:$M$838,[53]LTM!$M$1454:$M$1458,[53]LTM!$M$1468:$M$1469</definedName>
    <definedName name="hn.MultByFXRatesBot7" hidden="1">[53]LTM!$N$676:$N$682,[53]LTM!$N$686,[53]LTM!$N$688:$N$694,[53]LTM!$N$699:$N$706,[53]LTM!$N$710:$N$714,[53]LTM!$N$717:$N$734,[53]LTM!$N$738,[53]LTM!$N$745:$N$751,[53]LTM!$N$837:$N$838,[53]LTM!$N$1454:$N$1458,[53]LTM!$N$1468:$N$1469</definedName>
    <definedName name="hn.MultByFXRatesTop1" hidden="1">[53]LTM!$G$461,[53]LTM!$G$463:$G$464,[53]LTM!$G$468:$G$469,[53]LTM!$G$473:$G$475,[53]LTM!$G$480,[53]LTM!$G$484:$G$485,[53]LTM!$G$490:$G$509,[53]LTM!$G$512,[53]LTM!$G$514:$G$518,[53]LTM!$G$525:$G$526,[53]LTM!$G$532:$G$537,[53]LTM!$G$560</definedName>
    <definedName name="hn.MultByFXRatesTop2" hidden="1">[53]LTM!$H$461,[53]LTM!$H$463:$H$464,[53]LTM!$H$468:$H$469,[53]LTM!$H$473:$H$475,[53]LTM!$H$480,[53]LTM!$H$484:$H$485,[53]LTM!$H$490:$H$509,[53]LTM!$H$512,[53]LTM!$H$514:$H$518,[53]LTM!$H$525:$H$526,[53]LTM!$H$532:$H$537,[53]LTM!$H$560,[53]LTM!$H$590:$H$591,[53]LTM!$H$614:$H$631,[53]LTM!$H$635:$H$636</definedName>
    <definedName name="hn.MultByFXRatesTop3" hidden="1">[53]LTM!$I$461,[53]LTM!$I$463:$I$464,[53]LTM!$I$468:$I$469,[53]LTM!$I$473:$I$475,[53]LTM!$I$480,[53]LTM!$I$484:$I$485,[53]LTM!$I$490:$I$509,[53]LTM!$I$512,[53]LTM!$I$514:$I$518,[53]LTM!$I$525:$I$526,[53]LTM!$I$532:$I$537,[53]LTM!$I$560,[53]LTM!$I$590:$I$591,[53]LTM!$I$614:$I$631,[53]LTM!$I$635:$I$636</definedName>
    <definedName name="hn.MultByFXRatesTop4" hidden="1">[53]LTM!$J$461,[53]LTM!$J$463:$J$464,[53]LTM!$J$468:$J$469,[53]LTM!$J$473:$J$475,[53]LTM!$J$480,[53]LTM!$J$484:$J$485,[53]LTM!$J$490:$J$509,[53]LTM!$J$512,[53]LTM!$J$514:$J$518,[53]LTM!$J$525:$J$526,[53]LTM!$J$532:$J$537,[53]LTM!$J$560,[53]LTM!$J$590:$J$591,[53]LTM!$J$614:$J$631,[53]LTM!$J$635:$J$636</definedName>
    <definedName name="hn.MultByFXRatesTop5" hidden="1">[53]LTM!$L$461,[53]LTM!$L$463:$L$464,[53]LTM!$L$468:$L$469,[53]LTM!$L$473:$L$475,[53]LTM!$L$480,[53]LTM!$L$484:$L$485,[53]LTM!$L$490:$L$509,[53]LTM!$L$512,[53]LTM!$L$514:$L$518,[53]LTM!$L$525:$L$526,[53]LTM!$L$532:$L$537,[53]LTM!$L$560</definedName>
    <definedName name="hn.MultByFXRatesTop6" hidden="1">[53]LTM!$M$461,[53]LTM!$M$463:$M$464,[53]LTM!$M$468:$M$469,[53]LTM!$M$473:$M$475,[53]LTM!$M$480,[53]LTM!$M$484:$M$485,[53]LTM!$M$490:$M$509,[53]LTM!$M$512,[53]LTM!$M$514:$M$518,[53]LTM!$M$525:$M$526,[53]LTM!$M$532:$M$537,[53]LTM!$M$560,[53]LTM!$M$590:$M$591,[53]LTM!$M$614:$M$631,[53]LTM!$M$635:$M$636</definedName>
    <definedName name="hn.MultByFXRatesTop7" hidden="1">[53]LTM!$N$461,[53]LTM!$N$463:$N$464,[53]LTM!$N$468:$N$469,[53]LTM!$N$473:$N$475,[53]LTM!$N$480,[53]LTM!$N$484:$N$485,[53]LTM!$N$490:$N$509,[53]LTM!$N$512,[53]LTM!$N$514:$N$518,[53]LTM!$N$525:$N$526,[53]LTM!$N$532:$N$537,[53]LTM!$N$560,[53]LTM!$N$590:$N$591,[53]LTM!$N$614:$N$631,[53]LTM!$N$635:$N$636</definedName>
    <definedName name="hn.NoUpload" hidden="1">0</definedName>
    <definedName name="hn.Version">"Version 2.14"</definedName>
    <definedName name="hn.YearLabel" localSheetId="6" hidden="1">#REF!</definedName>
    <definedName name="hn.YearLabel" hidden="1">#REF!</definedName>
    <definedName name="HOJ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6"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6"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[21]Inputs!$B$13</definedName>
    <definedName name="horizon">[21]Inputs!$B$11</definedName>
    <definedName name="HTML_CodePage" hidden="1">1252</definedName>
    <definedName name="HTML_Control" localSheetId="25" hidden="1">{"'Attachment'!$A$1:$L$49"}</definedName>
    <definedName name="HTML_Control" localSheetId="18" hidden="1">{"'Attachment'!$A$1:$L$49"}</definedName>
    <definedName name="HTML_Control" localSheetId="3" hidden="1">{"'Attachment'!$A$1:$L$49"}</definedName>
    <definedName name="HTML_Control" localSheetId="4" hidden="1">{"'Attachment'!$A$1:$L$49"}</definedName>
    <definedName name="HTML_Control" localSheetId="5" hidden="1">{"'Attachment'!$A$1:$L$49"}</definedName>
    <definedName name="HTML_Control" localSheetId="6" hidden="1">{"'Attachment'!$A$1:$L$49"}</definedName>
    <definedName name="HTML_Control" localSheetId="7" hidden="1">{"'Attachment'!$A$1:$L$49"}</definedName>
    <definedName name="HTML_Control" localSheetId="10" hidden="1">{"'Attachment'!$A$1:$L$49"}</definedName>
    <definedName name="HTML_Control" hidden="1">{"'Attachment'!$A$1:$L$49"}</definedName>
    <definedName name="HTML_Control1" localSheetId="25" hidden="1">{"'Attachment'!$A$1:$L$49"}</definedName>
    <definedName name="HTML_Control1" localSheetId="18" hidden="1">{"'Attachment'!$A$1:$L$49"}</definedName>
    <definedName name="HTML_Control1" localSheetId="3" hidden="1">{"'Attachment'!$A$1:$L$49"}</definedName>
    <definedName name="HTML_Control1" localSheetId="4" hidden="1">{"'Attachment'!$A$1:$L$49"}</definedName>
    <definedName name="HTML_Control1" localSheetId="5" hidden="1">{"'Attachment'!$A$1:$L$49"}</definedName>
    <definedName name="HTML_Control1" localSheetId="6" hidden="1">{"'Attachment'!$A$1:$L$49"}</definedName>
    <definedName name="HTML_Control1" localSheetId="7" hidden="1">{"'Attachment'!$A$1:$L$49"}</definedName>
    <definedName name="HTML_Control1" localSheetId="10" hidden="1">{"'Attachment'!$A$1:$L$49"}</definedName>
    <definedName name="HTML_Control1" hidden="1">{"'Attachment'!$A$1:$L$49"}</definedName>
    <definedName name="HTML_Control2" localSheetId="25" hidden="1">{"'Attachment'!$A$1:$L$49"}</definedName>
    <definedName name="HTML_Control2" localSheetId="18" hidden="1">{"'Attachment'!$A$1:$L$49"}</definedName>
    <definedName name="HTML_Control2" localSheetId="3" hidden="1">{"'Attachment'!$A$1:$L$49"}</definedName>
    <definedName name="HTML_Control2" localSheetId="4" hidden="1">{"'Attachment'!$A$1:$L$49"}</definedName>
    <definedName name="HTML_Control2" localSheetId="5" hidden="1">{"'Attachment'!$A$1:$L$49"}</definedName>
    <definedName name="HTML_Control2" localSheetId="6" hidden="1">{"'Attachment'!$A$1:$L$49"}</definedName>
    <definedName name="HTML_Control2" localSheetId="7" hidden="1">{"'Attachment'!$A$1:$L$49"}</definedName>
    <definedName name="HTML_Control2" localSheetId="10" hidden="1">{"'Attachment'!$A$1:$L$49"}</definedName>
    <definedName name="HTML_Control2" hidden="1">{"'Attachment'!$A$1:$L$49"}</definedName>
    <definedName name="HTML_Control3" localSheetId="25" hidden="1">{"'Attachment'!$A$1:$L$49"}</definedName>
    <definedName name="HTML_Control3" localSheetId="18" hidden="1">{"'Attachment'!$A$1:$L$49"}</definedName>
    <definedName name="HTML_Control3" localSheetId="3" hidden="1">{"'Attachment'!$A$1:$L$49"}</definedName>
    <definedName name="HTML_Control3" localSheetId="4" hidden="1">{"'Attachment'!$A$1:$L$49"}</definedName>
    <definedName name="HTML_Control3" localSheetId="5" hidden="1">{"'Attachment'!$A$1:$L$49"}</definedName>
    <definedName name="HTML_Control3" localSheetId="6" hidden="1">{"'Attachment'!$A$1:$L$49"}</definedName>
    <definedName name="HTML_Control3" localSheetId="7" hidden="1">{"'Attachment'!$A$1:$L$49"}</definedName>
    <definedName name="HTML_Control3" localSheetId="10"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25" hidden="1">{"Page_1",#N/A,FALSE,"BAD4Q98";"Page_2",#N/A,FALSE,"BAD4Q98";"Page_3",#N/A,FALSE,"BAD4Q98";"Page_4",#N/A,FALSE,"BAD4Q98";"Page_5",#N/A,FALSE,"BAD4Q98";"Page_6",#N/A,FALSE,"BAD4Q98";"Input_1",#N/A,FALSE,"BAD4Q98";"Input_2",#N/A,FALSE,"BAD4Q98"}</definedName>
    <definedName name="iklhj" localSheetId="4" hidden="1">{"Page_1",#N/A,FALSE,"BAD4Q98";"Page_2",#N/A,FALSE,"BAD4Q98";"Page_3",#N/A,FALSE,"BAD4Q98";"Page_4",#N/A,FALSE,"BAD4Q98";"Page_5",#N/A,FALSE,"BAD4Q98";"Page_6",#N/A,FALSE,"BAD4Q98";"Input_1",#N/A,FALSE,"BAD4Q98";"Input_2",#N/A,FALSE,"BAD4Q98"}</definedName>
    <definedName name="iklhj" localSheetId="5" hidden="1">{"Page_1",#N/A,FALSE,"BAD4Q98";"Page_2",#N/A,FALSE,"BAD4Q98";"Page_3",#N/A,FALSE,"BAD4Q98";"Page_4",#N/A,FALSE,"BAD4Q98";"Page_5",#N/A,FALSE,"BAD4Q98";"Page_6",#N/A,FALSE,"BAD4Q98";"Input_1",#N/A,FALSE,"BAD4Q98";"Input_2",#N/A,FALSE,"BAD4Q98"}</definedName>
    <definedName name="iklhj" localSheetId="6"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25" hidden="1">{#N/A,#N/A,FALSE,"RECAP";#N/A,#N/A,FALSE,"MATBYCLS";#N/A,#N/A,FALSE,"STATUS";#N/A,#N/A,FALSE,"OP-ACT";#N/A,#N/A,FALSE,"W_O"}</definedName>
    <definedName name="IMPAC2004" localSheetId="4" hidden="1">{#N/A,#N/A,FALSE,"RECAP";#N/A,#N/A,FALSE,"MATBYCLS";#N/A,#N/A,FALSE,"STATUS";#N/A,#N/A,FALSE,"OP-ACT";#N/A,#N/A,FALSE,"W_O"}</definedName>
    <definedName name="IMPAC2004" localSheetId="5" hidden="1">{#N/A,#N/A,FALSE,"RECAP";#N/A,#N/A,FALSE,"MATBYCLS";#N/A,#N/A,FALSE,"STATUS";#N/A,#N/A,FALSE,"OP-ACT";#N/A,#N/A,FALSE,"W_O"}</definedName>
    <definedName name="IMPAC2004" localSheetId="6" hidden="1">{#N/A,#N/A,FALSE,"RECAP";#N/A,#N/A,FALSE,"MATBYCLS";#N/A,#N/A,FALSE,"STATUS";#N/A,#N/A,FALSE,"OP-ACT";#N/A,#N/A,FALSE,"W_O"}</definedName>
    <definedName name="IMPAC2004" hidden="1">{#N/A,#N/A,FALSE,"RECAP";#N/A,#N/A,FALSE,"MATBYCLS";#N/A,#N/A,FALSE,"STATUS";#N/A,#N/A,FALSE,"OP-ACT";#N/A,#N/A,FALSE,"W_O"}</definedName>
    <definedName name="imputent" localSheetId="38">#REF!</definedName>
    <definedName name="imputent" localSheetId="25">#REF!</definedName>
    <definedName name="imputent" localSheetId="18">#REF!</definedName>
    <definedName name="imputent" localSheetId="3">#REF!</definedName>
    <definedName name="imputent" localSheetId="4">#REF!</definedName>
    <definedName name="imputent" localSheetId="6">#REF!</definedName>
    <definedName name="imputent" localSheetId="7">#REF!</definedName>
    <definedName name="imputent" localSheetId="1">#REF!</definedName>
    <definedName name="imputent">#REF!</definedName>
    <definedName name="Inc" localSheetId="38">#REF!</definedName>
    <definedName name="Inc" localSheetId="25">#REF!</definedName>
    <definedName name="Inc" localSheetId="3">#REF!</definedName>
    <definedName name="Inc" localSheetId="4">#REF!</definedName>
    <definedName name="Inc" localSheetId="1">#REF!</definedName>
    <definedName name="Inc">#REF!</definedName>
    <definedName name="IncAcct" localSheetId="38">#REF!</definedName>
    <definedName name="IncAcct" localSheetId="25">#REF!</definedName>
    <definedName name="IncAcct" localSheetId="1">#REF!</definedName>
    <definedName name="IncAcct">#REF!</definedName>
    <definedName name="IncDesc">#REF!</definedName>
    <definedName name="index">#REF!</definedName>
    <definedName name="Industrial_Rev_Growth">[30]Assumptions!$C$12</definedName>
    <definedName name="Infl2002">[54]Assumptions!$B$6</definedName>
    <definedName name="Infl2003">[54]Assumptions!$B$7</definedName>
    <definedName name="Infl2004">[54]Assumptions!$B$8</definedName>
    <definedName name="Infl2005">[54]Assumptions!$B$9</definedName>
    <definedName name="Infl2006">[54]Assumptions!$B$10</definedName>
    <definedName name="Inflation_1996">'[48]FED G&amp;A Assumption Rates'!$B$6</definedName>
    <definedName name="Inflation_1997">'[48]FED G&amp;A Assumption Rates'!$C$6</definedName>
    <definedName name="Inflation_1998">'[48]FED G&amp;A Assumption Rates'!$D$6</definedName>
    <definedName name="Inflation_1999">'[48]FED G&amp;A Assumption Rates'!$E$6</definedName>
    <definedName name="Inflation_2000">'[48]FED G&amp;A Assumption Rates'!$F$6</definedName>
    <definedName name="inhomeeduc">'[23]Unit Input'!$D$62</definedName>
    <definedName name="initexp" localSheetId="38">'[18]Allocation - Listing'!#REF!</definedName>
    <definedName name="initexp" localSheetId="25">'[18]Allocation - Listing'!#REF!</definedName>
    <definedName name="initexp" localSheetId="18">'[18]Allocation - Listing'!#REF!</definedName>
    <definedName name="initexp" localSheetId="3">#REF!</definedName>
    <definedName name="initexp" localSheetId="4">#REF!</definedName>
    <definedName name="initexp" localSheetId="6">#REF!</definedName>
    <definedName name="initexp" localSheetId="7">'[18]Allocation - Listing'!#REF!</definedName>
    <definedName name="initexp">'[18]Allocation - Listing'!#REF!</definedName>
    <definedName name="Initial_Cash_Flow_Quarter" localSheetId="25">#REF!</definedName>
    <definedName name="Initial_Cash_Flow_Quarter" localSheetId="6">#REF!</definedName>
    <definedName name="Initial_Cash_Flow_Quarter">#REF!</definedName>
    <definedName name="Initial_Operating_Period_Working_Capital_Percentage" localSheetId="38">[16]Inputs!#REF!</definedName>
    <definedName name="Initial_Operating_Period_Working_Capital_Percentage" localSheetId="25">[16]Inputs!#REF!</definedName>
    <definedName name="Initial_Operating_Period_Working_Capital_Percentage" localSheetId="18">[16]Inputs!#REF!</definedName>
    <definedName name="Initial_Operating_Period_Working_Capital_Percentage" localSheetId="3">#REF!</definedName>
    <definedName name="Initial_Operating_Period_Working_Capital_Percentage" localSheetId="4">#REF!</definedName>
    <definedName name="Initial_Operating_Period_Working_Capital_Percentage" localSheetId="6">#REF!</definedName>
    <definedName name="Initial_Operating_Period_Working_Capital_Percentage" localSheetId="7">[16]Inputs!#REF!</definedName>
    <definedName name="Initial_Operating_Period_Working_Capital_Percentage" localSheetId="1">[16]Inputs!#REF!</definedName>
    <definedName name="Initial_Operating_Period_Working_Capital_Percentage">[16]Inputs!#REF!</definedName>
    <definedName name="Initial_Working_Capital_Calculation" localSheetId="25">#REF!</definedName>
    <definedName name="Initial_Working_Capital_Calculation" localSheetId="6">#REF!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38">'[16]Other Operating Expenses'!#REF!</definedName>
    <definedName name="Insurance_Cost_in_1999" localSheetId="25">'[16]Other Operating Expenses'!#REF!</definedName>
    <definedName name="Insurance_Cost_in_1999" localSheetId="18">'[16]Other Operating Expenses'!#REF!</definedName>
    <definedName name="Insurance_Cost_in_1999" localSheetId="3">#REF!</definedName>
    <definedName name="Insurance_Cost_in_1999" localSheetId="4">#REF!</definedName>
    <definedName name="Insurance_Cost_in_1999" localSheetId="6">#REF!</definedName>
    <definedName name="Insurance_Cost_in_1999" localSheetId="7">'[16]Other Operating Expenses'!#REF!</definedName>
    <definedName name="Insurance_Cost_in_1999">'[16]Other Operating Expenses'!#REF!</definedName>
    <definedName name="INT" localSheetId="25">#REF!</definedName>
    <definedName name="INT" localSheetId="6">#REF!</definedName>
    <definedName name="INT">#REF!</definedName>
    <definedName name="Interco2001">[54]Assumptions!$B$12</definedName>
    <definedName name="Interco2002">[54]Assumptions!$B$13</definedName>
    <definedName name="Interco2003">[54]Assumptions!$B$14</definedName>
    <definedName name="Interco2004">[54]Assumptions!$B$15</definedName>
    <definedName name="Interco2005">[54]Assumptions!$B$16</definedName>
    <definedName name="Interco2006">[54]Assumptions!$B$17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T.land">[55]RCN!$E$23:$CG$23,[55]RCN!$E$15:$CG$15</definedName>
    <definedName name="ISO_Fees_Base_Year" localSheetId="25">#REF!</definedName>
    <definedName name="ISO_Fees_Base_Year" localSheetId="6">#REF!</definedName>
    <definedName name="ISO_Fees_Base_Year">#REF!</definedName>
    <definedName name="ISO_Fees_Input" localSheetId="38">[16]Inputs!#REF!</definedName>
    <definedName name="ISO_Fees_Input" localSheetId="25">[16]Inputs!#REF!</definedName>
    <definedName name="ISO_Fees_Input" localSheetId="18">[16]Inputs!#REF!</definedName>
    <definedName name="ISO_Fees_Input" localSheetId="3">#REF!</definedName>
    <definedName name="ISO_Fees_Input" localSheetId="4">#REF!</definedName>
    <definedName name="ISO_Fees_Input" localSheetId="6">#REF!</definedName>
    <definedName name="ISO_Fees_Input" localSheetId="7">[16]Inputs!#REF!</definedName>
    <definedName name="ISO_Fees_Input" localSheetId="1">[16]Inputs!#REF!</definedName>
    <definedName name="ISO_Fees_Input">[16]Inputs!#REF!</definedName>
    <definedName name="istat" localSheetId="25">#REF!</definedName>
    <definedName name="istat" localSheetId="6">#REF!</definedName>
    <definedName name="istat">#REF!</definedName>
    <definedName name="JANBS" localSheetId="6">#REF!</definedName>
    <definedName name="JANBS">#REF!</definedName>
    <definedName name="JE" localSheetId="6">#REF!</definedName>
    <definedName name="JE">#REF!</definedName>
    <definedName name="JETSET" localSheetId="20">#REF!</definedName>
    <definedName name="JETSET" localSheetId="21">#REF!</definedName>
    <definedName name="JETSET">#REF!</definedName>
    <definedName name="jkhhkl" localSheetId="25" hidden="1">{"Page_1",#N/A,FALSE,"BAD4Q98";"Page_2",#N/A,FALSE,"BAD4Q98";"Page_3",#N/A,FALSE,"BAD4Q98";"Page_4",#N/A,FALSE,"BAD4Q98";"Page_5",#N/A,FALSE,"BAD4Q98";"Page_6",#N/A,FALSE,"BAD4Q98";"Input_1",#N/A,FALSE,"BAD4Q98";"Input_2",#N/A,FALSE,"BAD4Q98"}</definedName>
    <definedName name="jkhhkl" localSheetId="4" hidden="1">{"Page_1",#N/A,FALSE,"BAD4Q98";"Page_2",#N/A,FALSE,"BAD4Q98";"Page_3",#N/A,FALSE,"BAD4Q98";"Page_4",#N/A,FALSE,"BAD4Q98";"Page_5",#N/A,FALSE,"BAD4Q98";"Page_6",#N/A,FALSE,"BAD4Q98";"Input_1",#N/A,FALSE,"BAD4Q98";"Input_2",#N/A,FALSE,"BAD4Q98"}</definedName>
    <definedName name="jkhhkl" localSheetId="5" hidden="1">{"Page_1",#N/A,FALSE,"BAD4Q98";"Page_2",#N/A,FALSE,"BAD4Q98";"Page_3",#N/A,FALSE,"BAD4Q98";"Page_4",#N/A,FALSE,"BAD4Q98";"Page_5",#N/A,FALSE,"BAD4Q98";"Page_6",#N/A,FALSE,"BAD4Q98";"Input_1",#N/A,FALSE,"BAD4Q98";"Input_2",#N/A,FALSE,"BAD4Q98"}</definedName>
    <definedName name="jkhhkl" localSheetId="6"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25" hidden="1">{"2002Frcst","06Month",FALSE,"Frcst Format 2002"}</definedName>
    <definedName name="July2007" localSheetId="4" hidden="1">{"2002Frcst","06Month",FALSE,"Frcst Format 2002"}</definedName>
    <definedName name="July2007" localSheetId="5" hidden="1">{"2002Frcst","06Month",FALSE,"Frcst Format 2002"}</definedName>
    <definedName name="July2007" localSheetId="6" hidden="1">{"2002Frcst","06Month",FALSE,"Frcst Format 2002"}</definedName>
    <definedName name="July2007" hidden="1">{"2002Frcst","06Month",FALSE,"Frcst Format 2002"}</definedName>
    <definedName name="June" localSheetId="25" hidden="1">{"Page_1",#N/A,FALSE,"BAD4Q98";"Page_2",#N/A,FALSE,"BAD4Q98";"Page_3",#N/A,FALSE,"BAD4Q98";"Page_4",#N/A,FALSE,"BAD4Q98";"Page_5",#N/A,FALSE,"BAD4Q98";"Page_6",#N/A,FALSE,"BAD4Q98";"Input_1",#N/A,FALSE,"BAD4Q98";"Input_2",#N/A,FALSE,"BAD4Q98"}</definedName>
    <definedName name="June" localSheetId="4" hidden="1">{"Page_1",#N/A,FALSE,"BAD4Q98";"Page_2",#N/A,FALSE,"BAD4Q98";"Page_3",#N/A,FALSE,"BAD4Q98";"Page_4",#N/A,FALSE,"BAD4Q98";"Page_5",#N/A,FALSE,"BAD4Q98";"Page_6",#N/A,FALSE,"BAD4Q98";"Input_1",#N/A,FALSE,"BAD4Q98";"Input_2",#N/A,FALSE,"BAD4Q98"}</definedName>
    <definedName name="June" localSheetId="5" hidden="1">{"Page_1",#N/A,FALSE,"BAD4Q98";"Page_2",#N/A,FALSE,"BAD4Q98";"Page_3",#N/A,FALSE,"BAD4Q98";"Page_4",#N/A,FALSE,"BAD4Q98";"Page_5",#N/A,FALSE,"BAD4Q98";"Page_6",#N/A,FALSE,"BAD4Q98";"Input_1",#N/A,FALSE,"BAD4Q98";"Input_2",#N/A,FALSE,"BAD4Q98"}</definedName>
    <definedName name="June" localSheetId="6"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38" hidden="1">[3]reports!#REF!</definedName>
    <definedName name="jutf" localSheetId="25" hidden="1">[3]reports!#REF!</definedName>
    <definedName name="jutf" localSheetId="18" hidden="1">[3]reports!#REF!</definedName>
    <definedName name="jutf" localSheetId="3" hidden="1">#REF!</definedName>
    <definedName name="jutf" localSheetId="4" hidden="1">#REF!</definedName>
    <definedName name="jutf" localSheetId="6" hidden="1">#REF!</definedName>
    <definedName name="jutf" localSheetId="7" hidden="1">[3]reports!#REF!</definedName>
    <definedName name="jutf" hidden="1">[3]reports!#REF!</definedName>
    <definedName name="JWSActualDiscBonus2006" localSheetId="25" hidden="1">#REF!</definedName>
    <definedName name="JWSActualDiscBonus2006" localSheetId="6" hidden="1">#REF!</definedName>
    <definedName name="JWSActualDiscBonus2006" hidden="1">#REF!</definedName>
    <definedName name="JWSBase2005" localSheetId="6" hidden="1">#REF!</definedName>
    <definedName name="JWSBase2005" hidden="1">#REF!</definedName>
    <definedName name="JWSBase2006" localSheetId="6" hidden="1">#REF!</definedName>
    <definedName name="JWSBase2006" hidden="1">#REF!</definedName>
    <definedName name="JWSBase2007" localSheetId="3" hidden="1">#REF!</definedName>
    <definedName name="JWSBase2007" localSheetId="4" hidden="1">#REF!</definedName>
    <definedName name="JWSBase2007" localSheetId="1" hidden="1">#REF!</definedName>
    <definedName name="JWSBase2007" hidden="1">#REF!</definedName>
    <definedName name="JWSBonusPool" localSheetId="3" hidden="1">#REF!</definedName>
    <definedName name="JWSBonusPool" localSheetId="4" hidden="1">#REF!</definedName>
    <definedName name="JWSBonusPool" localSheetId="1" hidden="1">#REF!</definedName>
    <definedName name="JWSBonusPool" hidden="1">#REF!</definedName>
    <definedName name="JWSBonusReceived2006" localSheetId="3" hidden="1">#REF!</definedName>
    <definedName name="JWSBonusReceived2006" localSheetId="4" hidden="1">#REF!</definedName>
    <definedName name="JWSBonusReceived2006" localSheetId="1" hidden="1">#REF!</definedName>
    <definedName name="JWSBonusReceived2006" hidden="1">#REF!</definedName>
    <definedName name="JWSBonusSacr2006" hidden="1">#REF!</definedName>
    <definedName name="JWSBusinessArea" hidden="1">#REF!</definedName>
    <definedName name="JWSCostCentre" hidden="1">#REF!</definedName>
    <definedName name="JWSCountry" hidden="1">#REF!</definedName>
    <definedName name="JWSCurrency" hidden="1">#REF!</definedName>
    <definedName name="JWSDataArea" hidden="1">#REF!</definedName>
    <definedName name="JWSDepartment" hidden="1">#REF!</definedName>
    <definedName name="JWSDiscBonus2006" hidden="1">#REF!</definedName>
    <definedName name="JWSEmpID" hidden="1">#REF!</definedName>
    <definedName name="JWSEmpName" hidden="1">#REF!</definedName>
    <definedName name="JWSFTE" hidden="1">#REF!</definedName>
    <definedName name="JWSG1_Base_M" hidden="1">#REF!</definedName>
    <definedName name="JWSG1_Base_UQ" hidden="1">#REF!</definedName>
    <definedName name="JWSG1_JobCode" hidden="1">#REF!</definedName>
    <definedName name="JWSG1_MarketDesc" hidden="1">#REF!</definedName>
    <definedName name="JWSG1_SurveyCode" hidden="1">#REF!</definedName>
    <definedName name="JWSG1_TotalComp_M" hidden="1">#REF!</definedName>
    <definedName name="JWSG1_TotalComp_UQ" hidden="1">#REF!</definedName>
    <definedName name="JWSG2_Base_M" hidden="1">#REF!</definedName>
    <definedName name="JWSG2_Base_UQ" hidden="1">#REF!</definedName>
    <definedName name="JWSG2_JobCode" hidden="1">#REF!</definedName>
    <definedName name="JWSG2_MarketDesc" hidden="1">#REF!</definedName>
    <definedName name="JWSG2_SurveyCode" hidden="1">#REF!</definedName>
    <definedName name="JWSG2_TotalComp_M" hidden="1">#REF!</definedName>
    <definedName name="JWSG2_TotalComp_UQ" hidden="1">#REF!</definedName>
    <definedName name="JWSGender" hidden="1">#REF!</definedName>
    <definedName name="JWSGuarBonus2006" hidden="1">#REF!</definedName>
    <definedName name="JWSHireDate" hidden="1">#REF!</definedName>
    <definedName name="JWSIntAssign" hidden="1">#REF!</definedName>
    <definedName name="JWSJobTitle" hidden="1">#REF!</definedName>
    <definedName name="JWSManagerLevel" hidden="1">#REF!</definedName>
    <definedName name="JWSOffshorePen2006" hidden="1">#REF!</definedName>
    <definedName name="JWSPerChangeSalary" hidden="1">#REF!</definedName>
    <definedName name="JWSPerChangeTotalComp" hidden="1">#REF!</definedName>
    <definedName name="JWSPerformGuar2006" hidden="1">#REF!</definedName>
    <definedName name="JWSProductLine" hidden="1">#REF!</definedName>
    <definedName name="JWSProfitSharing2006" hidden="1">#REF!</definedName>
    <definedName name="JWSPromotionFlag" hidden="1">#REF!</definedName>
    <definedName name="JWSPropJobTitle" hidden="1">#REF!</definedName>
    <definedName name="JWSPropManagerLevel" hidden="1">#REF!</definedName>
    <definedName name="JWSRating2004" hidden="1">#REF!</definedName>
    <definedName name="JWSRating2005" hidden="1">#REF!</definedName>
    <definedName name="JWSRating2006" hidden="1">#REF!</definedName>
    <definedName name="JWSRational" hidden="1">#REF!</definedName>
    <definedName name="JWSRegion" hidden="1">#REF!</definedName>
    <definedName name="JWSSalesCommQ42006" hidden="1">#REF!</definedName>
    <definedName name="JWSTotalBonus2005" hidden="1">#REF!</definedName>
    <definedName name="JWSTotalBonus2006" hidden="1">#REF!</definedName>
    <definedName name="JWSTotalComp2004" hidden="1">#REF!</definedName>
    <definedName name="JWSTotalComp2005" hidden="1">#REF!</definedName>
    <definedName name="JWSTotalComp2006" hidden="1">#REF!</definedName>
    <definedName name="JWSValueAccount2006" hidden="1">#REF!</definedName>
    <definedName name="JWSValueAccount2007" hidden="1">#REF!</definedName>
    <definedName name="JWSVAMarker" hidden="1">#REF!</definedName>
    <definedName name="k" localSheetId="3" hidden="1">#REF!</definedName>
    <definedName name="k" localSheetId="4" hidden="1">#REF!</definedName>
    <definedName name="k" localSheetId="6" hidden="1">#REF!</definedName>
    <definedName name="k" hidden="1">[3]reports!#REF!</definedName>
    <definedName name="kenerr" localSheetId="25" hidden="1">{"by_month",#N/A,TRUE,"template";"Destec_month",#N/A,TRUE,"template";"by_quarter",#N/A,TRUE,"template";"destec_quarter",#N/A,TRUE,"template";"by_year",#N/A,TRUE,"template";"Destec_annual",#N/A,TRUE,"template"}</definedName>
    <definedName name="kenerr" localSheetId="4" hidden="1">{"by_month",#N/A,TRUE,"template";"Destec_month",#N/A,TRUE,"template";"by_quarter",#N/A,TRUE,"template";"destec_quarter",#N/A,TRUE,"template";"by_year",#N/A,TRUE,"template";"Destec_annual",#N/A,TRUE,"template"}</definedName>
    <definedName name="kenerr" localSheetId="5" hidden="1">{"by_month",#N/A,TRUE,"template";"Destec_month",#N/A,TRUE,"template";"by_quarter",#N/A,TRUE,"template";"destec_quarter",#N/A,TRUE,"template";"by_year",#N/A,TRUE,"template";"Destec_annual",#N/A,TRUE,"template"}</definedName>
    <definedName name="kenerr" localSheetId="6"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25"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4"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5"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6"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38">'[56] Detail'!#REF!</definedName>
    <definedName name="kjkj" localSheetId="25">'[56] Detail'!#REF!</definedName>
    <definedName name="kjkj" localSheetId="18">'[56] Detail'!#REF!</definedName>
    <definedName name="kjkj" localSheetId="3">#REF!</definedName>
    <definedName name="kjkj" localSheetId="4">#REF!</definedName>
    <definedName name="kjkj" localSheetId="6">#REF!</definedName>
    <definedName name="kjkj" localSheetId="7">'[56] Detail'!#REF!</definedName>
    <definedName name="kjkj">'[56] Detail'!#REF!</definedName>
    <definedName name="ksjfjJJJJ" localSheetId="25" hidden="1">{"Sch.L_MaterialIssue",#N/A,FALSE,"Sch.L"}</definedName>
    <definedName name="ksjfjJJJJ" localSheetId="4" hidden="1">{"Sch.L_MaterialIssue",#N/A,FALSE,"Sch.L"}</definedName>
    <definedName name="ksjfjJJJJ" localSheetId="5" hidden="1">{"Sch.L_MaterialIssue",#N/A,FALSE,"Sch.L"}</definedName>
    <definedName name="ksjfjJJJJ" localSheetId="6" hidden="1">{"Sch.L_MaterialIssue",#N/A,FALSE,"Sch.L"}</definedName>
    <definedName name="ksjfjJJJJ" hidden="1">{"Sch.L_MaterialIssue",#N/A,FALSE,"Sch.L"}</definedName>
    <definedName name="kWh">'[23]Key to Tables'!$B$17</definedName>
    <definedName name="LAHRS" localSheetId="38">[31]Mstr!#REF!</definedName>
    <definedName name="LAHRS" localSheetId="25">[31]Mstr!#REF!</definedName>
    <definedName name="LAHRS" localSheetId="18">[31]Mstr!#REF!</definedName>
    <definedName name="LAHRS" localSheetId="3">#REF!</definedName>
    <definedName name="LAHRS" localSheetId="4">#REF!</definedName>
    <definedName name="LAHRS" localSheetId="6">#REF!</definedName>
    <definedName name="LAHRS" localSheetId="7">[31]Mstr!#REF!</definedName>
    <definedName name="LAHRS">[31]Mstr!#REF!</definedName>
    <definedName name="Land_Purchase_Option_Pmts" localSheetId="38">[16]Inputs!#REF!</definedName>
    <definedName name="Land_Purchase_Option_Pmts" localSheetId="25">[16]Inputs!#REF!</definedName>
    <definedName name="Land_Purchase_Option_Pmts" localSheetId="18">[16]Inputs!#REF!</definedName>
    <definedName name="Land_Purchase_Option_Pmts" localSheetId="3">#REF!</definedName>
    <definedName name="Land_Purchase_Option_Pmts" localSheetId="4">#REF!</definedName>
    <definedName name="Land_Purchase_Option_Pmts" localSheetId="6">#REF!</definedName>
    <definedName name="Land_Purchase_Option_Pmts" localSheetId="7">[16]Inputs!#REF!</definedName>
    <definedName name="Land_Purchase_Option_Pmts">[16]Inputs!#REF!</definedName>
    <definedName name="Land_Trust_Funding_Input" localSheetId="38">[16]Inputs!#REF!</definedName>
    <definedName name="Land_Trust_Funding_Input" localSheetId="25">[16]Inputs!#REF!</definedName>
    <definedName name="Land_Trust_Funding_Input" localSheetId="18">[16]Inputs!#REF!</definedName>
    <definedName name="Land_Trust_Funding_Input" localSheetId="3">#REF!</definedName>
    <definedName name="Land_Trust_Funding_Input" localSheetId="4">#REF!</definedName>
    <definedName name="Land_Trust_Funding_Input" localSheetId="6">#REF!</definedName>
    <definedName name="Land_Trust_Funding_Input" localSheetId="7">[16]Inputs!#REF!</definedName>
    <definedName name="Land_Trust_Funding_Input">[16]Inputs!#REF!</definedName>
    <definedName name="Land_Trust_Funding_Period" localSheetId="38">[16]Inputs!#REF!</definedName>
    <definedName name="Land_Trust_Funding_Period" localSheetId="25">[16]Inputs!#REF!</definedName>
    <definedName name="Land_Trust_Funding_Period" localSheetId="18">[16]Inputs!#REF!</definedName>
    <definedName name="Land_Trust_Funding_Period" localSheetId="3">#REF!</definedName>
    <definedName name="Land_Trust_Funding_Period" localSheetId="4">#REF!</definedName>
    <definedName name="Land_Trust_Funding_Period" localSheetId="6">#REF!</definedName>
    <definedName name="Land_Trust_Funding_Period" localSheetId="7">[16]Inputs!#REF!</definedName>
    <definedName name="Land_Trust_Funding_Period">[16]Inputs!#REF!</definedName>
    <definedName name="landlordcentralac">'[23]Unit Input'!$D$45</definedName>
    <definedName name="landlordrefrigerator">'[23]Unit Input'!$D$43</definedName>
    <definedName name="landlordwindowac">'[23]Unit Input'!$D$44</definedName>
    <definedName name="LARR" localSheetId="38">[16]Inputs!#REF!</definedName>
    <definedName name="LARR" localSheetId="25">[16]Inputs!#REF!</definedName>
    <definedName name="LARR" localSheetId="18">[16]Inputs!#REF!</definedName>
    <definedName name="LARR" localSheetId="3">#REF!</definedName>
    <definedName name="LARR" localSheetId="4">#REF!</definedName>
    <definedName name="LARR" localSheetId="6">#REF!</definedName>
    <definedName name="LARR" localSheetId="7">[16]Inputs!#REF!</definedName>
    <definedName name="LARR">[16]Inputs!#REF!</definedName>
    <definedName name="Last_Row" localSheetId="25">IF('CARE-Table 3A-B'!Values_Entered,Header_Row+'CARE-Table 3A-B'!Number_of_Payments,Header_Row)</definedName>
    <definedName name="Last_Row" localSheetId="4">IF('ESA Table 2A (MFWB)'!Values_Entered,Header_Row+'ESA Table 2A (MFWB)'!Number_of_Payments,Header_Row)</definedName>
    <definedName name="Last_Row" localSheetId="5">IF('ESA Table 2B PPPD'!Values_Entered,Header_Row+'ESA Table 2B PPPD'!Number_of_Payments,Header_Row)</definedName>
    <definedName name="Last_Row" localSheetId="6">IF('ESA Table 2C (CSD)'!Values_Entered,Header_Row+'ESA Table 2C (CSD)'!Number_of_Payments,Header_Row)</definedName>
    <definedName name="Last_Row" localSheetId="9">#N/A</definedName>
    <definedName name="Last_Row">IF(Values_Entered,Header_Row+'ESA Table 2 (ESA Main)'!Number_of_Payments,Header_Row)</definedName>
    <definedName name="Last_Row_Pref" localSheetId="25">IF('CARE-Table 3A-B'!Values_Entered_Pref,Header_Row_Pref+'CARE-Table 3A-B'!No_of_Pamts_Pref,Header_Row_Pref)</definedName>
    <definedName name="Last_Row_Pref" localSheetId="4">IF('ESA Table 2A (MFWB)'!Values_Entered_Pref,Header_Row_Pref+'ESA Table 2A (MFWB)'!No_of_Pamts_Pref,Header_Row_Pref)</definedName>
    <definedName name="Last_Row_Pref" localSheetId="5">IF('ESA Table 2B PPPD'!Values_Entered_Pref,Header_Row_Pref+'ESA Table 2B PPPD'!No_of_Pamts_Pref,Header_Row_Pref)</definedName>
    <definedName name="Last_Row_Pref" localSheetId="6">IF('ESA Table 2C (CSD)'!Values_Entered_Pref,Header_Row_Pref+'ESA Table 2C (CSD)'!No_of_Pamts_Pref,Header_Row_Pref)</definedName>
    <definedName name="Last_Row_Pref" localSheetId="9">IF('ESA-Table 5'!Values_Entered_Pref,Header_Row_Pref+'ESA-Table 5'!No_of_Pamts_Pref,Header_Row_Pref)</definedName>
    <definedName name="Last_Row_Pref">IF(Values_Entered_Pref,Header_Row_Pref+No_of_Pamts_Pref,Header_Row_Pref)</definedName>
    <definedName name="LC_Arrangement_Fee_Rate" localSheetId="25">#REF!</definedName>
    <definedName name="LC_Arrangement_Fee_Rate" localSheetId="6">#REF!</definedName>
    <definedName name="LC_Arrangement_Fee_Rate">#REF!</definedName>
    <definedName name="LC_Commitment_Fee_Rate" localSheetId="38">[16]Inputs!#REF!</definedName>
    <definedName name="LC_Commitment_Fee_Rate" localSheetId="25">[16]Inputs!#REF!</definedName>
    <definedName name="LC_Commitment_Fee_Rate" localSheetId="18">[16]Inputs!#REF!</definedName>
    <definedName name="LC_Commitment_Fee_Rate" localSheetId="3">#REF!</definedName>
    <definedName name="LC_Commitment_Fee_Rate" localSheetId="4">#REF!</definedName>
    <definedName name="LC_Commitment_Fee_Rate" localSheetId="6">#REF!</definedName>
    <definedName name="LC_Commitment_Fee_Rate" localSheetId="7">[16]Inputs!#REF!</definedName>
    <definedName name="LC_Commitment_Fee_Rate" localSheetId="1">[16]Inputs!#REF!</definedName>
    <definedName name="LC_Commitment_Fee_Rate">[16]Inputs!#REF!</definedName>
    <definedName name="LCM" localSheetId="25">#REF!</definedName>
    <definedName name="LCM" localSheetId="6">#REF!</definedName>
    <definedName name="LCM">#REF!</definedName>
    <definedName name="LDs_EPC_Contractor" localSheetId="38">[16]Inputs!#REF!</definedName>
    <definedName name="LDs_EPC_Contractor" localSheetId="25">[16]Inputs!#REF!</definedName>
    <definedName name="LDs_EPC_Contractor" localSheetId="18">[16]Inputs!#REF!</definedName>
    <definedName name="LDs_EPC_Contractor" localSheetId="3">#REF!</definedName>
    <definedName name="LDs_EPC_Contractor" localSheetId="4">#REF!</definedName>
    <definedName name="LDs_EPC_Contractor" localSheetId="6">#REF!</definedName>
    <definedName name="LDs_EPC_Contractor" localSheetId="7">[16]Inputs!#REF!</definedName>
    <definedName name="LDs_EPC_Contractor" localSheetId="1">[16]Inputs!#REF!</definedName>
    <definedName name="LDs_EPC_Contractor">[16]Inputs!#REF!</definedName>
    <definedName name="LDs_Turbine_Supplier" localSheetId="38">[16]Inputs!#REF!</definedName>
    <definedName name="LDs_Turbine_Supplier" localSheetId="25">[16]Inputs!#REF!</definedName>
    <definedName name="LDs_Turbine_Supplier" localSheetId="18">[16]Inputs!#REF!</definedName>
    <definedName name="LDs_Turbine_Supplier" localSheetId="3">#REF!</definedName>
    <definedName name="LDs_Turbine_Supplier" localSheetId="4">#REF!</definedName>
    <definedName name="LDs_Turbine_Supplier" localSheetId="6">#REF!</definedName>
    <definedName name="LDs_Turbine_Supplier" localSheetId="7">[16]Inputs!#REF!</definedName>
    <definedName name="LDs_Turbine_Supplier" localSheetId="1">[16]Inputs!#REF!</definedName>
    <definedName name="LDs_Turbine_Supplier">[16]Inputs!#REF!</definedName>
    <definedName name="Leveraged_Results_Print_Range" localSheetId="25">#REF!</definedName>
    <definedName name="Leveraged_Results_Print_Range" localSheetId="6">#REF!</definedName>
    <definedName name="Leveraged_Results_Print_Range">#REF!</definedName>
    <definedName name="LiabDate" localSheetId="6">#REF!</definedName>
    <definedName name="LiabDate">#REF!</definedName>
    <definedName name="Liabilities">'[22]Account Balances'!$R$5,'[22]Account Balances'!$R$5:$R$8,'[22]Account Balances'!$R$11,'[22]Account Balances'!$R$14:$R$17,'[22]Account Balances'!$R$20:$R$25,'[22]Account Balances'!$R$28:$R$34,'[22]Account Balances'!$R$37:$R$40,'[22]Account Balances'!$R$43:$R$45,'[22]Account Balances'!$R$49:$R$51,'[22]Account Balances'!$R$56:$R$62,'[22]Account Balances'!$R$67:$R$69,'[22]Account Balances'!$R$72:$R$74,'[22]Account Balances'!$R$77,'[22]Account Balances'!$R$79:$R$80,'[22]Account Balances'!$R$88:$R$89,'[22]Account Balances'!$R$91,'[22]Account Balances'!$R$94:$R$96,'[22]Account Balances'!$R$99:$R$100,'[22]Account Balances'!$R$103:$R$106,'[22]Account Balances'!$R$109:$R$116</definedName>
    <definedName name="LIBOR_12_year_Fwd_Swap_Tranche_B" localSheetId="25">#REF!</definedName>
    <definedName name="LIBOR_12_year_Fwd_Swap_Tranche_B" localSheetId="6">#REF!</definedName>
    <definedName name="LIBOR_12_year_Fwd_Swap_Tranche_B">#REF!</definedName>
    <definedName name="LIBOR_2_year_Swap" localSheetId="38">[16]Inputs!#REF!</definedName>
    <definedName name="LIBOR_2_year_Swap" localSheetId="25">[16]Inputs!#REF!</definedName>
    <definedName name="LIBOR_2_year_Swap" localSheetId="18">[16]Inputs!#REF!</definedName>
    <definedName name="LIBOR_2_year_Swap" localSheetId="3">#REF!</definedName>
    <definedName name="LIBOR_2_year_Swap" localSheetId="4">#REF!</definedName>
    <definedName name="LIBOR_2_year_Swap" localSheetId="6">#REF!</definedName>
    <definedName name="LIBOR_2_year_Swap" localSheetId="7">[16]Inputs!#REF!</definedName>
    <definedName name="LIBOR_2_year_Swap" localSheetId="1">[16]Inputs!#REF!</definedName>
    <definedName name="LIBOR_2_year_Swap">[16]Inputs!#REF!</definedName>
    <definedName name="LIBOR_2_year_Swap__Tranche_A_B_C" localSheetId="38">[16]Inputs!#REF!</definedName>
    <definedName name="LIBOR_2_year_Swap__Tranche_A_B_C" localSheetId="25">[16]Inputs!#REF!</definedName>
    <definedName name="LIBOR_2_year_Swap__Tranche_A_B_C" localSheetId="18">[16]Inputs!#REF!</definedName>
    <definedName name="LIBOR_2_year_Swap__Tranche_A_B_C" localSheetId="3">#REF!</definedName>
    <definedName name="LIBOR_2_year_Swap__Tranche_A_B_C" localSheetId="4">#REF!</definedName>
    <definedName name="LIBOR_2_year_Swap__Tranche_A_B_C" localSheetId="6">#REF!</definedName>
    <definedName name="LIBOR_2_year_Swap__Tranche_A_B_C" localSheetId="7">[16]Inputs!#REF!</definedName>
    <definedName name="LIBOR_2_year_Swap__Tranche_A_B_C" localSheetId="1">[16]Inputs!#REF!</definedName>
    <definedName name="LIBOR_2_year_Swap__Tranche_A_B_C">[16]Inputs!#REF!</definedName>
    <definedName name="LIBOR_3_year_Fwd_Swap__Tranche_A" localSheetId="38">[16]Inputs!#REF!</definedName>
    <definedName name="LIBOR_3_year_Fwd_Swap__Tranche_A" localSheetId="25">[16]Inputs!#REF!</definedName>
    <definedName name="LIBOR_3_year_Fwd_Swap__Tranche_A" localSheetId="18">[16]Inputs!#REF!</definedName>
    <definedName name="LIBOR_3_year_Fwd_Swap__Tranche_A" localSheetId="3">#REF!</definedName>
    <definedName name="LIBOR_3_year_Fwd_Swap__Tranche_A" localSheetId="4">#REF!</definedName>
    <definedName name="LIBOR_3_year_Fwd_Swap__Tranche_A" localSheetId="6">#REF!</definedName>
    <definedName name="LIBOR_3_year_Fwd_Swap__Tranche_A" localSheetId="7">[16]Inputs!#REF!</definedName>
    <definedName name="LIBOR_3_year_Fwd_Swap__Tranche_A" localSheetId="1">[16]Inputs!#REF!</definedName>
    <definedName name="LIBOR_3_year_Fwd_Swap__Tranche_A">[16]Inputs!#REF!</definedName>
    <definedName name="LIBOR_3_year_Fwd_Swap_Tranche_B_C" localSheetId="38">[16]Inputs!#REF!</definedName>
    <definedName name="LIBOR_3_year_Fwd_Swap_Tranche_B_C" localSheetId="25">[16]Inputs!#REF!</definedName>
    <definedName name="LIBOR_3_year_Fwd_Swap_Tranche_B_C" localSheetId="18">[16]Inputs!#REF!</definedName>
    <definedName name="LIBOR_3_year_Fwd_Swap_Tranche_B_C" localSheetId="3">#REF!</definedName>
    <definedName name="LIBOR_3_year_Fwd_Swap_Tranche_B_C" localSheetId="4">#REF!</definedName>
    <definedName name="LIBOR_3_year_Fwd_Swap_Tranche_B_C" localSheetId="6">#REF!</definedName>
    <definedName name="LIBOR_3_year_Fwd_Swap_Tranche_B_C" localSheetId="7">[16]Inputs!#REF!</definedName>
    <definedName name="LIBOR_3_year_Fwd_Swap_Tranche_B_C">[16]Inputs!#REF!</definedName>
    <definedName name="LIGB" localSheetId="38">#REF!</definedName>
    <definedName name="LIGB" localSheetId="25">#REF!</definedName>
    <definedName name="LIGB" localSheetId="18">#REF!</definedName>
    <definedName name="LIGB" localSheetId="7">#REF!</definedName>
    <definedName name="LIGB" localSheetId="1">#REF!</definedName>
    <definedName name="LIGB">#REF!</definedName>
    <definedName name="limcount" hidden="1">1</definedName>
    <definedName name="LLC_Debt_Service_Coverage_Ratio_List" localSheetId="38">'[16]Cash Flow'!#REF!</definedName>
    <definedName name="LLC_Debt_Service_Coverage_Ratio_List" localSheetId="25">'[16]Cash Flow'!#REF!</definedName>
    <definedName name="LLC_Debt_Service_Coverage_Ratio_List" localSheetId="18">'[16]Cash Flow'!#REF!</definedName>
    <definedName name="LLC_Debt_Service_Coverage_Ratio_List" localSheetId="3">#REF!</definedName>
    <definedName name="LLC_Debt_Service_Coverage_Ratio_List" localSheetId="4">#REF!</definedName>
    <definedName name="LLC_Debt_Service_Coverage_Ratio_List" localSheetId="6">#REF!</definedName>
    <definedName name="LLC_Debt_Service_Coverage_Ratio_List" localSheetId="7">'[16]Cash Flow'!#REF!</definedName>
    <definedName name="LLC_Debt_Service_Coverage_Ratio_List">'[16]Cash Flow'!#REF!</definedName>
    <definedName name="Loan_Balance_End_of_Month" localSheetId="38">'[16]Construction Draw Schedule'!#REF!</definedName>
    <definedName name="Loan_Balance_End_of_Month" localSheetId="25">'[16]Construction Draw Schedule'!#REF!</definedName>
    <definedName name="Loan_Balance_End_of_Month" localSheetId="18">'[16]Construction Draw Schedule'!#REF!</definedName>
    <definedName name="Loan_Balance_End_of_Month" localSheetId="3">#REF!</definedName>
    <definedName name="Loan_Balance_End_of_Month" localSheetId="4">#REF!</definedName>
    <definedName name="Loan_Balance_End_of_Month" localSheetId="6">#REF!</definedName>
    <definedName name="Loan_Balance_End_of_Month" localSheetId="7">'[16]Construction Draw Schedule'!#REF!</definedName>
    <definedName name="Loan_Balance_End_of_Month">'[16]Construction Draw Schedule'!#REF!</definedName>
    <definedName name="Loan_Facility_Amount" localSheetId="38">'[16]Construction Draw Schedule'!#REF!</definedName>
    <definedName name="Loan_Facility_Amount" localSheetId="25">'[16]Construction Draw Schedule'!#REF!</definedName>
    <definedName name="Loan_Facility_Amount" localSheetId="18">'[16]Construction Draw Schedule'!#REF!</definedName>
    <definedName name="Loan_Facility_Amount" localSheetId="3">#REF!</definedName>
    <definedName name="Loan_Facility_Amount" localSheetId="4">#REF!</definedName>
    <definedName name="Loan_Facility_Amount" localSheetId="6">#REF!</definedName>
    <definedName name="Loan_Facility_Amount" localSheetId="7">'[16]Construction Draw Schedule'!#REF!</definedName>
    <definedName name="Loan_Facility_Amount">'[16]Construction Draw Schedule'!#REF!</definedName>
    <definedName name="LOCTTLHRS" localSheetId="38">[31]Mstr!#REF!</definedName>
    <definedName name="LOCTTLHRS" localSheetId="25">[31]Mstr!#REF!</definedName>
    <definedName name="LOCTTLHRS" localSheetId="18">[31]Mstr!#REF!</definedName>
    <definedName name="LOCTTLHRS" localSheetId="3">#REF!</definedName>
    <definedName name="LOCTTLHRS" localSheetId="4">#REF!</definedName>
    <definedName name="LOCTTLHRS" localSheetId="6">#REF!</definedName>
    <definedName name="LOCTTLHRS" localSheetId="7">[31]Mstr!#REF!</definedName>
    <definedName name="LOCTTLHRS">[31]Mstr!#REF!</definedName>
    <definedName name="low_income_discount_Baseline" localSheetId="38">#REF!</definedName>
    <definedName name="low_income_discount_Baseline" localSheetId="25">#REF!</definedName>
    <definedName name="low_income_discount_Baseline" localSheetId="18">#REF!</definedName>
    <definedName name="low_income_discount_Baseline" localSheetId="20">#REF!</definedName>
    <definedName name="low_income_discount_Baseline" localSheetId="21">#REF!</definedName>
    <definedName name="low_income_discount_Baseline" localSheetId="5">'ESA Table 2B PPPD'!#REF!</definedName>
    <definedName name="low_income_discount_Baseline" localSheetId="7">#REF!</definedName>
    <definedName name="low_income_discount_Baseline" localSheetId="1">#REF!</definedName>
    <definedName name="low_income_discount_Baseline">'[43]Effective-Rates'!#REF!</definedName>
    <definedName name="lowflowshowerhead">'[23]Unit Input'!$D$25</definedName>
    <definedName name="LS_1_allnight" localSheetId="38">#REF!</definedName>
    <definedName name="LS_1_allnight" localSheetId="25">#REF!</definedName>
    <definedName name="LS_1_allnight" localSheetId="18">#REF!</definedName>
    <definedName name="LS_1_allnight" localSheetId="20">#REF!</definedName>
    <definedName name="LS_1_allnight" localSheetId="21">#REF!</definedName>
    <definedName name="LS_1_allnight" localSheetId="5">'ESA Table 2B PPPD'!#REF!</definedName>
    <definedName name="LS_1_allnight" localSheetId="7">#REF!</definedName>
    <definedName name="LS_1_allnight" localSheetId="1">#REF!</definedName>
    <definedName name="LS_1_allnight">'[43]Effective-Rates'!#REF!</definedName>
    <definedName name="LS_1_midnight" localSheetId="38">#REF!</definedName>
    <definedName name="LS_1_midnight" localSheetId="25">#REF!</definedName>
    <definedName name="LS_1_midnight" localSheetId="18">#REF!</definedName>
    <definedName name="LS_1_midnight" localSheetId="20">#REF!</definedName>
    <definedName name="LS_1_midnight" localSheetId="21">#REF!</definedName>
    <definedName name="LS_1_midnight" localSheetId="5">'ESA Table 2B PPPD'!#REF!</definedName>
    <definedName name="LS_1_midnight" localSheetId="7">#REF!</definedName>
    <definedName name="LS_1_midnight" localSheetId="1">#REF!</definedName>
    <definedName name="LS_1_midnight">'[43]Effective-Rates'!#REF!</definedName>
    <definedName name="LS_2_allnight" localSheetId="38">#REF!</definedName>
    <definedName name="LS_2_allnight" localSheetId="25">#REF!</definedName>
    <definedName name="LS_2_allnight" localSheetId="18">#REF!</definedName>
    <definedName name="LS_2_allnight" localSheetId="20">#REF!</definedName>
    <definedName name="LS_2_allnight" localSheetId="21">#REF!</definedName>
    <definedName name="LS_2_allnight" localSheetId="5">'ESA Table 2B PPPD'!#REF!</definedName>
    <definedName name="LS_2_allnight" localSheetId="7">#REF!</definedName>
    <definedName name="LS_2_allnight" localSheetId="1">#REF!</definedName>
    <definedName name="LS_2_allnight">'[43]Effective-Rates'!#REF!</definedName>
    <definedName name="LS_2_midnight" localSheetId="38">#REF!</definedName>
    <definedName name="LS_2_midnight" localSheetId="25">#REF!</definedName>
    <definedName name="LS_2_midnight" localSheetId="18">#REF!</definedName>
    <definedName name="LS_2_midnight" localSheetId="20">#REF!</definedName>
    <definedName name="LS_2_midnight" localSheetId="21">#REF!</definedName>
    <definedName name="LS_2_midnight" localSheetId="5">'ESA Table 2B PPPD'!#REF!</definedName>
    <definedName name="LS_2_midnight" localSheetId="7">#REF!</definedName>
    <definedName name="LS_2_midnight" localSheetId="1">#REF!</definedName>
    <definedName name="LS_2_midnight">'[43]Effective-Rates'!#REF!</definedName>
    <definedName name="LS_3" localSheetId="38">#REF!</definedName>
    <definedName name="LS_3" localSheetId="25">#REF!</definedName>
    <definedName name="LS_3" localSheetId="18">#REF!</definedName>
    <definedName name="LS_3" localSheetId="20">#REF!</definedName>
    <definedName name="LS_3" localSheetId="21">#REF!</definedName>
    <definedName name="LS_3" localSheetId="5">'ESA Table 2B PPPD'!#REF!</definedName>
    <definedName name="LS_3" localSheetId="7">#REF!</definedName>
    <definedName name="LS_3" localSheetId="1">#REF!</definedName>
    <definedName name="LS_3">'[43]Effective-Rates'!#REF!</definedName>
    <definedName name="ls5per" localSheetId="25">#REF!</definedName>
    <definedName name="ls5per" localSheetId="6">#REF!</definedName>
    <definedName name="ls5per">#REF!</definedName>
    <definedName name="lssdge" localSheetId="6">#REF!</definedName>
    <definedName name="lssdge">#REF!</definedName>
    <definedName name="LUNCH" localSheetId="6">#REF!</definedName>
    <definedName name="LUNCH">#REF!</definedName>
    <definedName name="Major_Maintenance_BOP_Base_Year" localSheetId="25">#REF!</definedName>
    <definedName name="Major_Maintenance_BOP_Base_Year">#REF!</definedName>
    <definedName name="Major_Maintenance_BOP_Book" localSheetId="25">#REF!</definedName>
    <definedName name="Major_Maintenance_BOP_Book">#REF!</definedName>
    <definedName name="Major_Maintenance_BOP_Cash" localSheetId="25">#REF!</definedName>
    <definedName name="Major_Maintenance_BOP_Cash">#REF!</definedName>
    <definedName name="Major_Maintenance_BOP_Escalation_Factor" localSheetId="25">#REF!</definedName>
    <definedName name="Major_Maintenance_BOP_Escalation_Factor">#REF!</definedName>
    <definedName name="Major_Maintenance_Smoothing_Threshold" localSheetId="3">#REF!</definedName>
    <definedName name="Major_Maintenance_Smoothing_Threshold" localSheetId="4">#REF!</definedName>
    <definedName name="Major_Maintenance_Smoothing_Threshold" localSheetId="6">#REF!</definedName>
    <definedName name="Major_Maintenance_Smoothing_Threshold" localSheetId="1">[16]Inputs!#REF!</definedName>
    <definedName name="Major_Maintenance_Smoothing_Threshold">[16]Inputs!#REF!</definedName>
    <definedName name="Major_Maintenance_Table" localSheetId="38">[16]Inputs!#REF!</definedName>
    <definedName name="Major_Maintenance_Table" localSheetId="25">[16]Inputs!#REF!</definedName>
    <definedName name="Major_Maintenance_Table" localSheetId="18">[16]Inputs!#REF!</definedName>
    <definedName name="Major_Maintenance_Table" localSheetId="3">#REF!</definedName>
    <definedName name="Major_Maintenance_Table" localSheetId="4">#REF!</definedName>
    <definedName name="Major_Maintenance_Table" localSheetId="6">#REF!</definedName>
    <definedName name="Major_Maintenance_Table" localSheetId="7">[16]Inputs!#REF!</definedName>
    <definedName name="Major_Maintenance_Table" localSheetId="1">[16]Inputs!#REF!</definedName>
    <definedName name="Major_Maintenance_Table">[16]Inputs!#REF!</definedName>
    <definedName name="marathon"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 localSheetId="38">#REF!</definedName>
    <definedName name="MAS_Base_Year" localSheetId="25">#REF!</definedName>
    <definedName name="MAS_Base_Year" localSheetId="18">#REF!</definedName>
    <definedName name="MAS_Base_Year" localSheetId="3">#REF!</definedName>
    <definedName name="MAS_Base_Year" localSheetId="4">#REF!</definedName>
    <definedName name="MAS_Base_Year" localSheetId="6">#REF!</definedName>
    <definedName name="MAS_Base_Year" localSheetId="7">#REF!</definedName>
    <definedName name="MAS_Base_Year" localSheetId="1">#REF!</definedName>
    <definedName name="MAS_Base_Year">#REF!</definedName>
    <definedName name="Mayfdsdfd" localSheetId="25" hidden="1">{"Page_1",#N/A,FALSE,"BAD4Q98";"Page_2",#N/A,FALSE,"BAD4Q98";"Page_3",#N/A,FALSE,"BAD4Q98";"Page_4",#N/A,FALSE,"BAD4Q98";"Page_5",#N/A,FALSE,"BAD4Q98";"Page_6",#N/A,FALSE,"BAD4Q98";"Input_1",#N/A,FALSE,"BAD4Q98";"Input_2",#N/A,FALSE,"BAD4Q98"}</definedName>
    <definedName name="Mayfdsdfd" localSheetId="4" hidden="1">{"Page_1",#N/A,FALSE,"BAD4Q98";"Page_2",#N/A,FALSE,"BAD4Q98";"Page_3",#N/A,FALSE,"BAD4Q98";"Page_4",#N/A,FALSE,"BAD4Q98";"Page_5",#N/A,FALSE,"BAD4Q98";"Page_6",#N/A,FALSE,"BAD4Q98";"Input_1",#N/A,FALSE,"BAD4Q98";"Input_2",#N/A,FALSE,"BAD4Q98"}</definedName>
    <definedName name="Mayfdsdfd" localSheetId="5" hidden="1">{"Page_1",#N/A,FALSE,"BAD4Q98";"Page_2",#N/A,FALSE,"BAD4Q98";"Page_3",#N/A,FALSE,"BAD4Q98";"Page_4",#N/A,FALSE,"BAD4Q98";"Page_5",#N/A,FALSE,"BAD4Q98";"Page_6",#N/A,FALSE,"BAD4Q98";"Input_1",#N/A,FALSE,"BAD4Q98";"Input_2",#N/A,FALSE,"BAD4Q98"}</definedName>
    <definedName name="Mayfdsdfd" localSheetId="6"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localSheetId="38" hidden="1">#REF!</definedName>
    <definedName name="mb_inputLocation" localSheetId="25" hidden="1">#REF!</definedName>
    <definedName name="mb_inputLocation" localSheetId="18" hidden="1">#REF!</definedName>
    <definedName name="mb_inputLocation" localSheetId="3" hidden="1">#REF!</definedName>
    <definedName name="mb_inputLocation" localSheetId="4" hidden="1">#REF!</definedName>
    <definedName name="mb_inputLocation" localSheetId="6" hidden="1">#REF!</definedName>
    <definedName name="mb_inputLocation" localSheetId="7" hidden="1">#REF!</definedName>
    <definedName name="mb_inputLocation" localSheetId="1" hidden="1">#REF!</definedName>
    <definedName name="mb_inputLocation" hidden="1">#REF!</definedName>
    <definedName name="MC__T_Land" localSheetId="20">#REF!</definedName>
    <definedName name="MC__T_Land" localSheetId="21">#REF!</definedName>
    <definedName name="MC__T_Land">#REF!</definedName>
    <definedName name="mc_dist_circuits">#REF!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Kittrick_School_District_Donation_Input" localSheetId="3">#REF!</definedName>
    <definedName name="McKittrick_School_District_Donation_Input" localSheetId="4">#REF!</definedName>
    <definedName name="McKittrick_School_District_Donation_Input" localSheetId="6">#REF!</definedName>
    <definedName name="McKittrick_School_District_Donation_Input">[16]Inputs!#REF!</definedName>
    <definedName name="MCRR_22" localSheetId="18">#REF!</definedName>
    <definedName name="MCRR_22" localSheetId="7">#REF!</definedName>
    <definedName name="MCRR_22" localSheetId="1">#REF!</definedName>
    <definedName name="MCRR_22">#REF!</definedName>
    <definedName name="MCRR_TABLE" localSheetId="1">#REF!</definedName>
    <definedName name="MCRR_TABLE">#REF!</definedName>
    <definedName name="MCRR_TABLE_W_RD" localSheetId="1">#REF!</definedName>
    <definedName name="MCRR_TABLE_W_RD">#REF!</definedName>
    <definedName name="MDD_Sector_1">#REF!</definedName>
    <definedName name="MDD_Sector_2">#REF!</definedName>
    <definedName name="MED_MTR">2</definedName>
    <definedName name="Merch_Cum_Escalation_Factor" localSheetId="38">'[16]PSCo PPA Revenue'!#REF!</definedName>
    <definedName name="Merch_Cum_Escalation_Factor" localSheetId="25">'[16]PSCo PPA Revenue'!#REF!</definedName>
    <definedName name="Merch_Cum_Escalation_Factor" localSheetId="18">'[16]PSCo PPA Revenue'!#REF!</definedName>
    <definedName name="Merch_Cum_Escalation_Factor" localSheetId="3">#REF!</definedName>
    <definedName name="Merch_Cum_Escalation_Factor" localSheetId="4">#REF!</definedName>
    <definedName name="Merch_Cum_Escalation_Factor" localSheetId="6">#REF!</definedName>
    <definedName name="Merch_Cum_Escalation_Factor" localSheetId="7">'[16]PSCo PPA Revenue'!#REF!</definedName>
    <definedName name="Merch_Cum_Escalation_Factor">'[16]PSCo PPA Revenue'!#REF!</definedName>
    <definedName name="Merch_Fuel_Doll_KW" localSheetId="38">[16]Inputs!#REF!</definedName>
    <definedName name="Merch_Fuel_Doll_KW" localSheetId="25">[16]Inputs!#REF!</definedName>
    <definedName name="Merch_Fuel_Doll_KW" localSheetId="18">[16]Inputs!#REF!</definedName>
    <definedName name="Merch_Fuel_Doll_KW" localSheetId="3">#REF!</definedName>
    <definedName name="Merch_Fuel_Doll_KW" localSheetId="4">#REF!</definedName>
    <definedName name="Merch_Fuel_Doll_KW" localSheetId="6">#REF!</definedName>
    <definedName name="Merch_Fuel_Doll_KW" localSheetId="7">[16]Inputs!#REF!</definedName>
    <definedName name="Merch_Fuel_Doll_KW">[16]Inputs!#REF!</definedName>
    <definedName name="Merch_margin_Doll_KW" localSheetId="38">[16]Inputs!#REF!</definedName>
    <definedName name="Merch_margin_Doll_KW" localSheetId="25">[16]Inputs!#REF!</definedName>
    <definedName name="Merch_margin_Doll_KW" localSheetId="18">[16]Inputs!#REF!</definedName>
    <definedName name="Merch_margin_Doll_KW" localSheetId="3">#REF!</definedName>
    <definedName name="Merch_margin_Doll_KW" localSheetId="4">#REF!</definedName>
    <definedName name="Merch_margin_Doll_KW" localSheetId="6">#REF!</definedName>
    <definedName name="Merch_margin_Doll_KW" localSheetId="7">[16]Inputs!#REF!</definedName>
    <definedName name="Merch_margin_Doll_KW">[16]Inputs!#REF!</definedName>
    <definedName name="Merch_Months_partial_Year_Factor" localSheetId="38">'[16]PSCo PPA Revenue'!#REF!</definedName>
    <definedName name="Merch_Months_partial_Year_Factor" localSheetId="25">'[16]PSCo PPA Revenue'!#REF!</definedName>
    <definedName name="Merch_Months_partial_Year_Factor" localSheetId="18">'[16]PSCo PPA Revenue'!#REF!</definedName>
    <definedName name="Merch_Months_partial_Year_Factor" localSheetId="3">#REF!</definedName>
    <definedName name="Merch_Months_partial_Year_Factor" localSheetId="4">#REF!</definedName>
    <definedName name="Merch_Months_partial_Year_Factor" localSheetId="6">#REF!</definedName>
    <definedName name="Merch_Months_partial_Year_Factor" localSheetId="7">'[16]PSCo PPA Revenue'!#REF!</definedName>
    <definedName name="Merch_Months_partial_Year_Factor">'[16]PSCo PPA Revenue'!#REF!</definedName>
    <definedName name="Michelle" localSheetId="25">#REF!</definedName>
    <definedName name="Michelle" localSheetId="6">#REF!</definedName>
    <definedName name="Michelle">#REF!</definedName>
    <definedName name="Minimum_Debt_Service_Coverage" localSheetId="25">'[16]Cash Flow'!#REF!</definedName>
    <definedName name="Minimum_Debt_Service_Coverage" localSheetId="3">#REF!</definedName>
    <definedName name="Minimum_Debt_Service_Coverage" localSheetId="4">#REF!</definedName>
    <definedName name="Minimum_Debt_Service_Coverage" localSheetId="6">#REF!</definedName>
    <definedName name="Minimum_Debt_Service_Coverage">'[16]Cash Flow'!#REF!</definedName>
    <definedName name="minorhomerepair">'[23]Unit Input'!$D$26:$D$28</definedName>
    <definedName name="misc">'[23]Unit Input'!$D$42</definedName>
    <definedName name="Mobilization_Months" localSheetId="38">[16]Inputs!#REF!</definedName>
    <definedName name="Mobilization_Months" localSheetId="25">[16]Inputs!#REF!</definedName>
    <definedName name="Mobilization_Months" localSheetId="18">[16]Inputs!#REF!</definedName>
    <definedName name="Mobilization_Months" localSheetId="3">#REF!</definedName>
    <definedName name="Mobilization_Months" localSheetId="4">#REF!</definedName>
    <definedName name="Mobilization_Months" localSheetId="6">#REF!</definedName>
    <definedName name="Mobilization_Months" localSheetId="7">[16]Inputs!#REF!</definedName>
    <definedName name="Mobilization_Months">[16]Inputs!#REF!</definedName>
    <definedName name="MODEL" localSheetId="25">#REF!</definedName>
    <definedName name="MODEL" localSheetId="6">#REF!</definedName>
    <definedName name="MODEL">#REF!</definedName>
    <definedName name="modifiedavailmod"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'[57]Key to Tables'!$B$15</definedName>
    <definedName name="Month1" localSheetId="25">#REF!</definedName>
    <definedName name="Month1" localSheetId="6">#REF!</definedName>
    <definedName name="Month1">#REF!</definedName>
    <definedName name="Month2" localSheetId="25">#REF!</definedName>
    <definedName name="Month2" localSheetId="6">#REF!</definedName>
    <definedName name="Month2">#REF!</definedName>
    <definedName name="Month3" localSheetId="25">#REF!</definedName>
    <definedName name="Month3" localSheetId="6">#REF!</definedName>
    <definedName name="Month3">#REF!</definedName>
    <definedName name="MONTHLYREC" localSheetId="25">#REF!</definedName>
    <definedName name="MONTHLYREC">#REF!</definedName>
    <definedName name="Months" localSheetId="3">'[27]misc tables'!$B$2:$B$13</definedName>
    <definedName name="Months" localSheetId="4">'[27]misc tables'!$B$2:$B$13</definedName>
    <definedName name="Months" localSheetId="6">'[27]misc tables'!$B$2:$B$13</definedName>
    <definedName name="Months">'[28]misc tables'!$B$2:$B$13</definedName>
    <definedName name="Months_of_Debt_Service_Reserve" localSheetId="38">[16]Inputs!#REF!</definedName>
    <definedName name="Months_of_Debt_Service_Reserve" localSheetId="25">[16]Inputs!#REF!</definedName>
    <definedName name="Months_of_Debt_Service_Reserve" localSheetId="18">[16]Inputs!#REF!</definedName>
    <definedName name="Months_of_Debt_Service_Reserve" localSheetId="3">#REF!</definedName>
    <definedName name="Months_of_Debt_Service_Reserve" localSheetId="4">#REF!</definedName>
    <definedName name="Months_of_Debt_Service_Reserve" localSheetId="6">#REF!</definedName>
    <definedName name="Months_of_Debt_Service_Reserve" localSheetId="7">[16]Inputs!#REF!</definedName>
    <definedName name="Months_of_Debt_Service_Reserve">[16]Inputs!#REF!</definedName>
    <definedName name="Months_Per_Year" localSheetId="38">[16]Inputs!#REF!</definedName>
    <definedName name="Months_Per_Year" localSheetId="25">[16]Inputs!#REF!</definedName>
    <definedName name="Months_Per_Year" localSheetId="18">[16]Inputs!#REF!</definedName>
    <definedName name="Months_Per_Year" localSheetId="3">#REF!</definedName>
    <definedName name="Months_Per_Year" localSheetId="4">#REF!</definedName>
    <definedName name="Months_Per_Year" localSheetId="6">#REF!</definedName>
    <definedName name="Months_Per_Year" localSheetId="7">[16]Inputs!#REF!</definedName>
    <definedName name="Months_Per_Year">[16]Inputs!#REF!</definedName>
    <definedName name="MSA_Fee" localSheetId="38">'[16]Other Operating Expenses'!#REF!</definedName>
    <definedName name="MSA_Fee" localSheetId="25">'[16]Other Operating Expenses'!#REF!</definedName>
    <definedName name="MSA_Fee" localSheetId="18">'[16]Other Operating Expenses'!#REF!</definedName>
    <definedName name="MSA_Fee" localSheetId="3">#REF!</definedName>
    <definedName name="MSA_Fee" localSheetId="4">#REF!</definedName>
    <definedName name="MSA_Fee" localSheetId="6">#REF!</definedName>
    <definedName name="MSA_Fee" localSheetId="7">'[16]Other Operating Expenses'!#REF!</definedName>
    <definedName name="MSA_Fee">'[16]Other Operating Expenses'!#REF!</definedName>
    <definedName name="MSA_Fee_Base_Year" localSheetId="38">[16]Inputs!#REF!</definedName>
    <definedName name="MSA_Fee_Base_Year" localSheetId="25">[16]Inputs!#REF!</definedName>
    <definedName name="MSA_Fee_Base_Year" localSheetId="18">[16]Inputs!#REF!</definedName>
    <definedName name="MSA_Fee_Base_Year" localSheetId="3">#REF!</definedName>
    <definedName name="MSA_Fee_Base_Year" localSheetId="4">#REF!</definedName>
    <definedName name="MSA_Fee_Base_Year" localSheetId="6">#REF!</definedName>
    <definedName name="MSA_Fee_Base_Year" localSheetId="7">[16]Inputs!#REF!</definedName>
    <definedName name="MSA_Fee_Base_Year">[16]Inputs!#REF!</definedName>
    <definedName name="MSA_Fee_Input_per_Year" localSheetId="38">[16]Inputs!#REF!</definedName>
    <definedName name="MSA_Fee_Input_per_Year" localSheetId="25">[16]Inputs!#REF!</definedName>
    <definedName name="MSA_Fee_Input_per_Year" localSheetId="18">[16]Inputs!#REF!</definedName>
    <definedName name="MSA_Fee_Input_per_Year" localSheetId="3">#REF!</definedName>
    <definedName name="MSA_Fee_Input_per_Year" localSheetId="4">#REF!</definedName>
    <definedName name="MSA_Fee_Input_per_Year" localSheetId="6">#REF!</definedName>
    <definedName name="MSA_Fee_Input_per_Year" localSheetId="7">[16]Inputs!#REF!</definedName>
    <definedName name="MSA_Fee_Input_per_Year">[16]Inputs!#REF!</definedName>
    <definedName name="MthAvg" localSheetId="25">#REF!</definedName>
    <definedName name="MthAvg" localSheetId="6">#REF!</definedName>
    <definedName name="MthAvg">#REF!</definedName>
    <definedName name="N_A" localSheetId="25">'[10]CAP ADJ'!#REF!</definedName>
    <definedName name="N_A" localSheetId="3">#REF!</definedName>
    <definedName name="N_A" localSheetId="4">#REF!</definedName>
    <definedName name="N_A" localSheetId="6">#REF!</definedName>
    <definedName name="N_A">'[10]CAP ADJ'!#REF!</definedName>
    <definedName name="Name" localSheetId="38">#REF!</definedName>
    <definedName name="Name" localSheetId="25">#REF!</definedName>
    <definedName name="Name" localSheetId="18">#REF!</definedName>
    <definedName name="Name" localSheetId="20">#REF!</definedName>
    <definedName name="Name" localSheetId="21">#REF!</definedName>
    <definedName name="Name" localSheetId="5">'ESA Table 2B PPPD'!#REF!</definedName>
    <definedName name="Name" localSheetId="7">#REF!</definedName>
    <definedName name="Name" localSheetId="1">#REF!</definedName>
    <definedName name="Name">'[58]Proposed-RTP-Scalers'!#REF!</definedName>
    <definedName name="Name1" localSheetId="38">#REF!</definedName>
    <definedName name="Name1" localSheetId="25">#REF!</definedName>
    <definedName name="Name1" localSheetId="18">#REF!</definedName>
    <definedName name="Name1" localSheetId="20">#REF!</definedName>
    <definedName name="Name1" localSheetId="21">#REF!</definedName>
    <definedName name="Name1" localSheetId="5">'ESA Table 2B PPPD'!#REF!</definedName>
    <definedName name="Name1" localSheetId="7">#REF!</definedName>
    <definedName name="Name1" localSheetId="1">#REF!</definedName>
    <definedName name="Name1">'[58]Proposed-RTP-Scalers'!#REF!</definedName>
    <definedName name="Net_Cash_Flow" localSheetId="38">'[16]Cash Flow'!#REF!</definedName>
    <definedName name="Net_Cash_Flow" localSheetId="25">'[16]Cash Flow'!#REF!</definedName>
    <definedName name="Net_Cash_Flow" localSheetId="18">'[16]Cash Flow'!#REF!</definedName>
    <definedName name="Net_Cash_Flow" localSheetId="3">#REF!</definedName>
    <definedName name="Net_Cash_Flow" localSheetId="4">#REF!</definedName>
    <definedName name="Net_Cash_Flow" localSheetId="6">#REF!</definedName>
    <definedName name="Net_Cash_Flow" localSheetId="7">'[16]Cash Flow'!#REF!</definedName>
    <definedName name="Net_Cash_Flow" localSheetId="1">'[16]Cash Flow'!#REF!</definedName>
    <definedName name="Net_Cash_Flow">'[16]Cash Flow'!#REF!</definedName>
    <definedName name="Net_Fixed_Assets" localSheetId="25">#REF!</definedName>
    <definedName name="Net_Fixed_Assets" localSheetId="6">#REF!</definedName>
    <definedName name="Net_Fixed_Assets">#REF!</definedName>
    <definedName name="Net_Gain_on_Sale_of_Assets" localSheetId="6">#REF!</definedName>
    <definedName name="Net_Gain_on_Sale_of_Assets">#REF!</definedName>
    <definedName name="Net_Payments_on_Fire_Truck_during_Construction_Input" localSheetId="25">#REF!</definedName>
    <definedName name="Net_Payments_on_Fire_Truck_during_Construction_Input" localSheetId="6">#REF!</definedName>
    <definedName name="Net_Payments_on_Fire_Truck_during_Construction_Input">#REF!</definedName>
    <definedName name="Net_Start_Up_Revenues" localSheetId="25">#REF!</definedName>
    <definedName name="Net_Start_Up_Revenues">#REF!</definedName>
    <definedName name="new" localSheetId="25" hidden="1">{"Page_1",#N/A,FALSE,"BAD4Q98";"Page_2",#N/A,FALSE,"BAD4Q98";"Page_3",#N/A,FALSE,"BAD4Q98";"Page_4",#N/A,FALSE,"BAD4Q98";"Page_5",#N/A,FALSE,"BAD4Q98";"Page_6",#N/A,FALSE,"BAD4Q98";"Input_1",#N/A,FALSE,"BAD4Q98";"Input_2",#N/A,FALSE,"BAD4Q98"}</definedName>
    <definedName name="new" localSheetId="4" hidden="1">{"Page_1",#N/A,FALSE,"BAD4Q98";"Page_2",#N/A,FALSE,"BAD4Q98";"Page_3",#N/A,FALSE,"BAD4Q98";"Page_4",#N/A,FALSE,"BAD4Q98";"Page_5",#N/A,FALSE,"BAD4Q98";"Page_6",#N/A,FALSE,"BAD4Q98";"Input_1",#N/A,FALSE,"BAD4Q98";"Input_2",#N/A,FALSE,"BAD4Q98"}</definedName>
    <definedName name="new" localSheetId="5" hidden="1">{"Page_1",#N/A,FALSE,"BAD4Q98";"Page_2",#N/A,FALSE,"BAD4Q98";"Page_3",#N/A,FALSE,"BAD4Q98";"Page_4",#N/A,FALSE,"BAD4Q98";"Page_5",#N/A,FALSE,"BAD4Q98";"Page_6",#N/A,FALSE,"BAD4Q98";"Input_1",#N/A,FALSE,"BAD4Q98";"Input_2",#N/A,FALSE,"BAD4Q98"}</definedName>
    <definedName name="new" localSheetId="6"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25" hidden="1">{#N/A,#N/A,TRUE,"SDGE";#N/A,#N/A,TRUE,"GBU";#N/A,#N/A,TRUE,"TBU";#N/A,#N/A,TRUE,"EDBU";#N/A,#N/A,TRUE,"ExclCC"}</definedName>
    <definedName name="newwrev" localSheetId="4" hidden="1">{#N/A,#N/A,TRUE,"SDGE";#N/A,#N/A,TRUE,"GBU";#N/A,#N/A,TRUE,"TBU";#N/A,#N/A,TRUE,"EDBU";#N/A,#N/A,TRUE,"ExclCC"}</definedName>
    <definedName name="newwrev" localSheetId="5" hidden="1">{#N/A,#N/A,TRUE,"SDGE";#N/A,#N/A,TRUE,"GBU";#N/A,#N/A,TRUE,"TBU";#N/A,#N/A,TRUE,"EDBU";#N/A,#N/A,TRUE,"ExclCC"}</definedName>
    <definedName name="newwrev" localSheetId="6" hidden="1">{#N/A,#N/A,TRUE,"SDGE";#N/A,#N/A,TRUE,"GBU";#N/A,#N/A,TRUE,"TBU";#N/A,#N/A,TRUE,"EDBU";#N/A,#N/A,TRUE,"ExclCC"}</definedName>
    <definedName name="newwrev" hidden="1">{#N/A,#N/A,TRUE,"SDGE";#N/A,#N/A,TRUE,"GBU";#N/A,#N/A,TRUE,"TBU";#N/A,#N/A,TRUE,"EDBU";#N/A,#N/A,TRUE,"ExclCC"}</definedName>
    <definedName name="nine" localSheetId="38">[44]Cash_Flow!#REF!</definedName>
    <definedName name="nine" localSheetId="25">[44]Cash_Flow!#REF!</definedName>
    <definedName name="nine" localSheetId="18">[44]Cash_Flow!#REF!</definedName>
    <definedName name="nine" localSheetId="3">#REF!</definedName>
    <definedName name="nine" localSheetId="4">#REF!</definedName>
    <definedName name="nine" localSheetId="6">#REF!</definedName>
    <definedName name="nine" localSheetId="7">[44]Cash_Flow!#REF!</definedName>
    <definedName name="nine" localSheetId="1">[44]Cash_Flow!#REF!</definedName>
    <definedName name="nine">[44]Cash_Flow!#REF!</definedName>
    <definedName name="NO" localSheetId="5">IF('ESA Table 2B PPPD'!Values_Entered_Pref,Header_Row_Pref+'ESA Table 2B PPPD'!No_of_Pamts_Pref,Header_Row_Pref)</definedName>
    <definedName name="NO">IF('CARE-Table 3A-B'!Values_Entered_Pref,Header_Row_Pref+'CARE-Table 3A-B'!No_of_Pamts_Pref,Header_Row_Pref)</definedName>
    <definedName name="No_of_Pamts_Pref" localSheetId="25">MATCH(0.01,End_Bal_Pref,-1)+1</definedName>
    <definedName name="No_of_Pamts_Pref" localSheetId="4">MATCH(0.01,End_Bal_Pref,-1)+1</definedName>
    <definedName name="No_of_Pamts_Pref" localSheetId="5">MATCH(0.01,End_Bal_Pref,-1)+1</definedName>
    <definedName name="No_of_Pamts_Pref" localSheetId="6">MATCH(0.01,End_Bal_Pref,-1)+1</definedName>
    <definedName name="No_of_Pamts_Pref" localSheetId="9">MATCH(0.01,End_Bal_Pref,-1)+1</definedName>
    <definedName name="No_of_Pamts_Pref">MATCH(0.01,End_Bal_Pref,-1)+1</definedName>
    <definedName name="non.iso.T.land">[55]RCN!$E$53:$CG$53,[55]RCN!$E$61:$CG$61</definedName>
    <definedName name="Non_Recourse_CP_Conduit_LIBOR_Spread" localSheetId="25">#REF!</definedName>
    <definedName name="Non_Recourse_CP_Conduit_LIBOR_Spread" localSheetId="6">#REF!</definedName>
    <definedName name="Non_Recourse_CP_Conduit_LIBOR_Spread">#REF!</definedName>
    <definedName name="Non_Recourse_Facility_CP_adder" localSheetId="38">[16]Inputs!#REF!</definedName>
    <definedName name="Non_Recourse_Facility_CP_adder" localSheetId="25">[16]Inputs!#REF!</definedName>
    <definedName name="Non_Recourse_Facility_CP_adder" localSheetId="18">[16]Inputs!#REF!</definedName>
    <definedName name="Non_Recourse_Facility_CP_adder" localSheetId="3">#REF!</definedName>
    <definedName name="Non_Recourse_Facility_CP_adder" localSheetId="4">#REF!</definedName>
    <definedName name="Non_Recourse_Facility_CP_adder" localSheetId="6">#REF!</definedName>
    <definedName name="Non_Recourse_Facility_CP_adder" localSheetId="7">[16]Inputs!#REF!</definedName>
    <definedName name="Non_Recourse_Facility_CP_adder" localSheetId="1">[16]Inputs!#REF!</definedName>
    <definedName name="Non_Recourse_Facility_CP_adder">[16]Inputs!#REF!</definedName>
    <definedName name="none" localSheetId="25" hidden="1">#REF!</definedName>
    <definedName name="none" localSheetId="6" hidden="1">#REF!</definedName>
    <definedName name="none" hidden="1">#REF!</definedName>
    <definedName name="none2" localSheetId="6" hidden="1">#REF!</definedName>
    <definedName name="none2" hidden="1">#REF!</definedName>
    <definedName name="nopremort" localSheetId="6">#REF!</definedName>
    <definedName name="nopremort">#REF!</definedName>
    <definedName name="NOx_Allowances__Nominal___ton" localSheetId="25">#REF!</definedName>
    <definedName name="NOx_Allowances__Nominal___ton">#REF!</definedName>
    <definedName name="Nox_Allowances_in_1999" localSheetId="25">#REF!</definedName>
    <definedName name="Nox_Allowances_in_1999">#REF!</definedName>
    <definedName name="NOx_Emissions_Rate__lb_hr" localSheetId="25">#REF!</definedName>
    <definedName name="NOx_Emissions_Rate__lb_hr">#REF!</definedName>
    <definedName name="NOx_Offsets" localSheetId="25">#REF!</definedName>
    <definedName name="NOx_Offsets">#REF!</definedName>
    <definedName name="NOx_Offsets_Calculation_Factor__lb_MMBtu" localSheetId="25">[16]Inputs!#REF!</definedName>
    <definedName name="NOx_Offsets_Calculation_Factor__lb_MMBtu" localSheetId="3">#REF!</definedName>
    <definedName name="NOx_Offsets_Calculation_Factor__lb_MMBtu" localSheetId="4">#REF!</definedName>
    <definedName name="NOx_Offsets_Calculation_Factor__lb_MMBtu" localSheetId="6">#REF!</definedName>
    <definedName name="NOx_Offsets_Calculation_Factor__lb_MMBtu" localSheetId="1">[16]Inputs!#REF!</definedName>
    <definedName name="NOx_Offsets_Calculation_Factor__lb_MMBtu">[16]Inputs!#REF!</definedName>
    <definedName name="NOx_Offsets_Construction" localSheetId="38">[16]Inputs!#REF!</definedName>
    <definedName name="NOx_Offsets_Construction" localSheetId="25">[16]Inputs!#REF!</definedName>
    <definedName name="NOx_Offsets_Construction" localSheetId="18">[16]Inputs!#REF!</definedName>
    <definedName name="NOx_Offsets_Construction" localSheetId="3">#REF!</definedName>
    <definedName name="NOx_Offsets_Construction" localSheetId="4">#REF!</definedName>
    <definedName name="NOx_Offsets_Construction" localSheetId="6">#REF!</definedName>
    <definedName name="NOx_Offsets_Construction" localSheetId="7">[16]Inputs!#REF!</definedName>
    <definedName name="NOx_Offsets_Construction" localSheetId="1">[16]Inputs!#REF!</definedName>
    <definedName name="NOx_Offsets_Construction">[16]Inputs!#REF!</definedName>
    <definedName name="NPV_20_Year_12_Percent_Quarterly" localSheetId="25">#REF!</definedName>
    <definedName name="NPV_20_Year_12_Percent_Quarterly" localSheetId="6">#REF!</definedName>
    <definedName name="NPV_20_Year_12_Percent_Quarterly">#REF!</definedName>
    <definedName name="NPV_20_Year_13_Percent_Quarterly" localSheetId="6">#REF!</definedName>
    <definedName name="NPV_20_Year_13_Percent_Quarterly">#REF!</definedName>
    <definedName name="NPV_20_Year_14_Percent_Quarterly" localSheetId="6">#REF!</definedName>
    <definedName name="NPV_20_Year_14_Percent_Quarterly">#REF!</definedName>
    <definedName name="NQInd" localSheetId="3">#REF!</definedName>
    <definedName name="NQInd" localSheetId="4">#REF!</definedName>
    <definedName name="NQInd" localSheetId="1">#REF!</definedName>
    <definedName name="NQInd">#REF!</definedName>
    <definedName name="NRW"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38">MATCH(0.01,End_Bal,-1)+1</definedName>
    <definedName name="Number_of_Payments" localSheetId="25">MATCH(0.01,End_Bal,-1)+1</definedName>
    <definedName name="Number_of_Payments" localSheetId="18">MATCH(0.01,End_Bal,-1)+1</definedName>
    <definedName name="Number_of_Payments" localSheetId="20">MATCH(0.01,End_Bal,-1)+1</definedName>
    <definedName name="Number_of_Payments" localSheetId="3">MATCH(0.01,End_Bal,-1)+1</definedName>
    <definedName name="Number_of_Payments" localSheetId="4">MATCH(0.01,End_Bal,-1)+1</definedName>
    <definedName name="Number_of_Payments" localSheetId="5">MATCH(0.01,End_Bal,-1)+1</definedName>
    <definedName name="Number_of_Payments" localSheetId="6">MATCH(0.01,End_Bal,-1)+1</definedName>
    <definedName name="Number_of_Payments" localSheetId="7">MATCH(0.01,End_Bal,-1)+1</definedName>
    <definedName name="Number_of_Payments" localSheetId="1">MATCH(0.01,End_Bal,-1)+1</definedName>
    <definedName name="Number_of_Payments" localSheetId="9">MATCH(0.01,End_Bal,-1)+1</definedName>
    <definedName name="Number_of_Payments">MATCH(0.01,End_Bal,-1)+1</definedName>
    <definedName name="Number_of_Units" localSheetId="38">[16]Inputs!#REF!</definedName>
    <definedName name="Number_of_Units" localSheetId="25">[16]Inputs!#REF!</definedName>
    <definedName name="Number_of_Units" localSheetId="18">[16]Inputs!#REF!</definedName>
    <definedName name="Number_of_Units" localSheetId="3">#REF!</definedName>
    <definedName name="Number_of_Units" localSheetId="4">#REF!</definedName>
    <definedName name="Number_of_Units" localSheetId="6">#REF!</definedName>
    <definedName name="Number_of_Units" localSheetId="7">[16]Inputs!#REF!</definedName>
    <definedName name="Number_of_Units">[16]Inputs!#REF!</definedName>
    <definedName name="Number_of_Years_to_Payback" localSheetId="25">#REF!</definedName>
    <definedName name="Number_of_Years_to_Payback" localSheetId="6">#REF!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38">[16]Inputs!#REF!</definedName>
    <definedName name="NY_State_Dividend_Allowance_Rate" localSheetId="25">[16]Inputs!#REF!</definedName>
    <definedName name="NY_State_Dividend_Allowance_Rate" localSheetId="18">[16]Inputs!#REF!</definedName>
    <definedName name="NY_State_Dividend_Allowance_Rate" localSheetId="3">#REF!</definedName>
    <definedName name="NY_State_Dividend_Allowance_Rate" localSheetId="4">#REF!</definedName>
    <definedName name="NY_State_Dividend_Allowance_Rate" localSheetId="6">#REF!</definedName>
    <definedName name="NY_State_Dividend_Allowance_Rate" localSheetId="7">[16]Inputs!#REF!</definedName>
    <definedName name="NY_State_Dividend_Allowance_Rate">[16]Inputs!#REF!</definedName>
    <definedName name="NY_State_Excess_Dividends_Tax" localSheetId="38">[16]Inputs!#REF!</definedName>
    <definedName name="NY_State_Excess_Dividends_Tax" localSheetId="25">[16]Inputs!#REF!</definedName>
    <definedName name="NY_State_Excess_Dividends_Tax" localSheetId="18">[16]Inputs!#REF!</definedName>
    <definedName name="NY_State_Excess_Dividends_Tax" localSheetId="3">#REF!</definedName>
    <definedName name="NY_State_Excess_Dividends_Tax" localSheetId="4">#REF!</definedName>
    <definedName name="NY_State_Excess_Dividends_Tax" localSheetId="6">#REF!</definedName>
    <definedName name="NY_State_Excess_Dividends_Tax" localSheetId="7">[16]Inputs!#REF!</definedName>
    <definedName name="NY_State_Excess_Dividends_Tax">[16]Inputs!#REF!</definedName>
    <definedName name="NY_State_Gross_Earnings_Tax" localSheetId="38">[16]Inputs!#REF!</definedName>
    <definedName name="NY_State_Gross_Earnings_Tax" localSheetId="25">[16]Inputs!#REF!</definedName>
    <definedName name="NY_State_Gross_Earnings_Tax" localSheetId="18">[16]Inputs!#REF!</definedName>
    <definedName name="NY_State_Gross_Earnings_Tax" localSheetId="3">#REF!</definedName>
    <definedName name="NY_State_Gross_Earnings_Tax" localSheetId="4">#REF!</definedName>
    <definedName name="NY_State_Gross_Earnings_Tax" localSheetId="6">#REF!</definedName>
    <definedName name="NY_State_Gross_Earnings_Tax" localSheetId="7">[16]Inputs!#REF!</definedName>
    <definedName name="NY_State_Gross_Earnings_Tax">[16]Inputs!#REF!</definedName>
    <definedName name="NY_State_Gross_Receipts_Tax" localSheetId="38">[16]Inputs!#REF!</definedName>
    <definedName name="NY_State_Gross_Receipts_Tax" localSheetId="25">[16]Inputs!#REF!</definedName>
    <definedName name="NY_State_Gross_Receipts_Tax" localSheetId="18">[16]Inputs!#REF!</definedName>
    <definedName name="NY_State_Gross_Receipts_Tax" localSheetId="3">#REF!</definedName>
    <definedName name="NY_State_Gross_Receipts_Tax" localSheetId="4">#REF!</definedName>
    <definedName name="NY_State_Gross_Receipts_Tax" localSheetId="6">#REF!</definedName>
    <definedName name="NY_State_Gross_Receipts_Tax" localSheetId="7">[16]Inputs!#REF!</definedName>
    <definedName name="NY_State_Gross_Receipts_Tax">[16]Inputs!#REF!</definedName>
    <definedName name="NY_State_Income_Tax_Switch" localSheetId="38">[16]Inputs!#REF!</definedName>
    <definedName name="NY_State_Income_Tax_Switch" localSheetId="25">[16]Inputs!#REF!</definedName>
    <definedName name="NY_State_Income_Tax_Switch" localSheetId="18">[16]Inputs!#REF!</definedName>
    <definedName name="NY_State_Income_Tax_Switch" localSheetId="3">#REF!</definedName>
    <definedName name="NY_State_Income_Tax_Switch" localSheetId="4">#REF!</definedName>
    <definedName name="NY_State_Income_Tax_Switch" localSheetId="6">#REF!</definedName>
    <definedName name="NY_State_Income_Tax_Switch" localSheetId="7">[16]Inputs!#REF!</definedName>
    <definedName name="NY_State_Income_Tax_Switch">[16]Inputs!#REF!</definedName>
    <definedName name="o" localSheetId="38">#REF!</definedName>
    <definedName name="o" localSheetId="25">#REF!</definedName>
    <definedName name="o" localSheetId="18">#REF!</definedName>
    <definedName name="o" localSheetId="7">#REF!</definedName>
    <definedName name="o" localSheetId="1">#REF!</definedName>
    <definedName name="o">#REF!</definedName>
    <definedName name="O_M_Mobilization" localSheetId="25">#REF!</definedName>
    <definedName name="O_M_Mobilization" localSheetId="6">#REF!</definedName>
    <definedName name="O_M_Mobilization">#REF!</definedName>
    <definedName name="O_M_Mobilization___Labor" localSheetId="25">#REF!</definedName>
    <definedName name="O_M_Mobilization___Labor">#REF!</definedName>
    <definedName name="Off_Peak_Hours" localSheetId="38">[11]Inputs!#REF!</definedName>
    <definedName name="Off_Peak_Hours" localSheetId="25">[11]Inputs!#REF!</definedName>
    <definedName name="Off_Peak_Hours" localSheetId="18">[11]Inputs!#REF!</definedName>
    <definedName name="Off_Peak_Hours" localSheetId="3">#REF!</definedName>
    <definedName name="Off_Peak_Hours" localSheetId="4">#REF!</definedName>
    <definedName name="Off_Peak_Hours" localSheetId="6">#REF!</definedName>
    <definedName name="Off_Peak_Hours" localSheetId="7">[11]Inputs!#REF!</definedName>
    <definedName name="Off_Peak_Hours" localSheetId="1">[11]Inputs!#REF!</definedName>
    <definedName name="Off_Peak_Hours">[11]Inputs!#REF!</definedName>
    <definedName name="Off_Peak_Percent" localSheetId="38">[11]Inputs!#REF!</definedName>
    <definedName name="Off_Peak_Percent" localSheetId="25">[11]Inputs!#REF!</definedName>
    <definedName name="Off_Peak_Percent" localSheetId="18">[11]Inputs!#REF!</definedName>
    <definedName name="Off_Peak_Percent" localSheetId="3">#REF!</definedName>
    <definedName name="Off_Peak_Percent" localSheetId="4">#REF!</definedName>
    <definedName name="Off_Peak_Percent" localSheetId="6">#REF!</definedName>
    <definedName name="Off_Peak_Percent" localSheetId="7">[11]Inputs!#REF!</definedName>
    <definedName name="Off_Peak_Percent" localSheetId="1">[11]Inputs!#REF!</definedName>
    <definedName name="Off_Peak_Percent">[11]Inputs!#REF!</definedName>
    <definedName name="Offsite_Work_Road_Paving" localSheetId="38">[16]Inputs!#REF!</definedName>
    <definedName name="Offsite_Work_Road_Paving" localSheetId="25">[16]Inputs!#REF!</definedName>
    <definedName name="Offsite_Work_Road_Paving" localSheetId="18">[16]Inputs!#REF!</definedName>
    <definedName name="Offsite_Work_Road_Paving" localSheetId="3">#REF!</definedName>
    <definedName name="Offsite_Work_Road_Paving" localSheetId="4">#REF!</definedName>
    <definedName name="Offsite_Work_Road_Paving" localSheetId="6">#REF!</definedName>
    <definedName name="Offsite_Work_Road_Paving" localSheetId="7">[16]Inputs!#REF!</definedName>
    <definedName name="Offsite_Work_Road_Paving">[16]Inputs!#REF!</definedName>
    <definedName name="okay" localSheetId="25" hidden="1">{"Page_1",#N/A,FALSE,"BAD4Q98";"Page_2",#N/A,FALSE,"BAD4Q98";"Page_3",#N/A,FALSE,"BAD4Q98";"Page_4",#N/A,FALSE,"BAD4Q98";"Page_5",#N/A,FALSE,"BAD4Q98";"Page_6",#N/A,FALSE,"BAD4Q98";"Input_1",#N/A,FALSE,"BAD4Q98";"Input_2",#N/A,FALSE,"BAD4Q98"}</definedName>
    <definedName name="okay" localSheetId="4" hidden="1">{"Page_1",#N/A,FALSE,"BAD4Q98";"Page_2",#N/A,FALSE,"BAD4Q98";"Page_3",#N/A,FALSE,"BAD4Q98";"Page_4",#N/A,FALSE,"BAD4Q98";"Page_5",#N/A,FALSE,"BAD4Q98";"Page_6",#N/A,FALSE,"BAD4Q98";"Input_1",#N/A,FALSE,"BAD4Q98";"Input_2",#N/A,FALSE,"BAD4Q98"}</definedName>
    <definedName name="okay" localSheetId="5" hidden="1">{"Page_1",#N/A,FALSE,"BAD4Q98";"Page_2",#N/A,FALSE,"BAD4Q98";"Page_3",#N/A,FALSE,"BAD4Q98";"Page_4",#N/A,FALSE,"BAD4Q98";"Page_5",#N/A,FALSE,"BAD4Q98";"Page_6",#N/A,FALSE,"BAD4Q98";"Input_1",#N/A,FALSE,"BAD4Q98";"Input_2",#N/A,FALSE,"BAD4Q98"}</definedName>
    <definedName name="okay" localSheetId="6"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L_1_Allnight" localSheetId="38">#REF!</definedName>
    <definedName name="OL_1_Allnight" localSheetId="25">#REF!</definedName>
    <definedName name="OL_1_Allnight" localSheetId="18">#REF!</definedName>
    <definedName name="OL_1_Allnight" localSheetId="20">#REF!</definedName>
    <definedName name="OL_1_Allnight" localSheetId="21">#REF!</definedName>
    <definedName name="OL_1_Allnight" localSheetId="5">'ESA Table 2B PPPD'!#REF!</definedName>
    <definedName name="OL_1_Allnight" localSheetId="7">#REF!</definedName>
    <definedName name="OL_1_Allnight" localSheetId="1">#REF!</definedName>
    <definedName name="OL_1_Allnight">'[43]Effective-Rates'!#REF!</definedName>
    <definedName name="OL_1_Midnight" localSheetId="38">#REF!</definedName>
    <definedName name="OL_1_Midnight" localSheetId="25">#REF!</definedName>
    <definedName name="OL_1_Midnight" localSheetId="18">#REF!</definedName>
    <definedName name="OL_1_Midnight" localSheetId="20">#REF!</definedName>
    <definedName name="OL_1_Midnight" localSheetId="21">#REF!</definedName>
    <definedName name="OL_1_Midnight" localSheetId="5">'ESA Table 2B PPPD'!#REF!</definedName>
    <definedName name="OL_1_Midnight" localSheetId="7">#REF!</definedName>
    <definedName name="OL_1_Midnight" localSheetId="1">#REF!</definedName>
    <definedName name="OL_1_Midnight">'[43]Effective-Rates'!#REF!</definedName>
    <definedName name="On_Peak_Hours" localSheetId="38">[11]Inputs!#REF!</definedName>
    <definedName name="On_Peak_Hours" localSheetId="25">[11]Inputs!#REF!</definedName>
    <definedName name="On_Peak_Hours" localSheetId="18">[11]Inputs!#REF!</definedName>
    <definedName name="On_Peak_Hours" localSheetId="3">#REF!</definedName>
    <definedName name="On_Peak_Hours" localSheetId="4">#REF!</definedName>
    <definedName name="On_Peak_Hours" localSheetId="6">#REF!</definedName>
    <definedName name="On_Peak_Hours" localSheetId="7">[11]Inputs!#REF!</definedName>
    <definedName name="On_Peak_Hours" localSheetId="1">[11]Inputs!#REF!</definedName>
    <definedName name="On_Peak_Hours">[11]Inputs!#REF!</definedName>
    <definedName name="On_Peak_Percent" localSheetId="38">[11]Inputs!#REF!</definedName>
    <definedName name="On_Peak_Percent" localSheetId="25">[11]Inputs!#REF!</definedName>
    <definedName name="On_Peak_Percent" localSheetId="18">[11]Inputs!#REF!</definedName>
    <definedName name="On_Peak_Percent" localSheetId="3">#REF!</definedName>
    <definedName name="On_Peak_Percent" localSheetId="4">#REF!</definedName>
    <definedName name="On_Peak_Percent" localSheetId="6">#REF!</definedName>
    <definedName name="On_Peak_Percent" localSheetId="7">[11]Inputs!#REF!</definedName>
    <definedName name="On_Peak_Percent" localSheetId="1">[11]Inputs!#REF!</definedName>
    <definedName name="On_Peak_Percent">[11]Inputs!#REF!</definedName>
    <definedName name="Open_Click">[59]!Open_Click</definedName>
    <definedName name="Operator_Fee_during_Mobilization" localSheetId="38">[16]Inputs!#REF!</definedName>
    <definedName name="Operator_Fee_during_Mobilization" localSheetId="25">[16]Inputs!#REF!</definedName>
    <definedName name="Operator_Fee_during_Mobilization" localSheetId="18">[16]Inputs!#REF!</definedName>
    <definedName name="Operator_Fee_during_Mobilization" localSheetId="3">#REF!</definedName>
    <definedName name="Operator_Fee_during_Mobilization" localSheetId="4">#REF!</definedName>
    <definedName name="Operator_Fee_during_Mobilization" localSheetId="6">#REF!</definedName>
    <definedName name="Operator_Fee_during_Mobilization" localSheetId="7">[16]Inputs!#REF!</definedName>
    <definedName name="Operator_Fee_during_Mobilization" localSheetId="1">[16]Inputs!#REF!</definedName>
    <definedName name="Operator_Fee_during_Mobilization">[16]Inputs!#REF!</definedName>
    <definedName name="Opt_Discrate" localSheetId="25">#REF!</definedName>
    <definedName name="Opt_Discrate" localSheetId="6">#REF!</definedName>
    <definedName name="Opt_Discrate">#REF!</definedName>
    <definedName name="Opt_DR" localSheetId="6">#REF!</definedName>
    <definedName name="Opt_DR">#REF!</definedName>
    <definedName name="optindexswap_meanreversion" localSheetId="6">#REF!</definedName>
    <definedName name="optindexswap_meanreversion">#REF!</definedName>
    <definedName name="optindexswap_model" localSheetId="3">#REF!</definedName>
    <definedName name="optindexswap_model" localSheetId="4">#REF!</definedName>
    <definedName name="optindexswap_model" localSheetId="1">#REF!</definedName>
    <definedName name="optindexswap_model">#REF!</definedName>
    <definedName name="optindexswap_treesteps" localSheetId="3">#REF!</definedName>
    <definedName name="optindexswap_treesteps" localSheetId="4">#REF!</definedName>
    <definedName name="optindexswap_treesteps" localSheetId="1">#REF!</definedName>
    <definedName name="optindexswap_treesteps">#REF!</definedName>
    <definedName name="optindexswap_volatility" localSheetId="3">#REF!</definedName>
    <definedName name="optindexswap_volatility" localSheetId="4">#REF!</definedName>
    <definedName name="optindexswap_volatility" localSheetId="1">#REF!</definedName>
    <definedName name="optindexswap_volatility">#REF!</definedName>
    <definedName name="option_treesteps">#REF!</definedName>
    <definedName name="option_volatility">#REF!</definedName>
    <definedName name="Other_EPC_Scope_Items_Non_Bechtel" localSheetId="3">#REF!</definedName>
    <definedName name="Other_EPC_Scope_Items_Non_Bechtel" localSheetId="4">#REF!</definedName>
    <definedName name="Other_EPC_Scope_Items_Non_Bechtel" localSheetId="6">#REF!</definedName>
    <definedName name="Other_EPC_Scope_Items_Non_Bechtel" localSheetId="1">[16]Inputs!#REF!</definedName>
    <definedName name="Other_EPC_Scope_Items_Non_Bechtel">[16]Inputs!#REF!</definedName>
    <definedName name="Other_offsets" localSheetId="18">#REF!</definedName>
    <definedName name="Other_offsets" localSheetId="20">#REF!</definedName>
    <definedName name="Other_offsets" localSheetId="21">#REF!</definedName>
    <definedName name="Other_offsets" localSheetId="7">#REF!</definedName>
    <definedName name="Other_offsets">#REF!</definedName>
    <definedName name="OTHERHRS" localSheetId="3">#REF!</definedName>
    <definedName name="OTHERHRS" localSheetId="4">#REF!</definedName>
    <definedName name="OTHERHRS" localSheetId="6">#REF!</definedName>
    <definedName name="OTHERHRS" localSheetId="1">[31]Mstr!#REF!</definedName>
    <definedName name="OTHERHRS">[31]Mstr!#REF!</definedName>
    <definedName name="otherrev" localSheetId="25" hidden="1">{#N/A,#N/A,TRUE,"SDGE";#N/A,#N/A,TRUE,"GBU";#N/A,#N/A,TRUE,"TBU";#N/A,#N/A,TRUE,"EDBU";#N/A,#N/A,TRUE,"ExclCC"}</definedName>
    <definedName name="otherrev" localSheetId="18" hidden="1">{#N/A,#N/A,TRUE,"SDGE";#N/A,#N/A,TRUE,"GBU";#N/A,#N/A,TRUE,"TBU";#N/A,#N/A,TRUE,"EDBU";#N/A,#N/A,TRUE,"ExclCC"}</definedName>
    <definedName name="otherrev" localSheetId="3" hidden="1">{#N/A,#N/A,TRUE,"SDGE";#N/A,#N/A,TRUE,"GBU";#N/A,#N/A,TRUE,"TBU";#N/A,#N/A,TRUE,"EDBU";#N/A,#N/A,TRUE,"ExclCC"}</definedName>
    <definedName name="otherrev" localSheetId="4" hidden="1">{#N/A,#N/A,TRUE,"SDGE";#N/A,#N/A,TRUE,"GBU";#N/A,#N/A,TRUE,"TBU";#N/A,#N/A,TRUE,"EDBU";#N/A,#N/A,TRUE,"ExclCC"}</definedName>
    <definedName name="otherrev" localSheetId="5" hidden="1">{#N/A,#N/A,TRUE,"SDGE";#N/A,#N/A,TRUE,"GBU";#N/A,#N/A,TRUE,"TBU";#N/A,#N/A,TRUE,"EDBU";#N/A,#N/A,TRUE,"ExclCC"}</definedName>
    <definedName name="otherrev" localSheetId="6" hidden="1">{#N/A,#N/A,TRUE,"SDGE";#N/A,#N/A,TRUE,"GBU";#N/A,#N/A,TRUE,"TBU";#N/A,#N/A,TRUE,"EDBU";#N/A,#N/A,TRUE,"ExclCC"}</definedName>
    <definedName name="otherrev" localSheetId="7" hidden="1">{#N/A,#N/A,TRUE,"SDGE";#N/A,#N/A,TRUE,"GBU";#N/A,#N/A,TRUE,"TBU";#N/A,#N/A,TRUE,"EDBU";#N/A,#N/A,TRUE,"ExclCC"}</definedName>
    <definedName name="otherrev" hidden="1">{#N/A,#N/A,TRUE,"SDGE";#N/A,#N/A,TRUE,"GBU";#N/A,#N/A,TRUE,"TBU";#N/A,#N/A,TRUE,"EDBU";#N/A,#N/A,TRUE,"ExclCC"}</definedName>
    <definedName name="outreachassess" localSheetId="18">#REF!</definedName>
    <definedName name="outreachassess" localSheetId="20">#REF!</definedName>
    <definedName name="outreachassess" localSheetId="21">#REF!</definedName>
    <definedName name="outreachassess" localSheetId="7">#REF!</definedName>
    <definedName name="outreachassess">#REF!</definedName>
    <definedName name="Ozone_Season_Factor" localSheetId="25">#REF!</definedName>
    <definedName name="Ozone_Season_Factor">#REF!</definedName>
    <definedName name="p.Covenants" localSheetId="25" hidden="1">#REF!</definedName>
    <definedName name="p.Covenants" hidden="1">#REF!</definedName>
    <definedName name="p.Covenants_Titles" hidden="1">#REF!</definedName>
    <definedName name="p.CreditStats" hidden="1">#REF!</definedName>
    <definedName name="p.DCF" hidden="1">#REF!</definedName>
    <definedName name="p.DCF_Titles" hidden="1">#REF!</definedName>
    <definedName name="p.IRR" hidden="1">#REF!</definedName>
    <definedName name="p.IRR_Titles" hidden="1">#REF!</definedName>
    <definedName name="p.SP" hidden="1">#REF!</definedName>
    <definedName name="p.Summary" hidden="1">#REF!</definedName>
    <definedName name="p.Summary_Titles" hidden="1">#REF!</definedName>
    <definedName name="P_Tot" localSheetId="2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6"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25">#REF!</definedName>
    <definedName name="PAGE1" localSheetId="6">#REF!</definedName>
    <definedName name="PAGE1">#REF!</definedName>
    <definedName name="PAGE1.1_MCRR_21" localSheetId="18">#REF!</definedName>
    <definedName name="PAGE1.1_MCRR_21" localSheetId="7">#REF!</definedName>
    <definedName name="PAGE1.1_MCRR_21" localSheetId="1">#REF!</definedName>
    <definedName name="PAGE1.1_MCRR_21">#REF!</definedName>
    <definedName name="PAGE1_MCRR_16" localSheetId="1">#REF!</definedName>
    <definedName name="PAGE1_MCRR_16">#REF!</definedName>
    <definedName name="PAGE1_MCRR_21">#REF!</definedName>
    <definedName name="PAGE1_MCRR_30">#REF!</definedName>
    <definedName name="page1997">#REF!</definedName>
    <definedName name="PAGE2" localSheetId="25">#REF!</definedName>
    <definedName name="PAGE2">#REF!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 localSheetId="18">#REF!</definedName>
    <definedName name="PAGE7_MCRR_16" localSheetId="20">#REF!</definedName>
    <definedName name="PAGE7_MCRR_16" localSheetId="21">#REF!</definedName>
    <definedName name="PAGE7_MCRR_16" localSheetId="7">#REF!</definedName>
    <definedName name="PAGE7_MCRR_16">#REF!</definedName>
    <definedName name="PAGE8_MCRR_16">#N/A</definedName>
    <definedName name="Pal_Workbook_GUID" hidden="1">"1YDJKL1A3MNKIMXTGKJS3UTZ"</definedName>
    <definedName name="Partial_Year_Factor_Synthetic_Lease" localSheetId="38">'[60]Technical &amp; Timing'!#REF!</definedName>
    <definedName name="Partial_Year_Factor_Synthetic_Lease" localSheetId="25">'[60]Technical &amp; Timing'!#REF!</definedName>
    <definedName name="Partial_Year_Factor_Synthetic_Lease" localSheetId="18">'[60]Technical &amp; Timing'!#REF!</definedName>
    <definedName name="Partial_Year_Factor_Synthetic_Lease" localSheetId="3">#REF!</definedName>
    <definedName name="Partial_Year_Factor_Synthetic_Lease" localSheetId="4">#REF!</definedName>
    <definedName name="Partial_Year_Factor_Synthetic_Lease" localSheetId="6">#REF!</definedName>
    <definedName name="Partial_Year_Factor_Synthetic_Lease" localSheetId="7">'[60]Technical &amp; Timing'!#REF!</definedName>
    <definedName name="Partial_Year_Factor_Synthetic_Lease">'[60]Technical &amp; Timing'!#REF!</definedName>
    <definedName name="Percent_AC" localSheetId="18">#REF!</definedName>
    <definedName name="Percent_AC" localSheetId="20">#REF!</definedName>
    <definedName name="Percent_AC" localSheetId="21">#REF!</definedName>
    <definedName name="Percent_AC" localSheetId="7">#REF!</definedName>
    <definedName name="Percent_AC">#REF!</definedName>
    <definedName name="Percent_Elec_Water">#REF!</definedName>
    <definedName name="Percent_Gas_Heat">'[23]Per Measure Savings'!$M$8</definedName>
    <definedName name="Percent_Gas_Water">'[23]Per Measure Savings'!$L$8</definedName>
    <definedName name="Percent_SH" localSheetId="18">#REF!</definedName>
    <definedName name="Percent_SH" localSheetId="20">#REF!</definedName>
    <definedName name="Percent_SH" localSheetId="21">#REF!</definedName>
    <definedName name="Percent_SH" localSheetId="7">#REF!</definedName>
    <definedName name="Percent_SH">#REF!</definedName>
    <definedName name="period">#REF!</definedName>
    <definedName name="Period_1_Coverage_Threshold" localSheetId="25">#REF!</definedName>
    <definedName name="Period_1_Coverage_Threshold">#REF!</definedName>
    <definedName name="Period_1_Distributable_Cash" localSheetId="25">#REF!</definedName>
    <definedName name="Period_1_Distributable_Cash">#REF!</definedName>
    <definedName name="Period_2_Adjusted_Distributable_Cash" localSheetId="25">#REF!</definedName>
    <definedName name="Period_2_Adjusted_Distributable_Cash">#REF!</definedName>
    <definedName name="permanentevapcooler">'[23]Unit Input'!$D$46</definedName>
    <definedName name="PFYE">[50]Input1!$B$7</definedName>
    <definedName name="PHILIPS" localSheetId="25" hidden="1">{#N/A,#N/A,FALSE,"RECAP";#N/A,#N/A,FALSE,"MATBYCLS";#N/A,#N/A,FALSE,"STATUS";#N/A,#N/A,FALSE,"OP-ACT";#N/A,#N/A,FALSE,"W_O"}</definedName>
    <definedName name="PHILIPS" localSheetId="4" hidden="1">{#N/A,#N/A,FALSE,"RECAP";#N/A,#N/A,FALSE,"MATBYCLS";#N/A,#N/A,FALSE,"STATUS";#N/A,#N/A,FALSE,"OP-ACT";#N/A,#N/A,FALSE,"W_O"}</definedName>
    <definedName name="PHILIPS" localSheetId="5" hidden="1">{#N/A,#N/A,FALSE,"RECAP";#N/A,#N/A,FALSE,"MATBYCLS";#N/A,#N/A,FALSE,"STATUS";#N/A,#N/A,FALSE,"OP-ACT";#N/A,#N/A,FALSE,"W_O"}</definedName>
    <definedName name="PHILIPS" localSheetId="6" hidden="1">{#N/A,#N/A,FALSE,"RECAP";#N/A,#N/A,FALSE,"MATBYCLS";#N/A,#N/A,FALSE,"STATUS";#N/A,#N/A,FALSE,"OP-ACT";#N/A,#N/A,FALSE,"W_O"}</definedName>
    <definedName name="PHILIPS" hidden="1">{#N/A,#N/A,FALSE,"RECAP";#N/A,#N/A,FALSE,"MATBYCLS";#N/A,#N/A,FALSE,"STATUS";#N/A,#N/A,FALSE,"OP-ACT";#N/A,#N/A,FALSE,"W_O"}</definedName>
    <definedName name="PhyGasTermDates">[49]PhyGasTerm!$L$1:$BU$2</definedName>
    <definedName name="PhyGasTermMTM">[49]PhyGasTerm!$B$62:$BU$105</definedName>
    <definedName name="PhyGasTermVol">[49]PhyGasTerm!$B$7:$BU$50</definedName>
    <definedName name="Physical">[61]PhysicalFreeze!$A$5:$BS$152</definedName>
    <definedName name="PILOT_Escalation_Ceiling" localSheetId="38">[16]Inputs!#REF!</definedName>
    <definedName name="PILOT_Escalation_Ceiling" localSheetId="25">[16]Inputs!#REF!</definedName>
    <definedName name="PILOT_Escalation_Ceiling" localSheetId="18">[16]Inputs!#REF!</definedName>
    <definedName name="PILOT_Escalation_Ceiling" localSheetId="3">#REF!</definedName>
    <definedName name="PILOT_Escalation_Ceiling" localSheetId="4">#REF!</definedName>
    <definedName name="PILOT_Escalation_Ceiling" localSheetId="6">#REF!</definedName>
    <definedName name="PILOT_Escalation_Ceiling" localSheetId="7">[16]Inputs!#REF!</definedName>
    <definedName name="PILOT_Escalation_Ceiling">[16]Inputs!#REF!</definedName>
    <definedName name="PILOT_Escalation_Floor" localSheetId="38">[16]Inputs!#REF!</definedName>
    <definedName name="PILOT_Escalation_Floor" localSheetId="25">[16]Inputs!#REF!</definedName>
    <definedName name="PILOT_Escalation_Floor" localSheetId="18">[16]Inputs!#REF!</definedName>
    <definedName name="PILOT_Escalation_Floor" localSheetId="3">#REF!</definedName>
    <definedName name="PILOT_Escalation_Floor" localSheetId="4">#REF!</definedName>
    <definedName name="PILOT_Escalation_Floor" localSheetId="6">#REF!</definedName>
    <definedName name="PILOT_Escalation_Floor" localSheetId="7">[16]Inputs!#REF!</definedName>
    <definedName name="PILOT_Escalation_Floor">[16]Inputs!#REF!</definedName>
    <definedName name="PILOT_Portion_to_County" localSheetId="38">[16]Inputs!#REF!</definedName>
    <definedName name="PILOT_Portion_to_County" localSheetId="25">[16]Inputs!#REF!</definedName>
    <definedName name="PILOT_Portion_to_County" localSheetId="18">[16]Inputs!#REF!</definedName>
    <definedName name="PILOT_Portion_to_County" localSheetId="3">#REF!</definedName>
    <definedName name="PILOT_Portion_to_County" localSheetId="4">#REF!</definedName>
    <definedName name="PILOT_Portion_to_County" localSheetId="6">#REF!</definedName>
    <definedName name="PILOT_Portion_to_County" localSheetId="7">[16]Inputs!#REF!</definedName>
    <definedName name="PILOT_Portion_to_County">[16]Inputs!#REF!</definedName>
    <definedName name="Pingmancera"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6"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38">[16]Inputs!#REF!</definedName>
    <definedName name="Plant_Capacity" localSheetId="25">[16]Inputs!#REF!</definedName>
    <definedName name="Plant_Capacity" localSheetId="18">[16]Inputs!#REF!</definedName>
    <definedName name="Plant_Capacity" localSheetId="3">#REF!</definedName>
    <definedName name="Plant_Capacity" localSheetId="4">#REF!</definedName>
    <definedName name="Plant_Capacity" localSheetId="6">#REF!</definedName>
    <definedName name="Plant_Capacity" localSheetId="7">[16]Inputs!#REF!</definedName>
    <definedName name="Plant_Capacity" localSheetId="1">[16]Inputs!#REF!</definedName>
    <definedName name="Plant_Capacity">[16]Inputs!#REF!</definedName>
    <definedName name="pmcat" localSheetId="25">#REF!</definedName>
    <definedName name="pmcat" localSheetId="6">#REF!</definedName>
    <definedName name="pmcat">#REF!</definedName>
    <definedName name="pmper" localSheetId="6">#REF!</definedName>
    <definedName name="pmper">#REF!</definedName>
    <definedName name="portableevapcooler">'[23]Unit Input'!$D$30</definedName>
    <definedName name="portfolio">[21]Inputs!$B$8</definedName>
    <definedName name="Post_Commercial_Operations_Construction_G_A_Total__2002" localSheetId="38">[16]Inputs!#REF!</definedName>
    <definedName name="Post_Commercial_Operations_Construction_G_A_Total__2002" localSheetId="25">[16]Inputs!#REF!</definedName>
    <definedName name="Post_Commercial_Operations_Construction_G_A_Total__2002" localSheetId="18">[16]Inputs!#REF!</definedName>
    <definedName name="Post_Commercial_Operations_Construction_G_A_Total__2002" localSheetId="3">#REF!</definedName>
    <definedName name="Post_Commercial_Operations_Construction_G_A_Total__2002" localSheetId="4">#REF!</definedName>
    <definedName name="Post_Commercial_Operations_Construction_G_A_Total__2002" localSheetId="6">#REF!</definedName>
    <definedName name="Post_Commercial_Operations_Construction_G_A_Total__2002" localSheetId="7">[16]Inputs!#REF!</definedName>
    <definedName name="Post_Commercial_Operations_Construction_G_A_Total__2002">[16]Inputs!#REF!</definedName>
    <definedName name="Post_Lease_Term_Loan_Amortization_Partial_Year_Factor" localSheetId="38">'[11]Debt Service'!#REF!</definedName>
    <definedName name="Post_Lease_Term_Loan_Amortization_Partial_Year_Factor" localSheetId="25">'[11]Debt Service'!#REF!</definedName>
    <definedName name="Post_Lease_Term_Loan_Amortization_Partial_Year_Factor" localSheetId="18">'[11]Debt Service'!#REF!</definedName>
    <definedName name="Post_Lease_Term_Loan_Amortization_Partial_Year_Factor" localSheetId="3">#REF!</definedName>
    <definedName name="Post_Lease_Term_Loan_Amortization_Partial_Year_Factor" localSheetId="4">#REF!</definedName>
    <definedName name="Post_Lease_Term_Loan_Amortization_Partial_Year_Factor" localSheetId="6">#REF!</definedName>
    <definedName name="Post_Lease_Term_Loan_Amortization_Partial_Year_Factor" localSheetId="7">'[11]Debt Service'!#REF!</definedName>
    <definedName name="Post_Lease_Term_Loan_Amortization_Partial_Year_Factor">'[11]Debt Service'!#REF!</definedName>
    <definedName name="Post_Lease_Term_Loan_Term" localSheetId="38">[16]Inputs!#REF!</definedName>
    <definedName name="Post_Lease_Term_Loan_Term" localSheetId="25">[16]Inputs!#REF!</definedName>
    <definedName name="Post_Lease_Term_Loan_Term" localSheetId="18">[16]Inputs!#REF!</definedName>
    <definedName name="Post_Lease_Term_Loan_Term" localSheetId="3">#REF!</definedName>
    <definedName name="Post_Lease_Term_Loan_Term" localSheetId="4">#REF!</definedName>
    <definedName name="Post_Lease_Term_Loan_Term" localSheetId="6">#REF!</definedName>
    <definedName name="Post_Lease_Term_Loan_Term" localSheetId="7">[16]Inputs!#REF!</definedName>
    <definedName name="Post_Lease_Term_Loan_Term">[16]Inputs!#REF!</definedName>
    <definedName name="Post_Lease_Term_Refinanced_Principal_Amount">'[62]Debt Service - SL'!$B$656</definedName>
    <definedName name="POVM_Fuel_Partial_Year_Factor" localSheetId="38">'[16]PSCo PPA Revenue'!#REF!</definedName>
    <definedName name="POVM_Fuel_Partial_Year_Factor" localSheetId="25">'[16]PSCo PPA Revenue'!#REF!</definedName>
    <definedName name="POVM_Fuel_Partial_Year_Factor" localSheetId="18">'[16]PSCo PPA Revenue'!#REF!</definedName>
    <definedName name="POVM_Fuel_Partial_Year_Factor" localSheetId="3">#REF!</definedName>
    <definedName name="POVM_Fuel_Partial_Year_Factor" localSheetId="4">#REF!</definedName>
    <definedName name="POVM_Fuel_Partial_Year_Factor" localSheetId="6">#REF!</definedName>
    <definedName name="POVM_Fuel_Partial_Year_Factor" localSheetId="7">'[16]PSCo PPA Revenue'!#REF!</definedName>
    <definedName name="POVM_Fuel_Partial_Year_Factor">'[16]PSCo PPA Revenue'!#REF!</definedName>
    <definedName name="POVM_Margin_Partial_Year_Factor" localSheetId="38">'[16]PSCo PPA Revenue'!#REF!</definedName>
    <definedName name="POVM_Margin_Partial_Year_Factor" localSheetId="25">'[16]PSCo PPA Revenue'!#REF!</definedName>
    <definedName name="POVM_Margin_Partial_Year_Factor" localSheetId="18">'[16]PSCo PPA Revenue'!#REF!</definedName>
    <definedName name="POVM_Margin_Partial_Year_Factor" localSheetId="3">#REF!</definedName>
    <definedName name="POVM_Margin_Partial_Year_Factor" localSheetId="4">#REF!</definedName>
    <definedName name="POVM_Margin_Partial_Year_Factor" localSheetId="6">#REF!</definedName>
    <definedName name="POVM_Margin_Partial_Year_Factor" localSheetId="7">'[16]PSCo PPA Revenue'!#REF!</definedName>
    <definedName name="POVM_Margin_Partial_Year_Factor">'[16]PSCo PPA Revenue'!#REF!</definedName>
    <definedName name="Power_Island_Extended_Warranty" localSheetId="38">[16]Inputs!#REF!</definedName>
    <definedName name="Power_Island_Extended_Warranty" localSheetId="25">[16]Inputs!#REF!</definedName>
    <definedName name="Power_Island_Extended_Warranty" localSheetId="18">[16]Inputs!#REF!</definedName>
    <definedName name="Power_Island_Extended_Warranty" localSheetId="3">#REF!</definedName>
    <definedName name="Power_Island_Extended_Warranty" localSheetId="4">#REF!</definedName>
    <definedName name="Power_Island_Extended_Warranty" localSheetId="6">#REF!</definedName>
    <definedName name="Power_Island_Extended_Warranty" localSheetId="7">[16]Inputs!#REF!</definedName>
    <definedName name="Power_Island_Extended_Warranty">[16]Inputs!#REF!</definedName>
    <definedName name="Power_Pool_Fees_Input" localSheetId="38">[16]Inputs!#REF!</definedName>
    <definedName name="Power_Pool_Fees_Input" localSheetId="25">[16]Inputs!#REF!</definedName>
    <definedName name="Power_Pool_Fees_Input" localSheetId="18">[16]Inputs!#REF!</definedName>
    <definedName name="Power_Pool_Fees_Input" localSheetId="3">#REF!</definedName>
    <definedName name="Power_Pool_Fees_Input" localSheetId="4">#REF!</definedName>
    <definedName name="Power_Pool_Fees_Input" localSheetId="6">#REF!</definedName>
    <definedName name="Power_Pool_Fees_Input" localSheetId="7">[16]Inputs!#REF!</definedName>
    <definedName name="Power_Pool_Fees_Input">[16]Inputs!#REF!</definedName>
    <definedName name="Power_Pool_Fees_Input_Base_Year" localSheetId="38">[16]Inputs!#REF!</definedName>
    <definedName name="Power_Pool_Fees_Input_Base_Year" localSheetId="25">[16]Inputs!#REF!</definedName>
    <definedName name="Power_Pool_Fees_Input_Base_Year" localSheetId="18">[16]Inputs!#REF!</definedName>
    <definedName name="Power_Pool_Fees_Input_Base_Year" localSheetId="3">#REF!</definedName>
    <definedName name="Power_Pool_Fees_Input_Base_Year" localSheetId="4">#REF!</definedName>
    <definedName name="Power_Pool_Fees_Input_Base_Year" localSheetId="6">#REF!</definedName>
    <definedName name="Power_Pool_Fees_Input_Base_Year" localSheetId="7">[16]Inputs!#REF!</definedName>
    <definedName name="Power_Pool_Fees_Input_Base_Year">[16]Inputs!#REF!</definedName>
    <definedName name="Pre_Engineering_Payments" localSheetId="38">[16]Inputs!#REF!</definedName>
    <definedName name="Pre_Engineering_Payments" localSheetId="25">[16]Inputs!#REF!</definedName>
    <definedName name="Pre_Engineering_Payments" localSheetId="18">[16]Inputs!#REF!</definedName>
    <definedName name="Pre_Engineering_Payments" localSheetId="3">#REF!</definedName>
    <definedName name="Pre_Engineering_Payments" localSheetId="4">#REF!</definedName>
    <definedName name="Pre_Engineering_Payments" localSheetId="6">#REF!</definedName>
    <definedName name="Pre_Engineering_Payments" localSheetId="7">[16]Inputs!#REF!</definedName>
    <definedName name="Pre_Engineering_Payments">[16]Inputs!#REF!</definedName>
    <definedName name="Pre_Tax_Income__Toolling_Book" localSheetId="25">#REF!</definedName>
    <definedName name="Pre_Tax_Income__Toolling_Book" localSheetId="6">#REF!</definedName>
    <definedName name="Pre_Tax_Income__Toolling_Book">#REF!</definedName>
    <definedName name="prelamp" localSheetId="25" hidden="1">{"ID1",#N/A,FALSE,"IDIQ-I";"id2",#N/A,FALSE,"IDIQ-II";"ID3",#N/A,FALSE,"IDIQ-III";"ID4",#N/A,FALSE,"IDIQ-IV";"id5",#N/A,FALSE,"IDIQ-V";"ID6",#N/A,FALSE,"IDIQ-VI";"DO1a",#N/A,FALSE,"DO-IA";"DO1b",#N/A,FALSE,"DO-IB";"DO1C",#N/A,FALSE,"DO-IC";"DO3",#N/A,FALSE,"DO-III";"DO4",#N/A,FALSE,"DO-IV";"DO5",#N/A,FALSE,"DO-V"}</definedName>
    <definedName name="prelamp" localSheetId="4" hidden="1">{"ID1",#N/A,FALSE,"IDIQ-I";"id2",#N/A,FALSE,"IDIQ-II";"ID3",#N/A,FALSE,"IDIQ-III";"ID4",#N/A,FALSE,"IDIQ-IV";"id5",#N/A,FALSE,"IDIQ-V";"ID6",#N/A,FALSE,"IDIQ-VI";"DO1a",#N/A,FALSE,"DO-IA";"DO1b",#N/A,FALSE,"DO-IB";"DO1C",#N/A,FALSE,"DO-IC";"DO3",#N/A,FALSE,"DO-III";"DO4",#N/A,FALSE,"DO-IV";"DO5",#N/A,FALSE,"DO-V"}</definedName>
    <definedName name="prelamp" localSheetId="5" hidden="1">{"ID1",#N/A,FALSE,"IDIQ-I";"id2",#N/A,FALSE,"IDIQ-II";"ID3",#N/A,FALSE,"IDIQ-III";"ID4",#N/A,FALSE,"IDIQ-IV";"id5",#N/A,FALSE,"IDIQ-V";"ID6",#N/A,FALSE,"IDIQ-VI";"DO1a",#N/A,FALSE,"DO-IA";"DO1b",#N/A,FALSE,"DO-IB";"DO1C",#N/A,FALSE,"DO-IC";"DO3",#N/A,FALSE,"DO-III";"DO4",#N/A,FALSE,"DO-IV";"DO5",#N/A,FALSE,"DO-V"}</definedName>
    <definedName name="prelamp" localSheetId="6"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 localSheetId="38">#REF!</definedName>
    <definedName name="preretmort" localSheetId="25">#REF!</definedName>
    <definedName name="preretmort" localSheetId="18">#REF!</definedName>
    <definedName name="preretmort" localSheetId="3">#REF!</definedName>
    <definedName name="preretmort" localSheetId="4">#REF!</definedName>
    <definedName name="preretmort" localSheetId="6">#REF!</definedName>
    <definedName name="preretmort" localSheetId="7">#REF!</definedName>
    <definedName name="preretmort" localSheetId="1">#REF!</definedName>
    <definedName name="preretmort">#REF!</definedName>
    <definedName name="preserve_var">[21]Inputs!$B$25</definedName>
    <definedName name="PreviousDimensionReference">'[33]Setup -&gt;'!$G$27</definedName>
    <definedName name="Print" localSheetId="25">#REF!</definedName>
    <definedName name="Print" localSheetId="6">#REF!</definedName>
    <definedName name="Print">#REF!</definedName>
    <definedName name="_xlnm.Print_Area" localSheetId="22">'CARE- Table 1'!$A$1:$H$25</definedName>
    <definedName name="_xlnm.Print_Area" localSheetId="36">'CARE -Table 14'!$A$1:$I$10</definedName>
    <definedName name="_xlnm.Print_Area" localSheetId="37">'CARE Table 15'!$A$1:$B$19</definedName>
    <definedName name="_xlnm.Print_Area" localSheetId="24">'CARE -Table 3 '!$A$1:$K$45</definedName>
    <definedName name="_xlnm.Print_Area" localSheetId="32">'CARE-Table 10'!$A$1:$F$26</definedName>
    <definedName name="_xlnm.Print_Area" localSheetId="33">'CARE-Table 11'!$A$1:$F$37</definedName>
    <definedName name="_xlnm.Print_Area" localSheetId="34">'CARE-Table 12 '!$A$1:$G$35</definedName>
    <definedName name="_xlnm.Print_Area" localSheetId="35">'CARE-Table 13'!$A$1:$J$13</definedName>
    <definedName name="_xlnm.Print_Area" localSheetId="38">'CARE-Table 16'!$A$1:$E$24</definedName>
    <definedName name="_xlnm.Print_Area" localSheetId="23">'CARE-Table 2 '!$A$1:$AB$26</definedName>
    <definedName name="_xlnm.Print_Area" localSheetId="25">'CARE-Table 3A-B'!$A$1:$F$36</definedName>
    <definedName name="_xlnm.Print_Area" localSheetId="26">'CARE-Table 4'!$A$1:$G$14</definedName>
    <definedName name="_xlnm.Print_Area" localSheetId="27">'CARE-Table 5'!$A$1:$J$21</definedName>
    <definedName name="_xlnm.Print_Area" localSheetId="28">'CARE-Table 6'!$A$1:$H$23</definedName>
    <definedName name="_xlnm.Print_Area" localSheetId="29">'CARE-Table 7'!$A$1:$I$38</definedName>
    <definedName name="_xlnm.Print_Area" localSheetId="30">'CARE-Table 8'!$A$1:$I$20</definedName>
    <definedName name="_xlnm.Print_Area" localSheetId="31">'CARE-Table 9'!$A$1:$D$24</definedName>
    <definedName name="_xlnm.Print_Area" localSheetId="2">'ESA Table 1'!$A$1:$J$46</definedName>
    <definedName name="_xlnm.Print_Area" localSheetId="15">'ESA Table 11 '!$A$1:$Z$41</definedName>
    <definedName name="_xlnm.Print_Area" localSheetId="17">'ESA -Table 13A '!$A$1:$L$44</definedName>
    <definedName name="_xlnm.Print_Area" localSheetId="18">'ESA Table 13B'!$A$1:$G$20</definedName>
    <definedName name="_xlnm.Print_Area" localSheetId="20">'ESA Table 15'!$A$1:$C$13</definedName>
    <definedName name="_xlnm.Print_Area" localSheetId="21">'ESA Table 16'!$A$1:$N$260</definedName>
    <definedName name="_xlnm.Print_Area" localSheetId="3">'ESA Table 2 (ESA Main)'!$A$1:$L$110</definedName>
    <definedName name="_xlnm.Print_Area" localSheetId="4">'ESA Table 2A (MFWB)'!$A$1:$Y$137</definedName>
    <definedName name="_xlnm.Print_Area" localSheetId="5">'ESA Table 2B PPPD'!$A$1:$T$181</definedName>
    <definedName name="_xlnm.Print_Area" localSheetId="6">'ESA Table 2C (CSD)'!$A$1:$J$95</definedName>
    <definedName name="_xlnm.Print_Area" localSheetId="7">'ESA Table 3'!$A$1:$K$20</definedName>
    <definedName name="_xlnm.Print_Area" localSheetId="8">'ESA Table 4 '!$A$1:$G$53</definedName>
    <definedName name="_xlnm.Print_Area" localSheetId="12">'ESA Table 8'!$A$1:$H$28</definedName>
    <definedName name="_xlnm.Print_Area" localSheetId="1">'ESA Table Summary'!$A$1:$J$42</definedName>
    <definedName name="_xlnm.Print_Area" localSheetId="14">'ESA-Table 10'!$A$1:$F$52</definedName>
    <definedName name="_xlnm.Print_Area" localSheetId="16">'ESA-Table 12'!$A$1:$B$44</definedName>
    <definedName name="_xlnm.Print_Area" localSheetId="19">'ESA-Table 14'!$A$1:$M$33</definedName>
    <definedName name="_xlnm.Print_Area" localSheetId="9">'ESA-Table 5'!$A$1:$G$51</definedName>
    <definedName name="_xlnm.Print_Area" localSheetId="10">'ESA-Table 6'!$A$1:$S$80</definedName>
    <definedName name="_xlnm.Print_Area" localSheetId="11">'ESA-Table 7'!$A$1:$E$78</definedName>
    <definedName name="_xlnm.Print_Area" localSheetId="13">'ESA-Table 9'!$A$1:$G$34</definedName>
    <definedName name="_xlnm.Print_Area" localSheetId="0">'SUMMARY -TABLE'!$A$1:$D$32</definedName>
    <definedName name="_xlnm.Print_Area">#REF!</definedName>
    <definedName name="Print_Area_2" localSheetId="18">#REF!</definedName>
    <definedName name="Print_Area_2" localSheetId="7">#REF!</definedName>
    <definedName name="Print_Area_2" localSheetId="1">#REF!</definedName>
    <definedName name="Print_Area_2">#REF!</definedName>
    <definedName name="PRINT_AREA_MI" localSheetId="10">#REF!</definedName>
    <definedName name="PRINT_AREA_MI">#REF!</definedName>
    <definedName name="Print_Table">#REF!</definedName>
    <definedName name="problem" localSheetId="25" hidden="1">{#N/A,#N/A,FALSE,"trates"}</definedName>
    <definedName name="problem" localSheetId="18" hidden="1">{#N/A,#N/A,FALSE,"trates"}</definedName>
    <definedName name="problem" localSheetId="3" hidden="1">{#N/A,#N/A,FALSE,"trates"}</definedName>
    <definedName name="problem" localSheetId="4" hidden="1">{#N/A,#N/A,FALSE,"trates"}</definedName>
    <definedName name="problem" localSheetId="5" hidden="1">{#N/A,#N/A,FALSE,"trates"}</definedName>
    <definedName name="problem" localSheetId="6" hidden="1">{#N/A,#N/A,FALSE,"trates"}</definedName>
    <definedName name="problem" localSheetId="7" hidden="1">{#N/A,#N/A,FALSE,"trates"}</definedName>
    <definedName name="problem" localSheetId="10" hidden="1">{#N/A,#N/A,FALSE,"trates"}</definedName>
    <definedName name="problem" hidden="1">{#N/A,#N/A,FALSE,"trates"}</definedName>
    <definedName name="Product_2" localSheetId="25">#REF!</definedName>
    <definedName name="Product_2">#REF!</definedName>
    <definedName name="Product_5" localSheetId="38">#REF!</definedName>
    <definedName name="Product_5" localSheetId="25">#REF!</definedName>
    <definedName name="Product_5" localSheetId="18">#REF!</definedName>
    <definedName name="Product_5" localSheetId="3">#REF!</definedName>
    <definedName name="Product_5" localSheetId="4">#REF!</definedName>
    <definedName name="Product_5" localSheetId="7">#REF!</definedName>
    <definedName name="Product_5">#REF!</definedName>
    <definedName name="Product_6" localSheetId="38">#REF!</definedName>
    <definedName name="Product_6" localSheetId="25">#REF!</definedName>
    <definedName name="Product_6" localSheetId="18">#REF!</definedName>
    <definedName name="Product_6" localSheetId="3">#REF!</definedName>
    <definedName name="Product_6" localSheetId="4">#REF!</definedName>
    <definedName name="Product_6" localSheetId="7">#REF!</definedName>
    <definedName name="Product_6">#REF!</definedName>
    <definedName name="Product_7a">#REF!</definedName>
    <definedName name="Product_7b">#REF!</definedName>
    <definedName name="Project">[63]CASE!$B$3:$B$12</definedName>
    <definedName name="Project_Starts_Operations_in_Quarter" localSheetId="25">#REF!</definedName>
    <definedName name="Project_Starts_Operations_in_Quarter" localSheetId="6">#REF!</definedName>
    <definedName name="Project_Starts_Operations_in_Quarter">#REF!</definedName>
    <definedName name="Property__Plant___Equipment" localSheetId="6">#REF!</definedName>
    <definedName name="Property__Plant___Equipment">#REF!</definedName>
    <definedName name="Property_Tax_Assessment_Value_for_Jan1_Start" localSheetId="6">#REF!</definedName>
    <definedName name="Property_Tax_Assessment_Value_for_Jan1_Start">#REF!</definedName>
    <definedName name="Property_Tax_Base_Year" localSheetId="25">#REF!</definedName>
    <definedName name="Property_Tax_Base_Year">#REF!</definedName>
    <definedName name="Property_Tax_Dec_2000" localSheetId="25">#REF!</definedName>
    <definedName name="Property_Tax_Dec_2000">#REF!</definedName>
    <definedName name="Property_Tax_Input_Delayed_One_Year" localSheetId="25">#REF!</definedName>
    <definedName name="Property_Tax_Input_Delayed_One_Year">#REF!</definedName>
    <definedName name="Property_Taxes___Book" localSheetId="25">#REF!</definedName>
    <definedName name="Property_Taxes___Book">#REF!</definedName>
    <definedName name="Property_Taxes__Cash" localSheetId="25">'[16]Other Operating Expenses'!#REF!</definedName>
    <definedName name="Property_Taxes__Cash" localSheetId="3">#REF!</definedName>
    <definedName name="Property_Taxes__Cash" localSheetId="4">#REF!</definedName>
    <definedName name="Property_Taxes__Cash" localSheetId="6">#REF!</definedName>
    <definedName name="Property_Taxes__Cash" localSheetId="1">'[16]Other Operating Expenses'!#REF!</definedName>
    <definedName name="Property_Taxes__Cash">'[16]Other Operating Expenses'!#REF!</definedName>
    <definedName name="PSA_Line_Loss_Factor" localSheetId="38">[11]Inputs!#REF!</definedName>
    <definedName name="PSA_Line_Loss_Factor" localSheetId="25">[11]Inputs!#REF!</definedName>
    <definedName name="PSA_Line_Loss_Factor" localSheetId="18">[11]Inputs!#REF!</definedName>
    <definedName name="PSA_Line_Loss_Factor" localSheetId="3">#REF!</definedName>
    <definedName name="PSA_Line_Loss_Factor" localSheetId="4">#REF!</definedName>
    <definedName name="PSA_Line_Loss_Factor" localSheetId="6">#REF!</definedName>
    <definedName name="PSA_Line_Loss_Factor" localSheetId="7">[11]Inputs!#REF!</definedName>
    <definedName name="PSA_Line_Loss_Factor" localSheetId="1">[11]Inputs!#REF!</definedName>
    <definedName name="PSA_Line_Loss_Factor">[11]Inputs!#REF!</definedName>
    <definedName name="PSA_Off_Peak_Delivered_MWh" localSheetId="38">'[11]Technical &amp; Timing'!#REF!</definedName>
    <definedName name="PSA_Off_Peak_Delivered_MWh" localSheetId="25">'[11]Technical &amp; Timing'!#REF!</definedName>
    <definedName name="PSA_Off_Peak_Delivered_MWh" localSheetId="18">'[11]Technical &amp; Timing'!#REF!</definedName>
    <definedName name="PSA_Off_Peak_Delivered_MWh" localSheetId="3">#REF!</definedName>
    <definedName name="PSA_Off_Peak_Delivered_MWh" localSheetId="4">#REF!</definedName>
    <definedName name="PSA_Off_Peak_Delivered_MWh" localSheetId="6">#REF!</definedName>
    <definedName name="PSA_Off_Peak_Delivered_MWh" localSheetId="7">'[11]Technical &amp; Timing'!#REF!</definedName>
    <definedName name="PSA_Off_Peak_Delivered_MWh" localSheetId="1">'[11]Technical &amp; Timing'!#REF!</definedName>
    <definedName name="PSA_Off_Peak_Delivered_MWh">'[11]Technical &amp; Timing'!#REF!</definedName>
    <definedName name="PSA_On_Peak_Delivered_MWh" localSheetId="38">'[11]Technical &amp; Timing'!#REF!</definedName>
    <definedName name="PSA_On_Peak_Delivered_MWh" localSheetId="25">'[11]Technical &amp; Timing'!#REF!</definedName>
    <definedName name="PSA_On_Peak_Delivered_MWh" localSheetId="18">'[11]Technical &amp; Timing'!#REF!</definedName>
    <definedName name="PSA_On_Peak_Delivered_MWh" localSheetId="3">#REF!</definedName>
    <definedName name="PSA_On_Peak_Delivered_MWh" localSheetId="4">#REF!</definedName>
    <definedName name="PSA_On_Peak_Delivered_MWh" localSheetId="6">#REF!</definedName>
    <definedName name="PSA_On_Peak_Delivered_MWh" localSheetId="7">'[11]Technical &amp; Timing'!#REF!</definedName>
    <definedName name="PSA_On_Peak_Delivered_MWh" localSheetId="1">'[11]Technical &amp; Timing'!#REF!</definedName>
    <definedName name="PSA_On_Peak_Delivered_MWh">'[11]Technical &amp; Timing'!#REF!</definedName>
    <definedName name="PSA_Replacement_MWh_Cost" localSheetId="38">'[11]NonFuel Expenses'!#REF!</definedName>
    <definedName name="PSA_Replacement_MWh_Cost" localSheetId="25">'[11]NonFuel Expenses'!#REF!</definedName>
    <definedName name="PSA_Replacement_MWh_Cost" localSheetId="18">'[11]NonFuel Expenses'!#REF!</definedName>
    <definedName name="PSA_Replacement_MWh_Cost" localSheetId="3">#REF!</definedName>
    <definedName name="PSA_Replacement_MWh_Cost" localSheetId="4">#REF!</definedName>
    <definedName name="PSA_Replacement_MWh_Cost" localSheetId="6">#REF!</definedName>
    <definedName name="PSA_Replacement_MWh_Cost" localSheetId="7">'[11]NonFuel Expenses'!#REF!</definedName>
    <definedName name="PSA_Replacement_MWh_Cost">'[11]NonFuel Expenses'!#REF!</definedName>
    <definedName name="PST" localSheetId="25">#REF!</definedName>
    <definedName name="PST" localSheetId="6">#REF!</definedName>
    <definedName name="PST">#REF!</definedName>
    <definedName name="PSTAIR" localSheetId="6">#REF!</definedName>
    <definedName name="PSTAIR">#REF!</definedName>
    <definedName name="pv">[21]Inputs!$B$26</definedName>
    <definedName name="PV_of_1st_Quarter_Cash_Flows" localSheetId="25">#REF!</definedName>
    <definedName name="PV_of_1st_Quarter_Cash_Flows" localSheetId="6">#REF!</definedName>
    <definedName name="PV_of_1st_Quarter_Cash_Flows">#REF!</definedName>
    <definedName name="PV_of_2nd_Quarter_Cash_Flows" localSheetId="6">#REF!</definedName>
    <definedName name="PV_of_2nd_Quarter_Cash_Flows">#REF!</definedName>
    <definedName name="PV_of_3rd_Quarter_Cash_Flows" localSheetId="6">#REF!</definedName>
    <definedName name="PV_of_3rd_Quarter_Cash_Flows">#REF!</definedName>
    <definedName name="PV_of_4th_Quarter_Cash_Flows" localSheetId="3">#REF!</definedName>
    <definedName name="PV_of_4th_Quarter_Cash_Flows" localSheetId="4">#REF!</definedName>
    <definedName name="PV_of_4th_Quarter_Cash_Flows" localSheetId="1">#REF!</definedName>
    <definedName name="PV_of_4th_Quarter_Cash_Flows">#REF!</definedName>
    <definedName name="PV_Project_Cash_Flows" localSheetId="3">#REF!</definedName>
    <definedName name="PV_Project_Cash_Flows" localSheetId="4">#REF!</definedName>
    <definedName name="PV_Project_Cash_Flows" localSheetId="1">#REF!</definedName>
    <definedName name="PV_Project_Cash_Flows">#REF!</definedName>
    <definedName name="pyeper" localSheetId="3">#REF!</definedName>
    <definedName name="pyeper" localSheetId="4">#REF!</definedName>
    <definedName name="pyeper" localSheetId="1">#REF!</definedName>
    <definedName name="pyeper">#REF!</definedName>
    <definedName name="qqqqqqq" localSheetId="25" hidden="1">{"SourcesUses",#N/A,TRUE,"CFMODEL";"TransOverview",#N/A,TRUE,"CFMODEL"}</definedName>
    <definedName name="qqqqqqq" localSheetId="18" hidden="1">{"SourcesUses",#N/A,TRUE,"CFMODEL";"TransOverview",#N/A,TRUE,"CFMODEL"}</definedName>
    <definedName name="qqqqqqq" localSheetId="3" hidden="1">{"SourcesUses",#N/A,TRUE,"CFMODEL";"TransOverview",#N/A,TRUE,"CFMODEL"}</definedName>
    <definedName name="qqqqqqq" localSheetId="4" hidden="1">{"SourcesUses",#N/A,TRUE,"CFMODEL";"TransOverview",#N/A,TRUE,"CFMODEL"}</definedName>
    <definedName name="qqqqqqq" localSheetId="5" hidden="1">{"SourcesUses",#N/A,TRUE,"CFMODEL";"TransOverview",#N/A,TRUE,"CFMODEL"}</definedName>
    <definedName name="qqqqqqq" localSheetId="6" hidden="1">{"SourcesUses",#N/A,TRUE,"CFMODEL";"TransOverview",#N/A,TRUE,"CFMODEL"}</definedName>
    <definedName name="qqqqqqq" localSheetId="7" hidden="1">{"SourcesUses",#N/A,TRUE,"CFMODEL";"TransOverview",#N/A,TRUE,"CFMODEL"}</definedName>
    <definedName name="qqqqqqq" hidden="1">{"SourcesUses",#N/A,TRUE,"CFMODEL";"TransOverview",#N/A,TRUE,"CFMODEL"}</definedName>
    <definedName name="qqqqqqqqqqqqqqqqqq" localSheetId="25" hidden="1">{"Income Statement",#N/A,FALSE,"CFMODEL";"Balance Sheet",#N/A,FALSE,"CFMODEL"}</definedName>
    <definedName name="qqqqqqqqqqqqqqqqqq" localSheetId="18" hidden="1">{"Income Statement",#N/A,FALSE,"CFMODEL";"Balance Sheet",#N/A,FALSE,"CFMODEL"}</definedName>
    <definedName name="qqqqqqqqqqqqqqqqqq" localSheetId="3" hidden="1">{"Income Statement",#N/A,FALSE,"CFMODEL";"Balance Sheet",#N/A,FALSE,"CFMODEL"}</definedName>
    <definedName name="qqqqqqqqqqqqqqqqqq" localSheetId="4" hidden="1">{"Income Statement",#N/A,FALSE,"CFMODEL";"Balance Sheet",#N/A,FALSE,"CFMODEL"}</definedName>
    <definedName name="qqqqqqqqqqqqqqqqqq" localSheetId="5" hidden="1">{"Income Statement",#N/A,FALSE,"CFMODEL";"Balance Sheet",#N/A,FALSE,"CFMODEL"}</definedName>
    <definedName name="qqqqqqqqqqqqqqqqqq" localSheetId="6" hidden="1">{"Income Statement",#N/A,FALSE,"CFMODEL";"Balance Sheet",#N/A,FALSE,"CFMODEL"}</definedName>
    <definedName name="qqqqqqqqqqqqqqqqqq" localSheetId="7" hidden="1">{"Income Statement",#N/A,FALSE,"CFMODEL";"Balance Sheet",#N/A,FALSE,"CFMODEL"}</definedName>
    <definedName name="qqqqqqqqqqqqqqqqqq" hidden="1">{"Income Statement",#N/A,FALSE,"CFMODEL";"Balance Sheet",#N/A,FALSE,"CFMODEL"}</definedName>
    <definedName name="r.CashFlow" localSheetId="6" hidden="1">#REF!</definedName>
    <definedName name="r.CashFlow" hidden="1">#REF!</definedName>
    <definedName name="r.Leverage" localSheetId="6" hidden="1">#REF!</definedName>
    <definedName name="r.Leverage" hidden="1">#REF!</definedName>
    <definedName name="r.Liquidity" localSheetId="6" hidden="1">#REF!</definedName>
    <definedName name="r.Liquidity" hidden="1">#REF!</definedName>
    <definedName name="r.Market" localSheetId="3" hidden="1">#REF!</definedName>
    <definedName name="r.Market" localSheetId="4" hidden="1">#REF!</definedName>
    <definedName name="r.Market" localSheetId="1" hidden="1">#REF!</definedName>
    <definedName name="r.Market" hidden="1">#REF!</definedName>
    <definedName name="r.Profitability" localSheetId="3" hidden="1">#REF!</definedName>
    <definedName name="r.Profitability" localSheetId="4" hidden="1">#REF!</definedName>
    <definedName name="r.Profitability" localSheetId="1" hidden="1">#REF!</definedName>
    <definedName name="r.Profitability" hidden="1">#REF!</definedName>
    <definedName name="r.Summary" localSheetId="3" hidden="1">#REF!</definedName>
    <definedName name="r.Summary" localSheetId="4" hidden="1">#REF!</definedName>
    <definedName name="r.Summary" localSheetId="1" hidden="1">#REF!</definedName>
    <definedName name="r.Summary" hidden="1">#REF!</definedName>
    <definedName name="ra">#REF!</definedName>
    <definedName name="RateCase">#REF!</definedName>
    <definedName name="RCN_sector_1" localSheetId="20">#REF!</definedName>
    <definedName name="RCN_sector_1" localSheetId="21">#REF!</definedName>
    <definedName name="RCN_sector_1">#REF!</definedName>
    <definedName name="RCN_sector_2">#REF!</definedName>
    <definedName name="Re_Fi_Term_Loan_Maturity_Year" localSheetId="3">#REF!</definedName>
    <definedName name="Re_Fi_Term_Loan_Maturity_Year" localSheetId="4">#REF!</definedName>
    <definedName name="Re_Fi_Term_Loan_Maturity_Year" localSheetId="6">#REF!</definedName>
    <definedName name="Re_Fi_Term_Loan_Maturity_Year">[16]Debt!#REF!</definedName>
    <definedName name="REC" localSheetId="25">#REF!</definedName>
    <definedName name="REC" localSheetId="6">#REF!</definedName>
    <definedName name="REC">#REF!</definedName>
    <definedName name="reference3" localSheetId="25" hidden="1">{"SourcesUses",#N/A,TRUE,"CFMODEL";"TransOverview",#N/A,TRUE,"CFMODEL"}</definedName>
    <definedName name="reference3" localSheetId="18" hidden="1">{"SourcesUses",#N/A,TRUE,"CFMODEL";"TransOverview",#N/A,TRUE,"CFMODEL"}</definedName>
    <definedName name="reference3" localSheetId="3" hidden="1">{"SourcesUses",#N/A,TRUE,"CFMODEL";"TransOverview",#N/A,TRUE,"CFMODEL"}</definedName>
    <definedName name="reference3" localSheetId="4" hidden="1">{"SourcesUses",#N/A,TRUE,"CFMODEL";"TransOverview",#N/A,TRUE,"CFMODEL"}</definedName>
    <definedName name="reference3" localSheetId="5" hidden="1">{"SourcesUses",#N/A,TRUE,"CFMODEL";"TransOverview",#N/A,TRUE,"CFMODEL"}</definedName>
    <definedName name="reference3" localSheetId="6" hidden="1">{"SourcesUses",#N/A,TRUE,"CFMODEL";"TransOverview",#N/A,TRUE,"CFMODEL"}</definedName>
    <definedName name="reference3" localSheetId="7" hidden="1">{"SourcesUses",#N/A,TRUE,"CFMODEL";"TransOverview",#N/A,TRUE,"CFMODEL"}</definedName>
    <definedName name="reference3" hidden="1">{"SourcesUses",#N/A,TRUE,"CFMODEL";"TransOverview",#N/A,TRUE,"CFMODEL"}</definedName>
    <definedName name="reference32" localSheetId="25" hidden="1">{"SourcesUses",#N/A,TRUE,"CFMODEL";"TransOverview",#N/A,TRUE,"CFMODEL"}</definedName>
    <definedName name="reference32" localSheetId="18" hidden="1">{"SourcesUses",#N/A,TRUE,"CFMODEL";"TransOverview",#N/A,TRUE,"CFMODEL"}</definedName>
    <definedName name="reference32" localSheetId="3" hidden="1">{"SourcesUses",#N/A,TRUE,"CFMODEL";"TransOverview",#N/A,TRUE,"CFMODEL"}</definedName>
    <definedName name="reference32" localSheetId="4" hidden="1">{"SourcesUses",#N/A,TRUE,"CFMODEL";"TransOverview",#N/A,TRUE,"CFMODEL"}</definedName>
    <definedName name="reference32" localSheetId="5" hidden="1">{"SourcesUses",#N/A,TRUE,"CFMODEL";"TransOverview",#N/A,TRUE,"CFMODEL"}</definedName>
    <definedName name="reference32" localSheetId="6" hidden="1">{"SourcesUses",#N/A,TRUE,"CFMODEL";"TransOverview",#N/A,TRUE,"CFMODEL"}</definedName>
    <definedName name="reference32" localSheetId="7" hidden="1">{"SourcesUses",#N/A,TRUE,"CFMODEL";"TransOverview",#N/A,TRUE,"CFMODEL"}</definedName>
    <definedName name="reference32" hidden="1">{"SourcesUses",#N/A,TRUE,"CFMODEL";"TransOverview",#N/A,TRUE,"CFMODEL"}</definedName>
    <definedName name="Refi_Debt_Service_Coverage_Ratio_List" localSheetId="38">'[16]Cash Flow'!#REF!</definedName>
    <definedName name="Refi_Debt_Service_Coverage_Ratio_List" localSheetId="25">'[16]Cash Flow'!#REF!</definedName>
    <definedName name="Refi_Debt_Service_Coverage_Ratio_List" localSheetId="18">'[16]Cash Flow'!#REF!</definedName>
    <definedName name="Refi_Debt_Service_Coverage_Ratio_List" localSheetId="3">#REF!</definedName>
    <definedName name="Refi_Debt_Service_Coverage_Ratio_List" localSheetId="4">#REF!</definedName>
    <definedName name="Refi_Debt_Service_Coverage_Ratio_List" localSheetId="6">#REF!</definedName>
    <definedName name="Refi_Debt_Service_Coverage_Ratio_List" localSheetId="7">'[16]Cash Flow'!#REF!</definedName>
    <definedName name="Refi_Debt_Service_Coverage_Ratio_List">'[16]Cash Flow'!#REF!</definedName>
    <definedName name="Refi_DSCR_Criteria" localSheetId="38">'[16]Cash Flow'!#REF!</definedName>
    <definedName name="Refi_DSCR_Criteria" localSheetId="25">'[16]Cash Flow'!#REF!</definedName>
    <definedName name="Refi_DSCR_Criteria" localSheetId="18">'[16]Cash Flow'!#REF!</definedName>
    <definedName name="Refi_DSCR_Criteria" localSheetId="3">#REF!</definedName>
    <definedName name="Refi_DSCR_Criteria" localSheetId="4">#REF!</definedName>
    <definedName name="Refi_DSCR_Criteria" localSheetId="6">#REF!</definedName>
    <definedName name="Refi_DSCR_Criteria" localSheetId="7">'[16]Cash Flow'!#REF!</definedName>
    <definedName name="Refi_DSCR_Criteria">'[16]Cash Flow'!#REF!</definedName>
    <definedName name="Refinancing_Amortization_Schedule" localSheetId="38">[16]Inputs!#REF!</definedName>
    <definedName name="Refinancing_Amortization_Schedule" localSheetId="25">[16]Inputs!#REF!</definedName>
    <definedName name="Refinancing_Amortization_Schedule" localSheetId="18">[16]Inputs!#REF!</definedName>
    <definedName name="Refinancing_Amortization_Schedule" localSheetId="3">#REF!</definedName>
    <definedName name="Refinancing_Amortization_Schedule" localSheetId="4">#REF!</definedName>
    <definedName name="Refinancing_Amortization_Schedule" localSheetId="6">#REF!</definedName>
    <definedName name="Refinancing_Amortization_Schedule" localSheetId="7">[16]Inputs!#REF!</definedName>
    <definedName name="Refinancing_Amortization_Schedule">[16]Inputs!#REF!</definedName>
    <definedName name="refrigerator">'[23]Unit Input'!$D$31:$D$33</definedName>
    <definedName name="Reggie" localSheetId="25">#REF!</definedName>
    <definedName name="Reggie" localSheetId="6">#REF!</definedName>
    <definedName name="Reggie">#REF!</definedName>
    <definedName name="Reggie1" localSheetId="6">#REF!</definedName>
    <definedName name="Reggie1">#REF!</definedName>
    <definedName name="RELAMP" localSheetId="20">#REF!</definedName>
    <definedName name="RELAMP" localSheetId="21">#REF!</definedName>
    <definedName name="RELAMP">#REF!</definedName>
    <definedName name="Repairs_Discount_Factor">#REF!</definedName>
    <definedName name="repo_meanreversion">#REF!</definedName>
    <definedName name="repo_model">#REF!</definedName>
    <definedName name="repo_volatility">#REF!</definedName>
    <definedName name="ReportingMonth">[25]Data!$C$2</definedName>
    <definedName name="ReportingYear">[25]Data!$G$5</definedName>
    <definedName name="rert" localSheetId="25" hidden="1">{"'Attachment'!$A$1:$L$49"}</definedName>
    <definedName name="rert" localSheetId="4" hidden="1">{"'Attachment'!$A$1:$L$49"}</definedName>
    <definedName name="rert" localSheetId="5" hidden="1">{"'Attachment'!$A$1:$L$49"}</definedName>
    <definedName name="rert" localSheetId="6" hidden="1">{"'Attachment'!$A$1:$L$49"}</definedName>
    <definedName name="rert" hidden="1">{"'Attachment'!$A$1:$L$49"}</definedName>
    <definedName name="RES_MTR">1.8</definedName>
    <definedName name="Residual_Credit_Enhancement_LOC_Amount" localSheetId="38">[16]Debt!#REF!</definedName>
    <definedName name="Residual_Credit_Enhancement_LOC_Amount" localSheetId="25">[16]Debt!#REF!</definedName>
    <definedName name="Residual_Credit_Enhancement_LOC_Amount" localSheetId="18">[16]Debt!#REF!</definedName>
    <definedName name="Residual_Credit_Enhancement_LOC_Amount" localSheetId="3">#REF!</definedName>
    <definedName name="Residual_Credit_Enhancement_LOC_Amount" localSheetId="4">#REF!</definedName>
    <definedName name="Residual_Credit_Enhancement_LOC_Amount" localSheetId="6">#REF!</definedName>
    <definedName name="Residual_Credit_Enhancement_LOC_Amount" localSheetId="7">[16]Debt!#REF!</definedName>
    <definedName name="Residual_Credit_Enhancement_LOC_Amount">[16]Debt!#REF!</definedName>
    <definedName name="Residual_Credit_Enhancement_LOC_Arrangement_Fee" localSheetId="38">[16]Debt!#REF!</definedName>
    <definedName name="Residual_Credit_Enhancement_LOC_Arrangement_Fee" localSheetId="25">[16]Debt!#REF!</definedName>
    <definedName name="Residual_Credit_Enhancement_LOC_Arrangement_Fee" localSheetId="18">[16]Debt!#REF!</definedName>
    <definedName name="Residual_Credit_Enhancement_LOC_Arrangement_Fee" localSheetId="3">#REF!</definedName>
    <definedName name="Residual_Credit_Enhancement_LOC_Arrangement_Fee" localSheetId="4">#REF!</definedName>
    <definedName name="Residual_Credit_Enhancement_LOC_Arrangement_Fee" localSheetId="6">#REF!</definedName>
    <definedName name="Residual_Credit_Enhancement_LOC_Arrangement_Fee" localSheetId="7">[16]Debt!#REF!</definedName>
    <definedName name="Residual_Credit_Enhancement_LOC_Arrangement_Fee">[16]Debt!#REF!</definedName>
    <definedName name="Residual_Credit_Enhancement_LOC_Arrangement_Fee_Rate" localSheetId="38">[16]Inputs!#REF!</definedName>
    <definedName name="Residual_Credit_Enhancement_LOC_Arrangement_Fee_Rate" localSheetId="25">[16]Inputs!#REF!</definedName>
    <definedName name="Residual_Credit_Enhancement_LOC_Arrangement_Fee_Rate" localSheetId="18">[16]Inputs!#REF!</definedName>
    <definedName name="Residual_Credit_Enhancement_LOC_Arrangement_Fee_Rate" localSheetId="3">#REF!</definedName>
    <definedName name="Residual_Credit_Enhancement_LOC_Arrangement_Fee_Rate" localSheetId="4">#REF!</definedName>
    <definedName name="Residual_Credit_Enhancement_LOC_Arrangement_Fee_Rate" localSheetId="6">#REF!</definedName>
    <definedName name="Residual_Credit_Enhancement_LOC_Arrangement_Fee_Rate" localSheetId="7">[16]Inputs!#REF!</definedName>
    <definedName name="Residual_Credit_Enhancement_LOC_Arrangement_Fee_Rate">[16]Inputs!#REF!</definedName>
    <definedName name="Residual_Credit_Enhancement_LOC_Commitment_Fee_Rate" localSheetId="38">[16]Inputs!#REF!</definedName>
    <definedName name="Residual_Credit_Enhancement_LOC_Commitment_Fee_Rate" localSheetId="25">[16]Inputs!#REF!</definedName>
    <definedName name="Residual_Credit_Enhancement_LOC_Commitment_Fee_Rate" localSheetId="18">[16]Inputs!#REF!</definedName>
    <definedName name="Residual_Credit_Enhancement_LOC_Commitment_Fee_Rate" localSheetId="3">#REF!</definedName>
    <definedName name="Residual_Credit_Enhancement_LOC_Commitment_Fee_Rate" localSheetId="4">#REF!</definedName>
    <definedName name="Residual_Credit_Enhancement_LOC_Commitment_Fee_Rate" localSheetId="6">#REF!</definedName>
    <definedName name="Residual_Credit_Enhancement_LOC_Commitment_Fee_Rate" localSheetId="7">[16]Inputs!#REF!</definedName>
    <definedName name="Residual_Credit_Enhancement_LOC_Commitment_Fee_Rate">[16]Inputs!#REF!</definedName>
    <definedName name="Residual_Credit_Enhancement_LOC_Fee" localSheetId="38">[16]Debt!#REF!</definedName>
    <definedName name="Residual_Credit_Enhancement_LOC_Fee" localSheetId="25">[16]Debt!#REF!</definedName>
    <definedName name="Residual_Credit_Enhancement_LOC_Fee" localSheetId="18">[16]Debt!#REF!</definedName>
    <definedName name="Residual_Credit_Enhancement_LOC_Fee" localSheetId="3">#REF!</definedName>
    <definedName name="Residual_Credit_Enhancement_LOC_Fee" localSheetId="4">#REF!</definedName>
    <definedName name="Residual_Credit_Enhancement_LOC_Fee" localSheetId="6">#REF!</definedName>
    <definedName name="Residual_Credit_Enhancement_LOC_Fee" localSheetId="7">[16]Debt!#REF!</definedName>
    <definedName name="Residual_Credit_Enhancement_LOC_Fee">[16]Debt!#REF!</definedName>
    <definedName name="Residual_Credit_Enhancement_LOC_Fee_Operation" localSheetId="38">[16]Debt!#REF!</definedName>
    <definedName name="Residual_Credit_Enhancement_LOC_Fee_Operation" localSheetId="25">[16]Debt!#REF!</definedName>
    <definedName name="Residual_Credit_Enhancement_LOC_Fee_Operation" localSheetId="18">[16]Debt!#REF!</definedName>
    <definedName name="Residual_Credit_Enhancement_LOC_Fee_Operation" localSheetId="3">#REF!</definedName>
    <definedName name="Residual_Credit_Enhancement_LOC_Fee_Operation" localSheetId="4">#REF!</definedName>
    <definedName name="Residual_Credit_Enhancement_LOC_Fee_Operation" localSheetId="6">#REF!</definedName>
    <definedName name="Residual_Credit_Enhancement_LOC_Fee_Operation" localSheetId="7">[16]Debt!#REF!</definedName>
    <definedName name="Residual_Credit_Enhancement_LOC_Fee_Operation">[16]Debt!#REF!</definedName>
    <definedName name="Residual_Credit_Enhancement_LOC_Fee_Rate" localSheetId="38">[16]Inputs!#REF!</definedName>
    <definedName name="Residual_Credit_Enhancement_LOC_Fee_Rate" localSheetId="25">[16]Inputs!#REF!</definedName>
    <definedName name="Residual_Credit_Enhancement_LOC_Fee_Rate" localSheetId="18">[16]Inputs!#REF!</definedName>
    <definedName name="Residual_Credit_Enhancement_LOC_Fee_Rate" localSheetId="3">#REF!</definedName>
    <definedName name="Residual_Credit_Enhancement_LOC_Fee_Rate" localSheetId="4">#REF!</definedName>
    <definedName name="Residual_Credit_Enhancement_LOC_Fee_Rate" localSheetId="6">#REF!</definedName>
    <definedName name="Residual_Credit_Enhancement_LOC_Fee_Rate" localSheetId="7">[16]Inputs!#REF!</definedName>
    <definedName name="Residual_Credit_Enhancement_LOC_Fee_Rate">[16]Inputs!#REF!</definedName>
    <definedName name="Residual_Credit_Enhancement_LOC_Percentage" localSheetId="38">[16]Inputs!#REF!</definedName>
    <definedName name="Residual_Credit_Enhancement_LOC_Percentage" localSheetId="25">[16]Inputs!#REF!</definedName>
    <definedName name="Residual_Credit_Enhancement_LOC_Percentage" localSheetId="18">[16]Inputs!#REF!</definedName>
    <definedName name="Residual_Credit_Enhancement_LOC_Percentage" localSheetId="3">#REF!</definedName>
    <definedName name="Residual_Credit_Enhancement_LOC_Percentage" localSheetId="4">#REF!</definedName>
    <definedName name="Residual_Credit_Enhancement_LOC_Percentage" localSheetId="6">#REF!</definedName>
    <definedName name="Residual_Credit_Enhancement_LOC_Percentage" localSheetId="7">[16]Inputs!#REF!</definedName>
    <definedName name="Residual_Credit_Enhancement_LOC_Percentage">[16]Inputs!#REF!</definedName>
    <definedName name="Residual_Credit_Enhancement_LOC_Upfront_Fee" localSheetId="38">[16]Debt!#REF!</definedName>
    <definedName name="Residual_Credit_Enhancement_LOC_Upfront_Fee" localSheetId="25">[16]Debt!#REF!</definedName>
    <definedName name="Residual_Credit_Enhancement_LOC_Upfront_Fee" localSheetId="18">[16]Debt!#REF!</definedName>
    <definedName name="Residual_Credit_Enhancement_LOC_Upfront_Fee" localSheetId="3">#REF!</definedName>
    <definedName name="Residual_Credit_Enhancement_LOC_Upfront_Fee" localSheetId="4">#REF!</definedName>
    <definedName name="Residual_Credit_Enhancement_LOC_Upfront_Fee" localSheetId="6">#REF!</definedName>
    <definedName name="Residual_Credit_Enhancement_LOC_Upfront_Fee" localSheetId="7">[16]Debt!#REF!</definedName>
    <definedName name="Residual_Credit_Enhancement_LOC_Upfront_Fee">[16]Debt!#REF!</definedName>
    <definedName name="Residual_Credit_Enhancement_LOC_Upfront_Fee_Rate" localSheetId="38">[16]Inputs!#REF!</definedName>
    <definedName name="Residual_Credit_Enhancement_LOC_Upfront_Fee_Rate" localSheetId="25">[16]Inputs!#REF!</definedName>
    <definedName name="Residual_Credit_Enhancement_LOC_Upfront_Fee_Rate" localSheetId="18">[16]Inputs!#REF!</definedName>
    <definedName name="Residual_Credit_Enhancement_LOC_Upfront_Fee_Rate" localSheetId="3">#REF!</definedName>
    <definedName name="Residual_Credit_Enhancement_LOC_Upfront_Fee_Rate" localSheetId="4">#REF!</definedName>
    <definedName name="Residual_Credit_Enhancement_LOC_Upfront_Fee_Rate" localSheetId="6">#REF!</definedName>
    <definedName name="Residual_Credit_Enhancement_LOC_Upfront_Fee_Rate" localSheetId="7">[16]Inputs!#REF!</definedName>
    <definedName name="Residual_Credit_Enhancement_LOC_Upfront_Fee_Rate">[16]Inputs!#REF!</definedName>
    <definedName name="Restricted_Construction_Contingency_Amount" localSheetId="38">[16]Inputs!#REF!</definedName>
    <definedName name="Restricted_Construction_Contingency_Amount" localSheetId="25">[16]Inputs!#REF!</definedName>
    <definedName name="Restricted_Construction_Contingency_Amount" localSheetId="18">[16]Inputs!#REF!</definedName>
    <definedName name="Restricted_Construction_Contingency_Amount" localSheetId="3">#REF!</definedName>
    <definedName name="Restricted_Construction_Contingency_Amount" localSheetId="4">#REF!</definedName>
    <definedName name="Restricted_Construction_Contingency_Amount" localSheetId="6">#REF!</definedName>
    <definedName name="Restricted_Construction_Contingency_Amount" localSheetId="7">[16]Inputs!#REF!</definedName>
    <definedName name="Restricted_Construction_Contingency_Amount">[16]Inputs!#REF!</definedName>
    <definedName name="RETADD" localSheetId="25">#REF!</definedName>
    <definedName name="RETADD" localSheetId="6">#REF!</definedName>
    <definedName name="RETADD">#REF!</definedName>
    <definedName name="retro_table" localSheetId="6">#REF!</definedName>
    <definedName name="retro_table">#REF!</definedName>
    <definedName name="RevenueDataTable">[25]Data!$G$5:$R$31</definedName>
    <definedName name="Revolver_Related_Costs___Closing" localSheetId="25">#REF!</definedName>
    <definedName name="Revolver_Related_Costs___Closing" localSheetId="6">#REF!</definedName>
    <definedName name="Revolver_Related_Costs___Closing">#REF!</definedName>
    <definedName name="Right_of_Way_Base_Year" localSheetId="25">#REF!</definedName>
    <definedName name="Right_of_Way_Base_Year" localSheetId="6">#REF!</definedName>
    <definedName name="Right_of_Way_Base_Year">#REF!</definedName>
    <definedName name="Right_of_Way_Escalation_Factor" localSheetId="25">#REF!</definedName>
    <definedName name="Right_of_Way_Escalation_Factor" localSheetId="6">#REF!</definedName>
    <definedName name="Right_of_Way_Escalation_Factor">#REF!</definedName>
    <definedName name="Right_of_Way_Inputs_per_Year" localSheetId="25">#REF!</definedName>
    <definedName name="Right_of_Way_Inputs_per_Year">#REF!</definedName>
    <definedName name="Right_of_Way_Payments" localSheetId="25">'[16]Other Operating Expenses'!#REF!</definedName>
    <definedName name="Right_of_Way_Payments" localSheetId="3">#REF!</definedName>
    <definedName name="Right_of_Way_Payments" localSheetId="4">#REF!</definedName>
    <definedName name="Right_of_Way_Payments" localSheetId="6">#REF!</definedName>
    <definedName name="Right_of_Way_Payments" localSheetId="1">'[16]Other Operating Expenses'!#REF!</definedName>
    <definedName name="Right_of_Way_Payments">'[16]Other Operating Expenses'!#REF!</definedName>
    <definedName name="Right_of_Way_Payments_in_1999" localSheetId="38">'[16]Other Operating Expenses'!#REF!</definedName>
    <definedName name="Right_of_Way_Payments_in_1999" localSheetId="25">'[16]Other Operating Expenses'!#REF!</definedName>
    <definedName name="Right_of_Way_Payments_in_1999" localSheetId="18">'[16]Other Operating Expenses'!#REF!</definedName>
    <definedName name="Right_of_Way_Payments_in_1999" localSheetId="3">#REF!</definedName>
    <definedName name="Right_of_Way_Payments_in_1999" localSheetId="4">#REF!</definedName>
    <definedName name="Right_of_Way_Payments_in_1999" localSheetId="6">#REF!</definedName>
    <definedName name="Right_of_Way_Payments_in_1999" localSheetId="7">'[16]Other Operating Expenses'!#REF!</definedName>
    <definedName name="Right_of_Way_Payments_in_1999" localSheetId="1">'[16]Other Operating Expenses'!#REF!</definedName>
    <definedName name="Right_of_Way_Payments_in_1999">'[16]Other Operating Expenses'!#REF!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 localSheetId="38">#REF!</definedName>
    <definedName name="ROE_Quarterly_Calculation_15_Years" localSheetId="25">#REF!</definedName>
    <definedName name="ROE_Quarterly_Calculation_15_Years" localSheetId="18">#REF!</definedName>
    <definedName name="ROE_Quarterly_Calculation_15_Years" localSheetId="3">#REF!</definedName>
    <definedName name="ROE_Quarterly_Calculation_15_Years" localSheetId="4">#REF!</definedName>
    <definedName name="ROE_Quarterly_Calculation_15_Years" localSheetId="7">#REF!</definedName>
    <definedName name="ROE_Quarterly_Calculation_15_Years">#REF!</definedName>
    <definedName name="ROE_Quarterly_Calculation_20_Years" localSheetId="38">#REF!</definedName>
    <definedName name="ROE_Quarterly_Calculation_20_Years" localSheetId="25">#REF!</definedName>
    <definedName name="ROE_Quarterly_Calculation_20_Years" localSheetId="18">#REF!</definedName>
    <definedName name="ROE_Quarterly_Calculation_20_Years" localSheetId="3">#REF!</definedName>
    <definedName name="ROE_Quarterly_Calculation_20_Years" localSheetId="4">#REF!</definedName>
    <definedName name="ROE_Quarterly_Calculation_20_Years" localSheetId="7">#REF!</definedName>
    <definedName name="ROE_Quarterly_Calculation_20_Years">#REF!</definedName>
    <definedName name="rough" localSheetId="25">IF('CARE-Table 3A-B'!Values_Entered,Header_Row+'CARE-Table 3A-B'!Number_of_Payments,Header_Row)</definedName>
    <definedName name="rough" localSheetId="4">IF('ESA Table 2A (MFWB)'!Values_Entered,Header_Row+'ESA Table 2A (MFWB)'!Number_of_Payments,Header_Row)</definedName>
    <definedName name="rough" localSheetId="5">IF('ESA Table 2B PPPD'!Values_Entered,Header_Row+'ESA Table 2B PPPD'!Number_of_Payments,Header_Row)</definedName>
    <definedName name="rough" localSheetId="6">IF('ESA Table 2C (CSD)'!Values_Entered,Header_Row+'ESA Table 2C (CSD)'!Number_of_Payments,Header_Row)</definedName>
    <definedName name="rough" localSheetId="9">#N/A</definedName>
    <definedName name="rough">IF(Values_Entered,Header_Row+'ESA Table 2 (ESA Main)'!Number_of_Payments,Header_Row)</definedName>
    <definedName name="rrrrr" localSheetId="25" hidden="1">{"SourcesUses",#N/A,TRUE,#N/A;"TransOverview",#N/A,TRUE,"CFMODEL"}</definedName>
    <definedName name="rrrrr" localSheetId="4" hidden="1">{"SourcesUses",#N/A,TRUE,#N/A;"TransOverview",#N/A,TRUE,"CFMODEL"}</definedName>
    <definedName name="rrrrr" localSheetId="5" hidden="1">{"SourcesUses",#N/A,TRUE,#N/A;"TransOverview",#N/A,TRUE,"CFMODEL"}</definedName>
    <definedName name="rrrrr" localSheetId="6" hidden="1">{"SourcesUses",#N/A,TRUE,#N/A;"TransOverview",#N/A,TRUE,"CFMODEL"}</definedName>
    <definedName name="rrrrr" hidden="1">{"SourcesUses",#N/A,TRUE,#N/A;"TransOverview",#N/A,TRUE,"CFMODEL"}</definedName>
    <definedName name="rrrrrr" localSheetId="25" hidden="1">{"SourcesUses",#N/A,TRUE,"FundsFlow";"TransOverview",#N/A,TRUE,"FundsFlow"}</definedName>
    <definedName name="rrrrrr" localSheetId="18" hidden="1">{"SourcesUses",#N/A,TRUE,"FundsFlow";"TransOverview",#N/A,TRUE,"FundsFlow"}</definedName>
    <definedName name="rrrrrr" localSheetId="3" hidden="1">{"SourcesUses",#N/A,TRUE,"FundsFlow";"TransOverview",#N/A,TRUE,"FundsFlow"}</definedName>
    <definedName name="rrrrrr" localSheetId="4" hidden="1">{"SourcesUses",#N/A,TRUE,"FundsFlow";"TransOverview",#N/A,TRUE,"FundsFlow"}</definedName>
    <definedName name="rrrrrr" localSheetId="5" hidden="1">{"SourcesUses",#N/A,TRUE,"FundsFlow";"TransOverview",#N/A,TRUE,"FundsFlow"}</definedName>
    <definedName name="rrrrrr" localSheetId="6" hidden="1">{"SourcesUses",#N/A,TRUE,"FundsFlow";"TransOverview",#N/A,TRUE,"FundsFlow"}</definedName>
    <definedName name="rrrrrr" localSheetId="7" hidden="1">{"SourcesUses",#N/A,TRUE,"FundsFlow";"TransOverview",#N/A,TRUE,"FundsFlow"}</definedName>
    <definedName name="rrrrrr" hidden="1">{"SourcesUses",#N/A,TRUE,"FundsFlow";"TransOverview",#N/A,TRUE,"FundsFlow"}</definedName>
    <definedName name="rrrrrr2" localSheetId="25" hidden="1">{"SourcesUses",#N/A,TRUE,"FundsFlow";"TransOverview",#N/A,TRUE,"FundsFlow"}</definedName>
    <definedName name="rrrrrr2" localSheetId="18" hidden="1">{"SourcesUses",#N/A,TRUE,"FundsFlow";"TransOverview",#N/A,TRUE,"FundsFlow"}</definedName>
    <definedName name="rrrrrr2" localSheetId="3" hidden="1">{"SourcesUses",#N/A,TRUE,"FundsFlow";"TransOverview",#N/A,TRUE,"FundsFlow"}</definedName>
    <definedName name="rrrrrr2" localSheetId="4" hidden="1">{"SourcesUses",#N/A,TRUE,"FundsFlow";"TransOverview",#N/A,TRUE,"FundsFlow"}</definedName>
    <definedName name="rrrrrr2" localSheetId="5" hidden="1">{"SourcesUses",#N/A,TRUE,"FundsFlow";"TransOverview",#N/A,TRUE,"FundsFlow"}</definedName>
    <definedName name="rrrrrr2" localSheetId="6" hidden="1">{"SourcesUses",#N/A,TRUE,"FundsFlow";"TransOverview",#N/A,TRUE,"FundsFlow"}</definedName>
    <definedName name="rrrrrr2" localSheetId="7" hidden="1">{"SourcesUses",#N/A,TRUE,"FundsFlow";"TransOverview",#N/A,TRUE,"FundsFlow"}</definedName>
    <definedName name="rrrrrr2" hidden="1">{"SourcesUses",#N/A,TRUE,"FundsFlow";"TransOverview",#N/A,TRUE,"FundsFlow"}</definedName>
    <definedName name="Run_Mkt_Shares">'[30]Mkt Share Calculator'!$K$6:$N$13</definedName>
    <definedName name="Run_Year">'[30]Mkt Share Calculator'!$B$6</definedName>
    <definedName name="Salary_Escalation_1996">'[48]FED G&amp;A Assumption Rates'!$B$8</definedName>
    <definedName name="Salary_Escalation_1997">'[48]FED G&amp;A Assumption Rates'!$C$8</definedName>
    <definedName name="Salary_Escalation_1998">'[48]FED G&amp;A Assumption Rates'!$D$8</definedName>
    <definedName name="Salary_Escalation_1999">'[48]FED G&amp;A Assumption Rates'!$E$8</definedName>
    <definedName name="Salary_Escalation_2000">'[48]FED G&amp;A Assumption Rates'!$F$8</definedName>
    <definedName name="Sale_of_Assets_Year" localSheetId="38">[16]Inputs!#REF!</definedName>
    <definedName name="Sale_of_Assets_Year" localSheetId="25">[16]Inputs!#REF!</definedName>
    <definedName name="Sale_of_Assets_Year" localSheetId="18">[16]Inputs!#REF!</definedName>
    <definedName name="Sale_of_Assets_Year" localSheetId="3">#REF!</definedName>
    <definedName name="Sale_of_Assets_Year" localSheetId="4">#REF!</definedName>
    <definedName name="Sale_of_Assets_Year" localSheetId="6">#REF!</definedName>
    <definedName name="Sale_of_Assets_Year" localSheetId="7">[16]Inputs!#REF!</definedName>
    <definedName name="Sale_of_Assets_Year">[16]Inputs!#REF!</definedName>
    <definedName name="Sale_Price_of_Assets_Input" localSheetId="38">[16]Inputs!#REF!</definedName>
    <definedName name="Sale_Price_of_Assets_Input" localSheetId="25">[16]Inputs!#REF!</definedName>
    <definedName name="Sale_Price_of_Assets_Input" localSheetId="18">[16]Inputs!#REF!</definedName>
    <definedName name="Sale_Price_of_Assets_Input" localSheetId="3">#REF!</definedName>
    <definedName name="Sale_Price_of_Assets_Input" localSheetId="4">#REF!</definedName>
    <definedName name="Sale_Price_of_Assets_Input" localSheetId="6">#REF!</definedName>
    <definedName name="Sale_Price_of_Assets_Input" localSheetId="7">[16]Inputs!#REF!</definedName>
    <definedName name="Sale_Price_of_Assets_Input">[16]Inputs!#REF!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'[30]Mkt Share Calculator'!$C$3</definedName>
    <definedName name="scgbs" localSheetId="25">#REF!</definedName>
    <definedName name="scgbs" localSheetId="6">#REF!</definedName>
    <definedName name="scgbs">#REF!</definedName>
    <definedName name="scgpl" localSheetId="6">#REF!</definedName>
    <definedName name="scgpl">#REF!</definedName>
    <definedName name="sdafsadf" localSheetId="25" hidden="1">{#N/A,#N/A,FALSE,"Aging Summary";#N/A,#N/A,FALSE,"Ratio Analysis";#N/A,#N/A,FALSE,"Test 120 Day Accts";#N/A,#N/A,FALSE,"Tickmarks"}</definedName>
    <definedName name="sdafsadf" localSheetId="4" hidden="1">{#N/A,#N/A,FALSE,"Aging Summary";#N/A,#N/A,FALSE,"Ratio Analysis";#N/A,#N/A,FALSE,"Test 120 Day Accts";#N/A,#N/A,FALSE,"Tickmarks"}</definedName>
    <definedName name="sdafsadf" localSheetId="5" hidden="1">{#N/A,#N/A,FALSE,"Aging Summary";#N/A,#N/A,FALSE,"Ratio Analysis";#N/A,#N/A,FALSE,"Test 120 Day Accts";#N/A,#N/A,FALSE,"Tickmarks"}</definedName>
    <definedName name="sdafsadf" localSheetId="6" hidden="1">{#N/A,#N/A,FALSE,"Aging Summary";#N/A,#N/A,FALSE,"Ratio Analysis";#N/A,#N/A,FALSE,"Test 120 Day Accts";#N/A,#N/A,FALSE,"Tickmarks"}</definedName>
    <definedName name="sdafsadf" hidden="1">{#N/A,#N/A,FALSE,"Aging Summary";#N/A,#N/A,FALSE,"Ratio Analysis";#N/A,#N/A,FALSE,"Test 120 Day Accts";#N/A,#N/A,FALSE,"Tickmarks"}</definedName>
    <definedName name="sdf">[64]lookup!$C$4:$F$29</definedName>
    <definedName name="sdge" hidden="1">12</definedName>
    <definedName name="SDHRS" localSheetId="38">[31]Mstr!#REF!</definedName>
    <definedName name="SDHRS" localSheetId="25">[31]Mstr!#REF!</definedName>
    <definedName name="SDHRS" localSheetId="18">[31]Mstr!#REF!</definedName>
    <definedName name="SDHRS" localSheetId="3">#REF!</definedName>
    <definedName name="SDHRS" localSheetId="4">#REF!</definedName>
    <definedName name="SDHRS" localSheetId="6">#REF!</definedName>
    <definedName name="SDHRS" localSheetId="7">[31]Mstr!#REF!</definedName>
    <definedName name="SDHRS">[31]Mstr!#REF!</definedName>
    <definedName name="Sempra" localSheetId="25">#REF!</definedName>
    <definedName name="Sempra" localSheetId="6">#REF!</definedName>
    <definedName name="Sempra">#REF!</definedName>
    <definedName name="sencount" hidden="1">1</definedName>
    <definedName name="Sensitivity_Switch" localSheetId="38">[16]Inputs!#REF!</definedName>
    <definedName name="Sensitivity_Switch" localSheetId="25">[16]Inputs!#REF!</definedName>
    <definedName name="Sensitivity_Switch" localSheetId="18">[16]Inputs!#REF!</definedName>
    <definedName name="Sensitivity_Switch" localSheetId="3">#REF!</definedName>
    <definedName name="Sensitivity_Switch" localSheetId="4">#REF!</definedName>
    <definedName name="Sensitivity_Switch" localSheetId="6">#REF!</definedName>
    <definedName name="Sensitivity_Switch" localSheetId="7">[16]Inputs!#REF!</definedName>
    <definedName name="Sensitivity_Switch" localSheetId="1">[16]Inputs!#REF!</definedName>
    <definedName name="Sensitivity_Switch">[16]Inputs!#REF!</definedName>
    <definedName name="Sensor" localSheetId="25">#REF!</definedName>
    <definedName name="Sensor" localSheetId="6">#REF!</definedName>
    <definedName name="Sensor">#REF!</definedName>
    <definedName name="Servicios_DGN_prorrateo" localSheetId="6">#REF!</definedName>
    <definedName name="Servicios_DGN_prorrateo">#REF!</definedName>
    <definedName name="setbackthermostat">'[23]Unit Input'!$D$55</definedName>
    <definedName name="sheet"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 localSheetId="38">#REF!</definedName>
    <definedName name="Site_Info" localSheetId="25">#REF!</definedName>
    <definedName name="Site_Info" localSheetId="18">#REF!</definedName>
    <definedName name="Site_Info" localSheetId="3">#REF!</definedName>
    <definedName name="Site_Info" localSheetId="4">#REF!</definedName>
    <definedName name="Site_Info" localSheetId="6">#REF!</definedName>
    <definedName name="Site_Info" localSheetId="7">#REF!</definedName>
    <definedName name="Site_Info" localSheetId="1">#REF!</definedName>
    <definedName name="Site_Info">#REF!</definedName>
    <definedName name="skfskfksk" localSheetId="38" hidden="1">'[65]09-98'!#REF!</definedName>
    <definedName name="skfskfksk" localSheetId="25" hidden="1">'[65]09-98'!#REF!</definedName>
    <definedName name="skfskfksk" localSheetId="18" hidden="1">'[65]09-98'!#REF!</definedName>
    <definedName name="skfskfksk" localSheetId="3" hidden="1">#REF!</definedName>
    <definedName name="skfskfksk" localSheetId="4" hidden="1">#REF!</definedName>
    <definedName name="skfskfksk" localSheetId="6" hidden="1">#REF!</definedName>
    <definedName name="skfskfksk" localSheetId="7" hidden="1">'[65]09-98'!#REF!</definedName>
    <definedName name="skfskfksk" localSheetId="1" hidden="1">'[65]09-98'!#REF!</definedName>
    <definedName name="skfskfksk" hidden="1">'[65]09-98'!#REF!</definedName>
    <definedName name="SL_Conversion_Date" localSheetId="38">[66]Debt_Annual!#REF!</definedName>
    <definedName name="SL_Conversion_Date" localSheetId="25">[66]Debt_Annual!#REF!</definedName>
    <definedName name="SL_Conversion_Date" localSheetId="18">[66]Debt_Annual!#REF!</definedName>
    <definedName name="SL_Conversion_Date" localSheetId="3">#REF!</definedName>
    <definedName name="SL_Conversion_Date" localSheetId="4">#REF!</definedName>
    <definedName name="SL_Conversion_Date" localSheetId="6">#REF!</definedName>
    <definedName name="SL_Conversion_Date" localSheetId="7">[66]Debt_Annual!#REF!</definedName>
    <definedName name="SL_Conversion_Date" localSheetId="1">[66]Debt_Annual!#REF!</definedName>
    <definedName name="SL_Conversion_Date">[66]Debt_Annual!#REF!</definedName>
    <definedName name="SL_Conversion_Month" localSheetId="38">[66]Debt_Annual!#REF!</definedName>
    <definedName name="SL_Conversion_Month" localSheetId="25">[66]Debt_Annual!#REF!</definedName>
    <definedName name="SL_Conversion_Month" localSheetId="18">[66]Debt_Annual!#REF!</definedName>
    <definedName name="SL_Conversion_Month" localSheetId="3">#REF!</definedName>
    <definedName name="SL_Conversion_Month" localSheetId="4">#REF!</definedName>
    <definedName name="SL_Conversion_Month" localSheetId="6">#REF!</definedName>
    <definedName name="SL_Conversion_Month" localSheetId="7">[66]Debt_Annual!#REF!</definedName>
    <definedName name="SL_Conversion_Month">[66]Debt_Annual!#REF!</definedName>
    <definedName name="SL_Conversion_Year" localSheetId="38">[66]Debt_Annual!#REF!</definedName>
    <definedName name="SL_Conversion_Year" localSheetId="25">[66]Debt_Annual!#REF!</definedName>
    <definedName name="SL_Conversion_Year" localSheetId="18">[66]Debt_Annual!#REF!</definedName>
    <definedName name="SL_Conversion_Year" localSheetId="3">#REF!</definedName>
    <definedName name="SL_Conversion_Year" localSheetId="4">#REF!</definedName>
    <definedName name="SL_Conversion_Year" localSheetId="6">#REF!</definedName>
    <definedName name="SL_Conversion_Year" localSheetId="7">[66]Debt_Annual!#REF!</definedName>
    <definedName name="SL_Conversion_Year">[66]Debt_Annual!#REF!</definedName>
    <definedName name="SL_Maturity_Date" localSheetId="38">[66]Debt_Annual!#REF!</definedName>
    <definedName name="SL_Maturity_Date" localSheetId="25">[66]Debt_Annual!#REF!</definedName>
    <definedName name="SL_Maturity_Date" localSheetId="18">[66]Debt_Annual!#REF!</definedName>
    <definedName name="SL_Maturity_Date" localSheetId="3">#REF!</definedName>
    <definedName name="SL_Maturity_Date" localSheetId="4">#REF!</definedName>
    <definedName name="SL_Maturity_Date" localSheetId="6">#REF!</definedName>
    <definedName name="SL_Maturity_Date" localSheetId="7">[66]Debt_Annual!#REF!</definedName>
    <definedName name="SL_Maturity_Date">[66]Debt_Annual!#REF!</definedName>
    <definedName name="SL_Maturity_Year" localSheetId="38">[66]Debt_Annual!#REF!</definedName>
    <definedName name="SL_Maturity_Year" localSheetId="25">[66]Debt_Annual!#REF!</definedName>
    <definedName name="SL_Maturity_Year" localSheetId="18">[66]Debt_Annual!#REF!</definedName>
    <definedName name="SL_Maturity_Year" localSheetId="3">#REF!</definedName>
    <definedName name="SL_Maturity_Year" localSheetId="4">#REF!</definedName>
    <definedName name="SL_Maturity_Year" localSheetId="6">#REF!</definedName>
    <definedName name="SL_Maturity_Year" localSheetId="7">[66]Debt_Annual!#REF!</definedName>
    <definedName name="SL_Maturity_Year">[66]Debt_Annual!#REF!</definedName>
    <definedName name="SL_Tranche_A_Interest_Expense_Construction" localSheetId="38">[16]Debt!#REF!</definedName>
    <definedName name="SL_Tranche_A_Interest_Expense_Construction" localSheetId="25">[16]Debt!#REF!</definedName>
    <definedName name="SL_Tranche_A_Interest_Expense_Construction" localSheetId="18">[16]Debt!#REF!</definedName>
    <definedName name="SL_Tranche_A_Interest_Expense_Construction" localSheetId="3">#REF!</definedName>
    <definedName name="SL_Tranche_A_Interest_Expense_Construction" localSheetId="4">#REF!</definedName>
    <definedName name="SL_Tranche_A_Interest_Expense_Construction" localSheetId="6">#REF!</definedName>
    <definedName name="SL_Tranche_A_Interest_Expense_Construction" localSheetId="7">[16]Debt!#REF!</definedName>
    <definedName name="SL_Tranche_A_Interest_Expense_Construction">[16]Debt!#REF!</definedName>
    <definedName name="SL_Tranche_A_Notes_Interest_Expense" localSheetId="38">[16]Debt!#REF!</definedName>
    <definedName name="SL_Tranche_A_Notes_Interest_Expense" localSheetId="25">[16]Debt!#REF!</definedName>
    <definedName name="SL_Tranche_A_Notes_Interest_Expense" localSheetId="18">[16]Debt!#REF!</definedName>
    <definedName name="SL_Tranche_A_Notes_Interest_Expense" localSheetId="3">#REF!</definedName>
    <definedName name="SL_Tranche_A_Notes_Interest_Expense" localSheetId="4">#REF!</definedName>
    <definedName name="SL_Tranche_A_Notes_Interest_Expense" localSheetId="6">#REF!</definedName>
    <definedName name="SL_Tranche_A_Notes_Interest_Expense" localSheetId="7">[16]Debt!#REF!</definedName>
    <definedName name="SL_Tranche_A_Notes_Interest_Expense">[16]Debt!#REF!</definedName>
    <definedName name="SL_Tranche_A_Notes_Principal_Payments" localSheetId="38">[66]Debt_Annual!#REF!</definedName>
    <definedName name="SL_Tranche_A_Notes_Principal_Payments" localSheetId="25">[66]Debt_Annual!#REF!</definedName>
    <definedName name="SL_Tranche_A_Notes_Principal_Payments" localSheetId="18">[66]Debt_Annual!#REF!</definedName>
    <definedName name="SL_Tranche_A_Notes_Principal_Payments" localSheetId="3">#REF!</definedName>
    <definedName name="SL_Tranche_A_Notes_Principal_Payments" localSheetId="4">#REF!</definedName>
    <definedName name="SL_Tranche_A_Notes_Principal_Payments" localSheetId="6">#REF!</definedName>
    <definedName name="SL_Tranche_A_Notes_Principal_Payments" localSheetId="7">[66]Debt_Annual!#REF!</definedName>
    <definedName name="SL_Tranche_A_Notes_Principal_Payments">[66]Debt_Annual!#REF!</definedName>
    <definedName name="SL_Tranche_C_Certificates_Principal_Payments" localSheetId="38">[66]Debt_Annual!#REF!</definedName>
    <definedName name="SL_Tranche_C_Certificates_Principal_Payments" localSheetId="25">[66]Debt_Annual!#REF!</definedName>
    <definedName name="SL_Tranche_C_Certificates_Principal_Payments" localSheetId="18">[66]Debt_Annual!#REF!</definedName>
    <definedName name="SL_Tranche_C_Certificates_Principal_Payments" localSheetId="3">#REF!</definedName>
    <definedName name="SL_Tranche_C_Certificates_Principal_Payments" localSheetId="4">#REF!</definedName>
    <definedName name="SL_Tranche_C_Certificates_Principal_Payments" localSheetId="6">#REF!</definedName>
    <definedName name="SL_Tranche_C_Certificates_Principal_Payments" localSheetId="7">[66]Debt_Annual!#REF!</definedName>
    <definedName name="SL_Tranche_C_Certificates_Principal_Payments">[66]Debt_Annual!#REF!</definedName>
    <definedName name="Sleepy_Hollow_Payment" localSheetId="38">[16]Inputs!#REF!</definedName>
    <definedName name="Sleepy_Hollow_Payment" localSheetId="25">[16]Inputs!#REF!</definedName>
    <definedName name="Sleepy_Hollow_Payment" localSheetId="18">[16]Inputs!#REF!</definedName>
    <definedName name="Sleepy_Hollow_Payment" localSheetId="3">#REF!</definedName>
    <definedName name="Sleepy_Hollow_Payment" localSheetId="4">#REF!</definedName>
    <definedName name="Sleepy_Hollow_Payment" localSheetId="6">#REF!</definedName>
    <definedName name="Sleepy_Hollow_Payment" localSheetId="7">[16]Inputs!#REF!</definedName>
    <definedName name="Sleepy_Hollow_Payment">[16]Inputs!#REF!</definedName>
    <definedName name="smll_mtr">1.85</definedName>
    <definedName name="SpotDates">'[49]Spot&amp;Imbalance'!$L$1:$BU$2</definedName>
    <definedName name="SpotMTM">'[49]Spot&amp;Imbalance'!$B$62:$BU$105</definedName>
    <definedName name="SpotVol">'[49]Spot&amp;Imbalance'!$B$7:$BU$50</definedName>
    <definedName name="Spread" localSheetId="25">#REF!</definedName>
    <definedName name="Spread" localSheetId="6">#REF!</definedName>
    <definedName name="Spread">#REF!</definedName>
    <definedName name="spread_meanreversion" localSheetId="6">#REF!</definedName>
    <definedName name="spread_meanreversion">#REF!</definedName>
    <definedName name="spread_meanreversion2" localSheetId="6">#REF!</definedName>
    <definedName name="spread_meanreversion2">#REF!</definedName>
    <definedName name="spread_meshpoints" localSheetId="3">#REF!</definedName>
    <definedName name="spread_meshpoints" localSheetId="4">#REF!</definedName>
    <definedName name="spread_meshpoints" localSheetId="1">#REF!</definedName>
    <definedName name="spread_meshpoints">#REF!</definedName>
    <definedName name="spread_model" localSheetId="3">#REF!</definedName>
    <definedName name="spread_model" localSheetId="4">#REF!</definedName>
    <definedName name="spread_model" localSheetId="1">#REF!</definedName>
    <definedName name="spread_model">#REF!</definedName>
    <definedName name="spread_volatility" localSheetId="3">#REF!</definedName>
    <definedName name="spread_volatility" localSheetId="4">#REF!</definedName>
    <definedName name="spread_volatility" localSheetId="1">#REF!</definedName>
    <definedName name="spread_volatility">#REF!</definedName>
    <definedName name="spread_volatility2">#REF!</definedName>
    <definedName name="SPWS_WBID">"2FFB1B3F-8871-4190-9222-8139C9167BAF"</definedName>
    <definedName name="ssnra">#REF!</definedName>
    <definedName name="sss" localSheetId="25" hidden="1">{"SourcesUses",#N/A,TRUE,#N/A;"TransOverview",#N/A,TRUE,"CFMODEL"}</definedName>
    <definedName name="sss" localSheetId="18" hidden="1">{"SourcesUses",#N/A,TRUE,#N/A;"TransOverview",#N/A,TRUE,"CFMODEL"}</definedName>
    <definedName name="sss" localSheetId="3" hidden="1">{"SourcesUses",#N/A,TRUE,#N/A;"TransOverview",#N/A,TRUE,"CFMODEL"}</definedName>
    <definedName name="sss" localSheetId="4" hidden="1">{"SourcesUses",#N/A,TRUE,#N/A;"TransOverview",#N/A,TRUE,"CFMODEL"}</definedName>
    <definedName name="sss" localSheetId="5" hidden="1">{"SourcesUses",#N/A,TRUE,#N/A;"TransOverview",#N/A,TRUE,"CFMODEL"}</definedName>
    <definedName name="sss" localSheetId="6" hidden="1">{"SourcesUses",#N/A,TRUE,#N/A;"TransOverview",#N/A,TRUE,"CFMODEL"}</definedName>
    <definedName name="sss" localSheetId="7" hidden="1">{"SourcesUses",#N/A,TRUE,#N/A;"TransOverview",#N/A,TRUE,"CFMODEL"}</definedName>
    <definedName name="sss" hidden="1">{"SourcesUses",#N/A,TRUE,#N/A;"TransOverview",#N/A,TRUE,"CFMODEL"}</definedName>
    <definedName name="sssssssssssssssss" localSheetId="25" hidden="1">{"Income Statement",#N/A,FALSE,"CFMODEL";"Balance Sheet",#N/A,FALSE,"CFMODEL"}</definedName>
    <definedName name="sssssssssssssssss" localSheetId="18" hidden="1">{"Income Statement",#N/A,FALSE,"CFMODEL";"Balance Sheet",#N/A,FALSE,"CFMODEL"}</definedName>
    <definedName name="sssssssssssssssss" localSheetId="3" hidden="1">{"Income Statement",#N/A,FALSE,"CFMODEL";"Balance Sheet",#N/A,FALSE,"CFMODEL"}</definedName>
    <definedName name="sssssssssssssssss" localSheetId="4" hidden="1">{"Income Statement",#N/A,FALSE,"CFMODEL";"Balance Sheet",#N/A,FALSE,"CFMODEL"}</definedName>
    <definedName name="sssssssssssssssss" localSheetId="5" hidden="1">{"Income Statement",#N/A,FALSE,"CFMODEL";"Balance Sheet",#N/A,FALSE,"CFMODEL"}</definedName>
    <definedName name="sssssssssssssssss" localSheetId="6" hidden="1">{"Income Statement",#N/A,FALSE,"CFMODEL";"Balance Sheet",#N/A,FALSE,"CFMODEL"}</definedName>
    <definedName name="sssssssssssssssss" localSheetId="7" hidden="1">{"Income Statement",#N/A,FALSE,"CFMODEL";"Balance Sheet",#N/A,FALSE,"CFMODEL"}</definedName>
    <definedName name="sssssssssssssssss" hidden="1">{"Income Statement",#N/A,FALSE,"CFMODEL";"Balance Sheet",#N/A,FALSE,"CFMODEL"}</definedName>
    <definedName name="sssssssssssssssssss" localSheetId="25" hidden="1">{"Income Statement",#N/A,FALSE,"CFMODEL";"Balance Sheet",#N/A,FALSE,"CFMODEL"}</definedName>
    <definedName name="sssssssssssssssssss" localSheetId="18" hidden="1">{"Income Statement",#N/A,FALSE,"CFMODEL";"Balance Sheet",#N/A,FALSE,"CFMODEL"}</definedName>
    <definedName name="sssssssssssssssssss" localSheetId="3" hidden="1">{"Income Statement",#N/A,FALSE,"CFMODEL";"Balance Sheet",#N/A,FALSE,"CFMODEL"}</definedName>
    <definedName name="sssssssssssssssssss" localSheetId="4" hidden="1">{"Income Statement",#N/A,FALSE,"CFMODEL";"Balance Sheet",#N/A,FALSE,"CFMODEL"}</definedName>
    <definedName name="sssssssssssssssssss" localSheetId="5" hidden="1">{"Income Statement",#N/A,FALSE,"CFMODEL";"Balance Sheet",#N/A,FALSE,"CFMODEL"}</definedName>
    <definedName name="sssssssssssssssssss" localSheetId="6" hidden="1">{"Income Statement",#N/A,FALSE,"CFMODEL";"Balance Sheet",#N/A,FALSE,"CFMODEL"}</definedName>
    <definedName name="sssssssssssssssssss" localSheetId="7" hidden="1">{"Income Statement",#N/A,FALSE,"CFMODEL";"Balance Sheet",#N/A,FALSE,"CFMODEL"}</definedName>
    <definedName name="sssssssssssssssssss" hidden="1">{"Income Statement",#N/A,FALSE,"CFMODEL";"Balance Sheet",#N/A,FALSE,"CFMODEL"}</definedName>
    <definedName name="Staged_Online_Incremental_Net_Cash_Flow_in_Year_1" localSheetId="38">[11]Inputs!#REF!</definedName>
    <definedName name="Staged_Online_Incremental_Net_Cash_Flow_in_Year_1" localSheetId="25">[11]Inputs!#REF!</definedName>
    <definedName name="Staged_Online_Incremental_Net_Cash_Flow_in_Year_1" localSheetId="18">[11]Inputs!#REF!</definedName>
    <definedName name="Staged_Online_Incremental_Net_Cash_Flow_in_Year_1" localSheetId="3">#REF!</definedName>
    <definedName name="Staged_Online_Incremental_Net_Cash_Flow_in_Year_1" localSheetId="4">#REF!</definedName>
    <definedName name="Staged_Online_Incremental_Net_Cash_Flow_in_Year_1" localSheetId="6">#REF!</definedName>
    <definedName name="Staged_Online_Incremental_Net_Cash_Flow_in_Year_1" localSheetId="7">[11]Inputs!#REF!</definedName>
    <definedName name="Staged_Online_Incremental_Net_Cash_Flow_in_Year_1">[11]Inputs!#REF!</definedName>
    <definedName name="STATEGAS" localSheetId="25">#REF!</definedName>
    <definedName name="STATEGAS" localSheetId="6">#REF!</definedName>
    <definedName name="STATEGAS">#REF!</definedName>
    <definedName name="STATELEC" localSheetId="6">#REF!</definedName>
    <definedName name="STATELEC">#REF!</definedName>
    <definedName name="SUMM_1" localSheetId="20">#REF!</definedName>
    <definedName name="SUMM_1" localSheetId="21">#REF!</definedName>
    <definedName name="SUMM_1">#REF!</definedName>
    <definedName name="summary">#REF!</definedName>
    <definedName name="swap_meanreversion">#REF!</definedName>
    <definedName name="swap_model">#REF!</definedName>
    <definedName name="swap_volatility">#REF!</definedName>
    <definedName name="SwapBasisDates">[49]BasisSwap!$J$1:$BT$2</definedName>
    <definedName name="SwapBasisMTM">[49]BasisSwap!$B$34:$BT$50</definedName>
    <definedName name="SwapBasisVol">[49]BasisSwap!$B$7:$BT$25</definedName>
    <definedName name="SwapFFDates">[49]FFSwap!$J$1:$BT$2</definedName>
    <definedName name="SwapFFMTM">[49]FFSwap!$B$34:$BT$50</definedName>
    <definedName name="SwapFFVol">[49]FFSwap!$B$7:$BT$25</definedName>
    <definedName name="swaption_meanreversion" localSheetId="25">#REF!</definedName>
    <definedName name="swaption_meanreversion" localSheetId="6">#REF!</definedName>
    <definedName name="swaption_meanreversion">#REF!</definedName>
    <definedName name="swaption_model" localSheetId="6">#REF!</definedName>
    <definedName name="swaption_model">#REF!</definedName>
    <definedName name="swaption_volatility" localSheetId="6">#REF!</definedName>
    <definedName name="swaption_volatility">#REF!</definedName>
    <definedName name="SWPC_Mgmt_Fee_Base_year">[16]Inputs!$B$162</definedName>
    <definedName name="Synthetic_Lease_Financial_Partial_Year_Factor" localSheetId="38">'[11]Debt Service'!#REF!</definedName>
    <definedName name="Synthetic_Lease_Financial_Partial_Year_Factor" localSheetId="25">'[11]Debt Service'!#REF!</definedName>
    <definedName name="Synthetic_Lease_Financial_Partial_Year_Factor" localSheetId="18">'[11]Debt Service'!#REF!</definedName>
    <definedName name="Synthetic_Lease_Financial_Partial_Year_Factor" localSheetId="3">#REF!</definedName>
    <definedName name="Synthetic_Lease_Financial_Partial_Year_Factor" localSheetId="4">#REF!</definedName>
    <definedName name="Synthetic_Lease_Financial_Partial_Year_Factor" localSheetId="6">#REF!</definedName>
    <definedName name="Synthetic_Lease_Financial_Partial_Year_Factor" localSheetId="7">'[11]Debt Service'!#REF!</definedName>
    <definedName name="Synthetic_Lease_Financial_Partial_Year_Factor">'[11]Debt Service'!#REF!</definedName>
    <definedName name="Synthetic_Lease_Tranche_A_Interest_Expense" localSheetId="38">[66]Debt_Annual!#REF!</definedName>
    <definedName name="Synthetic_Lease_Tranche_A_Interest_Expense" localSheetId="25">[66]Debt_Annual!#REF!</definedName>
    <definedName name="Synthetic_Lease_Tranche_A_Interest_Expense" localSheetId="18">[66]Debt_Annual!#REF!</definedName>
    <definedName name="Synthetic_Lease_Tranche_A_Interest_Expense" localSheetId="3">#REF!</definedName>
    <definedName name="Synthetic_Lease_Tranche_A_Interest_Expense" localSheetId="4">#REF!</definedName>
    <definedName name="Synthetic_Lease_Tranche_A_Interest_Expense" localSheetId="6">#REF!</definedName>
    <definedName name="Synthetic_Lease_Tranche_A_Interest_Expense" localSheetId="7">[66]Debt_Annual!#REF!</definedName>
    <definedName name="Synthetic_Lease_Tranche_A_Interest_Expense">[66]Debt_Annual!#REF!</definedName>
    <definedName name="Synthetic_Lease_Tranche_C_Interest_Expense" localSheetId="38">[66]Debt_Annual!#REF!</definedName>
    <definedName name="Synthetic_Lease_Tranche_C_Interest_Expense" localSheetId="25">[66]Debt_Annual!#REF!</definedName>
    <definedName name="Synthetic_Lease_Tranche_C_Interest_Expense" localSheetId="18">[66]Debt_Annual!#REF!</definedName>
    <definedName name="Synthetic_Lease_Tranche_C_Interest_Expense" localSheetId="3">#REF!</definedName>
    <definedName name="Synthetic_Lease_Tranche_C_Interest_Expense" localSheetId="4">#REF!</definedName>
    <definedName name="Synthetic_Lease_Tranche_C_Interest_Expense" localSheetId="6">#REF!</definedName>
    <definedName name="Synthetic_Lease_Tranche_C_Interest_Expense" localSheetId="7">[66]Debt_Annual!#REF!</definedName>
    <definedName name="Synthetic_Lease_Tranche_C_Interest_Expense">[66]Debt_Annual!#REF!</definedName>
    <definedName name="SYS_ADJ2" localSheetId="18">#REF!</definedName>
    <definedName name="SYS_ADJ2" localSheetId="7">#REF!</definedName>
    <definedName name="SYS_ADJ2" localSheetId="1">#REF!</definedName>
    <definedName name="SYS_ADJ2">#REF!</definedName>
    <definedName name="t">'[23]Unit Input'!$D$21</definedName>
    <definedName name="T_CREDIT">0.00017</definedName>
    <definedName name="table">'[23]Unit Input'!$D$48</definedName>
    <definedName name="Table1" localSheetId="25">#REF!</definedName>
    <definedName name="Table1" localSheetId="6">#REF!</definedName>
    <definedName name="Table1">#REF!</definedName>
    <definedName name="Table1_list" localSheetId="6">#REF!</definedName>
    <definedName name="Table1_list">#REF!</definedName>
    <definedName name="table29" localSheetId="25">'[23]Unit Input'!$D$29</definedName>
    <definedName name="table29" localSheetId="5">'[41]Unit Input'!$D$29</definedName>
    <definedName name="table29">'[23]Unit Input'!$D$29</definedName>
    <definedName name="table29a" localSheetId="25">'[23]Unit Input'!$D$29</definedName>
    <definedName name="table29a" localSheetId="5">'[41]Unit Input'!$D$29</definedName>
    <definedName name="table29a">'[23]Unit Input'!$D$29</definedName>
    <definedName name="TableName">"Dummy"</definedName>
    <definedName name="Tax_Rate">[30]Assumptions!$C$20</definedName>
    <definedName name="TaxReturn1992" localSheetId="25">#REF!</definedName>
    <definedName name="TaxReturn1992" localSheetId="6">#REF!</definedName>
    <definedName name="TaxReturn1992">#REF!</definedName>
    <definedName name="TaxReturn1993" localSheetId="6">#REF!</definedName>
    <definedName name="TaxReturn1993">#REF!</definedName>
    <definedName name="TBal" localSheetId="6">#REF!</definedName>
    <definedName name="TBal">#REF!</definedName>
    <definedName name="tbale">'[23]Unit Input'!$D$40</definedName>
    <definedName name="tblChgCodes" localSheetId="25">#REF!</definedName>
    <definedName name="tblChgCodes" localSheetId="6">#REF!</definedName>
    <definedName name="tblChgCodes">#REF!</definedName>
    <definedName name="TblConsTypes" localSheetId="6">#REF!</definedName>
    <definedName name="TblConsTypes">#REF!</definedName>
    <definedName name="tblRates" localSheetId="6">#REF!</definedName>
    <definedName name="tblRates">#REF!</definedName>
    <definedName name="tblrptrate" localSheetId="3">#REF!</definedName>
    <definedName name="tblrptrate" localSheetId="4">#REF!</definedName>
    <definedName name="tblrptrate" localSheetId="1">#REF!</definedName>
    <definedName name="tblrptrate">#REF!</definedName>
    <definedName name="TC_1" localSheetId="20">#REF!</definedName>
    <definedName name="TC_1" localSheetId="21">#REF!</definedName>
    <definedName name="TC_1">#REF!</definedName>
    <definedName name="TDM" localSheetId="25" hidden="1">{#N/A,#N/A,FALSE,"Aging Summary";#N/A,#N/A,FALSE,"Ratio Analysis";#N/A,#N/A,FALSE,"Test 120 Day Accts";#N/A,#N/A,FALSE,"Tickmarks"}</definedName>
    <definedName name="TDM" localSheetId="4" hidden="1">{#N/A,#N/A,FALSE,"Aging Summary";#N/A,#N/A,FALSE,"Ratio Analysis";#N/A,#N/A,FALSE,"Test 120 Day Accts";#N/A,#N/A,FALSE,"Tickmarks"}</definedName>
    <definedName name="TDM" localSheetId="5" hidden="1">{#N/A,#N/A,FALSE,"Aging Summary";#N/A,#N/A,FALSE,"Ratio Analysis";#N/A,#N/A,FALSE,"Test 120 Day Accts";#N/A,#N/A,FALSE,"Tickmarks"}</definedName>
    <definedName name="TDM" localSheetId="6" hidden="1">{#N/A,#N/A,FALSE,"Aging Summary";#N/A,#N/A,FALSE,"Ratio Analysis";#N/A,#N/A,FALSE,"Test 120 Day Accts";#N/A,#N/A,FALSE,"Tickmarks"}</definedName>
    <definedName name="TDM" hidden="1">{#N/A,#N/A,FALSE,"Aging Summary";#N/A,#N/A,FALSE,"Ratio Analysis";#N/A,#N/A,FALSE,"Test 120 Day Accts";#N/A,#N/A,FALSE,"Tickmarks"}</definedName>
    <definedName name="TEMP" localSheetId="38">#REF!</definedName>
    <definedName name="TEMP" localSheetId="25">#REF!</definedName>
    <definedName name="TEMP" localSheetId="18">#REF!</definedName>
    <definedName name="TEMP" localSheetId="3">#REF!</definedName>
    <definedName name="TEMP" localSheetId="4">#REF!</definedName>
    <definedName name="TEMP" localSheetId="6">#REF!</definedName>
    <definedName name="TEMP" localSheetId="7">#REF!</definedName>
    <definedName name="TEMP" localSheetId="1">#REF!</definedName>
    <definedName name="TEMP">#REF!</definedName>
    <definedName name="template2" localSheetId="25" hidden="1">{"by_month",#N/A,TRUE,"template";"destec_month",#N/A,TRUE,"template";"by_quarter",#N/A,TRUE,"template";"destec_quarter",#N/A,TRUE,"template";"by_year",#N/A,TRUE,"template";"destec_annual",#N/A,TRUE,"template"}</definedName>
    <definedName name="template2" localSheetId="4" hidden="1">{"by_month",#N/A,TRUE,"template";"destec_month",#N/A,TRUE,"template";"by_quarter",#N/A,TRUE,"template";"destec_quarter",#N/A,TRUE,"template";"by_year",#N/A,TRUE,"template";"destec_annual",#N/A,TRUE,"template"}</definedName>
    <definedName name="template2" localSheetId="5" hidden="1">{"by_month",#N/A,TRUE,"template";"destec_month",#N/A,TRUE,"template";"by_quarter",#N/A,TRUE,"template";"destec_quarter",#N/A,TRUE,"template";"by_year",#N/A,TRUE,"template";"destec_annual",#N/A,TRUE,"template"}</definedName>
    <definedName name="template2" localSheetId="6"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25" hidden="1">{"Page_1",#N/A,FALSE,"BAD4Q98";"Page_2",#N/A,FALSE,"BAD4Q98";"Page_3",#N/A,FALSE,"BAD4Q98";"Page_4",#N/A,FALSE,"BAD4Q98";"Page_5",#N/A,FALSE,"BAD4Q98";"Page_6",#N/A,FALSE,"BAD4Q98";"Input_1",#N/A,FALSE,"BAD4Q98";"Input_2",#N/A,FALSE,"BAD4Q98"}</definedName>
    <definedName name="terst2" localSheetId="4" hidden="1">{"Page_1",#N/A,FALSE,"BAD4Q98";"Page_2",#N/A,FALSE,"BAD4Q98";"Page_3",#N/A,FALSE,"BAD4Q98";"Page_4",#N/A,FALSE,"BAD4Q98";"Page_5",#N/A,FALSE,"BAD4Q98";"Page_6",#N/A,FALSE,"BAD4Q98";"Input_1",#N/A,FALSE,"BAD4Q98";"Input_2",#N/A,FALSE,"BAD4Q98"}</definedName>
    <definedName name="terst2" localSheetId="5" hidden="1">{"Page_1",#N/A,FALSE,"BAD4Q98";"Page_2",#N/A,FALSE,"BAD4Q98";"Page_3",#N/A,FALSE,"BAD4Q98";"Page_4",#N/A,FALSE,"BAD4Q98";"Page_5",#N/A,FALSE,"BAD4Q98";"Page_6",#N/A,FALSE,"BAD4Q98";"Input_1",#N/A,FALSE,"BAD4Q98";"Input_2",#N/A,FALSE,"BAD4Q98"}</definedName>
    <definedName name="terst2" localSheetId="6"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25" hidden="1">{"Page_1",#N/A,FALSE,"BAD4Q98";"Page_2",#N/A,FALSE,"BAD4Q98";"Page_3",#N/A,FALSE,"BAD4Q98";"Page_4",#N/A,FALSE,"BAD4Q98";"Page_5",#N/A,FALSE,"BAD4Q98";"Page_6",#N/A,FALSE,"BAD4Q98";"Input_1",#N/A,FALSE,"BAD4Q98";"Input_2",#N/A,FALSE,"BAD4Q98"}</definedName>
    <definedName name="test" localSheetId="4" hidden="1">{"Page_1",#N/A,FALSE,"BAD4Q98";"Page_2",#N/A,FALSE,"BAD4Q98";"Page_3",#N/A,FALSE,"BAD4Q98";"Page_4",#N/A,FALSE,"BAD4Q98";"Page_5",#N/A,FALSE,"BAD4Q98";"Page_6",#N/A,FALSE,"BAD4Q98";"Input_1",#N/A,FALSE,"BAD4Q98";"Input_2",#N/A,FALSE,"BAD4Q98"}</definedName>
    <definedName name="test" localSheetId="5" hidden="1">{"Page_1",#N/A,FALSE,"BAD4Q98";"Page_2",#N/A,FALSE,"BAD4Q98";"Page_3",#N/A,FALSE,"BAD4Q98";"Page_4",#N/A,FALSE,"BAD4Q98";"Page_5",#N/A,FALSE,"BAD4Q98";"Page_6",#N/A,FALSE,"BAD4Q98";"Input_1",#N/A,FALSE,"BAD4Q98";"Input_2",#N/A,FALSE,"BAD4Q98"}</definedName>
    <definedName name="test" localSheetId="6"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25" hidden="1">{"Control_DataContact",#N/A,FALSE,"Control"}</definedName>
    <definedName name="test_1" localSheetId="4" hidden="1">{"Control_DataContact",#N/A,FALSE,"Control"}</definedName>
    <definedName name="test_1" localSheetId="5" hidden="1">{"Control_DataContact",#N/A,FALSE,"Control"}</definedName>
    <definedName name="test_1" localSheetId="6" hidden="1">{"Control_DataContact",#N/A,FALSE,"Control"}</definedName>
    <definedName name="test_1" hidden="1">{"Control_DataContact",#N/A,FALSE,"Control"}</definedName>
    <definedName name="TEST0" localSheetId="38">#REF!</definedName>
    <definedName name="TEST0" localSheetId="25">#REF!</definedName>
    <definedName name="TEST0" localSheetId="18">#REF!</definedName>
    <definedName name="TEST0" localSheetId="3">#REF!</definedName>
    <definedName name="TEST0" localSheetId="4">#REF!</definedName>
    <definedName name="TEST0" localSheetId="6">#REF!</definedName>
    <definedName name="TEST0" localSheetId="7">#REF!</definedName>
    <definedName name="TEST0" localSheetId="1">#REF!</definedName>
    <definedName name="TEST0">#REF!</definedName>
    <definedName name="TEST1" localSheetId="38">#REF!</definedName>
    <definedName name="TEST1" localSheetId="25">#REF!</definedName>
    <definedName name="TEST1" localSheetId="1">#REF!</definedName>
    <definedName name="TEST1">#REF!</definedName>
    <definedName name="test1_1" localSheetId="25" hidden="1">{"Sch.D_P_1Gas",#N/A,FALSE,"Sch.D";"Sch.D_P_2Elec",#N/A,FALSE,"Sch.D"}</definedName>
    <definedName name="test1_1" localSheetId="4" hidden="1">{"Sch.D_P_1Gas",#N/A,FALSE,"Sch.D";"Sch.D_P_2Elec",#N/A,FALSE,"Sch.D"}</definedName>
    <definedName name="test1_1" localSheetId="5" hidden="1">{"Sch.D_P_1Gas",#N/A,FALSE,"Sch.D";"Sch.D_P_2Elec",#N/A,FALSE,"Sch.D"}</definedName>
    <definedName name="test1_1" localSheetId="6" hidden="1">{"Sch.D_P_1Gas",#N/A,FALSE,"Sch.D";"Sch.D_P_2Elec",#N/A,FALSE,"Sch.D"}</definedName>
    <definedName name="test1_1" hidden="1">{"Sch.D_P_1Gas",#N/A,FALSE,"Sch.D";"Sch.D_P_2Elec",#N/A,FALSE,"Sch.D"}</definedName>
    <definedName name="TEST2" localSheetId="38">#REF!</definedName>
    <definedName name="TEST2" localSheetId="25">#REF!</definedName>
    <definedName name="TEST2" localSheetId="18">#REF!</definedName>
    <definedName name="TEST2" localSheetId="3">#REF!</definedName>
    <definedName name="TEST2" localSheetId="4">#REF!</definedName>
    <definedName name="TEST2" localSheetId="6">#REF!</definedName>
    <definedName name="TEST2" localSheetId="7">#REF!</definedName>
    <definedName name="TEST2" localSheetId="1">#REF!</definedName>
    <definedName name="TEST2">#REF!</definedName>
    <definedName name="test2006" localSheetId="25" hidden="1">{"SourcesUses",#N/A,TRUE,#N/A;"TransOverview",#N/A,TRUE,"CFMODEL"}</definedName>
    <definedName name="test2006" localSheetId="4" hidden="1">{"SourcesUses",#N/A,TRUE,#N/A;"TransOverview",#N/A,TRUE,"CFMODEL"}</definedName>
    <definedName name="test2006" localSheetId="5" hidden="1">{"SourcesUses",#N/A,TRUE,#N/A;"TransOverview",#N/A,TRUE,"CFMODEL"}</definedName>
    <definedName name="test2006" localSheetId="6" hidden="1">{"SourcesUses",#N/A,TRUE,#N/A;"TransOverview",#N/A,TRUE,"CFMODEL"}</definedName>
    <definedName name="test2006" hidden="1">{"SourcesUses",#N/A,TRUE,#N/A;"TransOverview",#N/A,TRUE,"CFMODEL"}</definedName>
    <definedName name="TEST3" localSheetId="38">#REF!</definedName>
    <definedName name="TEST3" localSheetId="25">#REF!</definedName>
    <definedName name="TEST3" localSheetId="18">#REF!</definedName>
    <definedName name="TEST3" localSheetId="3">#REF!</definedName>
    <definedName name="TEST3" localSheetId="4">#REF!</definedName>
    <definedName name="TEST3" localSheetId="6">#REF!</definedName>
    <definedName name="TEST3" localSheetId="7">#REF!</definedName>
    <definedName name="TEST3" localSheetId="1">#REF!</definedName>
    <definedName name="TEST3">#REF!</definedName>
    <definedName name="test3_1" localSheetId="25" hidden="1">{"Sch.E_PayrollExp",#N/A,TRUE,"Sch.E,F,G,H";"Sch.F_PayrollTaxes",#N/A,TRUE,"Sch.E,F,G,H";"Sch.G_IncentComp",#N/A,TRUE,"Sch.E,F,G,H";"Sch.H_P1_EmplBeneSum",#N/A,TRUE,"Sch.E,F,G,H"}</definedName>
    <definedName name="test3_1" localSheetId="4" hidden="1">{"Sch.E_PayrollExp",#N/A,TRUE,"Sch.E,F,G,H";"Sch.F_PayrollTaxes",#N/A,TRUE,"Sch.E,F,G,H";"Sch.G_IncentComp",#N/A,TRUE,"Sch.E,F,G,H";"Sch.H_P1_EmplBeneSum",#N/A,TRUE,"Sch.E,F,G,H"}</definedName>
    <definedName name="test3_1" localSheetId="5" hidden="1">{"Sch.E_PayrollExp",#N/A,TRUE,"Sch.E,F,G,H";"Sch.F_PayrollTaxes",#N/A,TRUE,"Sch.E,F,G,H";"Sch.G_IncentComp",#N/A,TRUE,"Sch.E,F,G,H";"Sch.H_P1_EmplBeneSum",#N/A,TRUE,"Sch.E,F,G,H"}</definedName>
    <definedName name="test3_1" localSheetId="6"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 localSheetId="38">#REF!</definedName>
    <definedName name="TEST4" localSheetId="25">#REF!</definedName>
    <definedName name="TEST4" localSheetId="18">#REF!</definedName>
    <definedName name="TEST4" localSheetId="3">#REF!</definedName>
    <definedName name="TEST4" localSheetId="4">#REF!</definedName>
    <definedName name="TEST4" localSheetId="6">#REF!</definedName>
    <definedName name="TEST4" localSheetId="7">#REF!</definedName>
    <definedName name="TEST4" localSheetId="1">#REF!</definedName>
    <definedName name="TEST4">#REF!</definedName>
    <definedName name="TESTHKEY" localSheetId="38">#REF!</definedName>
    <definedName name="TESTHKEY" localSheetId="25">#REF!</definedName>
    <definedName name="TESTHKEY" localSheetId="1">#REF!</definedName>
    <definedName name="TESTHKEY">#REF!</definedName>
    <definedName name="TESTKEYS" localSheetId="38">#REF!</definedName>
    <definedName name="TESTKEYS" localSheetId="25">#REF!</definedName>
    <definedName name="TESTKEYS" localSheetId="1">#REF!</definedName>
    <definedName name="TESTKEYS">#REF!</definedName>
    <definedName name="TESTVKEY">#REF!</definedName>
    <definedName name="TextRefCopyRangeCount" hidden="1">39</definedName>
    <definedName name="Therm">'[23]Key to Tables'!$B$18</definedName>
    <definedName name="Ticker">"EFTC"</definedName>
    <definedName name="Total_Ancillary_Service_Revenues">#REF!</definedName>
    <definedName name="Total_Annual_Capacity_Revenues" localSheetId="38">#REF!</definedName>
    <definedName name="Total_Annual_Capacity_Revenues" localSheetId="25">#REF!</definedName>
    <definedName name="Total_Annual_Capacity_Revenues" localSheetId="18">#REF!</definedName>
    <definedName name="Total_Annual_Capacity_Revenues" localSheetId="3">#REF!</definedName>
    <definedName name="Total_Annual_Capacity_Revenues" localSheetId="4">#REF!</definedName>
    <definedName name="Total_Annual_Capacity_Revenues" localSheetId="7">#REF!</definedName>
    <definedName name="Total_Annual_Capacity_Revenues">#REF!</definedName>
    <definedName name="Total_Base_Plant_Delivered_MWh" localSheetId="38">'[11]Technical &amp; Timing'!#REF!</definedName>
    <definedName name="Total_Base_Plant_Delivered_MWh" localSheetId="25">'[11]Technical &amp; Timing'!#REF!</definedName>
    <definedName name="Total_Base_Plant_Delivered_MWh" localSheetId="18">'[11]Technical &amp; Timing'!#REF!</definedName>
    <definedName name="Total_Base_Plant_Delivered_MWh" localSheetId="3">#REF!</definedName>
    <definedName name="Total_Base_Plant_Delivered_MWh" localSheetId="4">#REF!</definedName>
    <definedName name="Total_Base_Plant_Delivered_MWh" localSheetId="6">#REF!</definedName>
    <definedName name="Total_Base_Plant_Delivered_MWh" localSheetId="7">'[11]Technical &amp; Timing'!#REF!</definedName>
    <definedName name="Total_Base_Plant_Delivered_MWh">'[11]Technical &amp; Timing'!#REF!</definedName>
    <definedName name="Total_Draws" localSheetId="38">'[16]Construction Draw Schedule'!#REF!</definedName>
    <definedName name="Total_Draws" localSheetId="25">'[16]Construction Draw Schedule'!#REF!</definedName>
    <definedName name="Total_Draws" localSheetId="18">'[16]Construction Draw Schedule'!#REF!</definedName>
    <definedName name="Total_Draws" localSheetId="3">#REF!</definedName>
    <definedName name="Total_Draws" localSheetId="4">#REF!</definedName>
    <definedName name="Total_Draws" localSheetId="6">#REF!</definedName>
    <definedName name="Total_Draws" localSheetId="7">'[16]Construction Draw Schedule'!#REF!</definedName>
    <definedName name="Total_Draws">'[16]Construction Draw Schedule'!#REF!</definedName>
    <definedName name="Total_Gas_Cost" localSheetId="25">#REF!</definedName>
    <definedName name="Total_Gas_Cost" localSheetId="6">#REF!</definedName>
    <definedName name="Total_Gas_Cost">#REF!</definedName>
    <definedName name="Total_Market_Delivered_MWh" localSheetId="38">'[11]Technical &amp; Timing'!#REF!</definedName>
    <definedName name="Total_Market_Delivered_MWh" localSheetId="25">'[11]Technical &amp; Timing'!#REF!</definedName>
    <definedName name="Total_Market_Delivered_MWh" localSheetId="18">'[11]Technical &amp; Timing'!#REF!</definedName>
    <definedName name="Total_Market_Delivered_MWh" localSheetId="3">#REF!</definedName>
    <definedName name="Total_Market_Delivered_MWh" localSheetId="4">#REF!</definedName>
    <definedName name="Total_Market_Delivered_MWh" localSheetId="6">#REF!</definedName>
    <definedName name="Total_Market_Delivered_MWh" localSheetId="7">'[11]Technical &amp; Timing'!#REF!</definedName>
    <definedName name="Total_Market_Delivered_MWh" localSheetId="1">'[11]Technical &amp; Timing'!#REF!</definedName>
    <definedName name="Total_Market_Delivered_MWh">'[11]Technical &amp; Timing'!#REF!</definedName>
    <definedName name="total_offsets_summer" localSheetId="18">#REF!</definedName>
    <definedName name="total_offsets_summer" localSheetId="20">#REF!</definedName>
    <definedName name="total_offsets_summer" localSheetId="21">#REF!</definedName>
    <definedName name="total_offsets_summer" localSheetId="7">#REF!</definedName>
    <definedName name="total_offsets_summer">#REF!</definedName>
    <definedName name="Total_offsets_winter" localSheetId="38">#REF!</definedName>
    <definedName name="Total_offsets_winter" localSheetId="25">#REF!</definedName>
    <definedName name="Total_offsets_winter" localSheetId="18">#REF!</definedName>
    <definedName name="Total_offsets_winter" localSheetId="20">#REF!</definedName>
    <definedName name="Total_offsets_winter" localSheetId="21">#REF!</definedName>
    <definedName name="Total_offsets_winter" localSheetId="5">'ESA Table 2B PPPD'!#REF!</definedName>
    <definedName name="Total_offsets_winter" localSheetId="7">#REF!</definedName>
    <definedName name="Total_offsets_winter" localSheetId="1">#REF!</definedName>
    <definedName name="Total_offsets_winter">'[43]Effective-Rates'!#REF!</definedName>
    <definedName name="Total_Project_Cost" localSheetId="25">#REF!</definedName>
    <definedName name="Total_Project_Cost" localSheetId="6">#REF!</definedName>
    <definedName name="Total_Project_Cost">#REF!</definedName>
    <definedName name="Total_PSA_Delivered_MWh" localSheetId="25">#REF!</definedName>
    <definedName name="Total_PSA_Delivered_MWh" localSheetId="6">#REF!</definedName>
    <definedName name="Total_PSA_Delivered_MWh">#REF!</definedName>
    <definedName name="total_rates_summer" localSheetId="38">#REF!</definedName>
    <definedName name="total_rates_summer" localSheetId="25">#REF!</definedName>
    <definedName name="total_rates_summer" localSheetId="18">#REF!</definedName>
    <definedName name="total_rates_summer" localSheetId="20">#REF!</definedName>
    <definedName name="total_rates_summer" localSheetId="21">#REF!</definedName>
    <definedName name="total_rates_summer" localSheetId="5">'ESA Table 2B PPPD'!#REF!</definedName>
    <definedName name="total_rates_summer" localSheetId="7">#REF!</definedName>
    <definedName name="total_rates_summer" localSheetId="1">#REF!</definedName>
    <definedName name="total_rates_summer">'[43]Effective-Rates'!#REF!</definedName>
    <definedName name="total_rates_winter" localSheetId="38">#REF!</definedName>
    <definedName name="total_rates_winter" localSheetId="25">#REF!</definedName>
    <definedName name="total_rates_winter" localSheetId="18">#REF!</definedName>
    <definedName name="total_rates_winter" localSheetId="20">#REF!</definedName>
    <definedName name="total_rates_winter" localSheetId="21">#REF!</definedName>
    <definedName name="total_rates_winter" localSheetId="5">'ESA Table 2B PPPD'!#REF!</definedName>
    <definedName name="total_rates_winter" localSheetId="7">#REF!</definedName>
    <definedName name="total_rates_winter" localSheetId="1">#REF!</definedName>
    <definedName name="total_rates_winter">'[43]Effective-Rates'!#REF!</definedName>
    <definedName name="Total_Variable_Energy_Revenues" localSheetId="25">#REF!</definedName>
    <definedName name="Total_Variable_Energy_Revenues" localSheetId="6">#REF!</definedName>
    <definedName name="Total_Variable_Energy_Revenues">#REF!</definedName>
    <definedName name="TOU_HEADER" localSheetId="20">#REF!</definedName>
    <definedName name="TOU_HEADER" localSheetId="21">#REF!</definedName>
    <definedName name="TOU_HEADER">#REF!</definedName>
    <definedName name="TOU_PA_5_1">#REF!</definedName>
    <definedName name="TOU_PA_5_2" localSheetId="38">#REF!</definedName>
    <definedName name="TOU_PA_5_2" localSheetId="25">#REF!</definedName>
    <definedName name="TOU_PA_5_2" localSheetId="18">#REF!</definedName>
    <definedName name="TOU_PA_5_2" localSheetId="20">#REF!</definedName>
    <definedName name="TOU_PA_5_2" localSheetId="21">#REF!</definedName>
    <definedName name="TOU_PA_5_2" localSheetId="5">'ESA Table 2B PPPD'!#REF!</definedName>
    <definedName name="TOU_PA_5_2" localSheetId="7">#REF!</definedName>
    <definedName name="TOU_PA_5_2" localSheetId="1">#REF!</definedName>
    <definedName name="TOU_PA_5_2">'[67]RevReq-Detail'!#REF!</definedName>
    <definedName name="TownCode" localSheetId="25">#REF!</definedName>
    <definedName name="TownCode" localSheetId="6">#REF!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[11]Inputs!$B$450</definedName>
    <definedName name="Tranche_B_Notes_Pct_Construction">[11]Inputs!$B$451</definedName>
    <definedName name="TUCU" localSheetId="25" hidden="1">#REF!</definedName>
    <definedName name="TUCU" localSheetId="18" hidden="1">[68]Input!#REF!</definedName>
    <definedName name="TUCU" localSheetId="3" hidden="1">#REF!</definedName>
    <definedName name="TUCU" localSheetId="4" hidden="1">#REF!</definedName>
    <definedName name="TUCU" localSheetId="5" hidden="1">'ESA Table 2B PPPD'!#REF!</definedName>
    <definedName name="TUCU" localSheetId="6" hidden="1">#REF!</definedName>
    <definedName name="TUCU" localSheetId="7" hidden="1">[68]Input!#REF!</definedName>
    <definedName name="TUCU" hidden="1">[68]Input!#REF!</definedName>
    <definedName name="turnover" localSheetId="25">#REF!</definedName>
    <definedName name="turnover" localSheetId="6">#REF!</definedName>
    <definedName name="turnover">#REF!</definedName>
    <definedName name="tytyt" localSheetId="25">#REF!</definedName>
    <definedName name="tytyt" localSheetId="6">#REF!</definedName>
    <definedName name="tytyt">#REF!</definedName>
    <definedName name="uguuu" localSheetId="38">#REF!</definedName>
    <definedName name="uguuu" localSheetId="25">#REF!</definedName>
    <definedName name="uguuu" localSheetId="18">#REF!</definedName>
    <definedName name="uguuu" localSheetId="7">#REF!</definedName>
    <definedName name="uguuu" localSheetId="1">#REF!</definedName>
    <definedName name="uguuu">#REF!</definedName>
    <definedName name="UMC_PAGE1" localSheetId="20">#REF!</definedName>
    <definedName name="UMC_PAGE1" localSheetId="21">#REF!</definedName>
    <definedName name="UMC_PAGE1" localSheetId="10">#REF!</definedName>
    <definedName name="UMC_PAGE1">#REF!</definedName>
    <definedName name="UMC_PAGE2" localSheetId="10">#REF!</definedName>
    <definedName name="UMC_PAGE2">#REF!</definedName>
    <definedName name="UMC_PAGE3" localSheetId="10">#REF!</definedName>
    <definedName name="UMC_PAGE3">#REF!</definedName>
    <definedName name="UMC_PAGE4">#REF!</definedName>
    <definedName name="UMC_PAGE4.1">#REF!</definedName>
    <definedName name="UMC_PAGE5">#REF!</definedName>
    <definedName name="UMC_PAGE6">#REF!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 localSheetId="38">#REF!</definedName>
    <definedName name="Unlevered_Monthly_Cash_Flows" localSheetId="25">#REF!</definedName>
    <definedName name="Unlevered_Monthly_Cash_Flows" localSheetId="18">#REF!</definedName>
    <definedName name="Unlevered_Monthly_Cash_Flows" localSheetId="3">#REF!</definedName>
    <definedName name="Unlevered_Monthly_Cash_Flows" localSheetId="4">#REF!</definedName>
    <definedName name="Unlevered_Monthly_Cash_Flows" localSheetId="7">#REF!</definedName>
    <definedName name="Unlevered_Monthly_Cash_Flows">#REF!</definedName>
    <definedName name="Unused_Commitment" localSheetId="25">'[16]Construction Draw Schedule'!#REF!</definedName>
    <definedName name="Unused_Commitment" localSheetId="3">#REF!</definedName>
    <definedName name="Unused_Commitment" localSheetId="4">#REF!</definedName>
    <definedName name="Unused_Commitment" localSheetId="6">#REF!</definedName>
    <definedName name="Unused_Commitment">'[16]Construction Draw Schedule'!#REF!</definedName>
    <definedName name="USGenLLC_Taxes" localSheetId="38">'[16]Income Taxes'!#REF!</definedName>
    <definedName name="USGenLLC_Taxes" localSheetId="25">'[16]Income Taxes'!#REF!</definedName>
    <definedName name="USGenLLC_Taxes" localSheetId="18">'[16]Income Taxes'!#REF!</definedName>
    <definedName name="USGenLLC_Taxes" localSheetId="3">#REF!</definedName>
    <definedName name="USGenLLC_Taxes" localSheetId="4">#REF!</definedName>
    <definedName name="USGenLLC_Taxes" localSheetId="6">#REF!</definedName>
    <definedName name="USGenLLC_Taxes" localSheetId="7">'[16]Income Taxes'!#REF!</definedName>
    <definedName name="USGenLLC_Taxes">'[16]Income Taxes'!#REF!</definedName>
    <definedName name="Utility" localSheetId="3">'[27]misc tables'!$B$16:$B$17</definedName>
    <definedName name="Utility" localSheetId="4">'[27]misc tables'!$B$16:$B$17</definedName>
    <definedName name="Utility" localSheetId="6">'[27]misc tables'!$B$16:$B$17</definedName>
    <definedName name="Utility">'[28]misc tables'!$B$16:$B$17</definedName>
    <definedName name="v">[18]Parameters!$D$18</definedName>
    <definedName name="val">[18]Parameters!$D$6</definedName>
    <definedName name="Validation" localSheetId="25">#REF!</definedName>
    <definedName name="Validation" localSheetId="6">#REF!</definedName>
    <definedName name="Validation">#REF!</definedName>
    <definedName name="Values_Entered" localSheetId="25">IF(Loan_Amount*Interest_Rate*Loan_Years*Loan_Start&gt;0,1,0)</definedName>
    <definedName name="Values_Entered" localSheetId="4">IF(Loan_Amount*Interest_Rate*Loan_Years*Loan_Start&gt;0,1,0)</definedName>
    <definedName name="Values_Entered" localSheetId="5">IF(Loan_Amount*Interest_Rate*Loan_Years*Loan_Start&gt;0,1,0)</definedName>
    <definedName name="Values_Entered" localSheetId="6">IF(Loan_Amount*Interest_Rate*Loan_Years*Loan_Start&gt;0,1,0)</definedName>
    <definedName name="Values_Entered" localSheetId="9">IF(Loan_Amount*Interest_Rate*Loan_Years*Loan_Start&gt;0,1,0)</definedName>
    <definedName name="Values_Entered">IF(Loan_Amount*Interest_Rate*Loan_Years*Loan_Start&gt;0,1,0)</definedName>
    <definedName name="Values_Entered_Pref" localSheetId="25">IF(Loan_Amount_Pref*Interest_Rate_Pref*Loan_Years_Pref*Loan_Start_Pref&gt;0,1,0)</definedName>
    <definedName name="Values_Entered_Pref" localSheetId="4">IF(Loan_Amount_Pref*Interest_Rate_Pref*Loan_Years_Pref*Loan_Start_Pref&gt;0,1,0)</definedName>
    <definedName name="Values_Entered_Pref" localSheetId="5">IF(Loan_Amount_Pref*Interest_Rate_Pref*Loan_Years_Pref*Loan_Start_Pref&gt;0,1,0)</definedName>
    <definedName name="Values_Entered_Pref" localSheetId="6">IF(Loan_Amount_Pref*Interest_Rate_Pref*Loan_Years_Pref*Loan_Start_Pref&gt;0,1,0)</definedName>
    <definedName name="Values_Entered_Pref" localSheetId="9">IF(Loan_Amount_Pref*Interest_Rate_Pref*Loan_Years_Pref*Loan_Start_Pref&gt;0,1,0)</definedName>
    <definedName name="Values_Entered_Pref">IF(Loan_Amount_Pref*Interest_Rate_Pref*Loan_Years_Pref*Loan_Start_Pref&gt;0,1,0)</definedName>
    <definedName name="vol_data">[21]Inputs!$H$3</definedName>
    <definedName name="w" localSheetId="25" hidden="1">{"SourcesUses",#N/A,TRUE,"CFMODEL";"TransOverview",#N/A,TRUE,"CFMODEL"}</definedName>
    <definedName name="w" localSheetId="18" hidden="1">{"SourcesUses",#N/A,TRUE,"CFMODEL";"TransOverview",#N/A,TRUE,"CFMODEL"}</definedName>
    <definedName name="w" localSheetId="3" hidden="1">{"SourcesUses",#N/A,TRUE,"CFMODEL";"TransOverview",#N/A,TRUE,"CFMODEL"}</definedName>
    <definedName name="w" localSheetId="4" hidden="1">{"SourcesUses",#N/A,TRUE,"CFMODEL";"TransOverview",#N/A,TRUE,"CFMODEL"}</definedName>
    <definedName name="w" localSheetId="5" hidden="1">{"SourcesUses",#N/A,TRUE,"CFMODEL";"TransOverview",#N/A,TRUE,"CFMODEL"}</definedName>
    <definedName name="w" localSheetId="6" hidden="1">{"SourcesUses",#N/A,TRUE,"CFMODEL";"TransOverview",#N/A,TRUE,"CFMODEL"}</definedName>
    <definedName name="w" localSheetId="7" hidden="1">{"SourcesUses",#N/A,TRUE,"CFMODEL";"TransOverview",#N/A,TRUE,"CFMODEL"}</definedName>
    <definedName name="w" hidden="1">{"SourcesUses",#N/A,TRUE,"CFMODEL";"TransOverview",#N/A,TRUE,"CFMODEL"}</definedName>
    <definedName name="W_NWC_NCashAP" localSheetId="25">#REF!</definedName>
    <definedName name="W_NWC_NCashAP">#REF!</definedName>
    <definedName name="W_NWC_NCashAR" localSheetId="38">#REF!</definedName>
    <definedName name="W_NWC_NCashAR" localSheetId="25">#REF!</definedName>
    <definedName name="W_NWC_NCashAR" localSheetId="18">#REF!</definedName>
    <definedName name="W_NWC_NCashAR" localSheetId="3">#REF!</definedName>
    <definedName name="W_NWC_NCashAR" localSheetId="4">#REF!</definedName>
    <definedName name="W_NWC_NCashAR" localSheetId="7">#REF!</definedName>
    <definedName name="W_NWC_NCashAR">#REF!</definedName>
    <definedName name="W_NWC_NCashComNPurch" localSheetId="38">#REF!</definedName>
    <definedName name="W_NWC_NCashComNPurch" localSheetId="25">#REF!</definedName>
    <definedName name="W_NWC_NCashComNPurch" localSheetId="18">#REF!</definedName>
    <definedName name="W_NWC_NCashComNPurch" localSheetId="3">#REF!</definedName>
    <definedName name="W_NWC_NCashComNPurch" localSheetId="4">#REF!</definedName>
    <definedName name="W_NWC_NCashComNPurch" localSheetId="7">#REF!</definedName>
    <definedName name="W_NWC_NCashComNPurch">#REF!</definedName>
    <definedName name="W_NWC_NCashCustDep">#REF!</definedName>
    <definedName name="W_NWC_NCashDivPay">#REF!</definedName>
    <definedName name="W_NWC_NCashEnergyAssets">#REF!</definedName>
    <definedName name="W_NWC_NCashEnergyLiabilities">#REF!</definedName>
    <definedName name="W_NWC_NCashIntPay">#REF!</definedName>
    <definedName name="W_NWC_NCashInventory">#REF!</definedName>
    <definedName name="W_NWC_NCashNP">#REF!</definedName>
    <definedName name="W_NWC_NCashNR">#REF!</definedName>
    <definedName name="W_NWC_NCashOthAssets">#REF!</definedName>
    <definedName name="W_NWC_NCashOthLiabilities">#REF!</definedName>
    <definedName name="W_NWC_NCashRegAssets">#REF!</definedName>
    <definedName name="W_NWC_NCashRegLiabilities">#REF!</definedName>
    <definedName name="W_NWC_NCashRepurchaseObligations">#REF!</definedName>
    <definedName name="W_NWC_NCashResaleAgreements">#REF!</definedName>
    <definedName name="W_NWC_NCashTAX">#REF!</definedName>
    <definedName name="Wage_Escalation_Rate">[30]Assumptions!$C$22</definedName>
    <definedName name="waterheaterblanket">'[23]Unit Input'!$D$34:$D$36</definedName>
    <definedName name="waterheaterpipewrap">'[23]Unit Input'!$D$37</definedName>
    <definedName name="what?" localSheetId="25" hidden="1">{"phase 1 ecm table",#N/A,FALSE,"ECM Matrix";"total ecm table",#N/A,FALSE,"ECM Matrix"}</definedName>
    <definedName name="what?" localSheetId="4" hidden="1">{"phase 1 ecm table",#N/A,FALSE,"ECM Matrix";"total ecm table",#N/A,FALSE,"ECM Matrix"}</definedName>
    <definedName name="what?" localSheetId="5" hidden="1">{"phase 1 ecm table",#N/A,FALSE,"ECM Matrix";"total ecm table",#N/A,FALSE,"ECM Matrix"}</definedName>
    <definedName name="what?" localSheetId="6" hidden="1">{"phase 1 ecm table",#N/A,FALSE,"ECM Matrix";"total ecm table",#N/A,FALSE,"ECM Matrix"}</definedName>
    <definedName name="what?" hidden="1">{"phase 1 ecm table",#N/A,FALSE,"ECM Matrix";"total ecm table",#N/A,FALSE,"ECM Matrix"}</definedName>
    <definedName name="what??" localSheetId="25" hidden="1">{"okte1",#N/A,FALSE,"OKTE GAS CONV";"okte2",#N/A,FALSE,"OKTE GAS CONV";"okte3",#N/A,FALSE,"OKTE GAS CONV";"okte4",#N/A,FALSE,"OKTE GAS CONV"}</definedName>
    <definedName name="what??" localSheetId="4" hidden="1">{"okte1",#N/A,FALSE,"OKTE GAS CONV";"okte2",#N/A,FALSE,"OKTE GAS CONV";"okte3",#N/A,FALSE,"OKTE GAS CONV";"okte4",#N/A,FALSE,"OKTE GAS CONV"}</definedName>
    <definedName name="what??" localSheetId="5" hidden="1">{"okte1",#N/A,FALSE,"OKTE GAS CONV";"okte2",#N/A,FALSE,"OKTE GAS CONV";"okte3",#N/A,FALSE,"OKTE GAS CONV";"okte4",#N/A,FALSE,"OKTE GAS CONV"}</definedName>
    <definedName name="what??" localSheetId="6"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25" hidden="1">{"Overhead",#N/A,FALSE,"NEW FINMODEL";"Overhead",#N/A,FALSE,"Cash flow Phase 1";"Overhead PH1 w Benefits",#N/A,FALSE,"ECM Matrix";"Overhead PH1 w RFP",#N/A,FALSE,"ECM Matrix";"Overhead Total w benefits",#N/A,FALSE,"ECM Matrix";"Overhead Total w RFP",#N/A,FALSE,"ECM Matrix"}</definedName>
    <definedName name="what???" localSheetId="4" hidden="1">{"Overhead",#N/A,FALSE,"NEW FINMODEL";"Overhead",#N/A,FALSE,"Cash flow Phase 1";"Overhead PH1 w Benefits",#N/A,FALSE,"ECM Matrix";"Overhead PH1 w RFP",#N/A,FALSE,"ECM Matrix";"Overhead Total w benefits",#N/A,FALSE,"ECM Matrix";"Overhead Total w RFP",#N/A,FALSE,"ECM Matrix"}</definedName>
    <definedName name="what???" localSheetId="5" hidden="1">{"Overhead",#N/A,FALSE,"NEW FINMODEL";"Overhead",#N/A,FALSE,"Cash flow Phase 1";"Overhead PH1 w Benefits",#N/A,FALSE,"ECM Matrix";"Overhead PH1 w RFP",#N/A,FALSE,"ECM Matrix";"Overhead Total w benefits",#N/A,FALSE,"ECM Matrix";"Overhead Total w RFP",#N/A,FALSE,"ECM Matrix"}</definedName>
    <definedName name="what???" localSheetId="6"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25" hidden="1">{"Overhead",#N/A,FALSE,"NEW FINMODEL";"Overhead",#N/A,FALSE,"Cash flow Phase 1";"Overhead PH1 w Benefits",#N/A,FALSE,"ECM Matrix";"Overhead PH1 w RFP",#N/A,FALSE,"ECM Matrix";"Overhead Total w benefits",#N/A,FALSE,"ECM Matrix";"Overhead Total w RFP",#N/A,FALSE,"ECM Matrix"}</definedName>
    <definedName name="what???1" localSheetId="4" hidden="1">{"Overhead",#N/A,FALSE,"NEW FINMODEL";"Overhead",#N/A,FALSE,"Cash flow Phase 1";"Overhead PH1 w Benefits",#N/A,FALSE,"ECM Matrix";"Overhead PH1 w RFP",#N/A,FALSE,"ECM Matrix";"Overhead Total w benefits",#N/A,FALSE,"ECM Matrix";"Overhead Total w RFP",#N/A,FALSE,"ECM Matrix"}</definedName>
    <definedName name="what???1" localSheetId="5" hidden="1">{"Overhead",#N/A,FALSE,"NEW FINMODEL";"Overhead",#N/A,FALSE,"Cash flow Phase 1";"Overhead PH1 w Benefits",#N/A,FALSE,"ECM Matrix";"Overhead PH1 w RFP",#N/A,FALSE,"ECM Matrix";"Overhead Total w benefits",#N/A,FALSE,"ECM Matrix";"Overhead Total w RFP",#N/A,FALSE,"ECM Matrix"}</definedName>
    <definedName name="what???1" localSheetId="6"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25" hidden="1">{"okte1",#N/A,FALSE,"OKTE GAS CONV";"okte2",#N/A,FALSE,"OKTE GAS CONV";"okte3",#N/A,FALSE,"OKTE GAS CONV";"okte4",#N/A,FALSE,"OKTE GAS CONV"}</definedName>
    <definedName name="what??1" localSheetId="4" hidden="1">{"okte1",#N/A,FALSE,"OKTE GAS CONV";"okte2",#N/A,FALSE,"OKTE GAS CONV";"okte3",#N/A,FALSE,"OKTE GAS CONV";"okte4",#N/A,FALSE,"OKTE GAS CONV"}</definedName>
    <definedName name="what??1" localSheetId="5" hidden="1">{"okte1",#N/A,FALSE,"OKTE GAS CONV";"okte2",#N/A,FALSE,"OKTE GAS CONV";"okte3",#N/A,FALSE,"OKTE GAS CONV";"okte4",#N/A,FALSE,"OKTE GAS CONV"}</definedName>
    <definedName name="what??1" localSheetId="6"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25" hidden="1">{"phase 1 ecm table",#N/A,FALSE,"ECM Matrix";"total ecm table",#N/A,FALSE,"ECM Matrix"}</definedName>
    <definedName name="what1" localSheetId="4" hidden="1">{"phase 1 ecm table",#N/A,FALSE,"ECM Matrix";"total ecm table",#N/A,FALSE,"ECM Matrix"}</definedName>
    <definedName name="what1" localSheetId="5" hidden="1">{"phase 1 ecm table",#N/A,FALSE,"ECM Matrix";"total ecm table",#N/A,FALSE,"ECM Matrix"}</definedName>
    <definedName name="what1" localSheetId="6" hidden="1">{"phase 1 ecm table",#N/A,FALSE,"ECM Matrix";"total ecm table",#N/A,FALSE,"ECM Matrix"}</definedName>
    <definedName name="what1" hidden="1">{"phase 1 ecm table",#N/A,FALSE,"ECM Matrix";"total ecm table",#N/A,FALSE,"ECM Matrix"}</definedName>
    <definedName name="whatth" localSheetId="25" hidden="1">{"Page_1",#N/A,FALSE,"BAD4Q98";"Page_2",#N/A,FALSE,"BAD4Q98";"Page_3",#N/A,FALSE,"BAD4Q98";"Page_4",#N/A,FALSE,"BAD4Q98";"Page_5",#N/A,FALSE,"BAD4Q98";"Page_6",#N/A,FALSE,"BAD4Q98";"Input_1",#N/A,FALSE,"BAD4Q98";"Input_2",#N/A,FALSE,"BAD4Q98"}</definedName>
    <definedName name="whatth" localSheetId="4" hidden="1">{"Page_1",#N/A,FALSE,"BAD4Q98";"Page_2",#N/A,FALSE,"BAD4Q98";"Page_3",#N/A,FALSE,"BAD4Q98";"Page_4",#N/A,FALSE,"BAD4Q98";"Page_5",#N/A,FALSE,"BAD4Q98";"Page_6",#N/A,FALSE,"BAD4Q98";"Input_1",#N/A,FALSE,"BAD4Q98";"Input_2",#N/A,FALSE,"BAD4Q98"}</definedName>
    <definedName name="whatth" localSheetId="5" hidden="1">{"Page_1",#N/A,FALSE,"BAD4Q98";"Page_2",#N/A,FALSE,"BAD4Q98";"Page_3",#N/A,FALSE,"BAD4Q98";"Page_4",#N/A,FALSE,"BAD4Q98";"Page_5",#N/A,FALSE,"BAD4Q98";"Page_6",#N/A,FALSE,"BAD4Q98";"Input_1",#N/A,FALSE,"BAD4Q98";"Input_2",#N/A,FALSE,"BAD4Q98"}</definedName>
    <definedName name="whatth" localSheetId="6"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25" hidden="1">{"phase 1 ecm table",#N/A,FALSE,"ECM Matrix";"total ecm table",#N/A,FALSE,"ECM Matrix"}</definedName>
    <definedName name="who" localSheetId="4" hidden="1">{"phase 1 ecm table",#N/A,FALSE,"ECM Matrix";"total ecm table",#N/A,FALSE,"ECM Matrix"}</definedName>
    <definedName name="who" localSheetId="5" hidden="1">{"phase 1 ecm table",#N/A,FALSE,"ECM Matrix";"total ecm table",#N/A,FALSE,"ECM Matrix"}</definedName>
    <definedName name="who" localSheetId="6" hidden="1">{"phase 1 ecm table",#N/A,FALSE,"ECM Matrix";"total ecm table",#N/A,FALSE,"ECM Matrix"}</definedName>
    <definedName name="who" hidden="1">{"phase 1 ecm table",#N/A,FALSE,"ECM Matrix";"total ecm table",#N/A,FALSE,"ECM Matrix"}</definedName>
    <definedName name="whoa" localSheetId="25" hidden="1">{"okte1",#N/A,FALSE,"OKTE GAS CONV";"okte2",#N/A,FALSE,"OKTE GAS CONV";"okte3",#N/A,FALSE,"OKTE GAS CONV";"okte4",#N/A,FALSE,"OKTE GAS CONV"}</definedName>
    <definedName name="whoa" localSheetId="4" hidden="1">{"okte1",#N/A,FALSE,"OKTE GAS CONV";"okte2",#N/A,FALSE,"OKTE GAS CONV";"okte3",#N/A,FALSE,"OKTE GAS CONV";"okte4",#N/A,FALSE,"OKTE GAS CONV"}</definedName>
    <definedName name="whoa" localSheetId="5" hidden="1">{"okte1",#N/A,FALSE,"OKTE GAS CONV";"okte2",#N/A,FALSE,"OKTE GAS CONV";"okte3",#N/A,FALSE,"OKTE GAS CONV";"okte4",#N/A,FALSE,"OKTE GAS CONV"}</definedName>
    <definedName name="whoa" localSheetId="6" hidden="1">{"okte1",#N/A,FALSE,"OKTE GAS CONV";"okte2",#N/A,FALSE,"OKTE GAS CONV";"okte3",#N/A,FALSE,"OKTE GAS CONV";"okte4",#N/A,FALSE,"OKTE GAS CONV"}</definedName>
    <definedName name="whoa" hidden="1">{"okte1",#N/A,FALSE,"OKTE GAS CONV";"okte2",#N/A,FALSE,"OKTE GAS CONV";"okte3",#N/A,FALSE,"OKTE GAS CONV";"okte4",#N/A,FALSE,"OKTE GAS CONV"}</definedName>
    <definedName name="wholehousefan">'[23]Unit Input'!$D$52</definedName>
    <definedName name="windowAC">'[23]Unit Input'!$D$47</definedName>
    <definedName name="Working_Capital_Facility_Commitment_Fee_Rate_year_6_plus" localSheetId="38">[16]Inputs!#REF!</definedName>
    <definedName name="Working_Capital_Facility_Commitment_Fee_Rate_year_6_plus" localSheetId="25">[16]Inputs!#REF!</definedName>
    <definedName name="Working_Capital_Facility_Commitment_Fee_Rate_year_6_plus" localSheetId="18">[16]Inputs!#REF!</definedName>
    <definedName name="Working_Capital_Facility_Commitment_Fee_Rate_year_6_plus" localSheetId="3">#REF!</definedName>
    <definedName name="Working_Capital_Facility_Commitment_Fee_Rate_year_6_plus" localSheetId="4">#REF!</definedName>
    <definedName name="Working_Capital_Facility_Commitment_Fee_Rate_year_6_plus" localSheetId="6">#REF!</definedName>
    <definedName name="Working_Capital_Facility_Commitment_Fee_Rate_year_6_plus" localSheetId="7">[16]Inputs!#REF!</definedName>
    <definedName name="Working_Capital_Facility_Commitment_Fee_Rate_year_6_plus">[16]Inputs!#REF!</definedName>
    <definedName name="Working_Capital_Facility_Spread_year_6_plus" localSheetId="38">[16]Inputs!#REF!</definedName>
    <definedName name="Working_Capital_Facility_Spread_year_6_plus" localSheetId="25">[16]Inputs!#REF!</definedName>
    <definedName name="Working_Capital_Facility_Spread_year_6_plus" localSheetId="18">[16]Inputs!#REF!</definedName>
    <definedName name="Working_Capital_Facility_Spread_year_6_plus" localSheetId="3">#REF!</definedName>
    <definedName name="Working_Capital_Facility_Spread_year_6_plus" localSheetId="4">#REF!</definedName>
    <definedName name="Working_Capital_Facility_Spread_year_6_plus" localSheetId="6">#REF!</definedName>
    <definedName name="Working_Capital_Facility_Spread_year_6_plus" localSheetId="7">[16]Inputs!#REF!</definedName>
    <definedName name="Working_Capital_Facility_Spread_year_6_plus">[16]Inputs!#REF!</definedName>
    <definedName name="working_capital_factor">[52]Loaders!$D$20</definedName>
    <definedName name="wrn.1995._.BUDGET._.PACKAGE." localSheetId="2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6"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25"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25" hidden="1">{"ecm (CES Inputs)",#N/A,FALSE,"CES Inputs";"finmod (CES Inputs)",#N/A,FALSE,"CES Inputs";"buyout (Buyout)",#N/A,FALSE,"CES Inputs";"hillpay (CES Inputs)",#N/A,FALSE,"CES Inputs";"psc (PSC Output)",#N/A,FALSE,"PSC Output"}</definedName>
    <definedName name="wrn.All." localSheetId="4" hidden="1">{"ecm (CES Inputs)",#N/A,FALSE,"CES Inputs";"finmod (CES Inputs)",#N/A,FALSE,"CES Inputs";"buyout (Buyout)",#N/A,FALSE,"CES Inputs";"hillpay (CES Inputs)",#N/A,FALSE,"CES Inputs";"psc (PSC Output)",#N/A,FALSE,"PSC Output"}</definedName>
    <definedName name="wrn.All." localSheetId="5" hidden="1">{"ecm (CES Inputs)",#N/A,FALSE,"CES Inputs";"finmod (CES Inputs)",#N/A,FALSE,"CES Inputs";"buyout (Buyout)",#N/A,FALSE,"CES Inputs";"hillpay (CES Inputs)",#N/A,FALSE,"CES Inputs";"psc (PSC Output)",#N/A,FALSE,"PSC Output"}</definedName>
    <definedName name="wrn.All." localSheetId="6"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25"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5"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25" hidden="1">{#N/A,#N/A,FALSE,"trates"}</definedName>
    <definedName name="wrn.BL." localSheetId="18" hidden="1">{#N/A,#N/A,FALSE,"trates"}</definedName>
    <definedName name="wrn.BL." localSheetId="3" hidden="1">{#N/A,#N/A,FALSE,"trates"}</definedName>
    <definedName name="wrn.BL." localSheetId="4" hidden="1">{#N/A,#N/A,FALSE,"trates"}</definedName>
    <definedName name="wrn.BL." localSheetId="5" hidden="1">{#N/A,#N/A,FALSE,"trates"}</definedName>
    <definedName name="wrn.BL." localSheetId="6" hidden="1">{#N/A,#N/A,FALSE,"trates"}</definedName>
    <definedName name="wrn.BL." localSheetId="7" hidden="1">{#N/A,#N/A,FALSE,"trates"}</definedName>
    <definedName name="wrn.BL." localSheetId="10" hidden="1">{#N/A,#N/A,FALSE,"trates"}</definedName>
    <definedName name="wrn.BL." hidden="1">{#N/A,#N/A,FALSE,"trates"}</definedName>
    <definedName name="wrn.BS._.Elements." localSheetId="25"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5"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25"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5"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6"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25" hidden="1">{#N/A,#N/A,TRUE,"SDGE";#N/A,#N/A,TRUE,"GBU";#N/A,#N/A,TRUE,"TBU";#N/A,#N/A,TRUE,"EDBU";#N/A,#N/A,TRUE,"ExclCC"}</definedName>
    <definedName name="wrn.busum." localSheetId="18" hidden="1">{#N/A,#N/A,TRUE,"SDGE";#N/A,#N/A,TRUE,"GBU";#N/A,#N/A,TRUE,"TBU";#N/A,#N/A,TRUE,"EDBU";#N/A,#N/A,TRUE,"ExclCC"}</definedName>
    <definedName name="wrn.busum." localSheetId="3" hidden="1">{#N/A,#N/A,TRUE,"SDGE";#N/A,#N/A,TRUE,"GBU";#N/A,#N/A,TRUE,"TBU";#N/A,#N/A,TRUE,"EDBU";#N/A,#N/A,TRUE,"ExclCC"}</definedName>
    <definedName name="wrn.busum." localSheetId="4" hidden="1">{#N/A,#N/A,TRUE,"SDGE";#N/A,#N/A,TRUE,"GBU";#N/A,#N/A,TRUE,"TBU";#N/A,#N/A,TRUE,"EDBU";#N/A,#N/A,TRUE,"ExclCC"}</definedName>
    <definedName name="wrn.busum." localSheetId="5" hidden="1">{#N/A,#N/A,TRUE,"SDGE";#N/A,#N/A,TRUE,"GBU";#N/A,#N/A,TRUE,"TBU";#N/A,#N/A,TRUE,"EDBU";#N/A,#N/A,TRUE,"ExclCC"}</definedName>
    <definedName name="wrn.busum." localSheetId="6" hidden="1">{#N/A,#N/A,TRUE,"SDGE";#N/A,#N/A,TRUE,"GBU";#N/A,#N/A,TRUE,"TBU";#N/A,#N/A,TRUE,"EDBU";#N/A,#N/A,TRUE,"ExclCC"}</definedName>
    <definedName name="wrn.busum." localSheetId="7" hidden="1">{#N/A,#N/A,TRUE,"SDGE";#N/A,#N/A,TRUE,"GBU";#N/A,#N/A,TRUE,"TBU";#N/A,#N/A,TRUE,"EDBU";#N/A,#N/A,TRUE,"ExclCC"}</definedName>
    <definedName name="wrn.busum." hidden="1">{#N/A,#N/A,TRUE,"SDGE";#N/A,#N/A,TRUE,"GBU";#N/A,#N/A,TRUE,"TBU";#N/A,#N/A,TRUE,"EDBU";#N/A,#N/A,TRUE,"ExclCC"}</definedName>
    <definedName name="wrn.Complete._.Schedules."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25" hidden="1">{"Control_P1",#N/A,FALSE,"Control";"Control_P2",#N/A,FALSE,"Control";"Control_P3",#N/A,FALSE,"Control";"Control_P4",#N/A,FALSE,"Control"}</definedName>
    <definedName name="wrn.ControlSheets." localSheetId="4" hidden="1">{"Control_P1",#N/A,FALSE,"Control";"Control_P2",#N/A,FALSE,"Control";"Control_P3",#N/A,FALSE,"Control";"Control_P4",#N/A,FALSE,"Control"}</definedName>
    <definedName name="wrn.ControlSheets." localSheetId="5" hidden="1">{"Control_P1",#N/A,FALSE,"Control";"Control_P2",#N/A,FALSE,"Control";"Control_P3",#N/A,FALSE,"Control";"Control_P4",#N/A,FALSE,"Control"}</definedName>
    <definedName name="wrn.ControlSheets." localSheetId="6"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25" hidden="1">{"Control_P1",#N/A,FALSE,"Control";"Control_P2",#N/A,FALSE,"Control";"Control_P3",#N/A,FALSE,"Control";"Control_P4",#N/A,FALSE,"Control"}</definedName>
    <definedName name="wrn.ControlSheets._1" localSheetId="4" hidden="1">{"Control_P1",#N/A,FALSE,"Control";"Control_P2",#N/A,FALSE,"Control";"Control_P3",#N/A,FALSE,"Control";"Control_P4",#N/A,FALSE,"Control"}</definedName>
    <definedName name="wrn.ControlSheets._1" localSheetId="5" hidden="1">{"Control_P1",#N/A,FALSE,"Control";"Control_P2",#N/A,FALSE,"Control";"Control_P3",#N/A,FALSE,"Control";"Control_P4",#N/A,FALSE,"Control"}</definedName>
    <definedName name="wrn.ControlSheets._1" localSheetId="6"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25" hidden="1">{#N/A,#N/A,FALSE,"RECAP";#N/A,#N/A,FALSE,"MATBYCLS";#N/A,#N/A,FALSE,"STATUS";#N/A,#N/A,FALSE,"OP-ACT";#N/A,#N/A,FALSE,"W_O"}</definedName>
    <definedName name="wrn.COSTOS." localSheetId="4" hidden="1">{#N/A,#N/A,FALSE,"RECAP";#N/A,#N/A,FALSE,"MATBYCLS";#N/A,#N/A,FALSE,"STATUS";#N/A,#N/A,FALSE,"OP-ACT";#N/A,#N/A,FALSE,"W_O"}</definedName>
    <definedName name="wrn.COSTOS." localSheetId="5" hidden="1">{#N/A,#N/A,FALSE,"RECAP";#N/A,#N/A,FALSE,"MATBYCLS";#N/A,#N/A,FALSE,"STATUS";#N/A,#N/A,FALSE,"OP-ACT";#N/A,#N/A,FALSE,"W_O"}</definedName>
    <definedName name="wrn.COSTOS." localSheetId="6" hidden="1">{#N/A,#N/A,FALSE,"RECAP";#N/A,#N/A,FALSE,"MATBYCLS";#N/A,#N/A,FALSE,"STATUS";#N/A,#N/A,FALSE,"OP-ACT";#N/A,#N/A,FALSE,"W_O"}</definedName>
    <definedName name="wrn.COSTOS." hidden="1">{#N/A,#N/A,FALSE,"RECAP";#N/A,#N/A,FALSE,"MATBYCLS";#N/A,#N/A,FALSE,"STATUS";#N/A,#N/A,FALSE,"OP-ACT";#N/A,#N/A,FALSE,"W_O"}</definedName>
    <definedName name="wrn.Data." localSheetId="25" hidden="1">{#N/A,#N/A,FALSE,"3 Year Plan"}</definedName>
    <definedName name="wrn.Data." localSheetId="18" hidden="1">{#N/A,#N/A,FALSE,"3 Year Plan"}</definedName>
    <definedName name="wrn.Data." localSheetId="3" hidden="1">{#N/A,#N/A,FALSE,"3 Year Plan"}</definedName>
    <definedName name="wrn.Data." localSheetId="4" hidden="1">{#N/A,#N/A,FALSE,"3 Year Plan"}</definedName>
    <definedName name="wrn.Data." localSheetId="5" hidden="1">{#N/A,#N/A,FALSE,"3 Year Plan"}</definedName>
    <definedName name="wrn.Data." localSheetId="6" hidden="1">{#N/A,#N/A,FALSE,"3 Year Plan"}</definedName>
    <definedName name="wrn.Data." localSheetId="7" hidden="1">{#N/A,#N/A,FALSE,"3 Year Plan"}</definedName>
    <definedName name="wrn.Data." hidden="1">{#N/A,#N/A,FALSE,"3 Year Plan"}</definedName>
    <definedName name="wrn.Data_Contact." localSheetId="25" hidden="1">{"Control_DataContact",#N/A,FALSE,"Control"}</definedName>
    <definedName name="wrn.Data_Contact." localSheetId="4" hidden="1">{"Control_DataContact",#N/A,FALSE,"Control"}</definedName>
    <definedName name="wrn.Data_Contact." localSheetId="5" hidden="1">{"Control_DataContact",#N/A,FALSE,"Control"}</definedName>
    <definedName name="wrn.Data_Contact." localSheetId="6" hidden="1">{"Control_DataContact",#N/A,FALSE,"Control"}</definedName>
    <definedName name="wrn.Data_Contact." hidden="1">{"Control_DataContact",#N/A,FALSE,"Control"}</definedName>
    <definedName name="wrn.Data_Contact._1" localSheetId="25" hidden="1">{"Control_DataContact",#N/A,FALSE,"Control"}</definedName>
    <definedName name="wrn.Data_Contact._1" localSheetId="4" hidden="1">{"Control_DataContact",#N/A,FALSE,"Control"}</definedName>
    <definedName name="wrn.Data_Contact._1" localSheetId="5" hidden="1">{"Control_DataContact",#N/A,FALSE,"Control"}</definedName>
    <definedName name="wrn.Data_Contact._1" localSheetId="6" hidden="1">{"Control_DataContact",#N/A,FALSE,"Control"}</definedName>
    <definedName name="wrn.Data_Contact._1" hidden="1">{"Control_DataContact",#N/A,FALSE,"Control"}</definedName>
    <definedName name="wrn.Est_2003." localSheetId="25" hidden="1">{"Est_Pg1",#N/A,FALSE,"Estimate2003";"Est_Pg2",#N/A,FALSE,"Estimate2003";"Est_Pg3",#N/A,FALSE,"Estimate2003";"Escalation,",#N/A,FALSE,"Escalation"}</definedName>
    <definedName name="wrn.Est_2003." localSheetId="4" hidden="1">{"Est_Pg1",#N/A,FALSE,"Estimate2003";"Est_Pg2",#N/A,FALSE,"Estimate2003";"Est_Pg3",#N/A,FALSE,"Estimate2003";"Escalation,",#N/A,FALSE,"Escalation"}</definedName>
    <definedName name="wrn.Est_2003." localSheetId="5" hidden="1">{"Est_Pg1",#N/A,FALSE,"Estimate2003";"Est_Pg2",#N/A,FALSE,"Estimate2003";"Est_Pg3",#N/A,FALSE,"Estimate2003";"Escalation,",#N/A,FALSE,"Escalation"}</definedName>
    <definedName name="wrn.Est_2003." localSheetId="6"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25" hidden="1">{"Est_Pg1",#N/A,FALSE,"Estimate2003";"Est_Pg2",#N/A,FALSE,"Estimate2003";"Est_Pg3",#N/A,FALSE,"Estimate2003";"Escalation,",#N/A,FALSE,"Escalation"}</definedName>
    <definedName name="wrn.Est_2003._1" localSheetId="4" hidden="1">{"Est_Pg1",#N/A,FALSE,"Estimate2003";"Est_Pg2",#N/A,FALSE,"Estimate2003";"Est_Pg3",#N/A,FALSE,"Estimate2003";"Escalation,",#N/A,FALSE,"Escalation"}</definedName>
    <definedName name="wrn.Est_2003._1" localSheetId="5" hidden="1">{"Est_Pg1",#N/A,FALSE,"Estimate2003";"Est_Pg2",#N/A,FALSE,"Estimate2003";"Est_Pg3",#N/A,FALSE,"Estimate2003";"Escalation,",#N/A,FALSE,"Escalation"}</definedName>
    <definedName name="wrn.Est_2003._1" localSheetId="6"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25"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4"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5"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6"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25" hidden="1">{"b1",#N/A,TRUE,"B-1";"b2",#N/A,TRUE,"B-2";"b3",#N/A,TRUE,"B-3";"b4",#N/A,TRUE,"B-4";"b5",#N/A,TRUE,"B-5"}</definedName>
    <definedName name="wrn.fermie." localSheetId="4" hidden="1">{"b1",#N/A,TRUE,"B-1";"b2",#N/A,TRUE,"B-2";"b3",#N/A,TRUE,"B-3";"b4",#N/A,TRUE,"B-4";"b5",#N/A,TRUE,"B-5"}</definedName>
    <definedName name="wrn.fermie." localSheetId="5" hidden="1">{"b1",#N/A,TRUE,"B-1";"b2",#N/A,TRUE,"B-2";"b3",#N/A,TRUE,"B-3";"b4",#N/A,TRUE,"B-4";"b5",#N/A,TRUE,"B-5"}</definedName>
    <definedName name="wrn.fermie." localSheetId="6" hidden="1">{"b1",#N/A,TRUE,"B-1";"b2",#N/A,TRUE,"B-2";"b3",#N/A,TRUE,"B-3";"b4",#N/A,TRUE,"B-4";"b5",#N/A,TRUE,"B-5"}</definedName>
    <definedName name="wrn.fermie." hidden="1">{"b1",#N/A,TRUE,"B-1";"b2",#N/A,TRUE,"B-2";"b3",#N/A,TRUE,"B-3";"b4",#N/A,TRUE,"B-4";"b5",#N/A,TRUE,"B-5"}</definedName>
    <definedName name="wrn.FTEs." localSheetId="25" hidden="1">{#N/A,#N/A,FALSE,"94 FTE";#N/A,#N/A,FALSE,"95 FTE";#N/A,#N/A,FALSE,"96 FTE"}</definedName>
    <definedName name="wrn.FTEs." localSheetId="4" hidden="1">{#N/A,#N/A,FALSE,"94 FTE";#N/A,#N/A,FALSE,"95 FTE";#N/A,#N/A,FALSE,"96 FTE"}</definedName>
    <definedName name="wrn.FTEs." localSheetId="5" hidden="1">{#N/A,#N/A,FALSE,"94 FTE";#N/A,#N/A,FALSE,"95 FTE";#N/A,#N/A,FALSE,"96 FTE"}</definedName>
    <definedName name="wrn.FTEs." localSheetId="6" hidden="1">{#N/A,#N/A,FALSE,"94 FTE";#N/A,#N/A,FALSE,"95 FTE";#N/A,#N/A,FALSE,"96 FTE"}</definedName>
    <definedName name="wrn.FTEs." hidden="1">{#N/A,#N/A,FALSE,"94 FTE";#N/A,#N/A,FALSE,"95 FTE";#N/A,#N/A,FALSE,"96 FTE"}</definedName>
    <definedName name="wrn.Ilijan._.Print." localSheetId="2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25" hidden="1">{#N/A,#N/A,FALSE,"A"}</definedName>
    <definedName name="wrn.input." localSheetId="4" hidden="1">{#N/A,#N/A,FALSE,"A"}</definedName>
    <definedName name="wrn.input." localSheetId="5" hidden="1">{#N/A,#N/A,FALSE,"A"}</definedName>
    <definedName name="wrn.input." localSheetId="6" hidden="1">{#N/A,#N/A,FALSE,"A"}</definedName>
    <definedName name="wrn.input." hidden="1">{#N/A,#N/A,FALSE,"A"}</definedName>
    <definedName name="wrn.Inputs." localSheetId="25" hidden="1">{"[Cost of Service] COS Inputs Sch 1",#N/A,FALSE,"Cost of Service Model"}</definedName>
    <definedName name="wrn.Inputs." localSheetId="4" hidden="1">{"[Cost of Service] COS Inputs Sch 1",#N/A,FALSE,"Cost of Service Model"}</definedName>
    <definedName name="wrn.Inputs." localSheetId="5" hidden="1">{"[Cost of Service] COS Inputs Sch 1",#N/A,FALSE,"Cost of Service Model"}</definedName>
    <definedName name="wrn.Inputs." localSheetId="6" hidden="1">{"[Cost of Service] COS Inputs Sch 1",#N/A,FALSE,"Cost of Service Model"}</definedName>
    <definedName name="wrn.Inputs." hidden="1">{"[Cost of Service] COS Inputs Sch 1",#N/A,FALSE,"Cost of Service Model"}</definedName>
    <definedName name="wrn.June2002." localSheetId="25" hidden="1">{"2002Frcst","06Month",FALSE,"Frcst Format 2002"}</definedName>
    <definedName name="wrn.June2002." localSheetId="4" hidden="1">{"2002Frcst","06Month",FALSE,"Frcst Format 2002"}</definedName>
    <definedName name="wrn.June2002." localSheetId="5" hidden="1">{"2002Frcst","06Month",FALSE,"Frcst Format 2002"}</definedName>
    <definedName name="wrn.June2002." localSheetId="6" hidden="1">{"2002Frcst","06Month",FALSE,"Frcst Format 2002"}</definedName>
    <definedName name="wrn.June2002." hidden="1">{"2002Frcst","06Month",FALSE,"Frcst Format 2002"}</definedName>
    <definedName name="wrn.JVREPORT." localSheetId="25" hidden="1">{#N/A,#N/A,FALSE,"202";#N/A,#N/A,FALSE,"203";#N/A,#N/A,FALSE,"204";#N/A,#N/A,FALSE,"205";#N/A,#N/A,FALSE,"205A"}</definedName>
    <definedName name="wrn.JVREPORT." localSheetId="4" hidden="1">{#N/A,#N/A,FALSE,"202";#N/A,#N/A,FALSE,"203";#N/A,#N/A,FALSE,"204";#N/A,#N/A,FALSE,"205";#N/A,#N/A,FALSE,"205A"}</definedName>
    <definedName name="wrn.JVREPORT." localSheetId="5" hidden="1">{#N/A,#N/A,FALSE,"202";#N/A,#N/A,FALSE,"203";#N/A,#N/A,FALSE,"204";#N/A,#N/A,FALSE,"205";#N/A,#N/A,FALSE,"205A"}</definedName>
    <definedName name="wrn.JVREPORT." localSheetId="6" hidden="1">{#N/A,#N/A,FALSE,"202";#N/A,#N/A,FALSE,"203";#N/A,#N/A,FALSE,"204";#N/A,#N/A,FALSE,"205";#N/A,#N/A,FALSE,"205A"}</definedName>
    <definedName name="wrn.JVREPORT." hidden="1">{#N/A,#N/A,FALSE,"202";#N/A,#N/A,FALSE,"203";#N/A,#N/A,FALSE,"204";#N/A,#N/A,FALSE,"205";#N/A,#N/A,FALSE,"205A"}</definedName>
    <definedName name="wrn.May2002." localSheetId="25" hidden="1">{"2002Frcst","05Month",FALSE,"Frcst Format 2002"}</definedName>
    <definedName name="wrn.May2002." localSheetId="4" hidden="1">{"2002Frcst","05Month",FALSE,"Frcst Format 2002"}</definedName>
    <definedName name="wrn.May2002." localSheetId="5" hidden="1">{"2002Frcst","05Month",FALSE,"Frcst Format 2002"}</definedName>
    <definedName name="wrn.May2002." localSheetId="6" hidden="1">{"2002Frcst","05Month",FALSE,"Frcst Format 2002"}</definedName>
    <definedName name="wrn.May2002." hidden="1">{"2002Frcst","05Month",FALSE,"Frcst Format 2002"}</definedName>
    <definedName name="wrn.moblue." localSheetId="25"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5"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6"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25" hidden="1">{"Equipment",#N/A,FALSE,"A";"Summary",#N/A,FALSE,"B"}</definedName>
    <definedName name="wrn.My._.estimate._.report." localSheetId="4" hidden="1">{"Equipment",#N/A,FALSE,"A";"Summary",#N/A,FALSE,"B"}</definedName>
    <definedName name="wrn.My._.estimate._.report." localSheetId="5" hidden="1">{"Equipment",#N/A,FALSE,"A";"Summary",#N/A,FALSE,"B"}</definedName>
    <definedName name="wrn.My._.estimate._.report." localSheetId="6" hidden="1">{"Equipment",#N/A,FALSE,"A";"Summary",#N/A,FALSE,"B"}</definedName>
    <definedName name="wrn.My._.estimate._.report." hidden="1">{"Equipment",#N/A,FALSE,"A";"Summary",#N/A,FALSE,"B"}</definedName>
    <definedName name="wrn.MyTestReport." localSheetId="25" hidden="1">{"Alberta",#N/A,FALSE,"Pivot Data";#N/A,#N/A,FALSE,"Pivot Data";"HiddenColumns",#N/A,FALSE,"Pivot Data"}</definedName>
    <definedName name="wrn.MyTestReport." localSheetId="4" hidden="1">{"Alberta",#N/A,FALSE,"Pivot Data";#N/A,#N/A,FALSE,"Pivot Data";"HiddenColumns",#N/A,FALSE,"Pivot Data"}</definedName>
    <definedName name="wrn.MyTestReport." localSheetId="5" hidden="1">{"Alberta",#N/A,FALSE,"Pivot Data";#N/A,#N/A,FALSE,"Pivot Data";"HiddenColumns",#N/A,FALSE,"Pivot Data"}</definedName>
    <definedName name="wrn.MyTestReport." localSheetId="6" hidden="1">{"Alberta",#N/A,FALSE,"Pivot Data";#N/A,#N/A,FALSE,"Pivot Data";"HiddenColumns",#N/A,FALSE,"Pivot Data"}</definedName>
    <definedName name="wrn.MyTestReport." hidden="1">{"Alberta",#N/A,FALSE,"Pivot Data";#N/A,#N/A,FALSE,"Pivot Data";"HiddenColumns",#N/A,FALSE,"Pivot Data"}</definedName>
    <definedName name="wrn.Overhauls." localSheetId="25" hidden="1">{"Overhauls Calculations",#N/A,FALSE,"PROFORMA"}</definedName>
    <definedName name="wrn.Overhauls." localSheetId="4" hidden="1">{"Overhauls Calculations",#N/A,FALSE,"PROFORMA"}</definedName>
    <definedName name="wrn.Overhauls." localSheetId="5" hidden="1">{"Overhauls Calculations",#N/A,FALSE,"PROFORMA"}</definedName>
    <definedName name="wrn.Overhauls." localSheetId="6" hidden="1">{"Overhauls Calculations",#N/A,FALSE,"PROFORMA"}</definedName>
    <definedName name="wrn.Overhauls." hidden="1">{"Overhauls Calculations",#N/A,FALSE,"PROFORMA"}</definedName>
    <definedName name="wrn.Overhaulsb." localSheetId="25" hidden="1">{"Overhauls Calculations",#N/A,FALSE,"PROFORMA"}</definedName>
    <definedName name="wrn.Overhaulsb." localSheetId="4" hidden="1">{"Overhauls Calculations",#N/A,FALSE,"PROFORMA"}</definedName>
    <definedName name="wrn.Overhaulsb." localSheetId="5" hidden="1">{"Overhauls Calculations",#N/A,FALSE,"PROFORMA"}</definedName>
    <definedName name="wrn.Overhaulsb." localSheetId="6" hidden="1">{"Overhauls Calculations",#N/A,FALSE,"PROFORMA"}</definedName>
    <definedName name="wrn.Overhaulsb." hidden="1">{"Overhauls Calculations",#N/A,FALSE,"PROFORMA"}</definedName>
    <definedName name="wrn.Package." localSheetId="25" hidden="1">{#N/A,#N/A,TRUE,"Recommendation";#N/A,#N/A,TRUE,"Scenarios";#N/A,#N/A,TRUE,"Tax Adjusted WACC";#N/A,#N/A,TRUE,"Summary";#N/A,#N/A,TRUE,"Industrial";#N/A,#N/A,TRUE,"Apodaca &amp; Escobedo";#N/A,#N/A,TRUE,"Guadalupe";#N/A,#N/A,TRUE,"Santa Catarina";#N/A,#N/A,TRUE,"Debt Valuation"}</definedName>
    <definedName name="wrn.Package." localSheetId="4" hidden="1">{#N/A,#N/A,TRUE,"Recommendation";#N/A,#N/A,TRUE,"Scenarios";#N/A,#N/A,TRUE,"Tax Adjusted WACC";#N/A,#N/A,TRUE,"Summary";#N/A,#N/A,TRUE,"Industrial";#N/A,#N/A,TRUE,"Apodaca &amp; Escobedo";#N/A,#N/A,TRUE,"Guadalupe";#N/A,#N/A,TRUE,"Santa Catarina";#N/A,#N/A,TRUE,"Debt Valuation"}</definedName>
    <definedName name="wrn.Package." localSheetId="5" hidden="1">{#N/A,#N/A,TRUE,"Recommendation";#N/A,#N/A,TRUE,"Scenarios";#N/A,#N/A,TRUE,"Tax Adjusted WACC";#N/A,#N/A,TRUE,"Summary";#N/A,#N/A,TRUE,"Industrial";#N/A,#N/A,TRUE,"Apodaca &amp; Escobedo";#N/A,#N/A,TRUE,"Guadalupe";#N/A,#N/A,TRUE,"Santa Catarina";#N/A,#N/A,TRUE,"Debt Valuation"}</definedName>
    <definedName name="wrn.Package." localSheetId="6"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25" hidden="1">{#N/A,#N/A,TRUE,"Recommendation";#N/A,#N/A,TRUE,"Scenarios";#N/A,#N/A,TRUE,"Tax Adjusted WACC";#N/A,#N/A,TRUE,"Summary";#N/A,#N/A,TRUE,"Industrial";#N/A,#N/A,TRUE,"Apodaca &amp; Escobedo";#N/A,#N/A,TRUE,"Guadalupe";#N/A,#N/A,TRUE,"Santa Catarina";#N/A,#N/A,TRUE,"Debt Valuation"}</definedName>
    <definedName name="wrn.Package2" localSheetId="4" hidden="1">{#N/A,#N/A,TRUE,"Recommendation";#N/A,#N/A,TRUE,"Scenarios";#N/A,#N/A,TRUE,"Tax Adjusted WACC";#N/A,#N/A,TRUE,"Summary";#N/A,#N/A,TRUE,"Industrial";#N/A,#N/A,TRUE,"Apodaca &amp; Escobedo";#N/A,#N/A,TRUE,"Guadalupe";#N/A,#N/A,TRUE,"Santa Catarina";#N/A,#N/A,TRUE,"Debt Valuation"}</definedName>
    <definedName name="wrn.Package2" localSheetId="5" hidden="1">{#N/A,#N/A,TRUE,"Recommendation";#N/A,#N/A,TRUE,"Scenarios";#N/A,#N/A,TRUE,"Tax Adjusted WACC";#N/A,#N/A,TRUE,"Summary";#N/A,#N/A,TRUE,"Industrial";#N/A,#N/A,TRUE,"Apodaca &amp; Escobedo";#N/A,#N/A,TRUE,"Guadalupe";#N/A,#N/A,TRUE,"Santa Catarina";#N/A,#N/A,TRUE,"Debt Valuation"}</definedName>
    <definedName name="wrn.Package2" localSheetId="6"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25"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4"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5"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6"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25"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3" hidden="1">{#N/A,#N/A,FALSE,"Workpaper Tables 4-1 &amp; 4-2";#N/A,#N/A,FALSE,"Revenue Allocation Results";#N/A,#N/A,FALSE,"FERC Rev @ PR";#N/A,#N/A,FALSE,"Distribution Revenue Allocation";#N/A,#N/A,FALSE,"Nonallocated Revenues ";#N/A,#N/A,FALSE,"2000mixuse";#N/A,#N/A,FALSE,"MC Revenues- 00 sales, 96 MC's"}</definedName>
    <definedName name="wrn.Print._.Out." localSheetId="4" hidden="1">{#N/A,#N/A,FALSE,"Workpaper Tables 4-1 &amp; 4-2";#N/A,#N/A,FALSE,"Revenue Allocation Results";#N/A,#N/A,FALSE,"FERC Rev @ PR";#N/A,#N/A,FALSE,"Distribution Revenue Allocation";#N/A,#N/A,FALSE,"Nonallocated Revenues ";#N/A,#N/A,FALSE,"2000mixuse";#N/A,#N/A,FALSE,"MC Revenues- 00 sales, 96 MC's"}</definedName>
    <definedName name="wrn.Print._.Out." localSheetId="5" hidden="1">{#N/A,#N/A,FALSE,"Workpaper Tables 4-1 &amp; 4-2";#N/A,#N/A,FALSE,"Revenue Allocation Results";#N/A,#N/A,FALSE,"FERC Rev @ PR";#N/A,#N/A,FALSE,"Distribution Revenue Allocation";#N/A,#N/A,FALSE,"Nonallocated Revenues ";#N/A,#N/A,FALSE,"2000mixuse";#N/A,#N/A,FALSE,"MC Revenues- 00 sales, 96 MC's"}</definedName>
    <definedName name="wrn.Print._.Out." localSheetId="6" hidden="1">{#N/A,#N/A,FALSE,"Workpaper Tables 4-1 &amp; 4-2";#N/A,#N/A,FALSE,"Revenue Allocation Results";#N/A,#N/A,FALSE,"FERC Rev @ PR";#N/A,#N/A,FALSE,"Distribution Revenue Allocation";#N/A,#N/A,FALSE,"Nonallocated Revenues ";#N/A,#N/A,FALSE,"2000mixuse";#N/A,#N/A,FALSE,"MC Revenues- 00 sales, 96 MC's"}</definedName>
    <definedName name="wrn.Print._.Out." localSheetId="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0"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25" hidden="1">{"by_month",#N/A,TRUE,"template";"Destec_month",#N/A,TRUE,"template";"by_quarter",#N/A,TRUE,"template";"destec_quarter",#N/A,TRUE,"template";"by_year",#N/A,TRUE,"template";"Destec_annual",#N/A,TRUE,"template"}</definedName>
    <definedName name="wrn.Print_earnings_template." localSheetId="4" hidden="1">{"by_month",#N/A,TRUE,"template";"Destec_month",#N/A,TRUE,"template";"by_quarter",#N/A,TRUE,"template";"destec_quarter",#N/A,TRUE,"template";"by_year",#N/A,TRUE,"template";"Destec_annual",#N/A,TRUE,"template"}</definedName>
    <definedName name="wrn.Print_earnings_template." localSheetId="5" hidden="1">{"by_month",#N/A,TRUE,"template";"Destec_month",#N/A,TRUE,"template";"by_quarter",#N/A,TRUE,"template";"destec_quarter",#N/A,TRUE,"template";"by_year",#N/A,TRUE,"template";"Destec_annual",#N/A,TRUE,"template"}</definedName>
    <definedName name="wrn.Print_earnings_template." localSheetId="6"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25" hidden="1">{"Var_page",#N/A,FALSE,"template"}</definedName>
    <definedName name="wrn.Print_Var_Page." localSheetId="4" hidden="1">{"Var_page",#N/A,FALSE,"template"}</definedName>
    <definedName name="wrn.Print_Var_Page." localSheetId="5" hidden="1">{"Var_page",#N/A,FALSE,"template"}</definedName>
    <definedName name="wrn.Print_Var_Page." localSheetId="6" hidden="1">{"Var_page",#N/A,FALSE,"template"}</definedName>
    <definedName name="wrn.Print_Var_Page." hidden="1">{"Var_page",#N/A,FALSE,"template"}</definedName>
    <definedName name="wrn.Print_Variance." localSheetId="25" hidden="1">{"month_variance",#N/A,FALSE,"template"}</definedName>
    <definedName name="wrn.Print_Variance." localSheetId="4" hidden="1">{"month_variance",#N/A,FALSE,"template"}</definedName>
    <definedName name="wrn.Print_Variance." localSheetId="5" hidden="1">{"month_variance",#N/A,FALSE,"template"}</definedName>
    <definedName name="wrn.Print_Variance." localSheetId="6" hidden="1">{"month_variance",#N/A,FALSE,"template"}</definedName>
    <definedName name="wrn.Print_Variance." hidden="1">{"month_variance",#N/A,FALSE,"template"}</definedName>
    <definedName name="wrn.Print_Variance_Page." localSheetId="25" hidden="1">{"variance_page",#N/A,FALSE,"template"}</definedName>
    <definedName name="wrn.Print_Variance_Page." localSheetId="4" hidden="1">{"variance_page",#N/A,FALSE,"template"}</definedName>
    <definedName name="wrn.Print_Variance_Page." localSheetId="5" hidden="1">{"variance_page",#N/A,FALSE,"template"}</definedName>
    <definedName name="wrn.Print_Variance_Page." localSheetId="6" hidden="1">{"variance_page",#N/A,FALSE,"template"}</definedName>
    <definedName name="wrn.Print_Variance_Page." hidden="1">{"variance_page",#N/A,FALSE,"template"}</definedName>
    <definedName name="wrn.PRNREP." localSheetId="25" hidden="1">{"ID1",#N/A,FALSE,"IDIQ-I";"id2",#N/A,FALSE,"IDIQ-II";"ID3",#N/A,FALSE,"IDIQ-III";"ID4",#N/A,FALSE,"IDIQ-IV";"id5",#N/A,FALSE,"IDIQ-V";"ID6",#N/A,FALSE,"IDIQ-VI";"DO1a",#N/A,FALSE,"DO-IA";"DO1b",#N/A,FALSE,"DO-IB";"DO1C",#N/A,FALSE,"DO-IC";"DO3",#N/A,FALSE,"DO-III";"DO4",#N/A,FALSE,"DO-IV";"DO5",#N/A,FALSE,"DO-V"}</definedName>
    <definedName name="wrn.PRNREP." localSheetId="4" hidden="1">{"ID1",#N/A,FALSE,"IDIQ-I";"id2",#N/A,FALSE,"IDIQ-II";"ID3",#N/A,FALSE,"IDIQ-III";"ID4",#N/A,FALSE,"IDIQ-IV";"id5",#N/A,FALSE,"IDIQ-V";"ID6",#N/A,FALSE,"IDIQ-VI";"DO1a",#N/A,FALSE,"DO-IA";"DO1b",#N/A,FALSE,"DO-IB";"DO1C",#N/A,FALSE,"DO-IC";"DO3",#N/A,FALSE,"DO-III";"DO4",#N/A,FALSE,"DO-IV";"DO5",#N/A,FALSE,"DO-V"}</definedName>
    <definedName name="wrn.PRNREP." localSheetId="5" hidden="1">{"ID1",#N/A,FALSE,"IDIQ-I";"id2",#N/A,FALSE,"IDIQ-II";"ID3",#N/A,FALSE,"IDIQ-III";"ID4",#N/A,FALSE,"IDIQ-IV";"id5",#N/A,FALSE,"IDIQ-V";"ID6",#N/A,FALSE,"IDIQ-VI";"DO1a",#N/A,FALSE,"DO-IA";"DO1b",#N/A,FALSE,"DO-IB";"DO1C",#N/A,FALSE,"DO-IC";"DO3",#N/A,FALSE,"DO-III";"DO4",#N/A,FALSE,"DO-IV";"DO5",#N/A,FALSE,"DO-V"}</definedName>
    <definedName name="wrn.PRNREP." localSheetId="6"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2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25" hidden="1">{"ecm",#N/A,FALSE,"CES Inputs";"FINMOD 2",#N/A,FALSE,"CES Inputs";"hillpay",#N/A,FALSE,"CES Inputs";"psc",#N/A,FALSE,"PSC Output";"buyout",#N/A,FALSE,"Buyout";"total",#N/A,FALSE,"FY93-94 Maintenance"}</definedName>
    <definedName name="wrn.rdm." localSheetId="4" hidden="1">{"ecm",#N/A,FALSE,"CES Inputs";"FINMOD 2",#N/A,FALSE,"CES Inputs";"hillpay",#N/A,FALSE,"CES Inputs";"psc",#N/A,FALSE,"PSC Output";"buyout",#N/A,FALSE,"Buyout";"total",#N/A,FALSE,"FY93-94 Maintenance"}</definedName>
    <definedName name="wrn.rdm." localSheetId="5" hidden="1">{"ecm",#N/A,FALSE,"CES Inputs";"FINMOD 2",#N/A,FALSE,"CES Inputs";"hillpay",#N/A,FALSE,"CES Inputs";"psc",#N/A,FALSE,"PSC Output";"buyout",#N/A,FALSE,"Buyout";"total",#N/A,FALSE,"FY93-94 Maintenance"}</definedName>
    <definedName name="wrn.rdm." localSheetId="6"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25" hidden="1">{"ecm",#N/A,FALSE,"CES Inputs";"finmod",#N/A,FALSE,"CES Inputs";"hillpay",#N/A,FALSE,"CES Inputs";"psc",#N/A,FALSE,"PSC Output";"buyout",#N/A,FALSE,"Buyout";"Other Util Calcs",#N/A,FALSE,"CES Inputs";"Other Utility Calcs 2",#N/A,FALSE,"CES Inputs";"Other Utility Calcs 3",#N/A,FALSE,"CES Inputs"}</definedName>
    <definedName name="wrn.rdm.1" localSheetId="4" hidden="1">{"ecm",#N/A,FALSE,"CES Inputs";"finmod",#N/A,FALSE,"CES Inputs";"hillpay",#N/A,FALSE,"CES Inputs";"psc",#N/A,FALSE,"PSC Output";"buyout",#N/A,FALSE,"Buyout";"Other Util Calcs",#N/A,FALSE,"CES Inputs";"Other Utility Calcs 2",#N/A,FALSE,"CES Inputs";"Other Utility Calcs 3",#N/A,FALSE,"CES Inputs"}</definedName>
    <definedName name="wrn.rdm.1" localSheetId="5" hidden="1">{"ecm",#N/A,FALSE,"CES Inputs";"finmod",#N/A,FALSE,"CES Inputs";"hillpay",#N/A,FALSE,"CES Inputs";"psc",#N/A,FALSE,"PSC Output";"buyout",#N/A,FALSE,"Buyout";"Other Util Calcs",#N/A,FALSE,"CES Inputs";"Other Utility Calcs 2",#N/A,FALSE,"CES Inputs";"Other Utility Calcs 3",#N/A,FALSE,"CES Inputs"}</definedName>
    <definedName name="wrn.rdm.1" localSheetId="6"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25"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4"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5"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6"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25" hidden="1">{"Page_1",#N/A,FALSE,"BAD4Q98";"Page_2",#N/A,FALSE,"BAD4Q98";"Page_3",#N/A,FALSE,"BAD4Q98";"Page_4",#N/A,FALSE,"BAD4Q98";"Page_5",#N/A,FALSE,"BAD4Q98";"Page_6",#N/A,FALSE,"BAD4Q98";"Input_1",#N/A,FALSE,"BAD4Q98";"Input_2",#N/A,FALSE,"BAD4Q98"}</definedName>
    <definedName name="wrn.Reserve._.Analysis." localSheetId="4" hidden="1">{"Page_1",#N/A,FALSE,"BAD4Q98";"Page_2",#N/A,FALSE,"BAD4Q98";"Page_3",#N/A,FALSE,"BAD4Q98";"Page_4",#N/A,FALSE,"BAD4Q98";"Page_5",#N/A,FALSE,"BAD4Q98";"Page_6",#N/A,FALSE,"BAD4Q98";"Input_1",#N/A,FALSE,"BAD4Q98";"Input_2",#N/A,FALSE,"BAD4Q98"}</definedName>
    <definedName name="wrn.Reserve._.Analysis." localSheetId="5" hidden="1">{"Page_1",#N/A,FALSE,"BAD4Q98";"Page_2",#N/A,FALSE,"BAD4Q98";"Page_3",#N/A,FALSE,"BAD4Q98";"Page_4",#N/A,FALSE,"BAD4Q98";"Page_5",#N/A,FALSE,"BAD4Q98";"Page_6",#N/A,FALSE,"BAD4Q98";"Input_1",#N/A,FALSE,"BAD4Q98";"Input_2",#N/A,FALSE,"BAD4Q98"}</definedName>
    <definedName name="wrn.Reserve._.Analysis." localSheetId="6"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25"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3" hidden="1">{#N/A,#N/A,FALSE,"RRQ inputs ";#N/A,#N/A,FALSE,"FERC Rev @ PR";#N/A,#N/A,FALSE,"Distribution Revenue Allocation";#N/A,#N/A,FALSE,"Nonallocated Revenues";#N/A,#N/A,FALSE,"MC Revenues-03 sales, 96 MC's";#N/A,#N/A,FALSE,"FTA"}</definedName>
    <definedName name="wrn.Rev._.Alloc." localSheetId="4" hidden="1">{#N/A,#N/A,FALSE,"RRQ inputs ";#N/A,#N/A,FALSE,"FERC Rev @ PR";#N/A,#N/A,FALSE,"Distribution Revenue Allocation";#N/A,#N/A,FALSE,"Nonallocated Revenues";#N/A,#N/A,FALSE,"MC Revenues-03 sales, 96 MC's";#N/A,#N/A,FALSE,"FTA"}</definedName>
    <definedName name="wrn.Rev._.Alloc." localSheetId="5" hidden="1">{#N/A,#N/A,FALSE,"RRQ inputs ";#N/A,#N/A,FALSE,"FERC Rev @ PR";#N/A,#N/A,FALSE,"Distribution Revenue Allocation";#N/A,#N/A,FALSE,"Nonallocated Revenues";#N/A,#N/A,FALSE,"MC Revenues-03 sales, 96 MC's";#N/A,#N/A,FALSE,"FTA"}</definedName>
    <definedName name="wrn.Rev._.Alloc." localSheetId="6" hidden="1">{#N/A,#N/A,FALSE,"RRQ inputs ";#N/A,#N/A,FALSE,"FERC Rev @ PR";#N/A,#N/A,FALSE,"Distribution Revenue Allocation";#N/A,#N/A,FALSE,"Nonallocated Revenues";#N/A,#N/A,FALSE,"MC Revenues-03 sales, 96 MC's";#N/A,#N/A,FALSE,"FTA"}</definedName>
    <definedName name="wrn.Rev._.Alloc." localSheetId="7" hidden="1">{#N/A,#N/A,FALSE,"RRQ inputs ";#N/A,#N/A,FALSE,"FERC Rev @ PR";#N/A,#N/A,FALSE,"Distribution Revenue Allocation";#N/A,#N/A,FALSE,"Nonallocated Revenues";#N/A,#N/A,FALSE,"MC Revenues-03 sales, 96 MC's";#N/A,#N/A,FALSE,"FTA"}</definedName>
    <definedName name="wrn.Rev._.Alloc." localSheetId="10"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25" hidden="1">{#N/A,#N/A,FALSE,"3 Year Plan";#N/A,#N/A,FALSE,"3 Year Plan"}</definedName>
    <definedName name="wrn.Revenue." localSheetId="18" hidden="1">{#N/A,#N/A,FALSE,"3 Year Plan";#N/A,#N/A,FALSE,"3 Year Plan"}</definedName>
    <definedName name="wrn.Revenue." localSheetId="3" hidden="1">{#N/A,#N/A,FALSE,"3 Year Plan";#N/A,#N/A,FALSE,"3 Year Plan"}</definedName>
    <definedName name="wrn.Revenue." localSheetId="4" hidden="1">{#N/A,#N/A,FALSE,"3 Year Plan";#N/A,#N/A,FALSE,"3 Year Plan"}</definedName>
    <definedName name="wrn.Revenue." localSheetId="5" hidden="1">{#N/A,#N/A,FALSE,"3 Year Plan";#N/A,#N/A,FALSE,"3 Year Plan"}</definedName>
    <definedName name="wrn.Revenue." localSheetId="6" hidden="1">{#N/A,#N/A,FALSE,"3 Year Plan";#N/A,#N/A,FALSE,"3 Year Plan"}</definedName>
    <definedName name="wrn.Revenue." localSheetId="7" hidden="1">{#N/A,#N/A,FALSE,"3 Year Plan";#N/A,#N/A,FALSE,"3 Year Plan"}</definedName>
    <definedName name="wrn.Revenue." hidden="1">{#N/A,#N/A,FALSE,"3 Year Plan";#N/A,#N/A,FALSE,"3 Year Plan"}</definedName>
    <definedName name="wrn.ROTable." localSheetId="25" hidden="1">{#N/A,#N/A,FALSE,"Table Contents";#N/A,#N/A,FALSE,"Summary";#N/A,#N/A,FALSE,"RO2-A";#N/A,#N/A,FALSE,"RO3-A";#N/A,#N/A,FALSE,"RO4-A";#N/A,#N/A,FALSE,"RO5-A";#N/A,#N/A,FALSE,"RO6-A";#N/A,#N/A,FALSE,"RO7-A";#N/A,#N/A,FALSE,"94DC ";#N/A,#N/A,FALSE,"95DC";#N/A,#N/A,FALSE,"96DC"}</definedName>
    <definedName name="wrn.ROTable." localSheetId="4" hidden="1">{#N/A,#N/A,FALSE,"Table Contents";#N/A,#N/A,FALSE,"Summary";#N/A,#N/A,FALSE,"RO2-A";#N/A,#N/A,FALSE,"RO3-A";#N/A,#N/A,FALSE,"RO4-A";#N/A,#N/A,FALSE,"RO5-A";#N/A,#N/A,FALSE,"RO6-A";#N/A,#N/A,FALSE,"RO7-A";#N/A,#N/A,FALSE,"94DC ";#N/A,#N/A,FALSE,"95DC";#N/A,#N/A,FALSE,"96DC"}</definedName>
    <definedName name="wrn.ROTable." localSheetId="5" hidden="1">{#N/A,#N/A,FALSE,"Table Contents";#N/A,#N/A,FALSE,"Summary";#N/A,#N/A,FALSE,"RO2-A";#N/A,#N/A,FALSE,"RO3-A";#N/A,#N/A,FALSE,"RO4-A";#N/A,#N/A,FALSE,"RO5-A";#N/A,#N/A,FALSE,"RO6-A";#N/A,#N/A,FALSE,"RO7-A";#N/A,#N/A,FALSE,"94DC ";#N/A,#N/A,FALSE,"95DC";#N/A,#N/A,FALSE,"96DC"}</definedName>
    <definedName name="wrn.ROTable." localSheetId="6"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25" hidden="1">{"RPT1",#N/A,FALSE,"OIC650A"}</definedName>
    <definedName name="wrn.RPT1." localSheetId="4" hidden="1">{"RPT1",#N/A,FALSE,"OIC650A"}</definedName>
    <definedName name="wrn.RPT1." localSheetId="5" hidden="1">{"RPT1",#N/A,FALSE,"OIC650A"}</definedName>
    <definedName name="wrn.RPT1." localSheetId="6" hidden="1">{"RPT1",#N/A,FALSE,"OIC650A"}</definedName>
    <definedName name="wrn.RPT1." hidden="1">{"RPT1",#N/A,FALSE,"OIC650A"}</definedName>
    <definedName name="wrn.RPT610." localSheetId="25" hidden="1">{"RPT610",#N/A,FALSE,"Sheet1"}</definedName>
    <definedName name="wrn.RPT610." localSheetId="4" hidden="1">{"RPT610",#N/A,FALSE,"Sheet1"}</definedName>
    <definedName name="wrn.RPT610." localSheetId="5" hidden="1">{"RPT610",#N/A,FALSE,"Sheet1"}</definedName>
    <definedName name="wrn.RPT610." localSheetId="6" hidden="1">{"RPT610",#N/A,FALSE,"Sheet1"}</definedName>
    <definedName name="wrn.RPT610." hidden="1">{"RPT610",#N/A,FALSE,"Sheet1"}</definedName>
    <definedName name="wrn.rwc." localSheetId="25" hidden="1">{"hillpay",#N/A,FALSE,"CES Inputs";"buyout",#N/A,FALSE,"Buyout";"ecm",#N/A,FALSE,"CES Inputs";"finmod",#N/A,FALSE,"CES Inputs";"psc",#N/A,FALSE,"PSC Output";"o_m94",#N/A,FALSE,"FY94 570 Maint"}</definedName>
    <definedName name="wrn.rwc." localSheetId="4" hidden="1">{"hillpay",#N/A,FALSE,"CES Inputs";"buyout",#N/A,FALSE,"Buyout";"ecm",#N/A,FALSE,"CES Inputs";"finmod",#N/A,FALSE,"CES Inputs";"psc",#N/A,FALSE,"PSC Output";"o_m94",#N/A,FALSE,"FY94 570 Maint"}</definedName>
    <definedName name="wrn.rwc." localSheetId="5" hidden="1">{"hillpay",#N/A,FALSE,"CES Inputs";"buyout",#N/A,FALSE,"Buyout";"ecm",#N/A,FALSE,"CES Inputs";"finmod",#N/A,FALSE,"CES Inputs";"psc",#N/A,FALSE,"PSC Output";"o_m94",#N/A,FALSE,"FY94 570 Maint"}</definedName>
    <definedName name="wrn.rwc." localSheetId="6"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25" hidden="1">{"Sch.A_CWC_Summary",#N/A,FALSE,"Sch.A,B";"Sch.B_LLSummary",#N/A,FALSE,"Sch.A,B"}</definedName>
    <definedName name="wrn.Sch.A._.B." localSheetId="4" hidden="1">{"Sch.A_CWC_Summary",#N/A,FALSE,"Sch.A,B";"Sch.B_LLSummary",#N/A,FALSE,"Sch.A,B"}</definedName>
    <definedName name="wrn.Sch.A._.B." localSheetId="5" hidden="1">{"Sch.A_CWC_Summary",#N/A,FALSE,"Sch.A,B";"Sch.B_LLSummary",#N/A,FALSE,"Sch.A,B"}</definedName>
    <definedName name="wrn.Sch.A._.B." localSheetId="6" hidden="1">{"Sch.A_CWC_Summary",#N/A,FALSE,"Sch.A,B";"Sch.B_LLSummary",#N/A,FALSE,"Sch.A,B"}</definedName>
    <definedName name="wrn.Sch.A._.B." hidden="1">{"Sch.A_CWC_Summary",#N/A,FALSE,"Sch.A,B";"Sch.B_LLSummary",#N/A,FALSE,"Sch.A,B"}</definedName>
    <definedName name="wrn.Sch.A._.B._1" localSheetId="25" hidden="1">{"Sch.A_CWC_Summary",#N/A,FALSE,"Sch.A,B";"Sch.B_LLSummary",#N/A,FALSE,"Sch.A,B"}</definedName>
    <definedName name="wrn.Sch.A._.B._1" localSheetId="4" hidden="1">{"Sch.A_CWC_Summary",#N/A,FALSE,"Sch.A,B";"Sch.B_LLSummary",#N/A,FALSE,"Sch.A,B"}</definedName>
    <definedName name="wrn.Sch.A._.B._1" localSheetId="5" hidden="1">{"Sch.A_CWC_Summary",#N/A,FALSE,"Sch.A,B";"Sch.B_LLSummary",#N/A,FALSE,"Sch.A,B"}</definedName>
    <definedName name="wrn.Sch.A._.B._1" localSheetId="6" hidden="1">{"Sch.A_CWC_Summary",#N/A,FALSE,"Sch.A,B";"Sch.B_LLSummary",#N/A,FALSE,"Sch.A,B"}</definedName>
    <definedName name="wrn.Sch.A._.B._1" hidden="1">{"Sch.A_CWC_Summary",#N/A,FALSE,"Sch.A,B";"Sch.B_LLSummary",#N/A,FALSE,"Sch.A,B"}</definedName>
    <definedName name="wrn.Sch.C." localSheetId="25" hidden="1">{"Sch.C_Rev_lag",#N/A,FALSE,"Sch.C"}</definedName>
    <definedName name="wrn.Sch.C." localSheetId="4" hidden="1">{"Sch.C_Rev_lag",#N/A,FALSE,"Sch.C"}</definedName>
    <definedName name="wrn.Sch.C." localSheetId="5" hidden="1">{"Sch.C_Rev_lag",#N/A,FALSE,"Sch.C"}</definedName>
    <definedName name="wrn.Sch.C." localSheetId="6" hidden="1">{"Sch.C_Rev_lag",#N/A,FALSE,"Sch.C"}</definedName>
    <definedName name="wrn.Sch.C." hidden="1">{"Sch.C_Rev_lag",#N/A,FALSE,"Sch.C"}</definedName>
    <definedName name="wrn.Sch.C._1" localSheetId="25" hidden="1">{"Sch.C_Rev_lag",#N/A,FALSE,"Sch.C"}</definedName>
    <definedName name="wrn.Sch.C._1" localSheetId="4" hidden="1">{"Sch.C_Rev_lag",#N/A,FALSE,"Sch.C"}</definedName>
    <definedName name="wrn.Sch.C._1" localSheetId="5" hidden="1">{"Sch.C_Rev_lag",#N/A,FALSE,"Sch.C"}</definedName>
    <definedName name="wrn.Sch.C._1" localSheetId="6" hidden="1">{"Sch.C_Rev_lag",#N/A,FALSE,"Sch.C"}</definedName>
    <definedName name="wrn.Sch.C._1" hidden="1">{"Sch.C_Rev_lag",#N/A,FALSE,"Sch.C"}</definedName>
    <definedName name="wrn.Sch.D." localSheetId="25" hidden="1">{"Sch.D1_GasPurch",#N/A,FALSE,"Sch.D";"Sch.D2_ElecPurch",#N/A,FALSE,"Sch.D"}</definedName>
    <definedName name="wrn.Sch.D." localSheetId="4" hidden="1">{"Sch.D1_GasPurch",#N/A,FALSE,"Sch.D";"Sch.D2_ElecPurch",#N/A,FALSE,"Sch.D"}</definedName>
    <definedName name="wrn.Sch.D." localSheetId="5" hidden="1">{"Sch.D1_GasPurch",#N/A,FALSE,"Sch.D";"Sch.D2_ElecPurch",#N/A,FALSE,"Sch.D"}</definedName>
    <definedName name="wrn.Sch.D." localSheetId="6" hidden="1">{"Sch.D1_GasPurch",#N/A,FALSE,"Sch.D";"Sch.D2_ElecPurch",#N/A,FALSE,"Sch.D"}</definedName>
    <definedName name="wrn.Sch.D." hidden="1">{"Sch.D1_GasPurch",#N/A,FALSE,"Sch.D";"Sch.D2_ElecPurch",#N/A,FALSE,"Sch.D"}</definedName>
    <definedName name="wrn.Sch.D._1" localSheetId="25" hidden="1">{"Sch.D1_GasPurch",#N/A,FALSE,"Sch.D";"Sch.D2_ElecPurch",#N/A,FALSE,"Sch.D"}</definedName>
    <definedName name="wrn.Sch.D._1" localSheetId="4" hidden="1">{"Sch.D1_GasPurch",#N/A,FALSE,"Sch.D";"Sch.D2_ElecPurch",#N/A,FALSE,"Sch.D"}</definedName>
    <definedName name="wrn.Sch.D._1" localSheetId="5" hidden="1">{"Sch.D1_GasPurch",#N/A,FALSE,"Sch.D";"Sch.D2_ElecPurch",#N/A,FALSE,"Sch.D"}</definedName>
    <definedName name="wrn.Sch.D._1" localSheetId="6" hidden="1">{"Sch.D1_GasPurch",#N/A,FALSE,"Sch.D";"Sch.D2_ElecPurch",#N/A,FALSE,"Sch.D"}</definedName>
    <definedName name="wrn.Sch.D._1" hidden="1">{"Sch.D1_GasPurch",#N/A,FALSE,"Sch.D";"Sch.D2_ElecPurch",#N/A,FALSE,"Sch.D"}</definedName>
    <definedName name="wrn.Sch.E._.F." localSheetId="25" hidden="1">{"Sch.E_PayrollExp",#N/A,TRUE,"Sch.E,F";"Sch.F_FICA",#N/A,TRUE,"Sch.E,F"}</definedName>
    <definedName name="wrn.Sch.E._.F." localSheetId="4" hidden="1">{"Sch.E_PayrollExp",#N/A,TRUE,"Sch.E,F";"Sch.F_FICA",#N/A,TRUE,"Sch.E,F"}</definedName>
    <definedName name="wrn.Sch.E._.F." localSheetId="5" hidden="1">{"Sch.E_PayrollExp",#N/A,TRUE,"Sch.E,F";"Sch.F_FICA",#N/A,TRUE,"Sch.E,F"}</definedName>
    <definedName name="wrn.Sch.E._.F." localSheetId="6" hidden="1">{"Sch.E_PayrollExp",#N/A,TRUE,"Sch.E,F";"Sch.F_FICA",#N/A,TRUE,"Sch.E,F"}</definedName>
    <definedName name="wrn.Sch.E._.F." hidden="1">{"Sch.E_PayrollExp",#N/A,TRUE,"Sch.E,F";"Sch.F_FICA",#N/A,TRUE,"Sch.E,F"}</definedName>
    <definedName name="wrn.Sch.E._.F._1" localSheetId="25" hidden="1">{"Sch.E_PayrollExp",#N/A,TRUE,"Sch.E,F";"Sch.F_FICA",#N/A,TRUE,"Sch.E,F"}</definedName>
    <definedName name="wrn.Sch.E._.F._1" localSheetId="4" hidden="1">{"Sch.E_PayrollExp",#N/A,TRUE,"Sch.E,F";"Sch.F_FICA",#N/A,TRUE,"Sch.E,F"}</definedName>
    <definedName name="wrn.Sch.E._.F._1" localSheetId="5" hidden="1">{"Sch.E_PayrollExp",#N/A,TRUE,"Sch.E,F";"Sch.F_FICA",#N/A,TRUE,"Sch.E,F"}</definedName>
    <definedName name="wrn.Sch.E._.F._1" localSheetId="6" hidden="1">{"Sch.E_PayrollExp",#N/A,TRUE,"Sch.E,F";"Sch.F_FICA",#N/A,TRUE,"Sch.E,F"}</definedName>
    <definedName name="wrn.Sch.E._.F._1" hidden="1">{"Sch.E_PayrollExp",#N/A,TRUE,"Sch.E,F";"Sch.F_FICA",#N/A,TRUE,"Sch.E,F"}</definedName>
    <definedName name="wrn.Sch.G." localSheetId="25" hidden="1">{"Sch.G_ICP",#N/A,FALSE,"Sch.G"}</definedName>
    <definedName name="wrn.Sch.G." localSheetId="4" hidden="1">{"Sch.G_ICP",#N/A,FALSE,"Sch.G"}</definedName>
    <definedName name="wrn.Sch.G." localSheetId="5" hidden="1">{"Sch.G_ICP",#N/A,FALSE,"Sch.G"}</definedName>
    <definedName name="wrn.Sch.G." localSheetId="6" hidden="1">{"Sch.G_ICP",#N/A,FALSE,"Sch.G"}</definedName>
    <definedName name="wrn.Sch.G." hidden="1">{"Sch.G_ICP",#N/A,FALSE,"Sch.G"}</definedName>
    <definedName name="wrn.Sch.G._1" localSheetId="25" hidden="1">{"Sch.G_ICP",#N/A,FALSE,"Sch.G"}</definedName>
    <definedName name="wrn.Sch.G._1" localSheetId="4" hidden="1">{"Sch.G_ICP",#N/A,FALSE,"Sch.G"}</definedName>
    <definedName name="wrn.Sch.G._1" localSheetId="5" hidden="1">{"Sch.G_ICP",#N/A,FALSE,"Sch.G"}</definedName>
    <definedName name="wrn.Sch.G._1" localSheetId="6" hidden="1">{"Sch.G_ICP",#N/A,FALSE,"Sch.G"}</definedName>
    <definedName name="wrn.Sch.G._1" hidden="1">{"Sch.G_ICP",#N/A,FALSE,"Sch.G"}</definedName>
    <definedName name="wrn.Sch.H." localSheetId="2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2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25" hidden="1">{"Sch.I_Goods&amp;Svcs",#N/A,FALSE,"Sch.I"}</definedName>
    <definedName name="wrn.Sch.I." localSheetId="4" hidden="1">{"Sch.I_Goods&amp;Svcs",#N/A,FALSE,"Sch.I"}</definedName>
    <definedName name="wrn.Sch.I." localSheetId="5" hidden="1">{"Sch.I_Goods&amp;Svcs",#N/A,FALSE,"Sch.I"}</definedName>
    <definedName name="wrn.Sch.I." localSheetId="6" hidden="1">{"Sch.I_Goods&amp;Svcs",#N/A,FALSE,"Sch.I"}</definedName>
    <definedName name="wrn.Sch.I." hidden="1">{"Sch.I_Goods&amp;Svcs",#N/A,FALSE,"Sch.I"}</definedName>
    <definedName name="wrn.Sch.I._1" localSheetId="25" hidden="1">{"Sch.I_Goods&amp;Svcs",#N/A,FALSE,"Sch.I"}</definedName>
    <definedName name="wrn.Sch.I._1" localSheetId="4" hidden="1">{"Sch.I_Goods&amp;Svcs",#N/A,FALSE,"Sch.I"}</definedName>
    <definedName name="wrn.Sch.I._1" localSheetId="5" hidden="1">{"Sch.I_Goods&amp;Svcs",#N/A,FALSE,"Sch.I"}</definedName>
    <definedName name="wrn.Sch.I._1" localSheetId="6" hidden="1">{"Sch.I_Goods&amp;Svcs",#N/A,FALSE,"Sch.I"}</definedName>
    <definedName name="wrn.Sch.I._1" hidden="1">{"Sch.I_Goods&amp;Svcs",#N/A,FALSE,"Sch.I"}</definedName>
    <definedName name="wrn.Sch.J." localSheetId="25" hidden="1">{"Sch.J_CorpChgs",#N/A,FALSE,"Sch.J"}</definedName>
    <definedName name="wrn.Sch.J." localSheetId="4" hidden="1">{"Sch.J_CorpChgs",#N/A,FALSE,"Sch.J"}</definedName>
    <definedName name="wrn.Sch.J." localSheetId="5" hidden="1">{"Sch.J_CorpChgs",#N/A,FALSE,"Sch.J"}</definedName>
    <definedName name="wrn.Sch.J." localSheetId="6" hidden="1">{"Sch.J_CorpChgs",#N/A,FALSE,"Sch.J"}</definedName>
    <definedName name="wrn.Sch.J." hidden="1">{"Sch.J_CorpChgs",#N/A,FALSE,"Sch.J"}</definedName>
    <definedName name="wrn.Sch.J._1" localSheetId="25" hidden="1">{"Sch.J_CorpChgs",#N/A,FALSE,"Sch.J"}</definedName>
    <definedName name="wrn.Sch.J._1" localSheetId="4" hidden="1">{"Sch.J_CorpChgs",#N/A,FALSE,"Sch.J"}</definedName>
    <definedName name="wrn.Sch.J._1" localSheetId="5" hidden="1">{"Sch.J_CorpChgs",#N/A,FALSE,"Sch.J"}</definedName>
    <definedName name="wrn.Sch.J._1" localSheetId="6" hidden="1">{"Sch.J_CorpChgs",#N/A,FALSE,"Sch.J"}</definedName>
    <definedName name="wrn.Sch.J._1" hidden="1">{"Sch.J_CorpChgs",#N/A,FALSE,"Sch.J"}</definedName>
    <definedName name="wrn.Sch.K." localSheetId="25" hidden="1">{"Sch.K_P1_PropLease",#N/A,FALSE,"Sch.K";"Sch.K_P2_PropLease",#N/A,FALSE,"Sch.K"}</definedName>
    <definedName name="wrn.Sch.K." localSheetId="4" hidden="1">{"Sch.K_P1_PropLease",#N/A,FALSE,"Sch.K";"Sch.K_P2_PropLease",#N/A,FALSE,"Sch.K"}</definedName>
    <definedName name="wrn.Sch.K." localSheetId="5" hidden="1">{"Sch.K_P1_PropLease",#N/A,FALSE,"Sch.K";"Sch.K_P2_PropLease",#N/A,FALSE,"Sch.K"}</definedName>
    <definedName name="wrn.Sch.K." localSheetId="6" hidden="1">{"Sch.K_P1_PropLease",#N/A,FALSE,"Sch.K";"Sch.K_P2_PropLease",#N/A,FALSE,"Sch.K"}</definedName>
    <definedName name="wrn.Sch.K." hidden="1">{"Sch.K_P1_PropLease",#N/A,FALSE,"Sch.K";"Sch.K_P2_PropLease",#N/A,FALSE,"Sch.K"}</definedName>
    <definedName name="wrn.Sch.K._1" localSheetId="25" hidden="1">{"Sch.K_P1_PropLease",#N/A,FALSE,"Sch.K";"Sch.K_P2_PropLease",#N/A,FALSE,"Sch.K"}</definedName>
    <definedName name="wrn.Sch.K._1" localSheetId="4" hidden="1">{"Sch.K_P1_PropLease",#N/A,FALSE,"Sch.K";"Sch.K_P2_PropLease",#N/A,FALSE,"Sch.K"}</definedName>
    <definedName name="wrn.Sch.K._1" localSheetId="5" hidden="1">{"Sch.K_P1_PropLease",#N/A,FALSE,"Sch.K";"Sch.K_P2_PropLease",#N/A,FALSE,"Sch.K"}</definedName>
    <definedName name="wrn.Sch.K._1" localSheetId="6" hidden="1">{"Sch.K_P1_PropLease",#N/A,FALSE,"Sch.K";"Sch.K_P2_PropLease",#N/A,FALSE,"Sch.K"}</definedName>
    <definedName name="wrn.Sch.K._1" hidden="1">{"Sch.K_P1_PropLease",#N/A,FALSE,"Sch.K";"Sch.K_P2_PropLease",#N/A,FALSE,"Sch.K"}</definedName>
    <definedName name="wrn.Sch.L." localSheetId="25" hidden="1">{"Sch.L_MaterialIssue",#N/A,FALSE,"Sch.L"}</definedName>
    <definedName name="wrn.Sch.L." localSheetId="4" hidden="1">{"Sch.L_MaterialIssue",#N/A,FALSE,"Sch.L"}</definedName>
    <definedName name="wrn.Sch.L." localSheetId="5" hidden="1">{"Sch.L_MaterialIssue",#N/A,FALSE,"Sch.L"}</definedName>
    <definedName name="wrn.Sch.L." localSheetId="6" hidden="1">{"Sch.L_MaterialIssue",#N/A,FALSE,"Sch.L"}</definedName>
    <definedName name="wrn.Sch.L." hidden="1">{"Sch.L_MaterialIssue",#N/A,FALSE,"Sch.L"}</definedName>
    <definedName name="wrn.Sch.L._1" localSheetId="25" hidden="1">{"Sch.L_MaterialIssue",#N/A,FALSE,"Sch.L"}</definedName>
    <definedName name="wrn.Sch.L._1" localSheetId="4" hidden="1">{"Sch.L_MaterialIssue",#N/A,FALSE,"Sch.L"}</definedName>
    <definedName name="wrn.Sch.L._1" localSheetId="5" hidden="1">{"Sch.L_MaterialIssue",#N/A,FALSE,"Sch.L"}</definedName>
    <definedName name="wrn.Sch.L._1" localSheetId="6" hidden="1">{"Sch.L_MaterialIssue",#N/A,FALSE,"Sch.L"}</definedName>
    <definedName name="wrn.Sch.L._1" hidden="1">{"Sch.L_MaterialIssue",#N/A,FALSE,"Sch.L"}</definedName>
    <definedName name="wrn.Sch.M." localSheetId="25" hidden="1">{"Sch.M_Prop&amp;FFTaxes",#N/A,FALSE,"Sch.M"}</definedName>
    <definedName name="wrn.Sch.M." localSheetId="4" hidden="1">{"Sch.M_Prop&amp;FFTaxes",#N/A,FALSE,"Sch.M"}</definedName>
    <definedName name="wrn.Sch.M." localSheetId="5" hidden="1">{"Sch.M_Prop&amp;FFTaxes",#N/A,FALSE,"Sch.M"}</definedName>
    <definedName name="wrn.Sch.M." localSheetId="6" hidden="1">{"Sch.M_Prop&amp;FFTaxes",#N/A,FALSE,"Sch.M"}</definedName>
    <definedName name="wrn.Sch.M." hidden="1">{"Sch.M_Prop&amp;FFTaxes",#N/A,FALSE,"Sch.M"}</definedName>
    <definedName name="wrn.Sch.M._1" localSheetId="25" hidden="1">{"Sch.M_Prop&amp;FFTaxes",#N/A,FALSE,"Sch.M"}</definedName>
    <definedName name="wrn.Sch.M._1" localSheetId="4" hidden="1">{"Sch.M_Prop&amp;FFTaxes",#N/A,FALSE,"Sch.M"}</definedName>
    <definedName name="wrn.Sch.M._1" localSheetId="5" hidden="1">{"Sch.M_Prop&amp;FFTaxes",#N/A,FALSE,"Sch.M"}</definedName>
    <definedName name="wrn.Sch.M._1" localSheetId="6" hidden="1">{"Sch.M_Prop&amp;FFTaxes",#N/A,FALSE,"Sch.M"}</definedName>
    <definedName name="wrn.Sch.M._1" hidden="1">{"Sch.M_Prop&amp;FFTaxes",#N/A,FALSE,"Sch.M"}</definedName>
    <definedName name="wrn.Sch.N." localSheetId="25" hidden="1">{"Sch.N_IncTaxes",#N/A,FALSE,"Sch. N, O"}</definedName>
    <definedName name="wrn.Sch.N." localSheetId="4" hidden="1">{"Sch.N_IncTaxes",#N/A,FALSE,"Sch. N, O"}</definedName>
    <definedName name="wrn.Sch.N." localSheetId="5" hidden="1">{"Sch.N_IncTaxes",#N/A,FALSE,"Sch. N, O"}</definedName>
    <definedName name="wrn.Sch.N." localSheetId="6" hidden="1">{"Sch.N_IncTaxes",#N/A,FALSE,"Sch. N, O"}</definedName>
    <definedName name="wrn.Sch.N." hidden="1">{"Sch.N_IncTaxes",#N/A,FALSE,"Sch. N, O"}</definedName>
    <definedName name="wrn.Sch.N._1" localSheetId="25" hidden="1">{"Sch.N_IncTaxes",#N/A,FALSE,"Sch. N, O"}</definedName>
    <definedName name="wrn.Sch.N._1" localSheetId="4" hidden="1">{"Sch.N_IncTaxes",#N/A,FALSE,"Sch. N, O"}</definedName>
    <definedName name="wrn.Sch.N._1" localSheetId="5" hidden="1">{"Sch.N_IncTaxes",#N/A,FALSE,"Sch. N, O"}</definedName>
    <definedName name="wrn.Sch.N._1" localSheetId="6" hidden="1">{"Sch.N_IncTaxes",#N/A,FALSE,"Sch. N, O"}</definedName>
    <definedName name="wrn.Sch.N._1" hidden="1">{"Sch.N_IncTaxes",#N/A,FALSE,"Sch. N, O"}</definedName>
    <definedName name="wrn.Sch.O." localSheetId="25" hidden="1">{"Sch.O1_FedITDeferred",#N/A,FALSE,"Sch. N, O";"Sch_O2_Depreciation",#N/A,FALSE,"Sch. N, O";"Sch_O3_AmortInsurance",#N/A,FALSE,"Sch. N, O"}</definedName>
    <definedName name="wrn.Sch.O." localSheetId="4" hidden="1">{"Sch.O1_FedITDeferred",#N/A,FALSE,"Sch. N, O";"Sch_O2_Depreciation",#N/A,FALSE,"Sch. N, O";"Sch_O3_AmortInsurance",#N/A,FALSE,"Sch. N, O"}</definedName>
    <definedName name="wrn.Sch.O." localSheetId="5" hidden="1">{"Sch.O1_FedITDeferred",#N/A,FALSE,"Sch. N, O";"Sch_O2_Depreciation",#N/A,FALSE,"Sch. N, O";"Sch_O3_AmortInsurance",#N/A,FALSE,"Sch. N, O"}</definedName>
    <definedName name="wrn.Sch.O." localSheetId="6"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25" hidden="1">{"Sch.O1_FedITDeferred",#N/A,FALSE,"Sch. N, O";"Sch_O2_Depreciation",#N/A,FALSE,"Sch. N, O";"Sch_O3_AmortInsurance",#N/A,FALSE,"Sch. N, O"}</definedName>
    <definedName name="wrn.Sch.O._1" localSheetId="4" hidden="1">{"Sch.O1_FedITDeferred",#N/A,FALSE,"Sch. N, O";"Sch_O2_Depreciation",#N/A,FALSE,"Sch. N, O";"Sch_O3_AmortInsurance",#N/A,FALSE,"Sch. N, O"}</definedName>
    <definedName name="wrn.Sch.O._1" localSheetId="5" hidden="1">{"Sch.O1_FedITDeferred",#N/A,FALSE,"Sch. N, O";"Sch_O2_Depreciation",#N/A,FALSE,"Sch. N, O";"Sch_O3_AmortInsurance",#N/A,FALSE,"Sch. N, O"}</definedName>
    <definedName name="wrn.Sch.O._1" localSheetId="6"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25" hidden="1">{"Sch.P_BS_Bal",#N/A,FALSE,"WP-BS Elem"}</definedName>
    <definedName name="wrn.Sch.P." localSheetId="4" hidden="1">{"Sch.P_BS_Bal",#N/A,FALSE,"WP-BS Elem"}</definedName>
    <definedName name="wrn.Sch.P." localSheetId="5" hidden="1">{"Sch.P_BS_Bal",#N/A,FALSE,"WP-BS Elem"}</definedName>
    <definedName name="wrn.Sch.P." localSheetId="6" hidden="1">{"Sch.P_BS_Bal",#N/A,FALSE,"WP-BS Elem"}</definedName>
    <definedName name="wrn.Sch.P." hidden="1">{"Sch.P_BS_Bal",#N/A,FALSE,"WP-BS Elem"}</definedName>
    <definedName name="wrn.Sch.P._.Accts." localSheetId="25" hidden="1">{"Sch.P_BS_Accts",#N/A,FALSE,"WP-BS Elem"}</definedName>
    <definedName name="wrn.Sch.P._.Accts." localSheetId="4" hidden="1">{"Sch.P_BS_Accts",#N/A,FALSE,"WP-BS Elem"}</definedName>
    <definedName name="wrn.Sch.P._.Accts." localSheetId="5" hidden="1">{"Sch.P_BS_Accts",#N/A,FALSE,"WP-BS Elem"}</definedName>
    <definedName name="wrn.Sch.P._.Accts." localSheetId="6" hidden="1">{"Sch.P_BS_Accts",#N/A,FALSE,"WP-BS Elem"}</definedName>
    <definedName name="wrn.Sch.P._.Accts." hidden="1">{"Sch.P_BS_Accts",#N/A,FALSE,"WP-BS Elem"}</definedName>
    <definedName name="wrn.Sch.P._.Accts._1" localSheetId="25" hidden="1">{"Sch.P_BS_Accts",#N/A,FALSE,"WP-BS Elem"}</definedName>
    <definedName name="wrn.Sch.P._.Accts._1" localSheetId="4" hidden="1">{"Sch.P_BS_Accts",#N/A,FALSE,"WP-BS Elem"}</definedName>
    <definedName name="wrn.Sch.P._.Accts._1" localSheetId="5" hidden="1">{"Sch.P_BS_Accts",#N/A,FALSE,"WP-BS Elem"}</definedName>
    <definedName name="wrn.Sch.P._.Accts._1" localSheetId="6" hidden="1">{"Sch.P_BS_Accts",#N/A,FALSE,"WP-BS Elem"}</definedName>
    <definedName name="wrn.Sch.P._.Accts._1" hidden="1">{"Sch.P_BS_Accts",#N/A,FALSE,"WP-BS Elem"}</definedName>
    <definedName name="wrn.Sch.P._1" localSheetId="25" hidden="1">{"Sch.P_BS_Bal",#N/A,FALSE,"WP-BS Elem"}</definedName>
    <definedName name="wrn.Sch.P._1" localSheetId="4" hidden="1">{"Sch.P_BS_Bal",#N/A,FALSE,"WP-BS Elem"}</definedName>
    <definedName name="wrn.Sch.P._1" localSheetId="5" hidden="1">{"Sch.P_BS_Bal",#N/A,FALSE,"WP-BS Elem"}</definedName>
    <definedName name="wrn.Sch.P._1" localSheetId="6" hidden="1">{"Sch.P_BS_Bal",#N/A,FALSE,"WP-BS Elem"}</definedName>
    <definedName name="wrn.Sch.P._1" hidden="1">{"Sch.P_BS_Bal",#N/A,FALSE,"WP-BS Elem"}</definedName>
    <definedName name="wrn.Statement._.AD." localSheetId="25" hidden="1">{#N/A,#N/A,FALSE,"AD PG 1 OF 2";#N/A,#N/A,FALSE,"AD PG 2 OF 2"}</definedName>
    <definedName name="wrn.Statement._.AD." localSheetId="4" hidden="1">{#N/A,#N/A,FALSE,"AD PG 1 OF 2";#N/A,#N/A,FALSE,"AD PG 2 OF 2"}</definedName>
    <definedName name="wrn.Statement._.AD." localSheetId="5" hidden="1">{#N/A,#N/A,FALSE,"AD PG 1 OF 2";#N/A,#N/A,FALSE,"AD PG 2 OF 2"}</definedName>
    <definedName name="wrn.Statement._.AD." localSheetId="6" hidden="1">{#N/A,#N/A,FALSE,"AD PG 1 OF 2";#N/A,#N/A,FALSE,"AD PG 2 OF 2"}</definedName>
    <definedName name="wrn.Statement._.AD." hidden="1">{#N/A,#N/A,FALSE,"AD PG 1 OF 2";#N/A,#N/A,FALSE,"AD PG 2 OF 2"}</definedName>
    <definedName name="wrn.Support." localSheetId="25"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4"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5"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6"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25" hidden="1">{"page1",#N/A,TRUE,"2";"page2",#N/A,TRUE,"2"}</definedName>
    <definedName name="wrn.test." localSheetId="4" hidden="1">{"page1",#N/A,TRUE,"2";"page2",#N/A,TRUE,"2"}</definedName>
    <definedName name="wrn.test." localSheetId="5" hidden="1">{"page1",#N/A,TRUE,"2";"page2",#N/A,TRUE,"2"}</definedName>
    <definedName name="wrn.test." localSheetId="6" hidden="1">{"page1",#N/A,TRUE,"2";"page2",#N/A,TRUE,"2"}</definedName>
    <definedName name="wrn.test." hidden="1">{"page1",#N/A,TRUE,"2";"page2",#N/A,TRUE,"2"}</definedName>
    <definedName name="wrn.test.1" localSheetId="25" hidden="1">{"page1",#N/A,TRUE,"2";"page2",#N/A,TRUE,"2"}</definedName>
    <definedName name="wrn.test.1" localSheetId="4" hidden="1">{"page1",#N/A,TRUE,"2";"page2",#N/A,TRUE,"2"}</definedName>
    <definedName name="wrn.test.1" localSheetId="5" hidden="1">{"page1",#N/A,TRUE,"2";"page2",#N/A,TRUE,"2"}</definedName>
    <definedName name="wrn.test.1" localSheetId="6" hidden="1">{"page1",#N/A,TRUE,"2";"page2",#N/A,TRUE,"2"}</definedName>
    <definedName name="wrn.test.1" hidden="1">{"page1",#N/A,TRUE,"2";"page2",#N/A,TRUE,"2"}</definedName>
    <definedName name="wrn.test1." localSheetId="25" hidden="1">{"Income Statement",#N/A,FALSE,"CFMODEL";"Balance Sheet",#N/A,FALSE,"CFMODEL"}</definedName>
    <definedName name="wrn.test1." localSheetId="18" hidden="1">{"Income Statement",#N/A,FALSE,"CFMODEL";"Balance Sheet",#N/A,FALSE,"CFMODEL"}</definedName>
    <definedName name="wrn.test1." localSheetId="3" hidden="1">{"Income Statement",#N/A,FALSE,"CFMODEL";"Balance Sheet",#N/A,FALSE,"CFMODEL"}</definedName>
    <definedName name="wrn.test1." localSheetId="4" hidden="1">{"Income Statement",#N/A,FALSE,"CFMODEL";"Balance Sheet",#N/A,FALSE,"CFMODEL"}</definedName>
    <definedName name="wrn.test1." localSheetId="5" hidden="1">{"Income Statement",#N/A,FALSE,"CFMODEL";"Balance Sheet",#N/A,FALSE,"CFMODEL"}</definedName>
    <definedName name="wrn.test1." localSheetId="6" hidden="1">{"Income Statement",#N/A,FALSE,"CFMODEL";"Balance Sheet",#N/A,FALSE,"CFMODEL"}</definedName>
    <definedName name="wrn.test1." localSheetId="7" hidden="1">{"Income Statement",#N/A,FALSE,"CFMODEL";"Balance Sheet",#N/A,FALSE,"CFMODEL"}</definedName>
    <definedName name="wrn.test1." hidden="1">{"Income Statement",#N/A,FALSE,"CFMODEL";"Balance Sheet",#N/A,FALSE,"CFMODEL"}</definedName>
    <definedName name="wrn.test2." localSheetId="25" hidden="1">{"SourcesUses",#N/A,TRUE,"CFMODEL";"TransOverview",#N/A,TRUE,"CFMODEL"}</definedName>
    <definedName name="wrn.test2." localSheetId="18" hidden="1">{"SourcesUses",#N/A,TRUE,"CFMODEL";"TransOverview",#N/A,TRUE,"CFMODEL"}</definedName>
    <definedName name="wrn.test2." localSheetId="3" hidden="1">{"SourcesUses",#N/A,TRUE,"CFMODEL";"TransOverview",#N/A,TRUE,"CFMODEL"}</definedName>
    <definedName name="wrn.test2." localSheetId="4" hidden="1">{"SourcesUses",#N/A,TRUE,"CFMODEL";"TransOverview",#N/A,TRUE,"CFMODEL"}</definedName>
    <definedName name="wrn.test2." localSheetId="5" hidden="1">{"SourcesUses",#N/A,TRUE,"CFMODEL";"TransOverview",#N/A,TRUE,"CFMODEL"}</definedName>
    <definedName name="wrn.test2." localSheetId="6" hidden="1">{"SourcesUses",#N/A,TRUE,"CFMODEL";"TransOverview",#N/A,TRUE,"CFMODEL"}</definedName>
    <definedName name="wrn.test2." localSheetId="7" hidden="1">{"SourcesUses",#N/A,TRUE,"CFMODEL";"TransOverview",#N/A,TRUE,"CFMODEL"}</definedName>
    <definedName name="wrn.test2." hidden="1">{"SourcesUses",#N/A,TRUE,"CFMODEL";"TransOverview",#N/A,TRUE,"CFMODEL"}</definedName>
    <definedName name="wrn.test3." localSheetId="25" hidden="1">{"SourcesUses",#N/A,TRUE,#N/A;"TransOverview",#N/A,TRUE,"CFMODEL"}</definedName>
    <definedName name="wrn.test3." localSheetId="18" hidden="1">{"SourcesUses",#N/A,TRUE,#N/A;"TransOverview",#N/A,TRUE,"CFMODEL"}</definedName>
    <definedName name="wrn.test3." localSheetId="3" hidden="1">{"SourcesUses",#N/A,TRUE,#N/A;"TransOverview",#N/A,TRUE,"CFMODEL"}</definedName>
    <definedName name="wrn.test3." localSheetId="4" hidden="1">{"SourcesUses",#N/A,TRUE,#N/A;"TransOverview",#N/A,TRUE,"CFMODEL"}</definedName>
    <definedName name="wrn.test3." localSheetId="5" hidden="1">{"SourcesUses",#N/A,TRUE,#N/A;"TransOverview",#N/A,TRUE,"CFMODEL"}</definedName>
    <definedName name="wrn.test3." localSheetId="6" hidden="1">{"SourcesUses",#N/A,TRUE,#N/A;"TransOverview",#N/A,TRUE,"CFMODEL"}</definedName>
    <definedName name="wrn.test3." localSheetId="7" hidden="1">{"SourcesUses",#N/A,TRUE,#N/A;"TransOverview",#N/A,TRUE,"CFMODEL"}</definedName>
    <definedName name="wrn.test3." hidden="1">{"SourcesUses",#N/A,TRUE,#N/A;"TransOverview",#N/A,TRUE,"CFMODEL"}</definedName>
    <definedName name="wrn.test3.2" localSheetId="25" hidden="1">{"SourcesUses",#N/A,TRUE,#N/A;"TransOverview",#N/A,TRUE,"CFMODEL"}</definedName>
    <definedName name="wrn.test3.2" localSheetId="18" hidden="1">{"SourcesUses",#N/A,TRUE,#N/A;"TransOverview",#N/A,TRUE,"CFMODEL"}</definedName>
    <definedName name="wrn.test3.2" localSheetId="3" hidden="1">{"SourcesUses",#N/A,TRUE,#N/A;"TransOverview",#N/A,TRUE,"CFMODEL"}</definedName>
    <definedName name="wrn.test3.2" localSheetId="4" hidden="1">{"SourcesUses",#N/A,TRUE,#N/A;"TransOverview",#N/A,TRUE,"CFMODEL"}</definedName>
    <definedName name="wrn.test3.2" localSheetId="5" hidden="1">{"SourcesUses",#N/A,TRUE,#N/A;"TransOverview",#N/A,TRUE,"CFMODEL"}</definedName>
    <definedName name="wrn.test3.2" localSheetId="6" hidden="1">{"SourcesUses",#N/A,TRUE,#N/A;"TransOverview",#N/A,TRUE,"CFMODEL"}</definedName>
    <definedName name="wrn.test3.2" localSheetId="7" hidden="1">{"SourcesUses",#N/A,TRUE,#N/A;"TransOverview",#N/A,TRUE,"CFMODEL"}</definedName>
    <definedName name="wrn.test3.2" hidden="1">{"SourcesUses",#N/A,TRUE,#N/A;"TransOverview",#N/A,TRUE,"CFMODEL"}</definedName>
    <definedName name="wrn.test4." localSheetId="25" hidden="1">{"SourcesUses",#N/A,TRUE,"FundsFlow";"TransOverview",#N/A,TRUE,"FundsFlow"}</definedName>
    <definedName name="wrn.test4." localSheetId="18" hidden="1">{"SourcesUses",#N/A,TRUE,"FundsFlow";"TransOverview",#N/A,TRUE,"FundsFlow"}</definedName>
    <definedName name="wrn.test4." localSheetId="3" hidden="1">{"SourcesUses",#N/A,TRUE,"FundsFlow";"TransOverview",#N/A,TRUE,"FundsFlow"}</definedName>
    <definedName name="wrn.test4." localSheetId="4" hidden="1">{"SourcesUses",#N/A,TRUE,"FundsFlow";"TransOverview",#N/A,TRUE,"FundsFlow"}</definedName>
    <definedName name="wrn.test4." localSheetId="5" hidden="1">{"SourcesUses",#N/A,TRUE,"FundsFlow";"TransOverview",#N/A,TRUE,"FundsFlow"}</definedName>
    <definedName name="wrn.test4." localSheetId="6" hidden="1">{"SourcesUses",#N/A,TRUE,"FundsFlow";"TransOverview",#N/A,TRUE,"FundsFlow"}</definedName>
    <definedName name="wrn.test4." localSheetId="7" hidden="1">{"SourcesUses",#N/A,TRUE,"FundsFlow";"TransOverview",#N/A,TRUE,"FundsFlow"}</definedName>
    <definedName name="wrn.test4." hidden="1">{"SourcesUses",#N/A,TRUE,"FundsFlow";"TransOverview",#N/A,TRUE,"FundsFlow"}</definedName>
    <definedName name="wrn.test42." localSheetId="25" hidden="1">{"SourcesUses",#N/A,TRUE,"FundsFlow";"TransOverview",#N/A,TRUE,"FundsFlow"}</definedName>
    <definedName name="wrn.test42." localSheetId="18" hidden="1">{"SourcesUses",#N/A,TRUE,"FundsFlow";"TransOverview",#N/A,TRUE,"FundsFlow"}</definedName>
    <definedName name="wrn.test42." localSheetId="3" hidden="1">{"SourcesUses",#N/A,TRUE,"FundsFlow";"TransOverview",#N/A,TRUE,"FundsFlow"}</definedName>
    <definedName name="wrn.test42." localSheetId="4" hidden="1">{"SourcesUses",#N/A,TRUE,"FundsFlow";"TransOverview",#N/A,TRUE,"FundsFlow"}</definedName>
    <definedName name="wrn.test42." localSheetId="5" hidden="1">{"SourcesUses",#N/A,TRUE,"FundsFlow";"TransOverview",#N/A,TRUE,"FundsFlow"}</definedName>
    <definedName name="wrn.test42." localSheetId="6" hidden="1">{"SourcesUses",#N/A,TRUE,"FundsFlow";"TransOverview",#N/A,TRUE,"FundsFlow"}</definedName>
    <definedName name="wrn.test42." localSheetId="7" hidden="1">{"SourcesUses",#N/A,TRUE,"FundsFlow";"TransOverview",#N/A,TRUE,"FundsFlow"}</definedName>
    <definedName name="wrn.test42." hidden="1">{"SourcesUses",#N/A,TRUE,"FundsFlow";"TransOverview",#N/A,TRUE,"FundsFlow"}</definedName>
    <definedName name="wrn.TEST610." localSheetId="25" hidden="1">{"TEST610",#N/A,FALSE,"Sheet1"}</definedName>
    <definedName name="wrn.TEST610." localSheetId="4" hidden="1">{"TEST610",#N/A,FALSE,"Sheet1"}</definedName>
    <definedName name="wrn.TEST610." localSheetId="5" hidden="1">{"TEST610",#N/A,FALSE,"Sheet1"}</definedName>
    <definedName name="wrn.TEST610." localSheetId="6" hidden="1">{"TEST610",#N/A,FALSE,"Sheet1"}</definedName>
    <definedName name="wrn.TEST610." hidden="1">{"TEST610",#N/A,FALSE,"Sheet1"}</definedName>
    <definedName name="wrn.TEST611." localSheetId="25" hidden="1">{"TEST611",#N/A,FALSE,"Sheet1"}</definedName>
    <definedName name="wrn.TEST611." localSheetId="4" hidden="1">{"TEST611",#N/A,FALSE,"Sheet1"}</definedName>
    <definedName name="wrn.TEST611." localSheetId="5" hidden="1">{"TEST611",#N/A,FALSE,"Sheet1"}</definedName>
    <definedName name="wrn.TEST611." localSheetId="6" hidden="1">{"TEST611",#N/A,FALSE,"Sheet1"}</definedName>
    <definedName name="wrn.TEST611." hidden="1">{"TEST611",#N/A,FALSE,"Sheet1"}</definedName>
    <definedName name="wrn.Total." localSheetId="25" hidden="1">{"schedh3a",#N/A,TRUE,"H-3";"schedh3b",#N/A,TRUE,"H-3"}</definedName>
    <definedName name="wrn.Total." localSheetId="4" hidden="1">{"schedh3a",#N/A,TRUE,"H-3";"schedh3b",#N/A,TRUE,"H-3"}</definedName>
    <definedName name="wrn.Total." localSheetId="5" hidden="1">{"schedh3a",#N/A,TRUE,"H-3";"schedh3b",#N/A,TRUE,"H-3"}</definedName>
    <definedName name="wrn.Total." localSheetId="6" hidden="1">{"schedh3a",#N/A,TRUE,"H-3";"schedh3b",#N/A,TRUE,"H-3"}</definedName>
    <definedName name="wrn.Total." hidden="1">{"schedh3a",#N/A,TRUE,"H-3";"schedh3b",#N/A,TRUE,"H-3"}</definedName>
    <definedName name="wrn.XX." localSheetId="25" hidden="1">{#N/A,#N/A,FALSE,"337"}</definedName>
    <definedName name="wrn.XX." localSheetId="4" hidden="1">{#N/A,#N/A,FALSE,"337"}</definedName>
    <definedName name="wrn.XX." localSheetId="5" hidden="1">{#N/A,#N/A,FALSE,"337"}</definedName>
    <definedName name="wrn.XX." localSheetId="6" hidden="1">{#N/A,#N/A,FALSE,"337"}</definedName>
    <definedName name="wrn.XX." hidden="1">{#N/A,#N/A,FALSE,"337"}</definedName>
    <definedName name="wtf" localSheetId="38" hidden="1">'[7]09-98'!#REF!</definedName>
    <definedName name="wtf" localSheetId="25" hidden="1">'[8]09-98'!#REF!</definedName>
    <definedName name="wtf" localSheetId="18" hidden="1">'[7]09-98'!#REF!</definedName>
    <definedName name="wtf" localSheetId="3" hidden="1">#REF!</definedName>
    <definedName name="wtf" localSheetId="4" hidden="1">#REF!</definedName>
    <definedName name="wtf" localSheetId="5" hidden="1">'[9]09-98'!#REF!</definedName>
    <definedName name="wtf" localSheetId="6" hidden="1">#REF!</definedName>
    <definedName name="wtf" localSheetId="7" hidden="1">'[7]09-98'!#REF!</definedName>
    <definedName name="wtf" hidden="1">'[7]09-98'!#REF!</definedName>
    <definedName name="wvu.buyout." localSheetId="25"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4"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5"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6"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25"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4"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5"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6"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25"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4"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5"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6"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2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6"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2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6"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25"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4"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5"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6"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25"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5"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6"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25"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4"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5"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6"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2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6"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25" hidden="1">{"2002Frcst","05Month",FALSE,"Frcst Format 2002"}</definedName>
    <definedName name="wwwwwwww" localSheetId="4" hidden="1">{"2002Frcst","05Month",FALSE,"Frcst Format 2002"}</definedName>
    <definedName name="wwwwwwww" localSheetId="5" hidden="1">{"2002Frcst","05Month",FALSE,"Frcst Format 2002"}</definedName>
    <definedName name="wwwwwwww" localSheetId="6" hidden="1">{"2002Frcst","05Month",FALSE,"Frcst Format 2002"}</definedName>
    <definedName name="wwwwwwww" hidden="1">{"2002Frcst","05Month",FALSE,"Frcst Format 2002"}</definedName>
    <definedName name="x" localSheetId="25" hidden="1">{"Page_1",#N/A,FALSE,"BAD4Q98";"Page_2",#N/A,FALSE,"BAD4Q98";"Page_3",#N/A,FALSE,"BAD4Q98";"Page_4",#N/A,FALSE,"BAD4Q98";"Page_5",#N/A,FALSE,"BAD4Q98";"Page_6",#N/A,FALSE,"BAD4Q98";"Input_1",#N/A,FALSE,"BAD4Q98";"Input_2",#N/A,FALSE,"BAD4Q98"}</definedName>
    <definedName name="x" localSheetId="4" hidden="1">{"Page_1",#N/A,FALSE,"BAD4Q98";"Page_2",#N/A,FALSE,"BAD4Q98";"Page_3",#N/A,FALSE,"BAD4Q98";"Page_4",#N/A,FALSE,"BAD4Q98";"Page_5",#N/A,FALSE,"BAD4Q98";"Page_6",#N/A,FALSE,"BAD4Q98";"Input_1",#N/A,FALSE,"BAD4Q98";"Input_2",#N/A,FALSE,"BAD4Q98"}</definedName>
    <definedName name="x" localSheetId="5" hidden="1">{"Page_1",#N/A,FALSE,"BAD4Q98";"Page_2",#N/A,FALSE,"BAD4Q98";"Page_3",#N/A,FALSE,"BAD4Q98";"Page_4",#N/A,FALSE,"BAD4Q98";"Page_5",#N/A,FALSE,"BAD4Q98";"Page_6",#N/A,FALSE,"BAD4Q98";"Input_1",#N/A,FALSE,"BAD4Q98";"Input_2",#N/A,FALSE,"BAD4Q98"}</definedName>
    <definedName name="x" localSheetId="6"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25">#REF!,#REF!,#REF!,#REF!,#REF!,#REF!</definedName>
    <definedName name="X_Amortization" localSheetId="6">#REF!,#REF!,#REF!,#REF!,#REF!,#REF!</definedName>
    <definedName name="X_Amortization">#REF!,#REF!,#REF!,#REF!,#REF!,#REF!</definedName>
    <definedName name="X_Vld_Amort" localSheetId="38">#REF!</definedName>
    <definedName name="X_Vld_Amort" localSheetId="25">#REF!</definedName>
    <definedName name="X_Vld_Amort" localSheetId="18">#REF!</definedName>
    <definedName name="X_Vld_Amort" localSheetId="3">#REF!</definedName>
    <definedName name="X_Vld_Amort" localSheetId="4">#REF!</definedName>
    <definedName name="X_Vld_Amort" localSheetId="7">#REF!</definedName>
    <definedName name="X_Vld_Amort" localSheetId="1">#REF!</definedName>
    <definedName name="X_Vld_Amort">#REF!</definedName>
    <definedName name="X_Vld_APIC" localSheetId="38">#REF!</definedName>
    <definedName name="X_Vld_APIC" localSheetId="25">#REF!</definedName>
    <definedName name="X_Vld_APIC" localSheetId="3">#REF!</definedName>
    <definedName name="X_Vld_APIC" localSheetId="4">#REF!</definedName>
    <definedName name="X_Vld_APIC" localSheetId="1">#REF!</definedName>
    <definedName name="X_Vld_APIC">#REF!</definedName>
    <definedName name="X_Vld_ChgCash">'[33]CF Report'!$C$65</definedName>
    <definedName name="X_Vld_CStk" localSheetId="25">#REF!</definedName>
    <definedName name="X_Vld_CStk" localSheetId="6">#REF!</definedName>
    <definedName name="X_Vld_CStk">#REF!</definedName>
    <definedName name="X_Vld_DefCr" localSheetId="6">#REF!</definedName>
    <definedName name="X_Vld_DefCr">#REF!</definedName>
    <definedName name="X_Vld_Depr" localSheetId="6">#REF!</definedName>
    <definedName name="X_Vld_Depr">#REF!</definedName>
    <definedName name="X_Vld_ESOP" localSheetId="3">#REF!</definedName>
    <definedName name="X_Vld_ESOP" localSheetId="4">#REF!</definedName>
    <definedName name="X_Vld_ESOP" localSheetId="1">#REF!</definedName>
    <definedName name="X_Vld_ESOP">#REF!</definedName>
    <definedName name="X_Vld_GdWl" localSheetId="3">#REF!</definedName>
    <definedName name="X_Vld_GdWl" localSheetId="4">#REF!</definedName>
    <definedName name="X_Vld_GdWl" localSheetId="1">#REF!</definedName>
    <definedName name="X_Vld_GdWl">#REF!</definedName>
    <definedName name="X_Vld_Inv" localSheetId="3">#REF!</definedName>
    <definedName name="X_Vld_Inv" localSheetId="4">#REF!</definedName>
    <definedName name="X_Vld_Inv" localSheetId="1">#REF!</definedName>
    <definedName name="X_Vld_Inv">#REF!</definedName>
    <definedName name="X_Vld_LTAst">#REF!</definedName>
    <definedName name="X_Vld_LTDebt">#REF!</definedName>
    <definedName name="X_Vld_MinInt">#REF!</definedName>
    <definedName name="X_Vld_NetWrkCap">#REF!</definedName>
    <definedName name="X_Vld_NucTrst">#REF!</definedName>
    <definedName name="X_Vld_OthInc">#REF!</definedName>
    <definedName name="X_Vld_PfStk">#REF!</definedName>
    <definedName name="X_Vld_PPE">#REF!</definedName>
    <definedName name="X_Vld_RE">#REF!</definedName>
    <definedName name="X_Vld_RegAst">#REF!</definedName>
    <definedName name="X_Vld_Tax">#REF!</definedName>
    <definedName name="X_Vld_TrstPfSec">#REF!</definedName>
    <definedName name="xa" localSheetId="25">OFFSET(Yaxis,0,-1)</definedName>
    <definedName name="xa" localSheetId="4">OFFSET(Yaxis,0,-1)</definedName>
    <definedName name="xa" localSheetId="5">OFFSET(Yaxis,0,-1)</definedName>
    <definedName name="xa" localSheetId="6">OFFSET(Yaxis,0,-1)</definedName>
    <definedName name="xa" localSheetId="9">OFFSET(Yaxis,0,-1)</definedName>
    <definedName name="xa">OFFSET(Yaxis,0,-1)</definedName>
    <definedName name="xaxIS" localSheetId="25">OFFSET(Yaxis,0,-1)</definedName>
    <definedName name="xaxIS" localSheetId="4">OFFSET(Yaxis,0,-1)</definedName>
    <definedName name="xaxIS" localSheetId="5">OFFSET(Yaxis,0,-1)</definedName>
    <definedName name="xaxIS" localSheetId="6">OFFSET(Yaxis,0,-1)</definedName>
    <definedName name="xaxIS" localSheetId="9">OFFSET(Yaxis,0,-1)</definedName>
    <definedName name="xaxIS">OFFSET(Yaxis,0,-1)</definedName>
    <definedName name="xes" localSheetId="25" hidden="1">{#N/A,#N/A,FALSE,"Aging Summary";#N/A,#N/A,FALSE,"Ratio Analysis";#N/A,#N/A,FALSE,"Test 120 Day Accts";#N/A,#N/A,FALSE,"Tickmarks"}</definedName>
    <definedName name="xes" localSheetId="4" hidden="1">{#N/A,#N/A,FALSE,"Aging Summary";#N/A,#N/A,FALSE,"Ratio Analysis";#N/A,#N/A,FALSE,"Test 120 Day Accts";#N/A,#N/A,FALSE,"Tickmarks"}</definedName>
    <definedName name="xes" localSheetId="5" hidden="1">{#N/A,#N/A,FALSE,"Aging Summary";#N/A,#N/A,FALSE,"Ratio Analysis";#N/A,#N/A,FALSE,"Test 120 Day Accts";#N/A,#N/A,FALSE,"Tickmarks"}</definedName>
    <definedName name="xes" localSheetId="6" hidden="1">{#N/A,#N/A,FALSE,"Aging Summary";#N/A,#N/A,FALSE,"Ratio Analysis";#N/A,#N/A,FALSE,"Test 120 Day Accts";#N/A,#N/A,FALSE,"Tickmarks"}</definedName>
    <definedName name="xes" hidden="1">{#N/A,#N/A,FALSE,"Aging Summary";#N/A,#N/A,FALSE,"Ratio Analysis";#N/A,#N/A,FALSE,"Test 120 Day Accts";#N/A,#N/A,FALSE,"Tickmarks"}</definedName>
    <definedName name="XmnRefRange" localSheetId="38">#REF!</definedName>
    <definedName name="XmnRefRange" localSheetId="25">#REF!</definedName>
    <definedName name="XmnRefRange" localSheetId="6">#REF!</definedName>
    <definedName name="XmnRefRange" localSheetId="1">#REF!</definedName>
    <definedName name="XmnRefRange">#REF!</definedName>
    <definedName name="XREF_COLUMN_1" localSheetId="25" hidden="1">#REF!</definedName>
    <definedName name="XREF_COLUMN_1" localSheetId="6" hidden="1">#REF!</definedName>
    <definedName name="XREF_COLUMN_1" hidden="1">#REF!</definedName>
    <definedName name="XREF_COLUMN_10" hidden="1">#REF!</definedName>
    <definedName name="XREF_COLUMN_2" localSheetId="25" hidden="1">#REF!</definedName>
    <definedName name="XREF_COLUMN_2" hidden="1">#REF!</definedName>
    <definedName name="XREF_COLUMN_3" localSheetId="25" hidden="1">#REF!</definedName>
    <definedName name="XREF_COLUMN_3" hidden="1">#REF!</definedName>
    <definedName name="XREF_COLUMN_4" hidden="1">#REF!</definedName>
    <definedName name="XREF_COLUMN_5" hidden="1">#REF!</definedName>
    <definedName name="XREF_COLUMN_6" hidden="1">#REF!</definedName>
    <definedName name="XREF_COLUMN_7" hidden="1">#REF!</definedName>
    <definedName name="XREF_COLUMN_8" hidden="1">#REF!</definedName>
    <definedName name="XREF_COLUMN_9" hidden="1">#REF!</definedName>
    <definedName name="XRefActiveRow" hidden="1">#REF!</definedName>
    <definedName name="XRefColumnsCount" hidden="1">1</definedName>
    <definedName name="XRefCopy1" localSheetId="6" hidden="1">#REF!</definedName>
    <definedName name="XRefCopy1" hidden="1">#REF!</definedName>
    <definedName name="XRefCopy10" localSheetId="6" hidden="1">#REF!</definedName>
    <definedName name="XRefCopy10" hidden="1">#REF!</definedName>
    <definedName name="XRefCopy10Row" localSheetId="6" hidden="1">#REF!</definedName>
    <definedName name="XRefCopy10Row" hidden="1">#REF!</definedName>
    <definedName name="XRefCopy11" localSheetId="3" hidden="1">#REF!</definedName>
    <definedName name="XRefCopy11" localSheetId="4" hidden="1">#REF!</definedName>
    <definedName name="XRefCopy11" localSheetId="1" hidden="1">#REF!</definedName>
    <definedName name="XRefCopy11" hidden="1">#REF!</definedName>
    <definedName name="XRefCopy11Row" localSheetId="3" hidden="1">#REF!</definedName>
    <definedName name="XRefCopy11Row" localSheetId="4" hidden="1">#REF!</definedName>
    <definedName name="XRefCopy11Row" localSheetId="1" hidden="1">#REF!</definedName>
    <definedName name="XRefCopy11Row" hidden="1">#REF!</definedName>
    <definedName name="XRefCopy12" localSheetId="3" hidden="1">#REF!</definedName>
    <definedName name="XRefCopy12" localSheetId="4" hidden="1">#REF!</definedName>
    <definedName name="XRefCopy12" localSheetId="1" hidden="1">#REF!</definedName>
    <definedName name="XRefCopy12" hidden="1">#REF!</definedName>
    <definedName name="XRefCopy12Row" hidden="1">#REF!</definedName>
    <definedName name="XRefCopy13" hidden="1">#REF!</definedName>
    <definedName name="XRefCopy13Row" hidden="1">#REF!</definedName>
    <definedName name="XRefCopy14" hidden="1">#REF!</definedName>
    <definedName name="XRefCopy14Row" hidden="1">#REF!</definedName>
    <definedName name="XRefCopy15" hidden="1">#REF!</definedName>
    <definedName name="XRefCopy15Row" hidden="1">#REF!</definedName>
    <definedName name="XRefCopy16" hidden="1">#REF!</definedName>
    <definedName name="XRefCopy16Row" hidden="1">#REF!</definedName>
    <definedName name="XRefCopy17" hidden="1">#REF!</definedName>
    <definedName name="XRefCopy17Row" hidden="1">#REF!</definedName>
    <definedName name="XRefCopy18" hidden="1">#REF!</definedName>
    <definedName name="XRefCopy18Row" hidden="1">#REF!</definedName>
    <definedName name="XRefCopy19" hidden="1">#REF!</definedName>
    <definedName name="XRefCopy19Row" hidden="1">#REF!</definedName>
    <definedName name="XRefCopy1Row" hidden="1">#REF!</definedName>
    <definedName name="XRefCopy2"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Row" localSheetId="25" hidden="1">[69]XREF!#REF!</definedName>
    <definedName name="XRefCopy2Row" localSheetId="3" hidden="1">#REF!</definedName>
    <definedName name="XRefCopy2Row" localSheetId="4" hidden="1">#REF!</definedName>
    <definedName name="XRefCopy2Row" localSheetId="6" hidden="1">#REF!</definedName>
    <definedName name="XRefCopy2Row" hidden="1">[69]XREF!#REF!</definedName>
    <definedName name="XRefCopy3" localSheetId="25" hidden="1">#REF!</definedName>
    <definedName name="XRefCopy3" localSheetId="6" hidden="1">#REF!</definedName>
    <definedName name="XRefCopy3" hidden="1">#REF!</definedName>
    <definedName name="XRefCopy3Row" localSheetId="6" hidden="1">#REF!</definedName>
    <definedName name="XRefCopy3Row" hidden="1">#REF!</definedName>
    <definedName name="XRefCopy4" localSheetId="25" hidden="1">#REF!</definedName>
    <definedName name="XRefCopy4" localSheetId="6" hidden="1">#REF!</definedName>
    <definedName name="XRefCopy4" hidden="1">#REF!</definedName>
    <definedName name="XRefCopy4Row" localSheetId="25" hidden="1">#REF!</definedName>
    <definedName name="XRefCopy4Row" hidden="1">#REF!</definedName>
    <definedName name="XRefCopy5" hidden="1">#REF!</definedName>
    <definedName name="XRefCopy5Row" hidden="1">#REF!</definedName>
    <definedName name="XRefCopy6" localSheetId="3" hidden="1">#REF!</definedName>
    <definedName name="XRefCopy6" localSheetId="4" hidden="1">#REF!</definedName>
    <definedName name="XRefCopy6" localSheetId="1" hidden="1">#REF!</definedName>
    <definedName name="XRefCopy6" hidden="1">#REF!</definedName>
    <definedName name="XRefCopy6Row" localSheetId="3" hidden="1">#REF!</definedName>
    <definedName name="XRefCopy6Row" localSheetId="4" hidden="1">#REF!</definedName>
    <definedName name="XRefCopy6Row" localSheetId="1" hidden="1">#REF!</definedName>
    <definedName name="XRefCopy6Row" hidden="1">#REF!</definedName>
    <definedName name="XRefCopy7" localSheetId="3" hidden="1">#REF!</definedName>
    <definedName name="XRefCopy7" localSheetId="4" hidden="1">#REF!</definedName>
    <definedName name="XRefCopy7" localSheetId="1" hidden="1">#REF!</definedName>
    <definedName name="XRefCopy7" hidden="1">#REF!</definedName>
    <definedName name="XRefCopy7Row" hidden="1">#REF!</definedName>
    <definedName name="XRefCopy8" hidden="1">#REF!</definedName>
    <definedName name="XRefCopy8Row" hidden="1">#REF!</definedName>
    <definedName name="XRefCopy9" hidden="1">#REF!</definedName>
    <definedName name="XRefCopy9Row" hidden="1">#REF!</definedName>
    <definedName name="XRefCopyRangeCount" hidden="1">1</definedName>
    <definedName name="XRefPaste1" localSheetId="6" hidden="1">#REF!</definedName>
    <definedName name="XRefPaste1" hidden="1">#REF!</definedName>
    <definedName name="XRefPaste1Row" localSheetId="6" hidden="1">#REF!</definedName>
    <definedName name="XRefPaste1Row" hidden="1">#REF!</definedName>
    <definedName name="XRefPaste2" localSheetId="6" hidden="1">#REF!</definedName>
    <definedName name="XRefPaste2" hidden="1">#REF!</definedName>
    <definedName name="XRefPaste2Row" localSheetId="3" hidden="1">#REF!</definedName>
    <definedName name="XRefPaste2Row" localSheetId="4" hidden="1">#REF!</definedName>
    <definedName name="XRefPaste2Row" localSheetId="1" hidden="1">#REF!</definedName>
    <definedName name="XRefPaste2Row" hidden="1">#REF!</definedName>
    <definedName name="XRefPaste3" localSheetId="3" hidden="1">#REF!</definedName>
    <definedName name="XRefPaste3" localSheetId="4" hidden="1">#REF!</definedName>
    <definedName name="XRefPaste3" localSheetId="1" hidden="1">#REF!</definedName>
    <definedName name="XRefPaste3" hidden="1">#REF!</definedName>
    <definedName name="XRefPaste3Row" localSheetId="3" hidden="1">#REF!</definedName>
    <definedName name="XRefPaste3Row" localSheetId="4" hidden="1">#REF!</definedName>
    <definedName name="XRefPaste3Row" localSheetId="1" hidden="1">#REF!</definedName>
    <definedName name="XRefPaste3Row" hidden="1">#REF!</definedName>
    <definedName name="XRefPaste4" localSheetId="25" hidden="1">[70]Depreciación!#REF!</definedName>
    <definedName name="XRefPaste4" localSheetId="3" hidden="1">#REF!</definedName>
    <definedName name="XRefPaste4" localSheetId="4" hidden="1">#REF!</definedName>
    <definedName name="XRefPaste4" localSheetId="6" hidden="1">#REF!</definedName>
    <definedName name="XRefPaste4" localSheetId="1" hidden="1">[70]Depreciación!#REF!</definedName>
    <definedName name="XRefPaste4" hidden="1">[70]Depreciación!#REF!</definedName>
    <definedName name="XRefPaste4Row" localSheetId="25" hidden="1">#REF!</definedName>
    <definedName name="XRefPaste4Row" localSheetId="6" hidden="1">#REF!</definedName>
    <definedName name="XRefPaste4Row" hidden="1">#REF!</definedName>
    <definedName name="XRefPaste5Row" localSheetId="6" hidden="1">#REF!</definedName>
    <definedName name="XRefPaste5Row" hidden="1">#REF!</definedName>
    <definedName name="XRefPaste6" localSheetId="25" hidden="1">#REF!</definedName>
    <definedName name="XRefPaste6" localSheetId="6" hidden="1">#REF!</definedName>
    <definedName name="XRefPaste6" hidden="1">#REF!</definedName>
    <definedName name="XRefPaste6Row" localSheetId="25" hidden="1">#REF!</definedName>
    <definedName name="XRefPaste6Row" hidden="1">#REF!</definedName>
    <definedName name="XRefPasteRangeCount" hidden="1">3</definedName>
    <definedName name="xsTYPE">"tbl"</definedName>
    <definedName name="xx" localSheetId="18">#REF!</definedName>
    <definedName name="xx" localSheetId="20">#REF!</definedName>
    <definedName name="xx" localSheetId="21">#REF!</definedName>
    <definedName name="xx" localSheetId="7">#REF!</definedName>
    <definedName name="xx">#REF!</definedName>
    <definedName name="xxx"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yz" localSheetId="38">#REF!</definedName>
    <definedName name="xyz" localSheetId="25">#REF!</definedName>
    <definedName name="xyz" localSheetId="1">#REF!</definedName>
    <definedName name="xyz">#REF!</definedName>
    <definedName name="year" localSheetId="25">#REF!</definedName>
    <definedName name="year" localSheetId="3">#REF!</definedName>
    <definedName name="year" localSheetId="4">#REF!</definedName>
    <definedName name="year" localSheetId="5">'ESA Table 2B PPPD'!#REF!</definedName>
    <definedName name="year" localSheetId="6">#REF!</definedName>
    <definedName name="Year">'[71]Key to Tables'!$B$16</definedName>
    <definedName name="YEClose1992" localSheetId="25">#REF!</definedName>
    <definedName name="YEClose1992" localSheetId="6">#REF!</definedName>
    <definedName name="YEClose1992">#REF!</definedName>
    <definedName name="yeperiod" localSheetId="6">#REF!</definedName>
    <definedName name="yeperiod">#REF!</definedName>
    <definedName name="yes" localSheetId="2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3">'[27]misc tables'!$B$20:$B$21</definedName>
    <definedName name="Yes_No" localSheetId="4">'[27]misc tables'!$B$20:$B$21</definedName>
    <definedName name="Yes_No" localSheetId="6">'[27]misc tables'!$B$20:$B$21</definedName>
    <definedName name="Yes_No">'[28]misc tables'!$B$20:$B$21</definedName>
    <definedName name="yield_curves">[21]Inputs!$B$28</definedName>
    <definedName name="YrAvg" localSheetId="25">#REF!</definedName>
    <definedName name="YrAvg" localSheetId="6">#REF!</definedName>
    <definedName name="YrAvg">#REF!</definedName>
    <definedName name="YTDInc" localSheetId="6">#REF!</definedName>
    <definedName name="YTDInc">#REF!</definedName>
    <definedName name="ytytyt" localSheetId="25">#REF!</definedName>
    <definedName name="ytytyt" localSheetId="6">#REF!</definedName>
    <definedName name="ytytyt">#REF!</definedName>
    <definedName name="yyyy" localSheetId="2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[72]Inputs!$A$6:$IV$7,[72]Inputs!$A$9:$IV$15,[72]Inputs!$A$22:$IV$23</definedName>
    <definedName name="Z_BA465841_5925_11D2_BE45_080009FCDD9A_.wvu.PrintTitles" hidden="1">[73]Buyout!$A$1:$A$65536,[73]Buyout!$A$2:$IV$2</definedName>
    <definedName name="Z_BA465842_5925_11D2_BE45_080009FCDD9A_.wvu.PrintTitles" hidden="1">'[73]CES Inputs'!$K$1:$K$65536,'[73]CES Inputs'!$A$19:$IV$25</definedName>
    <definedName name="Z_BA465843_5925_11D2_BE45_080009FCDD9A_.wvu.PrintTitles" hidden="1">'[73]CES Inputs'!$K$1:$K$65536,'[73]CES Inputs'!$A$19:$IV$25</definedName>
    <definedName name="Z_BA465844_5925_11D2_BE45_080009FCDD9A_.wvu.PrintTitles" hidden="1">'[73]CES Inputs'!$K$1:$K$65536,'[73]CES Inputs'!$A$19:$IV$25</definedName>
    <definedName name="Z_BA465845_5925_11D2_BE45_080009FCDD9A_.wvu.PrintTitles" hidden="1">'[73]CES Inputs'!$K$1:$K$65536,'[73]CES Inputs'!$A$19:$IV$25</definedName>
    <definedName name="Z_BA465846_5925_11D2_BE45_080009FCDD9A_.wvu.PrintTitles" hidden="1">'[73]CES Inputs'!$K$1:$K$65536,'[73]CES Inputs'!$A$19:$IV$25</definedName>
    <definedName name="Z_D5124360_59F1_11D2_BE45_080009FCDD9A_.wvu.PrintTitles" hidden="1">[73]Buyout!$A$1:$A$65536,[73]Buyout!$A$2:$IV$2</definedName>
    <definedName name="Z_D5124361_59F1_11D2_BE45_080009FCDD9A_.wvu.PrintTitles" hidden="1">'[73]CES Inputs'!$K$1:$K$65536,'[73]CES Inputs'!$A$19:$IV$25</definedName>
    <definedName name="Z_D5124362_59F1_11D2_BE45_080009FCDD9A_.wvu.PrintTitles" hidden="1">'[73]CES Inputs'!$K$1:$K$65536,'[73]CES Inputs'!$A$19:$IV$25</definedName>
    <definedName name="Z_D5124363_59F1_11D2_BE45_080009FCDD9A_.wvu.PrintTitles" hidden="1">'[73]CES Inputs'!$K$1:$K$65536,'[73]CES Inputs'!$A$19:$IV$25</definedName>
    <definedName name="Z_D5124364_59F1_11D2_BE45_080009FCDD9A_.wvu.PrintTitles" hidden="1">'[73]CES Inputs'!$K$1:$K$65536,'[73]CES Inputs'!$A$19:$IV$25</definedName>
    <definedName name="Z_D5124365_59F1_11D2_BE45_080009FCDD9A_.wvu.PrintTitles" hidden="1">'[73]CES Inputs'!$K$1:$K$65536,'[73]CES Inputs'!$A$19:$IV$25</definedName>
    <definedName name="Z_D57DC6C0_593E_11D2_BE45_080009FCDD9A_.wvu.PrintTitles" hidden="1">[73]Buyout!$A$1:$A$65536,[73]Buyout!$A$2:$IV$2</definedName>
    <definedName name="Z_D57DC6C1_593E_11D2_BE45_080009FCDD9A_.wvu.PrintTitles" hidden="1">'[73]CES Inputs'!$K$1:$K$65536,'[73]CES Inputs'!$A$19:$IV$25</definedName>
    <definedName name="Z_D57DC6C2_593E_11D2_BE45_080009FCDD9A_.wvu.PrintTitles" hidden="1">'[73]CES Inputs'!$K$1:$K$65536,'[73]CES Inputs'!$A$19:$IV$25</definedName>
    <definedName name="Z_D57DC6C3_593E_11D2_BE45_080009FCDD9A_.wvu.PrintTitles" hidden="1">'[73]CES Inputs'!$K$1:$K$65536,'[73]CES Inputs'!$A$19:$IV$25</definedName>
    <definedName name="Z_D57DC6C4_593E_11D2_BE45_080009FCDD9A_.wvu.PrintTitles" hidden="1">'[73]CES Inputs'!$K$1:$K$65536,'[73]CES Inputs'!$A$19:$IV$25</definedName>
    <definedName name="Z_D57DC6C5_593E_11D2_BE45_080009FCDD9A_.wvu.PrintTitles" hidden="1">'[73]CES Inputs'!$K$1:$K$65536,'[73]CES Inputs'!$A$19:$IV$25</definedName>
    <definedName name="Z_F8F6599B_2A1F_4529_A350_AEBC686D896D_.wvu.PrintArea" localSheetId="7" hidden="1">'ESA Table 3'!$A$1:$I$19</definedName>
    <definedName name="Z_NWC_CashAP" localSheetId="25">#REF!</definedName>
    <definedName name="Z_NWC_CashAP" localSheetId="6">#REF!</definedName>
    <definedName name="Z_NWC_CashAP">#REF!</definedName>
    <definedName name="Z_NWC_CashAR" localSheetId="6">#REF!</definedName>
    <definedName name="Z_NWC_CashAR">#REF!</definedName>
    <definedName name="Z_NWC_CashComNPurch" localSheetId="6">#REF!</definedName>
    <definedName name="Z_NWC_CashComNPurch">#REF!</definedName>
    <definedName name="Z_NWC_CashCustDep" localSheetId="3">#REF!</definedName>
    <definedName name="Z_NWC_CashCustDep" localSheetId="4">#REF!</definedName>
    <definedName name="Z_NWC_CashCustDep" localSheetId="1">#REF!</definedName>
    <definedName name="Z_NWC_CashCustDep">#REF!</definedName>
    <definedName name="Z_NWC_CashDivPay" localSheetId="3">#REF!</definedName>
    <definedName name="Z_NWC_CashDivPay" localSheetId="4">#REF!</definedName>
    <definedName name="Z_NWC_CashDivPay" localSheetId="1">#REF!</definedName>
    <definedName name="Z_NWC_CashDivPay">#REF!</definedName>
    <definedName name="Z_NWC_CashEnergyLiabilities" localSheetId="3">#REF!</definedName>
    <definedName name="Z_NWC_CashEnergyLiabilities" localSheetId="4">#REF!</definedName>
    <definedName name="Z_NWC_CashEnergyLiabilities" localSheetId="1">#REF!</definedName>
    <definedName name="Z_NWC_CashEnergyLiabilities">#REF!</definedName>
    <definedName name="Z_NWC_CashEnergyTradingAssets">#REF!</definedName>
    <definedName name="Z_NWC_CashIntPay">#REF!</definedName>
    <definedName name="Z_NWC_CashInventory">#REF!</definedName>
    <definedName name="Z_NWC_CashNP">#REF!</definedName>
    <definedName name="Z_NWC_CashNR">#REF!</definedName>
    <definedName name="Z_NWC_CashOthAssets">#REF!</definedName>
    <definedName name="Z_NWC_CashOthLiabilities">#REF!</definedName>
    <definedName name="Z_NWC_CashRegAssets">#REF!</definedName>
    <definedName name="Z_NWC_CashRegLiabilities">#REF!</definedName>
    <definedName name="Z_NWC_CashRepurchaseObligations">#REF!</definedName>
    <definedName name="Z_NWC_CashResaleAgreements">#REF!</definedName>
    <definedName name="Z_NWC_CashTAX">#REF!</definedName>
    <definedName name="zzzzzzzzzz" localSheetId="25" hidden="1">{"SourcesUses",#N/A,TRUE,"CFMODEL";"TransOverview",#N/A,TRUE,"CFMODEL"}</definedName>
    <definedName name="zzzzzzzzzz" localSheetId="18" hidden="1">{"SourcesUses",#N/A,TRUE,"CFMODEL";"TransOverview",#N/A,TRUE,"CFMODEL"}</definedName>
    <definedName name="zzzzzzzzzz" localSheetId="3" hidden="1">{"SourcesUses",#N/A,TRUE,"CFMODEL";"TransOverview",#N/A,TRUE,"CFMODEL"}</definedName>
    <definedName name="zzzzzzzzzz" localSheetId="4" hidden="1">{"SourcesUses",#N/A,TRUE,"CFMODEL";"TransOverview",#N/A,TRUE,"CFMODEL"}</definedName>
    <definedName name="zzzzzzzzzz" localSheetId="5" hidden="1">{"SourcesUses",#N/A,TRUE,"CFMODEL";"TransOverview",#N/A,TRUE,"CFMODEL"}</definedName>
    <definedName name="zzzzzzzzzz" localSheetId="6" hidden="1">{"SourcesUses",#N/A,TRUE,"CFMODEL";"TransOverview",#N/A,TRUE,"CFMODEL"}</definedName>
    <definedName name="zzzzzzzzzz" localSheetId="7" hidden="1">{"SourcesUses",#N/A,TRUE,"CFMODEL";"TransOverview",#N/A,TRUE,"CFMODEL"}</definedName>
    <definedName name="zzzzzzzzzz" hidden="1">{"SourcesUses",#N/A,TRUE,"CFMODEL";"TransOverview",#N/A,TRUE,"CFMODEL"}</definedName>
    <definedName name="zzzzzzzzzzzzzzzzz" localSheetId="25" hidden="1">{"SourcesUses",#N/A,TRUE,"CFMODEL";"TransOverview",#N/A,TRUE,"CFMODEL"}</definedName>
    <definedName name="zzzzzzzzzzzzzzzzz" localSheetId="18" hidden="1">{"SourcesUses",#N/A,TRUE,"CFMODEL";"TransOverview",#N/A,TRUE,"CFMODEL"}</definedName>
    <definedName name="zzzzzzzzzzzzzzzzz" localSheetId="3" hidden="1">{"SourcesUses",#N/A,TRUE,"CFMODEL";"TransOverview",#N/A,TRUE,"CFMODEL"}</definedName>
    <definedName name="zzzzzzzzzzzzzzzzz" localSheetId="4" hidden="1">{"SourcesUses",#N/A,TRUE,"CFMODEL";"TransOverview",#N/A,TRUE,"CFMODEL"}</definedName>
    <definedName name="zzzzzzzzzzzzzzzzz" localSheetId="5" hidden="1">{"SourcesUses",#N/A,TRUE,"CFMODEL";"TransOverview",#N/A,TRUE,"CFMODEL"}</definedName>
    <definedName name="zzzzzzzzzzzzzzzzz" localSheetId="6" hidden="1">{"SourcesUses",#N/A,TRUE,"CFMODEL";"TransOverview",#N/A,TRUE,"CFMODEL"}</definedName>
    <definedName name="zzzzzzzzzzzzzzzzz" localSheetId="7" hidden="1">{"SourcesUses",#N/A,TRUE,"CFMODEL";"TransOverview",#N/A,TRUE,"CFMODEL"}</definedName>
    <definedName name="zzzzzzzzzzzzzzzzz" hidden="1">{"SourcesUses",#N/A,TRUE,"CFMODEL";"TransOverview",#N/A,TRUE,"CFMODEL"}</definedName>
    <definedName name="zzzzzzzzzzzzzzzzzzzzzzzzz" localSheetId="25" hidden="1">{"Income Statement",#N/A,FALSE,"CFMODEL";"Balance Sheet",#N/A,FALSE,"CFMODEL"}</definedName>
    <definedName name="zzzzzzzzzzzzzzzzzzzzzzzzz" localSheetId="18" hidden="1">{"Income Statement",#N/A,FALSE,"CFMODEL";"Balance Sheet",#N/A,FALSE,"CFMODEL"}</definedName>
    <definedName name="zzzzzzzzzzzzzzzzzzzzzzzzz" localSheetId="3" hidden="1">{"Income Statement",#N/A,FALSE,"CFMODEL";"Balance Sheet",#N/A,FALSE,"CFMODEL"}</definedName>
    <definedName name="zzzzzzzzzzzzzzzzzzzzzzzzz" localSheetId="4" hidden="1">{"Income Statement",#N/A,FALSE,"CFMODEL";"Balance Sheet",#N/A,FALSE,"CFMODEL"}</definedName>
    <definedName name="zzzzzzzzzzzzzzzzzzzzzzzzz" localSheetId="5" hidden="1">{"Income Statement",#N/A,FALSE,"CFMODEL";"Balance Sheet",#N/A,FALSE,"CFMODEL"}</definedName>
    <definedName name="zzzzzzzzzzzzzzzzzzzzzzzzz" localSheetId="6" hidden="1">{"Income Statement",#N/A,FALSE,"CFMODEL";"Balance Sheet",#N/A,FALSE,"CFMODEL"}</definedName>
    <definedName name="zzzzzzzzzzzzzzzzzzzzzzzzz" localSheetId="7" hidden="1">{"Income Statement",#N/A,FALSE,"CFMODEL";"Balance Sheet",#N/A,FALSE,"CFMODEL"}</definedName>
    <definedName name="zzzzzzzzzzzzzzzzzzzzzzzzz" hidden="1">{"Income Statement",#N/A,FALSE,"CFMODEL";"Balance Sheet",#N/A,FALSE,"CFMODEL"}</definedName>
    <definedName name="zzzzzzzzzzzzzzzzzzzzzzzzzzz" localSheetId="25" hidden="1">{"SourcesUses",#N/A,TRUE,"FundsFlow";"TransOverview",#N/A,TRUE,"FundsFlow"}</definedName>
    <definedName name="zzzzzzzzzzzzzzzzzzzzzzzzzzz" localSheetId="18" hidden="1">{"SourcesUses",#N/A,TRUE,"FundsFlow";"TransOverview",#N/A,TRUE,"FundsFlow"}</definedName>
    <definedName name="zzzzzzzzzzzzzzzzzzzzzzzzzzz" localSheetId="3" hidden="1">{"SourcesUses",#N/A,TRUE,"FundsFlow";"TransOverview",#N/A,TRUE,"FundsFlow"}</definedName>
    <definedName name="zzzzzzzzzzzzzzzzzzzzzzzzzzz" localSheetId="4" hidden="1">{"SourcesUses",#N/A,TRUE,"FundsFlow";"TransOverview",#N/A,TRUE,"FundsFlow"}</definedName>
    <definedName name="zzzzzzzzzzzzzzzzzzzzzzzzzzz" localSheetId="5" hidden="1">{"SourcesUses",#N/A,TRUE,"FundsFlow";"TransOverview",#N/A,TRUE,"FundsFlow"}</definedName>
    <definedName name="zzzzzzzzzzzzzzzzzzzzzzzzzzz" localSheetId="6" hidden="1">{"SourcesUses",#N/A,TRUE,"FundsFlow";"TransOverview",#N/A,TRUE,"FundsFlow"}</definedName>
    <definedName name="zzzzzzzzzzzzzzzzzzzzzzzzzzz" localSheetId="7" hidden="1">{"SourcesUses",#N/A,TRUE,"FundsFlow";"TransOverview",#N/A,TRUE,"FundsFlow"}</definedName>
    <definedName name="zzzzzzzzzzzzzzzzzzzzzzzzzzz" hidden="1">{"SourcesUses",#N/A,TRUE,"FundsFlow";"TransOverview",#N/A,TRUE,"FundsFlow"}</definedName>
    <definedName name="zzzzzzzzzzzzzzzzzzzzzzzzzzzzz" localSheetId="25" hidden="1">{"SourcesUses",#N/A,TRUE,"CFMODEL";"TransOverview",#N/A,TRUE,"CFMODEL"}</definedName>
    <definedName name="zzzzzzzzzzzzzzzzzzzzzzzzzzzzz" localSheetId="18" hidden="1">{"SourcesUses",#N/A,TRUE,"CFMODEL";"TransOverview",#N/A,TRUE,"CFMODEL"}</definedName>
    <definedName name="zzzzzzzzzzzzzzzzzzzzzzzzzzzzz" localSheetId="3" hidden="1">{"SourcesUses",#N/A,TRUE,"CFMODEL";"TransOverview",#N/A,TRUE,"CFMODEL"}</definedName>
    <definedName name="zzzzzzzzzzzzzzzzzzzzzzzzzzzzz" localSheetId="4" hidden="1">{"SourcesUses",#N/A,TRUE,"CFMODEL";"TransOverview",#N/A,TRUE,"CFMODEL"}</definedName>
    <definedName name="zzzzzzzzzzzzzzzzzzzzzzzzzzzzz" localSheetId="5" hidden="1">{"SourcesUses",#N/A,TRUE,"CFMODEL";"TransOverview",#N/A,TRUE,"CFMODEL"}</definedName>
    <definedName name="zzzzzzzzzzzzzzzzzzzzzzzzzzzzz" localSheetId="6" hidden="1">{"SourcesUses",#N/A,TRUE,"CFMODEL";"TransOverview",#N/A,TRUE,"CFMODEL"}</definedName>
    <definedName name="zzzzzzzzzzzzzzzzzzzzzzzzzzzzz" localSheetId="7" hidden="1">{"SourcesUses",#N/A,TRUE,"CFMODEL";"TransOverview",#N/A,TRUE,"CFMODEL"}</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95" l="1"/>
  <c r="F35" i="67" l="1"/>
  <c r="E97" i="119"/>
  <c r="G38" i="118"/>
  <c r="C14" i="88" s="1"/>
  <c r="C11" i="88"/>
  <c r="B11" i="88"/>
  <c r="Q131" i="121"/>
  <c r="Q132" i="121"/>
  <c r="Q133" i="121"/>
  <c r="Q130" i="121"/>
  <c r="O135" i="121"/>
  <c r="Q135" i="121" s="1"/>
  <c r="P135" i="121"/>
  <c r="G12" i="118"/>
  <c r="F12" i="118"/>
  <c r="G21" i="97" s="1"/>
  <c r="G10" i="118"/>
  <c r="F10" i="118"/>
  <c r="E62" i="73"/>
  <c r="E61" i="73"/>
  <c r="E60" i="73"/>
  <c r="E59" i="73"/>
  <c r="E58" i="73"/>
  <c r="E57" i="73"/>
  <c r="E56" i="73"/>
  <c r="E54" i="73"/>
  <c r="G20" i="129"/>
  <c r="E50" i="21"/>
  <c r="C50" i="21"/>
  <c r="Y117" i="121"/>
  <c r="Q117" i="121"/>
  <c r="S117" i="121"/>
  <c r="T117" i="121"/>
  <c r="U117" i="121"/>
  <c r="R117" i="121"/>
  <c r="V117" i="121"/>
  <c r="W117" i="121"/>
  <c r="W105" i="121"/>
  <c r="W99" i="121"/>
  <c r="W93" i="121"/>
  <c r="W81" i="121"/>
  <c r="W71" i="121"/>
  <c r="W45" i="121"/>
  <c r="W34" i="121"/>
  <c r="W13" i="121"/>
  <c r="W10" i="121"/>
  <c r="B44" i="27"/>
  <c r="F20" i="131"/>
  <c r="D20" i="131"/>
  <c r="G20" i="97" l="1"/>
  <c r="B50" i="21"/>
  <c r="D50" i="21" s="1"/>
  <c r="W110" i="121"/>
  <c r="W111" i="121"/>
  <c r="W112" i="121"/>
  <c r="W113" i="121"/>
  <c r="W114" i="121"/>
  <c r="W94" i="121"/>
  <c r="W95" i="121"/>
  <c r="W96" i="121"/>
  <c r="W69" i="121"/>
  <c r="W82" i="121"/>
  <c r="W83" i="121"/>
  <c r="W84" i="121"/>
  <c r="W85" i="121"/>
  <c r="W86" i="121"/>
  <c r="W87" i="121"/>
  <c r="W88" i="121"/>
  <c r="W89" i="121"/>
  <c r="W90" i="121"/>
  <c r="W68" i="121"/>
  <c r="W67" i="121"/>
  <c r="W46" i="121"/>
  <c r="W47" i="121"/>
  <c r="W48" i="121"/>
  <c r="W49" i="121"/>
  <c r="W50" i="121"/>
  <c r="W51" i="121"/>
  <c r="W52" i="121"/>
  <c r="W53" i="121"/>
  <c r="W54" i="121"/>
  <c r="W55" i="121"/>
  <c r="W56" i="121"/>
  <c r="W57" i="121"/>
  <c r="W58" i="121"/>
  <c r="W59" i="121"/>
  <c r="W60" i="121"/>
  <c r="W61" i="121"/>
  <c r="W62" i="121"/>
  <c r="W63" i="121"/>
  <c r="W64" i="121"/>
  <c r="W35" i="121"/>
  <c r="W36" i="121"/>
  <c r="W37" i="121"/>
  <c r="W38" i="121"/>
  <c r="W39" i="121"/>
  <c r="W40" i="121"/>
  <c r="W41" i="121"/>
  <c r="W42" i="121"/>
  <c r="W21" i="121"/>
  <c r="W22" i="121"/>
  <c r="W23" i="121"/>
  <c r="W24" i="121"/>
  <c r="W25" i="121"/>
  <c r="W26" i="121"/>
  <c r="W27" i="121"/>
  <c r="W28" i="121"/>
  <c r="W29" i="121"/>
  <c r="W30" i="121"/>
  <c r="W31" i="121"/>
  <c r="W32" i="121"/>
  <c r="W106" i="121"/>
  <c r="W107" i="121"/>
  <c r="W108" i="121"/>
  <c r="W109" i="121"/>
  <c r="W100" i="121"/>
  <c r="W101" i="121"/>
  <c r="W102" i="121"/>
  <c r="W72" i="121"/>
  <c r="W73" i="121"/>
  <c r="W74" i="121"/>
  <c r="W75" i="121"/>
  <c r="W76" i="121"/>
  <c r="W77" i="121"/>
  <c r="W78" i="121"/>
  <c r="W14" i="121"/>
  <c r="W15" i="121"/>
  <c r="W16" i="121"/>
  <c r="W17" i="121"/>
  <c r="W18" i="121"/>
  <c r="W19" i="121"/>
  <c r="W20" i="121"/>
  <c r="I70" i="119"/>
  <c r="E86" i="119"/>
  <c r="F13" i="93"/>
  <c r="C25" i="88"/>
  <c r="C24" i="88"/>
  <c r="B25" i="88"/>
  <c r="B24" i="88"/>
  <c r="L11" i="119" l="1"/>
  <c r="L12" i="119"/>
  <c r="L13" i="119"/>
  <c r="L14" i="119"/>
  <c r="L18" i="119"/>
  <c r="L19" i="119"/>
  <c r="L20" i="119"/>
  <c r="L21" i="119"/>
  <c r="L22" i="119"/>
  <c r="L23" i="119"/>
  <c r="L24" i="119"/>
  <c r="L26" i="119"/>
  <c r="L27" i="119"/>
  <c r="L28" i="119"/>
  <c r="L29" i="119"/>
  <c r="L30" i="119"/>
  <c r="L32" i="119"/>
  <c r="L33" i="119"/>
  <c r="L34" i="119"/>
  <c r="L35" i="119"/>
  <c r="L36" i="119"/>
  <c r="L37" i="119"/>
  <c r="L38" i="119"/>
  <c r="L39" i="119"/>
  <c r="L40" i="119"/>
  <c r="L41" i="119"/>
  <c r="L42" i="119"/>
  <c r="L43" i="119"/>
  <c r="L44" i="119"/>
  <c r="L45" i="119"/>
  <c r="L46" i="119"/>
  <c r="L48" i="119"/>
  <c r="L49" i="119"/>
  <c r="L50" i="119"/>
  <c r="L51" i="119"/>
  <c r="L53" i="119"/>
  <c r="L54" i="119"/>
  <c r="L55" i="119"/>
  <c r="L57" i="119"/>
  <c r="L58" i="119"/>
  <c r="L59" i="119"/>
  <c r="L60" i="119"/>
  <c r="L61" i="119"/>
  <c r="L62" i="119"/>
  <c r="L63" i="119"/>
  <c r="L17" i="119"/>
  <c r="L16" i="119"/>
  <c r="L10" i="119"/>
  <c r="E33" i="21" l="1"/>
  <c r="D33" i="21"/>
  <c r="E49" i="21"/>
  <c r="D49" i="21"/>
  <c r="E48" i="21"/>
  <c r="D48" i="21"/>
  <c r="E47" i="21"/>
  <c r="D47" i="21"/>
  <c r="E32" i="21"/>
  <c r="D32" i="21"/>
  <c r="E31" i="21"/>
  <c r="D31" i="21"/>
  <c r="E15" i="21"/>
  <c r="E14" i="21"/>
  <c r="E13" i="21"/>
  <c r="E12" i="21"/>
  <c r="E11" i="21"/>
  <c r="E10" i="21"/>
  <c r="E9" i="21"/>
  <c r="E8" i="21"/>
  <c r="E7" i="21"/>
  <c r="E6" i="21"/>
  <c r="E5" i="21"/>
  <c r="E4" i="21"/>
  <c r="D15" i="21"/>
  <c r="D14" i="21"/>
  <c r="D13" i="21"/>
  <c r="D12" i="21"/>
  <c r="D11" i="21"/>
  <c r="D10" i="21"/>
  <c r="D9" i="21"/>
  <c r="D8" i="21"/>
  <c r="D7" i="21"/>
  <c r="D6" i="21"/>
  <c r="D5" i="21"/>
  <c r="D4" i="21"/>
  <c r="R147" i="132"/>
  <c r="Q147" i="132"/>
  <c r="P147" i="132"/>
  <c r="O147" i="132"/>
  <c r="N147" i="132"/>
  <c r="M147" i="132"/>
  <c r="C147" i="132"/>
  <c r="H147" i="132"/>
  <c r="G147" i="132"/>
  <c r="F147" i="132"/>
  <c r="G33" i="118" s="1"/>
  <c r="E147" i="132"/>
  <c r="D147" i="132"/>
  <c r="D167" i="132" l="1"/>
  <c r="D170" i="132" s="1"/>
  <c r="D161" i="132"/>
  <c r="C161" i="132"/>
  <c r="B161" i="132"/>
  <c r="F27" i="113" l="1"/>
  <c r="P27" i="113"/>
  <c r="O27" i="113"/>
  <c r="D27" i="113" s="1"/>
  <c r="J27" i="113" l="1"/>
  <c r="H21" i="97"/>
  <c r="H20" i="97"/>
  <c r="E85" i="119" l="1"/>
  <c r="D7" i="93"/>
  <c r="B170" i="132" l="1"/>
  <c r="C170" i="132"/>
  <c r="F11" i="118" l="1"/>
  <c r="G5" i="113"/>
  <c r="I5" i="113"/>
  <c r="M5" i="113"/>
  <c r="E39" i="73"/>
  <c r="E27" i="73"/>
  <c r="G35" i="67"/>
  <c r="D20" i="93"/>
  <c r="D21" i="93"/>
  <c r="D8" i="93"/>
  <c r="F8" i="93" s="1"/>
  <c r="D9" i="93"/>
  <c r="D10" i="93"/>
  <c r="D11" i="93"/>
  <c r="D12" i="93"/>
  <c r="D13" i="93"/>
  <c r="D14" i="93"/>
  <c r="D15" i="93"/>
  <c r="F15" i="93" s="1"/>
  <c r="D16" i="93"/>
  <c r="L70" i="119" l="1"/>
  <c r="C6" i="20"/>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G6" i="20"/>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I33" i="80"/>
  <c r="G11" i="118" l="1"/>
  <c r="E77" i="119"/>
  <c r="H70" i="119"/>
  <c r="E63" i="73" l="1"/>
  <c r="D65" i="73"/>
  <c r="B65" i="73"/>
  <c r="C65" i="73"/>
  <c r="E64" i="73"/>
  <c r="C15" i="73"/>
  <c r="C52" i="73" s="1"/>
  <c r="D15" i="73"/>
  <c r="D52" i="73" s="1"/>
  <c r="B15" i="73"/>
  <c r="B52" i="73" s="1"/>
  <c r="B67" i="73" l="1"/>
  <c r="D67" i="73"/>
  <c r="C67" i="73"/>
  <c r="C98" i="121" l="1"/>
  <c r="Q33" i="97" l="1"/>
  <c r="D33" i="97"/>
  <c r="E33" i="97" s="1"/>
  <c r="J20" i="97"/>
  <c r="K20" i="97" s="1"/>
  <c r="J21" i="97"/>
  <c r="K21" i="97" s="1"/>
  <c r="D22" i="97" l="1"/>
  <c r="D35" i="97" s="1"/>
  <c r="E35" i="97" s="1"/>
  <c r="E19" i="97"/>
  <c r="I12" i="103"/>
  <c r="J12" i="103"/>
  <c r="I27" i="103"/>
  <c r="J27" i="103"/>
  <c r="L18" i="103" l="1"/>
  <c r="L19" i="103"/>
  <c r="L21" i="103"/>
  <c r="L22" i="103"/>
  <c r="L23" i="103"/>
  <c r="L25" i="103"/>
  <c r="L26" i="103"/>
  <c r="M15" i="103"/>
  <c r="M14" i="103"/>
  <c r="L15" i="103"/>
  <c r="L14" i="103"/>
  <c r="D96" i="121"/>
  <c r="D95" i="121"/>
  <c r="D94" i="121"/>
  <c r="Q7" i="113"/>
  <c r="H7" i="113" s="1"/>
  <c r="O69" i="113"/>
  <c r="O68" i="113"/>
  <c r="Q69" i="113"/>
  <c r="Q68" i="113"/>
  <c r="Q37" i="113"/>
  <c r="P37" i="113"/>
  <c r="Q18" i="113"/>
  <c r="Q19" i="113"/>
  <c r="Q20" i="113"/>
  <c r="Q14" i="113"/>
  <c r="Q15" i="113"/>
  <c r="Q16" i="113"/>
  <c r="H16" i="113" s="1"/>
  <c r="Q17" i="113"/>
  <c r="Q60" i="113"/>
  <c r="Q59" i="113"/>
  <c r="H59" i="113" s="1"/>
  <c r="O60" i="113"/>
  <c r="O59" i="113"/>
  <c r="O45" i="113"/>
  <c r="O43" i="113"/>
  <c r="J43" i="113" s="1"/>
  <c r="O39" i="113"/>
  <c r="J39" i="113" s="1"/>
  <c r="O38" i="113"/>
  <c r="J38" i="113" s="1"/>
  <c r="O36" i="113"/>
  <c r="O34" i="113"/>
  <c r="O29" i="113"/>
  <c r="O25" i="113"/>
  <c r="O23" i="113"/>
  <c r="O20" i="113"/>
  <c r="O17" i="113"/>
  <c r="O16" i="113"/>
  <c r="O15" i="113"/>
  <c r="O14" i="113"/>
  <c r="O13" i="113"/>
  <c r="O7" i="113"/>
  <c r="Q24" i="113"/>
  <c r="Q25" i="113"/>
  <c r="Q26" i="113"/>
  <c r="Q27" i="113"/>
  <c r="Q43" i="113"/>
  <c r="Q30" i="113"/>
  <c r="Q31" i="113"/>
  <c r="Q32" i="113"/>
  <c r="Q33" i="113"/>
  <c r="Q34" i="113"/>
  <c r="Q35" i="113"/>
  <c r="Q36" i="113"/>
  <c r="Q38" i="113"/>
  <c r="Q39" i="113"/>
  <c r="Q40" i="113"/>
  <c r="Q41" i="113"/>
  <c r="Q42" i="113"/>
  <c r="Q46" i="113"/>
  <c r="Q47" i="113"/>
  <c r="Q45" i="113"/>
  <c r="Q29" i="113"/>
  <c r="Q23" i="113"/>
  <c r="Q13" i="113"/>
  <c r="P7" i="113"/>
  <c r="P30" i="113"/>
  <c r="P31" i="113"/>
  <c r="P32" i="113"/>
  <c r="P33" i="113"/>
  <c r="P35" i="113"/>
  <c r="P38" i="113"/>
  <c r="P39" i="113"/>
  <c r="P40" i="113"/>
  <c r="P41" i="113"/>
  <c r="P42" i="113"/>
  <c r="P43" i="113"/>
  <c r="L43" i="113" s="1"/>
  <c r="P13" i="113"/>
  <c r="P14" i="113"/>
  <c r="P15" i="113"/>
  <c r="P16" i="113"/>
  <c r="P17" i="113"/>
  <c r="P18" i="113"/>
  <c r="P19" i="113"/>
  <c r="P20" i="113"/>
  <c r="P21" i="113"/>
  <c r="D9" i="103"/>
  <c r="E32" i="97"/>
  <c r="E31" i="97"/>
  <c r="E30" i="97"/>
  <c r="E29" i="97"/>
  <c r="E28" i="97"/>
  <c r="E27" i="97"/>
  <c r="E26" i="97"/>
  <c r="E25" i="97"/>
  <c r="E22" i="97"/>
  <c r="E21" i="97"/>
  <c r="E20" i="97"/>
  <c r="B98" i="121"/>
  <c r="I11" i="118"/>
  <c r="D20" i="128"/>
  <c r="E20" i="128"/>
  <c r="C20" i="128"/>
  <c r="F127" i="116"/>
  <c r="D127" i="116"/>
  <c r="R27" i="113" l="1"/>
  <c r="S27" i="113"/>
  <c r="N27" i="113"/>
  <c r="H27" i="113"/>
  <c r="N43" i="113"/>
  <c r="H43" i="113"/>
  <c r="F16" i="113"/>
  <c r="S16" i="113"/>
  <c r="D16" i="113"/>
  <c r="R16" i="113"/>
  <c r="F43" i="113"/>
  <c r="S43" i="113"/>
  <c r="D43" i="113"/>
  <c r="R43" i="113"/>
  <c r="N16" i="113"/>
  <c r="J16" i="113"/>
  <c r="L16" i="113"/>
  <c r="D39" i="113"/>
  <c r="D38" i="113"/>
  <c r="L39" i="113"/>
  <c r="F39" i="113"/>
  <c r="S38" i="113"/>
  <c r="L38" i="113"/>
  <c r="F38" i="113"/>
  <c r="H39" i="113"/>
  <c r="N39" i="113"/>
  <c r="S39" i="113"/>
  <c r="R39" i="113"/>
  <c r="H38" i="113"/>
  <c r="N38" i="113"/>
  <c r="R38" i="113"/>
  <c r="P10" i="113" l="1"/>
  <c r="P11" i="113"/>
  <c r="Q10" i="113"/>
  <c r="Q11" i="113"/>
  <c r="B21" i="27"/>
  <c r="C5" i="113"/>
  <c r="J30" i="119" l="1"/>
  <c r="J46" i="119"/>
  <c r="J41" i="119"/>
  <c r="J19" i="119"/>
  <c r="H60" i="113"/>
  <c r="D60" i="113"/>
  <c r="D59" i="113"/>
  <c r="D14" i="88" l="1"/>
  <c r="P69" i="113" l="1"/>
  <c r="P68" i="113"/>
  <c r="R68" i="113"/>
  <c r="R69" i="113"/>
  <c r="N60" i="113"/>
  <c r="N59" i="113"/>
  <c r="J59" i="113"/>
  <c r="R60" i="113"/>
  <c r="R59" i="113"/>
  <c r="J60" i="113" l="1"/>
  <c r="P29" i="113"/>
  <c r="D36" i="113"/>
  <c r="P59" i="113" l="1"/>
  <c r="P60" i="113"/>
  <c r="F59" i="113" l="1"/>
  <c r="S59" i="113"/>
  <c r="L59" i="113"/>
  <c r="F60" i="113"/>
  <c r="S60" i="113"/>
  <c r="L60" i="113"/>
  <c r="G27" i="103"/>
  <c r="F27" i="103"/>
  <c r="D27" i="103"/>
  <c r="C27" i="103"/>
  <c r="M19" i="103"/>
  <c r="M21" i="103"/>
  <c r="M22" i="103"/>
  <c r="M23" i="103"/>
  <c r="M25" i="103"/>
  <c r="M26" i="103"/>
  <c r="M18" i="103"/>
  <c r="L9" i="103"/>
  <c r="L27" i="103" l="1"/>
  <c r="G29" i="20"/>
  <c r="G30" i="20" s="1"/>
  <c r="G35" i="80" l="1"/>
  <c r="H35" i="80"/>
  <c r="F35" i="80"/>
  <c r="U20" i="75"/>
  <c r="V20" i="75"/>
  <c r="P20" i="75"/>
  <c r="Q20" i="75"/>
  <c r="R20" i="75"/>
  <c r="S20" i="75"/>
  <c r="T20" i="75"/>
  <c r="L20" i="75"/>
  <c r="M20" i="75"/>
  <c r="N20" i="75"/>
  <c r="O20" i="75"/>
  <c r="K20" i="75"/>
  <c r="G20" i="75"/>
  <c r="H20" i="75"/>
  <c r="I20" i="75"/>
  <c r="J20" i="75"/>
  <c r="F20" i="75"/>
  <c r="C20" i="75"/>
  <c r="D20" i="75"/>
  <c r="E20" i="75"/>
  <c r="B20" i="75"/>
  <c r="F14" i="116" l="1"/>
  <c r="F16" i="116"/>
  <c r="F17" i="116"/>
  <c r="F59" i="116"/>
  <c r="F60" i="116"/>
  <c r="F61" i="116"/>
  <c r="F62" i="116"/>
  <c r="D59" i="116"/>
  <c r="D60" i="116"/>
  <c r="D61" i="116"/>
  <c r="D62" i="116"/>
  <c r="F52" i="116"/>
  <c r="F53" i="116"/>
  <c r="F54" i="116"/>
  <c r="F55" i="116"/>
  <c r="D52" i="116"/>
  <c r="D53" i="116"/>
  <c r="D54" i="116"/>
  <c r="D55" i="116"/>
  <c r="F47" i="116"/>
  <c r="F48" i="116"/>
  <c r="F49" i="116"/>
  <c r="F50" i="116"/>
  <c r="D47" i="116"/>
  <c r="D48" i="116"/>
  <c r="D49" i="116"/>
  <c r="D50" i="116"/>
  <c r="F38" i="116"/>
  <c r="F29" i="116"/>
  <c r="F30" i="116"/>
  <c r="F31" i="116"/>
  <c r="F32" i="116"/>
  <c r="F33" i="116"/>
  <c r="F34" i="116"/>
  <c r="G27" i="67" l="1"/>
  <c r="F27" i="67"/>
  <c r="I12" i="118"/>
  <c r="I10" i="118"/>
  <c r="G13" i="118"/>
  <c r="G14" i="118"/>
  <c r="G15" i="118"/>
  <c r="G16" i="118"/>
  <c r="D11" i="118"/>
  <c r="D12" i="118"/>
  <c r="J12" i="118" s="1"/>
  <c r="D13" i="118"/>
  <c r="D14" i="118"/>
  <c r="D15" i="118"/>
  <c r="D16" i="118"/>
  <c r="D10" i="118"/>
  <c r="C18" i="118"/>
  <c r="J11" i="118" l="1"/>
  <c r="J10" i="118"/>
  <c r="C85" i="123"/>
  <c r="G70" i="123"/>
  <c r="H53" i="123" s="1"/>
  <c r="F70" i="123"/>
  <c r="E70" i="123"/>
  <c r="D70" i="123"/>
  <c r="H70" i="123" l="1"/>
  <c r="H20" i="123"/>
  <c r="H49" i="123"/>
  <c r="H29" i="123"/>
  <c r="H37" i="123"/>
  <c r="H48" i="123"/>
  <c r="H33" i="123"/>
  <c r="H10" i="123"/>
  <c r="H16" i="123"/>
  <c r="H34" i="123"/>
  <c r="H11" i="123"/>
  <c r="H21" i="123"/>
  <c r="H38" i="123"/>
  <c r="H19" i="123"/>
  <c r="H24" i="123"/>
  <c r="H54" i="123"/>
  <c r="H63" i="123"/>
  <c r="H68" i="123"/>
  <c r="H55" i="123"/>
  <c r="H67" i="123"/>
  <c r="H18" i="123"/>
  <c r="H26" i="123"/>
  <c r="H35" i="123"/>
  <c r="H45" i="123"/>
  <c r="H57" i="123"/>
  <c r="D85" i="123"/>
  <c r="H17" i="123"/>
  <c r="H23" i="123"/>
  <c r="H32" i="123"/>
  <c r="H36" i="123"/>
  <c r="H39" i="123"/>
  <c r="H58" i="123"/>
  <c r="D93" i="121" l="1"/>
  <c r="D98" i="121" s="1"/>
  <c r="H80" i="121"/>
  <c r="G80" i="121"/>
  <c r="F80" i="121"/>
  <c r="E80" i="121"/>
  <c r="D80" i="121"/>
  <c r="I80" i="121"/>
  <c r="D89" i="119"/>
  <c r="F86" i="119"/>
  <c r="F85" i="119"/>
  <c r="J62" i="119" l="1"/>
  <c r="J28" i="119" l="1"/>
  <c r="J13" i="119"/>
  <c r="J34" i="119"/>
  <c r="J18" i="119"/>
  <c r="J38" i="119"/>
  <c r="J23" i="119"/>
  <c r="J10" i="119"/>
  <c r="J14" i="119"/>
  <c r="J20" i="119"/>
  <c r="J24" i="119"/>
  <c r="J29" i="119"/>
  <c r="J35" i="119"/>
  <c r="J43" i="119"/>
  <c r="J49" i="119"/>
  <c r="J55" i="119"/>
  <c r="J60" i="119"/>
  <c r="J67" i="119"/>
  <c r="J42" i="119"/>
  <c r="J53" i="119"/>
  <c r="J54" i="119"/>
  <c r="J63" i="119"/>
  <c r="J11" i="119"/>
  <c r="J16" i="119"/>
  <c r="J21" i="119"/>
  <c r="J26" i="119"/>
  <c r="J32" i="119"/>
  <c r="J36" i="119"/>
  <c r="J39" i="119"/>
  <c r="J44" i="119"/>
  <c r="J50" i="119"/>
  <c r="J57" i="119"/>
  <c r="J61" i="119"/>
  <c r="J68" i="119"/>
  <c r="J48" i="119"/>
  <c r="J59" i="119"/>
  <c r="J12" i="119"/>
  <c r="J17" i="119"/>
  <c r="J22" i="119"/>
  <c r="J27" i="119"/>
  <c r="J33" i="119"/>
  <c r="J37" i="119"/>
  <c r="J40" i="119"/>
  <c r="J45" i="119"/>
  <c r="J58" i="119"/>
  <c r="J31" i="118" l="1"/>
  <c r="D38" i="118"/>
  <c r="F18" i="118" l="1"/>
  <c r="I18" i="118" s="1"/>
  <c r="E18" i="118"/>
  <c r="D18" i="118" l="1"/>
  <c r="B10" i="88" s="1"/>
  <c r="G18" i="118"/>
  <c r="C10" i="88" s="1"/>
  <c r="J38" i="118"/>
  <c r="J18" i="118" l="1"/>
  <c r="F69" i="113"/>
  <c r="D14" i="116"/>
  <c r="D16" i="116"/>
  <c r="D17" i="116"/>
  <c r="D38" i="116"/>
  <c r="D29" i="116"/>
  <c r="D30" i="116"/>
  <c r="D31" i="116"/>
  <c r="D32" i="116"/>
  <c r="D33" i="116"/>
  <c r="D34" i="116"/>
  <c r="P36" i="113"/>
  <c r="P34" i="113" l="1"/>
  <c r="O5" i="113"/>
  <c r="C29" i="20"/>
  <c r="C30" i="20" s="1"/>
  <c r="Y20" i="75"/>
  <c r="X20" i="75"/>
  <c r="W20" i="75"/>
  <c r="C172" i="88" l="1"/>
  <c r="C180" i="88"/>
  <c r="C183" i="88"/>
  <c r="C184" i="88"/>
  <c r="C185" i="88"/>
  <c r="C194" i="88"/>
  <c r="C197" i="88"/>
  <c r="C199" i="88"/>
  <c r="C205" i="88"/>
  <c r="C209" i="88"/>
  <c r="C211" i="88"/>
  <c r="C214" i="88"/>
  <c r="C27" i="67" l="1"/>
  <c r="C29" i="67" l="1"/>
  <c r="I27" i="67"/>
  <c r="G26" i="97" l="1"/>
  <c r="G27" i="97"/>
  <c r="G28" i="97"/>
  <c r="G29" i="97"/>
  <c r="G30" i="97"/>
  <c r="G31" i="97"/>
  <c r="G32" i="97"/>
  <c r="G25" i="97"/>
  <c r="G33" i="97" l="1"/>
  <c r="F125" i="116"/>
  <c r="D125" i="116"/>
  <c r="F124" i="116"/>
  <c r="D124" i="116"/>
  <c r="F122" i="116"/>
  <c r="D122" i="116"/>
  <c r="F121" i="116"/>
  <c r="D121" i="116"/>
  <c r="F120" i="116"/>
  <c r="D120" i="116"/>
  <c r="F119" i="116"/>
  <c r="D119" i="116"/>
  <c r="F116" i="116"/>
  <c r="D116" i="116"/>
  <c r="F115" i="116"/>
  <c r="D115" i="116"/>
  <c r="F114" i="116"/>
  <c r="D114" i="116"/>
  <c r="F106" i="116"/>
  <c r="D106" i="116"/>
  <c r="F105" i="116"/>
  <c r="D105" i="116"/>
  <c r="F104" i="116"/>
  <c r="D104" i="116"/>
  <c r="F103" i="116"/>
  <c r="D103" i="116"/>
  <c r="F102" i="116"/>
  <c r="D102" i="116"/>
  <c r="F101" i="116"/>
  <c r="D101" i="116"/>
  <c r="F99" i="116"/>
  <c r="D99" i="116"/>
  <c r="F98" i="116"/>
  <c r="D98" i="116"/>
  <c r="F97" i="116"/>
  <c r="D97" i="116"/>
  <c r="F96" i="116"/>
  <c r="D96" i="116"/>
  <c r="F95" i="116"/>
  <c r="D95" i="116"/>
  <c r="F94" i="116"/>
  <c r="D94" i="116"/>
  <c r="F93" i="116"/>
  <c r="D93" i="116"/>
  <c r="F92" i="116"/>
  <c r="D92" i="116"/>
  <c r="F91" i="116"/>
  <c r="D91" i="116"/>
  <c r="F90" i="116"/>
  <c r="D90" i="116"/>
  <c r="F89" i="116"/>
  <c r="D89" i="116"/>
  <c r="F88" i="116"/>
  <c r="D88" i="116"/>
  <c r="F63" i="116"/>
  <c r="D63" i="116"/>
  <c r="F57" i="116"/>
  <c r="D57" i="116"/>
  <c r="F45" i="116"/>
  <c r="D45" i="116"/>
  <c r="F44" i="116"/>
  <c r="D44" i="116"/>
  <c r="F43" i="116"/>
  <c r="D43" i="116"/>
  <c r="F42" i="116"/>
  <c r="D42" i="116"/>
  <c r="F41" i="116"/>
  <c r="D41" i="116"/>
  <c r="F39" i="116"/>
  <c r="D39" i="116"/>
  <c r="F37" i="116"/>
  <c r="D37" i="116"/>
  <c r="F36" i="116"/>
  <c r="D36" i="116"/>
  <c r="F35" i="116"/>
  <c r="D35" i="116"/>
  <c r="F27" i="116"/>
  <c r="D27" i="116"/>
  <c r="F25" i="116"/>
  <c r="D25" i="116"/>
  <c r="F24" i="116"/>
  <c r="D24" i="116"/>
  <c r="F23" i="116"/>
  <c r="D23" i="116"/>
  <c r="F21" i="116"/>
  <c r="D21" i="116"/>
  <c r="F20" i="116"/>
  <c r="D20" i="116"/>
  <c r="F19" i="116"/>
  <c r="D19" i="116"/>
  <c r="F18" i="116"/>
  <c r="D18" i="116"/>
  <c r="F13" i="116"/>
  <c r="D13" i="116"/>
  <c r="F12" i="116"/>
  <c r="D12" i="116"/>
  <c r="F10" i="116"/>
  <c r="D10" i="116"/>
  <c r="F9" i="116"/>
  <c r="D9" i="116"/>
  <c r="H33" i="97" l="1"/>
  <c r="J33" i="97"/>
  <c r="K33" i="97" s="1"/>
  <c r="C210" i="88"/>
  <c r="Q65" i="113" l="1"/>
  <c r="Q66" i="113"/>
  <c r="Q64" i="113"/>
  <c r="Q55" i="113"/>
  <c r="Q56" i="113"/>
  <c r="Q54" i="113"/>
  <c r="Q51" i="113"/>
  <c r="Q52" i="113"/>
  <c r="Q8" i="113"/>
  <c r="Q9" i="113"/>
  <c r="P65" i="113"/>
  <c r="P66" i="113"/>
  <c r="P64" i="113"/>
  <c r="P55" i="113"/>
  <c r="P56" i="113"/>
  <c r="P54" i="113"/>
  <c r="P51" i="113"/>
  <c r="P52" i="113"/>
  <c r="P46" i="113"/>
  <c r="P8" i="113"/>
  <c r="P9" i="113"/>
  <c r="O65" i="113"/>
  <c r="O66" i="113"/>
  <c r="Q5" i="113" l="1"/>
  <c r="C168" i="88"/>
  <c r="C34" i="84"/>
  <c r="D34" i="84"/>
  <c r="E34" i="84"/>
  <c r="F34" i="84"/>
  <c r="B34" i="84"/>
  <c r="E7" i="81"/>
  <c r="E8" i="81"/>
  <c r="G8" i="81" s="1"/>
  <c r="E9" i="81"/>
  <c r="E10" i="81"/>
  <c r="G10" i="81" s="1"/>
  <c r="E11" i="81"/>
  <c r="E12" i="81"/>
  <c r="G12" i="81" s="1"/>
  <c r="E13" i="81"/>
  <c r="G13" i="81" s="1"/>
  <c r="E14" i="81"/>
  <c r="G14" i="81" s="1"/>
  <c r="E15" i="81"/>
  <c r="G15" i="81" s="1"/>
  <c r="E16" i="81"/>
  <c r="G16" i="81" s="1"/>
  <c r="E17" i="81"/>
  <c r="E6" i="81"/>
  <c r="G6" i="81" s="1"/>
  <c r="N7" i="113"/>
  <c r="L7" i="113"/>
  <c r="F7" i="113"/>
  <c r="D7" i="113"/>
  <c r="F23" i="94"/>
  <c r="F27" i="94"/>
  <c r="C18" i="93"/>
  <c r="F12" i="103"/>
  <c r="L12" i="103" s="1"/>
  <c r="C213" i="88"/>
  <c r="C212" i="88"/>
  <c r="C208" i="88"/>
  <c r="C207" i="88"/>
  <c r="C206" i="88"/>
  <c r="C204" i="88"/>
  <c r="C203" i="88"/>
  <c r="C202" i="88"/>
  <c r="C201" i="88"/>
  <c r="C200" i="88"/>
  <c r="C198" i="88"/>
  <c r="C196" i="88"/>
  <c r="C195" i="88"/>
  <c r="C193" i="88"/>
  <c r="C192" i="88"/>
  <c r="C191" i="88"/>
  <c r="C190" i="88"/>
  <c r="C189" i="88"/>
  <c r="C188" i="88"/>
  <c r="C187" i="88"/>
  <c r="C186" i="88"/>
  <c r="C182" i="88"/>
  <c r="C181" i="88"/>
  <c r="C179" i="88"/>
  <c r="C178" i="88"/>
  <c r="C177" i="88"/>
  <c r="C176" i="88"/>
  <c r="C175" i="88"/>
  <c r="C174" i="88"/>
  <c r="C173" i="88"/>
  <c r="C171" i="88"/>
  <c r="C170" i="88"/>
  <c r="C169" i="88"/>
  <c r="H69" i="113"/>
  <c r="L69" i="113"/>
  <c r="D69" i="113"/>
  <c r="J69" i="113"/>
  <c r="H68" i="113"/>
  <c r="F68" i="113"/>
  <c r="D68" i="113"/>
  <c r="N45" i="113"/>
  <c r="P45" i="113"/>
  <c r="N36" i="113"/>
  <c r="J34" i="113"/>
  <c r="N29" i="113"/>
  <c r="L29" i="113"/>
  <c r="R25" i="113"/>
  <c r="P25" i="113"/>
  <c r="L25" i="113" s="1"/>
  <c r="H23" i="113"/>
  <c r="P23" i="113"/>
  <c r="S23" i="113" s="1"/>
  <c r="J23" i="113"/>
  <c r="R20" i="113"/>
  <c r="R17" i="113"/>
  <c r="N15" i="113"/>
  <c r="F15" i="113"/>
  <c r="J14" i="113"/>
  <c r="H13" i="113"/>
  <c r="S13" i="113"/>
  <c r="J7" i="113"/>
  <c r="P5" i="113"/>
  <c r="F5" i="113" s="1"/>
  <c r="D5" i="113"/>
  <c r="S7" i="113"/>
  <c r="R14" i="113"/>
  <c r="R7" i="113"/>
  <c r="D11" i="88"/>
  <c r="C12" i="103"/>
  <c r="D12" i="103" s="1"/>
  <c r="D25" i="88"/>
  <c r="D24" i="88"/>
  <c r="G27" i="94"/>
  <c r="G23" i="94"/>
  <c r="H32" i="97"/>
  <c r="H26" i="97"/>
  <c r="J29" i="97"/>
  <c r="H25" i="97"/>
  <c r="H10" i="97"/>
  <c r="H13" i="97"/>
  <c r="J17" i="97"/>
  <c r="H18" i="97"/>
  <c r="J27" i="97"/>
  <c r="J31" i="97"/>
  <c r="J18" i="97"/>
  <c r="E10" i="97"/>
  <c r="J15" i="97"/>
  <c r="C5" i="94"/>
  <c r="C23" i="94"/>
  <c r="Z20" i="75"/>
  <c r="AA20" i="75"/>
  <c r="D22" i="67"/>
  <c r="D19" i="67"/>
  <c r="D20" i="67"/>
  <c r="D21" i="67"/>
  <c r="D23" i="67"/>
  <c r="D24" i="67"/>
  <c r="D25" i="67"/>
  <c r="D17" i="67"/>
  <c r="B18" i="79"/>
  <c r="B1032" i="88"/>
  <c r="B1018" i="88"/>
  <c r="B1019" i="88"/>
  <c r="B1020" i="88"/>
  <c r="B1021" i="88"/>
  <c r="B1022" i="88"/>
  <c r="B1023" i="88"/>
  <c r="B1024" i="88"/>
  <c r="B1025" i="88"/>
  <c r="B1026" i="88"/>
  <c r="B1027" i="88"/>
  <c r="B1028" i="88"/>
  <c r="B1029" i="88"/>
  <c r="B1030" i="88"/>
  <c r="B1031" i="88"/>
  <c r="B1017" i="88"/>
  <c r="B1034" i="88" s="1"/>
  <c r="A1018" i="88"/>
  <c r="A1019" i="88"/>
  <c r="A1020" i="88"/>
  <c r="A1021" i="88"/>
  <c r="A1022" i="88"/>
  <c r="A1023" i="88"/>
  <c r="A1024" i="88"/>
  <c r="A1025" i="88"/>
  <c r="A1026" i="88"/>
  <c r="A1027" i="88"/>
  <c r="A1028" i="88"/>
  <c r="A1029" i="88"/>
  <c r="A1030" i="88"/>
  <c r="A1031" i="88"/>
  <c r="A1032" i="88"/>
  <c r="A1017" i="88"/>
  <c r="F18" i="94"/>
  <c r="E18" i="94"/>
  <c r="D18" i="94"/>
  <c r="C18" i="94"/>
  <c r="F14" i="94"/>
  <c r="E14" i="94"/>
  <c r="D14" i="94"/>
  <c r="C14" i="94"/>
  <c r="E27" i="94"/>
  <c r="D27" i="94"/>
  <c r="C27" i="94"/>
  <c r="E23" i="94"/>
  <c r="D23" i="94"/>
  <c r="E18" i="93"/>
  <c r="B23" i="88" s="1"/>
  <c r="F24" i="83"/>
  <c r="F23" i="83"/>
  <c r="F22" i="83"/>
  <c r="F21" i="83"/>
  <c r="D22" i="83"/>
  <c r="D23" i="83"/>
  <c r="D24" i="83"/>
  <c r="D21" i="83"/>
  <c r="F19" i="78"/>
  <c r="E19" i="78"/>
  <c r="C19" i="78"/>
  <c r="B19" i="78"/>
  <c r="F18" i="79"/>
  <c r="H18" i="79" s="1"/>
  <c r="E18" i="79"/>
  <c r="I17" i="67"/>
  <c r="C18" i="79"/>
  <c r="F15" i="67"/>
  <c r="G18" i="94"/>
  <c r="G14" i="94"/>
  <c r="G9" i="94"/>
  <c r="F9" i="94"/>
  <c r="E9" i="94"/>
  <c r="D9" i="94"/>
  <c r="G5" i="94"/>
  <c r="F5" i="94"/>
  <c r="E5" i="94"/>
  <c r="D5" i="94"/>
  <c r="I25" i="67"/>
  <c r="I24" i="67"/>
  <c r="I23" i="67"/>
  <c r="I22" i="67"/>
  <c r="I20" i="67"/>
  <c r="I19" i="67"/>
  <c r="H31" i="97"/>
  <c r="H30" i="97"/>
  <c r="H29" i="97"/>
  <c r="H28" i="97"/>
  <c r="H27" i="97"/>
  <c r="F22" i="97"/>
  <c r="C22" i="97"/>
  <c r="E17" i="97"/>
  <c r="H16" i="97"/>
  <c r="E16" i="97"/>
  <c r="H15" i="97"/>
  <c r="H14" i="97"/>
  <c r="E14" i="97"/>
  <c r="H12" i="97"/>
  <c r="E12" i="97"/>
  <c r="H11" i="97"/>
  <c r="E11" i="97"/>
  <c r="C16" i="92"/>
  <c r="D16" i="92"/>
  <c r="E16" i="92"/>
  <c r="F16" i="92"/>
  <c r="G16" i="92"/>
  <c r="H16" i="92"/>
  <c r="B16" i="92"/>
  <c r="C9" i="94"/>
  <c r="G23" i="93"/>
  <c r="E14" i="73"/>
  <c r="E13" i="73"/>
  <c r="E12" i="73"/>
  <c r="E11" i="73"/>
  <c r="E10" i="73"/>
  <c r="E9" i="73"/>
  <c r="E8" i="73"/>
  <c r="E7" i="73"/>
  <c r="E6" i="73"/>
  <c r="E5" i="73"/>
  <c r="D15" i="67"/>
  <c r="D9" i="85"/>
  <c r="D10" i="85"/>
  <c r="D11" i="85"/>
  <c r="D12" i="85"/>
  <c r="D13" i="85"/>
  <c r="D14" i="85"/>
  <c r="D15" i="85"/>
  <c r="D16" i="85"/>
  <c r="D17" i="85"/>
  <c r="D18" i="85"/>
  <c r="D19" i="85"/>
  <c r="D20" i="85"/>
  <c r="D9" i="82"/>
  <c r="D10" i="82"/>
  <c r="F21" i="93"/>
  <c r="F20" i="93"/>
  <c r="F16" i="93"/>
  <c r="F14" i="93"/>
  <c r="F12" i="93"/>
  <c r="F10" i="93"/>
  <c r="F9" i="93"/>
  <c r="C33" i="85"/>
  <c r="T32" i="97"/>
  <c r="Q32" i="97"/>
  <c r="N32" i="97"/>
  <c r="J32" i="97"/>
  <c r="I32" i="97"/>
  <c r="T31" i="97"/>
  <c r="Q31" i="97"/>
  <c r="T30" i="97"/>
  <c r="Q30" i="97"/>
  <c r="N30" i="97"/>
  <c r="J30" i="97"/>
  <c r="I30" i="97"/>
  <c r="T29" i="97"/>
  <c r="Q29" i="97"/>
  <c r="N29" i="97"/>
  <c r="I29" i="97"/>
  <c r="T28" i="97"/>
  <c r="Q28" i="97"/>
  <c r="N28" i="97"/>
  <c r="I28" i="97"/>
  <c r="T27" i="97"/>
  <c r="Q27" i="97"/>
  <c r="N27" i="97"/>
  <c r="I27" i="97"/>
  <c r="T26" i="97"/>
  <c r="Q26" i="97"/>
  <c r="N26" i="97"/>
  <c r="J26" i="97"/>
  <c r="I26" i="97"/>
  <c r="T25" i="97"/>
  <c r="Q25" i="97"/>
  <c r="N25" i="97"/>
  <c r="I25" i="97"/>
  <c r="S22" i="97"/>
  <c r="S35" i="97" s="1"/>
  <c r="R22" i="97"/>
  <c r="R35" i="97" s="1"/>
  <c r="L22" i="97"/>
  <c r="L35" i="97" s="1"/>
  <c r="T18" i="97"/>
  <c r="Q18" i="97"/>
  <c r="I18" i="97"/>
  <c r="T17" i="97"/>
  <c r="N17" i="97"/>
  <c r="P22" i="97"/>
  <c r="P35" i="97" s="1"/>
  <c r="I17" i="97"/>
  <c r="O17" i="97" s="1"/>
  <c r="T16" i="97"/>
  <c r="Q16" i="97"/>
  <c r="N16" i="97"/>
  <c r="J16" i="97"/>
  <c r="I16" i="97"/>
  <c r="T15" i="97"/>
  <c r="N15" i="97"/>
  <c r="I15" i="97"/>
  <c r="T14" i="97"/>
  <c r="Q14" i="97"/>
  <c r="N14" i="97"/>
  <c r="J14" i="97"/>
  <c r="I14" i="97"/>
  <c r="T13" i="97"/>
  <c r="Q13" i="97"/>
  <c r="N13" i="97"/>
  <c r="T12" i="97"/>
  <c r="Q12" i="97"/>
  <c r="N12" i="97"/>
  <c r="J12" i="97"/>
  <c r="T11" i="97"/>
  <c r="Q11" i="97"/>
  <c r="N11" i="97"/>
  <c r="J11" i="97"/>
  <c r="I11" i="97"/>
  <c r="T10" i="97"/>
  <c r="Q10" i="97"/>
  <c r="J10" i="97"/>
  <c r="I10" i="97"/>
  <c r="T9" i="97"/>
  <c r="Q9" i="97"/>
  <c r="N9" i="97"/>
  <c r="I9" i="97"/>
  <c r="I13" i="97"/>
  <c r="I12" i="97"/>
  <c r="I31" i="97"/>
  <c r="Q15" i="97"/>
  <c r="F33" i="85"/>
  <c r="E33" i="85"/>
  <c r="D33" i="85"/>
  <c r="G17" i="81"/>
  <c r="D19" i="78"/>
  <c r="J28" i="97"/>
  <c r="J13" i="97"/>
  <c r="J9" i="97"/>
  <c r="J25" i="97"/>
  <c r="E9" i="97"/>
  <c r="E13" i="97"/>
  <c r="H9" i="97"/>
  <c r="H17" i="97"/>
  <c r="E18" i="97"/>
  <c r="E15" i="97"/>
  <c r="I15" i="67" l="1"/>
  <c r="G19" i="97"/>
  <c r="C23" i="93"/>
  <c r="C23" i="88"/>
  <c r="F32" i="94"/>
  <c r="D37" i="94"/>
  <c r="E37" i="94"/>
  <c r="G37" i="94"/>
  <c r="C37" i="94"/>
  <c r="F37" i="94"/>
  <c r="G32" i="94"/>
  <c r="H7" i="81"/>
  <c r="H9" i="81"/>
  <c r="H15" i="81"/>
  <c r="H16" i="81"/>
  <c r="G7" i="81"/>
  <c r="H11" i="81"/>
  <c r="E23" i="93"/>
  <c r="C32" i="94"/>
  <c r="E15" i="73"/>
  <c r="E52" i="73" s="1"/>
  <c r="E65" i="73"/>
  <c r="U31" i="97"/>
  <c r="K18" i="97"/>
  <c r="M18" i="97" s="1"/>
  <c r="M10" i="97" s="1"/>
  <c r="N10" i="97" s="1"/>
  <c r="U10" i="97" s="1"/>
  <c r="F35" i="97"/>
  <c r="U29" i="97"/>
  <c r="K32" i="97"/>
  <c r="U30" i="97"/>
  <c r="K13" i="97"/>
  <c r="U11" i="97"/>
  <c r="U15" i="97"/>
  <c r="K12" i="97"/>
  <c r="K25" i="97"/>
  <c r="M9" i="103"/>
  <c r="U26" i="97"/>
  <c r="G11" i="81"/>
  <c r="H12" i="81"/>
  <c r="H10" i="81"/>
  <c r="H8" i="81"/>
  <c r="D27" i="67"/>
  <c r="J27" i="67" s="1"/>
  <c r="G15" i="67"/>
  <c r="F29" i="67"/>
  <c r="F36" i="67" s="1"/>
  <c r="F37" i="67" s="1"/>
  <c r="G18" i="79"/>
  <c r="J17" i="67"/>
  <c r="K31" i="97"/>
  <c r="U16" i="97"/>
  <c r="K11" i="97"/>
  <c r="T35" i="97"/>
  <c r="K26" i="97"/>
  <c r="U13" i="97"/>
  <c r="U28" i="97"/>
  <c r="K29" i="97"/>
  <c r="O22" i="97"/>
  <c r="O35" i="97" s="1"/>
  <c r="Q35" i="97" s="1"/>
  <c r="Q17" i="97"/>
  <c r="U17" i="97" s="1"/>
  <c r="U25" i="97"/>
  <c r="K27" i="97"/>
  <c r="U9" i="97"/>
  <c r="T22" i="97"/>
  <c r="U27" i="97"/>
  <c r="K15" i="97"/>
  <c r="K10" i="97"/>
  <c r="K17" i="97"/>
  <c r="K16" i="97"/>
  <c r="U12" i="97"/>
  <c r="U14" i="97"/>
  <c r="C35" i="97"/>
  <c r="I22" i="97"/>
  <c r="K30" i="97"/>
  <c r="K28" i="97"/>
  <c r="H19" i="78"/>
  <c r="H17" i="81"/>
  <c r="AB20" i="75"/>
  <c r="H14" i="81"/>
  <c r="G9" i="81"/>
  <c r="H13" i="81"/>
  <c r="I35" i="80"/>
  <c r="D18" i="79"/>
  <c r="I19" i="78"/>
  <c r="D18" i="93"/>
  <c r="F7" i="93"/>
  <c r="K14" i="97"/>
  <c r="K9" i="97"/>
  <c r="N69" i="113"/>
  <c r="S69" i="113"/>
  <c r="L68" i="113"/>
  <c r="D45" i="113"/>
  <c r="J45" i="113"/>
  <c r="S36" i="113"/>
  <c r="S34" i="113"/>
  <c r="R34" i="113"/>
  <c r="R23" i="113"/>
  <c r="R15" i="113"/>
  <c r="J22" i="67"/>
  <c r="G12" i="103"/>
  <c r="M12" i="103" s="1"/>
  <c r="J20" i="67"/>
  <c r="J19" i="67"/>
  <c r="J24" i="67"/>
  <c r="J25" i="67"/>
  <c r="S68" i="113"/>
  <c r="L45" i="113"/>
  <c r="F45" i="113"/>
  <c r="L36" i="113"/>
  <c r="F36" i="113"/>
  <c r="J36" i="113"/>
  <c r="R36" i="113"/>
  <c r="N34" i="113"/>
  <c r="H34" i="113"/>
  <c r="L34" i="113"/>
  <c r="F34" i="113"/>
  <c r="J29" i="113"/>
  <c r="D29" i="113"/>
  <c r="N25" i="113"/>
  <c r="H25" i="113"/>
  <c r="F23" i="113"/>
  <c r="L23" i="113"/>
  <c r="D25" i="113"/>
  <c r="J25" i="113"/>
  <c r="J20" i="113"/>
  <c r="D20" i="113"/>
  <c r="L20" i="113"/>
  <c r="F20" i="113"/>
  <c r="S20" i="113"/>
  <c r="H20" i="113"/>
  <c r="N17" i="113"/>
  <c r="H17" i="113"/>
  <c r="S17" i="113"/>
  <c r="L17" i="113"/>
  <c r="F17" i="113"/>
  <c r="N14" i="113"/>
  <c r="H14" i="113"/>
  <c r="L14" i="113"/>
  <c r="F14" i="113"/>
  <c r="S14" i="113"/>
  <c r="D13" i="113"/>
  <c r="J13" i="113"/>
  <c r="R13" i="113"/>
  <c r="D17" i="113"/>
  <c r="J68" i="113"/>
  <c r="J5" i="113"/>
  <c r="D15" i="113"/>
  <c r="H29" i="113"/>
  <c r="L15" i="113"/>
  <c r="N23" i="113"/>
  <c r="G19" i="78"/>
  <c r="J19" i="78" s="1"/>
  <c r="R45" i="113"/>
  <c r="L5" i="113"/>
  <c r="S25" i="113"/>
  <c r="D14" i="113"/>
  <c r="D34" i="113"/>
  <c r="F13" i="113"/>
  <c r="F25" i="113"/>
  <c r="J17" i="113"/>
  <c r="N13" i="113"/>
  <c r="S45" i="113"/>
  <c r="J23" i="67"/>
  <c r="N18" i="97"/>
  <c r="U18" i="97" s="1"/>
  <c r="R29" i="113"/>
  <c r="S29" i="113"/>
  <c r="D23" i="113"/>
  <c r="F29" i="113"/>
  <c r="H45" i="113"/>
  <c r="J15" i="113"/>
  <c r="N20" i="113"/>
  <c r="N68" i="113"/>
  <c r="H15" i="113"/>
  <c r="H36" i="113"/>
  <c r="L13" i="113"/>
  <c r="U32" i="97"/>
  <c r="C215" i="88"/>
  <c r="B212" i="88" s="1"/>
  <c r="S15" i="113"/>
  <c r="B26" i="88"/>
  <c r="H19" i="97" l="1"/>
  <c r="J19" i="97"/>
  <c r="K19" i="97" s="1"/>
  <c r="G22" i="97"/>
  <c r="J22" i="97" s="1"/>
  <c r="J35" i="97" s="1"/>
  <c r="K35" i="97" s="1"/>
  <c r="G29" i="67"/>
  <c r="G36" i="67" s="1"/>
  <c r="G37" i="67" s="1"/>
  <c r="E87" i="119"/>
  <c r="F87" i="119" s="1"/>
  <c r="F89" i="119" s="1"/>
  <c r="F18" i="93"/>
  <c r="E67" i="73"/>
  <c r="D29" i="67"/>
  <c r="M22" i="97"/>
  <c r="M35" i="97" s="1"/>
  <c r="N35" i="97" s="1"/>
  <c r="Q22" i="97"/>
  <c r="J15" i="67"/>
  <c r="B215" i="88"/>
  <c r="B214" i="88"/>
  <c r="B176" i="88"/>
  <c r="B171" i="88"/>
  <c r="B188" i="88"/>
  <c r="B177" i="88"/>
  <c r="B206" i="88"/>
  <c r="B207" i="88"/>
  <c r="B196" i="88"/>
  <c r="B199" i="88"/>
  <c r="B172" i="88"/>
  <c r="B169" i="88"/>
  <c r="B186" i="88"/>
  <c r="B181" i="88"/>
  <c r="B202" i="88"/>
  <c r="B194" i="88"/>
  <c r="B168" i="88"/>
  <c r="B204" i="88"/>
  <c r="B198" i="88"/>
  <c r="B174" i="88"/>
  <c r="B180" i="88"/>
  <c r="B175" i="88"/>
  <c r="B191" i="88"/>
  <c r="B178" i="88"/>
  <c r="B208" i="88"/>
  <c r="B209" i="88"/>
  <c r="B200" i="88"/>
  <c r="B201" i="88"/>
  <c r="B205" i="88"/>
  <c r="B173" i="88"/>
  <c r="B210" i="88"/>
  <c r="B190" i="88"/>
  <c r="B211" i="88"/>
  <c r="B197" i="88"/>
  <c r="B182" i="88"/>
  <c r="B183" i="88"/>
  <c r="B203" i="88"/>
  <c r="B189" i="88"/>
  <c r="B170" i="88"/>
  <c r="B195" i="88"/>
  <c r="B192" i="88"/>
  <c r="B187" i="88"/>
  <c r="B193" i="88"/>
  <c r="B184" i="88"/>
  <c r="B179" i="88"/>
  <c r="B185" i="88"/>
  <c r="B213" i="88"/>
  <c r="V26" i="97"/>
  <c r="V11" i="97"/>
  <c r="N22" i="97"/>
  <c r="I35" i="97"/>
  <c r="V27" i="97"/>
  <c r="D23" i="93"/>
  <c r="F23" i="93" s="1"/>
  <c r="V14" i="97"/>
  <c r="V15" i="97"/>
  <c r="V13" i="97"/>
  <c r="V12" i="97"/>
  <c r="V28" i="97"/>
  <c r="V9" i="97"/>
  <c r="V32" i="97"/>
  <c r="V30" i="97"/>
  <c r="V25" i="97"/>
  <c r="V29" i="97"/>
  <c r="V31" i="97"/>
  <c r="V10" i="97"/>
  <c r="V16" i="97"/>
  <c r="V17" i="97"/>
  <c r="M27" i="103"/>
  <c r="D10" i="88"/>
  <c r="I29" i="67"/>
  <c r="R5" i="113"/>
  <c r="N5" i="113"/>
  <c r="S5" i="113"/>
  <c r="H5" i="113"/>
  <c r="U22" i="97"/>
  <c r="V18" i="97"/>
  <c r="J29" i="67" l="1"/>
  <c r="E89" i="119"/>
  <c r="G35" i="97"/>
  <c r="H35" i="97" s="1"/>
  <c r="H22" i="97"/>
  <c r="C26" i="88"/>
  <c r="D26" i="88" s="1"/>
  <c r="D23" i="88"/>
  <c r="K22" i="97"/>
  <c r="B146" i="88"/>
  <c r="B159" i="88"/>
  <c r="B143" i="88"/>
  <c r="B147" i="88"/>
  <c r="B149" i="88"/>
  <c r="B158" i="88"/>
  <c r="B150" i="88"/>
  <c r="B148" i="88"/>
  <c r="B144" i="88"/>
  <c r="B156" i="88"/>
  <c r="B162" i="88"/>
  <c r="B161" i="88"/>
  <c r="B145" i="88"/>
  <c r="B157" i="88"/>
  <c r="B160" i="88"/>
  <c r="V22" i="97"/>
  <c r="U35" i="97"/>
  <c r="B163" i="88" l="1"/>
  <c r="B151" i="88" s="1"/>
  <c r="B152" i="88" s="1"/>
  <c r="V35" i="97"/>
  <c r="E72" i="119" l="1"/>
  <c r="E79" i="119"/>
</calcChain>
</file>

<file path=xl/sharedStrings.xml><?xml version="1.0" encoding="utf-8"?>
<sst xmlns="http://schemas.openxmlformats.org/spreadsheetml/2006/main" count="4686" uniqueCount="1535">
  <si>
    <t xml:space="preserve">Energy Savings Assistance Program </t>
  </si>
  <si>
    <t>And</t>
  </si>
  <si>
    <t>California Alternate Rates for Energy Program</t>
  </si>
  <si>
    <t>PY 2025* Summary Highlights</t>
  </si>
  <si>
    <t>SOUTHERN CALIFORNIA GAS COMPANY</t>
  </si>
  <si>
    <t xml:space="preserve">2025 Energy Savings Assistance Program Summary </t>
  </si>
  <si>
    <t>Authorized / Planning Assumptions</t>
  </si>
  <si>
    <t>Actual</t>
  </si>
  <si>
    <t>%</t>
  </si>
  <si>
    <r>
      <t xml:space="preserve">Budget </t>
    </r>
    <r>
      <rPr>
        <vertAlign val="superscript"/>
        <sz val="10"/>
        <rFont val="Arial"/>
        <family val="2"/>
      </rPr>
      <t>1</t>
    </r>
  </si>
  <si>
    <t>Summary Homes Treated</t>
  </si>
  <si>
    <t>Summary kWh Saved</t>
  </si>
  <si>
    <t>N/A</t>
  </si>
  <si>
    <t>Summary kW Demand Reduced</t>
  </si>
  <si>
    <r>
      <t xml:space="preserve">Summary Therms Saved </t>
    </r>
    <r>
      <rPr>
        <vertAlign val="superscript"/>
        <sz val="10"/>
        <rFont val="Arial"/>
        <family val="2"/>
      </rPr>
      <t>3</t>
    </r>
  </si>
  <si>
    <t xml:space="preserve">* D.21-06-015 permits IOUs to carry forward funds for committed work started in 2025 but finished in 2026. </t>
  </si>
  <si>
    <r>
      <rPr>
        <vertAlign val="superscript"/>
        <sz val="10"/>
        <rFont val="Arial"/>
        <family val="2"/>
      </rPr>
      <t>1</t>
    </r>
    <r>
      <rPr>
        <sz val="10"/>
        <rFont val="Arial"/>
        <family val="2"/>
      </rPr>
      <t xml:space="preserve"> Budget reflects the authorized funding in D.21-06-015.</t>
    </r>
  </si>
  <si>
    <r>
      <rPr>
        <vertAlign val="superscript"/>
        <sz val="10"/>
        <rFont val="Arial"/>
        <family val="2"/>
      </rPr>
      <t>3</t>
    </r>
    <r>
      <rPr>
        <sz val="10"/>
        <rFont val="Arial"/>
        <family val="2"/>
      </rPr>
      <t xml:space="preserve"> Per D.21-06-015, authorized thems saved goal is for the entire portfolio with the exception of Pilot Plus/Pilot Deep.</t>
    </r>
  </si>
  <si>
    <t xml:space="preserve">2025 CARE Program Summary </t>
  </si>
  <si>
    <r>
      <t xml:space="preserve">Authorized Budget </t>
    </r>
    <r>
      <rPr>
        <b/>
        <vertAlign val="superscript"/>
        <sz val="11"/>
        <rFont val="Arial"/>
        <family val="2"/>
      </rPr>
      <t>1</t>
    </r>
  </si>
  <si>
    <t>Administrative Expenses</t>
  </si>
  <si>
    <t>Subsidies</t>
  </si>
  <si>
    <t>Service Establishment Charge</t>
  </si>
  <si>
    <t xml:space="preserve">Total Program Costs and Discounts </t>
  </si>
  <si>
    <r>
      <t>2025 CARE New Enrollments</t>
    </r>
    <r>
      <rPr>
        <b/>
        <vertAlign val="superscript"/>
        <sz val="11"/>
        <rFont val="Arial"/>
        <family val="2"/>
      </rPr>
      <t xml:space="preserve"> </t>
    </r>
  </si>
  <si>
    <t xml:space="preserve">Automatically Enrolled via Data Sharing, ESA Participation, etc </t>
  </si>
  <si>
    <t xml:space="preserve">Self Certified as Categorically Eligible </t>
  </si>
  <si>
    <t xml:space="preserve">Self Certified as Income Eligible  </t>
  </si>
  <si>
    <t>Method</t>
  </si>
  <si>
    <t>2025 CARE Enrollment</t>
  </si>
  <si>
    <t>Estimated Eligible Participants</t>
  </si>
  <si>
    <t>Participants</t>
  </si>
  <si>
    <t>Enrollment Rate</t>
  </si>
  <si>
    <t>Total Enrolled</t>
  </si>
  <si>
    <t>1.729.600</t>
  </si>
  <si>
    <r>
      <rPr>
        <vertAlign val="superscript"/>
        <sz val="10"/>
        <rFont val="Arial"/>
        <family val="2"/>
      </rPr>
      <t>1</t>
    </r>
    <r>
      <rPr>
        <sz val="10"/>
        <rFont val="Arial"/>
        <family val="2"/>
      </rPr>
      <t xml:space="preserve"> Reflects the authorized funding per year in D.21-06-015.</t>
    </r>
  </si>
  <si>
    <t>Measures</t>
  </si>
  <si>
    <t>High Efficiency Clothes Washer</t>
  </si>
  <si>
    <t>Other Hot Water</t>
  </si>
  <si>
    <t>Water Heater Repair/Replacement</t>
  </si>
  <si>
    <t>Thermostatic Shower Valve</t>
  </si>
  <si>
    <t>Air Sealing / Envelope</t>
  </si>
  <si>
    <t xml:space="preserve">Attic Insulation </t>
  </si>
  <si>
    <t>Furnace Repair/Replacement</t>
  </si>
  <si>
    <t>Outreach &amp; Assessment</t>
  </si>
  <si>
    <t>Other</t>
  </si>
  <si>
    <t>Total Savings/Expenditures</t>
  </si>
  <si>
    <r>
      <t xml:space="preserve">Tank and Pipe Insulation </t>
    </r>
    <r>
      <rPr>
        <vertAlign val="superscript"/>
        <sz val="10"/>
        <rFont val="Arial"/>
        <family val="2"/>
      </rPr>
      <t>4</t>
    </r>
  </si>
  <si>
    <t>Tub Diverter/ Tub Spout</t>
  </si>
  <si>
    <t>Duct Testing and Sealing</t>
  </si>
  <si>
    <t>Prescriptive Duct Sealing</t>
  </si>
  <si>
    <t>Furnace Clean and Tune</t>
  </si>
  <si>
    <t>Smart Thermostat</t>
  </si>
  <si>
    <t>In-Home Education</t>
  </si>
  <si>
    <t>Other Total</t>
  </si>
  <si>
    <t xml:space="preserve">% </t>
  </si>
  <si>
    <t>$s</t>
  </si>
  <si>
    <t>Appliances</t>
  </si>
  <si>
    <r>
      <t>Microwaves</t>
    </r>
    <r>
      <rPr>
        <vertAlign val="superscript"/>
        <sz val="10"/>
        <rFont val="Arial"/>
        <family val="2"/>
      </rPr>
      <t xml:space="preserve"> 2</t>
    </r>
  </si>
  <si>
    <t>Refrigerators</t>
  </si>
  <si>
    <t>Freezers</t>
  </si>
  <si>
    <t>Domestic Hot Water</t>
  </si>
  <si>
    <r>
      <t xml:space="preserve">Other Hot Water </t>
    </r>
    <r>
      <rPr>
        <vertAlign val="superscript"/>
        <sz val="10"/>
        <rFont val="Arial"/>
        <family val="2"/>
      </rPr>
      <t>3</t>
    </r>
  </si>
  <si>
    <t>New - Combined Showerhead/TSV</t>
  </si>
  <si>
    <t>New - Heat Pump Water Heater</t>
  </si>
  <si>
    <t>Enclosure</t>
  </si>
  <si>
    <r>
      <t xml:space="preserve">Air Sealing / Envelope </t>
    </r>
    <r>
      <rPr>
        <vertAlign val="superscript"/>
        <sz val="10"/>
        <rFont val="Arial"/>
        <family val="2"/>
      </rPr>
      <t>5</t>
    </r>
  </si>
  <si>
    <t>HVAC</t>
  </si>
  <si>
    <t>Room A/C Replacement</t>
  </si>
  <si>
    <t>Central A/C replacement</t>
  </si>
  <si>
    <t>Heat Pump Replacement</t>
  </si>
  <si>
    <t>Evaporative Cooler</t>
  </si>
  <si>
    <t>Energy Efficient Fan Control A/C Time Delay</t>
  </si>
  <si>
    <t>High Efficiency Forced Air Unit (HE FAU)</t>
  </si>
  <si>
    <t>New - Blower Motor Retrofit</t>
  </si>
  <si>
    <t>Maintenance</t>
  </si>
  <si>
    <t>Central A/C Tune up</t>
  </si>
  <si>
    <t xml:space="preserve">Lighting </t>
  </si>
  <si>
    <t>Lighting</t>
  </si>
  <si>
    <t>New - LED Diffuse A-Lamps</t>
  </si>
  <si>
    <t>New - LED Reflector Bulbs (PAR/BR)</t>
  </si>
  <si>
    <t>New - LED Torchieres</t>
  </si>
  <si>
    <t>New - LED Exterior Hardwired Fixtures</t>
  </si>
  <si>
    <t>New - LED Internal Hardwire</t>
  </si>
  <si>
    <t>Miscellaneous</t>
  </si>
  <si>
    <t>Pool Pumps</t>
  </si>
  <si>
    <t>Smart Power Strips - Tier 1</t>
  </si>
  <si>
    <t>New - Smart Power Strips - Tier 2</t>
  </si>
  <si>
    <t>Pilots</t>
  </si>
  <si>
    <t>Customer Enrollment</t>
  </si>
  <si>
    <t>Measure</t>
  </si>
  <si>
    <t>Total</t>
  </si>
  <si>
    <t xml:space="preserve"> PY 2025* Low Income Annual Report</t>
  </si>
  <si>
    <t>ESA Program Summary</t>
  </si>
  <si>
    <t>Expenses and Energy Savings by Program</t>
  </si>
  <si>
    <t>ESA Expense Summary</t>
  </si>
  <si>
    <t>Authorized Budget</t>
  </si>
  <si>
    <t>Year to Date Expenses</t>
  </si>
  <si>
    <t>% of Budget Spent YTD</t>
  </si>
  <si>
    <t>ESA Program:</t>
  </si>
  <si>
    <t>Electric</t>
  </si>
  <si>
    <t>Gas</t>
  </si>
  <si>
    <t>ESA Main Program (SF, MH)</t>
  </si>
  <si>
    <r>
      <t xml:space="preserve">ESA Multifamily Whole Building </t>
    </r>
    <r>
      <rPr>
        <vertAlign val="superscript"/>
        <sz val="10"/>
        <rFont val="Arial"/>
        <family val="2"/>
      </rPr>
      <t>1, 2</t>
    </r>
  </si>
  <si>
    <r>
      <t xml:space="preserve">ESA Pilot Plus and Pilot Deep </t>
    </r>
    <r>
      <rPr>
        <vertAlign val="superscript"/>
        <sz val="10"/>
        <rFont val="Arial"/>
        <family val="2"/>
      </rPr>
      <t>1</t>
    </r>
  </si>
  <si>
    <t>CSD Leveraging</t>
  </si>
  <si>
    <r>
      <t xml:space="preserve">Building Electrification Retrofit Pilot </t>
    </r>
    <r>
      <rPr>
        <vertAlign val="superscript"/>
        <sz val="10"/>
        <rFont val="Arial"/>
        <family val="2"/>
      </rPr>
      <t>3</t>
    </r>
  </si>
  <si>
    <r>
      <t>Clean Energy Homes New Construction Pilot</t>
    </r>
    <r>
      <rPr>
        <vertAlign val="superscript"/>
        <sz val="10"/>
        <rFont val="Arial"/>
        <family val="2"/>
      </rPr>
      <t xml:space="preserve"> 3</t>
    </r>
  </si>
  <si>
    <r>
      <t xml:space="preserve">SASH and MASH Unspent Funds </t>
    </r>
    <r>
      <rPr>
        <vertAlign val="superscript"/>
        <sz val="10"/>
        <rFont val="Arial"/>
        <family val="2"/>
      </rPr>
      <t>4</t>
    </r>
  </si>
  <si>
    <t>ESA Program TOTAL</t>
  </si>
  <si>
    <r>
      <rPr>
        <vertAlign val="superscript"/>
        <sz val="10"/>
        <rFont val="Arial"/>
        <family val="2"/>
      </rPr>
      <t>1</t>
    </r>
    <r>
      <rPr>
        <sz val="10"/>
        <rFont val="Arial"/>
        <family val="2"/>
      </rPr>
      <t xml:space="preserve"> Includes only expenses verifies in SoCalGas SAP.</t>
    </r>
  </si>
  <si>
    <r>
      <rPr>
        <vertAlign val="superscript"/>
        <sz val="10"/>
        <rFont val="Arial"/>
        <family val="2"/>
      </rPr>
      <t>2</t>
    </r>
    <r>
      <rPr>
        <sz val="10"/>
        <rFont val="Arial"/>
        <family val="2"/>
      </rPr>
      <t xml:space="preserve"> Per the co-funding agreement for the Southern California Multifamily Whole Building Program, each non-lead party shall issue their funding contribution to the lead party.  SoCalGas’s funding contribution for 2025 was $13,845,493.13.  The Lead Party shall track: (1) the Monthly Payments it receives from the Non-Lead Parties, (2) its Monthly Payment transferred to its MFWB account; (3) all expense incurred by the Lead Party as the lead program administrator for the Program and payments made to an Implementer under the applicable Implementer Contract(s) (“Program Costs”); and (4) the applicable Interest Payments for each Non-Lead Party.</t>
    </r>
  </si>
  <si>
    <r>
      <rPr>
        <vertAlign val="superscript"/>
        <sz val="10"/>
        <rFont val="Arial"/>
        <family val="2"/>
      </rPr>
      <t>3</t>
    </r>
    <r>
      <rPr>
        <sz val="10"/>
        <rFont val="Arial"/>
        <family val="2"/>
      </rPr>
      <t xml:space="preserve"> Applicable to SCE only.</t>
    </r>
  </si>
  <si>
    <t xml:space="preserve"> </t>
  </si>
  <si>
    <r>
      <rPr>
        <vertAlign val="superscript"/>
        <sz val="10"/>
        <rFont val="Arial"/>
        <family val="2"/>
      </rPr>
      <t>4</t>
    </r>
    <r>
      <rPr>
        <sz val="10"/>
        <rFont val="Arial"/>
        <family val="2"/>
      </rPr>
      <t xml:space="preserve"> Applicable to electric utilities only.</t>
    </r>
  </si>
  <si>
    <t>ESA Energy Savings Summary</t>
  </si>
  <si>
    <t>Authorized / Forecasted Planning Assumptions</t>
  </si>
  <si>
    <t>Year to Date Actual</t>
  </si>
  <si>
    <t>kWh</t>
  </si>
  <si>
    <t>kW</t>
  </si>
  <si>
    <t>Therms</t>
  </si>
  <si>
    <r>
      <t>ESA Main Program (SF, MH)</t>
    </r>
    <r>
      <rPr>
        <vertAlign val="superscript"/>
        <sz val="10"/>
        <rFont val="Arial"/>
        <family val="2"/>
      </rPr>
      <t>1</t>
    </r>
  </si>
  <si>
    <t xml:space="preserve">ESA Multifamily Whole Building </t>
  </si>
  <si>
    <r>
      <t xml:space="preserve">ESA Pilot Plus and Pilot Deep </t>
    </r>
    <r>
      <rPr>
        <vertAlign val="superscript"/>
        <sz val="10"/>
        <rFont val="Arial"/>
        <family val="2"/>
      </rPr>
      <t>3</t>
    </r>
  </si>
  <si>
    <r>
      <t xml:space="preserve">Building Electrification Retrofit Pilot </t>
    </r>
    <r>
      <rPr>
        <vertAlign val="superscript"/>
        <sz val="10"/>
        <rFont val="Arial"/>
        <family val="2"/>
      </rPr>
      <t>2</t>
    </r>
  </si>
  <si>
    <r>
      <t xml:space="preserve">Clean Energy Homes New Construction Pilot </t>
    </r>
    <r>
      <rPr>
        <vertAlign val="superscript"/>
        <sz val="10"/>
        <rFont val="Arial"/>
        <family val="2"/>
      </rPr>
      <t>2</t>
    </r>
  </si>
  <si>
    <r>
      <rPr>
        <vertAlign val="superscript"/>
        <sz val="10"/>
        <rFont val="Arial"/>
        <family val="2"/>
      </rPr>
      <t>1</t>
    </r>
    <r>
      <rPr>
        <sz val="10"/>
        <rFont val="Arial"/>
        <family val="2"/>
      </rPr>
      <t xml:space="preserve"> Authorized/forecasted planning assumption is for entire portfolio, less Pilot Plus/Pilot Deep.</t>
    </r>
  </si>
  <si>
    <r>
      <rPr>
        <vertAlign val="superscript"/>
        <sz val="10"/>
        <rFont val="Arial"/>
        <family val="2"/>
      </rPr>
      <t>2</t>
    </r>
    <r>
      <rPr>
        <sz val="10"/>
        <rFont val="Arial"/>
        <family val="2"/>
      </rPr>
      <t xml:space="preserve"> Applicable to SCE only.</t>
    </r>
  </si>
  <si>
    <r>
      <rPr>
        <vertAlign val="superscript"/>
        <sz val="10"/>
        <rFont val="Arial"/>
        <family val="2"/>
      </rPr>
      <t>3</t>
    </r>
    <r>
      <rPr>
        <sz val="10"/>
        <rFont val="Arial"/>
        <family val="2"/>
      </rPr>
      <t xml:space="preserve"> Pilot Plus/Deep energy savings are not part of the portfolio savings.</t>
    </r>
  </si>
  <si>
    <t xml:space="preserve">PY 2025* Low Income Programs Annual Report
ESA Program Table 1
Main ESA Program (SF, MH) Expenses                                                                                                                                                                                                                                                    
SOUTHERN CALIFORNIA GAS COMPANY                                                                                                                                                                                                                              </t>
  </si>
  <si>
    <r>
      <t xml:space="preserve">2025 Authorized Budget </t>
    </r>
    <r>
      <rPr>
        <b/>
        <vertAlign val="superscript"/>
        <sz val="11"/>
        <rFont val="Arial"/>
        <family val="2"/>
      </rPr>
      <t>1</t>
    </r>
  </si>
  <si>
    <r>
      <t xml:space="preserve">2025 Annual Expenses </t>
    </r>
    <r>
      <rPr>
        <b/>
        <vertAlign val="superscript"/>
        <sz val="11"/>
        <rFont val="Arial"/>
        <family val="2"/>
      </rPr>
      <t>2</t>
    </r>
  </si>
  <si>
    <t xml:space="preserve">% of Budget Spent </t>
  </si>
  <si>
    <t>Energy Efficiency</t>
  </si>
  <si>
    <t xml:space="preserve">HVAC </t>
  </si>
  <si>
    <r>
      <t xml:space="preserve">Miscellaneous </t>
    </r>
    <r>
      <rPr>
        <vertAlign val="superscript"/>
        <sz val="10"/>
        <rFont val="Arial"/>
        <family val="2"/>
      </rPr>
      <t>4</t>
    </r>
  </si>
  <si>
    <t>In Home Education</t>
  </si>
  <si>
    <r>
      <t xml:space="preserve">Pilot </t>
    </r>
    <r>
      <rPr>
        <vertAlign val="superscript"/>
        <sz val="10"/>
        <rFont val="Arial"/>
        <family val="2"/>
      </rPr>
      <t>3</t>
    </r>
  </si>
  <si>
    <t>Energy Efficiency TOTAL</t>
  </si>
  <si>
    <t>Training Center</t>
  </si>
  <si>
    <t>Workforce Education and Training</t>
  </si>
  <si>
    <t>Inspections</t>
  </si>
  <si>
    <t>Marketing and Outreach</t>
  </si>
  <si>
    <t>Statewide Marketing Education and Outreach</t>
  </si>
  <si>
    <t>Studies</t>
  </si>
  <si>
    <t>Regulatory Compliance</t>
  </si>
  <si>
    <t>General Administration</t>
  </si>
  <si>
    <t xml:space="preserve">CPUC Energy Division </t>
  </si>
  <si>
    <t>Administration Subtotal</t>
  </si>
  <si>
    <t>TOTAL PROGRAM COSTS</t>
  </si>
  <si>
    <t>Funded Outside of ESA Program Budget</t>
  </si>
  <si>
    <t>Indirect Costs</t>
  </si>
  <si>
    <t>NGAT Costs</t>
  </si>
  <si>
    <t>ESA Program Administrative Expenses</t>
  </si>
  <si>
    <t>Administrative Costs</t>
  </si>
  <si>
    <t>Total Program Costs</t>
  </si>
  <si>
    <t>% of Administrative Spend</t>
  </si>
  <si>
    <r>
      <rPr>
        <vertAlign val="superscript"/>
        <sz val="10"/>
        <rFont val="Arial"/>
        <family val="2"/>
      </rPr>
      <t>1</t>
    </r>
    <r>
      <rPr>
        <sz val="10"/>
        <rFont val="Arial"/>
        <family val="2"/>
      </rPr>
      <t xml:space="preserve"> Reflects the authorized funding in D.21-06-015. Energy Efficiency budget authorized for total budget only.</t>
    </r>
  </si>
  <si>
    <r>
      <rPr>
        <vertAlign val="superscript"/>
        <sz val="10"/>
        <rFont val="Arial"/>
        <family val="2"/>
      </rPr>
      <t>2</t>
    </r>
    <r>
      <rPr>
        <sz val="10"/>
        <rFont val="Arial"/>
        <family val="2"/>
      </rPr>
      <t xml:space="preserve"> Total program cost stated here does not include MF-CAM and M&amp;E costs funded out of unspent funds from previous cycle.</t>
    </r>
  </si>
  <si>
    <r>
      <rPr>
        <vertAlign val="superscript"/>
        <sz val="10"/>
        <rFont val="Arial"/>
        <family val="2"/>
      </rPr>
      <t>3</t>
    </r>
    <r>
      <rPr>
        <sz val="10"/>
        <rFont val="Arial"/>
        <family val="2"/>
      </rPr>
      <t xml:space="preserve"> Pilot Plus/Deep activity reported separately in Table 2B.</t>
    </r>
  </si>
  <si>
    <r>
      <rPr>
        <vertAlign val="superscript"/>
        <sz val="10"/>
        <rFont val="Arial"/>
        <family val="2"/>
      </rPr>
      <t>4</t>
    </r>
    <r>
      <rPr>
        <sz val="10"/>
        <rFont val="Arial"/>
        <family val="2"/>
      </rPr>
      <t xml:space="preserve"> Miscellaneous includes Performance Based Incentive (PBI) costs and chargebacks.</t>
    </r>
  </si>
  <si>
    <t>PY 2025* Low Income Programs Annual Report</t>
  </si>
  <si>
    <t>ESA Program Table 2</t>
  </si>
  <si>
    <t>Main ESA Program (SF, MH) Expenses and Energy Savings by Measure Installed</t>
  </si>
  <si>
    <t>Main ESA Program Total</t>
  </si>
  <si>
    <t>2025 Completed &amp; Expensed Installation</t>
  </si>
  <si>
    <t>Measures [8]</t>
  </si>
  <si>
    <t>Basic</t>
  </si>
  <si>
    <t>Plus</t>
  </si>
  <si>
    <t>Units</t>
  </si>
  <si>
    <t>Quantity Installed</t>
  </si>
  <si>
    <t>kWh [1] (Annual)</t>
  </si>
  <si>
    <t>kW [1] (Annual)</t>
  </si>
  <si>
    <t>Therms [1] (Annual)</t>
  </si>
  <si>
    <t>Expenses ($)</t>
  </si>
  <si>
    <t>% of Expenditure</t>
  </si>
  <si>
    <t>Effective Useful Life (Years)</t>
  </si>
  <si>
    <t>2025 Total Measure Life Cycle Bill Savings</t>
  </si>
  <si>
    <t>X</t>
  </si>
  <si>
    <t>Home</t>
  </si>
  <si>
    <t>Each</t>
  </si>
  <si>
    <t>Clothes Dryer</t>
  </si>
  <si>
    <t>Dishwasher</t>
  </si>
  <si>
    <t>Other Domestic Hot Water [2]</t>
  </si>
  <si>
    <t>Water Heater Tank and Pipe Insulation [3]</t>
  </si>
  <si>
    <t>Tankless Water Heater</t>
  </si>
  <si>
    <t>Combined Showerhead/TSV</t>
  </si>
  <si>
    <t>Heat Pump Water Heater</t>
  </si>
  <si>
    <t>Solar Water Heating</t>
  </si>
  <si>
    <t>Air Sealing/Envelope [4]</t>
  </si>
  <si>
    <t>Attic Insulation</t>
  </si>
  <si>
    <t>Minor Home Repairs</t>
  </si>
  <si>
    <t>Diagnostic Air Sealing</t>
  </si>
  <si>
    <t>Floor Insulation</t>
  </si>
  <si>
    <t>HVAC [7]</t>
  </si>
  <si>
    <t>Furnace Repair/Replacement [8] (9)</t>
  </si>
  <si>
    <t>High Efficiency Forced Air Unit (HE FAU) - Early Replacement</t>
  </si>
  <si>
    <t>High Efficiency Forced Air Unit (HE FAU) - On Burnout</t>
  </si>
  <si>
    <t>Smart Fan Controller</t>
  </si>
  <si>
    <t>Central A/C Replacement</t>
  </si>
  <si>
    <t>Energy Efficient Fan Control</t>
  </si>
  <si>
    <t>Portable A/C (9)</t>
  </si>
  <si>
    <t>Central Heat Pump-FS (propane or gas space)</t>
  </si>
  <si>
    <t>Wholehouse Fan</t>
  </si>
  <si>
    <t>Furnace Clean and Tune [8]</t>
  </si>
  <si>
    <t>Evaporative Cooling Maintenance</t>
  </si>
  <si>
    <t>Range Hood</t>
  </si>
  <si>
    <t>Exterior Hard wired LED fixtures</t>
  </si>
  <si>
    <t>LED Reflector Bulbs</t>
  </si>
  <si>
    <t>LED A-Lamps</t>
  </si>
  <si>
    <t>CO and Smoke Alarm</t>
  </si>
  <si>
    <t>Comprehensive Home Health and Safety Check-up</t>
  </si>
  <si>
    <t>Smart Strip Tier I</t>
  </si>
  <si>
    <t>Smart Strip Tier II</t>
  </si>
  <si>
    <t>Air Purifier (9)</t>
  </si>
  <si>
    <t>Cold Storage (9)</t>
  </si>
  <si>
    <t>In-Home Energy Education</t>
  </si>
  <si>
    <r>
      <t>Total Savings/Expenditures</t>
    </r>
    <r>
      <rPr>
        <sz val="10"/>
        <rFont val="Arial"/>
        <family val="2"/>
      </rPr>
      <t xml:space="preserve"> [5]</t>
    </r>
  </si>
  <si>
    <t>Total Households Weatherized [6]</t>
  </si>
  <si>
    <t xml:space="preserve">Households Treated </t>
  </si>
  <si>
    <t xml:space="preserve">Total </t>
  </si>
  <si>
    <t xml:space="preserve"> - Single Family Households Treated</t>
  </si>
  <si>
    <t xml:space="preserve"> - Mobile Homes Treated</t>
  </si>
  <si>
    <t>Total Number of Households Treated</t>
  </si>
  <si>
    <t># Eligible Households to be Treated for PY</t>
  </si>
  <si>
    <t>% of Households Treated</t>
  </si>
  <si>
    <t xml:space="preserve"> - Master-Meter Households Treated</t>
  </si>
  <si>
    <t>Actual Expenses</t>
  </si>
  <si>
    <t>ESA Program - Main</t>
  </si>
  <si>
    <t>Administration</t>
  </si>
  <si>
    <t>Direct Implementation (Non-Incentive)</t>
  </si>
  <si>
    <t>Direct Implementation</t>
  </si>
  <si>
    <t>&lt;&lt;Includes measures costs</t>
  </si>
  <si>
    <t>TOTAL ESA Main COSTS</t>
  </si>
  <si>
    <t>Health Comfort &amp; Safety (HCS) Measures</t>
  </si>
  <si>
    <t>YTD (actual)</t>
  </si>
  <si>
    <t>Therm Savings</t>
  </si>
  <si>
    <t xml:space="preserve">*D.21-06-015 permits IOUs to carry forward funds for committed work started in 2025 but finished in 2026. </t>
  </si>
  <si>
    <t>[1] As of September 2019, all savings are calculated based on the following source:</t>
  </si>
  <si>
    <t>DNV-GL  “Energy Savings Assistance (ESA) Program Impact Evaluation Program Years 2015-2017.” April 26, 2019.</t>
  </si>
  <si>
    <t>[2] Includes Faucet Aerators and Low Flow Showerheads.</t>
  </si>
  <si>
    <t>[3] Includes Water Heater Blankets and Water Heater Pipe Insulation.</t>
  </si>
  <si>
    <t>[4] Envelope and Air Sealing Measures may include outlet cover plate gaskets, attic access weatherization, weatherstripping - door, caulking and</t>
  </si>
  <si>
    <t xml:space="preserve">      minor home repairs.  Minor home repairs predominantly are door jamb repair / replacement, door repair, and window putty.</t>
  </si>
  <si>
    <t xml:space="preserve">[5] Total Savings/Expenditures amount does not include credits, expenses, or required adjustments that are reflected in ESA Program Table 1.  </t>
  </si>
  <si>
    <t>[6] Weatherization may consist of attic insulation, attic access weatherization, weatherstripping - door, caulking, &amp; minor home repairs</t>
  </si>
  <si>
    <t xml:space="preserve">[7] Savings for HVAC measures vary by Climate Zone and are averaged. </t>
  </si>
  <si>
    <t>[8] As approved at the 5/30/24 ESA WG meeting, future reporting for Furnace Repair/Replacement and Furnace Clean and Tune measures is suspended on this table beginning July 2024. Please see HCS Measures table above for year-to-date actuals.</t>
  </si>
  <si>
    <t>[9] These measures meet the current definition of Health, Comfort, and Safety (HCS) measures, which are characterized by estimated energy savings of less than 1 therm or 1 kWh. Although currently designated as HCS measures, the majority of ESA measures also provide non-energy benefits (NEBs)—including HCS-related benefits—in addition to delivering energy savings.</t>
  </si>
  <si>
    <t>PY 2025 Low Income Programs Annual Report</t>
  </si>
  <si>
    <t>ESA Program Table 2A</t>
  </si>
  <si>
    <t>Multifamily Whole Building Expenses and Energy Savings by Measure Installed</t>
  </si>
  <si>
    <t>Table 2A-1 ESA Program - Multifamily Whole Building Measures [1]</t>
  </si>
  <si>
    <t>Table 2A-2 ESA Program - Multifamily Whole Building Measures SoCalGas [1]</t>
  </si>
  <si>
    <t>Measures [2][3]</t>
  </si>
  <si>
    <t>Units of Measure (such as "each")</t>
  </si>
  <si>
    <t>Measure Type (In-unit vs CAM/WB) [8]</t>
  </si>
  <si>
    <t>Number of Units for Cap-kBTUh and Cap-Tons</t>
  </si>
  <si>
    <t>kWh [4] (Annual)</t>
  </si>
  <si>
    <t>kW [4] (Annual)</t>
  </si>
  <si>
    <t>Therms [4] (Annual)</t>
  </si>
  <si>
    <t>2023 Total Measure Life Cycle Savings</t>
  </si>
  <si>
    <t>High Efficiency Clothers Washer</t>
  </si>
  <si>
    <t>In-Unit</t>
  </si>
  <si>
    <t>Low Flow Showerhead</t>
  </si>
  <si>
    <t>CAM/WB</t>
  </si>
  <si>
    <t>Faucet Aerator</t>
  </si>
  <si>
    <t>Thermostatic Tub Spout/Diverter</t>
  </si>
  <si>
    <t>Faucet Aerator - CAM</t>
  </si>
  <si>
    <t>TSV and Low Flow Showerhead</t>
  </si>
  <si>
    <t>Water Heater Tank and Pipe Insulation</t>
  </si>
  <si>
    <t>Lin. Ft.</t>
  </si>
  <si>
    <t>Water Heater Tank and Pipe Insulation  - CAM</t>
  </si>
  <si>
    <t>Water Heater Repair/Replacement - HC&amp;S</t>
  </si>
  <si>
    <t>Demand Control DHW Recirculation Pump  - CAM</t>
  </si>
  <si>
    <t>Water Heater Repair</t>
  </si>
  <si>
    <t>Water Heater Replace**</t>
  </si>
  <si>
    <t>Cap-kBTUh</t>
  </si>
  <si>
    <t>Household</t>
  </si>
  <si>
    <t>Central Boiler Replace**</t>
  </si>
  <si>
    <t>New: Non-Condensing Domestic Hot Water Boiler - CAM</t>
  </si>
  <si>
    <t>New: Condensing Domestic Hot Water Boiler - CAM</t>
  </si>
  <si>
    <t>Central Domestic Hot Water Boiler - CAM</t>
  </si>
  <si>
    <t>Storage Water Heater - CAM</t>
  </si>
  <si>
    <t>Tankless Water Heater - CAM</t>
  </si>
  <si>
    <t>Envelope</t>
  </si>
  <si>
    <t>Instantaneous Domestic Hot Water Heater - CAM</t>
  </si>
  <si>
    <t>Air Sealing/Envelope</t>
  </si>
  <si>
    <t>Area-ft2</t>
  </si>
  <si>
    <t>Attic Insulation - CAM</t>
  </si>
  <si>
    <t>HVAC [9]</t>
  </si>
  <si>
    <t>Wall Insulation Blow-in</t>
  </si>
  <si>
    <t>A/C Tune-up**</t>
  </si>
  <si>
    <t>Cap-Tons</t>
  </si>
  <si>
    <t>Wall Insulation Blow-in - CAM</t>
  </si>
  <si>
    <t>Furnace Replacement** (12)</t>
  </si>
  <si>
    <t>Windows</t>
  </si>
  <si>
    <t>Heat Pump Split System**</t>
  </si>
  <si>
    <t>Window Film</t>
  </si>
  <si>
    <t>Programmable Thermostat</t>
  </si>
  <si>
    <t>Air Sealing</t>
  </si>
  <si>
    <t>Furnace Repair/Replacement (12)</t>
  </si>
  <si>
    <t>Repair Ceiling/Floor/Wall (Interior/Exterior)</t>
  </si>
  <si>
    <t>Efficient Fan Controller</t>
  </si>
  <si>
    <t>Wall Furnace Replacement - HC&amp;S</t>
  </si>
  <si>
    <t>Exterior LED Lighting</t>
  </si>
  <si>
    <t>Fixture</t>
  </si>
  <si>
    <t>Air Conditioners Split System</t>
  </si>
  <si>
    <t>Exterior LED Lighting - Pool</t>
  </si>
  <si>
    <t>Lamp</t>
  </si>
  <si>
    <t>Air Conditioners Split System - CAM</t>
  </si>
  <si>
    <t>Interior LED Exit Sign</t>
  </si>
  <si>
    <t>Heat Pump Split System</t>
  </si>
  <si>
    <t>Interior LED Fixture</t>
  </si>
  <si>
    <t>New:  Packaged Air Conditioner</t>
  </si>
  <si>
    <t>Interior LED Lighting</t>
  </si>
  <si>
    <t>KiloLumen</t>
  </si>
  <si>
    <t>New:  Packaged Air Conditioner  - CAM</t>
  </si>
  <si>
    <t>Interior LED Screw-in</t>
  </si>
  <si>
    <t>Package Terminal A/C</t>
  </si>
  <si>
    <t>Interior TLED Type A Lamps</t>
  </si>
  <si>
    <t>Package Terminal Heat Pump</t>
  </si>
  <si>
    <t>Interior TLED Type C Lamps</t>
  </si>
  <si>
    <t>Furnace Replacement</t>
  </si>
  <si>
    <t>Furnace Replacement - HC&amp;S</t>
  </si>
  <si>
    <t>Space Heating Boiler</t>
  </si>
  <si>
    <t>Tier-2 Smart Power Strip</t>
  </si>
  <si>
    <t>Smart Thermostats</t>
  </si>
  <si>
    <t>Variable Speed Pool Pump</t>
  </si>
  <si>
    <t>Smart Thermostats - CAM</t>
  </si>
  <si>
    <t>Customer Enrollment - In Unit</t>
  </si>
  <si>
    <t>ESA Outreach &amp; Assessment</t>
  </si>
  <si>
    <t>ESA In-Home Energy Education</t>
  </si>
  <si>
    <t>Portable A/C</t>
  </si>
  <si>
    <t>Assessment CAM</t>
  </si>
  <si>
    <t>Enrollment Whole Building</t>
  </si>
  <si>
    <t>Blower Motor Retrofit</t>
  </si>
  <si>
    <t>SurfArea-ft2</t>
  </si>
  <si>
    <t>Area-ft2-BA</t>
  </si>
  <si>
    <t>Duct Test and Seal - CAM</t>
  </si>
  <si>
    <t>Audit</t>
  </si>
  <si>
    <t>Project Completion Fee</t>
  </si>
  <si>
    <t>Property</t>
  </si>
  <si>
    <t>Taxes</t>
  </si>
  <si>
    <t>Project Completion Fee  - CAM</t>
  </si>
  <si>
    <t>Combustion Ventilation Air (CVA) Repair</t>
  </si>
  <si>
    <t>Combustion Ventilation Air (CVA) Repair - CAM</t>
  </si>
  <si>
    <t>Ancillary Services</t>
  </si>
  <si>
    <r>
      <t xml:space="preserve">Audit </t>
    </r>
    <r>
      <rPr>
        <vertAlign val="superscript"/>
        <sz val="10"/>
        <color theme="1"/>
        <rFont val="Arial"/>
        <family val="2"/>
      </rPr>
      <t>5</t>
    </r>
  </si>
  <si>
    <t>Project Completion, Common Area  - CAM</t>
  </si>
  <si>
    <t>Project Completion, In Unit</t>
  </si>
  <si>
    <t>Project Completion, Whole Building</t>
  </si>
  <si>
    <t>QA/Inspection, In Unit</t>
  </si>
  <si>
    <t>Permit Fee</t>
  </si>
  <si>
    <t>-</t>
  </si>
  <si>
    <t>Multifamily Properties Treated</t>
  </si>
  <si>
    <t>Number</t>
  </si>
  <si>
    <t>Tier-2 Smart Power Strip  - CAM</t>
  </si>
  <si>
    <t>Total Number of Multifamily Properties Treated [6]</t>
  </si>
  <si>
    <t>Subtotal of Master-metered Multifamily Properties Treated</t>
  </si>
  <si>
    <t>Smart Power Strip Tier II</t>
  </si>
  <si>
    <t>Total Number of Multifamily Tenant Units w/in Properties Treated [7]</t>
  </si>
  <si>
    <t>Cold Storage</t>
  </si>
  <si>
    <t>Total Number of Buildings w/in Properties Treated</t>
  </si>
  <si>
    <t>Air Purifier</t>
  </si>
  <si>
    <t>Multifamily Households Treated (In-Unit)</t>
  </si>
  <si>
    <t>CO and Smoke Alarm - CAM</t>
  </si>
  <si>
    <t>Total Number of Households Individually Treated</t>
  </si>
  <si>
    <t>Minor Repair</t>
  </si>
  <si>
    <t>Minor Repair - CAM</t>
  </si>
  <si>
    <t>Variable Speed Pool Pump - CAM</t>
  </si>
  <si>
    <t>ESA Program - MFWB</t>
  </si>
  <si>
    <t>SPOC [10]</t>
  </si>
  <si>
    <t>TOTAL MFWB COSTS [11]</t>
  </si>
  <si>
    <t>Note: The MFWB program is implemented by Richard Heath &amp; Associates and SDG&amp;E provides oversight to the detailed process.</t>
  </si>
  <si>
    <t>[1] Applicable to Deed-Restricted, government and non-profit owned multi-family buildings described in D.16-11-022 where 65% of tenants are income eligible based on CPUC  income requirements of at or below 250% of the Federal Poverty Guidelines.</t>
  </si>
  <si>
    <t xml:space="preserve">[2] Measures are customized by each IOU. Measures list may change based on available information on both costs and benefits and may vary across climate zones. </t>
  </si>
  <si>
    <t xml:space="preserve">[3] Commissioning costs, as allowable per the Decision, are included in measures total cost unless otherwise noted. </t>
  </si>
  <si>
    <t>[4] All savings are calculated based on the following sources:</t>
  </si>
  <si>
    <r>
      <t xml:space="preserve">Audit </t>
    </r>
    <r>
      <rPr>
        <vertAlign val="superscript"/>
        <sz val="10"/>
        <rFont val="Arial"/>
        <family val="2"/>
      </rPr>
      <t>5</t>
    </r>
  </si>
  <si>
    <t xml:space="preserve">   DNV-GL  “Energy Savings Assistance (ESA) Program Impact Evaluation Program Years 2015-2017.” April 26, 2019.</t>
  </si>
  <si>
    <t>[5] Audit costs may be covered by other programs or projects may utilize previous audits. Not all participants will have an audit cost associated with their project.</t>
  </si>
  <si>
    <t xml:space="preserve">[6] Multifamily properties are sites with at least five (5) or more dwelling units.  The properties may have multiple buildings. </t>
  </si>
  <si>
    <t>[7] Multifamily tenant units are the number of dwelling units located within properties treated.  This number does not represent the same number of dwellings treated as captured in table 2A.</t>
  </si>
  <si>
    <t>[8] Measure type column added to identify if a measure is for in-unit or common area/whole building because they use different workpaper savings.</t>
  </si>
  <si>
    <t>[9] Savings for HVAC measures vary by Climate Zone and are averaged.</t>
  </si>
  <si>
    <t>[10] Costs related to MFWB but not accounted for in ESA budget</t>
  </si>
  <si>
    <t>Ancillary Services - CAM</t>
  </si>
  <si>
    <t>[11] Includes only ESA MFWB costs verified in SAP.</t>
  </si>
  <si>
    <t>Shipping</t>
  </si>
  <si>
    <t>[12] These measures meet the current definition of Health, Comfort, and Safety (HCS) measures, which are characterized by estimated energy savings of less than 1 therm or 1 kWh. Although currently designated as HCS measures, the majority of ESA measures also provide non-energy benefits (NEBs)—including HCS-related benefits—in addition to delivering energy savings.</t>
  </si>
  <si>
    <t>Implementer QA/Inspection, In Unit</t>
  </si>
  <si>
    <t>PY 2025 Low Income Programs Program Annual Report</t>
  </si>
  <si>
    <t>ESA Program Table 2B</t>
  </si>
  <si>
    <t>Expenses and Energy Savings by Measure Installed - Pilot Plus and Pilot Deep</t>
  </si>
  <si>
    <r>
      <t>ESA Program - Pilot Plus</t>
    </r>
    <r>
      <rPr>
        <b/>
        <vertAlign val="superscript"/>
        <sz val="12"/>
        <rFont val="Arial"/>
        <family val="2"/>
      </rPr>
      <t xml:space="preserve"> [1]</t>
    </r>
  </si>
  <si>
    <t> </t>
  </si>
  <si>
    <r>
      <t xml:space="preserve">ESA Program - Pilot Deep </t>
    </r>
    <r>
      <rPr>
        <b/>
        <vertAlign val="superscript"/>
        <sz val="12"/>
        <rFont val="Arial"/>
        <family val="2"/>
      </rPr>
      <t>[1]</t>
    </r>
  </si>
  <si>
    <r>
      <t xml:space="preserve">kWh (Annual) </t>
    </r>
    <r>
      <rPr>
        <b/>
        <vertAlign val="superscript"/>
        <sz val="10"/>
        <rFont val="Arial"/>
        <family val="2"/>
      </rPr>
      <t>[2]</t>
    </r>
  </si>
  <si>
    <r>
      <t xml:space="preserve">kW (Annual) </t>
    </r>
    <r>
      <rPr>
        <b/>
        <vertAlign val="superscript"/>
        <sz val="10"/>
        <rFont val="Arial"/>
        <family val="2"/>
      </rPr>
      <t>[2]</t>
    </r>
  </si>
  <si>
    <r>
      <t xml:space="preserve">Therms (Annual) </t>
    </r>
    <r>
      <rPr>
        <b/>
        <vertAlign val="superscript"/>
        <sz val="10"/>
        <rFont val="Arial"/>
        <family val="2"/>
      </rPr>
      <t>[2]</t>
    </r>
  </si>
  <si>
    <t xml:space="preserve"> Effective Useful Life (years) </t>
  </si>
  <si>
    <t>2024 Total Measure Life Cycle Bill Savings</t>
  </si>
  <si>
    <t xml:space="preserve">   </t>
  </si>
  <si>
    <t>Energy Star Chest Freezer: 14-18 cf</t>
  </si>
  <si>
    <t>Energy Star Chest Freezer: 20-22 cf</t>
  </si>
  <si>
    <t>Energy Star Chest Freezer: 5-9 cf</t>
  </si>
  <si>
    <t>Energy Star Qualified Clothes Washer</t>
  </si>
  <si>
    <t xml:space="preserve">HP Washer/Dryer Combo Unit </t>
  </si>
  <si>
    <t>Energy Star Qualified Dishwashers</t>
  </si>
  <si>
    <t xml:space="preserve"> $                                                                                        -  </t>
  </si>
  <si>
    <t>Energy Star Qualified Refrigerators - Large 20+ cf</t>
  </si>
  <si>
    <t>Energy Star Qualified Refrigerators - Medium 17 - 19 cf</t>
  </si>
  <si>
    <t>Energy Star Qualified Refrigerators - Small 14-16 cf</t>
  </si>
  <si>
    <t>Energy Star Upright Freezer: 13.5-15 cf</t>
  </si>
  <si>
    <t>Energy Star Upright Freezer: 16-18 cf</t>
  </si>
  <si>
    <t>Energy Star Upright Freezer: 20-22 cf</t>
  </si>
  <si>
    <t xml:space="preserve">Cooling Measures </t>
  </si>
  <si>
    <t>Energy Star Qualified Ceiling Fans</t>
  </si>
  <si>
    <t xml:space="preserve">                                                            -  </t>
  </si>
  <si>
    <t>Whole House Fan</t>
  </si>
  <si>
    <t>Evaporative cooler installation 3,000 CFM</t>
  </si>
  <si>
    <t>Evaporative cooler installation 4,000 CFM</t>
  </si>
  <si>
    <t>Evaporative cooler installation 5,000 CFM</t>
  </si>
  <si>
    <t>Replace Room AC with Energy Start Qualified RAC - 10k BTU</t>
  </si>
  <si>
    <t>Replace Room AC with Energy Start Qualified RAC - 12k BTU</t>
  </si>
  <si>
    <t>Replace Room AC with Energy Start Qualified RAC - 15k BTU</t>
  </si>
  <si>
    <t>Replace Room AC with Energy Start Qualified RAC - 6-8k BTU</t>
  </si>
  <si>
    <t>Low-Flow Showerhead - Handheld</t>
  </si>
  <si>
    <t>Low-Flow Showerhead - Regular</t>
  </si>
  <si>
    <t>Energy Star HE Gas Storage Water Heater - 40G</t>
  </si>
  <si>
    <t>Energy Star HE Gas Storage Water Heater - 50G</t>
  </si>
  <si>
    <t>Replace existing electric W/H with HP Water Heater - 40G</t>
  </si>
  <si>
    <t>Replace existing electric W/H with HP Water Heater - 50G</t>
  </si>
  <si>
    <t>Replace existing electric W/H with HP Water Heater - 80G</t>
  </si>
  <si>
    <t>Replace with Solar Water Heating w/storage back up</t>
  </si>
  <si>
    <t>Replace with Solar Water Heating w/tankless back up</t>
  </si>
  <si>
    <t>Replace with Tankless Water Heater</t>
  </si>
  <si>
    <t>Water Heater - Repair water leak - NTE $300</t>
  </si>
  <si>
    <t xml:space="preserve">T&amp;M </t>
  </si>
  <si>
    <t>Water Heater Blanket</t>
  </si>
  <si>
    <t>Water Heater Pipe Insulation</t>
  </si>
  <si>
    <t>Attic Cover Replacement</t>
  </si>
  <si>
    <t>Attic Insulation, Add R-11</t>
  </si>
  <si>
    <t>Attic Insulation, Add R-19</t>
  </si>
  <si>
    <t>Attic Insulation, Add R-30</t>
  </si>
  <si>
    <t>Attic Insulation, Add R-38</t>
  </si>
  <si>
    <t>Attic Insulation, Add R-49</t>
  </si>
  <si>
    <t>Caulking</t>
  </si>
  <si>
    <t>Per Linear Foot</t>
  </si>
  <si>
    <t>Cover Plate Gaskets</t>
  </si>
  <si>
    <t>Per Home</t>
  </si>
  <si>
    <t>Duct Sealing - 120 Minutes</t>
  </si>
  <si>
    <t>Per System</t>
  </si>
  <si>
    <t>Duct Sealing - 60 Minutes</t>
  </si>
  <si>
    <t>Duct Sealing - 90 Minutes</t>
  </si>
  <si>
    <t>Floor Insulation, Add R-19</t>
  </si>
  <si>
    <t>Per Square Foot</t>
  </si>
  <si>
    <t>Glass Replacement</t>
  </si>
  <si>
    <t>High Efficiency Windows</t>
  </si>
  <si>
    <t>High-Performance Cool Roofs</t>
  </si>
  <si>
    <t>Insulated Exterior Doors</t>
  </si>
  <si>
    <t>Per Door</t>
  </si>
  <si>
    <t>Kitchen Exhaust Dampers</t>
  </si>
  <si>
    <t>Minor Home / Envelop Repairs - NTE $600</t>
  </si>
  <si>
    <t>T&amp;M</t>
  </si>
  <si>
    <t>Prescriptive Duct Sealing (No HVAC Replacement)</t>
  </si>
  <si>
    <t>Radiant Barriers</t>
  </si>
  <si>
    <t>Room AC/Evaporative Cooler Cover</t>
  </si>
  <si>
    <t>Wall Insulation, Add R-13</t>
  </si>
  <si>
    <t>Weather-stripping</t>
  </si>
  <si>
    <t xml:space="preserve">Window Film (Tint) </t>
  </si>
  <si>
    <r>
      <t>HVAC</t>
    </r>
    <r>
      <rPr>
        <b/>
        <vertAlign val="superscript"/>
        <sz val="10"/>
        <rFont val="Arial"/>
        <family val="2"/>
      </rPr>
      <t xml:space="preserve"> [3]</t>
    </r>
  </si>
  <si>
    <t>Duct Insulation (R-6)</t>
  </si>
  <si>
    <t>Duct Repair</t>
  </si>
  <si>
    <t>Duct Replacement</t>
  </si>
  <si>
    <t>Duct Test - Title 24 or to perform duct sealing</t>
  </si>
  <si>
    <t>ECM Blower Motor</t>
  </si>
  <si>
    <t>HE Wall Furnace 82% AFUE</t>
  </si>
  <si>
    <t>HVAC System - Filter Replacement (No HVAC Replacement)</t>
  </si>
  <si>
    <t>HVAC Tune-up</t>
  </si>
  <si>
    <t>Mobile Home Split System, 2 TON 16 SEER/60 KBTU 95% AFUE</t>
  </si>
  <si>
    <t>Mobile Home Split System, 2 TON 16 SEER/75 KBTU 95% AFUE</t>
  </si>
  <si>
    <t>Mobile Home Split System, 3 TON 16 SEER/60 KBTU 95% AFUE</t>
  </si>
  <si>
    <t>Mobile Home Split System, 3 TON 16 SEER/75 KBTU 95% AFUE</t>
  </si>
  <si>
    <t>Mobile Home Split System, 4 TON 16 SEER/72 KBTU 95% AFUE</t>
  </si>
  <si>
    <t>Replace FAU with HE FAU, 100 KBTU 95% AFUE</t>
  </si>
  <si>
    <t>Replace FAU with HE FAU, 40 KBTU 95% AFUE</t>
  </si>
  <si>
    <t>Replace FAU with HE FAU, 60 KBTU 95% AFUE</t>
  </si>
  <si>
    <t>Replace FAU with HE FAU, 80 KBTU 95% AFUE</t>
  </si>
  <si>
    <t>Replace Package G/E with 16+ SEER/80%+ AFUE - 2 1/2 Ton</t>
  </si>
  <si>
    <t>Replace Package G/E with 16+ SEER/80%+ AFUE - 2 Ton</t>
  </si>
  <si>
    <t>Replace Package G/E with 16+ SEER/80%+ AFUE - 3 1/2 Ton</t>
  </si>
  <si>
    <t>Replace Package G/E with 16+ SEER/80%+ AFUE - 3 Ton</t>
  </si>
  <si>
    <t>Replace Package G/E with 16+ SEER/80%+ AFUE - 4 Ton</t>
  </si>
  <si>
    <t>Replace Package G/E with 16+ SEER/80%+ AFUE - 5 Ton</t>
  </si>
  <si>
    <t>Replace Package HP with 16+ SEER/8.5+ HSPF - 2 1/2 Ton</t>
  </si>
  <si>
    <t>Replace Package HP with 16+ SEER/8.5+ HSPF - 2 Ton</t>
  </si>
  <si>
    <t>Replace Package HP with 16+ SEER/8.5+ HSPF - 3 1/2 Ton</t>
  </si>
  <si>
    <t>Replace Package HP with 16+ SEER/8.5+ HSPF - 3 Ton</t>
  </si>
  <si>
    <t>Replace Package HP with 16+ SEER/8.5+ HSPF - 4 Ton</t>
  </si>
  <si>
    <t>Replace Package HP with 16+ SEER/8.5+ HSPF - 5 Ton</t>
  </si>
  <si>
    <t>Replace Split AC Only with 16+ SEER - 2 1/2 Ton</t>
  </si>
  <si>
    <t>Replace Split AC Only with 16+ SEER - 2 Ton</t>
  </si>
  <si>
    <t>Replace Split AC Only with 16+ SEER - 3 1/2 Ton</t>
  </si>
  <si>
    <t>Replace Split AC Only with 16+ SEER - 3 Ton</t>
  </si>
  <si>
    <t>Replace Split AC Only with 16+ SEER - 4 Ton</t>
  </si>
  <si>
    <t>Replace Split AC Only with 16+ SEER - 5 Ton</t>
  </si>
  <si>
    <t>Replace Split HP System with 16+ SEER/8.8+ HSPF - 2 1/2 Ton</t>
  </si>
  <si>
    <t>Replace Split HP System with 16+ SEER/8.8+ HSPF - 2 Ton</t>
  </si>
  <si>
    <t>Replace Split HP System with 16+ SEER/8.8+ HSPF - 3 1/2 Ton</t>
  </si>
  <si>
    <t>Replace Split HP System with 16+ SEER/8.8+ HSPF - 3 Ton</t>
  </si>
  <si>
    <t>Replace Split HP System with 16+ SEER/8.8+ HSPF - 4 Ton</t>
  </si>
  <si>
    <t>Replace Split HP System with 16+ SEER/8.8+ HSPF - 5 Ton</t>
  </si>
  <si>
    <t>Replace Split System with 16+ SEER/95%+ AFUE - 2 1/2 Ton</t>
  </si>
  <si>
    <t>Replace Split System with 16+ SEER/95%+ AFUE - 2 Ton</t>
  </si>
  <si>
    <r>
      <t>Replace Split System with 16+ SEER/95%+ AFUE - 3 1/2 Ton</t>
    </r>
    <r>
      <rPr>
        <vertAlign val="superscript"/>
        <sz val="10"/>
        <rFont val="Arial"/>
        <family val="2"/>
      </rPr>
      <t>[4]</t>
    </r>
  </si>
  <si>
    <r>
      <t>Replace Split System with 16+ SEER/95%+ AFUE - 3 Ton</t>
    </r>
    <r>
      <rPr>
        <vertAlign val="superscript"/>
        <sz val="10"/>
        <rFont val="Arial"/>
        <family val="2"/>
      </rPr>
      <t>[4]</t>
    </r>
  </si>
  <si>
    <t>Replace Split System with 16+ SEER/95%+ AFUE - 4 Ton</t>
  </si>
  <si>
    <r>
      <rPr>
        <sz val="10"/>
        <color rgb="FF000000"/>
        <rFont val="Arial"/>
        <family val="2"/>
      </rPr>
      <t>Replace Split System with 16+ SEER/95%+ AFUE - 5 Ton</t>
    </r>
    <r>
      <rPr>
        <vertAlign val="superscript"/>
        <sz val="10"/>
        <color rgb="FF000000"/>
        <rFont val="Arial"/>
        <family val="2"/>
      </rPr>
      <t>[4]</t>
    </r>
  </si>
  <si>
    <t>CO/Smoke Alarm Combo</t>
  </si>
  <si>
    <t>Smoke Alarm</t>
  </si>
  <si>
    <t>Exterior LED Security Light (photocell and motion sensor)</t>
  </si>
  <si>
    <t>LED Fixtures - Exterior</t>
  </si>
  <si>
    <t>LED Fixtures - Interior</t>
  </si>
  <si>
    <t>LED Lamps - 40w Equivalent</t>
  </si>
  <si>
    <t>LED Lamps - 60w Equivalent</t>
  </si>
  <si>
    <t>Energy Star Qualified Variable Speed Pool pumps</t>
  </si>
  <si>
    <t>Home Energy Monitor</t>
  </si>
  <si>
    <t>Tier 2 Smart Power Strips</t>
  </si>
  <si>
    <t>Vacancy Sensors</t>
  </si>
  <si>
    <t xml:space="preserve">Permitting Fees </t>
  </si>
  <si>
    <t xml:space="preserve">Permits </t>
  </si>
  <si>
    <t>ESA WH Outreach &amp; Assessment</t>
  </si>
  <si>
    <t>ESA WH In-Home Energy Education</t>
  </si>
  <si>
    <t xml:space="preserve">SoCalGas and SCE </t>
  </si>
  <si>
    <r>
      <t xml:space="preserve">Year to Date Expenses </t>
    </r>
    <r>
      <rPr>
        <b/>
        <vertAlign val="superscript"/>
        <sz val="10"/>
        <rFont val="Arial"/>
        <family val="2"/>
      </rPr>
      <t>[7]</t>
    </r>
  </si>
  <si>
    <t>ESA Program - Pilot Plus and Pilot Deep</t>
  </si>
  <si>
    <r>
      <t xml:space="preserve">Administration </t>
    </r>
    <r>
      <rPr>
        <b/>
        <vertAlign val="superscript"/>
        <sz val="10"/>
        <rFont val="Arial"/>
        <family val="2"/>
      </rPr>
      <t>[4]</t>
    </r>
  </si>
  <si>
    <r>
      <t>Direct Implementation (Non-Incentive)</t>
    </r>
    <r>
      <rPr>
        <b/>
        <vertAlign val="superscript"/>
        <sz val="10"/>
        <rFont val="Arial"/>
        <family val="2"/>
      </rPr>
      <t xml:space="preserve"> [5]</t>
    </r>
  </si>
  <si>
    <r>
      <t xml:space="preserve">Direct Implementation </t>
    </r>
    <r>
      <rPr>
        <b/>
        <vertAlign val="superscript"/>
        <sz val="10"/>
        <rFont val="Arial"/>
        <family val="2"/>
      </rPr>
      <t>[6]</t>
    </r>
  </si>
  <si>
    <t>TOTAL Pilot Plus and Pilot Deep COSTS</t>
  </si>
  <si>
    <t>SoCalGas</t>
  </si>
  <si>
    <r>
      <t xml:space="preserve">2025 Expenses </t>
    </r>
    <r>
      <rPr>
        <b/>
        <vertAlign val="superscript"/>
        <sz val="10"/>
        <rFont val="Arial"/>
        <family val="2"/>
      </rPr>
      <t>[8]</t>
    </r>
  </si>
  <si>
    <t>[1] Combined results for SoCalGas and SCE. Data provided by SCE.</t>
  </si>
  <si>
    <t>[2] As of September 2019, all savings are calculated based on the following source:</t>
  </si>
  <si>
    <t>[3] Savings for HVAC measures vary by Climate Zone and are averaged.</t>
  </si>
  <si>
    <t>[4] Administration includes expenses from the following categories: General Administration, Regulatory Compliance, Training, Inspections, Marketing and Outreach, and Evaluation.</t>
  </si>
  <si>
    <t>[5] Direct Implementation (Non-Incentive) includes expenses for Implementer Administration and Marketing.</t>
  </si>
  <si>
    <t>[6] Direct Implementation includes expenses for measures delivery.</t>
  </si>
  <si>
    <t>[7] Expenses reported by SCE. Includes expenses not recorded in SoCalGas SAP.</t>
  </si>
  <si>
    <t>[8] Includes only expense recorded in SoCalGas SAP.</t>
  </si>
  <si>
    <t>ESA Program Table 2C</t>
  </si>
  <si>
    <t>Expenses and Energy Savings by Measure Installed - CSD Leveraging</t>
  </si>
  <si>
    <t>ESA Program - CSD Leveraging</t>
  </si>
  <si>
    <t>kWh[1] (Annual)</t>
  </si>
  <si>
    <t>kW[1] (Annual)</t>
  </si>
  <si>
    <t>Therms[1] (Annual)</t>
  </si>
  <si>
    <t>Clother Dryer</t>
  </si>
  <si>
    <t>Tankless Water Heater - NEW</t>
  </si>
  <si>
    <t>HVAC [6]</t>
  </si>
  <si>
    <t>Smart Fan Controller - NEW</t>
  </si>
  <si>
    <t>Total Households Weatherized [5]</t>
  </si>
  <si>
    <t>CSD MF Tenant Units Treated</t>
  </si>
  <si>
    <t>TOTAL CSD Leveraging COSTS</t>
  </si>
  <si>
    <t>Note: No activity in 2025.</t>
  </si>
  <si>
    <t>[1] All savings are calculated based on the following sources:</t>
  </si>
  <si>
    <t xml:space="preserve">  DNV-GL  “Energy Savings Assistance (ESA) Program Impact Evaluation Program Years 2015-2017.” April 26, 2019.</t>
  </si>
  <si>
    <t>[4] Envelope and Air Sealing Measures may include outlet cover plate gaskets, attic access weatherization, weatherstripping - door, caulking and minor home repairs.  Minor home repairs predominantly are door jamb repair / replacement, door repair, and window putty.</t>
  </si>
  <si>
    <t>[5] Weatherization may consist of attic insulation, attic access weatherization, weatherstripping - door, caulking, &amp; minor home repairs.</t>
  </si>
  <si>
    <t>[6] Savings for HVAC measures vary by Climate Zone and are averaged.</t>
  </si>
  <si>
    <t xml:space="preserve">PY 2025  Low Income Programs Annual Report
ESA Program Table 3 
Program Cost Effectiveness
SOUTHERN CALIFORNIA GAS COMPANY                                                                                                                                                                                                            </t>
  </si>
  <si>
    <t>Program</t>
  </si>
  <si>
    <t>Ratio of Benefits Over Costs</t>
  </si>
  <si>
    <t>Net Benefits $M</t>
  </si>
  <si>
    <t>ESACET [1]</t>
  </si>
  <si>
    <t>Resource 
Test [2]</t>
  </si>
  <si>
    <t>TRC</t>
  </si>
  <si>
    <t>PAC</t>
  </si>
  <si>
    <t>RIM</t>
  </si>
  <si>
    <t>SCT Base</t>
  </si>
  <si>
    <t>SCT High</t>
  </si>
  <si>
    <t>ESACET</t>
  </si>
  <si>
    <t>Resource 
Test</t>
  </si>
  <si>
    <t>ESA In-Unit 
(SF, MH)</t>
  </si>
  <si>
    <t>ESA MFWB [3]
(In-Unit, CAM)</t>
  </si>
  <si>
    <t>ESA Pilot Plus and Pilot Deep [4]</t>
  </si>
  <si>
    <t>Building Electrification
(N/A for SoCalGas)</t>
  </si>
  <si>
    <t>Clean Energy Homes
(N/A for SoCalGas)</t>
  </si>
  <si>
    <t>Notes:</t>
  </si>
  <si>
    <t>Ordering Paragraph 43 of D.14-08-030 directs the application of the two new cost effectiveness tests, ESACET and Resource TRC (renamed the Resource Test).</t>
  </si>
  <si>
    <t>All program measures, including resource and non-resource measures, are represented in the ESACET.  Only measures considered resource measures are represented in the Resource Test.  Resource measures, as defined in D.21-06-015, include any measure with a unit savings of less than one kWh or one therm.</t>
  </si>
  <si>
    <t xml:space="preserve">Energy Division instructed the IOUs to use the results of the PY2015 to 2017 ESA Impact Evaluation for their 2019 and 2020 savings estimates. </t>
  </si>
  <si>
    <t xml:space="preserve">[1] The ESACET includes energy and non-energy benefits and all program costs including measure, installation, and administrative costs.  </t>
  </si>
  <si>
    <t>[2] The Resource Test includes energy benefits and program measure and installation costs.</t>
  </si>
  <si>
    <t xml:space="preserve">[3] The MFWB program is implemented by Richard Heath &amp; Associates and SDG&amp;E provides oversight to the detailed process. </t>
  </si>
  <si>
    <t>[4] For PP/PD, the ESACET value was calculated by using both Therm and kWh costs to ensure sure both SCE and SCG have uniform and consistent ESACET.</t>
  </si>
  <si>
    <r>
      <t xml:space="preserve">PY 2025* Low Income Programs Annual Report
ESA Program Table 4
Detail by Housing Type and Source </t>
    </r>
    <r>
      <rPr>
        <b/>
        <vertAlign val="superscript"/>
        <sz val="12"/>
        <color rgb="FF000000"/>
        <rFont val="Arial"/>
        <family val="2"/>
      </rPr>
      <t xml:space="preserve">1  </t>
    </r>
    <r>
      <rPr>
        <b/>
        <sz val="12"/>
        <color rgb="FF000000"/>
        <rFont val="Arial"/>
        <family val="2"/>
      </rPr>
      <t xml:space="preserve">                                                                                                                                                                                                   SOUTHERN CALIFORNIA GAS COMPANY                                                                                                                                                                                                   </t>
    </r>
  </si>
  <si>
    <r>
      <t xml:space="preserve">2025 Energy Savings </t>
    </r>
    <r>
      <rPr>
        <b/>
        <vertAlign val="superscript"/>
        <sz val="11"/>
        <rFont val="Arial"/>
        <family val="2"/>
      </rPr>
      <t>2</t>
    </r>
  </si>
  <si>
    <t>Customer</t>
  </si>
  <si>
    <t>Housing Type</t>
  </si>
  <si>
    <t># Homes Treated</t>
  </si>
  <si>
    <t>(mWh)</t>
  </si>
  <si>
    <t>(MW)</t>
  </si>
  <si>
    <t>(Therm)</t>
  </si>
  <si>
    <t>2024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</si>
  <si>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</si>
  <si>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</si>
  <si>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</si>
  <si>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</si>
  <si>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</si>
  <si>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</si>
  <si>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</si>
  <si>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</si>
  <si>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</si>
  <si>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</si>
  <si>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 xml:space="preserve">Gas and Electric Total </t>
  </si>
  <si>
    <r>
      <t xml:space="preserve">ESA Multifamily Whole Building </t>
    </r>
    <r>
      <rPr>
        <b/>
        <vertAlign val="superscript"/>
        <sz val="11"/>
        <rFont val="Arial"/>
        <family val="2"/>
      </rPr>
      <t>3</t>
    </r>
  </si>
  <si>
    <t>Common Area</t>
  </si>
  <si>
    <t>In Unit</t>
  </si>
  <si>
    <r>
      <t xml:space="preserve">Totals: </t>
    </r>
    <r>
      <rPr>
        <b/>
        <vertAlign val="superscript"/>
        <sz val="11"/>
        <color rgb="FF000000"/>
        <rFont val="Arial"/>
        <family val="2"/>
      </rPr>
      <t>4</t>
    </r>
  </si>
  <si>
    <r>
      <rPr>
        <vertAlign val="superscript"/>
        <sz val="10"/>
        <rFont val="Arial"/>
        <family val="2"/>
      </rPr>
      <t>1</t>
    </r>
    <r>
      <rPr>
        <sz val="10"/>
        <rFont val="Arial"/>
        <family val="2"/>
      </rPr>
      <t xml:space="preserve"> Summary data which includes ESA Main Program (SF, MH) and MFWB.</t>
    </r>
  </si>
  <si>
    <r>
      <rPr>
        <vertAlign val="superscript"/>
        <sz val="10"/>
        <rFont val="Arial"/>
        <family val="2"/>
      </rPr>
      <t>2</t>
    </r>
    <r>
      <rPr>
        <sz val="10"/>
        <rFont val="Arial"/>
        <family val="2"/>
      </rPr>
      <t xml:space="preserve"> As of September 2019, all savings are calculated based on the following source:</t>
    </r>
  </si>
  <si>
    <t xml:space="preserve">     DNV-GL  “Energy Savings Assistance (ESA) Program Impact Evaluation Program Years 2015-2017.” April 26, 2019. </t>
  </si>
  <si>
    <r>
      <rPr>
        <vertAlign val="superscript"/>
        <sz val="10"/>
        <rFont val="Arial"/>
        <family val="2"/>
      </rPr>
      <t>3</t>
    </r>
    <r>
      <rPr>
        <sz val="10"/>
        <rFont val="Arial"/>
        <family val="2"/>
      </rPr>
      <t xml:space="preserve"> The MFWB program is implemented by Richard Heath &amp; Associates and SDG&amp;E provides oversight to the detailed process. </t>
    </r>
  </si>
  <si>
    <r>
      <rPr>
        <vertAlign val="superscript"/>
        <sz val="10"/>
        <color rgb="FF000000"/>
        <rFont val="Arial"/>
        <family val="2"/>
      </rPr>
      <t>4</t>
    </r>
    <r>
      <rPr>
        <sz val="10"/>
        <color rgb="FF000000"/>
        <rFont val="Arial"/>
        <family val="2"/>
      </rPr>
      <t xml:space="preserve"> Total Savings/Expenditures amount does not include credits, expenses, or required adjustments that are reflected in ESA Program Table 1. Totals do not include vacant units that are reflected in ESA Program Table 2 - ESA Main Program.</t>
    </r>
  </si>
  <si>
    <t>Shared Service Territory</t>
  </si>
  <si>
    <t>Year</t>
  </si>
  <si>
    <t>Utility in Shared Service Territory</t>
  </si>
  <si>
    <t>Eligible Households in Shared Service Territory</t>
  </si>
  <si>
    <t>Eligible households treated by both utilities in shared service territory</t>
  </si>
  <si>
    <t>PG&amp;E</t>
  </si>
  <si>
    <t>SCE</t>
  </si>
  <si>
    <t>SDG&amp;E</t>
  </si>
  <si>
    <t>Contractor</t>
  </si>
  <si>
    <t>County [2]</t>
  </si>
  <si>
    <t>Contractor Type
(Check one or more if applicable)</t>
  </si>
  <si>
    <t>2024 Annual 
Expenditures [3]</t>
  </si>
  <si>
    <t>Private</t>
  </si>
  <si>
    <t>CBO</t>
  </si>
  <si>
    <t>WMDVBE</t>
  </si>
  <si>
    <t>LIHEAP</t>
  </si>
  <si>
    <t>AMERICAN ECO SERVICES INC</t>
  </si>
  <si>
    <t>LA, O, R, Sbe, Sba, SLO, V</t>
  </si>
  <si>
    <t xml:space="preserve"> x </t>
  </si>
  <si>
    <t xml:space="preserve">          -  </t>
  </si>
  <si>
    <t xml:space="preserve">              -  </t>
  </si>
  <si>
    <t>EAGLE SYSTEMS INTERNATIONAL INC</t>
  </si>
  <si>
    <t>F, I, Ke, Ki, LA, OC, R, Sbe, T, V</t>
  </si>
  <si>
    <t xml:space="preserve">               -  </t>
  </si>
  <si>
    <t>EAST LOS ANGELES COMMUNITY UNION</t>
  </si>
  <si>
    <t>LA, OC, R, Sbe</t>
  </si>
  <si>
    <t xml:space="preserve">           -  </t>
  </si>
  <si>
    <t xml:space="preserve">ENVIRONMENTAL ASSESSMENT SERVICES </t>
  </si>
  <si>
    <t>FCI MANAGEMENT CONSULTANTS</t>
  </si>
  <si>
    <t>GREEN ENERGY SOLUTIONS</t>
  </si>
  <si>
    <t>JOHN HARRISON CONTRACTING INC</t>
  </si>
  <si>
    <t>I, R, Sbe</t>
  </si>
  <si>
    <t>MARAVILLA FOUNDATION</t>
  </si>
  <si>
    <t>Ke, LA, OC, R, Sbe</t>
  </si>
  <si>
    <t>MGM ENERGY</t>
  </si>
  <si>
    <t>F, Ke, Ki, LA, R, Sbe, T</t>
  </si>
  <si>
    <t>PROTEUS INC</t>
  </si>
  <si>
    <t>F, Ke, Ki, LA, T</t>
  </si>
  <si>
    <t>QUALITY CONSERVATION SERVICES</t>
  </si>
  <si>
    <t>F, I, Ke, Ki, LA, OC, R, Sbe, Sba, SLO, T, V</t>
  </si>
  <si>
    <t>RELIABLE ENERGY MANAGEMENT INC</t>
  </si>
  <si>
    <t>F, Ke, Ki, LA, OC, R, Sbe, Sba, SLO, T, V</t>
  </si>
  <si>
    <t>RICHARD HEATH &amp; ASSOCIATES INC</t>
  </si>
  <si>
    <t>STAPLES &amp; ASSOCIATES</t>
  </si>
  <si>
    <t>F, Ke, Ki, LA, SLO, T</t>
  </si>
  <si>
    <t>VERCHES</t>
  </si>
  <si>
    <t>WINEGARD ENERGY INC</t>
  </si>
  <si>
    <t>F, Ke, Ki, T</t>
  </si>
  <si>
    <t>Total Contractor Expenditures</t>
  </si>
  <si>
    <t xml:space="preserve">Note: D.21-06-015 permits IOUs to carry forward funds for committed work started in 2025 but finished in 2026. SoCalGas allowed its ESA 
contractors to complete and invoice such committed work by March 27, 2025 (the committed funds period). Final results for main ESA Program including the committed funds period </t>
  </si>
  <si>
    <t>are included in this report.</t>
  </si>
  <si>
    <t>[1] Summary data which includes Main ESA Program (SF, MH).</t>
  </si>
  <si>
    <t>[2] Key</t>
  </si>
  <si>
    <t>Abbreviation</t>
  </si>
  <si>
    <t>Alameda</t>
  </si>
  <si>
    <t>AL</t>
  </si>
  <si>
    <t>Los Angeles</t>
  </si>
  <si>
    <t>LA</t>
  </si>
  <si>
    <t>Orange County</t>
  </si>
  <si>
    <t>OC</t>
  </si>
  <si>
    <t>Ventura</t>
  </si>
  <si>
    <t>V</t>
  </si>
  <si>
    <t>San Bernadino</t>
  </si>
  <si>
    <t>Sbe</t>
  </si>
  <si>
    <t>Riverside</t>
  </si>
  <si>
    <t>R</t>
  </si>
  <si>
    <t>Imperial</t>
  </si>
  <si>
    <t>I</t>
  </si>
  <si>
    <t>Tulare</t>
  </si>
  <si>
    <t>T</t>
  </si>
  <si>
    <t>Kings</t>
  </si>
  <si>
    <t>Ki</t>
  </si>
  <si>
    <t>Kern</t>
  </si>
  <si>
    <t>Ke</t>
  </si>
  <si>
    <t>Santa Barbara</t>
  </si>
  <si>
    <t>Sba</t>
  </si>
  <si>
    <t>San Luis Obispo</t>
  </si>
  <si>
    <t>SLO</t>
  </si>
  <si>
    <t>Fresno</t>
  </si>
  <si>
    <t>F</t>
  </si>
  <si>
    <t>San Diego</t>
  </si>
  <si>
    <t>SD</t>
  </si>
  <si>
    <t>San Fernando</t>
  </si>
  <si>
    <t>SFERN</t>
  </si>
  <si>
    <t>Santa Clara</t>
  </si>
  <si>
    <t>SC</t>
  </si>
  <si>
    <t>San Francisco</t>
  </si>
  <si>
    <t>SF</t>
  </si>
  <si>
    <t>Santa Cruz</t>
  </si>
  <si>
    <t>Scr</t>
  </si>
  <si>
    <t>Contra Costa</t>
  </si>
  <si>
    <t>CC</t>
  </si>
  <si>
    <t>Solano</t>
  </si>
  <si>
    <t>S</t>
  </si>
  <si>
    <t>[3] The expenditures include contractor costs for Main ESA Program. Negative amounts ($) are for chargebacks of advance payments not fully repaid yet.</t>
  </si>
  <si>
    <t xml:space="preserve">PY 2025* Low Income Programs Annual Report
ESA Program Table 6
ESA Program Installation Cost of Program Installation Contractors 
SOUTHERN CALIFORNIA GAS COMPANY
                                                                                                                                                                                                                                                                                                    </t>
  </si>
  <si>
    <t>Main ESA Program [5]</t>
  </si>
  <si>
    <t>Unit of Measure</t>
  </si>
  <si>
    <t xml:space="preserve">CBO/WMDVBE </t>
  </si>
  <si>
    <t xml:space="preserve">Non-CBO/WMDVBE </t>
  </si>
  <si>
    <t>2025 Program Total</t>
  </si>
  <si>
    <t>Installations</t>
  </si>
  <si>
    <t>Dwellings</t>
  </si>
  <si>
    <t>Costs</t>
  </si>
  <si>
    <t>Units Installed</t>
  </si>
  <si>
    <t>Households [6]</t>
  </si>
  <si>
    <t>Costs [1]</t>
  </si>
  <si>
    <t>Cost/ Unit</t>
  </si>
  <si>
    <t>Cost/ 
Household</t>
  </si>
  <si>
    <t>$</t>
  </si>
  <si>
    <t>Refirgerators</t>
  </si>
  <si>
    <t>Clothers Dryer</t>
  </si>
  <si>
    <t>Other Domestic  Hot Water [2]</t>
  </si>
  <si>
    <t>Tankless Water Heater - New</t>
  </si>
  <si>
    <t>Tub Diverter/Spout</t>
  </si>
  <si>
    <t>Solar Water Heaing</t>
  </si>
  <si>
    <t>Air Sealing / Envelope [4]</t>
  </si>
  <si>
    <t>Minor Home Repair</t>
  </si>
  <si>
    <t>Evaporative Coolers</t>
  </si>
  <si>
    <t>High Efficiency Forced Air Unit (HE FAU) Early Replacement</t>
  </si>
  <si>
    <t>High Efficiency Forced Air Unit (HE FAU) On Burnout</t>
  </si>
  <si>
    <t>Central Heat Pump - FS (propane or gas space)</t>
  </si>
  <si>
    <t>Smart Fan Controller - New</t>
  </si>
  <si>
    <t>Central A/C Tune-up</t>
  </si>
  <si>
    <t>Evaorative Cooling Maintenance</t>
  </si>
  <si>
    <t>Smart Power Strips - Tier 2</t>
  </si>
  <si>
    <t xml:space="preserve">Commissioning </t>
  </si>
  <si>
    <t xml:space="preserve">Administration </t>
  </si>
  <si>
    <t xml:space="preserve">[1] Total Savings/Expenditures amount does not include credits, expenses or required adjustments that are reflected in ESA Program Table 1.  </t>
  </si>
  <si>
    <t>[5] Any measures noted as 'NEW' have been added during the course of this program year; those noted as "REMOVED" are no longer offered by the program but have been kept for tracking purposes.</t>
  </si>
  <si>
    <t>[6] May include work done on a single household by multiple contractors.</t>
  </si>
  <si>
    <t>PY 2025* Low Income Programs Annual Report
ESA Program Table 7
Expenditures Recorded by Cost Element                                                                                                                                                                                                SOUTHERN CALIFORNIA GAS COMPANY</t>
  </si>
  <si>
    <r>
      <t xml:space="preserve">Labor </t>
    </r>
    <r>
      <rPr>
        <b/>
        <vertAlign val="superscript"/>
        <sz val="11"/>
        <rFont val="Arial"/>
        <family val="2"/>
      </rPr>
      <t>1</t>
    </r>
  </si>
  <si>
    <r>
      <t xml:space="preserve">Non-Labor </t>
    </r>
    <r>
      <rPr>
        <b/>
        <vertAlign val="superscript"/>
        <sz val="11"/>
        <rFont val="Arial"/>
        <family val="2"/>
      </rPr>
      <t>2</t>
    </r>
  </si>
  <si>
    <r>
      <t xml:space="preserve">Contractor </t>
    </r>
    <r>
      <rPr>
        <b/>
        <vertAlign val="superscript"/>
        <sz val="11"/>
        <rFont val="Arial"/>
        <family val="2"/>
      </rPr>
      <t>3</t>
    </r>
  </si>
  <si>
    <t>ESA Program Main (SF, MH)</t>
  </si>
  <si>
    <r>
      <t xml:space="preserve">Domestic Hot Water </t>
    </r>
    <r>
      <rPr>
        <vertAlign val="superscript"/>
        <sz val="10"/>
        <rFont val="Arial"/>
        <family val="2"/>
      </rPr>
      <t>4</t>
    </r>
  </si>
  <si>
    <r>
      <t xml:space="preserve">Enclosure </t>
    </r>
    <r>
      <rPr>
        <vertAlign val="superscript"/>
        <sz val="10"/>
        <rFont val="Arial"/>
        <family val="2"/>
      </rPr>
      <t>4</t>
    </r>
  </si>
  <si>
    <r>
      <t xml:space="preserve">HVAC </t>
    </r>
    <r>
      <rPr>
        <vertAlign val="superscript"/>
        <sz val="10"/>
        <rFont val="Arial"/>
        <family val="2"/>
      </rPr>
      <t>4</t>
    </r>
  </si>
  <si>
    <r>
      <t xml:space="preserve">Maintenance </t>
    </r>
    <r>
      <rPr>
        <vertAlign val="superscript"/>
        <sz val="10"/>
        <rFont val="Arial"/>
        <family val="2"/>
      </rPr>
      <t>4</t>
    </r>
  </si>
  <si>
    <r>
      <t xml:space="preserve">Miscellaneous </t>
    </r>
    <r>
      <rPr>
        <vertAlign val="superscript"/>
        <sz val="10"/>
        <rFont val="Arial"/>
        <family val="2"/>
      </rPr>
      <t>5</t>
    </r>
  </si>
  <si>
    <r>
      <t xml:space="preserve">Customer Enrollment </t>
    </r>
    <r>
      <rPr>
        <vertAlign val="superscript"/>
        <sz val="10"/>
        <rFont val="Arial"/>
        <family val="2"/>
      </rPr>
      <t>4</t>
    </r>
  </si>
  <si>
    <t>Pilot</t>
  </si>
  <si>
    <t>ESA Program Main Total</t>
  </si>
  <si>
    <r>
      <t xml:space="preserve">Multifamily Whole Building </t>
    </r>
    <r>
      <rPr>
        <b/>
        <vertAlign val="superscript"/>
        <sz val="10"/>
        <rFont val="Arial"/>
        <family val="2"/>
      </rPr>
      <t>7</t>
    </r>
    <r>
      <rPr>
        <b/>
        <sz val="10"/>
        <rFont val="Arial"/>
        <family val="2"/>
      </rPr>
      <t>,</t>
    </r>
    <r>
      <rPr>
        <b/>
        <vertAlign val="superscript"/>
        <sz val="10"/>
        <rFont val="Arial"/>
        <family val="2"/>
      </rPr>
      <t xml:space="preserve"> 8</t>
    </r>
  </si>
  <si>
    <t>MFWB Total</t>
  </si>
  <si>
    <r>
      <t xml:space="preserve">Pilot Plus/Deep </t>
    </r>
    <r>
      <rPr>
        <b/>
        <vertAlign val="superscript"/>
        <sz val="10"/>
        <rFont val="Arial"/>
        <family val="2"/>
      </rPr>
      <t>7</t>
    </r>
  </si>
  <si>
    <t>Pilot Plus/Deep Total</t>
  </si>
  <si>
    <t>CSD Total</t>
  </si>
  <si>
    <r>
      <t>Administrative</t>
    </r>
    <r>
      <rPr>
        <b/>
        <vertAlign val="superscript"/>
        <sz val="10"/>
        <rFont val="Arial"/>
        <family val="2"/>
      </rPr>
      <t xml:space="preserve"> 6</t>
    </r>
  </si>
  <si>
    <t>Worforce Education and Training</t>
  </si>
  <si>
    <t>Measurement and Evaluation  Studies</t>
  </si>
  <si>
    <t>CPUC Energy Division</t>
  </si>
  <si>
    <r>
      <t xml:space="preserve">MFWB Admin </t>
    </r>
    <r>
      <rPr>
        <vertAlign val="superscript"/>
        <sz val="10"/>
        <rFont val="Arial"/>
        <family val="2"/>
      </rPr>
      <t>7</t>
    </r>
  </si>
  <si>
    <t xml:space="preserve">Pilot Plus/Deep Admin </t>
  </si>
  <si>
    <t>Administrative Total</t>
  </si>
  <si>
    <t xml:space="preserve">TOTAL PROGRAM COSTS </t>
  </si>
  <si>
    <t>* D.21-06-015 permits IOUs to carry forward funds for committed work started in 2025 but finished in 2026.</t>
  </si>
  <si>
    <r>
      <rPr>
        <vertAlign val="superscript"/>
        <sz val="10"/>
        <rFont val="Arial"/>
        <family val="2"/>
      </rPr>
      <t>1</t>
    </r>
    <r>
      <rPr>
        <sz val="10"/>
        <rFont val="Arial"/>
        <family val="2"/>
      </rPr>
      <t xml:space="preserve"> Labor:  Utility staff labor including labor indirects (vacation and sick leave, payroll taxes.</t>
    </r>
  </si>
  <si>
    <r>
      <rPr>
        <vertAlign val="superscript"/>
        <sz val="10"/>
        <rFont val="Arial"/>
        <family val="2"/>
      </rPr>
      <t>2</t>
    </r>
    <r>
      <rPr>
        <sz val="10"/>
        <rFont val="Arial"/>
        <family val="2"/>
      </rPr>
      <t xml:space="preserve"> Non-Labor:  All other non-labor costs excluding contractor costs defined below.  </t>
    </r>
  </si>
  <si>
    <r>
      <rPr>
        <vertAlign val="superscript"/>
        <sz val="10"/>
        <rFont val="Arial"/>
        <family val="2"/>
      </rPr>
      <t>3</t>
    </r>
    <r>
      <rPr>
        <sz val="10"/>
        <rFont val="Arial"/>
        <family val="2"/>
      </rPr>
      <t xml:space="preserve"> Contractor:  Expenses associated with contractor installations, Weatherization, Inspections, Outreach and Assessment, and In Home Energy Education services.</t>
    </r>
  </si>
  <si>
    <r>
      <rPr>
        <vertAlign val="superscript"/>
        <sz val="10"/>
        <rFont val="Arial"/>
        <family val="2"/>
      </rPr>
      <t>4</t>
    </r>
    <r>
      <rPr>
        <sz val="10"/>
        <rFont val="Arial"/>
        <family val="2"/>
      </rPr>
      <t xml:space="preserve"> Includes cash discount and other misc. credits in non-labor.</t>
    </r>
  </si>
  <si>
    <r>
      <rPr>
        <vertAlign val="superscript"/>
        <sz val="10"/>
        <rFont val="Arial"/>
        <family val="2"/>
      </rPr>
      <t>5</t>
    </r>
    <r>
      <rPr>
        <sz val="10"/>
        <rFont val="Arial"/>
        <family val="2"/>
      </rPr>
      <t xml:space="preserve"> Performance-Based Incentive (PBI) for contractors meeting their therm goal per quarter and chargebacks.</t>
    </r>
  </si>
  <si>
    <r>
      <rPr>
        <vertAlign val="superscript"/>
        <sz val="10"/>
        <rFont val="Arial"/>
        <family val="2"/>
      </rPr>
      <t>6</t>
    </r>
    <r>
      <rPr>
        <sz val="10"/>
        <rFont val="Arial"/>
        <family val="2"/>
      </rPr>
      <t xml:space="preserve"> Note that "below the line" summary costs if applicable includes ESA Main Program (SF, MH), MFWB, Pilot Plus/Deep and CSD Leveraging.</t>
    </r>
  </si>
  <si>
    <r>
      <rPr>
        <vertAlign val="superscript"/>
        <sz val="10"/>
        <rFont val="Arial"/>
        <family val="2"/>
      </rPr>
      <t>7</t>
    </r>
    <r>
      <rPr>
        <sz val="10"/>
        <rFont val="Arial"/>
        <family val="2"/>
      </rPr>
      <t xml:space="preserve"> Includes expenses recorded in SoCalGas SAP and from SDG&amp;E.</t>
    </r>
  </si>
  <si>
    <r>
      <rPr>
        <vertAlign val="superscript"/>
        <sz val="10"/>
        <rFont val="Arial"/>
        <family val="2"/>
      </rPr>
      <t>8</t>
    </r>
    <r>
      <rPr>
        <sz val="10"/>
        <rFont val="Arial"/>
        <family val="2"/>
      </rPr>
      <t xml:space="preserve"> The MFWB program is implemented by Richard Heath &amp; Associates and SDG&amp;E provides oversight to the detailed process.</t>
    </r>
  </si>
  <si>
    <r>
      <t xml:space="preserve">PY 2025 Low Income Programs Annual Report </t>
    </r>
    <r>
      <rPr>
        <b/>
        <vertAlign val="superscript"/>
        <sz val="12"/>
        <color rgb="FF000000"/>
        <rFont val="Arial"/>
        <family val="2"/>
      </rPr>
      <t xml:space="preserve">1
</t>
    </r>
    <r>
      <rPr>
        <b/>
        <sz val="12"/>
        <color rgb="FF000000"/>
        <rFont val="Arial"/>
        <family val="2"/>
      </rPr>
      <t xml:space="preserve">ESA Program Table 8
ESA Program Homes Unwilling / Unable to Participate                                                                                                                                     SOUTHERN CALIFORNIA GAS COMPANY                                                                                                                                                                                                                        </t>
    </r>
  </si>
  <si>
    <t>Reason Provided</t>
  </si>
  <si>
    <t>County</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</si>
  <si>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</si>
  <si>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</si>
  <si>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</si>
  <si>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</si>
  <si>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</si>
  <si>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</si>
  <si>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</si>
  <si>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Orange</t>
  </si>
  <si>
    <t>San Bernardino</t>
  </si>
  <si>
    <r>
      <rPr>
        <vertAlign val="superscript"/>
        <sz val="10"/>
        <rFont val="Arial"/>
        <family val="2"/>
      </rPr>
      <t>1</t>
    </r>
    <r>
      <rPr>
        <sz val="10"/>
        <rFont val="Arial"/>
        <family val="2"/>
      </rPr>
      <t xml:space="preserve"> Summary data for Main ESA Program and does not include CSD Leveraging.</t>
    </r>
  </si>
  <si>
    <t>ESA Coordinated Treatment (SCE and SoCalGas only)</t>
  </si>
  <si>
    <r>
      <t xml:space="preserve">Reason Why Household did not Receive Additional Measures from one Utility or Partnering Agency </t>
    </r>
    <r>
      <rPr>
        <b/>
        <vertAlign val="superscript"/>
        <sz val="10"/>
        <rFont val="Arial"/>
        <family val="2"/>
      </rPr>
      <t>1</t>
    </r>
  </si>
  <si>
    <t xml:space="preserve"># of Households Received Measures from one Utility, but not other Utility or Partnering Agency </t>
  </si>
  <si>
    <t># of Customer Unwilling/Declined Program Measures</t>
  </si>
  <si>
    <t># of Customer Unavailable -Scheduling Conflicts</t>
  </si>
  <si>
    <t># of Hazardous Environment (unsafe/unclean)</t>
  </si>
  <si>
    <t># of Landlord Refused to Authorize Participation</t>
  </si>
  <si>
    <t># of Other Infeasible/ Ineligible</t>
  </si>
  <si>
    <t>PY 2025 Energy Savings Assistance Program Annual Report
ESA Program Table 9
Energy Rate Used for Bill Savings Calculation 
SOUTHERN CALIFORNIA GAS COMPANY</t>
  </si>
  <si>
    <r>
      <t xml:space="preserve">Residential Energy Used for Bill Savings Calculation </t>
    </r>
    <r>
      <rPr>
        <b/>
        <vertAlign val="superscript"/>
        <sz val="12"/>
        <rFont val="Arial"/>
        <family val="2"/>
      </rPr>
      <t>1</t>
    </r>
  </si>
  <si>
    <r>
      <t xml:space="preserve">Non-Residential Energy Used for Bill Savings Calculation 
(MFWB) </t>
    </r>
    <r>
      <rPr>
        <b/>
        <vertAlign val="superscript"/>
        <sz val="12"/>
        <rFont val="Arial"/>
        <family val="2"/>
      </rPr>
      <t>2</t>
    </r>
  </si>
  <si>
    <t>$/kWh</t>
  </si>
  <si>
    <r>
      <t xml:space="preserve">$/Therm </t>
    </r>
    <r>
      <rPr>
        <b/>
        <vertAlign val="superscript"/>
        <sz val="11"/>
        <rFont val="Arial"/>
        <family val="2"/>
      </rPr>
      <t>3</t>
    </r>
  </si>
  <si>
    <r>
      <t>$/Therm</t>
    </r>
    <r>
      <rPr>
        <b/>
        <vertAlign val="superscript"/>
        <sz val="11"/>
        <rFont val="Arial"/>
        <family val="2"/>
      </rPr>
      <t xml:space="preserve"> 3</t>
    </r>
  </si>
  <si>
    <r>
      <rPr>
        <vertAlign val="superscript"/>
        <sz val="10"/>
        <rFont val="Arial"/>
        <family val="2"/>
      </rPr>
      <t>1</t>
    </r>
    <r>
      <rPr>
        <sz val="10"/>
        <rFont val="Arial"/>
        <family val="2"/>
      </rPr>
      <t xml:space="preserve"> Summary includes ESA Main Program (SF, MH) Pilot Plus and Pilot Deep and CSD Leveraging.  Building Electrification and Clean Energy Homes are not applicable.</t>
    </r>
  </si>
  <si>
    <r>
      <rPr>
        <vertAlign val="superscript"/>
        <sz val="10"/>
        <rFont val="Arial"/>
        <family val="2"/>
      </rPr>
      <t>2</t>
    </r>
    <r>
      <rPr>
        <sz val="10"/>
        <rFont val="Arial"/>
        <family val="2"/>
      </rPr>
      <t xml:space="preserve"> Summary data includes MFWB.</t>
    </r>
  </si>
  <si>
    <r>
      <rPr>
        <vertAlign val="superscript"/>
        <sz val="10"/>
        <rFont val="Arial"/>
        <family val="2"/>
      </rPr>
      <t>3</t>
    </r>
    <r>
      <rPr>
        <sz val="10"/>
        <rFont val="Arial"/>
        <family val="2"/>
      </rPr>
      <t xml:space="preserve"> Non-residental customers billed at the residential rate per AL 5915 Attachment B.  Actual 2025 energy rate per therm paid by ESA Program participants. Energy rate beyond 2025 is escalated 3% annually</t>
    </r>
  </si>
  <si>
    <r>
      <rPr>
        <b/>
        <sz val="12"/>
        <color rgb="FF000000"/>
        <rFont val="Arial"/>
        <family val="2"/>
      </rPr>
      <t>PY 2025* Low Income Programs Annual Report
ESA Program Table 10
Bill Savings Calculations by Program Year</t>
    </r>
    <r>
      <rPr>
        <b/>
        <vertAlign val="superscript"/>
        <sz val="12"/>
        <color rgb="FF000000"/>
        <rFont val="Arial"/>
        <family val="2"/>
      </rPr>
      <t xml:space="preserve">                                                                                                                                                                    
</t>
    </r>
    <r>
      <rPr>
        <b/>
        <sz val="12"/>
        <color rgb="FF000000"/>
        <rFont val="Arial"/>
        <family val="2"/>
      </rPr>
      <t>SOUTHERN CALIFORNIA GAS COMPANY</t>
    </r>
  </si>
  <si>
    <t>Table 10 - ESA Program Main (SF, MH)</t>
  </si>
  <si>
    <t>Hide column</t>
  </si>
  <si>
    <t>Program Year</t>
  </si>
  <si>
    <t>Program Costs</t>
  </si>
  <si>
    <t>Program Lifecycle Bill Savings</t>
  </si>
  <si>
    <t>Program Bill Savings/ 
Cost Ratio</t>
  </si>
  <si>
    <t>Per Home Average Lifecycle Bill Savings</t>
  </si>
  <si>
    <t>Number of Participants</t>
  </si>
  <si>
    <t>* D.21-06-015 permits IOUs to carry forward funds for committed work started in 2025 but finished in 2026. SoCalGas allowed its ESA contractors to complete and invoice such committed work by March 27, 2026 (the committed funds period). Final main ESA Program results including the committed funds period are included in this report.</t>
  </si>
  <si>
    <t xml:space="preserve"> Note: Savings are based on the results of the 2015-2017 Impact Evaluation completed in 2019, starting from PY2019.</t>
  </si>
  <si>
    <t xml:space="preserve">Table 10A - Pilot Plus/Deep </t>
  </si>
  <si>
    <r>
      <t xml:space="preserve"> 2019</t>
    </r>
    <r>
      <rPr>
        <sz val="11"/>
        <rFont val="Abadi"/>
        <family val="2"/>
      </rPr>
      <t>²</t>
    </r>
  </si>
  <si>
    <t>Note: Combined data for SoCalGas and SCE.</t>
  </si>
  <si>
    <t>Table 10B - MFWB</t>
  </si>
  <si>
    <t xml:space="preserve">Note: The MFWB program is implemented by Richard Heath &amp; Associates and SDG&amp;E provides oversight to the detailed process. </t>
  </si>
  <si>
    <r>
      <t xml:space="preserve">PY 2025 Low Income Programs Annual Report
ESA Program Table 11
Fund Shifting </t>
    </r>
    <r>
      <rPr>
        <b/>
        <vertAlign val="superscript"/>
        <sz val="14"/>
        <rFont val="Arial"/>
        <family val="2"/>
      </rPr>
      <t>1</t>
    </r>
    <r>
      <rPr>
        <b/>
        <sz val="14"/>
        <rFont val="Arial"/>
        <family val="2"/>
      </rPr>
      <t xml:space="preserve">                                                                                                                                                                                                                                                                                                                                                                                                                                                                                                                      SOUTHERN CALIFORNIA GAS COMPANY</t>
    </r>
  </si>
  <si>
    <t>FUND SHIFT AMOUNT</t>
  </si>
  <si>
    <r>
      <t>Budget</t>
    </r>
    <r>
      <rPr>
        <b/>
        <vertAlign val="superscript"/>
        <sz val="9"/>
        <rFont val="Arial"/>
        <family val="2"/>
      </rPr>
      <t xml:space="preserve"> </t>
    </r>
    <r>
      <rPr>
        <b/>
        <vertAlign val="superscript"/>
        <sz val="11"/>
        <rFont val="Arial"/>
        <family val="2"/>
      </rPr>
      <t>1</t>
    </r>
  </si>
  <si>
    <t>Expenditures</t>
  </si>
  <si>
    <t>Variance (Budget - Expenditures)</t>
  </si>
  <si>
    <t>Among Categories within Program Year</t>
  </si>
  <si>
    <t>Carry Forward from 2025</t>
  </si>
  <si>
    <r>
      <t xml:space="preserve">
</t>
    </r>
    <r>
      <rPr>
        <b/>
        <sz val="9"/>
        <rFont val="Arial"/>
        <family val="2"/>
      </rPr>
      <t>Comitted from 2026</t>
    </r>
  </si>
  <si>
    <t>Date</t>
  </si>
  <si>
    <t>Program Year 2025</t>
  </si>
  <si>
    <t>Total Authorized</t>
  </si>
  <si>
    <t>Total Expenditures</t>
  </si>
  <si>
    <t>(1) Shift of Current Year Authorized</t>
  </si>
  <si>
    <t xml:space="preserve"> (2) Shift of Carry Forward </t>
  </si>
  <si>
    <r>
      <t>(3) Shift of</t>
    </r>
    <r>
      <rPr>
        <b/>
        <sz val="9"/>
        <color rgb="FFFF0000"/>
        <rFont val="Arial"/>
        <family val="2"/>
      </rPr>
      <t xml:space="preserve"> </t>
    </r>
    <r>
      <rPr>
        <b/>
        <sz val="9"/>
        <rFont val="Arial"/>
        <family val="2"/>
      </rPr>
      <t>Committed</t>
    </r>
  </si>
  <si>
    <r>
      <t>Total Shifted  Gas/ Electric</t>
    </r>
    <r>
      <rPr>
        <b/>
        <vertAlign val="superscript"/>
        <sz val="11"/>
        <rFont val="Arial"/>
        <family val="2"/>
      </rPr>
      <t xml:space="preserve"> </t>
    </r>
  </si>
  <si>
    <t>% of Authorized Total</t>
  </si>
  <si>
    <t>Fund Shifting Source
1. Current Year Authorized
2. Carried Forward
3. Comitted</t>
  </si>
  <si>
    <t>To/From Year</t>
  </si>
  <si>
    <t>Fund Shift Description</t>
  </si>
  <si>
    <t>Authorization</t>
  </si>
  <si>
    <t>ex. $x,xxx</t>
  </si>
  <si>
    <t>ex.  $x,xxx</t>
  </si>
  <si>
    <t>($x,xxx)</t>
  </si>
  <si>
    <t>x%</t>
  </si>
  <si>
    <t>G-xxxx, D.xx- xx-xxx</t>
  </si>
  <si>
    <t xml:space="preserve">     Appliance</t>
  </si>
  <si>
    <t>1.
2. 
3.</t>
  </si>
  <si>
    <t>1.
2.
3.</t>
  </si>
  <si>
    <t xml:space="preserve">     Domestic Hot Water</t>
  </si>
  <si>
    <t xml:space="preserve">     Enclosure</t>
  </si>
  <si>
    <t xml:space="preserve">     HVAC</t>
  </si>
  <si>
    <t xml:space="preserve">     Maintenance</t>
  </si>
  <si>
    <t xml:space="preserve">     Lighting</t>
  </si>
  <si>
    <t xml:space="preserve">     Miscellaneous </t>
  </si>
  <si>
    <t xml:space="preserve">     Customer Enrollment</t>
  </si>
  <si>
    <t xml:space="preserve">     In Home Education</t>
  </si>
  <si>
    <t xml:space="preserve">     Pilot </t>
  </si>
  <si>
    <t>EE Subtotal</t>
  </si>
  <si>
    <t>Multifamily Whole Building</t>
  </si>
  <si>
    <t>Pilot Plus/Deep</t>
  </si>
  <si>
    <t>Energy Efficiency Total</t>
  </si>
  <si>
    <t>Statewide ME&amp;O</t>
  </si>
  <si>
    <t>M&amp;E Studies</t>
  </si>
  <si>
    <t xml:space="preserve">1.
2.
3. </t>
  </si>
  <si>
    <r>
      <t xml:space="preserve">CPUC Energy Division </t>
    </r>
    <r>
      <rPr>
        <vertAlign val="superscript"/>
        <sz val="9"/>
        <rFont val="Arial"/>
        <family val="2"/>
      </rPr>
      <t>2</t>
    </r>
  </si>
  <si>
    <t>Administration Total</t>
  </si>
  <si>
    <r>
      <rPr>
        <vertAlign val="superscript"/>
        <sz val="10"/>
        <rFont val="Arial"/>
        <family val="2"/>
      </rPr>
      <t>1</t>
    </r>
    <r>
      <rPr>
        <sz val="10"/>
        <rFont val="Arial"/>
        <family val="2"/>
      </rPr>
      <t xml:space="preserve"> Reflects the authorized funding in D.21-06-015 and AL 5865. </t>
    </r>
  </si>
  <si>
    <r>
      <rPr>
        <b/>
        <sz val="10"/>
        <rFont val="Arial"/>
        <family val="2"/>
      </rPr>
      <t>Note</t>
    </r>
    <r>
      <rPr>
        <sz val="10"/>
        <rFont val="Arial"/>
        <family val="2"/>
      </rPr>
      <t xml:space="preserve">:  Numbers reported in standard accounting format, with negative amounts displayed in parentheses ($xxx). </t>
    </r>
  </si>
  <si>
    <t>ESA Program Table 12</t>
  </si>
  <si>
    <t xml:space="preserve">Categorical and Other Enrollment </t>
  </si>
  <si>
    <t>ESA Main (SF, MH)</t>
  </si>
  <si>
    <t>Type of Enrollment</t>
  </si>
  <si>
    <t>Number of Homes Treated</t>
  </si>
  <si>
    <t>Women, Infants, and Children Program (WIC)</t>
  </si>
  <si>
    <t>Supplemental Security Income (SSI)</t>
  </si>
  <si>
    <t>CalFresh/Supplemental Nutrition Assistance Program - Food Stamps</t>
  </si>
  <si>
    <t>CalWORKs/Temporary Assistance for Needy Families (TANF)</t>
  </si>
  <si>
    <t>Tribal TANF</t>
  </si>
  <si>
    <t>Medi-Cal</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</si>
  <si>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</si>
  <si>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</si>
  <si>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</si>
  <si>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</si>
  <si>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</si>
  <si>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</si>
  <si>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t xml:space="preserve">Pilot Plus/Deep </t>
  </si>
  <si>
    <t xml:space="preserve">-   </t>
  </si>
  <si>
    <t>CARE Income Certified</t>
  </si>
  <si>
    <t>80/20 Rule</t>
  </si>
  <si>
    <t>Targeted Self Certification</t>
  </si>
  <si>
    <t>Other - Categorical</t>
  </si>
  <si>
    <t>Standard Enrollment</t>
  </si>
  <si>
    <t>PY 2025 Low Income Programs Annual Report
 ESA Program Table 13A
Leveraging &amp; Integration                                                                                                                                                                                                                                                            SOUTHERN CALIFORNIA GAS COMPANY</t>
  </si>
  <si>
    <r>
      <t>Coordination Type</t>
    </r>
    <r>
      <rPr>
        <b/>
        <vertAlign val="superscript"/>
        <sz val="12"/>
        <rFont val="Arial"/>
        <family val="2"/>
      </rPr>
      <t>1</t>
    </r>
  </si>
  <si>
    <t>Partner</t>
  </si>
  <si>
    <t>Brief Description of Effort</t>
  </si>
  <si>
    <t>Relationship Outside the IOU?</t>
  </si>
  <si>
    <t>MOU Present?</t>
  </si>
  <si>
    <r>
      <t>Amount of Dollars Saved</t>
    </r>
    <r>
      <rPr>
        <b/>
        <vertAlign val="superscript"/>
        <sz val="12"/>
        <rFont val="Arial"/>
        <family val="2"/>
      </rPr>
      <t>2</t>
    </r>
  </si>
  <si>
    <r>
      <t xml:space="preserve">Amount of Energy Saving </t>
    </r>
    <r>
      <rPr>
        <b/>
        <vertAlign val="superscript"/>
        <sz val="12"/>
        <rFont val="Arial"/>
        <family val="2"/>
      </rPr>
      <t>3</t>
    </r>
  </si>
  <si>
    <r>
      <t xml:space="preserve">Other Measureable Benefits </t>
    </r>
    <r>
      <rPr>
        <b/>
        <vertAlign val="superscript"/>
        <sz val="12"/>
        <rFont val="Arial"/>
        <family val="2"/>
      </rPr>
      <t>3</t>
    </r>
  </si>
  <si>
    <r>
      <t>Enrollments Resulting from Leveraging Effort</t>
    </r>
    <r>
      <rPr>
        <b/>
        <vertAlign val="superscript"/>
        <sz val="12"/>
        <rFont val="Arial"/>
        <family val="2"/>
      </rPr>
      <t>4</t>
    </r>
  </si>
  <si>
    <r>
      <t>Methodology</t>
    </r>
    <r>
      <rPr>
        <b/>
        <vertAlign val="superscript"/>
        <sz val="12"/>
        <rFont val="Arial"/>
        <family val="2"/>
      </rPr>
      <t>5</t>
    </r>
  </si>
  <si>
    <t>Meets all Criteria</t>
  </si>
  <si>
    <t>If not,  Explain</t>
  </si>
  <si>
    <t>Leveraging</t>
  </si>
  <si>
    <t>Anaheim Public Utilities (APU)</t>
  </si>
  <si>
    <t>SoCalGas has a signed leveraging contract with APU</t>
  </si>
  <si>
    <t>Yes</t>
  </si>
  <si>
    <t>See note "A".</t>
  </si>
  <si>
    <t>Riverside Public Utilities</t>
  </si>
  <si>
    <t>SoCalGas has a signed leveraging contract with RPI</t>
  </si>
  <si>
    <t>Eastern Municipal Water District (EWMD)</t>
  </si>
  <si>
    <t xml:space="preserve">EMWD co-funded the ESA Program High Efficiency Clothes Washer Measure (HECW) for unit installed in overlapping territory. </t>
  </si>
  <si>
    <t>Liberty Utilities</t>
  </si>
  <si>
    <t xml:space="preserve">Liberty Utilities co-funded the ESA Program High Efficiency Clothes Washer Measure (HECW) for unit installed in overlapping territory. </t>
  </si>
  <si>
    <t>Fontana Water Company</t>
  </si>
  <si>
    <t xml:space="preserve">Fontana Water Company co-funded the ESA Program High Efficiency Clothes Washer Measure (HECW) for unit installed in overlapping territory. </t>
  </si>
  <si>
    <t>Metropolitan Water District</t>
  </si>
  <si>
    <t xml:space="preserve">Metropolitan Water District co-funded the ESA Program High Efficiency Clothes Washer Measure (HECW), premium efficiency toilets, and other water measures installed in overlapping territory. </t>
  </si>
  <si>
    <t>San Gabriel Valley Water Company</t>
  </si>
  <si>
    <t xml:space="preserve">San Gabriel Valley Water Company co-funded the ESA Program High Efficiency Clothes Washer Measure (HECW) for unit installed in overlapping territory. </t>
  </si>
  <si>
    <t>California American Water</t>
  </si>
  <si>
    <t xml:space="preserve">California American Water co-funded the ESA Program High Efficiency Clothes Washer Measure (HECW) for unit installed in overlapping territory. </t>
  </si>
  <si>
    <t>Moulton Niguel Water District</t>
  </si>
  <si>
    <t xml:space="preserve">Moulton Niguel Water District co-funded the ESA Program High Efficiency Clothes Washer Measure (HECW) for unit installed in overlapping territory. </t>
  </si>
  <si>
    <t>Rancho California Water District</t>
  </si>
  <si>
    <t xml:space="preserve">Rancho California Water District co-funded the ESA Program High Efficiency Clothes Washer Measure (HECW) for unit installed in overlapping territory. </t>
  </si>
  <si>
    <t>Los Angeles Water &amp; Power</t>
  </si>
  <si>
    <t xml:space="preserve">SoCalGas has a contract with LADWP to co-funded the ESA Program High Efficiency Clothes Washer Measure (HECW), premium efficiency toilets, and other water measures installed in overlapping territory. </t>
  </si>
  <si>
    <t>MFWB</t>
  </si>
  <si>
    <r>
      <t xml:space="preserve">Coordination Type </t>
    </r>
    <r>
      <rPr>
        <b/>
        <vertAlign val="superscript"/>
        <sz val="12"/>
        <rFont val="Arial"/>
        <family val="2"/>
      </rPr>
      <t>1</t>
    </r>
  </si>
  <si>
    <r>
      <t>Amount of Dollars Saved</t>
    </r>
    <r>
      <rPr>
        <b/>
        <vertAlign val="superscript"/>
        <sz val="12"/>
        <rFont val="Arial"/>
        <family val="2"/>
      </rPr>
      <t xml:space="preserve"> 2</t>
    </r>
  </si>
  <si>
    <r>
      <t xml:space="preserve">Amount of Energy Savings </t>
    </r>
    <r>
      <rPr>
        <b/>
        <vertAlign val="superscript"/>
        <sz val="12"/>
        <rFont val="Arial"/>
        <family val="2"/>
      </rPr>
      <t>3</t>
    </r>
  </si>
  <si>
    <r>
      <t xml:space="preserve">Enrollments Resulting from Leveraging Effort </t>
    </r>
    <r>
      <rPr>
        <b/>
        <vertAlign val="superscript"/>
        <sz val="12"/>
        <rFont val="Arial"/>
        <family val="2"/>
      </rPr>
      <t>4</t>
    </r>
  </si>
  <si>
    <r>
      <t xml:space="preserve">Methodology </t>
    </r>
    <r>
      <rPr>
        <b/>
        <vertAlign val="superscript"/>
        <sz val="12"/>
        <rFont val="Arial"/>
        <family val="2"/>
      </rPr>
      <t>5</t>
    </r>
  </si>
  <si>
    <t>Note: The MFWB program is implemented by Richard Heath &amp; Associates and SDG&amp;E provides oversight to the detailed process.  The program Implementer does not have any leveraging projects within SoCalGas territory to report in 2025</t>
  </si>
  <si>
    <r>
      <rPr>
        <vertAlign val="superscript"/>
        <sz val="12"/>
        <rFont val="Arial"/>
        <family val="2"/>
      </rPr>
      <t>1</t>
    </r>
    <r>
      <rPr>
        <sz val="12"/>
        <rFont val="Arial"/>
        <family val="2"/>
      </rPr>
      <t xml:space="preserve"> Leveraging, Interdepartmental integration, Program Coordination, Data Sharing, ME&amp;O, etc.</t>
    </r>
  </si>
  <si>
    <r>
      <rPr>
        <vertAlign val="superscript"/>
        <sz val="12"/>
        <rFont val="Arial"/>
        <family val="2"/>
      </rPr>
      <t>2</t>
    </r>
    <r>
      <rPr>
        <sz val="12"/>
        <rFont val="Arial"/>
        <family val="2"/>
      </rPr>
      <t xml:space="preserve"> Leveraging and Integration efforts are measurable and quantifiable in terms of dollars saved / leveraged by the IOU (Shared/contributed/donated resources, shared marketing materials, shared information technology, shared programmatic infrastructure, among others are just some examples of cost and/or resource savings to the IOU). </t>
    </r>
  </si>
  <si>
    <r>
      <rPr>
        <vertAlign val="superscript"/>
        <sz val="12"/>
        <rFont val="Arial"/>
        <family val="2"/>
      </rPr>
      <t>3</t>
    </r>
    <r>
      <rPr>
        <sz val="12"/>
        <rFont val="Arial"/>
        <family val="2"/>
      </rPr>
      <t xml:space="preserve"> Annual Energy savings/benefits for measures installation in 2024 are caputured in the overall ESA savings totals.  SoCalGas does not track and/or measure electric or water savings for the municipalities or water agencies.</t>
    </r>
  </si>
  <si>
    <r>
      <rPr>
        <vertAlign val="superscript"/>
        <sz val="12"/>
        <rFont val="Arial"/>
        <family val="2"/>
      </rPr>
      <t>4</t>
    </r>
    <r>
      <rPr>
        <sz val="12"/>
        <rFont val="Arial"/>
        <family val="2"/>
      </rPr>
      <t xml:space="preserve"> Total Enrollments. Leveraging efforts are measurable and quantifiable in terms of program enrollment increases and/or customers served. Enrollments represent joint customer participation in both utility programs.</t>
    </r>
  </si>
  <si>
    <r>
      <rPr>
        <vertAlign val="superscript"/>
        <sz val="12"/>
        <rFont val="Arial"/>
        <family val="2"/>
      </rPr>
      <t>5</t>
    </r>
    <r>
      <rPr>
        <sz val="12"/>
        <rFont val="Arial"/>
        <family val="2"/>
      </rPr>
      <t xml:space="preserve"> In footnotes, provide information on methodology used to calculate cost and/or resource savings. See Note "A".</t>
    </r>
  </si>
  <si>
    <t>Fields not applicable to specific efforts are marked "N/A"</t>
  </si>
  <si>
    <t>"A"</t>
  </si>
  <si>
    <t>Dollar savings based on invoiced amount for co-funded measures.</t>
  </si>
  <si>
    <t>Enrollments calculated by dividing (dollar savings) by (per measure cost).  Result is additional customers that can be treated with High Efficiency Washer (rounded up).</t>
  </si>
  <si>
    <t>Therm savings calculated by multiplying (additional customers that can be treated with High Efficiency Washer) by (per measure therm savings).</t>
  </si>
  <si>
    <t>ESA Program Table 13B</t>
  </si>
  <si>
    <t>Clean Energy Referral, Leveraging, and Coordination</t>
  </si>
  <si>
    <t>Outbound</t>
  </si>
  <si>
    <t>Collaboration</t>
  </si>
  <si>
    <t>Inbound</t>
  </si>
  <si>
    <t># of 
Referrals [1]</t>
  </si>
  <si>
    <t># of 
Leveraging Relationships [2]</t>
  </si>
  <si>
    <t># of 
Coordination Efforts [3]</t>
  </si>
  <si>
    <t># of 
Leads [4]</t>
  </si>
  <si>
    <t># of Enrollments from Successful Leads/Referrals [5]</t>
  </si>
  <si>
    <t>CARE</t>
  </si>
  <si>
    <t>CARE customers who are PEV approved are shared with ESA Program.</t>
  </si>
  <si>
    <t>Water Agencies [6]</t>
  </si>
  <si>
    <t>SoCalGas provides the ability for water agencies to capture water savings through co-funding opportunities.</t>
  </si>
  <si>
    <t>9 Agencies</t>
  </si>
  <si>
    <t>Municipal Electric Providers [7]</t>
  </si>
  <si>
    <t>SoCalGas provides co-funding opportunities to electric and water providers who might otherwise not offer energy savings measures.</t>
  </si>
  <si>
    <t>3 Providers</t>
  </si>
  <si>
    <t>Pilot Plus/Deep to Main [8]</t>
  </si>
  <si>
    <t xml:space="preserve">Number of Homes Enrolled in ESA Main as a result of being referred by ESA Whole Home due to home not being able to meet minumum 5% for ESA Whole Home particpation. </t>
  </si>
  <si>
    <t>[1] Outbound referrals being given to the Partner Program by ESA Program.</t>
  </si>
  <si>
    <t>[2] Activities that involve the sharing resources to jointly support program delivery or administration. (Example:  Sharing of Lead Lists, Cost Splitting, etc.)</t>
  </si>
  <si>
    <t xml:space="preserve">[3] Activities related to program communication (marketing), collaboration of events, and alignment of activities (outreach events, tradeshows, etc.) to support program awareness and delivery. </t>
  </si>
  <si>
    <t>[4] Inbound customer leads or refrerrals to ESA Program from the Partner Program.</t>
  </si>
  <si>
    <t>[5] Enrollments that results from the Leads or Referrals supplied by the Partner.</t>
  </si>
  <si>
    <t>[6] Water Agencies include: Eastern Municipal Water District, Fontana Water Company, Anaheim Public Utilities, Liberty Utilities, Metropolitan Water District, San Gabriel Valley Water Company,
California American Water, Moulton Niguel Water District, and Rancho California Water District.</t>
  </si>
  <si>
    <t>[7] Municipal Electric Providers include: Anaheim Public Utilities, Los Angeles Department of Water and Power,  and Riverside Public Utilities.</t>
  </si>
  <si>
    <t>[8]  Pilot Plus/Deep (also known as ESA Whole Home) is a joint pilot with SoCalGas and SCE.</t>
  </si>
  <si>
    <t>ESA Program Table 14</t>
  </si>
  <si>
    <t>Expenditures for Pilots and Studies</t>
  </si>
  <si>
    <r>
      <t xml:space="preserve">Authorized 2021-2026 Funding </t>
    </r>
    <r>
      <rPr>
        <b/>
        <vertAlign val="superscript"/>
        <sz val="10"/>
        <rFont val="Arial"/>
        <family val="2"/>
      </rPr>
      <t>1</t>
    </r>
  </si>
  <si>
    <t>2025 Expenses</t>
  </si>
  <si>
    <t>Cycle to Date Expenses</t>
  </si>
  <si>
    <t>% of Budget Expensed</t>
  </si>
  <si>
    <t>ESA Pilot Plus/Deep Program</t>
  </si>
  <si>
    <t>Total Pilots</t>
  </si>
  <si>
    <r>
      <t xml:space="preserve">Needs Assessment (LINA) </t>
    </r>
    <r>
      <rPr>
        <vertAlign val="superscript"/>
        <sz val="10"/>
        <rFont val="Arial"/>
        <family val="2"/>
      </rPr>
      <t>2</t>
    </r>
  </si>
  <si>
    <r>
      <t xml:space="preserve">Joint IOU - Multifamily CAM Process Evaluation </t>
    </r>
    <r>
      <rPr>
        <vertAlign val="superscript"/>
        <sz val="10"/>
        <rFont val="Arial"/>
        <family val="2"/>
      </rPr>
      <t>3</t>
    </r>
  </si>
  <si>
    <r>
      <t xml:space="preserve">2020 Non Energy Benefits Evaluation (NEB's) </t>
    </r>
    <r>
      <rPr>
        <vertAlign val="superscript"/>
        <sz val="10"/>
        <rFont val="Arial"/>
        <family val="2"/>
      </rPr>
      <t>4</t>
    </r>
  </si>
  <si>
    <t>Joint IOU - 2022 Low Income Needs Assessment (LINA) Study</t>
  </si>
  <si>
    <t>Joint IOU - 2025 Low Income Needs Assessment (LINA) Study</t>
  </si>
  <si>
    <t>Joint IOU - 2028 Low Income Needs Assessment (LINA) Study</t>
  </si>
  <si>
    <t>Joint IOU - Statewide CARE-ESA Categorical Study</t>
  </si>
  <si>
    <t>Load Impact Evaluation Study</t>
  </si>
  <si>
    <t>Equity Criteria and Non Energy Benefits Evaluation (NEB's)</t>
  </si>
  <si>
    <t>Rapid Feedback Research and Analysis</t>
  </si>
  <si>
    <t>Joint IOU - Process Evaluation Studies (1-4 Studies)</t>
  </si>
  <si>
    <t>Potential Ad Hoc Tasks</t>
  </si>
  <si>
    <r>
      <t xml:space="preserve">Total Studies </t>
    </r>
    <r>
      <rPr>
        <b/>
        <vertAlign val="superscript"/>
        <sz val="10"/>
        <rFont val="Arial"/>
        <family val="2"/>
      </rPr>
      <t>5</t>
    </r>
  </si>
  <si>
    <r>
      <rPr>
        <vertAlign val="superscript"/>
        <sz val="10"/>
        <rFont val="Arial"/>
        <family val="2"/>
      </rPr>
      <t>1</t>
    </r>
    <r>
      <rPr>
        <sz val="10"/>
        <rFont val="Arial"/>
        <family val="2"/>
      </rPr>
      <t xml:space="preserve"> Reflects the authorized funding in D.21-06-015 and AL 5501-G-A plus additional funds allocated from prior-cycle unspent budgets.</t>
    </r>
  </si>
  <si>
    <r>
      <rPr>
        <vertAlign val="superscript"/>
        <sz val="10"/>
        <rFont val="Arial"/>
        <family val="2"/>
      </rPr>
      <t>2</t>
    </r>
    <r>
      <rPr>
        <sz val="10"/>
        <rFont val="Arial"/>
        <family val="2"/>
      </rPr>
      <t xml:space="preserve"> LINA Study funded out of prior cycle unspent Funds per AL 5558. </t>
    </r>
  </si>
  <si>
    <r>
      <t>3</t>
    </r>
    <r>
      <rPr>
        <sz val="10"/>
        <rFont val="Arial"/>
        <family val="2"/>
      </rPr>
      <t xml:space="preserve"> MF CAM study funded out of MF CAM prior cycle unspent funds per AL 5744.</t>
    </r>
  </si>
  <si>
    <r>
      <t xml:space="preserve">4 </t>
    </r>
    <r>
      <rPr>
        <sz val="10"/>
        <rFont val="Arial"/>
        <family val="2"/>
      </rPr>
      <t>Cycle-to-date amount related to 2020 and 2021 activity.</t>
    </r>
  </si>
  <si>
    <r>
      <t xml:space="preserve">5 </t>
    </r>
    <r>
      <rPr>
        <sz val="10"/>
        <rFont val="Arial"/>
        <family val="2"/>
      </rPr>
      <t>Total studies amount includes 2021-2026 authorized budget in D.21-06-015 only as well as associated spending.</t>
    </r>
  </si>
  <si>
    <t>ESA Program Table 15</t>
  </si>
  <si>
    <t>Tribal Outreach</t>
  </si>
  <si>
    <t>Outreach Status</t>
  </si>
  <si>
    <t>Quantity (Includes CARE, FERA, and ESA)</t>
  </si>
  <si>
    <t xml:space="preserve">List of Participating Tribes </t>
  </si>
  <si>
    <t>Tribes completed ESA Program Meet &amp; Confer</t>
  </si>
  <si>
    <t>Agua Caliente Band of Cahuilla Indians, Barbareño/Ventureño Band of Mission Indians, Cahuilla Band of Indians, Chemehuevi Indian Tribe, Fort Mojave Indian Tribe, Juañeno Band of Mission Indians, Kern Valley Indian Community - Nuwa (Kawaiisu), Los Coyotes Band of Cahuilla and Cupeño Indians, Morongo Band of Mission Indians, Owens Valley Career Development Center - Tule River, Pechanga Band of Indians, Santa Ynez Band of Chumash Indians, Soboba Band of Luiseño Indians, Southern California Tribal Chairmen's Association, The Salinan Tribe of Monterey and San Luis Obispo Counties, Torres Martinez Desert Cahuilla Indians, Tachi Yokut, Tule River</t>
  </si>
  <si>
    <t>Tribes requested outreach materials or applications</t>
  </si>
  <si>
    <t>Tribes who have not accepted offer to Meet and Confer</t>
  </si>
  <si>
    <t>Non-Federally Recognized Tribes who participated in Meet &amp; Confer</t>
  </si>
  <si>
    <t>Barbareño/Ventureño Band of Mission Indians, Juañeno Band of Mission Indians, Kern Valley Indian Community - Nuwa (Kawaiisu), The Salinan Tribe of Monterey and San Luis Obispo Counties</t>
  </si>
  <si>
    <t>Tribes and Housing Authority sites involved in Focused Project/ESA Program Partnership offer on Tribal Lands</t>
  </si>
  <si>
    <t>Housing Authority and Tribal Temporary Assistance for Needy Families (TANF) office  who received outreach (this includes email, U.S. mail, and/or phone calls)</t>
  </si>
  <si>
    <t>Owens Valley Career Development Center - Tule River, Soboba Band of Luiseño Indians, Torres Martinez Desert Cahuilla Indians</t>
  </si>
  <si>
    <t>Housing Authority and TANF offices who participated in Meet and Confer</t>
  </si>
  <si>
    <t>Completed</t>
  </si>
  <si>
    <t>ESA Program Table 16</t>
  </si>
  <si>
    <t>Customer Segments/Needs State by Demographic, Financial, Location, and Health Conditions</t>
  </si>
  <si>
    <t>Customer Segments</t>
  </si>
  <si>
    <t># of Households Eligible [1]</t>
  </si>
  <si>
    <t># of Households Treated [17]</t>
  </si>
  <si>
    <t>Enrollment Rate =  (C/B)</t>
  </si>
  <si>
    <t># of Households Contacted</t>
  </si>
  <si>
    <t>Rate of Uptake =  (C/E)</t>
  </si>
  <si>
    <t>Avg. Energy Savings (kWh) Per Treated Households (Energy Saving and HCS Measures)</t>
  </si>
  <si>
    <t>Avg. Energy Savings (kWh) Per Treated Households (Energy Saving Measures only)</t>
  </si>
  <si>
    <t>Avg. Peak Demand Savings (kW) Per Treated Household</t>
  </si>
  <si>
    <t>Avg. Energy Savings (Therms) Per Treated Households (Energy Saving and HCS Measures)</t>
  </si>
  <si>
    <t>Avg. Energy Savings  (Therms) Per Treated Households (Energy Saving Measures only)</t>
  </si>
  <si>
    <t>Avg. Cost Per Treated Households</t>
  </si>
  <si>
    <t>Avg. HH Energy Savings (kWh) / Total Annual Energy Use (kWh)</t>
  </si>
  <si>
    <t>Avg. HH Energy Savings (Therms) / Total Annual Energy Use (Therms) [18]</t>
  </si>
  <si>
    <t>Demographic</t>
  </si>
  <si>
    <t xml:space="preserve">   SF</t>
  </si>
  <si>
    <t xml:space="preserve">   MH</t>
  </si>
  <si>
    <t>Rent vs. Own</t>
  </si>
  <si>
    <t xml:space="preserve">   Own</t>
  </si>
  <si>
    <t xml:space="preserve">   Rent</t>
  </si>
  <si>
    <t>Vacant</t>
  </si>
  <si>
    <t>Previous vs. New Participant</t>
  </si>
  <si>
    <t>New participant</t>
  </si>
  <si>
    <t>Previous Participant</t>
  </si>
  <si>
    <t>Seniors [3]</t>
  </si>
  <si>
    <t>Veterans [4]</t>
  </si>
  <si>
    <t>Hard-to-Reach [5]</t>
  </si>
  <si>
    <t>Vulnerable [6]</t>
  </si>
  <si>
    <t>Location</t>
  </si>
  <si>
    <t>DAC [7]</t>
  </si>
  <si>
    <t>Rural</t>
  </si>
  <si>
    <t>Tribal [8]</t>
  </si>
  <si>
    <t>PSPS Zone</t>
  </si>
  <si>
    <t xml:space="preserve"> N/A </t>
  </si>
  <si>
    <t>Wildfire Zone [9]</t>
  </si>
  <si>
    <t>Climate Zone</t>
  </si>
  <si>
    <t>CARB Communities [10]</t>
  </si>
  <si>
    <t>Financial</t>
  </si>
  <si>
    <t>Disconnected [2]</t>
  </si>
  <si>
    <t>Arrearages [11]</t>
  </si>
  <si>
    <t>High Usage [12]</t>
  </si>
  <si>
    <t>High Energy Burden [13]</t>
  </si>
  <si>
    <t>SEVI [14]</t>
  </si>
  <si>
    <t>&lt;25%</t>
  </si>
  <si>
    <t>25%-50%</t>
  </si>
  <si>
    <t>50%-75%</t>
  </si>
  <si>
    <t>&gt;75%</t>
  </si>
  <si>
    <t>Affordability Ratio [15]</t>
  </si>
  <si>
    <t>Health Condition</t>
  </si>
  <si>
    <t>Medical Baseline</t>
  </si>
  <si>
    <t>Respiratory [16]</t>
  </si>
  <si>
    <t>Disabled [4]</t>
  </si>
  <si>
    <t>[1] Eligible household counts by segment provided by Athens. Segments with no data may be calculated internally at a later date.</t>
  </si>
  <si>
    <t>[2] Due to the COVID customer protections, no customers have been disconnected since March 4, 2020.</t>
  </si>
  <si>
    <t>[3] Senior defined as age 65 and older as self reported during enrollment.</t>
  </si>
  <si>
    <t>[4] Self identified on application form.</t>
  </si>
  <si>
    <t xml:space="preserve">[5] SoCalGas defines Hard to Reach as a customer who either has a language preference other than English or lives in a mobile home or multifamily dwelling unit. </t>
  </si>
  <si>
    <t>[6] Vulnerable is defined as Disadvantaged Vulnerable Communities (DVC) which consists of communities in the 25% highest scoring census tracts according to the most current versions of the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</si>
  <si>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[7] As defined by CalEnviroScreen 4.0.</t>
  </si>
  <si>
    <t xml:space="preserve">[8] SoCalGas uses geographic boundary information to identify federally recognized tribal areas in conjunction with an augment to the ESA application to allow for customer to self-identify as a member of a tribal community. </t>
  </si>
  <si>
    <t>[9] Includes Zones 2 and 3 (Tiers 2 and 3) of the CPUC Fire-Threat Map.</t>
  </si>
  <si>
    <t>[10] Neighborhoods identified by CARB Air Protection Program that overlap with DAC ZIP codes per CalEnviroScreen.</t>
  </si>
  <si>
    <t>[11] SoCalGas defines arrearages as overdue balance greater than 30 days past due.</t>
  </si>
  <si>
    <t>[12] SoCalGas defines high usage as at least 200% of baseline for any month within the previous calendar year.</t>
  </si>
  <si>
    <t>[13] SoCalGas defines High Energy Burden as customers that have to spend 2% or more of household income on their gas bill.</t>
  </si>
  <si>
    <t>[14] The Socioeconomic Vulnerability Index (SEVI) metric represents the relative socioeconomic standing of census tracts, referred to as communities, in terms of poverty, unemployment, educational attainment, linguistic isolation, and percentage of income spent on housing. SoCalGas utilizes the SEVI data provided by the CPUC to map its service territory by SEVI scores.</t>
  </si>
  <si>
    <t xml:space="preserve">[15] Threshold based on CPUC 2019 Annual Affordability Report, utilizing AR20 data. </t>
  </si>
  <si>
    <t xml:space="preserve">[16] SoCalGas utilizes the ‘Asthmas’ indicator in CalEnviroScreen 4.0 (published by the California Office of Environmental Health Hazard Assessment) as a proxy to identify locations with varying levels of respiratory conditions within its service territory.  </t>
  </si>
  <si>
    <t>[17] Households Treated data is not additive because customers may be represented in multiple categories.</t>
  </si>
  <si>
    <t>[18] Applies to single family homes only.</t>
  </si>
  <si>
    <t># of Properties Eligible</t>
  </si>
  <si>
    <t># of Properties Treated</t>
  </si>
  <si>
    <t># of Properties Contacted</t>
  </si>
  <si>
    <t>Uptake Rate =  (C/E)</t>
  </si>
  <si>
    <t>Avg. Energy Savings (kWh) Per Treated  Property (Energy Saving and HCS Measures)</t>
  </si>
  <si>
    <t>Avg. Energy Savings (kWh) Per Treated Property (Energy Saving Measures only)</t>
  </si>
  <si>
    <t>Avg. Peak Demand Savings (kW) Per Treated Property</t>
  </si>
  <si>
    <t>Avg. Energy Savings (Therms) Per Treated Property (Energy Saving and HCS Measures)</t>
  </si>
  <si>
    <t>Avg. Energy Savings  (Therms) Per Treated Property (Energy Saving Measures only)</t>
  </si>
  <si>
    <t>Avg. Cost Per Treated Property</t>
  </si>
  <si>
    <t>Avg. Property Energy Savings (kWh) / Total Annual Energy Use (kWh)</t>
  </si>
  <si>
    <t>Avg. Propety Energy Savings (Therms) / Total Annual Energy Use (Therms)</t>
  </si>
  <si>
    <t xml:space="preserve">   MF In-Unit</t>
  </si>
  <si>
    <t>Seniors</t>
  </si>
  <si>
    <t>Veterans</t>
  </si>
  <si>
    <t>Hard-to-Reach</t>
  </si>
  <si>
    <t>DAC</t>
  </si>
  <si>
    <t>Tribal</t>
  </si>
  <si>
    <t>x</t>
  </si>
  <si>
    <t>Wildfire Zone</t>
  </si>
  <si>
    <t>CARB Communities</t>
  </si>
  <si>
    <t>Disconnected</t>
  </si>
  <si>
    <t>Arrearages</t>
  </si>
  <si>
    <t>High Usage</t>
  </si>
  <si>
    <t>Respiratory</t>
  </si>
  <si>
    <t>Disabled</t>
  </si>
  <si>
    <t>Vulnerable [8]</t>
  </si>
  <si>
    <t>High Energy Burden [14]</t>
  </si>
  <si>
    <t>SEVI [15]</t>
  </si>
  <si>
    <t>Affordability Ratio [16]</t>
  </si>
  <si>
    <t>Respiratory (Asthma) [17]</t>
  </si>
  <si>
    <t xml:space="preserve">ESA Table 16C MFWB (MF In-unit) </t>
  </si>
  <si>
    <t># of Units Eligible [1]</t>
  </si>
  <si>
    <t># of UnitsTreated [2]</t>
  </si>
  <si>
    <t># of Units Contacted [3]</t>
  </si>
  <si>
    <t>Rate of Uptake =  (C/E) [19]</t>
  </si>
  <si>
    <t>Avg. Energy Savings (kWh) Per Treated Unit (Energy Saving and HCS Measures) [4]</t>
  </si>
  <si>
    <t>Avg. Energy Savings (kWh) Per Treated Unit (Energy Saving Measures only) [5]</t>
  </si>
  <si>
    <t>Avg. Peak Demand Savings (kW) Per Treated Unit</t>
  </si>
  <si>
    <t>Avg. Energy Savings (Therms) Per Treated Unit (Energy Saving and HCS Measures) [4]</t>
  </si>
  <si>
    <t>Avg. Energy Savings  (Therms) Per Treated Unit (Energy Saving Measures only) [5]</t>
  </si>
  <si>
    <t>Avg. Cost Per Treated Unit</t>
  </si>
  <si>
    <t xml:space="preserve">  New</t>
  </si>
  <si>
    <t xml:space="preserve">  Previous</t>
  </si>
  <si>
    <t>Seniors [6]</t>
  </si>
  <si>
    <t>Veterans [18]</t>
  </si>
  <si>
    <t>Hard-to-Reach [7]</t>
  </si>
  <si>
    <t>Tribal [20]</t>
  </si>
  <si>
    <t xml:space="preserve">PSPS Zone </t>
  </si>
  <si>
    <t xml:space="preserve">CARB Communities [10] </t>
  </si>
  <si>
    <t>Disconnected [11]</t>
  </si>
  <si>
    <t>Arrearages [12]</t>
  </si>
  <si>
    <t>High Usage [13]</t>
  </si>
  <si>
    <t>ESA Table 16D Pilot Plus and Pilot Deep - SoCalGas and SCE</t>
  </si>
  <si>
    <t xml:space="preserve"># of Households Treated </t>
  </si>
  <si>
    <t xml:space="preserve"># of Households Contacted </t>
  </si>
  <si>
    <t>Avg. Peak Demand Savings (kW) Per Treated Households</t>
  </si>
  <si>
    <t xml:space="preserve">
Avg. HH Energy Savings (kWh) / Total Annual Energy Use (kWh)</t>
  </si>
  <si>
    <t>Avg. HH Energy Savings (Therms) / Total Annual Energy Use (Therms)</t>
  </si>
  <si>
    <t>Rent vs. Own [2]</t>
  </si>
  <si>
    <t>Previous vs. New Participant [3]</t>
  </si>
  <si>
    <t>Previous</t>
  </si>
  <si>
    <t>New Participant</t>
  </si>
  <si>
    <t xml:space="preserve">Veterans </t>
  </si>
  <si>
    <t xml:space="preserve">Hard-to-Reach </t>
  </si>
  <si>
    <t>Vulnerable</t>
  </si>
  <si>
    <t xml:space="preserve">-    </t>
  </si>
  <si>
    <t>Climate Zone 06</t>
  </si>
  <si>
    <t xml:space="preserve"> -    </t>
  </si>
  <si>
    <t xml:space="preserve">$-   </t>
  </si>
  <si>
    <t>Climate Zone 08</t>
  </si>
  <si>
    <t>Climate Zone 09</t>
  </si>
  <si>
    <t>Climate Zone 10</t>
  </si>
  <si>
    <t>Climate Zone 13</t>
  </si>
  <si>
    <t>Climate Zone 14</t>
  </si>
  <si>
    <t xml:space="preserve"> $-   </t>
  </si>
  <si>
    <t>Climate Zone 15</t>
  </si>
  <si>
    <t>Climate Zone 16</t>
  </si>
  <si>
    <t xml:space="preserve">CARB Communities </t>
  </si>
  <si>
    <t>FERA</t>
  </si>
  <si>
    <t xml:space="preserve">Disconnected </t>
  </si>
  <si>
    <t xml:space="preserve">Arrearages </t>
  </si>
  <si>
    <t xml:space="preserve">High Usage </t>
  </si>
  <si>
    <t xml:space="preserve">High Energy Burden </t>
  </si>
  <si>
    <t>SEVI [4]</t>
  </si>
  <si>
    <t xml:space="preserve">  Low</t>
  </si>
  <si>
    <t xml:space="preserve">  Medium</t>
  </si>
  <si>
    <t xml:space="preserve">  High</t>
  </si>
  <si>
    <t>Affordability Ratio</t>
  </si>
  <si>
    <r>
      <t>[1]</t>
    </r>
    <r>
      <rPr>
        <sz val="11"/>
        <color rgb="FF000000"/>
        <rFont val="Arial"/>
        <family val="2"/>
      </rPr>
      <t xml:space="preserve"> Based on entire Program Customer List</t>
    </r>
    <r>
      <rPr>
        <vertAlign val="superscript"/>
        <sz val="11"/>
        <color rgb="FF000000"/>
        <rFont val="Arial"/>
        <family val="2"/>
      </rPr>
      <t>.</t>
    </r>
  </si>
  <si>
    <r>
      <t>[2]</t>
    </r>
    <r>
      <rPr>
        <sz val="11"/>
        <rFont val="Arial"/>
        <family val="2"/>
      </rPr>
      <t xml:space="preserve"> Homes with missing Rent vs Own data is not included in the total homes treated</t>
    </r>
    <r>
      <rPr>
        <vertAlign val="superscript"/>
        <sz val="11"/>
        <rFont val="Arial"/>
        <family val="2"/>
      </rPr>
      <t>.</t>
    </r>
  </si>
  <si>
    <r>
      <t>[3]</t>
    </r>
    <r>
      <rPr>
        <sz val="11"/>
        <color rgb="FF000000"/>
        <rFont val="Arial"/>
        <family val="2"/>
      </rPr>
      <t xml:space="preserve"> Previous (ESA Enrolled / ESA Treated) vs New (Not ESA Enrolled)</t>
    </r>
    <r>
      <rPr>
        <vertAlign val="superscript"/>
        <sz val="11"/>
        <color rgb="FF000000"/>
        <rFont val="Arial"/>
        <family val="2"/>
      </rPr>
      <t>.</t>
    </r>
  </si>
  <si>
    <r>
      <t>[4]</t>
    </r>
    <r>
      <rPr>
        <sz val="11"/>
        <color rgb="FF000000"/>
        <rFont val="Arial"/>
        <family val="2"/>
      </rPr>
      <t xml:space="preserve"> Homes with missing SEVI data is not included in the total homes treated</t>
    </r>
    <r>
      <rPr>
        <vertAlign val="superscript"/>
        <sz val="11"/>
        <color rgb="FF000000"/>
        <rFont val="Arial"/>
        <family val="2"/>
      </rPr>
      <t>.</t>
    </r>
  </si>
  <si>
    <t>CARE Table 1</t>
  </si>
  <si>
    <t>Overall Program Expenses</t>
  </si>
  <si>
    <t>Category</t>
  </si>
  <si>
    <t>Overall Expenditures</t>
  </si>
  <si>
    <r>
      <t>Authorized Budget</t>
    </r>
    <r>
      <rPr>
        <b/>
        <vertAlign val="superscript"/>
        <sz val="10"/>
        <rFont val="Arial"/>
        <family val="2"/>
      </rPr>
      <t xml:space="preserve"> 1</t>
    </r>
  </si>
  <si>
    <t>% of Budget Spent</t>
  </si>
  <si>
    <t>Total Shifted</t>
  </si>
  <si>
    <t>Shifted to/from/Other Comments</t>
  </si>
  <si>
    <t>Outreach</t>
  </si>
  <si>
    <t>Authorized funds shifted to CHANGES</t>
  </si>
  <si>
    <t>Processing, Certification, Recertification</t>
  </si>
  <si>
    <t>Post Enrollment Verification</t>
  </si>
  <si>
    <t>IT Programming</t>
  </si>
  <si>
    <t xml:space="preserve">CHANGES </t>
  </si>
  <si>
    <t>Authorized funds shifted from Outreach</t>
  </si>
  <si>
    <t>TOTAL Program Costs</t>
  </si>
  <si>
    <t xml:space="preserve">CARE Rate Discount </t>
  </si>
  <si>
    <t>Service Establishment Charge Discount</t>
  </si>
  <si>
    <t>TOTAL PROGRAM COSTS &amp; CUSTOMER DISCOUNTS</t>
  </si>
  <si>
    <r>
      <rPr>
        <vertAlign val="superscript"/>
        <sz val="10"/>
        <color rgb="FF000000"/>
        <rFont val="Arial"/>
        <family val="2"/>
      </rPr>
      <t>1</t>
    </r>
    <r>
      <rPr>
        <sz val="10"/>
        <color rgb="FF000000"/>
        <rFont val="Arial"/>
        <family val="2"/>
      </rPr>
      <t xml:space="preserve"> Reflects Jan-Dec 2025 authorized funding per D. 21-06-015 dated June 3, 2021.  </t>
    </r>
  </si>
  <si>
    <t xml:space="preserve">CARE Table 2 </t>
  </si>
  <si>
    <t>Enrollment, Recertification, Attrition, &amp; Penetration</t>
  </si>
  <si>
    <t>New Enrollment</t>
  </si>
  <si>
    <t>Recertification</t>
  </si>
  <si>
    <t>Attrition (Drop Offs)</t>
  </si>
  <si>
    <t>Enrollment</t>
  </si>
  <si>
    <r>
      <t>Total CARE Participants by Dwelling Type</t>
    </r>
    <r>
      <rPr>
        <b/>
        <vertAlign val="superscript"/>
        <sz val="10"/>
        <rFont val="Arial"/>
        <family val="2"/>
      </rPr>
      <t>5</t>
    </r>
  </si>
  <si>
    <t xml:space="preserve">Estimated CARE Eligible </t>
  </si>
  <si>
    <t>Automatic Enrollment</t>
  </si>
  <si>
    <t>Self-Certification (Income or Categorical)</t>
  </si>
  <si>
    <t>Scheduled</t>
  </si>
  <si>
    <t>Non-Scheduled (Duplicates)</t>
  </si>
  <si>
    <t>Automatic</t>
  </si>
  <si>
    <r>
      <t>No Response</t>
    </r>
    <r>
      <rPr>
        <b/>
        <vertAlign val="superscript"/>
        <sz val="8"/>
        <rFont val="Arial"/>
        <family val="2"/>
      </rPr>
      <t>4</t>
    </r>
  </si>
  <si>
    <t>Failed 
PEV</t>
  </si>
  <si>
    <t>Failed Recertification</t>
  </si>
  <si>
    <t xml:space="preserve">Other </t>
  </si>
  <si>
    <t>MF</t>
  </si>
  <si>
    <t>MH</t>
  </si>
  <si>
    <r>
      <t xml:space="preserve">Inter-Utility </t>
    </r>
    <r>
      <rPr>
        <b/>
        <vertAlign val="superscript"/>
        <sz val="9"/>
        <rFont val="Arial"/>
        <family val="2"/>
      </rPr>
      <t>1</t>
    </r>
  </si>
  <si>
    <r>
      <t>Intra-Utility</t>
    </r>
    <r>
      <rPr>
        <b/>
        <vertAlign val="superscript"/>
        <sz val="9"/>
        <rFont val="Arial"/>
        <family val="2"/>
      </rPr>
      <t>2</t>
    </r>
  </si>
  <si>
    <r>
      <t>Leveraging</t>
    </r>
    <r>
      <rPr>
        <b/>
        <vertAlign val="superscript"/>
        <sz val="9"/>
        <rFont val="Arial"/>
        <family val="2"/>
      </rPr>
      <t>3</t>
    </r>
  </si>
  <si>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</si>
  <si>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</si>
  <si>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</si>
  <si>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</si>
  <si>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</si>
  <si>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</si>
  <si>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</si>
  <si>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</si>
  <si>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</si>
  <si>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</si>
  <si>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</si>
  <si>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</si>
  <si>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</si>
  <si>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</si>
  <si>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</si>
  <si>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</si>
  <si>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</si>
  <si>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</si>
  <si>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</si>
  <si>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</si>
  <si>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</si>
  <si>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r>
      <t xml:space="preserve">4 </t>
    </r>
    <r>
      <rPr>
        <sz val="10"/>
        <rFont val="Arial"/>
        <family val="2"/>
      </rPr>
      <t>No response includes no response to both Recertification and Verification.</t>
    </r>
  </si>
  <si>
    <r>
      <t xml:space="preserve">5 </t>
    </r>
    <r>
      <rPr>
        <sz val="10"/>
        <rFont val="Arial"/>
        <family val="2"/>
      </rPr>
      <t>Dwelling Type defined as structural configuration only. MF includes 2 or more separate dwellings/units per lot, 2-4 connected dwellings/units per lot, or 5 or more connected dwellings/units per lot. CARE meter configuration must be individually metered or submetered.</t>
    </r>
  </si>
  <si>
    <t>CARE Table 3</t>
  </si>
  <si>
    <t xml:space="preserve"> Post-Enrollment Verification Results (Model)</t>
  </si>
  <si>
    <t>Month</t>
  </si>
  <si>
    <t>Total CARE Households Enrolled</t>
  </si>
  <si>
    <r>
      <t>Households Requested to Verify</t>
    </r>
    <r>
      <rPr>
        <b/>
        <vertAlign val="superscript"/>
        <sz val="10"/>
        <rFont val="Arial"/>
        <family val="2"/>
      </rPr>
      <t>1</t>
    </r>
  </si>
  <si>
    <t>% of CARE Enrolled Requested to Verify Total</t>
  </si>
  <si>
    <t>% of Scheduled Customers not Responsive to the PEV Process</t>
  </si>
  <si>
    <r>
      <t>% of Scheduled PEV Customers later verified as Income Eligible</t>
    </r>
    <r>
      <rPr>
        <b/>
        <vertAlign val="superscript"/>
        <sz val="10"/>
        <rFont val="Arial"/>
        <family val="2"/>
      </rPr>
      <t>5</t>
    </r>
  </si>
  <si>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</si>
  <si>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</si>
  <si>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</si>
  <si>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</si>
  <si>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</si>
  <si>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SoCalGas'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</si>
  <si>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</si>
  <si>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(3 or 4 bill cycles)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</si>
  <si>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</si>
  <si>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r>
      <rPr>
        <vertAlign val="superscript"/>
        <sz val="10"/>
        <rFont val="Arial"/>
        <family val="2"/>
      </rPr>
      <t xml:space="preserve">5 </t>
    </r>
    <r>
      <rPr>
        <sz val="10"/>
        <rFont val="Arial"/>
        <family val="2"/>
      </rPr>
      <t xml:space="preserve">Inclues Income Eligible only. Excludes Categorical and Categorical plus Income Eligible. </t>
    </r>
  </si>
  <si>
    <t>CARE Table 3 Post-Enrollment Verification Results (Electric only High Usage)</t>
  </si>
  <si>
    <t>PY 2025</t>
  </si>
  <si>
    <r>
      <t xml:space="preserve">Households
Requested 
to Verify </t>
    </r>
    <r>
      <rPr>
        <b/>
        <vertAlign val="superscript"/>
        <sz val="10"/>
        <rFont val="Arial"/>
        <family val="2"/>
      </rPr>
      <t>1</t>
    </r>
  </si>
  <si>
    <t xml:space="preserve">% of 
CARE Enrolled Requested to Verify 
Total </t>
  </si>
  <si>
    <t>% of Scheduled PEV Customers later verified as Income Eligible</t>
  </si>
  <si>
    <t xml:space="preserve">CARE  Households
De-enrolled
(Due to no response) </t>
  </si>
  <si>
    <r>
      <t>CARE Households 
De-enrolled 
(Verified as 
Ineligible)</t>
    </r>
    <r>
      <rPr>
        <b/>
        <vertAlign val="superscript"/>
        <sz val="10"/>
        <rFont val="Arial"/>
        <family val="2"/>
      </rPr>
      <t xml:space="preserve"> 2</t>
    </r>
  </si>
  <si>
    <r>
      <t>Total Households
De-enrolled</t>
    </r>
    <r>
      <rPr>
        <b/>
        <vertAlign val="superscript"/>
        <sz val="10"/>
        <rFont val="Arial"/>
        <family val="2"/>
      </rPr>
      <t xml:space="preserve"> 3</t>
    </r>
  </si>
  <si>
    <t xml:space="preserve">% De-enrolled through 
HUV Post Enrollment Verification  </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</si>
  <si>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</si>
  <si>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</si>
  <si>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</si>
  <si>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</si>
  <si>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CARE Table 3 A-B</t>
  </si>
  <si>
    <t xml:space="preserve"> Post-Enrollment Verification Re-Enrollment Rates </t>
  </si>
  <si>
    <t>CARE Table 3A - Post-Enrollment Verification Re-Enrollment Rates (Model) - 2025</t>
  </si>
  <si>
    <t>Month Removed</t>
  </si>
  <si>
    <t>Total Customers Removed</t>
  </si>
  <si>
    <t>Re-Enrolled by 6 Months</t>
  </si>
  <si>
    <t>6 Month Re-Enrollment Rate</t>
  </si>
  <si>
    <t>Re-Enrolled by 12 Months</t>
  </si>
  <si>
    <t>12 Month Re-Enrollment Rate (%)</t>
  </si>
  <si>
    <t>Average</t>
  </si>
  <si>
    <t>CARE Table 3B - Post-Enrollment Verification Re-Enrollment Rates (High Usage) - 2025</t>
  </si>
  <si>
    <t>N/A for SoCalGas</t>
  </si>
  <si>
    <t xml:space="preserve">CARE Table 4 </t>
  </si>
  <si>
    <r>
      <t>CARE Self-Certification and Self-Recertification Applications</t>
    </r>
    <r>
      <rPr>
        <b/>
        <vertAlign val="superscript"/>
        <sz val="12"/>
        <rFont val="Arial"/>
        <family val="2"/>
      </rPr>
      <t xml:space="preserve"> 1</t>
    </r>
  </si>
  <si>
    <r>
      <t xml:space="preserve">Provided </t>
    </r>
    <r>
      <rPr>
        <b/>
        <vertAlign val="superscript"/>
        <sz val="10"/>
        <rFont val="Arial"/>
        <family val="2"/>
      </rPr>
      <t>2</t>
    </r>
  </si>
  <si>
    <t>Received</t>
  </si>
  <si>
    <r>
      <t xml:space="preserve">Approved </t>
    </r>
    <r>
      <rPr>
        <b/>
        <vertAlign val="superscript"/>
        <sz val="10"/>
        <rFont val="Arial"/>
        <family val="2"/>
      </rPr>
      <t>3</t>
    </r>
  </si>
  <si>
    <r>
      <t xml:space="preserve">Denied </t>
    </r>
    <r>
      <rPr>
        <b/>
        <vertAlign val="superscript"/>
        <sz val="10"/>
        <rFont val="Arial"/>
        <family val="2"/>
      </rPr>
      <t>4</t>
    </r>
  </si>
  <si>
    <r>
      <t xml:space="preserve">Pending/Never Completed </t>
    </r>
    <r>
      <rPr>
        <b/>
        <vertAlign val="superscript"/>
        <sz val="10"/>
        <rFont val="Arial"/>
        <family val="2"/>
      </rPr>
      <t>5</t>
    </r>
  </si>
  <si>
    <r>
      <t xml:space="preserve">Duplicates </t>
    </r>
    <r>
      <rPr>
        <b/>
        <vertAlign val="superscript"/>
        <sz val="10"/>
        <rFont val="Arial"/>
        <family val="2"/>
      </rPr>
      <t>6</t>
    </r>
  </si>
  <si>
    <t xml:space="preserve">Total (Y-T-D) </t>
  </si>
  <si>
    <t xml:space="preserve">Percentage </t>
  </si>
  <si>
    <r>
      <rPr>
        <b/>
        <vertAlign val="superscript"/>
        <sz val="9"/>
        <rFont val="Arial"/>
        <family val="2"/>
      </rPr>
      <t xml:space="preserve">1 </t>
    </r>
    <r>
      <rPr>
        <sz val="9"/>
        <rFont val="Arial"/>
        <family val="2"/>
      </rPr>
      <t>Includes sub-metered customers.</t>
    </r>
  </si>
  <si>
    <r>
      <rPr>
        <vertAlign val="superscript"/>
        <sz val="9"/>
        <rFont val="Arial"/>
        <family val="2"/>
      </rPr>
      <t>2</t>
    </r>
    <r>
      <rPr>
        <sz val="9"/>
        <rFont val="Arial"/>
        <family val="2"/>
      </rPr>
      <t xml:space="preserve"> An estimated number that includes customers whom were provided with CARE self-certification and self-recertification application via direct mail, email, phone, bill insert, door-to-door delivery, utility personnel, and through outreach events.</t>
    </r>
  </si>
  <si>
    <r>
      <rPr>
        <vertAlign val="superscript"/>
        <sz val="9"/>
        <rFont val="Arial"/>
        <family val="2"/>
      </rPr>
      <t xml:space="preserve">3 </t>
    </r>
    <r>
      <rPr>
        <sz val="9"/>
        <rFont val="Arial"/>
        <family val="2"/>
      </rPr>
      <t>Approved includes customers who are approved through mail-in, via web, by phone, and through duplicated applications.</t>
    </r>
  </si>
  <si>
    <r>
      <rPr>
        <vertAlign val="superscript"/>
        <sz val="9"/>
        <rFont val="Arial"/>
        <family val="2"/>
      </rPr>
      <t>4</t>
    </r>
    <r>
      <rPr>
        <sz val="9"/>
        <rFont val="Arial"/>
        <family val="2"/>
      </rPr>
      <t xml:space="preserve"> Customers are denied due to not being CARE eligible, not customer of record, or not the customer's primary residence.</t>
    </r>
  </si>
  <si>
    <r>
      <rPr>
        <vertAlign val="superscript"/>
        <sz val="9"/>
        <rFont val="Arial"/>
        <family val="2"/>
      </rPr>
      <t>5</t>
    </r>
    <r>
      <rPr>
        <sz val="9"/>
        <rFont val="Arial"/>
        <family val="2"/>
      </rPr>
      <t xml:space="preserve"> Pending/Never Completed includes opt-outs, closed accounts, incomplete applications, and customers of other utilities who are not SoCalGas customers.</t>
    </r>
  </si>
  <si>
    <r>
      <rPr>
        <vertAlign val="superscript"/>
        <sz val="9"/>
        <rFont val="Arial"/>
        <family val="2"/>
      </rPr>
      <t xml:space="preserve">6 </t>
    </r>
    <r>
      <rPr>
        <sz val="9"/>
        <rFont val="Arial"/>
        <family val="2"/>
      </rPr>
      <t xml:space="preserve">Duplicates are customers who are already enrolled in CARE and mail in another CARE application. SoCalGas treats  them as recertification applications.   </t>
    </r>
  </si>
  <si>
    <t xml:space="preserve">CARE Table 5 </t>
  </si>
  <si>
    <t>CARE Enrollment by County</t>
  </si>
  <si>
    <t>Estimated Eligible</t>
  </si>
  <si>
    <t>Total Participants</t>
  </si>
  <si>
    <t>Urban</t>
  </si>
  <si>
    <r>
      <t>Rural</t>
    </r>
    <r>
      <rPr>
        <b/>
        <vertAlign val="superscript"/>
        <sz val="11"/>
        <rFont val="Arial"/>
        <family val="2"/>
      </rPr>
      <t xml:space="preserve"> 1</t>
    </r>
  </si>
  <si>
    <t>n/a</t>
  </si>
  <si>
    <r>
      <rPr>
        <b/>
        <vertAlign val="superscript"/>
        <sz val="10"/>
        <rFont val="Arial"/>
        <family val="2"/>
      </rPr>
      <t>1</t>
    </r>
    <r>
      <rPr>
        <sz val="10"/>
        <rFont val="Arial"/>
        <family val="2"/>
      </rPr>
      <t xml:space="preserve"> Rural includes zip codes classified as such according to the Goldsmith modification that was developed to identify small towns and rural areas within large metropolitan counties.</t>
    </r>
  </si>
  <si>
    <t>CARE Table 6</t>
  </si>
  <si>
    <t>CARE Recertification Results</t>
  </si>
  <si>
    <t>Total CARE Households</t>
  </si>
  <si>
    <r>
      <t>Households Requested to Recertify</t>
    </r>
    <r>
      <rPr>
        <b/>
        <vertAlign val="superscript"/>
        <sz val="10"/>
        <rFont val="Arial"/>
        <family val="2"/>
      </rPr>
      <t>1</t>
    </r>
  </si>
  <si>
    <t>% of Households Total 
(C/B)</t>
  </si>
  <si>
    <r>
      <t>Households Recertified</t>
    </r>
    <r>
      <rPr>
        <b/>
        <vertAlign val="superscript"/>
        <sz val="10"/>
        <rFont val="Arial"/>
        <family val="2"/>
      </rPr>
      <t>2</t>
    </r>
  </si>
  <si>
    <r>
      <t>Households De-enrolled</t>
    </r>
    <r>
      <rPr>
        <b/>
        <vertAlign val="superscript"/>
        <sz val="10"/>
        <rFont val="Arial"/>
        <family val="2"/>
      </rPr>
      <t>3</t>
    </r>
  </si>
  <si>
    <r>
      <t>Recertification Rate %</t>
    </r>
    <r>
      <rPr>
        <b/>
        <vertAlign val="superscript"/>
        <sz val="10"/>
        <rFont val="Arial"/>
        <family val="2"/>
      </rPr>
      <t xml:space="preserve">4 
</t>
    </r>
    <r>
      <rPr>
        <b/>
        <sz val="10"/>
        <rFont val="Arial"/>
        <family val="2"/>
      </rPr>
      <t>(E/C)</t>
    </r>
  </si>
  <si>
    <t>% of Total Households De-enrolled (F/B)</t>
  </si>
  <si>
    <r>
      <rPr>
        <vertAlign val="superscript"/>
        <sz val="10"/>
        <rFont val="Arial"/>
        <family val="2"/>
      </rPr>
      <t>1</t>
    </r>
    <r>
      <rPr>
        <sz val="10"/>
        <rFont val="Arial"/>
        <family val="2"/>
      </rPr>
      <t xml:space="preserve"> Excludes count of customers recertified through the probability model. </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</si>
  <si>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</si>
  <si>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</si>
  <si>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</si>
  <si>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CARE Table 7</t>
  </si>
  <si>
    <t>CARE Capitation Contractors</t>
  </si>
  <si>
    <r>
      <t xml:space="preserve">Contractor Name </t>
    </r>
    <r>
      <rPr>
        <b/>
        <vertAlign val="superscript"/>
        <sz val="10"/>
        <rFont val="Arial"/>
        <family val="2"/>
      </rPr>
      <t>1</t>
    </r>
  </si>
  <si>
    <t>Contractor Type 
(Check one or more if applicable)</t>
  </si>
  <si>
    <r>
      <t xml:space="preserve">Enrollments </t>
    </r>
    <r>
      <rPr>
        <vertAlign val="superscript"/>
        <sz val="10"/>
        <rFont val="Arial"/>
        <family val="2"/>
      </rPr>
      <t>2</t>
    </r>
  </si>
  <si>
    <t xml:space="preserve">Community Action Partnership of Orange County </t>
  </si>
  <si>
    <t>Sigma Beta Xi</t>
  </si>
  <si>
    <t>PACE – Pacific Asian Consortium in Employment</t>
  </si>
  <si>
    <t>Community Pantry of Hemet</t>
  </si>
  <si>
    <t>Community Action Partnership of San Bernardino</t>
  </si>
  <si>
    <t>LA Works</t>
  </si>
  <si>
    <t>Children’s Hospital of Orange County</t>
  </si>
  <si>
    <t>LACDA</t>
  </si>
  <si>
    <t>YMCA Montebello-Commerce</t>
  </si>
  <si>
    <t>Sr. Citizens Emergency Fund I.V., Inc.</t>
  </si>
  <si>
    <t>Coachella Valley Housing Coalition</t>
  </si>
  <si>
    <t>HABBM</t>
  </si>
  <si>
    <t>Southeast Community Development Corp.</t>
  </si>
  <si>
    <t>Latino Resource Organization</t>
  </si>
  <si>
    <t>Community Action Partnership - Kern County</t>
  </si>
  <si>
    <t>Ventura Cty Comm Human</t>
  </si>
  <si>
    <t>Blessed Sacrament Church</t>
  </si>
  <si>
    <t>Hermandad Mexicana</t>
  </si>
  <si>
    <t>CSET</t>
  </si>
  <si>
    <t>Crest Forest Family and Community Service</t>
  </si>
  <si>
    <t>CUI – Campesinos Unidos, Inc.</t>
  </si>
  <si>
    <t>Veterans in Community Service</t>
  </si>
  <si>
    <t>MEND</t>
  </si>
  <si>
    <t>Catholic Charities of LA – Brownson House</t>
  </si>
  <si>
    <t>OCCC, Inc. (Orange County Community Center)</t>
  </si>
  <si>
    <t>Green Light Shipping</t>
  </si>
  <si>
    <t>APAC Service Center</t>
  </si>
  <si>
    <t>Visalia Emergency Aid Council</t>
  </si>
  <si>
    <t>Total Enrollments and Expenditures</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</si>
  <si>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</si>
  <si>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</si>
  <si>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CARE Table 8</t>
  </si>
  <si>
    <t>CARE Participants as of Month-End</t>
  </si>
  <si>
    <t>Gas and Electric</t>
  </si>
  <si>
    <t>Gas Only</t>
  </si>
  <si>
    <t>Electric Only</t>
  </si>
  <si>
    <t>Eligible Households</t>
  </si>
  <si>
    <r>
      <t xml:space="preserve">% Change </t>
    </r>
    <r>
      <rPr>
        <b/>
        <vertAlign val="superscript"/>
        <sz val="10"/>
        <rFont val="Arial"/>
        <family val="2"/>
      </rPr>
      <t>1, 2</t>
    </r>
  </si>
  <si>
    <t xml:space="preserve">Total Residential Accounts </t>
  </si>
  <si>
    <r>
      <rPr>
        <sz val="9"/>
        <rFont val="Arial"/>
        <family val="2"/>
      </rPr>
      <t>¹</t>
    </r>
    <r>
      <rPr>
        <sz val="10"/>
        <rFont val="Arial"/>
        <family val="2"/>
      </rPr>
      <t xml:space="preserve"> Explain any monthly variance of 5% or more in the number of participants.  </t>
    </r>
  </si>
  <si>
    <r>
      <rPr>
        <vertAlign val="superscript"/>
        <sz val="10"/>
        <rFont val="Arial"/>
        <family val="2"/>
      </rPr>
      <t>2</t>
    </r>
    <r>
      <rPr>
        <sz val="10"/>
        <rFont val="Arial"/>
        <family val="2"/>
      </rPr>
      <t xml:space="preserve"> The SoCalGas population did not vary by a level of 5% or more in any month during 2025.</t>
    </r>
  </si>
  <si>
    <t>CARE Table 9</t>
  </si>
  <si>
    <t>CARE Average Monthly Usage &amp; Bill</t>
  </si>
  <si>
    <t>Average Monthly Gas / Electric Usage</t>
  </si>
  <si>
    <t>Residential Non-CARE vs. CARE Customers</t>
  </si>
  <si>
    <t>Gas Therms</t>
  </si>
  <si>
    <t>Tier 1</t>
  </si>
  <si>
    <t>Tier 2</t>
  </si>
  <si>
    <t>Non-CARE</t>
  </si>
  <si>
    <t>Electric KWh</t>
  </si>
  <si>
    <t>Tier 2 and Above</t>
  </si>
  <si>
    <t>Average Monthly Gas / Electric Bill</t>
  </si>
  <si>
    <r>
      <t>Residential Non-CARE vs. CARE Customers</t>
    </r>
    <r>
      <rPr>
        <b/>
        <vertAlign val="superscript"/>
        <sz val="11"/>
        <rFont val="Arial"/>
        <family val="2"/>
      </rPr>
      <t>1</t>
    </r>
  </si>
  <si>
    <t>(Dollars per Customer)</t>
  </si>
  <si>
    <r>
      <rPr>
        <vertAlign val="superscript"/>
        <sz val="10"/>
        <rFont val="Arial"/>
        <family val="2"/>
      </rPr>
      <t xml:space="preserve">1 </t>
    </r>
    <r>
      <rPr>
        <sz val="10"/>
        <rFont val="Arial"/>
        <family val="2"/>
      </rPr>
      <t>Excludes master-meter usage.</t>
    </r>
  </si>
  <si>
    <t xml:space="preserve">CARE Table 10 </t>
  </si>
  <si>
    <t>CARE Surcharge &amp; Revenue</t>
  </si>
  <si>
    <t>ELECTRIC</t>
  </si>
  <si>
    <t>CARE Surcharge and Revenue Collected by Customer Class</t>
  </si>
  <si>
    <t>Class</t>
  </si>
  <si>
    <t>CARE Surcharge</t>
  </si>
  <si>
    <t>Monthly Bill</t>
  </si>
  <si>
    <t>as Percent of Bill</t>
  </si>
  <si>
    <t>Collected</t>
  </si>
  <si>
    <t>Revenue Collected</t>
  </si>
  <si>
    <t>Residential</t>
  </si>
  <si>
    <t>Commercial</t>
  </si>
  <si>
    <t>Agricultural</t>
  </si>
  <si>
    <t>Large/Indust</t>
  </si>
  <si>
    <t>GAS</t>
  </si>
  <si>
    <t>Average Monthly</t>
  </si>
  <si>
    <t>Total CARE
Surcharge Revenue</t>
  </si>
  <si>
    <t>Percentage of
CARE Surcharge</t>
  </si>
  <si>
    <r>
      <rPr>
        <b/>
        <sz val="11"/>
        <color rgb="FF000000"/>
        <rFont val="Arial"/>
        <family val="2"/>
      </rPr>
      <t>CARE Surcharge</t>
    </r>
    <r>
      <rPr>
        <b/>
        <vertAlign val="superscript"/>
        <sz val="11"/>
        <color rgb="FF000000"/>
        <rFont val="Arial"/>
        <family val="2"/>
      </rPr>
      <t>1</t>
    </r>
  </si>
  <si>
    <t>Natural Gas Vehicle</t>
  </si>
  <si>
    <t>Industrial</t>
  </si>
  <si>
    <r>
      <rPr>
        <vertAlign val="superscript"/>
        <sz val="10"/>
        <color theme="1"/>
        <rFont val="Arial"/>
        <family val="2"/>
      </rPr>
      <t>1</t>
    </r>
    <r>
      <rPr>
        <sz val="10"/>
        <color theme="1"/>
        <rFont val="Arial"/>
        <family val="2"/>
      </rPr>
      <t xml:space="preserve"> Excludes CARE customers.</t>
    </r>
  </si>
  <si>
    <t>CARE Table 11</t>
  </si>
  <si>
    <r>
      <t>CARE Capitation Applications</t>
    </r>
    <r>
      <rPr>
        <b/>
        <vertAlign val="superscript"/>
        <sz val="12"/>
        <rFont val="Arial"/>
        <family val="2"/>
      </rPr>
      <t xml:space="preserve"> 1</t>
    </r>
  </si>
  <si>
    <t xml:space="preserve">Entity </t>
  </si>
  <si>
    <t>Total 
Received</t>
  </si>
  <si>
    <r>
      <t xml:space="preserve">Approved </t>
    </r>
    <r>
      <rPr>
        <b/>
        <vertAlign val="superscript"/>
        <sz val="10"/>
        <color indexed="8"/>
        <rFont val="Arial"/>
        <family val="2"/>
      </rPr>
      <t>2</t>
    </r>
  </si>
  <si>
    <t>Denied</t>
  </si>
  <si>
    <t>Pending/ Never Completed</t>
  </si>
  <si>
    <t>Duplicate</t>
  </si>
  <si>
    <t>Orange County CDC</t>
  </si>
  <si>
    <t xml:space="preserve">Sigma Beta Xi </t>
  </si>
  <si>
    <t>PACE-PacAsianConEmploy</t>
  </si>
  <si>
    <t>Cmty Pantry of Hemet</t>
  </si>
  <si>
    <t>Cmty Svcs SBDO County</t>
  </si>
  <si>
    <t>Childrens Hospital of OC</t>
  </si>
  <si>
    <t>LA County Development Authority</t>
  </si>
  <si>
    <t>Sr Citizen Emergency Fund</t>
  </si>
  <si>
    <t>SoEast Comm Dev Corp</t>
  </si>
  <si>
    <t>Latino Resrce Organizatn</t>
  </si>
  <si>
    <t xml:space="preserve">Blessed Sacrament Church </t>
  </si>
  <si>
    <t>Crest Forest Family Cmty</t>
  </si>
  <si>
    <t>Campesinos Unidos, Inc.</t>
  </si>
  <si>
    <t>Meet Ea Need W / Dignity</t>
  </si>
  <si>
    <t>Cath Char Bronson House</t>
  </si>
  <si>
    <t>Orange County Comm Ctr (OCCC)</t>
  </si>
  <si>
    <t>Apac Service Center</t>
  </si>
  <si>
    <r>
      <rPr>
        <vertAlign val="superscript"/>
        <sz val="10"/>
        <rFont val="Arial"/>
        <family val="2"/>
      </rPr>
      <t>1</t>
    </r>
    <r>
      <rPr>
        <sz val="10"/>
        <rFont val="Arial"/>
        <family val="2"/>
      </rPr>
      <t xml:space="preserve"> Includes sub-metered customers.</t>
    </r>
  </si>
  <si>
    <r>
      <t>2</t>
    </r>
    <r>
      <rPr>
        <sz val="10"/>
        <rFont val="Arial"/>
        <family val="2"/>
      </rPr>
      <t xml:space="preserve"> Includes new enrollments and recertification applications approved.</t>
    </r>
  </si>
  <si>
    <t>CARE Table 12</t>
  </si>
  <si>
    <t>CARE Expansion Program</t>
  </si>
  <si>
    <t>Participating Facilities by Month</t>
  </si>
  <si>
    <t>CARE Residential Facilities</t>
  </si>
  <si>
    <t>CARE Commercial Facilities</t>
  </si>
  <si>
    <t>Total Gas</t>
  </si>
  <si>
    <t>Total Electric</t>
  </si>
  <si>
    <r>
      <t>Average Monthly Gas / Electric Usage</t>
    </r>
    <r>
      <rPr>
        <b/>
        <vertAlign val="superscript"/>
        <sz val="11"/>
        <rFont val="Arial"/>
        <family val="2"/>
      </rPr>
      <t>1</t>
    </r>
  </si>
  <si>
    <t>KWh</t>
  </si>
  <si>
    <t>Residential Facilities</t>
  </si>
  <si>
    <t>Commercial Facilities</t>
  </si>
  <si>
    <t>CARE Expansion Self-Certification and Self-Recertification Applications</t>
  </si>
  <si>
    <t>Approved</t>
  </si>
  <si>
    <t>Pending/Never Completed</t>
  </si>
  <si>
    <t>Duplicates</t>
  </si>
  <si>
    <t>Percentage</t>
  </si>
  <si>
    <r>
      <rPr>
        <vertAlign val="superscript"/>
        <sz val="10"/>
        <rFont val="Arial"/>
        <family val="2"/>
      </rPr>
      <t>1</t>
    </r>
    <r>
      <rPr>
        <sz val="10"/>
        <rFont val="Arial"/>
        <family val="2"/>
      </rPr>
      <t xml:space="preserve"> Excludes master meter usage.</t>
    </r>
  </si>
  <si>
    <t xml:space="preserve">PY 2025 Low Income Programs Annual Report </t>
  </si>
  <si>
    <t>CARE Table 13</t>
  </si>
  <si>
    <r>
      <t xml:space="preserve">CARE High Usage Verification Results </t>
    </r>
    <r>
      <rPr>
        <b/>
        <vertAlign val="superscript"/>
        <sz val="12"/>
        <color theme="1"/>
        <rFont val="Arial"/>
        <family val="2"/>
      </rPr>
      <t>5</t>
    </r>
  </si>
  <si>
    <t>Stage 1 - IRS Documentation and ESA Agreement</t>
  </si>
  <si>
    <t>Stage 2 - ESA Participation</t>
  </si>
  <si>
    <t>Stage 3 - Usage Monitoring</t>
  </si>
  <si>
    <t>Households Requested to Verify</t>
  </si>
  <si>
    <t>Removed
(No Response)</t>
  </si>
  <si>
    <r>
      <t xml:space="preserve">Removed
(Verified Ineligible) </t>
    </r>
    <r>
      <rPr>
        <b/>
        <vertAlign val="superscript"/>
        <sz val="10"/>
        <color theme="1"/>
        <rFont val="Arial"/>
        <family val="2"/>
      </rPr>
      <t>1</t>
    </r>
  </si>
  <si>
    <t>Income Verified and Referred to ESA</t>
  </si>
  <si>
    <r>
      <t xml:space="preserve">Failed and 
Removed </t>
    </r>
    <r>
      <rPr>
        <b/>
        <vertAlign val="superscript"/>
        <sz val="10"/>
        <color theme="1"/>
        <rFont val="Arial"/>
        <family val="2"/>
      </rPr>
      <t>2</t>
    </r>
  </si>
  <si>
    <r>
      <t xml:space="preserve">Ineligible </t>
    </r>
    <r>
      <rPr>
        <b/>
        <vertAlign val="superscript"/>
        <sz val="10"/>
        <color theme="1"/>
        <rFont val="Arial"/>
        <family val="2"/>
      </rPr>
      <t>3</t>
    </r>
  </si>
  <si>
    <r>
      <t xml:space="preserve">Removed </t>
    </r>
    <r>
      <rPr>
        <b/>
        <vertAlign val="superscript"/>
        <sz val="10"/>
        <color theme="1"/>
        <rFont val="Arial"/>
        <family val="2"/>
      </rPr>
      <t>4</t>
    </r>
  </si>
  <si>
    <t>Appeals
Denied</t>
  </si>
  <si>
    <t>Appeals
Approved</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</si>
  <si>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</si>
  <si>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2</t>
    </r>
    <r>
      <rPr>
        <sz val="10"/>
        <rFont val="Arial"/>
        <family val="2"/>
      </rPr>
      <t xml:space="preserve"> Includes customers who declined to participate in ESA Program, failed to respond to appointment requests, or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</si>
  <si>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did not meet the three-measure minimum, landlord refused, etc.  These customers move directly to Stage 3.</t>
    </r>
  </si>
  <si>
    <r>
      <rPr>
        <vertAlign val="superscript"/>
        <sz val="10"/>
        <color theme="1"/>
        <rFont val="Arial"/>
        <family val="2"/>
      </rPr>
      <t>4</t>
    </r>
    <r>
      <rPr>
        <sz val="10"/>
        <rFont val="Arial"/>
        <family val="2"/>
      </rPr>
      <t xml:space="preserve"> Customers removed for exceeding 600% of baseline in any monthly billing cycle.</t>
    </r>
  </si>
  <si>
    <r>
      <rPr>
        <vertAlign val="superscript"/>
        <sz val="10"/>
        <rFont val="Arial"/>
        <family val="2"/>
      </rPr>
      <t>5</t>
    </r>
    <r>
      <rPr>
        <sz val="10"/>
        <rFont val="Arial"/>
        <family val="2"/>
      </rPr>
      <t xml:space="preserve"> High usage is defined as a customer that exceeds 400% or 600% of baseline.</t>
    </r>
  </si>
  <si>
    <t>CARE Table 14</t>
  </si>
  <si>
    <t>CARE Customer Usage and ESA Program Treatment</t>
  </si>
  <si>
    <r>
      <t xml:space="preserve"># of CARE customers at or above 90th Percentile of Usage Not subject to High Usage PEV </t>
    </r>
    <r>
      <rPr>
        <b/>
        <vertAlign val="superscript"/>
        <sz val="10"/>
        <rFont val="Arial"/>
        <family val="2"/>
      </rPr>
      <t>1</t>
    </r>
  </si>
  <si>
    <r>
      <t xml:space="preserve">Percent of those CARE customers Not served by ESA Program </t>
    </r>
    <r>
      <rPr>
        <b/>
        <vertAlign val="superscript"/>
        <sz val="10"/>
        <rFont val="Arial"/>
        <family val="2"/>
      </rPr>
      <t>2</t>
    </r>
  </si>
  <si>
    <t># of Enrollments led to ESA Program measure Installations</t>
  </si>
  <si>
    <t># of Long-Term tenancy CARE customers who have Not applied for ESA Program</t>
  </si>
  <si>
    <t>Energy Usage of Long-Term Tenancy CARE Customers
 who Accept ESA Program Treatment</t>
  </si>
  <si>
    <t>Energy Usage of CARE customers who do Not accept ESA Program treatment</t>
  </si>
  <si>
    <t>Energy Usage before ESA Program treatment</t>
  </si>
  <si>
    <t>Energy Usage within
 3-months of ESA Program treatment</t>
  </si>
  <si>
    <t>Energy Usage within
 6-months of ESA Program treatment</t>
  </si>
  <si>
    <t>Energy Usage within 12-months of ESA Program treatment</t>
  </si>
  <si>
    <r>
      <rPr>
        <vertAlign val="superscript"/>
        <sz val="10"/>
        <rFont val="Arial"/>
        <family val="2"/>
      </rPr>
      <t xml:space="preserve">1 </t>
    </r>
    <r>
      <rPr>
        <sz val="10"/>
        <rFont val="Arial"/>
        <family val="2"/>
      </rPr>
      <t>Those CARE customers who have been on CARE reate at the same meter for a least six years.</t>
    </r>
  </si>
  <si>
    <r>
      <rPr>
        <vertAlign val="superscript"/>
        <sz val="10"/>
        <rFont val="Arial"/>
        <family val="2"/>
      </rPr>
      <t xml:space="preserve">2 </t>
    </r>
    <r>
      <rPr>
        <sz val="10"/>
        <rFont val="Arial"/>
        <family val="2"/>
      </rPr>
      <t>Those CARE customers who have not participated in the ESA Program prior to receiving targeted marketing.</t>
    </r>
  </si>
  <si>
    <t>CARE Table 15</t>
  </si>
  <si>
    <t>Categorical Enrollment</t>
  </si>
  <si>
    <r>
      <t xml:space="preserve">Number of Customer Enrollments </t>
    </r>
    <r>
      <rPr>
        <b/>
        <vertAlign val="superscript"/>
        <sz val="11"/>
        <rFont val="Arial"/>
        <family val="2"/>
      </rPr>
      <t>1</t>
    </r>
  </si>
  <si>
    <r>
      <t xml:space="preserve">CalWORKs/Temporary Assistance for Needy Families (TANF) </t>
    </r>
    <r>
      <rPr>
        <vertAlign val="superscript"/>
        <sz val="10"/>
        <rFont val="Arial"/>
        <family val="2"/>
      </rPr>
      <t>2</t>
    </r>
  </si>
  <si>
    <t>Medicaid/Medi-Cal</t>
  </si>
  <si>
    <r>
      <t xml:space="preserve">Tribal TANF </t>
    </r>
    <r>
      <rPr>
        <vertAlign val="superscript"/>
        <sz val="10"/>
        <rFont val="Arial"/>
        <family val="2"/>
      </rPr>
      <t>2</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</si>
  <si>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</si>
  <si>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</si>
  <si>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CARE Table 16</t>
  </si>
  <si>
    <t>CARE and Disadvantage Communities Enrollment Rate for Zip Codes</t>
  </si>
  <si>
    <t>CARE Enrollment Rate for ZIP Codes That Have 10% or More Disconnections</t>
  </si>
  <si>
    <t>CARE Enrollment Rate for ZIP Codes in High Poverty (Income Less than 100% FPG)</t>
  </si>
  <si>
    <t>CARE Enrollment Rate for ZIP Codes in High Poverty (with 70% or Less CARE Penetration)</t>
  </si>
  <si>
    <t>CARE Enrollment Rate for DAC (ZIP/Census Track) Codes in High Poverty (with 70% or Less CARE Enrollment Rate)</t>
  </si>
  <si>
    <t>YTD</t>
  </si>
  <si>
    <t>Penetration Rate and Enrollment Rate are the same value.</t>
  </si>
  <si>
    <t>DACs are defined at the census tract level. Corresponding zip codes are provided for the purpose of this table; however, the entire zip code listed may not be considered a DAC.</t>
  </si>
  <si>
    <r>
      <t xml:space="preserve">PY 2025 Low Income Programs Annual Report </t>
    </r>
    <r>
      <rPr>
        <b/>
        <vertAlign val="superscript"/>
        <sz val="12"/>
        <rFont val="Arial"/>
        <family val="2"/>
      </rPr>
      <t>1</t>
    </r>
    <r>
      <rPr>
        <b/>
        <sz val="12"/>
        <rFont val="Arial"/>
        <family val="2"/>
      </rPr>
      <t xml:space="preserve">
ESA Program Table 5
ESA Program Direct Purchases &amp; Installation Contractors                                                                                                                                                                                                              
SOUTHERN CALIFORNIA GAS COMPANY</t>
    </r>
  </si>
  <si>
    <t>Note: Pilot Plus/Deep is a targeted pilot being marketed to a limited customer list. Therefore, no leveraging is taking place at this time.</t>
  </si>
  <si>
    <t>Avg. Properties Energy Savings (kWh) / Total Annual Energy Use (kWh)</t>
  </si>
  <si>
    <t>Avg. Properties Energy Savings (Therms) / Total Annual Energy Use (Therms)</t>
  </si>
  <si>
    <t>Total Recertification (L+M+N)</t>
  </si>
  <si>
    <t>Combined (B+C+D)</t>
  </si>
  <si>
    <t>Total New Enrollment (E+J)</t>
  </si>
  <si>
    <t>Total Attrition (P+Q+R+S)</t>
  </si>
  <si>
    <t>Gross (K+O)</t>
  </si>
  <si>
    <t>Net Adjusted (K-T)</t>
  </si>
  <si>
    <t>Total CARE Participants</t>
  </si>
  <si>
    <t>Enrollment Rate % (Z/AA)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</si>
</sst>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0.000"/>
    <numFmt numFmtId="169" formatCode="yymmmmdd"/>
    <numFmt numFmtId="170" formatCode="#,##0.00&quot; $&quot;;\-#,##0.00&quot; $&quot;"/>
    <numFmt numFmtId="171" formatCode=";;;"/>
    <numFmt numFmtId="172" formatCode="dd/mm/yy"/>
    <numFmt numFmtId="173" formatCode="0.0%"/>
    <numFmt numFmtId="174" formatCode="[$-409]mmm\-yy;@"/>
    <numFmt numFmtId="175" formatCode="_(* #,##0.0_);_(* \(#,##0.0\);_(* &quot;-&quot;??_);_(@_)"/>
    <numFmt numFmtId="176" formatCode="General_)"/>
    <numFmt numFmtId="177" formatCode="[$-409]mmmm\ d\,\ yyyy;@"/>
    <numFmt numFmtId="178" formatCode="_-* #,##0.00\ _D_M_-;\-* #,##0.00\ _D_M_-;_-* &quot;-&quot;??\ _D_M_-;_-@_-"/>
    <numFmt numFmtId="179" formatCode="_-* #,##0.00\ &quot;DM&quot;_-;\-* #,##0.00\ &quot;DM&quot;_-;_-* &quot;-&quot;??\ &quot;DM&quot;_-;_-@_-"/>
    <numFmt numFmtId="180" formatCode="_(* #,##0.000_);_(* \(#,##0.000\);_(* &quot;-&quot;??_);_(@_)"/>
    <numFmt numFmtId="181" formatCode="_([$$-409]* #,##0_);_([$$-409]* \(#,##0\);_([$$-409]* &quot;-&quot;??_);_(@_)"/>
    <numFmt numFmtId="182" formatCode="#,##0;[Red]#,##0"/>
    <numFmt numFmtId="183" formatCode="0.0000"/>
    <numFmt numFmtId="184" formatCode="&quot;$&quot;#,##0.0_);\(&quot;$&quot;#,##0.0\)"/>
    <numFmt numFmtId="185" formatCode="#,##0.0000;[Red]#,##0.0000"/>
    <numFmt numFmtId="186" formatCode="_(* #,##0.000000_);_(* \(#,##0.000000\);_(* &quot;-&quot;??_);_(@_)"/>
    <numFmt numFmtId="187" formatCode="_([$$-409]* #,##0.00_);_([$$-409]* \(#,##0.00\);_([$$-409]* &quot;-&quot;??_);_(@_)"/>
  </numFmts>
  <fonts count="22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2"/>
      <color theme="1"/>
      <name val="Cambria"/>
      <family val="2"/>
    </font>
    <font>
      <sz val="12"/>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12"/>
      <name val="Times New Roman"/>
      <family val="1"/>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1"/>
      <color indexed="8"/>
      <name val="Arial"/>
      <family val="2"/>
    </font>
    <font>
      <sz val="12"/>
      <name val="Calibri"/>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b/>
      <sz val="9"/>
      <color theme="0" tint="-0.499984740745262"/>
      <name val="Arial"/>
      <family val="2"/>
    </font>
    <font>
      <i/>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indexed="8"/>
      <name val="Arial"/>
      <family val="2"/>
    </font>
    <font>
      <sz val="11"/>
      <color theme="1"/>
      <name val="Arial"/>
      <family val="2"/>
    </font>
    <font>
      <sz val="11"/>
      <color rgb="FF000000"/>
      <name val="Arial"/>
      <family val="2"/>
    </font>
    <font>
      <sz val="10"/>
      <name val="Arial"/>
      <family val="2"/>
    </font>
    <font>
      <b/>
      <vertAlign val="superscript"/>
      <sz val="10"/>
      <color indexed="8"/>
      <name val="Arial"/>
      <family val="2"/>
    </font>
    <font>
      <b/>
      <vertAlign val="superscript"/>
      <sz val="14"/>
      <name val="Arial"/>
      <family val="2"/>
    </font>
    <font>
      <sz val="10"/>
      <color rgb="FFFF0000"/>
      <name val="Arial"/>
      <family val="2"/>
    </font>
    <font>
      <b/>
      <sz val="14"/>
      <color rgb="FF0070C0"/>
      <name val="Calibri"/>
      <family val="2"/>
    </font>
    <font>
      <b/>
      <sz val="16"/>
      <color rgb="FFFF0000"/>
      <name val="Arial"/>
      <family val="2"/>
    </font>
    <font>
      <sz val="16"/>
      <name val="Arial"/>
      <family val="2"/>
    </font>
    <font>
      <b/>
      <sz val="10"/>
      <color rgb="FFFF0000"/>
      <name val="Arial"/>
      <family val="2"/>
    </font>
    <font>
      <strike/>
      <sz val="10"/>
      <color rgb="FFFF0000"/>
      <name val="Arial"/>
      <family val="2"/>
    </font>
    <font>
      <b/>
      <sz val="12"/>
      <color rgb="FFFF0000"/>
      <name val="Arial"/>
      <family val="2"/>
    </font>
    <font>
      <b/>
      <sz val="16"/>
      <name val="Arial"/>
      <family val="2"/>
    </font>
    <font>
      <b/>
      <vertAlign val="superscript"/>
      <sz val="8"/>
      <name val="Arial"/>
      <family val="2"/>
    </font>
    <font>
      <b/>
      <vertAlign val="superscript"/>
      <sz val="12"/>
      <name val="Arial"/>
      <family val="2"/>
    </font>
    <font>
      <strike/>
      <sz val="10"/>
      <name val="Arial"/>
      <family val="2"/>
    </font>
    <font>
      <vertAlign val="superscript"/>
      <sz val="12"/>
      <name val="Arial"/>
      <family val="2"/>
    </font>
    <font>
      <sz val="11"/>
      <color rgb="FF00B050"/>
      <name val="Arial"/>
      <family val="2"/>
    </font>
    <font>
      <sz val="10"/>
      <color rgb="FF000000"/>
      <name val="Arial"/>
      <family val="2"/>
    </font>
    <font>
      <sz val="11"/>
      <color theme="1"/>
      <name val="Cordia New"/>
      <family val="2"/>
    </font>
    <font>
      <b/>
      <sz val="11"/>
      <name val="Calibri"/>
      <family val="2"/>
      <scheme val="minor"/>
    </font>
    <font>
      <sz val="11"/>
      <name val="Calibri"/>
      <family val="2"/>
      <scheme val="minor"/>
    </font>
    <font>
      <b/>
      <sz val="11"/>
      <color rgb="FFFF0000"/>
      <name val="Arial"/>
      <family val="2"/>
    </font>
    <font>
      <sz val="10"/>
      <color rgb="FF000000"/>
      <name val="Arial"/>
      <family val="2"/>
    </font>
    <font>
      <i/>
      <sz val="10"/>
      <color theme="1"/>
      <name val="Arial"/>
      <family val="2"/>
    </font>
    <font>
      <sz val="11"/>
      <color rgb="FFFF0000"/>
      <name val="Arial"/>
      <family val="2"/>
    </font>
    <font>
      <sz val="11"/>
      <name val="Calibri"/>
      <family val="2"/>
    </font>
    <font>
      <b/>
      <sz val="12"/>
      <name val="Times New Roman"/>
      <family val="1"/>
    </font>
    <font>
      <sz val="14"/>
      <name val="Arial"/>
      <family val="2"/>
    </font>
    <font>
      <sz val="12"/>
      <color rgb="FFFF0000"/>
      <name val="Arial"/>
      <family val="2"/>
    </font>
    <font>
      <b/>
      <sz val="12"/>
      <color theme="1"/>
      <name val="Arial"/>
      <family val="2"/>
    </font>
    <font>
      <b/>
      <sz val="11"/>
      <color rgb="FF000000"/>
      <name val="Arial"/>
      <family val="2"/>
    </font>
    <font>
      <b/>
      <vertAlign val="superscript"/>
      <sz val="12"/>
      <color theme="1"/>
      <name val="Arial"/>
      <family val="2"/>
    </font>
    <font>
      <sz val="11"/>
      <name val="Abadi"/>
      <family val="2"/>
    </font>
    <font>
      <sz val="10"/>
      <name val="Times New Roman"/>
      <family val="1"/>
    </font>
    <font>
      <sz val="20"/>
      <color rgb="FFFF0000"/>
      <name val="Arial"/>
      <family val="2"/>
    </font>
    <font>
      <sz val="10"/>
      <color theme="9" tint="-0.249977111117893"/>
      <name val="Arial"/>
      <family val="2"/>
    </font>
    <font>
      <u/>
      <sz val="11"/>
      <color theme="10"/>
      <name val="Calibri"/>
      <family val="2"/>
      <scheme val="minor"/>
    </font>
    <font>
      <i/>
      <sz val="10"/>
      <name val="Arial"/>
      <family val="2"/>
    </font>
    <font>
      <sz val="11"/>
      <name val="Times New Roman"/>
      <family val="1"/>
    </font>
    <font>
      <b/>
      <sz val="11"/>
      <color rgb="FFFF0000"/>
      <name val="Times New Roman"/>
      <family val="1"/>
    </font>
    <font>
      <sz val="16"/>
      <color rgb="FFFF0000"/>
      <name val="Arial"/>
      <family val="2"/>
    </font>
    <font>
      <b/>
      <sz val="12"/>
      <color rgb="FF000000"/>
      <name val="Arial"/>
      <family val="2"/>
    </font>
    <font>
      <b/>
      <sz val="14"/>
      <name val="Calibri"/>
      <family val="2"/>
      <scheme val="minor"/>
    </font>
    <font>
      <sz val="14"/>
      <color rgb="FFFF0000"/>
      <name val="Arial"/>
      <family val="2"/>
    </font>
    <font>
      <b/>
      <sz val="14"/>
      <color rgb="FFFF0000"/>
      <name val="Arial"/>
      <family val="2"/>
    </font>
    <font>
      <b/>
      <sz val="9"/>
      <color rgb="FFFF0000"/>
      <name val="Arial"/>
      <family val="2"/>
    </font>
    <font>
      <sz val="11"/>
      <color rgb="FF000000"/>
      <name val="Arial"/>
      <family val="2"/>
      <charset val="1"/>
    </font>
    <font>
      <b/>
      <vertAlign val="superscript"/>
      <sz val="11"/>
      <color rgb="FF000000"/>
      <name val="Arial"/>
      <family val="2"/>
    </font>
    <font>
      <vertAlign val="superscript"/>
      <sz val="10"/>
      <color rgb="FF000000"/>
      <name val="Arial"/>
      <family val="2"/>
    </font>
    <font>
      <b/>
      <vertAlign val="superscript"/>
      <sz val="12"/>
      <color rgb="FF000000"/>
      <name val="Arial"/>
      <family val="2"/>
    </font>
    <font>
      <sz val="10"/>
      <color theme="0" tint="-0.249977111117893"/>
      <name val="Arial"/>
      <family val="2"/>
    </font>
    <font>
      <b/>
      <sz val="9"/>
      <color rgb="FF060AB6"/>
      <name val="Arial"/>
      <family val="2"/>
    </font>
    <font>
      <b/>
      <strike/>
      <sz val="9"/>
      <name val="Arial"/>
      <family val="2"/>
    </font>
    <font>
      <sz val="10"/>
      <name val="Calibri Light"/>
      <family val="2"/>
    </font>
    <font>
      <b/>
      <sz val="14"/>
      <color rgb="FFFF0000"/>
      <name val="Calibri"/>
      <family val="2"/>
      <scheme val="minor"/>
    </font>
    <font>
      <b/>
      <u/>
      <sz val="10"/>
      <name val="Arial"/>
      <family val="2"/>
    </font>
    <font>
      <sz val="11"/>
      <color rgb="FFFF0000"/>
      <name val="Aptos Narrow"/>
      <family val="2"/>
    </font>
    <font>
      <b/>
      <sz val="10"/>
      <name val="Calibri"/>
      <family val="2"/>
    </font>
    <font>
      <b/>
      <sz val="16"/>
      <color theme="1"/>
      <name val="Arial"/>
      <family val="2"/>
    </font>
    <font>
      <b/>
      <sz val="10"/>
      <color rgb="FF000000"/>
      <name val="Calibri"/>
      <family val="2"/>
    </font>
    <font>
      <sz val="10"/>
      <color rgb="FFBFBFBF"/>
      <name val="Calibri"/>
      <family val="2"/>
    </font>
    <font>
      <sz val="10"/>
      <name val="Calibri"/>
      <family val="2"/>
    </font>
    <font>
      <b/>
      <sz val="10"/>
      <name val="Times New Roman"/>
      <family val="1"/>
    </font>
    <font>
      <sz val="10"/>
      <color rgb="FF0070C0"/>
      <name val="Arial"/>
      <family val="2"/>
    </font>
    <font>
      <b/>
      <sz val="16"/>
      <name val="Calibri"/>
      <family val="2"/>
      <scheme val="minor"/>
    </font>
    <font>
      <b/>
      <sz val="16"/>
      <name val="Times New Roman"/>
      <family val="1"/>
    </font>
    <font>
      <vertAlign val="superscript"/>
      <sz val="11"/>
      <color rgb="FF000000"/>
      <name val="Arial"/>
      <family val="2"/>
    </font>
    <font>
      <vertAlign val="superscript"/>
      <sz val="11"/>
      <name val="Arial"/>
      <family val="2"/>
    </font>
    <font>
      <b/>
      <sz val="16"/>
      <color rgb="FF000000"/>
      <name val="Arial"/>
      <family val="2"/>
    </font>
    <font>
      <b/>
      <sz val="16"/>
      <color rgb="FF000000"/>
      <name val="Arial"/>
      <family val="2"/>
    </font>
  </fonts>
  <fills count="1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rgb="FF92CDDC"/>
        <bgColor indexed="64"/>
      </patternFill>
    </fill>
    <fill>
      <patternFill patternType="solid">
        <fgColor rgb="FFB6DDE8"/>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00"/>
        <bgColor indexed="64"/>
      </patternFill>
    </fill>
    <fill>
      <patternFill patternType="solid">
        <fgColor rgb="FFD9D9D9"/>
        <bgColor indexed="64"/>
      </patternFill>
    </fill>
    <fill>
      <patternFill patternType="solid">
        <fgColor theme="0" tint="-0.14990691854609822"/>
        <bgColor indexed="64"/>
      </patternFill>
    </fill>
    <fill>
      <patternFill patternType="solid">
        <fgColor theme="0" tint="-0.24988555558946501"/>
        <bgColor indexed="64"/>
      </patternFill>
    </fill>
    <fill>
      <patternFill patternType="solid">
        <fgColor rgb="FFD9E1F2"/>
        <bgColor indexed="64"/>
      </patternFill>
    </fill>
    <fill>
      <patternFill patternType="solid">
        <fgColor theme="0" tint="-0.14996795556505021"/>
        <bgColor indexed="64"/>
      </patternFill>
    </fill>
    <fill>
      <patternFill patternType="solid">
        <fgColor rgb="FFBFBFBF"/>
        <bgColor rgb="FF000000"/>
      </patternFill>
    </fill>
    <fill>
      <patternFill patternType="solid">
        <fgColor theme="1" tint="0.34998626667073579"/>
        <bgColor rgb="FF000000"/>
      </patternFill>
    </fill>
    <fill>
      <patternFill patternType="solid">
        <fgColor theme="1" tint="0.34998626667073579"/>
        <bgColor indexed="64"/>
      </patternFill>
    </fill>
    <fill>
      <patternFill patternType="solid">
        <fgColor theme="0" tint="-4.9989318521683403E-2"/>
        <bgColor indexed="64"/>
      </patternFill>
    </fill>
    <fill>
      <patternFill patternType="solid">
        <fgColor rgb="FFFFFFFF"/>
        <bgColor rgb="FF000000"/>
      </patternFill>
    </fill>
    <fill>
      <patternFill patternType="solid">
        <fgColor rgb="FFA6A6A6"/>
        <bgColor rgb="FF000000"/>
      </patternFill>
    </fill>
    <fill>
      <patternFill patternType="solid">
        <fgColor rgb="FFEBF1DE"/>
        <bgColor rgb="FF000000"/>
      </patternFill>
    </fill>
    <fill>
      <patternFill patternType="solid">
        <fgColor rgb="FFD9D9D9"/>
        <bgColor rgb="FF000000"/>
      </patternFill>
    </fill>
  </fills>
  <borders count="150">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top style="medium">
        <color auto="1"/>
      </top>
      <bottom/>
      <diagonal/>
    </border>
    <border>
      <left/>
      <right style="thin">
        <color rgb="FF000000"/>
      </right>
      <top style="medium">
        <color indexed="64"/>
      </top>
      <bottom style="medium">
        <color indexed="64"/>
      </bottom>
      <diagonal/>
    </border>
    <border>
      <left style="thin">
        <color rgb="FF000000"/>
      </left>
      <right style="thin">
        <color rgb="FF000000"/>
      </right>
      <top style="medium">
        <color auto="1"/>
      </top>
      <bottom style="medium">
        <color auto="1"/>
      </bottom>
      <diagonal/>
    </border>
    <border>
      <left style="thin">
        <color rgb="FF000000"/>
      </left>
      <right style="medium">
        <color indexed="64"/>
      </right>
      <top style="medium">
        <color indexed="64"/>
      </top>
      <bottom style="medium">
        <color indexed="64"/>
      </bottom>
      <diagonal/>
    </border>
    <border>
      <left style="medium">
        <color auto="1"/>
      </left>
      <right style="thin">
        <color rgb="FF000000"/>
      </right>
      <top style="medium">
        <color auto="1"/>
      </top>
      <bottom style="medium">
        <color auto="1"/>
      </bottom>
      <diagonal/>
    </border>
    <border>
      <left style="medium">
        <color indexed="64"/>
      </left>
      <right/>
      <top style="thin">
        <color rgb="FF000000"/>
      </top>
      <bottom style="medium">
        <color indexed="64"/>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auto="1"/>
      </right>
      <top style="medium">
        <color auto="1"/>
      </top>
      <bottom/>
      <diagonal/>
    </border>
    <border>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auto="1"/>
      </left>
      <right style="medium">
        <color auto="1"/>
      </right>
      <top style="thin">
        <color auto="1"/>
      </top>
      <bottom style="medium">
        <color rgb="FF000000"/>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auto="1"/>
      </left>
      <right style="thin">
        <color auto="1"/>
      </right>
      <top style="medium">
        <color auto="1"/>
      </top>
      <bottom/>
      <diagonal/>
    </border>
    <border>
      <left style="thin">
        <color auto="1"/>
      </left>
      <right style="thin">
        <color auto="1"/>
      </right>
      <top style="medium">
        <color auto="1"/>
      </top>
      <bottom style="medium">
        <color auto="1"/>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auto="1"/>
      </right>
      <top style="thin">
        <color theme="4"/>
      </top>
      <bottom/>
      <diagonal/>
    </border>
    <border>
      <left/>
      <right/>
      <top style="thin">
        <color theme="4"/>
      </top>
      <bottom/>
      <diagonal/>
    </border>
    <border>
      <left/>
      <right/>
      <top style="thin">
        <color theme="4"/>
      </top>
      <bottom style="thin">
        <color theme="4"/>
      </bottom>
      <diagonal/>
    </border>
    <border>
      <left style="medium">
        <color indexed="64"/>
      </left>
      <right style="medium">
        <color indexed="64"/>
      </right>
      <top style="thin">
        <color theme="4"/>
      </top>
      <bottom/>
      <diagonal/>
    </border>
    <border>
      <left/>
      <right style="medium">
        <color indexed="64"/>
      </right>
      <top/>
      <bottom style="medium">
        <color indexed="64"/>
      </bottom>
      <diagonal/>
    </border>
    <border>
      <left/>
      <right/>
      <top style="thin">
        <color auto="1"/>
      </top>
      <bottom/>
      <diagonal/>
    </border>
    <border>
      <left/>
      <right style="medium">
        <color rgb="FF000000"/>
      </right>
      <top style="medium">
        <color indexed="64"/>
      </top>
      <bottom style="medium">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thin">
        <color indexed="64"/>
      </bottom>
      <diagonal/>
    </border>
    <border>
      <left/>
      <right/>
      <top style="thin">
        <color theme="4" tint="0.39997558519241921"/>
      </top>
      <bottom style="thin">
        <color theme="4" tint="0.39997558519241921"/>
      </bottom>
      <diagonal/>
    </border>
    <border>
      <left style="thin">
        <color rgb="FF000000"/>
      </left>
      <right style="thin">
        <color rgb="FF000000"/>
      </right>
      <top style="thin">
        <color rgb="FF000000"/>
      </top>
      <bottom style="thin">
        <color rgb="FF000000"/>
      </bottom>
      <diagonal/>
    </border>
    <border>
      <left/>
      <right style="thin">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indexed="64"/>
      </left>
      <right style="medium">
        <color indexed="64"/>
      </right>
      <top style="medium">
        <color rgb="FF000000"/>
      </top>
      <bottom style="thin">
        <color indexed="64"/>
      </bottom>
      <diagonal/>
    </border>
    <border>
      <left style="medium">
        <color indexed="64"/>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thin">
        <color rgb="FF000000"/>
      </left>
      <right style="medium">
        <color indexed="64"/>
      </right>
      <top style="medium">
        <color rgb="FF000000"/>
      </top>
      <bottom style="medium">
        <color indexed="64"/>
      </bottom>
      <diagonal/>
    </border>
    <border>
      <left style="thin">
        <color rgb="FF000000"/>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rgb="FF000000"/>
      </left>
      <right style="thin">
        <color indexed="64"/>
      </right>
      <top/>
      <bottom style="thin">
        <color rgb="FF000000"/>
      </bottom>
      <diagonal/>
    </border>
    <border>
      <left/>
      <right style="medium">
        <color indexed="64"/>
      </right>
      <top/>
      <bottom style="thin">
        <color rgb="FF000000"/>
      </bottom>
      <diagonal/>
    </border>
    <border>
      <left style="thin">
        <color indexed="64"/>
      </left>
      <right/>
      <top style="thin">
        <color rgb="FF000000"/>
      </top>
      <bottom style="thin">
        <color indexed="64"/>
      </bottom>
      <diagonal/>
    </border>
    <border>
      <left style="thin">
        <color indexed="64"/>
      </left>
      <right/>
      <top/>
      <bottom style="thin">
        <color rgb="FF00000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thin">
        <color indexed="64"/>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diagonal/>
    </border>
    <border>
      <left style="thin">
        <color indexed="64"/>
      </left>
      <right/>
      <top style="thin">
        <color indexed="64"/>
      </top>
      <bottom/>
      <diagonal/>
    </border>
    <border>
      <left style="medium">
        <color auto="1"/>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right style="medium">
        <color indexed="64"/>
      </right>
      <top style="thin">
        <color indexed="64"/>
      </top>
      <bottom/>
      <diagonal/>
    </border>
    <border>
      <left style="medium">
        <color auto="1"/>
      </left>
      <right style="thin">
        <color auto="1"/>
      </right>
      <top style="thin">
        <color auto="1"/>
      </top>
      <bottom/>
      <diagonal/>
    </border>
    <border>
      <left style="medium">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47469">
    <xf numFmtId="0" fontId="0"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169" fontId="37" fillId="20" borderId="1">
      <alignment horizontal="center" vertical="center"/>
    </xf>
    <xf numFmtId="169" fontId="37" fillId="20" borderId="1">
      <alignment horizontal="center" vertical="center"/>
    </xf>
    <xf numFmtId="169" fontId="37" fillId="20" borderId="1">
      <alignment horizontal="center" vertical="center"/>
    </xf>
    <xf numFmtId="0" fontId="50" fillId="3" borderId="0" applyNumberFormat="0" applyBorder="0" applyAlignment="0" applyProtection="0"/>
    <xf numFmtId="0" fontId="51" fillId="21" borderId="2" applyNumberFormat="0" applyAlignment="0" applyProtection="0"/>
    <xf numFmtId="0" fontId="52" fillId="22" borderId="3" applyNumberFormat="0" applyAlignment="0" applyProtection="0"/>
    <xf numFmtId="43" fontId="27" fillId="0" borderId="0" applyFont="0" applyFill="0" applyBorder="0" applyAlignment="0" applyProtection="0"/>
    <xf numFmtId="41" fontId="30" fillId="0" borderId="0" applyFont="0" applyFill="0" applyBorder="0" applyAlignment="0" applyProtection="0"/>
    <xf numFmtId="43" fontId="6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64"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3" fontId="27" fillId="0" borderId="0" applyFont="0" applyFill="0" applyBorder="0" applyAlignment="0" applyProtection="0"/>
    <xf numFmtId="3" fontId="64"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3" fontId="64" fillId="0" borderId="0" applyFont="0" applyFill="0" applyBorder="0" applyAlignment="0" applyProtection="0"/>
    <xf numFmtId="3" fontId="30" fillId="0" borderId="0" applyFont="0" applyFill="0" applyBorder="0" applyAlignment="0" applyProtection="0"/>
    <xf numFmtId="3" fontId="30" fillId="0" borderId="0" applyFont="0" applyFill="0" applyBorder="0" applyAlignment="0" applyProtection="0"/>
    <xf numFmtId="44" fontId="2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30" fillId="0" borderId="0" applyFont="0" applyFill="0" applyBorder="0" applyAlignment="0" applyProtection="0"/>
    <xf numFmtId="0" fontId="27" fillId="0" borderId="0" applyFont="0" applyFill="0" applyBorder="0" applyAlignment="0" applyProtection="0"/>
    <xf numFmtId="0" fontId="64"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0" fontId="64" fillId="0" borderId="0" applyFont="0" applyFill="0" applyBorder="0" applyAlignment="0" applyProtection="0"/>
    <xf numFmtId="0" fontId="30" fillId="0" borderId="0" applyFont="0" applyFill="0" applyBorder="0" applyAlignment="0" applyProtection="0"/>
    <xf numFmtId="0" fontId="30" fillId="0" borderId="0" applyFont="0" applyFill="0" applyBorder="0" applyAlignment="0" applyProtection="0"/>
    <xf numFmtId="14" fontId="27" fillId="0" borderId="0" applyFont="0" applyFill="0" applyBorder="0" applyAlignment="0" applyProtection="0"/>
    <xf numFmtId="14" fontId="64"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14" fontId="64" fillId="0" borderId="0" applyFont="0" applyFill="0" applyBorder="0" applyAlignment="0" applyProtection="0"/>
    <xf numFmtId="14" fontId="30" fillId="0" borderId="0" applyFont="0" applyFill="0" applyBorder="0" applyAlignment="0" applyProtection="0"/>
    <xf numFmtId="14" fontId="30" fillId="0" borderId="0" applyFont="0" applyFill="0" applyBorder="0" applyAlignment="0" applyProtection="0"/>
    <xf numFmtId="0" fontId="53" fillId="0" borderId="0" applyNumberFormat="0" applyFill="0" applyBorder="0" applyAlignment="0" applyProtection="0"/>
    <xf numFmtId="2" fontId="27" fillId="0" borderId="0" applyFont="0" applyFill="0" applyBorder="0" applyAlignment="0" applyProtection="0"/>
    <xf numFmtId="2" fontId="64"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2" fontId="64" fillId="0" borderId="0" applyFont="0" applyFill="0" applyBorder="0" applyAlignment="0" applyProtection="0"/>
    <xf numFmtId="2" fontId="30" fillId="0" borderId="0" applyFont="0" applyFill="0" applyBorder="0" applyAlignment="0" applyProtection="0"/>
    <xf numFmtId="2" fontId="30" fillId="0" borderId="0" applyFont="0" applyFill="0" applyBorder="0" applyAlignment="0" applyProtection="0"/>
    <xf numFmtId="0" fontId="54" fillId="4" borderId="0" applyNumberFormat="0" applyBorder="0" applyAlignment="0" applyProtection="0"/>
    <xf numFmtId="38" fontId="31" fillId="23" borderId="0" applyNumberFormat="0" applyBorder="0" applyAlignment="0" applyProtection="0"/>
    <xf numFmtId="38" fontId="28" fillId="23" borderId="0" applyNumberFormat="0" applyBorder="0" applyAlignment="0" applyProtection="0"/>
    <xf numFmtId="38" fontId="28" fillId="23" borderId="0" applyNumberFormat="0" applyBorder="0" applyAlignment="0" applyProtection="0"/>
    <xf numFmtId="0" fontId="39" fillId="0" borderId="0" applyNumberFormat="0" applyFill="0" applyBorder="0" applyAlignment="0" applyProtection="0"/>
    <xf numFmtId="0" fontId="29" fillId="0" borderId="4" applyNumberFormat="0" applyAlignment="0" applyProtection="0">
      <alignment horizontal="left" vertical="center"/>
    </xf>
    <xf numFmtId="0" fontId="29" fillId="0" borderId="5">
      <alignment horizontal="left" vertical="center"/>
    </xf>
    <xf numFmtId="0" fontId="40" fillId="0" borderId="0" applyNumberFormat="0" applyFont="0" applyFill="0" applyBorder="0" applyProtection="0"/>
    <xf numFmtId="0" fontId="40" fillId="0" borderId="0" applyNumberFormat="0" applyFont="0" applyFill="0" applyBorder="0" applyProtection="0"/>
    <xf numFmtId="0" fontId="35"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55" fillId="0" borderId="6" applyNumberFormat="0" applyFill="0" applyAlignment="0" applyProtection="0"/>
    <xf numFmtId="0" fontId="55" fillId="0" borderId="0" applyNumberFormat="0" applyFill="0" applyBorder="0" applyAlignment="0" applyProtection="0"/>
    <xf numFmtId="170" fontId="27" fillId="0" borderId="0">
      <protection locked="0"/>
    </xf>
    <xf numFmtId="170" fontId="64" fillId="0" borderId="0">
      <protection locked="0"/>
    </xf>
    <xf numFmtId="170" fontId="30" fillId="0" borderId="0">
      <protection locked="0"/>
    </xf>
    <xf numFmtId="170" fontId="30" fillId="0" borderId="0">
      <protection locked="0"/>
    </xf>
    <xf numFmtId="170" fontId="64" fillId="0" borderId="0">
      <protection locked="0"/>
    </xf>
    <xf numFmtId="170" fontId="30" fillId="0" borderId="0">
      <protection locked="0"/>
    </xf>
    <xf numFmtId="170" fontId="30" fillId="0" borderId="0">
      <protection locked="0"/>
    </xf>
    <xf numFmtId="170" fontId="30" fillId="0" borderId="0">
      <protection locked="0"/>
    </xf>
    <xf numFmtId="170" fontId="27" fillId="0" borderId="0">
      <protection locked="0"/>
    </xf>
    <xf numFmtId="170" fontId="64" fillId="0" borderId="0">
      <protection locked="0"/>
    </xf>
    <xf numFmtId="170" fontId="30" fillId="0" borderId="0">
      <protection locked="0"/>
    </xf>
    <xf numFmtId="170" fontId="30" fillId="0" borderId="0">
      <protection locked="0"/>
    </xf>
    <xf numFmtId="170" fontId="64" fillId="0" borderId="0">
      <protection locked="0"/>
    </xf>
    <xf numFmtId="170" fontId="30" fillId="0" borderId="0">
      <protection locked="0"/>
    </xf>
    <xf numFmtId="170" fontId="30" fillId="0" borderId="0">
      <protection locked="0"/>
    </xf>
    <xf numFmtId="170" fontId="30" fillId="0" borderId="0">
      <protection locked="0"/>
    </xf>
    <xf numFmtId="171" fontId="30" fillId="0" borderId="0" applyFont="0" applyFill="0" applyBorder="0" applyAlignment="0" applyProtection="0">
      <alignment horizontal="center"/>
    </xf>
    <xf numFmtId="0" fontId="41" fillId="0" borderId="7" applyNumberFormat="0" applyFill="0" applyAlignment="0" applyProtection="0"/>
    <xf numFmtId="0" fontId="56" fillId="7" borderId="2" applyNumberFormat="0" applyAlignment="0" applyProtection="0"/>
    <xf numFmtId="10" fontId="31" fillId="24" borderId="8" applyNumberFormat="0" applyBorder="0" applyAlignment="0" applyProtection="0"/>
    <xf numFmtId="10" fontId="28" fillId="24" borderId="8" applyNumberFormat="0" applyBorder="0" applyAlignment="0" applyProtection="0"/>
    <xf numFmtId="10" fontId="28" fillId="24" borderId="8" applyNumberFormat="0" applyBorder="0" applyAlignment="0" applyProtection="0"/>
    <xf numFmtId="0" fontId="57" fillId="0" borderId="9" applyNumberFormat="0" applyFill="0" applyAlignment="0" applyProtection="0"/>
    <xf numFmtId="0" fontId="58" fillId="25" borderId="0" applyNumberFormat="0" applyBorder="0" applyAlignment="0" applyProtection="0"/>
    <xf numFmtId="37" fontId="42" fillId="0" borderId="0"/>
    <xf numFmtId="37" fontId="42" fillId="0" borderId="0"/>
    <xf numFmtId="37" fontId="42" fillId="0" borderId="0"/>
    <xf numFmtId="172" fontId="33" fillId="0" borderId="0"/>
    <xf numFmtId="172" fontId="33" fillId="0" borderId="0"/>
    <xf numFmtId="172" fontId="33" fillId="0" borderId="0"/>
    <xf numFmtId="0" fontId="93" fillId="0" borderId="0"/>
    <xf numFmtId="0" fontId="74" fillId="0" borderId="0"/>
    <xf numFmtId="0" fontId="30" fillId="0" borderId="0"/>
    <xf numFmtId="0" fontId="30" fillId="0" borderId="0"/>
    <xf numFmtId="0" fontId="86" fillId="0" borderId="0"/>
    <xf numFmtId="0" fontId="86" fillId="0" borderId="0"/>
    <xf numFmtId="0" fontId="86" fillId="0" borderId="0"/>
    <xf numFmtId="0" fontId="30" fillId="0" borderId="0"/>
    <xf numFmtId="0" fontId="88" fillId="0" borderId="0"/>
    <xf numFmtId="0" fontId="88" fillId="0" borderId="0"/>
    <xf numFmtId="0" fontId="88" fillId="0" borderId="0"/>
    <xf numFmtId="0" fontId="34" fillId="0" borderId="0"/>
    <xf numFmtId="0" fontId="27" fillId="26" borderId="10" applyNumberFormat="0" applyFont="0" applyAlignment="0" applyProtection="0"/>
    <xf numFmtId="0" fontId="64" fillId="26" borderId="10" applyNumberFormat="0" applyFont="0" applyAlignment="0" applyProtection="0"/>
    <xf numFmtId="0" fontId="59" fillId="21" borderId="11" applyNumberFormat="0" applyAlignment="0" applyProtection="0"/>
    <xf numFmtId="9" fontId="27" fillId="0" borderId="0" applyFont="0" applyFill="0" applyBorder="0" applyAlignment="0" applyProtection="0"/>
    <xf numFmtId="10" fontId="27" fillId="0" borderId="0" applyFont="0" applyFill="0" applyBorder="0" applyAlignment="0" applyProtection="0"/>
    <xf numFmtId="10" fontId="64"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10" fontId="64" fillId="0" borderId="0" applyFont="0" applyFill="0" applyBorder="0" applyAlignment="0" applyProtection="0"/>
    <xf numFmtId="10" fontId="30" fillId="0" borderId="0" applyFont="0" applyFill="0" applyBorder="0" applyAlignment="0" applyProtection="0"/>
    <xf numFmtId="10" fontId="30" fillId="0" borderId="0" applyFont="0" applyFill="0" applyBorder="0" applyAlignment="0" applyProtection="0"/>
    <xf numFmtId="9" fontId="30" fillId="0" borderId="0" applyFont="0" applyFill="0" applyBorder="0" applyAlignment="0" applyProtection="0"/>
    <xf numFmtId="9" fontId="6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64"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4" fontId="38" fillId="27" borderId="11" applyNumberFormat="0" applyProtection="0">
      <alignment vertical="center"/>
    </xf>
    <xf numFmtId="4" fontId="38" fillId="27" borderId="11" applyNumberFormat="0" applyProtection="0">
      <alignment vertical="center"/>
    </xf>
    <xf numFmtId="4" fontId="87" fillId="28" borderId="8" applyNumberFormat="0" applyProtection="0">
      <alignment horizontal="right" vertical="center" wrapText="1"/>
    </xf>
    <xf numFmtId="4" fontId="38" fillId="27" borderId="11" applyNumberFormat="0" applyProtection="0">
      <alignment vertical="center"/>
    </xf>
    <xf numFmtId="4" fontId="91" fillId="29" borderId="8" applyNumberFormat="0" applyProtection="0">
      <alignment horizontal="right" vertical="center" wrapText="1"/>
    </xf>
    <xf numFmtId="4" fontId="87" fillId="28" borderId="8" applyNumberFormat="0" applyProtection="0">
      <alignment horizontal="right" vertical="center" wrapText="1"/>
    </xf>
    <xf numFmtId="4" fontId="66" fillId="27" borderId="12" applyNumberFormat="0" applyProtection="0">
      <alignment vertical="center"/>
    </xf>
    <xf numFmtId="4" fontId="67" fillId="30" borderId="13">
      <alignment vertical="center"/>
    </xf>
    <xf numFmtId="4" fontId="68" fillId="30" borderId="13">
      <alignment vertical="center"/>
    </xf>
    <xf numFmtId="4" fontId="67" fillId="31" borderId="13">
      <alignment vertical="center"/>
    </xf>
    <xf numFmtId="4" fontId="68" fillId="31" borderId="13">
      <alignment vertical="center"/>
    </xf>
    <xf numFmtId="4" fontId="38" fillId="27" borderId="11" applyNumberFormat="0" applyProtection="0">
      <alignment horizontal="left" vertical="center" indent="1"/>
    </xf>
    <xf numFmtId="4" fontId="38" fillId="27" borderId="11" applyNumberFormat="0" applyProtection="0">
      <alignment horizontal="left" vertical="center" indent="1"/>
    </xf>
    <xf numFmtId="4" fontId="87" fillId="28" borderId="8" applyNumberFormat="0" applyProtection="0">
      <alignment horizontal="left" vertical="center" indent="1"/>
    </xf>
    <xf numFmtId="4" fontId="38" fillId="27" borderId="11" applyNumberFormat="0" applyProtection="0">
      <alignment horizontal="left" vertical="center" indent="1"/>
    </xf>
    <xf numFmtId="4" fontId="91" fillId="29" borderId="8" applyNumberFormat="0" applyProtection="0">
      <alignment horizontal="left" vertical="center" indent="1"/>
    </xf>
    <xf numFmtId="4" fontId="87" fillId="28" borderId="8" applyNumberFormat="0" applyProtection="0">
      <alignment horizontal="left" vertical="center" indent="1"/>
    </xf>
    <xf numFmtId="0" fontId="63" fillId="27" borderId="12" applyNumberFormat="0" applyProtection="0">
      <alignment horizontal="left" vertical="top" indent="1"/>
    </xf>
    <xf numFmtId="4" fontId="69" fillId="32" borderId="8" applyNumberFormat="0" applyProtection="0">
      <alignment horizontal="left" vertical="center"/>
    </xf>
    <xf numFmtId="4" fontId="69" fillId="33" borderId="8" applyNumberFormat="0" applyProtection="0">
      <alignment horizontal="center" vertical="center"/>
    </xf>
    <xf numFmtId="4" fontId="70" fillId="34" borderId="8" applyNumberFormat="0">
      <alignment horizontal="right" vertical="center"/>
    </xf>
    <xf numFmtId="4" fontId="38" fillId="3" borderId="12" applyNumberFormat="0" applyProtection="0">
      <alignment horizontal="right" vertical="center"/>
    </xf>
    <xf numFmtId="4" fontId="38" fillId="3" borderId="12" applyNumberFormat="0" applyProtection="0">
      <alignment horizontal="right" vertical="center"/>
    </xf>
    <xf numFmtId="4" fontId="38" fillId="9" borderId="12" applyNumberFormat="0" applyProtection="0">
      <alignment horizontal="right" vertical="center"/>
    </xf>
    <xf numFmtId="4" fontId="38" fillId="9" borderId="12" applyNumberFormat="0" applyProtection="0">
      <alignment horizontal="right" vertical="center"/>
    </xf>
    <xf numFmtId="4" fontId="38" fillId="17" borderId="12" applyNumberFormat="0" applyProtection="0">
      <alignment horizontal="right" vertical="center"/>
    </xf>
    <xf numFmtId="4" fontId="38" fillId="17" borderId="12" applyNumberFormat="0" applyProtection="0">
      <alignment horizontal="right" vertical="center"/>
    </xf>
    <xf numFmtId="4" fontId="38" fillId="11" borderId="12" applyNumberFormat="0" applyProtection="0">
      <alignment horizontal="right" vertical="center"/>
    </xf>
    <xf numFmtId="4" fontId="38" fillId="11" borderId="12" applyNumberFormat="0" applyProtection="0">
      <alignment horizontal="right" vertical="center"/>
    </xf>
    <xf numFmtId="4" fontId="38" fillId="15" borderId="12" applyNumberFormat="0" applyProtection="0">
      <alignment horizontal="right" vertical="center"/>
    </xf>
    <xf numFmtId="4" fontId="38" fillId="15" borderId="12" applyNumberFormat="0" applyProtection="0">
      <alignment horizontal="right" vertical="center"/>
    </xf>
    <xf numFmtId="4" fontId="38" fillId="19" borderId="12" applyNumberFormat="0" applyProtection="0">
      <alignment horizontal="right" vertical="center"/>
    </xf>
    <xf numFmtId="4" fontId="38" fillId="19" borderId="12" applyNumberFormat="0" applyProtection="0">
      <alignment horizontal="right" vertical="center"/>
    </xf>
    <xf numFmtId="4" fontId="38" fillId="18" borderId="12" applyNumberFormat="0" applyProtection="0">
      <alignment horizontal="right" vertical="center"/>
    </xf>
    <xf numFmtId="4" fontId="38" fillId="18" borderId="12" applyNumberFormat="0" applyProtection="0">
      <alignment horizontal="right" vertical="center"/>
    </xf>
    <xf numFmtId="4" fontId="38" fillId="35" borderId="12" applyNumberFormat="0" applyProtection="0">
      <alignment horizontal="right" vertical="center"/>
    </xf>
    <xf numFmtId="4" fontId="38" fillId="35" borderId="12" applyNumberFormat="0" applyProtection="0">
      <alignment horizontal="right" vertical="center"/>
    </xf>
    <xf numFmtId="4" fontId="38" fillId="10" borderId="12" applyNumberFormat="0" applyProtection="0">
      <alignment horizontal="right" vertical="center"/>
    </xf>
    <xf numFmtId="4" fontId="38" fillId="10" borderId="12" applyNumberFormat="0" applyProtection="0">
      <alignment horizontal="right" vertical="center"/>
    </xf>
    <xf numFmtId="4" fontId="63" fillId="0" borderId="8" applyNumberFormat="0" applyProtection="0">
      <alignment horizontal="left" vertical="center" indent="1"/>
    </xf>
    <xf numFmtId="4" fontId="63" fillId="36" borderId="8" applyNumberFormat="0" applyProtection="0">
      <alignment horizontal="left" vertical="center" indent="1"/>
    </xf>
    <xf numFmtId="4" fontId="38" fillId="0" borderId="8" applyNumberFormat="0" applyProtection="0">
      <alignment horizontal="left" vertical="center" indent="1"/>
    </xf>
    <xf numFmtId="4" fontId="38" fillId="0" borderId="8" applyNumberFormat="0" applyProtection="0">
      <alignment horizontal="left" vertical="center" indent="1"/>
    </xf>
    <xf numFmtId="4" fontId="38" fillId="21" borderId="8" applyNumberFormat="0" applyProtection="0">
      <alignment horizontal="left" vertical="center" indent="1"/>
    </xf>
    <xf numFmtId="4" fontId="38" fillId="0" borderId="8" applyNumberFormat="0" applyProtection="0">
      <alignment horizontal="left" vertical="center" indent="1"/>
    </xf>
    <xf numFmtId="4" fontId="71" fillId="37" borderId="0" applyNumberFormat="0" applyProtection="0">
      <alignment horizontal="left" vertical="center" indent="1"/>
    </xf>
    <xf numFmtId="4" fontId="71" fillId="37" borderId="0" applyNumberFormat="0" applyProtection="0">
      <alignment horizontal="left" vertical="center" indent="1"/>
    </xf>
    <xf numFmtId="4" fontId="90" fillId="37" borderId="0" applyNumberFormat="0" applyProtection="0">
      <alignment horizontal="left" vertical="center" indent="1"/>
    </xf>
    <xf numFmtId="4" fontId="71" fillId="37" borderId="0" applyNumberFormat="0" applyProtection="0">
      <alignment horizontal="left" vertical="center" indent="1"/>
    </xf>
    <xf numFmtId="4" fontId="72" fillId="21" borderId="12" applyNumberFormat="0" applyProtection="0">
      <alignment horizontal="center" vertical="center"/>
    </xf>
    <xf numFmtId="4" fontId="38" fillId="38" borderId="12" applyNumberFormat="0" applyProtection="0">
      <alignment horizontal="right" vertical="center"/>
    </xf>
    <xf numFmtId="4" fontId="73" fillId="39" borderId="14">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4" fontId="88" fillId="0" borderId="0" applyNumberFormat="0" applyProtection="0">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4" fontId="92" fillId="0" borderId="0" applyNumberFormat="0" applyProtection="0">
      <alignment horizontal="left" vertical="center" indent="1"/>
    </xf>
    <xf numFmtId="4" fontId="69" fillId="0" borderId="0" applyNumberFormat="0" applyProtection="0">
      <alignment horizontal="left" vertical="center" indent="1"/>
    </xf>
    <xf numFmtId="0" fontId="69" fillId="40" borderId="8" applyNumberFormat="0" applyProtection="0">
      <alignment horizontal="left" vertical="center" indent="2"/>
    </xf>
    <xf numFmtId="0" fontId="69" fillId="40" borderId="8" applyNumberFormat="0" applyProtection="0">
      <alignment horizontal="left" vertical="center" indent="2"/>
    </xf>
    <xf numFmtId="0" fontId="69" fillId="40" borderId="8" applyNumberFormat="0" applyProtection="0">
      <alignment horizontal="left" vertical="center" indent="2"/>
    </xf>
    <xf numFmtId="0" fontId="88" fillId="0" borderId="8" applyNumberFormat="0" applyProtection="0">
      <alignment horizontal="left" vertical="center" indent="2"/>
    </xf>
    <xf numFmtId="0" fontId="69" fillId="40" borderId="8" applyNumberFormat="0" applyProtection="0">
      <alignment horizontal="left" vertical="center" indent="2"/>
    </xf>
    <xf numFmtId="0" fontId="64" fillId="37" borderId="12" applyNumberFormat="0" applyProtection="0">
      <alignment horizontal="left" vertical="top" indent="1"/>
    </xf>
    <xf numFmtId="0" fontId="30" fillId="37" borderId="12" applyNumberFormat="0" applyProtection="0">
      <alignment horizontal="left" vertical="top" indent="1"/>
    </xf>
    <xf numFmtId="0" fontId="30" fillId="37" borderId="12" applyNumberFormat="0" applyProtection="0">
      <alignment horizontal="left" vertical="top" indent="1"/>
    </xf>
    <xf numFmtId="0" fontId="30" fillId="37" borderId="12" applyNumberFormat="0" applyProtection="0">
      <alignment horizontal="left" vertical="top" indent="1"/>
    </xf>
    <xf numFmtId="0" fontId="30" fillId="37" borderId="12" applyNumberFormat="0" applyProtection="0">
      <alignment horizontal="left" vertical="top" indent="1"/>
    </xf>
    <xf numFmtId="0" fontId="30" fillId="37" borderId="12" applyNumberFormat="0" applyProtection="0">
      <alignment horizontal="left" vertical="top" indent="1"/>
    </xf>
    <xf numFmtId="0" fontId="89" fillId="37"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88" fillId="0" borderId="8" applyNumberFormat="0" applyProtection="0">
      <alignment horizontal="left" vertical="center" indent="2"/>
    </xf>
    <xf numFmtId="0" fontId="74" fillId="0" borderId="8" applyNumberFormat="0" applyProtection="0">
      <alignment horizontal="left" vertical="center" indent="2"/>
    </xf>
    <xf numFmtId="0" fontId="64" fillId="41" borderId="12" applyNumberFormat="0" applyProtection="0">
      <alignment horizontal="left" vertical="top" indent="1"/>
    </xf>
    <xf numFmtId="0" fontId="30" fillId="41" borderId="12" applyNumberFormat="0" applyProtection="0">
      <alignment horizontal="left" vertical="top" indent="1"/>
    </xf>
    <xf numFmtId="0" fontId="30" fillId="41" borderId="12" applyNumberFormat="0" applyProtection="0">
      <alignment horizontal="left" vertical="top" indent="1"/>
    </xf>
    <xf numFmtId="0" fontId="30" fillId="41" borderId="12" applyNumberFormat="0" applyProtection="0">
      <alignment horizontal="left" vertical="top" indent="1"/>
    </xf>
    <xf numFmtId="0" fontId="30" fillId="41" borderId="12" applyNumberFormat="0" applyProtection="0">
      <alignment horizontal="left" vertical="top" indent="1"/>
    </xf>
    <xf numFmtId="0" fontId="30" fillId="41" borderId="12" applyNumberFormat="0" applyProtection="0">
      <alignment horizontal="left" vertical="top" indent="1"/>
    </xf>
    <xf numFmtId="0" fontId="89" fillId="41"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88" fillId="0" borderId="8" applyNumberFormat="0" applyProtection="0">
      <alignment horizontal="left" vertical="center" indent="2"/>
    </xf>
    <xf numFmtId="0" fontId="74" fillId="0" borderId="8" applyNumberFormat="0" applyProtection="0">
      <alignment horizontal="left" vertical="center" indent="2"/>
    </xf>
    <xf numFmtId="0" fontId="64" fillId="20" borderId="12" applyNumberFormat="0" applyProtection="0">
      <alignment horizontal="left" vertical="top" indent="1"/>
    </xf>
    <xf numFmtId="0" fontId="30" fillId="20" borderId="12" applyNumberFormat="0" applyProtection="0">
      <alignment horizontal="left" vertical="top" indent="1"/>
    </xf>
    <xf numFmtId="0" fontId="30" fillId="20" borderId="12" applyNumberFormat="0" applyProtection="0">
      <alignment horizontal="left" vertical="top" indent="1"/>
    </xf>
    <xf numFmtId="0" fontId="30" fillId="20" borderId="12" applyNumberFormat="0" applyProtection="0">
      <alignment horizontal="left" vertical="top" indent="1"/>
    </xf>
    <xf numFmtId="0" fontId="30" fillId="20" borderId="12" applyNumberFormat="0" applyProtection="0">
      <alignment horizontal="left" vertical="top" indent="1"/>
    </xf>
    <xf numFmtId="0" fontId="30" fillId="20" borderId="12" applyNumberFormat="0" applyProtection="0">
      <alignment horizontal="left" vertical="top" indent="1"/>
    </xf>
    <xf numFmtId="0" fontId="89" fillId="20"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88" fillId="0" borderId="8" applyNumberFormat="0" applyProtection="0">
      <alignment horizontal="left" vertical="center" indent="2"/>
    </xf>
    <xf numFmtId="0" fontId="74" fillId="0" borderId="8" applyNumberFormat="0" applyProtection="0">
      <alignment horizontal="left" vertical="center" indent="2"/>
    </xf>
    <xf numFmtId="0" fontId="64" fillId="42" borderId="12" applyNumberFormat="0" applyProtection="0">
      <alignment horizontal="left" vertical="top" indent="1"/>
    </xf>
    <xf numFmtId="0" fontId="30" fillId="42" borderId="12" applyNumberFormat="0" applyProtection="0">
      <alignment horizontal="left" vertical="top" indent="1"/>
    </xf>
    <xf numFmtId="0" fontId="30" fillId="42" borderId="12" applyNumberFormat="0" applyProtection="0">
      <alignment horizontal="left" vertical="top" indent="1"/>
    </xf>
    <xf numFmtId="0" fontId="30" fillId="42" borderId="12" applyNumberFormat="0" applyProtection="0">
      <alignment horizontal="left" vertical="top" indent="1"/>
    </xf>
    <xf numFmtId="0" fontId="30" fillId="42" borderId="12" applyNumberFormat="0" applyProtection="0">
      <alignment horizontal="left" vertical="top" indent="1"/>
    </xf>
    <xf numFmtId="0" fontId="30" fillId="42" borderId="12" applyNumberFormat="0" applyProtection="0">
      <alignment horizontal="left" vertical="top" indent="1"/>
    </xf>
    <xf numFmtId="0" fontId="89" fillId="42" borderId="12" applyNumberFormat="0" applyProtection="0">
      <alignment horizontal="left" vertical="top" indent="1"/>
    </xf>
    <xf numFmtId="4" fontId="38" fillId="24" borderId="12" applyNumberFormat="0" applyProtection="0">
      <alignment vertical="center"/>
    </xf>
    <xf numFmtId="4" fontId="38" fillId="24" borderId="12" applyNumberFormat="0" applyProtection="0">
      <alignment vertical="center"/>
    </xf>
    <xf numFmtId="4" fontId="75" fillId="24" borderId="12" applyNumberFormat="0" applyProtection="0">
      <alignment vertical="center"/>
    </xf>
    <xf numFmtId="4" fontId="76" fillId="30" borderId="14">
      <alignment vertical="center"/>
    </xf>
    <xf numFmtId="4" fontId="77" fillId="30" borderId="14">
      <alignment vertical="center"/>
    </xf>
    <xf numFmtId="4" fontId="76" fillId="31" borderId="14">
      <alignment vertical="center"/>
    </xf>
    <xf numFmtId="4" fontId="77" fillId="31" borderId="14">
      <alignment vertical="center"/>
    </xf>
    <xf numFmtId="4" fontId="78" fillId="0" borderId="0" applyNumberFormat="0" applyProtection="0">
      <alignment horizontal="left" vertical="center" indent="1"/>
    </xf>
    <xf numFmtId="0" fontId="38" fillId="24" borderId="12" applyNumberFormat="0" applyProtection="0">
      <alignment horizontal="left" vertical="top" indent="1"/>
    </xf>
    <xf numFmtId="0" fontId="38" fillId="24" borderId="12" applyNumberFormat="0" applyProtection="0">
      <alignment horizontal="left" vertical="top" indent="1"/>
    </xf>
    <xf numFmtId="0" fontId="70" fillId="34" borderId="8" applyNumberFormat="0">
      <alignment horizontal="left" vertical="center"/>
    </xf>
    <xf numFmtId="4" fontId="28" fillId="0" borderId="8" applyNumberFormat="0" applyProtection="0">
      <alignment horizontal="left" vertical="center" indent="1"/>
    </xf>
    <xf numFmtId="4" fontId="38" fillId="43" borderId="11" applyNumberFormat="0" applyProtection="0">
      <alignment horizontal="right" vertical="center"/>
    </xf>
    <xf numFmtId="4" fontId="38" fillId="43" borderId="11" applyNumberFormat="0" applyProtection="0">
      <alignment horizontal="right" vertical="center"/>
    </xf>
    <xf numFmtId="4" fontId="86" fillId="0" borderId="8" applyNumberFormat="0" applyProtection="0">
      <alignment horizontal="right" vertical="center" wrapText="1"/>
    </xf>
    <xf numFmtId="4" fontId="38" fillId="43" borderId="11" applyNumberFormat="0" applyProtection="0">
      <alignment horizontal="right" vertical="center"/>
    </xf>
    <xf numFmtId="4" fontId="86" fillId="0" borderId="8" applyNumberFormat="0" applyProtection="0">
      <alignment horizontal="right" vertical="center" wrapText="1"/>
    </xf>
    <xf numFmtId="4" fontId="75" fillId="44" borderId="12" applyNumberFormat="0" applyProtection="0">
      <alignment horizontal="right" vertical="center"/>
    </xf>
    <xf numFmtId="4" fontId="79" fillId="30" borderId="14">
      <alignment vertical="center"/>
    </xf>
    <xf numFmtId="4" fontId="80" fillId="30" borderId="14">
      <alignment vertical="center"/>
    </xf>
    <xf numFmtId="4" fontId="79" fillId="31" borderId="14">
      <alignment vertical="center"/>
    </xf>
    <xf numFmtId="4" fontId="80" fillId="45" borderId="14">
      <alignment vertical="center"/>
    </xf>
    <xf numFmtId="0" fontId="64" fillId="46" borderId="11" applyNumberFormat="0" applyProtection="0">
      <alignment horizontal="left" vertical="center" indent="1"/>
    </xf>
    <xf numFmtId="0" fontId="30" fillId="46" borderId="11" applyNumberFormat="0" applyProtection="0">
      <alignment horizontal="left" vertical="center" indent="1"/>
    </xf>
    <xf numFmtId="4" fontId="86" fillId="0" borderId="8" applyNumberFormat="0" applyProtection="0">
      <alignment horizontal="left" vertical="center" indent="1"/>
    </xf>
    <xf numFmtId="0" fontId="30" fillId="46" borderId="11" applyNumberFormat="0" applyProtection="0">
      <alignment horizontal="left" vertical="center" indent="1"/>
    </xf>
    <xf numFmtId="0" fontId="30" fillId="46" borderId="11" applyNumberFormat="0" applyProtection="0">
      <alignment horizontal="left" vertical="center" indent="1"/>
    </xf>
    <xf numFmtId="0" fontId="30" fillId="46" borderId="11" applyNumberFormat="0" applyProtection="0">
      <alignment horizontal="left" vertical="center" indent="1"/>
    </xf>
    <xf numFmtId="4" fontId="86" fillId="0" borderId="8" applyNumberFormat="0" applyProtection="0">
      <alignment horizontal="left" vertical="center" indent="1"/>
    </xf>
    <xf numFmtId="0" fontId="69" fillId="47" borderId="8" applyNumberFormat="0" applyProtection="0">
      <alignment horizontal="center" vertical="top" wrapText="1"/>
    </xf>
    <xf numFmtId="0" fontId="69" fillId="33" borderId="8" applyNumberFormat="0" applyProtection="0">
      <alignment horizontal="center" vertical="center" wrapText="1"/>
    </xf>
    <xf numFmtId="4" fontId="81" fillId="39" borderId="15">
      <alignment vertical="center"/>
    </xf>
    <xf numFmtId="4" fontId="82" fillId="39" borderId="15">
      <alignment vertical="center"/>
    </xf>
    <xf numFmtId="4" fontId="67" fillId="30" borderId="15">
      <alignment vertical="center"/>
    </xf>
    <xf numFmtId="4" fontId="68" fillId="30" borderId="15">
      <alignment vertical="center"/>
    </xf>
    <xf numFmtId="4" fontId="67" fillId="31" borderId="14">
      <alignment vertical="center"/>
    </xf>
    <xf numFmtId="4" fontId="68" fillId="31" borderId="14">
      <alignment vertical="center"/>
    </xf>
    <xf numFmtId="4" fontId="83" fillId="24" borderId="15">
      <alignment horizontal="left" vertical="center" indent="1"/>
    </xf>
    <xf numFmtId="4" fontId="62" fillId="0" borderId="0" applyNumberFormat="0" applyProtection="0">
      <alignment vertical="center"/>
    </xf>
    <xf numFmtId="4" fontId="84" fillId="0" borderId="12" applyNumberFormat="0" applyProtection="0">
      <alignment horizontal="right" vertical="center"/>
    </xf>
    <xf numFmtId="4" fontId="84" fillId="44" borderId="12" applyNumberFormat="0" applyProtection="0">
      <alignment horizontal="right" vertical="center"/>
    </xf>
    <xf numFmtId="0" fontId="85" fillId="39" borderId="16">
      <protection locked="0"/>
    </xf>
    <xf numFmtId="0" fontId="85" fillId="48" borderId="0"/>
    <xf numFmtId="0" fontId="65" fillId="0" borderId="0"/>
    <xf numFmtId="0" fontId="43" fillId="0" borderId="0" applyNumberFormat="0" applyFont="0" applyFill="0" applyBorder="0" applyAlignment="0" applyProtection="0"/>
    <xf numFmtId="0" fontId="43" fillId="0" borderId="0" applyNumberFormat="0" applyFont="0" applyFill="0" applyBorder="0" applyAlignment="0" applyProtection="0"/>
    <xf numFmtId="0" fontId="60" fillId="0" borderId="0" applyNumberFormat="0" applyFill="0" applyBorder="0" applyAlignment="0" applyProtection="0"/>
    <xf numFmtId="0" fontId="27" fillId="0" borderId="17" applyNumberFormat="0" applyFill="0" applyBorder="0" applyAlignment="0" applyProtection="0"/>
    <xf numFmtId="0" fontId="64" fillId="0" borderId="17" applyNumberFormat="0" applyFill="0" applyBorder="0" applyAlignment="0" applyProtection="0"/>
    <xf numFmtId="0" fontId="30" fillId="0" borderId="17" applyNumberFormat="0" applyFill="0" applyBorder="0" applyAlignment="0" applyProtection="0"/>
    <xf numFmtId="0" fontId="30" fillId="0" borderId="17" applyNumberFormat="0" applyFill="0" applyBorder="0" applyAlignment="0" applyProtection="0"/>
    <xf numFmtId="0" fontId="64" fillId="0" borderId="17" applyNumberFormat="0" applyFill="0" applyBorder="0" applyAlignment="0" applyProtection="0"/>
    <xf numFmtId="0" fontId="30" fillId="0" borderId="17" applyNumberFormat="0" applyFill="0" applyBorder="0" applyAlignment="0" applyProtection="0"/>
    <xf numFmtId="37" fontId="31" fillId="27" borderId="0" applyNumberFormat="0" applyBorder="0" applyAlignment="0" applyProtection="0"/>
    <xf numFmtId="37" fontId="28" fillId="27" borderId="0" applyNumberFormat="0" applyBorder="0" applyAlignment="0" applyProtection="0"/>
    <xf numFmtId="37" fontId="28" fillId="27" borderId="0" applyNumberFormat="0" applyBorder="0" applyAlignment="0" applyProtection="0"/>
    <xf numFmtId="37" fontId="28" fillId="0" borderId="0"/>
    <xf numFmtId="37" fontId="28" fillId="0" borderId="0"/>
    <xf numFmtId="37" fontId="28" fillId="0" borderId="0"/>
    <xf numFmtId="37" fontId="28" fillId="0" borderId="0"/>
    <xf numFmtId="3" fontId="44" fillId="0" borderId="7" applyProtection="0"/>
    <xf numFmtId="0" fontId="61" fillId="0" borderId="0" applyNumberFormat="0" applyFill="0" applyBorder="0" applyAlignment="0" applyProtection="0"/>
    <xf numFmtId="0" fontId="27" fillId="0" borderId="0"/>
    <xf numFmtId="0" fontId="27" fillId="0" borderId="0"/>
    <xf numFmtId="0" fontId="27" fillId="0" borderId="0"/>
    <xf numFmtId="0" fontId="27" fillId="0" borderId="0"/>
    <xf numFmtId="9"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0" fontId="48" fillId="54" borderId="0" applyNumberFormat="0" applyBorder="0" applyAlignment="0" applyProtection="0"/>
    <xf numFmtId="0" fontId="48" fillId="55" borderId="0" applyNumberFormat="0" applyBorder="0" applyAlignment="0" applyProtection="0"/>
    <xf numFmtId="0" fontId="49" fillId="56" borderId="0" applyNumberFormat="0" applyBorder="0" applyAlignment="0" applyProtection="0"/>
    <xf numFmtId="0" fontId="48" fillId="57" borderId="0" applyNumberFormat="0" applyBorder="0" applyAlignment="0" applyProtection="0"/>
    <xf numFmtId="0" fontId="48" fillId="58" borderId="0" applyNumberFormat="0" applyBorder="0" applyAlignment="0" applyProtection="0"/>
    <xf numFmtId="0" fontId="49" fillId="59" borderId="0" applyNumberFormat="0" applyBorder="0" applyAlignment="0" applyProtection="0"/>
    <xf numFmtId="0" fontId="48" fillId="60" borderId="0" applyNumberFormat="0" applyBorder="0" applyAlignment="0" applyProtection="0"/>
    <xf numFmtId="0" fontId="48" fillId="61" borderId="0" applyNumberFormat="0" applyBorder="0" applyAlignment="0" applyProtection="0"/>
    <xf numFmtId="0" fontId="49" fillId="62" borderId="0" applyNumberFormat="0" applyBorder="0" applyAlignment="0" applyProtection="0"/>
    <xf numFmtId="0" fontId="48" fillId="61" borderId="0" applyNumberFormat="0" applyBorder="0" applyAlignment="0" applyProtection="0"/>
    <xf numFmtId="0" fontId="48" fillId="62" borderId="0" applyNumberFormat="0" applyBorder="0" applyAlignment="0" applyProtection="0"/>
    <xf numFmtId="0" fontId="49" fillId="62" borderId="0" applyNumberFormat="0" applyBorder="0" applyAlignment="0" applyProtection="0"/>
    <xf numFmtId="0" fontId="48" fillId="54" borderId="0" applyNumberFormat="0" applyBorder="0" applyAlignment="0" applyProtection="0"/>
    <xf numFmtId="0" fontId="48" fillId="55" borderId="0" applyNumberFormat="0" applyBorder="0" applyAlignment="0" applyProtection="0"/>
    <xf numFmtId="0" fontId="49" fillId="55" borderId="0" applyNumberFormat="0" applyBorder="0" applyAlignment="0" applyProtection="0"/>
    <xf numFmtId="0" fontId="48" fillId="63" borderId="0" applyNumberFormat="0" applyBorder="0" applyAlignment="0" applyProtection="0"/>
    <xf numFmtId="0" fontId="48" fillId="58" borderId="0" applyNumberFormat="0" applyBorder="0" applyAlignment="0" applyProtection="0"/>
    <xf numFmtId="0" fontId="49" fillId="64" borderId="0" applyNumberFormat="0" applyBorder="0" applyAlignment="0" applyProtection="0"/>
    <xf numFmtId="0" fontId="105" fillId="65" borderId="0" applyNumberFormat="0" applyBorder="0" applyAlignment="0" applyProtection="0"/>
    <xf numFmtId="0" fontId="105" fillId="66" borderId="0" applyNumberFormat="0" applyBorder="0" applyAlignment="0" applyProtection="0"/>
    <xf numFmtId="0" fontId="105" fillId="67" borderId="0" applyNumberFormat="0" applyBorder="0" applyAlignment="0" applyProtection="0"/>
    <xf numFmtId="0" fontId="27" fillId="68" borderId="8" applyNumberFormat="0">
      <protection locked="0"/>
    </xf>
    <xf numFmtId="0" fontId="106" fillId="0" borderId="0" applyNumberForma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1" fontId="27" fillId="0" borderId="0" applyFont="0" applyFill="0" applyBorder="0" applyAlignment="0" applyProtection="0">
      <alignment horizontal="center"/>
    </xf>
    <xf numFmtId="0" fontId="26" fillId="0" borderId="0"/>
    <xf numFmtId="0" fontId="27" fillId="0" borderId="0"/>
    <xf numFmtId="0" fontId="27" fillId="0" borderId="0"/>
    <xf numFmtId="0" fontId="27" fillId="0" borderId="0"/>
    <xf numFmtId="0" fontId="74" fillId="0" borderId="0"/>
    <xf numFmtId="0" fontId="74" fillId="0" borderId="0"/>
    <xf numFmtId="0" fontId="74" fillId="0" borderId="0"/>
    <xf numFmtId="0" fontId="27" fillId="26" borderId="10" applyNumberFormat="0" applyFont="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71" fillId="37" borderId="0" applyNumberFormat="0" applyProtection="0">
      <alignment horizontal="left" vertical="center" indent="1"/>
    </xf>
    <xf numFmtId="4" fontId="74" fillId="0" borderId="0" applyNumberFormat="0" applyProtection="0">
      <alignment horizontal="left" vertical="center" indent="1"/>
    </xf>
    <xf numFmtId="4" fontId="69" fillId="0" borderId="0" applyNumberFormat="0" applyProtection="0">
      <alignment horizontal="left" vertical="center" indent="1"/>
    </xf>
    <xf numFmtId="0" fontId="74" fillId="0" borderId="8" applyNumberFormat="0" applyProtection="0">
      <alignment horizontal="left" vertical="center" indent="2"/>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74" fillId="0" borderId="8" applyNumberFormat="0" applyProtection="0">
      <alignment horizontal="left" vertical="center" indent="2"/>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74" fillId="0" borderId="8" applyNumberFormat="0" applyProtection="0">
      <alignment horizontal="left" vertical="center" indent="2"/>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74" fillId="0" borderId="8" applyNumberFormat="0" applyProtection="0">
      <alignment horizontal="left" vertical="center" indent="2"/>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109" fillId="0" borderId="0"/>
    <xf numFmtId="43" fontId="109" fillId="0" borderId="0" applyFont="0" applyFill="0" applyBorder="0" applyAlignment="0" applyProtection="0"/>
    <xf numFmtId="0" fontId="110" fillId="0" borderId="47" applyNumberFormat="0" applyFill="0" applyAlignment="0" applyProtection="0"/>
    <xf numFmtId="0" fontId="111" fillId="0" borderId="13" applyNumberFormat="0" applyFill="0" applyAlignment="0" applyProtection="0"/>
    <xf numFmtId="0" fontId="109" fillId="26" borderId="10" applyNumberFormat="0" applyFont="0" applyAlignment="0" applyProtection="0"/>
    <xf numFmtId="9" fontId="109" fillId="0" borderId="0" applyFont="0" applyFill="0" applyBorder="0" applyAlignment="0" applyProtection="0"/>
    <xf numFmtId="0" fontId="105" fillId="0" borderId="48" applyNumberFormat="0" applyFill="0" applyAlignment="0" applyProtection="0"/>
    <xf numFmtId="0" fontId="26" fillId="0" borderId="0"/>
    <xf numFmtId="176" fontId="113" fillId="0" borderId="0"/>
    <xf numFmtId="4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1" fontId="27" fillId="0" borderId="0" applyFont="0" applyFill="0" applyBorder="0" applyAlignment="0" applyProtection="0">
      <alignment horizontal="center"/>
    </xf>
    <xf numFmtId="0" fontId="27" fillId="0" borderId="0"/>
    <xf numFmtId="0" fontId="27" fillId="0" borderId="0"/>
    <xf numFmtId="9"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114" fillId="27" borderId="49" applyNumberFormat="0" applyProtection="0">
      <alignment vertical="center"/>
    </xf>
    <xf numFmtId="4" fontId="115" fillId="27" borderId="49" applyNumberFormat="0" applyProtection="0">
      <alignment vertical="center"/>
    </xf>
    <xf numFmtId="4" fontId="116" fillId="27" borderId="49" applyNumberFormat="0" applyProtection="0">
      <alignment horizontal="left" vertical="center" indent="1"/>
    </xf>
    <xf numFmtId="4" fontId="117" fillId="37" borderId="49" applyNumberFormat="0" applyProtection="0">
      <alignment horizontal="left" vertical="center" indent="1"/>
    </xf>
    <xf numFmtId="4" fontId="79" fillId="45" borderId="49" applyNumberFormat="0" applyProtection="0">
      <alignment vertical="center"/>
    </xf>
    <xf numFmtId="4" fontId="32" fillId="69" borderId="49" applyNumberFormat="0" applyProtection="0">
      <alignment vertical="center"/>
    </xf>
    <xf numFmtId="4" fontId="79" fillId="30" borderId="49" applyNumberFormat="0" applyProtection="0">
      <alignment vertical="center"/>
    </xf>
    <xf numFmtId="4" fontId="67" fillId="45" borderId="49" applyNumberFormat="0" applyProtection="0">
      <alignment vertical="center"/>
    </xf>
    <xf numFmtId="4" fontId="83" fillId="70" borderId="49" applyNumberFormat="0" applyProtection="0">
      <alignment horizontal="left" vertical="center" indent="1"/>
    </xf>
    <xf numFmtId="4" fontId="83" fillId="42" borderId="49" applyNumberFormat="0" applyProtection="0">
      <alignment horizontal="left" vertical="center" indent="1"/>
    </xf>
    <xf numFmtId="4" fontId="118" fillId="37" borderId="49" applyNumberFormat="0" applyProtection="0">
      <alignment horizontal="left" vertical="center" indent="1"/>
    </xf>
    <xf numFmtId="4" fontId="119" fillId="20" borderId="49" applyNumberFormat="0" applyProtection="0">
      <alignment vertical="center"/>
    </xf>
    <xf numFmtId="4" fontId="73" fillId="39" borderId="49" applyNumberFormat="0" applyProtection="0">
      <alignment horizontal="left" vertical="center" indent="1"/>
    </xf>
    <xf numFmtId="4" fontId="120" fillId="42" borderId="49" applyNumberFormat="0" applyProtection="0">
      <alignment horizontal="left" vertical="center" indent="1"/>
    </xf>
    <xf numFmtId="4" fontId="121" fillId="37" borderId="49"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4" fontId="122" fillId="39" borderId="49" applyNumberFormat="0" applyProtection="0">
      <alignment vertical="center"/>
    </xf>
    <xf numFmtId="4" fontId="123" fillId="39" borderId="49" applyNumberFormat="0" applyProtection="0">
      <alignment vertical="center"/>
    </xf>
    <xf numFmtId="4" fontId="83" fillId="42" borderId="49" applyNumberFormat="0" applyProtection="0">
      <alignment horizontal="left" vertical="center" indent="1"/>
    </xf>
    <xf numFmtId="4" fontId="124" fillId="39" borderId="49" applyNumberFormat="0" applyProtection="0">
      <alignment vertical="center"/>
    </xf>
    <xf numFmtId="4" fontId="125" fillId="39" borderId="49" applyNumberFormat="0" applyProtection="0">
      <alignment vertical="center"/>
    </xf>
    <xf numFmtId="4" fontId="83" fillId="42" borderId="49" applyNumberFormat="0" applyProtection="0">
      <alignment horizontal="left" vertical="center" indent="1"/>
    </xf>
    <xf numFmtId="0" fontId="38" fillId="41" borderId="12" applyNumberFormat="0" applyProtection="0">
      <alignment horizontal="left" vertical="top" indent="1"/>
    </xf>
    <xf numFmtId="0" fontId="38" fillId="41" borderId="12" applyNumberFormat="0" applyProtection="0">
      <alignment horizontal="left" vertical="top" indent="1"/>
    </xf>
    <xf numFmtId="4" fontId="81" fillId="39" borderId="49" applyNumberFormat="0" applyProtection="0">
      <alignment vertical="center"/>
    </xf>
    <xf numFmtId="4" fontId="82" fillId="39" borderId="49" applyNumberFormat="0" applyProtection="0">
      <alignment vertical="center"/>
    </xf>
    <xf numFmtId="4" fontId="83" fillId="24" borderId="49" applyNumberFormat="0" applyProtection="0">
      <alignment horizontal="left" vertical="center" indent="1"/>
    </xf>
    <xf numFmtId="4" fontId="126" fillId="20" borderId="49" applyNumberFormat="0" applyProtection="0">
      <alignment horizontal="left" indent="1"/>
    </xf>
    <xf numFmtId="4" fontId="112" fillId="39" borderId="49" applyNumberFormat="0" applyProtection="0">
      <alignment vertical="center"/>
    </xf>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6" fillId="0" borderId="0"/>
    <xf numFmtId="0" fontId="26" fillId="0" borderId="0"/>
    <xf numFmtId="4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1" fontId="27" fillId="0" borderId="0" applyFont="0" applyFill="0" applyBorder="0" applyAlignment="0" applyProtection="0">
      <alignment horizontal="center"/>
    </xf>
    <xf numFmtId="0" fontId="27"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109"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1" borderId="2" applyNumberFormat="0" applyAlignment="0" applyProtection="0"/>
    <xf numFmtId="0" fontId="52" fillId="22" borderId="3" applyNumberFormat="0" applyAlignment="0" applyProtection="0"/>
    <xf numFmtId="43" fontId="109" fillId="0" borderId="0" applyFon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110" fillId="0" borderId="47" applyNumberFormat="0" applyFill="0" applyAlignment="0" applyProtection="0"/>
    <xf numFmtId="0" fontId="111" fillId="0" borderId="13"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56" fillId="7" borderId="2" applyNumberFormat="0" applyAlignment="0" applyProtection="0"/>
    <xf numFmtId="0" fontId="57" fillId="0" borderId="9" applyNumberFormat="0" applyFill="0" applyAlignment="0" applyProtection="0"/>
    <xf numFmtId="0" fontId="58" fillId="25" borderId="0" applyNumberFormat="0" applyBorder="0" applyAlignment="0" applyProtection="0"/>
    <xf numFmtId="0" fontId="109" fillId="26" borderId="10" applyNumberFormat="0" applyFont="0" applyAlignment="0" applyProtection="0"/>
    <xf numFmtId="0" fontId="59" fillId="21" borderId="11" applyNumberFormat="0" applyAlignment="0" applyProtection="0"/>
    <xf numFmtId="9" fontId="109" fillId="0" borderId="0" applyFont="0" applyFill="0" applyBorder="0" applyAlignment="0" applyProtection="0"/>
    <xf numFmtId="0" fontId="60" fillId="0" borderId="0" applyNumberFormat="0" applyFill="0" applyBorder="0" applyAlignment="0" applyProtection="0"/>
    <xf numFmtId="0" fontId="105" fillId="0" borderId="48" applyNumberFormat="0" applyFill="0" applyAlignment="0" applyProtection="0"/>
    <xf numFmtId="0" fontId="61"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8" fillId="0" borderId="0"/>
    <xf numFmtId="41"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3"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170" fontId="27" fillId="0" borderId="0">
      <protection locked="0"/>
    </xf>
    <xf numFmtId="170" fontId="27" fillId="0" borderId="0">
      <protection locked="0"/>
    </xf>
    <xf numFmtId="0" fontId="26" fillId="0" borderId="0"/>
    <xf numFmtId="0" fontId="74" fillId="0" borderId="0"/>
    <xf numFmtId="0" fontId="86" fillId="0" borderId="0"/>
    <xf numFmtId="0" fontId="86" fillId="0" borderId="0"/>
    <xf numFmtId="0" fontId="86" fillId="0" borderId="0"/>
    <xf numFmtId="0" fontId="27" fillId="0" borderId="0"/>
    <xf numFmtId="0" fontId="74" fillId="0" borderId="0"/>
    <xf numFmtId="0" fontId="74" fillId="0" borderId="0"/>
    <xf numFmtId="0" fontId="74" fillId="0" borderId="0"/>
    <xf numFmtId="0" fontId="27" fillId="26" borderId="10" applyNumberFormat="0" applyFont="0" applyAlignment="0" applyProtection="0"/>
    <xf numFmtId="0" fontId="27" fillId="26" borderId="10" applyNumberFormat="0" applyFont="0" applyAlignment="0" applyProtection="0"/>
    <xf numFmtId="9"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 fontId="38" fillId="27" borderId="11" applyNumberFormat="0" applyProtection="0">
      <alignment vertical="center"/>
    </xf>
    <xf numFmtId="9" fontId="109" fillId="0" borderId="0" applyFont="0" applyFill="0" applyBorder="0" applyAlignment="0" applyProtection="0"/>
    <xf numFmtId="4" fontId="66" fillId="27" borderId="12" applyNumberFormat="0" applyProtection="0">
      <alignment vertical="center"/>
    </xf>
    <xf numFmtId="4" fontId="38" fillId="27" borderId="11" applyNumberFormat="0" applyProtection="0">
      <alignment horizontal="left" vertical="center" indent="1"/>
    </xf>
    <xf numFmtId="4" fontId="69" fillId="32" borderId="8" applyNumberFormat="0" applyProtection="0">
      <alignment horizontal="left" vertical="center"/>
    </xf>
    <xf numFmtId="43" fontId="109" fillId="0" borderId="0" applyFont="0" applyFill="0" applyBorder="0" applyAlignment="0" applyProtection="0"/>
    <xf numFmtId="4" fontId="63" fillId="0" borderId="8" applyNumberFormat="0" applyProtection="0">
      <alignment horizontal="left" vertical="center" indent="1"/>
    </xf>
    <xf numFmtId="4" fontId="38" fillId="0" borderId="8" applyNumberFormat="0" applyProtection="0">
      <alignment horizontal="left" vertical="center" indent="1"/>
    </xf>
    <xf numFmtId="4" fontId="71" fillId="37" borderId="0" applyNumberFormat="0" applyProtection="0">
      <alignment horizontal="left" vertical="center" indent="1"/>
    </xf>
    <xf numFmtId="4" fontId="71" fillId="37" borderId="0" applyNumberFormat="0" applyProtection="0">
      <alignment horizontal="left" vertical="center" indent="1"/>
    </xf>
    <xf numFmtId="4" fontId="72" fillId="21" borderId="12" applyNumberFormat="0" applyProtection="0">
      <alignment horizontal="center" vertical="center"/>
    </xf>
    <xf numFmtId="4" fontId="73" fillId="39" borderId="14">
      <alignment horizontal="left" vertical="center" indent="1"/>
    </xf>
    <xf numFmtId="4" fontId="69" fillId="0" borderId="0" applyNumberFormat="0" applyProtection="0">
      <alignment horizontal="left" vertical="center" indent="1"/>
    </xf>
    <xf numFmtId="0" fontId="109" fillId="0" borderId="0"/>
    <xf numFmtId="4" fontId="74" fillId="0" borderId="0" applyNumberFormat="0" applyProtection="0">
      <alignment horizontal="left" vertical="center" indent="1"/>
    </xf>
    <xf numFmtId="4" fontId="69" fillId="0" borderId="0" applyNumberFormat="0" applyProtection="0">
      <alignment horizontal="left" vertical="center" indent="1"/>
    </xf>
    <xf numFmtId="4" fontId="69" fillId="0" borderId="0" applyNumberFormat="0" applyProtection="0">
      <alignment horizontal="left" vertical="center" indent="1"/>
    </xf>
    <xf numFmtId="0" fontId="69" fillId="40" borderId="8" applyNumberFormat="0" applyProtection="0">
      <alignment horizontal="left" vertical="center" indent="2"/>
    </xf>
    <xf numFmtId="0" fontId="69" fillId="40" borderId="8" applyNumberFormat="0" applyProtection="0">
      <alignment horizontal="left" vertical="center" indent="2"/>
    </xf>
    <xf numFmtId="0" fontId="69" fillId="40" borderId="8" applyNumberFormat="0" applyProtection="0">
      <alignment horizontal="left" vertical="center" indent="2"/>
    </xf>
    <xf numFmtId="0" fontId="74" fillId="0" borderId="8" applyNumberFormat="0" applyProtection="0">
      <alignment horizontal="left" vertical="center" indent="2"/>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74" fillId="0" borderId="8" applyNumberFormat="0" applyProtection="0">
      <alignment horizontal="left" vertical="center" indent="2"/>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74" fillId="0" borderId="8" applyNumberFormat="0" applyProtection="0">
      <alignment horizontal="left" vertical="center" indent="2"/>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74" fillId="0" borderId="8" applyNumberFormat="0" applyProtection="0">
      <alignment horizontal="left" vertical="center" indent="2"/>
    </xf>
    <xf numFmtId="0" fontId="74" fillId="0" borderId="8" applyNumberFormat="0" applyProtection="0">
      <alignment horizontal="left" vertical="center" indent="2"/>
    </xf>
    <xf numFmtId="0" fontId="74" fillId="0" borderId="8" applyNumberFormat="0" applyProtection="0">
      <alignment horizontal="left" vertical="center" indent="2"/>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4" fontId="38" fillId="24" borderId="12" applyNumberFormat="0" applyProtection="0">
      <alignment vertical="center"/>
    </xf>
    <xf numFmtId="4" fontId="75" fillId="24" borderId="12" applyNumberFormat="0" applyProtection="0">
      <alignment vertical="center"/>
    </xf>
    <xf numFmtId="4" fontId="78" fillId="0" borderId="0" applyNumberFormat="0" applyProtection="0">
      <alignment horizontal="left" vertical="center" indent="1"/>
    </xf>
    <xf numFmtId="4" fontId="38" fillId="43" borderId="11" applyNumberFormat="0" applyProtection="0">
      <alignment horizontal="right" vertical="center"/>
    </xf>
    <xf numFmtId="4" fontId="75" fillId="44" borderId="12" applyNumberFormat="0" applyProtection="0">
      <alignment horizontal="right" vertical="center"/>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27" fillId="46" borderId="11" applyNumberFormat="0" applyProtection="0">
      <alignment horizontal="left" vertical="center" indent="1"/>
    </xf>
    <xf numFmtId="0" fontId="69" fillId="47" borderId="8" applyNumberFormat="0" applyProtection="0">
      <alignment horizontal="center" vertical="top" wrapText="1"/>
    </xf>
    <xf numFmtId="0" fontId="69" fillId="33" borderId="8" applyNumberFormat="0" applyProtection="0">
      <alignment horizontal="center" vertical="center" wrapText="1"/>
    </xf>
    <xf numFmtId="4" fontId="81" fillId="39" borderId="15">
      <alignment vertical="center"/>
    </xf>
    <xf numFmtId="4" fontId="82" fillId="39" borderId="15">
      <alignment vertical="center"/>
    </xf>
    <xf numFmtId="4" fontId="83" fillId="24" borderId="15">
      <alignment horizontal="left" vertical="center" indent="1"/>
    </xf>
    <xf numFmtId="4" fontId="62" fillId="0" borderId="0" applyNumberFormat="0" applyProtection="0">
      <alignment vertical="center"/>
    </xf>
    <xf numFmtId="4" fontId="84" fillId="0" borderId="12" applyNumberFormat="0" applyProtection="0">
      <alignment horizontal="right" vertical="center"/>
    </xf>
    <xf numFmtId="0" fontId="27" fillId="0" borderId="0"/>
    <xf numFmtId="0" fontId="109" fillId="0" borderId="0"/>
    <xf numFmtId="0" fontId="27" fillId="0" borderId="0"/>
    <xf numFmtId="9" fontId="109" fillId="0" borderId="0" applyFont="0" applyFill="0" applyBorder="0" applyAlignment="0" applyProtection="0"/>
    <xf numFmtId="43" fontId="109" fillId="0" borderId="0" applyFont="0" applyFill="0" applyBorder="0" applyAlignment="0" applyProtection="0"/>
    <xf numFmtId="0" fontId="27" fillId="0" borderId="0"/>
    <xf numFmtId="177" fontId="48" fillId="2" borderId="0" applyNumberFormat="0" applyBorder="0" applyAlignment="0" applyProtection="0"/>
    <xf numFmtId="177" fontId="48" fillId="3" borderId="0" applyNumberFormat="0" applyBorder="0" applyAlignment="0" applyProtection="0"/>
    <xf numFmtId="177" fontId="48" fillId="4" borderId="0" applyNumberFormat="0" applyBorder="0" applyAlignment="0" applyProtection="0"/>
    <xf numFmtId="177" fontId="48" fillId="5" borderId="0" applyNumberFormat="0" applyBorder="0" applyAlignment="0" applyProtection="0"/>
    <xf numFmtId="177" fontId="48" fillId="6" borderId="0" applyNumberFormat="0" applyBorder="0" applyAlignment="0" applyProtection="0"/>
    <xf numFmtId="177" fontId="48" fillId="7" borderId="0" applyNumberFormat="0" applyBorder="0" applyAlignment="0" applyProtection="0"/>
    <xf numFmtId="177" fontId="48" fillId="8" borderId="0" applyNumberFormat="0" applyBorder="0" applyAlignment="0" applyProtection="0"/>
    <xf numFmtId="177" fontId="48" fillId="9" borderId="0" applyNumberFormat="0" applyBorder="0" applyAlignment="0" applyProtection="0"/>
    <xf numFmtId="177" fontId="48" fillId="10" borderId="0" applyNumberFormat="0" applyBorder="0" applyAlignment="0" applyProtection="0"/>
    <xf numFmtId="177" fontId="48" fillId="5" borderId="0" applyNumberFormat="0" applyBorder="0" applyAlignment="0" applyProtection="0"/>
    <xf numFmtId="177" fontId="48" fillId="8" borderId="0" applyNumberFormat="0" applyBorder="0" applyAlignment="0" applyProtection="0"/>
    <xf numFmtId="177" fontId="48" fillId="11" borderId="0" applyNumberFormat="0" applyBorder="0" applyAlignment="0" applyProtection="0"/>
    <xf numFmtId="177" fontId="49" fillId="12" borderId="0" applyNumberFormat="0" applyBorder="0" applyAlignment="0" applyProtection="0"/>
    <xf numFmtId="177" fontId="49" fillId="9" borderId="0" applyNumberFormat="0" applyBorder="0" applyAlignment="0" applyProtection="0"/>
    <xf numFmtId="177" fontId="49" fillId="10" borderId="0" applyNumberFormat="0" applyBorder="0" applyAlignment="0" applyProtection="0"/>
    <xf numFmtId="177" fontId="49" fillId="13" borderId="0" applyNumberFormat="0" applyBorder="0" applyAlignment="0" applyProtection="0"/>
    <xf numFmtId="177" fontId="49" fillId="14" borderId="0" applyNumberFormat="0" applyBorder="0" applyAlignment="0" applyProtection="0"/>
    <xf numFmtId="177" fontId="49" fillId="15" borderId="0" applyNumberFormat="0" applyBorder="0" applyAlignment="0" applyProtection="0"/>
    <xf numFmtId="177" fontId="49" fillId="16" borderId="0" applyNumberFormat="0" applyBorder="0" applyAlignment="0" applyProtection="0"/>
    <xf numFmtId="177" fontId="49" fillId="17" borderId="0" applyNumberFormat="0" applyBorder="0" applyAlignment="0" applyProtection="0"/>
    <xf numFmtId="177" fontId="49" fillId="18" borderId="0" applyNumberFormat="0" applyBorder="0" applyAlignment="0" applyProtection="0"/>
    <xf numFmtId="177" fontId="49" fillId="13" borderId="0" applyNumberFormat="0" applyBorder="0" applyAlignment="0" applyProtection="0"/>
    <xf numFmtId="177" fontId="49" fillId="14" borderId="0" applyNumberFormat="0" applyBorder="0" applyAlignment="0" applyProtection="0"/>
    <xf numFmtId="177" fontId="49" fillId="19" borderId="0" applyNumberFormat="0" applyBorder="0" applyAlignment="0" applyProtection="0"/>
    <xf numFmtId="169" fontId="37" fillId="20" borderId="1">
      <alignment horizontal="center" vertical="center"/>
    </xf>
    <xf numFmtId="177" fontId="50" fillId="3" borderId="0" applyNumberFormat="0" applyBorder="0" applyAlignment="0" applyProtection="0"/>
    <xf numFmtId="177" fontId="51" fillId="21" borderId="2" applyNumberFormat="0" applyAlignment="0" applyProtection="0"/>
    <xf numFmtId="177" fontId="52" fillId="22" borderId="3" applyNumberFormat="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53" fillId="0" borderId="0" applyNumberFormat="0" applyFill="0" applyBorder="0" applyAlignment="0" applyProtection="0"/>
    <xf numFmtId="177" fontId="54" fillId="4" borderId="0" applyNumberFormat="0" applyBorder="0" applyAlignment="0" applyProtection="0"/>
    <xf numFmtId="177" fontId="39" fillId="0" borderId="0" applyNumberFormat="0" applyFill="0" applyBorder="0" applyAlignment="0" applyProtection="0"/>
    <xf numFmtId="177" fontId="29" fillId="0" borderId="4" applyNumberFormat="0" applyAlignment="0" applyProtection="0">
      <alignment horizontal="left" vertical="center"/>
    </xf>
    <xf numFmtId="177" fontId="29" fillId="0" borderId="5">
      <alignment horizontal="left" vertical="center"/>
    </xf>
    <xf numFmtId="177" fontId="40" fillId="0" borderId="0" applyNumberFormat="0" applyFont="0" applyFill="0" applyBorder="0" applyProtection="0"/>
    <xf numFmtId="177" fontId="40" fillId="0" borderId="0" applyNumberFormat="0" applyFont="0" applyFill="0" applyBorder="0" applyProtection="0"/>
    <xf numFmtId="177" fontId="40" fillId="0" borderId="0" applyNumberFormat="0" applyFont="0" applyFill="0" applyBorder="0" applyProtection="0"/>
    <xf numFmtId="177" fontId="29" fillId="0" borderId="0" applyNumberFormat="0" applyFont="0" applyFill="0" applyBorder="0" applyProtection="0"/>
    <xf numFmtId="177" fontId="29" fillId="0" borderId="0" applyNumberFormat="0" applyFont="0" applyFill="0" applyBorder="0" applyProtection="0"/>
    <xf numFmtId="177" fontId="29" fillId="0" borderId="0" applyNumberFormat="0" applyFont="0" applyFill="0" applyBorder="0" applyProtection="0"/>
    <xf numFmtId="177" fontId="55" fillId="0" borderId="6" applyNumberFormat="0" applyFill="0" applyAlignment="0" applyProtection="0"/>
    <xf numFmtId="177" fontId="55" fillId="0" borderId="0" applyNumberFormat="0" applyFill="0" applyBorder="0" applyAlignment="0" applyProtection="0"/>
    <xf numFmtId="177" fontId="41" fillId="0" borderId="7" applyNumberFormat="0" applyFill="0" applyAlignment="0" applyProtection="0"/>
    <xf numFmtId="0" fontId="127" fillId="0" borderId="0" applyNumberFormat="0" applyFill="0" applyBorder="0" applyAlignment="0" applyProtection="0">
      <alignment vertical="top"/>
      <protection locked="0"/>
    </xf>
    <xf numFmtId="177" fontId="56" fillId="7" borderId="2" applyNumberFormat="0" applyAlignment="0" applyProtection="0"/>
    <xf numFmtId="177" fontId="56" fillId="7" borderId="2" applyNumberFormat="0" applyAlignment="0" applyProtection="0"/>
    <xf numFmtId="177" fontId="56" fillId="7" borderId="2" applyNumberFormat="0" applyAlignment="0" applyProtection="0"/>
    <xf numFmtId="177" fontId="56" fillId="7" borderId="2" applyNumberFormat="0" applyAlignment="0" applyProtection="0"/>
    <xf numFmtId="177" fontId="56" fillId="7" borderId="2" applyNumberFormat="0" applyAlignment="0" applyProtection="0"/>
    <xf numFmtId="177" fontId="57" fillId="0" borderId="9" applyNumberFormat="0" applyFill="0" applyAlignment="0" applyProtection="0"/>
    <xf numFmtId="177" fontId="58" fillId="25" borderId="0" applyNumberFormat="0" applyBorder="0" applyAlignment="0" applyProtection="0"/>
    <xf numFmtId="37" fontId="42" fillId="0" borderId="0"/>
    <xf numFmtId="172" fontId="3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7" fillId="0" borderId="0"/>
    <xf numFmtId="177" fontId="74" fillId="0" borderId="0"/>
    <xf numFmtId="177" fontId="74"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77" fontId="27" fillId="0" borderId="0"/>
    <xf numFmtId="0" fontId="27" fillId="0" borderId="0"/>
    <xf numFmtId="177" fontId="27" fillId="0" borderId="0"/>
    <xf numFmtId="0" fontId="27" fillId="0" borderId="0"/>
    <xf numFmtId="177" fontId="27" fillId="0" borderId="0"/>
    <xf numFmtId="0" fontId="27" fillId="0" borderId="0"/>
    <xf numFmtId="177" fontId="27" fillId="0" borderId="0"/>
    <xf numFmtId="0" fontId="27" fillId="0" borderId="0"/>
    <xf numFmtId="177" fontId="27" fillId="0" borderId="0"/>
    <xf numFmtId="177" fontId="86" fillId="0" borderId="0"/>
    <xf numFmtId="177" fontId="27" fillId="0" borderId="0"/>
    <xf numFmtId="0" fontId="27" fillId="0" borderId="0"/>
    <xf numFmtId="0" fontId="27" fillId="0" borderId="0"/>
    <xf numFmtId="0" fontId="27" fillId="0" borderId="0"/>
    <xf numFmtId="0" fontId="27" fillId="0" borderId="0"/>
    <xf numFmtId="0" fontId="27" fillId="0" borderId="0"/>
    <xf numFmtId="0" fontId="128" fillId="0" borderId="0"/>
    <xf numFmtId="0" fontId="128" fillId="0" borderId="0"/>
    <xf numFmtId="0" fontId="128" fillId="0" borderId="0"/>
    <xf numFmtId="0" fontId="128" fillId="0" borderId="0"/>
    <xf numFmtId="0" fontId="128" fillId="0" borderId="0"/>
    <xf numFmtId="177" fontId="86" fillId="0" borderId="0"/>
    <xf numFmtId="0" fontId="128" fillId="0" borderId="0"/>
    <xf numFmtId="0" fontId="128" fillId="0" borderId="0"/>
    <xf numFmtId="0" fontId="128" fillId="0" borderId="0"/>
    <xf numFmtId="0" fontId="128" fillId="0" borderId="0"/>
    <xf numFmtId="0" fontId="128" fillId="0" borderId="0"/>
    <xf numFmtId="0" fontId="128" fillId="0" borderId="0"/>
    <xf numFmtId="177" fontId="86" fillId="0" borderId="0"/>
    <xf numFmtId="177" fontId="27" fillId="0" borderId="0"/>
    <xf numFmtId="177" fontId="27" fillId="0" borderId="0"/>
    <xf numFmtId="177" fontId="27" fillId="0" borderId="0"/>
    <xf numFmtId="0" fontId="27" fillId="0" borderId="0"/>
    <xf numFmtId="177" fontId="27" fillId="26" borderId="10" applyNumberFormat="0" applyFont="0" applyAlignment="0" applyProtection="0"/>
    <xf numFmtId="177" fontId="59" fillId="21" borderId="11" applyNumberForma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177" fontId="63" fillId="27" borderId="12" applyNumberFormat="0" applyProtection="0">
      <alignment horizontal="left" vertical="top" indent="1"/>
    </xf>
    <xf numFmtId="4" fontId="71" fillId="37" borderId="0" applyNumberFormat="0" applyProtection="0">
      <alignment horizontal="left" vertical="center" indent="1"/>
    </xf>
    <xf numFmtId="177" fontId="69" fillId="40" borderId="8" applyNumberFormat="0" applyProtection="0">
      <alignment horizontal="left" vertical="center" indent="2"/>
    </xf>
    <xf numFmtId="177" fontId="69" fillId="40" borderId="8" applyNumberFormat="0" applyProtection="0">
      <alignment horizontal="left" vertical="center" indent="2"/>
    </xf>
    <xf numFmtId="177" fontId="69" fillId="40" borderId="8" applyNumberFormat="0" applyProtection="0">
      <alignment horizontal="left" vertical="center" indent="2"/>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38" fillId="24" borderId="12" applyNumberFormat="0" applyProtection="0">
      <alignment horizontal="left" vertical="top" indent="1"/>
    </xf>
    <xf numFmtId="177" fontId="38" fillId="24" borderId="12" applyNumberFormat="0" applyProtection="0">
      <alignment horizontal="left" vertical="top" indent="1"/>
    </xf>
    <xf numFmtId="177" fontId="27" fillId="46" borderId="11" applyNumberFormat="0" applyProtection="0">
      <alignment horizontal="left" vertical="center" indent="1"/>
    </xf>
    <xf numFmtId="177" fontId="27" fillId="46" borderId="11" applyNumberFormat="0" applyProtection="0">
      <alignment horizontal="left" vertical="center" indent="1"/>
    </xf>
    <xf numFmtId="177" fontId="27" fillId="46" borderId="11" applyNumberFormat="0" applyProtection="0">
      <alignment horizontal="left" vertical="center" indent="1"/>
    </xf>
    <xf numFmtId="177" fontId="27" fillId="46" borderId="11" applyNumberFormat="0" applyProtection="0">
      <alignment horizontal="left" vertical="center" indent="1"/>
    </xf>
    <xf numFmtId="177" fontId="27" fillId="46" borderId="11" applyNumberFormat="0" applyProtection="0">
      <alignment horizontal="left" vertical="center" indent="1"/>
    </xf>
    <xf numFmtId="177" fontId="69" fillId="47" borderId="8" applyNumberFormat="0" applyProtection="0">
      <alignment horizontal="center" vertical="top" wrapText="1"/>
    </xf>
    <xf numFmtId="4" fontId="84" fillId="0" borderId="12" applyNumberFormat="0" applyProtection="0">
      <alignment horizontal="right" vertical="center"/>
    </xf>
    <xf numFmtId="177" fontId="85" fillId="39" borderId="16">
      <protection locked="0"/>
    </xf>
    <xf numFmtId="177" fontId="85" fillId="48" borderId="0"/>
    <xf numFmtId="177" fontId="65" fillId="0" borderId="0"/>
    <xf numFmtId="177" fontId="43" fillId="0" borderId="0" applyNumberFormat="0" applyFont="0" applyFill="0" applyBorder="0" applyAlignment="0" applyProtection="0"/>
    <xf numFmtId="177" fontId="43" fillId="0" borderId="0" applyNumberFormat="0" applyFont="0" applyFill="0" applyBorder="0" applyAlignment="0" applyProtection="0"/>
    <xf numFmtId="177" fontId="43" fillId="0" borderId="0" applyNumberFormat="0" applyFont="0" applyFill="0" applyBorder="0" applyAlignment="0" applyProtection="0"/>
    <xf numFmtId="177" fontId="60" fillId="0" borderId="0"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177" fontId="61" fillId="0" borderId="0" applyNumberFormat="0" applyFill="0" applyBorder="0" applyAlignment="0" applyProtection="0"/>
    <xf numFmtId="0" fontId="128" fillId="0" borderId="0"/>
    <xf numFmtId="0" fontId="128" fillId="0" borderId="0"/>
    <xf numFmtId="4" fontId="84" fillId="0" borderId="12" applyNumberFormat="0" applyProtection="0">
      <alignment horizontal="right" vertical="center"/>
    </xf>
    <xf numFmtId="0" fontId="27" fillId="0" borderId="0"/>
    <xf numFmtId="0" fontId="27" fillId="0" borderId="0"/>
    <xf numFmtId="0" fontId="27" fillId="0" borderId="0"/>
    <xf numFmtId="0" fontId="27" fillId="0" borderId="0"/>
    <xf numFmtId="0" fontId="27" fillId="0" borderId="0"/>
    <xf numFmtId="0" fontId="128" fillId="0" borderId="0"/>
    <xf numFmtId="0" fontId="128" fillId="0" borderId="0"/>
    <xf numFmtId="0" fontId="128" fillId="0" borderId="0"/>
    <xf numFmtId="0" fontId="26" fillId="0" borderId="0"/>
    <xf numFmtId="0" fontId="109"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1" borderId="2" applyNumberFormat="0" applyAlignment="0" applyProtection="0"/>
    <xf numFmtId="0" fontId="52" fillId="22" borderId="3" applyNumberFormat="0" applyAlignment="0" applyProtection="0"/>
    <xf numFmtId="43" fontId="109" fillId="0" borderId="0" applyFon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110" fillId="0" borderId="47"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56" fillId="7" borderId="2" applyNumberFormat="0" applyAlignment="0" applyProtection="0"/>
    <xf numFmtId="0" fontId="57" fillId="0" borderId="9" applyNumberFormat="0" applyFill="0" applyAlignment="0" applyProtection="0"/>
    <xf numFmtId="0" fontId="58" fillId="25" borderId="0" applyNumberFormat="0" applyBorder="0" applyAlignment="0" applyProtection="0"/>
    <xf numFmtId="0" fontId="109" fillId="26" borderId="10" applyNumberFormat="0" applyFont="0" applyAlignment="0" applyProtection="0"/>
    <xf numFmtId="0" fontId="59" fillId="21" borderId="11" applyNumberFormat="0" applyAlignment="0" applyProtection="0"/>
    <xf numFmtId="9" fontId="109" fillId="0" borderId="0" applyFon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26" fillId="0" borderId="0"/>
    <xf numFmtId="0" fontId="27" fillId="0" borderId="0"/>
    <xf numFmtId="0" fontId="27" fillId="0" borderId="0" applyFont="0" applyFill="0" applyBorder="0" applyAlignment="0" applyProtection="0"/>
    <xf numFmtId="0" fontId="26" fillId="0" borderId="0"/>
    <xf numFmtId="0" fontId="39" fillId="0" borderId="0" applyNumberFormat="0" applyFill="0" applyBorder="0" applyAlignment="0" applyProtection="0"/>
    <xf numFmtId="0" fontId="29" fillId="0" borderId="4" applyNumberFormat="0" applyAlignment="0" applyProtection="0">
      <alignment horizontal="left" vertical="center"/>
    </xf>
    <xf numFmtId="0" fontId="29" fillId="0" borderId="5">
      <alignment horizontal="left" vertical="center"/>
    </xf>
    <xf numFmtId="0" fontId="40"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41" fillId="0" borderId="7" applyNumberFormat="0" applyFill="0" applyAlignment="0" applyProtection="0"/>
    <xf numFmtId="0" fontId="27" fillId="0" borderId="0"/>
    <xf numFmtId="0" fontId="27" fillId="0" borderId="0"/>
    <xf numFmtId="0" fontId="26" fillId="0" borderId="0"/>
    <xf numFmtId="4" fontId="114" fillId="27" borderId="49" applyNumberFormat="0" applyProtection="0">
      <alignment vertical="center"/>
    </xf>
    <xf numFmtId="4" fontId="115" fillId="27" borderId="49" applyNumberFormat="0" applyProtection="0">
      <alignment vertical="center"/>
    </xf>
    <xf numFmtId="4" fontId="116" fillId="27" borderId="49" applyNumberFormat="0" applyProtection="0">
      <alignment horizontal="left" vertical="center" indent="1"/>
    </xf>
    <xf numFmtId="0" fontId="63" fillId="27" borderId="12" applyNumberFormat="0" applyProtection="0">
      <alignment horizontal="left" vertical="top" indent="1"/>
    </xf>
    <xf numFmtId="4" fontId="117" fillId="37" borderId="49" applyNumberFormat="0" applyProtection="0">
      <alignment horizontal="left" vertical="center" indent="1"/>
    </xf>
    <xf numFmtId="4" fontId="83" fillId="70" borderId="49" applyNumberFormat="0" applyProtection="0">
      <alignment horizontal="left" vertical="center" indent="1"/>
    </xf>
    <xf numFmtId="4" fontId="83" fillId="42" borderId="49" applyNumberFormat="0" applyProtection="0">
      <alignment horizontal="left" vertical="center" indent="1"/>
    </xf>
    <xf numFmtId="4" fontId="118" fillId="37" borderId="49" applyNumberFormat="0" applyProtection="0">
      <alignment horizontal="left" vertical="center" indent="1"/>
    </xf>
    <xf numFmtId="4" fontId="119" fillId="20" borderId="49" applyNumberFormat="0" applyProtection="0">
      <alignment vertical="center"/>
    </xf>
    <xf numFmtId="4" fontId="73" fillId="39" borderId="49" applyNumberFormat="0" applyProtection="0">
      <alignment horizontal="left" vertical="center" indent="1"/>
    </xf>
    <xf numFmtId="4" fontId="120" fillId="42" borderId="49" applyNumberFormat="0" applyProtection="0">
      <alignment horizontal="left" vertical="center" indent="1"/>
    </xf>
    <xf numFmtId="4" fontId="121" fillId="37" borderId="49"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top"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top"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top"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top" indent="1"/>
    </xf>
    <xf numFmtId="4" fontId="122" fillId="39" borderId="49" applyNumberFormat="0" applyProtection="0">
      <alignment vertical="center"/>
    </xf>
    <xf numFmtId="4" fontId="123" fillId="39" borderId="49" applyNumberFormat="0" applyProtection="0">
      <alignment vertical="center"/>
    </xf>
    <xf numFmtId="4" fontId="83" fillId="42" borderId="49" applyNumberFormat="0" applyProtection="0">
      <alignment horizontal="left" vertical="center" indent="1"/>
    </xf>
    <xf numFmtId="0" fontId="38" fillId="24" borderId="12" applyNumberFormat="0" applyProtection="0">
      <alignment horizontal="left" vertical="top" indent="1"/>
    </xf>
    <xf numFmtId="0" fontId="38" fillId="24" borderId="12" applyNumberFormat="0" applyProtection="0">
      <alignment horizontal="left" vertical="top" indent="1"/>
    </xf>
    <xf numFmtId="4" fontId="124" fillId="39" borderId="49" applyNumberFormat="0" applyProtection="0">
      <alignment vertical="center"/>
    </xf>
    <xf numFmtId="4" fontId="125" fillId="39" borderId="49" applyNumberFormat="0" applyProtection="0">
      <alignment vertical="center"/>
    </xf>
    <xf numFmtId="4" fontId="83" fillId="42" borderId="49" applyNumberFormat="0" applyProtection="0">
      <alignment horizontal="left" vertical="center" indent="1"/>
    </xf>
    <xf numFmtId="0" fontId="38" fillId="41" borderId="12" applyNumberFormat="0" applyProtection="0">
      <alignment horizontal="left" vertical="top" indent="1"/>
    </xf>
    <xf numFmtId="4" fontId="81" fillId="39" borderId="49" applyNumberFormat="0" applyProtection="0">
      <alignment vertical="center"/>
    </xf>
    <xf numFmtId="4" fontId="82" fillId="39" borderId="49" applyNumberFormat="0" applyProtection="0">
      <alignment vertical="center"/>
    </xf>
    <xf numFmtId="4" fontId="83" fillId="24" borderId="49" applyNumberFormat="0" applyProtection="0">
      <alignment horizontal="left" vertical="center" indent="1"/>
    </xf>
    <xf numFmtId="4" fontId="126" fillId="20" borderId="49" applyNumberFormat="0" applyProtection="0">
      <alignment horizontal="left" indent="1"/>
    </xf>
    <xf numFmtId="4" fontId="112" fillId="39" borderId="49" applyNumberFormat="0" applyProtection="0">
      <alignment vertical="center"/>
    </xf>
    <xf numFmtId="0" fontId="43" fillId="0" borderId="0" applyNumberFormat="0" applyFont="0" applyFill="0" applyBorder="0" applyAlignment="0" applyProtection="0"/>
    <xf numFmtId="0" fontId="27" fillId="0" borderId="17" applyNumberFormat="0" applyFill="0" applyBorder="0" applyAlignment="0" applyProtection="0"/>
    <xf numFmtId="0" fontId="26" fillId="0" borderId="0"/>
    <xf numFmtId="0" fontId="26" fillId="0" borderId="0"/>
    <xf numFmtId="0" fontId="27" fillId="0" borderId="0"/>
    <xf numFmtId="0" fontId="27" fillId="37" borderId="12" applyNumberFormat="0" applyProtection="0">
      <alignment horizontal="left" vertical="top" indent="1"/>
    </xf>
    <xf numFmtId="0" fontId="27" fillId="41" borderId="12" applyNumberFormat="0" applyProtection="0">
      <alignment horizontal="left" vertical="top" indent="1"/>
    </xf>
    <xf numFmtId="0" fontId="27" fillId="20" borderId="12" applyNumberFormat="0" applyProtection="0">
      <alignment horizontal="left" vertical="top" indent="1"/>
    </xf>
    <xf numFmtId="0" fontId="27" fillId="42" borderId="12" applyNumberFormat="0" applyProtection="0">
      <alignment horizontal="left" vertical="top" indent="1"/>
    </xf>
    <xf numFmtId="0" fontId="26" fillId="0" borderId="0"/>
    <xf numFmtId="0" fontId="27" fillId="0" borderId="0"/>
    <xf numFmtId="0" fontId="48" fillId="7" borderId="0" applyNumberFormat="0" applyBorder="0" applyAlignment="0" applyProtection="0"/>
    <xf numFmtId="0" fontId="48" fillId="7" borderId="0" applyNumberFormat="0" applyBorder="0" applyAlignment="0" applyProtection="0"/>
    <xf numFmtId="0" fontId="48" fillId="2"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3"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9"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4"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5"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7"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7"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6"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8"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10"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5"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11"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8" fillId="25"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2"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10"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5"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13"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21"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5"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6"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14"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9" fillId="13"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49" fillId="71" borderId="0" applyNumberFormat="0" applyBorder="0" applyAlignment="0" applyProtection="0"/>
    <xf numFmtId="0" fontId="51" fillId="68" borderId="2" applyNumberFormat="0" applyAlignment="0" applyProtection="0"/>
    <xf numFmtId="0" fontId="51" fillId="68" borderId="2" applyNumberFormat="0" applyAlignment="0" applyProtection="0"/>
    <xf numFmtId="0" fontId="51" fillId="21" borderId="2" applyNumberFormat="0" applyAlignment="0" applyProtection="0"/>
    <xf numFmtId="0" fontId="51" fillId="68" borderId="2" applyNumberFormat="0" applyAlignment="0" applyProtection="0"/>
    <xf numFmtId="0" fontId="51" fillId="68" borderId="2" applyNumberFormat="0" applyAlignment="0" applyProtection="0"/>
    <xf numFmtId="0" fontId="51" fillId="68" borderId="2" applyNumberFormat="0" applyAlignment="0" applyProtection="0"/>
    <xf numFmtId="43" fontId="27" fillId="0" borderId="0" applyFont="0" applyFill="0" applyBorder="0" applyAlignment="0" applyProtection="0"/>
    <xf numFmtId="43" fontId="26"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48" fillId="0" borderId="0" applyFont="0" applyFill="0" applyBorder="0" applyAlignment="0" applyProtection="0"/>
    <xf numFmtId="43" fontId="26" fillId="0" borderId="0" applyFont="0" applyFill="0" applyBorder="0" applyAlignment="0" applyProtection="0"/>
    <xf numFmtId="43" fontId="48"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0" fontId="130" fillId="0" borderId="50" applyNumberFormat="0" applyFill="0" applyAlignment="0" applyProtection="0"/>
    <xf numFmtId="0" fontId="130" fillId="0" borderId="50" applyNumberFormat="0" applyFill="0" applyAlignment="0" applyProtection="0"/>
    <xf numFmtId="0" fontId="110" fillId="0" borderId="47" applyNumberFormat="0" applyFill="0" applyAlignment="0" applyProtection="0"/>
    <xf numFmtId="0" fontId="130" fillId="0" borderId="50" applyNumberFormat="0" applyFill="0" applyAlignment="0" applyProtection="0"/>
    <xf numFmtId="0" fontId="130" fillId="0" borderId="50" applyNumberFormat="0" applyFill="0" applyAlignment="0" applyProtection="0"/>
    <xf numFmtId="0" fontId="130" fillId="0" borderId="50" applyNumberFormat="0" applyFill="0" applyAlignment="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40" fillId="0" borderId="0" applyNumberFormat="0" applyFont="0" applyFill="0" applyBorder="0" applyProtection="0"/>
    <xf numFmtId="0" fontId="29" fillId="0" borderId="0" applyNumberFormat="0" applyFont="0" applyFill="0" applyBorder="0" applyProtection="0"/>
    <xf numFmtId="0" fontId="131" fillId="0" borderId="13" applyNumberFormat="0" applyFill="0" applyAlignment="0" applyProtection="0"/>
    <xf numFmtId="0" fontId="131" fillId="0" borderId="13" applyNumberFormat="0" applyFill="0" applyAlignment="0" applyProtection="0"/>
    <xf numFmtId="0" fontId="11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131" fillId="0" borderId="13" applyNumberFormat="0" applyFill="0" applyAlignment="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129" fillId="0" borderId="51" applyNumberFormat="0" applyFill="0" applyAlignment="0" applyProtection="0"/>
    <xf numFmtId="0" fontId="129" fillId="0" borderId="51" applyNumberFormat="0" applyFill="0" applyAlignment="0" applyProtection="0"/>
    <xf numFmtId="0" fontId="55" fillId="0" borderId="6" applyNumberFormat="0" applyFill="0" applyAlignment="0" applyProtection="0"/>
    <xf numFmtId="0" fontId="129" fillId="0" borderId="51" applyNumberFormat="0" applyFill="0" applyAlignment="0" applyProtection="0"/>
    <xf numFmtId="0" fontId="129" fillId="0" borderId="51" applyNumberFormat="0" applyFill="0" applyAlignment="0" applyProtection="0"/>
    <xf numFmtId="0" fontId="129" fillId="0" borderId="51" applyNumberFormat="0" applyFill="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55"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170" fontId="27" fillId="0" borderId="0">
      <protection locked="0"/>
    </xf>
    <xf numFmtId="0" fontId="56" fillId="25" borderId="2" applyNumberFormat="0" applyAlignment="0" applyProtection="0"/>
    <xf numFmtId="0" fontId="56" fillId="25" borderId="2" applyNumberFormat="0" applyAlignment="0" applyProtection="0"/>
    <xf numFmtId="0" fontId="56" fillId="7" borderId="2" applyNumberFormat="0" applyAlignment="0" applyProtection="0"/>
    <xf numFmtId="0" fontId="56" fillId="25" borderId="2" applyNumberFormat="0" applyAlignment="0" applyProtection="0"/>
    <xf numFmtId="0" fontId="56" fillId="25" borderId="2" applyNumberFormat="0" applyAlignment="0" applyProtection="0"/>
    <xf numFmtId="0" fontId="56" fillId="25" borderId="2" applyNumberFormat="0" applyAlignment="0" applyProtection="0"/>
    <xf numFmtId="0" fontId="56" fillId="7" borderId="2" applyNumberFormat="0" applyAlignment="0" applyProtection="0"/>
    <xf numFmtId="0" fontId="56" fillId="7" borderId="2" applyNumberFormat="0" applyAlignment="0" applyProtection="0"/>
    <xf numFmtId="0" fontId="56" fillId="7" borderId="2" applyNumberFormat="0" applyAlignment="0" applyProtection="0"/>
    <xf numFmtId="0" fontId="56" fillId="7" borderId="2" applyNumberFormat="0" applyAlignment="0" applyProtection="0"/>
    <xf numFmtId="0" fontId="56" fillId="7" borderId="2" applyNumberFormat="0" applyAlignment="0" applyProtection="0"/>
    <xf numFmtId="0" fontId="109"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6" fillId="0" borderId="0"/>
    <xf numFmtId="0" fontId="26" fillId="0" borderId="0"/>
    <xf numFmtId="0" fontId="26" fillId="0" borderId="0"/>
    <xf numFmtId="0" fontId="27" fillId="0" borderId="0"/>
    <xf numFmtId="0" fontId="27" fillId="0" borderId="0"/>
    <xf numFmtId="0" fontId="26" fillId="0" borderId="0"/>
    <xf numFmtId="0" fontId="26" fillId="0" borderId="0"/>
    <xf numFmtId="0" fontId="26" fillId="0" borderId="0"/>
    <xf numFmtId="0" fontId="27" fillId="0" borderId="0"/>
    <xf numFmtId="0" fontId="109" fillId="0" borderId="0"/>
    <xf numFmtId="0" fontId="27" fillId="0" borderId="0"/>
    <xf numFmtId="0" fontId="27" fillId="0" borderId="0"/>
    <xf numFmtId="0" fontId="26" fillId="0" borderId="0"/>
    <xf numFmtId="0" fontId="27" fillId="0" borderId="0"/>
    <xf numFmtId="0" fontId="27" fillId="0" borderId="0"/>
    <xf numFmtId="0" fontId="26" fillId="0" borderId="0"/>
    <xf numFmtId="0" fontId="27" fillId="0" borderId="0"/>
    <xf numFmtId="0" fontId="27" fillId="0" borderId="0"/>
    <xf numFmtId="0" fontId="27" fillId="0" borderId="0"/>
    <xf numFmtId="0" fontId="26" fillId="0" borderId="0"/>
    <xf numFmtId="0" fontId="27" fillId="0" borderId="0"/>
    <xf numFmtId="0" fontId="27" fillId="0" borderId="0"/>
    <xf numFmtId="0" fontId="27" fillId="0" borderId="0"/>
    <xf numFmtId="0" fontId="27" fillId="0" borderId="0"/>
    <xf numFmtId="0" fontId="109"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7" fillId="0" borderId="0"/>
    <xf numFmtId="0" fontId="109"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7" fillId="0" borderId="0"/>
    <xf numFmtId="0" fontId="109" fillId="0" borderId="0"/>
    <xf numFmtId="0" fontId="27" fillId="0" borderId="0"/>
    <xf numFmtId="0" fontId="27" fillId="26" borderId="10" applyNumberFormat="0" applyFont="0" applyAlignment="0" applyProtection="0"/>
    <xf numFmtId="0" fontId="27" fillId="26" borderId="10" applyNumberFormat="0" applyFont="0" applyAlignment="0" applyProtection="0"/>
    <xf numFmtId="0" fontId="27" fillId="26" borderId="10" applyNumberFormat="0" applyFont="0" applyAlignment="0" applyProtection="0"/>
    <xf numFmtId="0" fontId="27" fillId="26" borderId="10" applyNumberFormat="0" applyFont="0" applyAlignment="0" applyProtection="0"/>
    <xf numFmtId="0" fontId="59" fillId="68" borderId="11" applyNumberFormat="0" applyAlignment="0" applyProtection="0"/>
    <xf numFmtId="0" fontId="59" fillId="68" borderId="11" applyNumberFormat="0" applyAlignment="0" applyProtection="0"/>
    <xf numFmtId="0" fontId="59" fillId="21" borderId="11" applyNumberFormat="0" applyAlignment="0" applyProtection="0"/>
    <xf numFmtId="0" fontId="59" fillId="68" borderId="11" applyNumberFormat="0" applyAlignment="0" applyProtection="0"/>
    <xf numFmtId="0" fontId="59" fillId="68" borderId="11" applyNumberFormat="0" applyAlignment="0" applyProtection="0"/>
    <xf numFmtId="0" fontId="59" fillId="68" borderId="11" applyNumberFormat="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9" fontId="27" fillId="0" borderId="0" applyFont="0" applyFill="0" applyBorder="0" applyAlignment="0" applyProtection="0"/>
    <xf numFmtId="9" fontId="109" fillId="0" borderId="0" applyFont="0" applyFill="0" applyBorder="0" applyAlignment="0" applyProtection="0"/>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center"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37" borderId="12" applyNumberFormat="0" applyProtection="0">
      <alignment horizontal="left" vertical="top"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center"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41" borderId="12" applyNumberFormat="0" applyProtection="0">
      <alignment horizontal="left" vertical="top"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center"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20" borderId="12" applyNumberFormat="0" applyProtection="0">
      <alignment horizontal="left" vertical="top"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center"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27" fillId="42" borderId="12" applyNumberFormat="0" applyProtection="0">
      <alignment horizontal="left" vertical="top" indent="1"/>
    </xf>
    <xf numFmtId="0" fontId="106" fillId="0" borderId="0" applyNumberFormat="0" applyFill="0" applyBorder="0" applyAlignment="0" applyProtection="0"/>
    <xf numFmtId="0" fontId="106" fillId="0" borderId="0" applyNumberFormat="0" applyFill="0" applyBorder="0" applyAlignment="0" applyProtection="0"/>
    <xf numFmtId="0" fontId="60"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48"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105" fillId="0" borderId="52" applyNumberFormat="0" applyFill="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9" fontId="109" fillId="0" borderId="0" applyFont="0" applyFill="0" applyBorder="0" applyAlignment="0" applyProtection="0"/>
    <xf numFmtId="0" fontId="56" fillId="7" borderId="2" applyNumberFormat="0" applyAlignment="0" applyProtection="0"/>
    <xf numFmtId="43" fontId="109" fillId="0" borderId="0" applyFont="0" applyFill="0" applyBorder="0" applyAlignment="0" applyProtection="0"/>
    <xf numFmtId="0" fontId="109"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9"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9" fontId="27"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7" fillId="0" borderId="0" applyFont="0" applyFill="0" applyBorder="0" applyAlignment="0" applyProtection="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9" fontId="27" fillId="0" borderId="0" applyFont="0" applyFill="0" applyBorder="0" applyAlignment="0" applyProtection="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9" fontId="109" fillId="0" borderId="0" applyFont="0" applyFill="0" applyBorder="0" applyAlignment="0" applyProtection="0"/>
    <xf numFmtId="43" fontId="109" fillId="0" borderId="0" applyFont="0" applyFill="0" applyBorder="0" applyAlignment="0" applyProtection="0"/>
    <xf numFmtId="0" fontId="109" fillId="0" borderId="0"/>
    <xf numFmtId="9" fontId="109" fillId="0" borderId="0" applyFont="0" applyFill="0" applyBorder="0" applyAlignment="0" applyProtection="0"/>
    <xf numFmtId="43" fontId="109" fillId="0" borderId="0" applyFont="0" applyFill="0" applyBorder="0" applyAlignment="0" applyProtection="0"/>
    <xf numFmtId="0" fontId="56" fillId="7" borderId="2" applyNumberFormat="0" applyAlignment="0" applyProtection="0"/>
    <xf numFmtId="0" fontId="109" fillId="0" borderId="0"/>
    <xf numFmtId="0" fontId="56" fillId="7" borderId="2" applyNumberFormat="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9"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43" fontId="27" fillId="0" borderId="0" applyFont="0" applyFill="0" applyBorder="0" applyAlignment="0" applyProtection="0"/>
    <xf numFmtId="0" fontId="27" fillId="0" borderId="0"/>
    <xf numFmtId="9" fontId="27" fillId="0" borderId="0" applyFont="0" applyFill="0" applyBorder="0" applyAlignment="0" applyProtection="0"/>
    <xf numFmtId="43"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7" fillId="0" borderId="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7" fillId="0" borderId="0" applyFont="0" applyFill="0" applyBorder="0" applyAlignment="0" applyProtection="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48" fillId="2" borderId="0" applyNumberFormat="0" applyBorder="0" applyAlignment="0" applyProtection="0"/>
    <xf numFmtId="0" fontId="48" fillId="3" borderId="0" applyNumberFormat="0" applyBorder="0" applyAlignment="0" applyProtection="0"/>
    <xf numFmtId="0" fontId="48" fillId="4" borderId="0" applyNumberFormat="0" applyBorder="0" applyAlignment="0" applyProtection="0"/>
    <xf numFmtId="0" fontId="48" fillId="5" borderId="0" applyNumberFormat="0" applyBorder="0" applyAlignment="0" applyProtection="0"/>
    <xf numFmtId="0" fontId="48" fillId="6" borderId="0" applyNumberFormat="0" applyBorder="0" applyAlignment="0" applyProtection="0"/>
    <xf numFmtId="0" fontId="48" fillId="7" borderId="0" applyNumberFormat="0" applyBorder="0" applyAlignment="0" applyProtection="0"/>
    <xf numFmtId="0" fontId="48" fillId="8" borderId="0" applyNumberFormat="0" applyBorder="0" applyAlignment="0" applyProtection="0"/>
    <xf numFmtId="0" fontId="48" fillId="9" borderId="0" applyNumberFormat="0" applyBorder="0" applyAlignment="0" applyProtection="0"/>
    <xf numFmtId="0" fontId="48" fillId="10" borderId="0" applyNumberFormat="0" applyBorder="0" applyAlignment="0" applyProtection="0"/>
    <xf numFmtId="0" fontId="48" fillId="5" borderId="0" applyNumberFormat="0" applyBorder="0" applyAlignment="0" applyProtection="0"/>
    <xf numFmtId="0" fontId="48" fillId="8" borderId="0" applyNumberFormat="0" applyBorder="0" applyAlignment="0" applyProtection="0"/>
    <xf numFmtId="0" fontId="48" fillId="11" borderId="0" applyNumberFormat="0" applyBorder="0" applyAlignment="0" applyProtection="0"/>
    <xf numFmtId="0" fontId="49" fillId="12"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5" borderId="0" applyNumberFormat="0" applyBorder="0" applyAlignment="0" applyProtection="0"/>
    <xf numFmtId="0" fontId="49" fillId="16" borderId="0" applyNumberFormat="0" applyBorder="0" applyAlignment="0" applyProtection="0"/>
    <xf numFmtId="0" fontId="49" fillId="17" borderId="0" applyNumberFormat="0" applyBorder="0" applyAlignment="0" applyProtection="0"/>
    <xf numFmtId="0" fontId="49" fillId="18" borderId="0" applyNumberFormat="0" applyBorder="0" applyAlignment="0" applyProtection="0"/>
    <xf numFmtId="0" fontId="49" fillId="13" borderId="0" applyNumberFormat="0" applyBorder="0" applyAlignment="0" applyProtection="0"/>
    <xf numFmtId="0" fontId="49" fillId="14" borderId="0" applyNumberFormat="0" applyBorder="0" applyAlignment="0" applyProtection="0"/>
    <xf numFmtId="0" fontId="49" fillId="19" borderId="0" applyNumberFormat="0" applyBorder="0" applyAlignment="0" applyProtection="0"/>
    <xf numFmtId="0" fontId="50" fillId="3" borderId="0" applyNumberFormat="0" applyBorder="0" applyAlignment="0" applyProtection="0"/>
    <xf numFmtId="0" fontId="51" fillId="21" borderId="2" applyNumberFormat="0" applyAlignment="0" applyProtection="0"/>
    <xf numFmtId="0" fontId="52" fillId="22" borderId="3" applyNumberFormat="0" applyAlignment="0" applyProtection="0"/>
    <xf numFmtId="43" fontId="109" fillId="0" borderId="0" applyFont="0" applyFill="0" applyBorder="0" applyAlignment="0" applyProtection="0"/>
    <xf numFmtId="0" fontId="53" fillId="0" borderId="0" applyNumberFormat="0" applyFill="0" applyBorder="0" applyAlignment="0" applyProtection="0"/>
    <xf numFmtId="0" fontId="54" fillId="4" borderId="0" applyNumberFormat="0" applyBorder="0" applyAlignment="0" applyProtection="0"/>
    <xf numFmtId="0" fontId="110" fillId="0" borderId="47" applyNumberFormat="0" applyFill="0" applyAlignment="0" applyProtection="0"/>
    <xf numFmtId="0" fontId="111" fillId="0" borderId="13" applyNumberFormat="0" applyFill="0" applyAlignment="0" applyProtection="0"/>
    <xf numFmtId="0" fontId="55" fillId="0" borderId="6" applyNumberFormat="0" applyFill="0" applyAlignment="0" applyProtection="0"/>
    <xf numFmtId="0" fontId="55" fillId="0" borderId="0" applyNumberFormat="0" applyFill="0" applyBorder="0" applyAlignment="0" applyProtection="0"/>
    <xf numFmtId="0" fontId="57" fillId="0" borderId="9" applyNumberFormat="0" applyFill="0" applyAlignment="0" applyProtection="0"/>
    <xf numFmtId="0" fontId="58" fillId="25" borderId="0" applyNumberFormat="0" applyBorder="0" applyAlignment="0" applyProtection="0"/>
    <xf numFmtId="0" fontId="109" fillId="26" borderId="10" applyNumberFormat="0" applyFont="0" applyAlignment="0" applyProtection="0"/>
    <xf numFmtId="0" fontId="59" fillId="21" borderId="11" applyNumberFormat="0" applyAlignment="0" applyProtection="0"/>
    <xf numFmtId="0" fontId="60" fillId="0" borderId="0" applyNumberFormat="0" applyFill="0" applyBorder="0" applyAlignment="0" applyProtection="0"/>
    <xf numFmtId="0" fontId="105" fillId="0" borderId="48" applyNumberFormat="0" applyFill="0" applyAlignment="0" applyProtection="0"/>
    <xf numFmtId="0" fontId="61" fillId="0" borderId="0" applyNumberForma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09" fillId="0" borderId="0"/>
    <xf numFmtId="177" fontId="27" fillId="46" borderId="11" applyNumberFormat="0" applyProtection="0">
      <alignment horizontal="left" vertical="center" indent="1"/>
    </xf>
    <xf numFmtId="4" fontId="38" fillId="43" borderId="11" applyNumberFormat="0" applyProtection="0">
      <alignment horizontal="right" vertical="center"/>
    </xf>
    <xf numFmtId="177" fontId="38" fillId="24" borderId="12" applyNumberFormat="0" applyProtection="0">
      <alignment horizontal="left" vertical="top" indent="1"/>
    </xf>
    <xf numFmtId="4" fontId="75" fillId="24" borderId="12" applyNumberFormat="0" applyProtection="0">
      <alignment vertical="center"/>
    </xf>
    <xf numFmtId="4" fontId="38" fillId="24" borderId="12" applyNumberFormat="0" applyProtection="0">
      <alignment vertical="center"/>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74" fillId="0" borderId="8" applyNumberFormat="0" applyProtection="0">
      <alignment horizontal="left" vertical="center" indent="2"/>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74" fillId="0" borderId="8" applyNumberFormat="0" applyProtection="0">
      <alignment horizontal="left" vertical="center" indent="2"/>
    </xf>
    <xf numFmtId="177" fontId="63" fillId="27" borderId="12" applyNumberFormat="0" applyProtection="0">
      <alignment horizontal="left" vertical="top" indent="1"/>
    </xf>
    <xf numFmtId="177" fontId="27" fillId="0" borderId="0"/>
    <xf numFmtId="177" fontId="49" fillId="13" borderId="0" applyNumberFormat="0" applyBorder="0" applyAlignment="0" applyProtection="0"/>
    <xf numFmtId="177" fontId="49" fillId="9" borderId="0" applyNumberFormat="0" applyBorder="0" applyAlignment="0" applyProtection="0"/>
    <xf numFmtId="177" fontId="48" fillId="2" borderId="0" applyNumberFormat="0" applyBorder="0" applyAlignment="0" applyProtection="0"/>
    <xf numFmtId="177" fontId="86" fillId="0" borderId="0"/>
    <xf numFmtId="177" fontId="27" fillId="0" borderId="0"/>
    <xf numFmtId="177" fontId="74" fillId="0" borderId="8" applyNumberFormat="0" applyProtection="0">
      <alignment horizontal="left" vertical="center" indent="2"/>
    </xf>
    <xf numFmtId="177" fontId="27" fillId="37" borderId="12" applyNumberFormat="0" applyProtection="0">
      <alignment horizontal="left" vertical="top" indent="1"/>
    </xf>
    <xf numFmtId="177" fontId="74" fillId="0" borderId="8" applyNumberFormat="0" applyProtection="0">
      <alignment horizontal="left" vertical="center" indent="2"/>
    </xf>
    <xf numFmtId="177" fontId="74" fillId="0" borderId="8" applyNumberFormat="0" applyProtection="0">
      <alignment horizontal="left" vertical="center" indent="2"/>
    </xf>
    <xf numFmtId="177" fontId="27" fillId="37" borderId="12" applyNumberFormat="0" applyProtection="0">
      <alignment horizontal="left" vertical="top" indent="1"/>
    </xf>
    <xf numFmtId="177" fontId="27" fillId="37" borderId="12" applyNumberFormat="0" applyProtection="0">
      <alignment horizontal="left" vertical="top" indent="1"/>
    </xf>
    <xf numFmtId="177" fontId="69" fillId="40" borderId="8" applyNumberFormat="0" applyProtection="0">
      <alignment horizontal="left" vertical="center" indent="2"/>
    </xf>
    <xf numFmtId="4" fontId="73" fillId="39" borderId="14">
      <alignment horizontal="left" vertical="center" indent="1"/>
    </xf>
    <xf numFmtId="9" fontId="27" fillId="0" borderId="0" applyFont="0" applyFill="0" applyBorder="0" applyAlignment="0" applyProtection="0"/>
    <xf numFmtId="9" fontId="27" fillId="0" borderId="0" applyFont="0" applyFill="0" applyBorder="0" applyAlignment="0" applyProtection="0"/>
    <xf numFmtId="177" fontId="59" fillId="21" borderId="11" applyNumberFormat="0" applyAlignment="0" applyProtection="0"/>
    <xf numFmtId="177" fontId="27" fillId="0" borderId="0"/>
    <xf numFmtId="0" fontId="27" fillId="0" borderId="0"/>
    <xf numFmtId="177" fontId="74" fillId="0" borderId="0"/>
    <xf numFmtId="177" fontId="27" fillId="0" borderId="0"/>
    <xf numFmtId="0" fontId="27" fillId="0" borderId="0"/>
    <xf numFmtId="177" fontId="58" fillId="25" borderId="0" applyNumberFormat="0" applyBorder="0" applyAlignment="0" applyProtection="0"/>
    <xf numFmtId="177" fontId="57" fillId="0" borderId="9" applyNumberFormat="0" applyFill="0" applyAlignment="0" applyProtection="0"/>
    <xf numFmtId="177" fontId="56" fillId="7" borderId="2" applyNumberFormat="0" applyAlignment="0" applyProtection="0"/>
    <xf numFmtId="177" fontId="56" fillId="7" borderId="2" applyNumberFormat="0" applyAlignment="0" applyProtection="0"/>
    <xf numFmtId="177" fontId="56" fillId="7" borderId="2" applyNumberFormat="0" applyAlignment="0" applyProtection="0"/>
    <xf numFmtId="177" fontId="41" fillId="0" borderId="7" applyNumberFormat="0" applyFill="0" applyAlignment="0" applyProtection="0"/>
    <xf numFmtId="177" fontId="55" fillId="0" borderId="0" applyNumberFormat="0" applyFill="0" applyBorder="0" applyAlignment="0" applyProtection="0"/>
    <xf numFmtId="177" fontId="55" fillId="0" borderId="6" applyNumberFormat="0" applyFill="0" applyAlignment="0" applyProtection="0"/>
    <xf numFmtId="177" fontId="29" fillId="0" borderId="0" applyNumberFormat="0" applyFont="0" applyFill="0" applyBorder="0" applyProtection="0"/>
    <xf numFmtId="177" fontId="29" fillId="0" borderId="0" applyNumberFormat="0" applyFont="0" applyFill="0" applyBorder="0" applyProtection="0"/>
    <xf numFmtId="177" fontId="40" fillId="0" borderId="0" applyNumberFormat="0" applyFont="0" applyFill="0" applyBorder="0" applyProtection="0"/>
    <xf numFmtId="177" fontId="29" fillId="0" borderId="5">
      <alignment horizontal="left" vertical="center"/>
    </xf>
    <xf numFmtId="177" fontId="39" fillId="0" borderId="0" applyNumberFormat="0" applyFill="0" applyBorder="0" applyAlignment="0" applyProtection="0"/>
    <xf numFmtId="177" fontId="53" fillId="0" borderId="0" applyNumberForma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27" fillId="0" borderId="0" applyFont="0" applyFill="0" applyBorder="0" applyAlignment="0" applyProtection="0"/>
    <xf numFmtId="177" fontId="52" fillId="22" borderId="3" applyNumberFormat="0" applyAlignment="0" applyProtection="0"/>
    <xf numFmtId="177" fontId="51" fillId="21" borderId="2" applyNumberFormat="0" applyAlignment="0" applyProtection="0"/>
    <xf numFmtId="177" fontId="50" fillId="3" borderId="0" applyNumberFormat="0" applyBorder="0" applyAlignment="0" applyProtection="0"/>
    <xf numFmtId="177" fontId="49" fillId="19" borderId="0" applyNumberFormat="0" applyBorder="0" applyAlignment="0" applyProtection="0"/>
    <xf numFmtId="177" fontId="49" fillId="14" borderId="0" applyNumberFormat="0" applyBorder="0" applyAlignment="0" applyProtection="0"/>
    <xf numFmtId="177" fontId="49" fillId="13" borderId="0" applyNumberFormat="0" applyBorder="0" applyAlignment="0" applyProtection="0"/>
    <xf numFmtId="177" fontId="49" fillId="18" borderId="0" applyNumberFormat="0" applyBorder="0" applyAlignment="0" applyProtection="0"/>
    <xf numFmtId="177" fontId="49" fillId="17" borderId="0" applyNumberFormat="0" applyBorder="0" applyAlignment="0" applyProtection="0"/>
    <xf numFmtId="177" fontId="49" fillId="16" borderId="0" applyNumberFormat="0" applyBorder="0" applyAlignment="0" applyProtection="0"/>
    <xf numFmtId="177" fontId="49" fillId="15" borderId="0" applyNumberFormat="0" applyBorder="0" applyAlignment="0" applyProtection="0"/>
    <xf numFmtId="177" fontId="49" fillId="14" borderId="0" applyNumberFormat="0" applyBorder="0" applyAlignment="0" applyProtection="0"/>
    <xf numFmtId="177" fontId="48" fillId="8" borderId="0" applyNumberFormat="0" applyBorder="0" applyAlignment="0" applyProtection="0"/>
    <xf numFmtId="177" fontId="49" fillId="12" borderId="0" applyNumberFormat="0" applyBorder="0" applyAlignment="0" applyProtection="0"/>
    <xf numFmtId="177" fontId="48" fillId="11" borderId="0" applyNumberFormat="0" applyBorder="0" applyAlignment="0" applyProtection="0"/>
    <xf numFmtId="177" fontId="48" fillId="10" borderId="0" applyNumberFormat="0" applyBorder="0" applyAlignment="0" applyProtection="0"/>
    <xf numFmtId="177" fontId="48" fillId="6" borderId="0" applyNumberFormat="0" applyBorder="0" applyAlignment="0" applyProtection="0"/>
    <xf numFmtId="177" fontId="48" fillId="5" borderId="0" applyNumberFormat="0" applyBorder="0" applyAlignment="0" applyProtection="0"/>
    <xf numFmtId="177" fontId="48" fillId="4" borderId="0" applyNumberFormat="0" applyBorder="0" applyAlignment="0" applyProtection="0"/>
    <xf numFmtId="177" fontId="48" fillId="3" borderId="0" applyNumberFormat="0" applyBorder="0" applyAlignment="0" applyProtection="0"/>
    <xf numFmtId="177" fontId="27" fillId="37" borderId="12" applyNumberFormat="0" applyProtection="0">
      <alignment horizontal="left" vertical="top" indent="1"/>
    </xf>
    <xf numFmtId="177" fontId="69" fillId="40" borderId="8" applyNumberFormat="0" applyProtection="0">
      <alignment horizontal="left" vertical="center" indent="2"/>
    </xf>
    <xf numFmtId="177" fontId="69" fillId="40" borderId="8" applyNumberFormat="0" applyProtection="0">
      <alignment horizontal="left" vertical="center" indent="2"/>
    </xf>
    <xf numFmtId="9" fontId="27" fillId="0" borderId="0" applyFont="0" applyFill="0" applyBorder="0" applyAlignment="0" applyProtection="0"/>
    <xf numFmtId="0" fontId="27" fillId="0" borderId="0"/>
    <xf numFmtId="177" fontId="27" fillId="26" borderId="10" applyNumberFormat="0" applyFont="0" applyAlignment="0" applyProtection="0"/>
    <xf numFmtId="177" fontId="27" fillId="0" borderId="0"/>
    <xf numFmtId="177" fontId="74" fillId="0" borderId="0"/>
    <xf numFmtId="177" fontId="40" fillId="0" borderId="0" applyNumberFormat="0" applyFont="0" applyFill="0" applyBorder="0" applyProtection="0"/>
    <xf numFmtId="177" fontId="29" fillId="0" borderId="4" applyNumberFormat="0" applyAlignment="0" applyProtection="0">
      <alignment horizontal="left" vertical="center"/>
    </xf>
    <xf numFmtId="177" fontId="54" fillId="4" borderId="0" applyNumberFormat="0" applyBorder="0" applyAlignment="0" applyProtection="0"/>
    <xf numFmtId="177"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7" fontId="48" fillId="5" borderId="0" applyNumberFormat="0" applyBorder="0" applyAlignment="0" applyProtection="0"/>
    <xf numFmtId="177" fontId="48" fillId="8" borderId="0" applyNumberFormat="0" applyBorder="0" applyAlignment="0" applyProtection="0"/>
    <xf numFmtId="177" fontId="48" fillId="9" borderId="0" applyNumberFormat="0" applyBorder="0" applyAlignment="0" applyProtection="0"/>
    <xf numFmtId="177" fontId="86" fillId="0" borderId="0"/>
    <xf numFmtId="4" fontId="75" fillId="44" borderId="12" applyNumberFormat="0" applyProtection="0">
      <alignment horizontal="right" vertical="center"/>
    </xf>
    <xf numFmtId="177" fontId="38" fillId="24" borderId="12" applyNumberFormat="0" applyProtection="0">
      <alignment horizontal="left" vertical="top" indent="1"/>
    </xf>
    <xf numFmtId="4" fontId="78" fillId="0" borderId="0" applyNumberFormat="0" applyProtection="0">
      <alignment horizontal="left" vertical="center" indent="1"/>
    </xf>
    <xf numFmtId="177" fontId="27" fillId="42" borderId="12" applyNumberFormat="0" applyProtection="0">
      <alignment horizontal="left" vertical="top" indent="1"/>
    </xf>
    <xf numFmtId="177" fontId="27" fillId="42" borderId="12" applyNumberFormat="0" applyProtection="0">
      <alignment horizontal="left" vertical="top" indent="1"/>
    </xf>
    <xf numFmtId="177" fontId="74" fillId="0" borderId="8" applyNumberFormat="0" applyProtection="0">
      <alignment horizontal="left" vertical="center" indent="2"/>
    </xf>
    <xf numFmtId="177" fontId="27" fillId="20" borderId="12" applyNumberFormat="0" applyProtection="0">
      <alignment horizontal="left" vertical="top" indent="1"/>
    </xf>
    <xf numFmtId="177" fontId="27" fillId="20" borderId="12" applyNumberFormat="0" applyProtection="0">
      <alignment horizontal="left" vertical="top" indent="1"/>
    </xf>
    <xf numFmtId="177" fontId="74" fillId="0" borderId="8" applyNumberFormat="0" applyProtection="0">
      <alignment horizontal="left" vertical="center" indent="2"/>
    </xf>
    <xf numFmtId="177" fontId="27" fillId="41" borderId="12" applyNumberFormat="0" applyProtection="0">
      <alignment horizontal="left" vertical="top" indent="1"/>
    </xf>
    <xf numFmtId="177" fontId="27" fillId="41" borderId="12" applyNumberFormat="0" applyProtection="0">
      <alignment horizontal="left" vertical="top" indent="1"/>
    </xf>
    <xf numFmtId="177" fontId="27" fillId="37" borderId="12" applyNumberFormat="0" applyProtection="0">
      <alignment horizontal="left" vertical="top" indent="1"/>
    </xf>
    <xf numFmtId="4" fontId="66" fillId="27" borderId="12" applyNumberFormat="0" applyProtection="0">
      <alignment vertical="center"/>
    </xf>
    <xf numFmtId="177" fontId="49" fillId="10" borderId="0" applyNumberFormat="0" applyBorder="0" applyAlignment="0" applyProtection="0"/>
    <xf numFmtId="177" fontId="48" fillId="7" borderId="0" applyNumberFormat="0" applyBorder="0" applyAlignment="0" applyProtection="0"/>
    <xf numFmtId="0" fontId="27" fillId="0" borderId="0"/>
    <xf numFmtId="177" fontId="86" fillId="0" borderId="0"/>
    <xf numFmtId="177" fontId="69" fillId="47" borderId="8" applyNumberFormat="0" applyProtection="0">
      <alignment horizontal="center" vertical="top" wrapText="1"/>
    </xf>
    <xf numFmtId="4" fontId="81" fillId="39" borderId="15">
      <alignment vertical="center"/>
    </xf>
    <xf numFmtId="4" fontId="82" fillId="39" borderId="15">
      <alignment vertical="center"/>
    </xf>
    <xf numFmtId="4" fontId="83" fillId="24" borderId="15">
      <alignment horizontal="left" vertical="center" indent="1"/>
    </xf>
    <xf numFmtId="4" fontId="62" fillId="0" borderId="0" applyNumberFormat="0" applyProtection="0">
      <alignment vertical="center"/>
    </xf>
    <xf numFmtId="4" fontId="84" fillId="0" borderId="12" applyNumberFormat="0" applyProtection="0">
      <alignment horizontal="right" vertical="center"/>
    </xf>
    <xf numFmtId="177" fontId="43" fillId="0" borderId="0" applyNumberFormat="0" applyFont="0" applyFill="0" applyBorder="0" applyAlignment="0" applyProtection="0"/>
    <xf numFmtId="177" fontId="60" fillId="0" borderId="0"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177" fontId="27" fillId="0" borderId="17" applyNumberFormat="0" applyFill="0" applyBorder="0" applyAlignment="0" applyProtection="0"/>
    <xf numFmtId="0" fontId="27" fillId="0" borderId="0"/>
    <xf numFmtId="177" fontId="61" fillId="0" borderId="0" applyNumberForma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40" fillId="0" borderId="0" applyNumberFormat="0" applyFont="0" applyFill="0" applyBorder="0" applyProtection="0"/>
    <xf numFmtId="0" fontId="29" fillId="0" borderId="0" applyNumberFormat="0" applyFont="0" applyFill="0" applyBorder="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17" applyNumberFormat="0" applyFill="0" applyBorder="0" applyAlignment="0" applyProtection="0"/>
    <xf numFmtId="0" fontId="26" fillId="0" borderId="0"/>
    <xf numFmtId="9" fontId="27"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7" fillId="0" borderId="0"/>
    <xf numFmtId="0" fontId="56" fillId="7" borderId="2" applyNumberFormat="0" applyAlignment="0" applyProtection="0"/>
    <xf numFmtId="43" fontId="109" fillId="0" borderId="0" applyFont="0" applyFill="0" applyBorder="0" applyAlignment="0" applyProtection="0"/>
    <xf numFmtId="9" fontId="109" fillId="0" borderId="0" applyFont="0" applyFill="0" applyBorder="0" applyAlignment="0" applyProtection="0"/>
    <xf numFmtId="0" fontId="109" fillId="0" borderId="0"/>
    <xf numFmtId="9"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43"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8" borderId="12" applyNumberFormat="0" applyProtection="0">
      <alignment horizontal="left" vertical="center" indent="1"/>
    </xf>
    <xf numFmtId="0" fontId="27" fillId="38" borderId="12" applyNumberFormat="0" applyProtection="0">
      <alignment horizontal="left" vertical="center" indent="1"/>
    </xf>
    <xf numFmtId="0" fontId="149" fillId="108" borderId="2" applyNumberFormat="0" applyAlignment="0" applyProtection="0"/>
    <xf numFmtId="179" fontId="27" fillId="0" borderId="0" applyFont="0" applyFill="0" applyBorder="0" applyAlignment="0" applyProtection="0"/>
    <xf numFmtId="0" fontId="150" fillId="0" borderId="0" applyNumberFormat="0" applyFill="0" applyBorder="0" applyAlignment="0" applyProtection="0"/>
    <xf numFmtId="0" fontId="129" fillId="0" borderId="63" applyNumberFormat="0" applyFill="0" applyAlignment="0" applyProtection="0"/>
    <xf numFmtId="0" fontId="59" fillId="108" borderId="11" applyNumberFormat="0" applyAlignment="0" applyProtection="0"/>
    <xf numFmtId="0" fontId="27" fillId="8" borderId="12" applyNumberFormat="0" applyProtection="0">
      <alignment horizontal="left" vertical="top" indent="1"/>
    </xf>
    <xf numFmtId="0" fontId="27" fillId="71" borderId="12" applyNumberFormat="0" applyProtection="0">
      <alignment horizontal="left" vertical="top" indent="1"/>
    </xf>
    <xf numFmtId="0" fontId="26" fillId="84" borderId="0" applyNumberFormat="0" applyBorder="0" applyAlignment="0" applyProtection="0"/>
    <xf numFmtId="4" fontId="38" fillId="38" borderId="12" applyNumberFormat="0" applyProtection="0">
      <alignment horizontal="left" vertical="center" indent="1"/>
    </xf>
    <xf numFmtId="4" fontId="38" fillId="44" borderId="12" applyNumberFormat="0" applyProtection="0">
      <alignment horizontal="right" vertical="center"/>
    </xf>
    <xf numFmtId="0" fontId="38" fillId="38" borderId="12" applyNumberFormat="0" applyProtection="0">
      <alignment horizontal="left" vertical="top" indent="1"/>
    </xf>
    <xf numFmtId="0" fontId="38" fillId="26" borderId="12" applyNumberFormat="0" applyProtection="0">
      <alignment horizontal="left" vertical="top" indent="1"/>
    </xf>
    <xf numFmtId="0" fontId="26" fillId="97" borderId="0" applyNumberFormat="0" applyBorder="0" applyAlignment="0" applyProtection="0"/>
    <xf numFmtId="4" fontId="38" fillId="38" borderId="0" applyNumberFormat="0" applyProtection="0">
      <alignment horizontal="left" vertical="center" indent="1"/>
    </xf>
    <xf numFmtId="0" fontId="105" fillId="0" borderId="66" applyNumberFormat="0" applyFill="0" applyAlignment="0" applyProtection="0"/>
    <xf numFmtId="0" fontId="147" fillId="102" borderId="0" applyNumberFormat="0" applyBorder="0" applyAlignment="0" applyProtection="0"/>
    <xf numFmtId="0" fontId="26" fillId="100" borderId="0" applyNumberFormat="0" applyBorder="0" applyAlignment="0" applyProtection="0"/>
    <xf numFmtId="0" fontId="26" fillId="96" borderId="0" applyNumberFormat="0" applyBorder="0" applyAlignment="0" applyProtection="0"/>
    <xf numFmtId="4" fontId="63" fillId="25" borderId="12" applyNumberFormat="0" applyProtection="0">
      <alignment horizontal="left" vertical="center" indent="1"/>
    </xf>
    <xf numFmtId="4" fontId="38" fillId="38" borderId="12" applyNumberFormat="0" applyProtection="0">
      <alignment horizontal="right" vertical="center"/>
    </xf>
    <xf numFmtId="4" fontId="75" fillId="26" borderId="12" applyNumberFormat="0" applyProtection="0">
      <alignment vertical="center"/>
    </xf>
    <xf numFmtId="0" fontId="26" fillId="85" borderId="0" applyNumberFormat="0" applyBorder="0" applyAlignment="0" applyProtection="0"/>
    <xf numFmtId="0" fontId="26" fillId="92" borderId="0" applyNumberFormat="0" applyBorder="0" applyAlignment="0" applyProtection="0"/>
    <xf numFmtId="0" fontId="147" fillId="99" borderId="0" applyNumberFormat="0" applyBorder="0" applyAlignment="0" applyProtection="0"/>
    <xf numFmtId="0" fontId="147" fillId="90" borderId="0" applyNumberFormat="0" applyBorder="0" applyAlignment="0" applyProtection="0"/>
    <xf numFmtId="0" fontId="147" fillId="86" borderId="0" applyNumberFormat="0" applyBorder="0" applyAlignment="0" applyProtection="0"/>
    <xf numFmtId="4" fontId="71" fillId="71" borderId="0" applyNumberFormat="0" applyProtection="0">
      <alignment horizontal="left" vertical="center" indent="1"/>
    </xf>
    <xf numFmtId="0" fontId="147" fillId="98" borderId="0" applyNumberFormat="0" applyBorder="0" applyAlignment="0" applyProtection="0"/>
    <xf numFmtId="0" fontId="26" fillId="101" borderId="0" applyNumberFormat="0" applyBorder="0" applyAlignment="0" applyProtection="0"/>
    <xf numFmtId="0" fontId="136" fillId="72" borderId="0" applyNumberFormat="0" applyBorder="0" applyAlignment="0" applyProtection="0"/>
    <xf numFmtId="0" fontId="147" fillId="91" borderId="0" applyNumberFormat="0" applyBorder="0" applyAlignment="0" applyProtection="0"/>
    <xf numFmtId="0" fontId="147" fillId="83" borderId="0" applyNumberFormat="0" applyBorder="0" applyAlignment="0" applyProtection="0"/>
    <xf numFmtId="0" fontId="27" fillId="71" borderId="12" applyNumberFormat="0" applyProtection="0">
      <alignment horizontal="left" vertical="center" indent="1"/>
    </xf>
    <xf numFmtId="0" fontId="27" fillId="38" borderId="12" applyNumberFormat="0" applyProtection="0">
      <alignment horizontal="left" vertical="top" indent="1"/>
    </xf>
    <xf numFmtId="0" fontId="27" fillId="44" borderId="12" applyNumberFormat="0" applyProtection="0">
      <alignment horizontal="left" vertical="top" indent="1"/>
    </xf>
    <xf numFmtId="4" fontId="84" fillId="44" borderId="12" applyNumberFormat="0" applyProtection="0">
      <alignment horizontal="right" vertical="center"/>
    </xf>
    <xf numFmtId="0" fontId="26" fillId="88" borderId="0" applyNumberFormat="0" applyBorder="0" applyAlignment="0" applyProtection="0"/>
    <xf numFmtId="0" fontId="147" fillId="95" borderId="0" applyNumberFormat="0" applyBorder="0" applyAlignment="0" applyProtection="0"/>
    <xf numFmtId="0" fontId="147" fillId="79" borderId="0" applyNumberFormat="0" applyBorder="0" applyAlignment="0" applyProtection="0"/>
    <xf numFmtId="0" fontId="139" fillId="75" borderId="56" applyNumberFormat="0" applyAlignment="0" applyProtection="0"/>
    <xf numFmtId="0" fontId="143" fillId="77" borderId="59" applyNumberFormat="0" applyAlignment="0" applyProtection="0"/>
    <xf numFmtId="0" fontId="141" fillId="76" borderId="56" applyNumberFormat="0" applyAlignment="0" applyProtection="0"/>
    <xf numFmtId="4" fontId="38" fillId="26" borderId="12" applyNumberFormat="0" applyProtection="0">
      <alignment horizontal="left" vertical="center" indent="1"/>
    </xf>
    <xf numFmtId="4" fontId="153" fillId="111" borderId="0" applyNumberFormat="0" applyProtection="0">
      <alignment horizontal="left" vertical="center" indent="1"/>
    </xf>
    <xf numFmtId="0" fontId="26" fillId="80" borderId="0" applyNumberFormat="0" applyBorder="0" applyAlignment="0" applyProtection="0"/>
    <xf numFmtId="0" fontId="147" fillId="94" borderId="0" applyNumberFormat="0" applyBorder="0" applyAlignment="0" applyProtection="0"/>
    <xf numFmtId="0" fontId="145" fillId="0" borderId="0" applyNumberFormat="0" applyFill="0" applyBorder="0" applyAlignment="0" applyProtection="0"/>
    <xf numFmtId="0" fontId="137" fillId="73" borderId="0" applyNumberFormat="0" applyBorder="0" applyAlignment="0" applyProtection="0"/>
    <xf numFmtId="0" fontId="142" fillId="0" borderId="58" applyNumberFormat="0" applyFill="0" applyAlignment="0" applyProtection="0"/>
    <xf numFmtId="0" fontId="135" fillId="0" borderId="55" applyNumberFormat="0" applyFill="0" applyAlignment="0" applyProtection="0"/>
    <xf numFmtId="0" fontId="134" fillId="0" borderId="54" applyNumberFormat="0" applyFill="0" applyAlignment="0" applyProtection="0"/>
    <xf numFmtId="0" fontId="106" fillId="0" borderId="0" applyNumberFormat="0" applyFill="0" applyBorder="0" applyAlignment="0" applyProtection="0"/>
    <xf numFmtId="0" fontId="26" fillId="0" borderId="0"/>
    <xf numFmtId="0" fontId="26" fillId="89" borderId="0" applyNumberFormat="0" applyBorder="0" applyAlignment="0" applyProtection="0"/>
    <xf numFmtId="0" fontId="135" fillId="0" borderId="0" applyNumberFormat="0" applyFill="0" applyBorder="0" applyAlignment="0" applyProtection="0"/>
    <xf numFmtId="0" fontId="133" fillId="0" borderId="53" applyNumberFormat="0" applyFill="0" applyAlignment="0" applyProtection="0"/>
    <xf numFmtId="0" fontId="26" fillId="81" borderId="0" applyNumberFormat="0" applyBorder="0" applyAlignment="0" applyProtection="0"/>
    <xf numFmtId="0" fontId="26" fillId="93" borderId="0" applyNumberFormat="0" applyBorder="0" applyAlignment="0" applyProtection="0"/>
    <xf numFmtId="0" fontId="147" fillId="82" borderId="0" applyNumberFormat="0" applyBorder="0" applyAlignment="0" applyProtection="0"/>
    <xf numFmtId="0" fontId="147" fillId="87" borderId="0" applyNumberFormat="0" applyBorder="0" applyAlignment="0" applyProtection="0"/>
    <xf numFmtId="0" fontId="144" fillId="0" borderId="0" applyNumberFormat="0" applyFill="0" applyBorder="0" applyAlignment="0" applyProtection="0"/>
    <xf numFmtId="0" fontId="140" fillId="76" borderId="57" applyNumberFormat="0" applyAlignment="0" applyProtection="0"/>
    <xf numFmtId="0" fontId="26" fillId="101" borderId="0" applyNumberFormat="0" applyBorder="0" applyAlignment="0" applyProtection="0"/>
    <xf numFmtId="0" fontId="26" fillId="100" borderId="0" applyNumberFormat="0" applyBorder="0" applyAlignment="0" applyProtection="0"/>
    <xf numFmtId="0" fontId="147" fillId="87" borderId="0" applyNumberFormat="0" applyBorder="0" applyAlignment="0" applyProtection="0"/>
    <xf numFmtId="0" fontId="26" fillId="84" borderId="0" applyNumberFormat="0" applyBorder="0" applyAlignment="0" applyProtection="0"/>
    <xf numFmtId="0" fontId="147" fillId="83" borderId="0" applyNumberFormat="0" applyBorder="0" applyAlignment="0" applyProtection="0"/>
    <xf numFmtId="0" fontId="26" fillId="81" borderId="0" applyNumberFormat="0" applyBorder="0" applyAlignment="0" applyProtection="0"/>
    <xf numFmtId="0" fontId="26" fillId="80" borderId="0" applyNumberFormat="0" applyBorder="0" applyAlignment="0" applyProtection="0"/>
    <xf numFmtId="0" fontId="26" fillId="0" borderId="0"/>
    <xf numFmtId="0" fontId="26" fillId="78" borderId="60" applyNumberFormat="0" applyFont="0" applyAlignment="0" applyProtection="0"/>
    <xf numFmtId="0" fontId="138" fillId="74" borderId="0" applyNumberFormat="0" applyBorder="0" applyAlignment="0" applyProtection="0"/>
    <xf numFmtId="4" fontId="38" fillId="26" borderId="12" applyNumberFormat="0" applyProtection="0">
      <alignment vertical="center"/>
    </xf>
    <xf numFmtId="4" fontId="38" fillId="44" borderId="0" applyNumberFormat="0" applyProtection="0">
      <alignment horizontal="left" vertical="center" indent="1"/>
    </xf>
    <xf numFmtId="4" fontId="38" fillId="44" borderId="0" applyNumberFormat="0" applyProtection="0">
      <alignment horizontal="left" vertical="center" indent="1"/>
    </xf>
    <xf numFmtId="4" fontId="63" fillId="110" borderId="65" applyNumberFormat="0" applyProtection="0">
      <alignment horizontal="left" vertical="center" indent="1"/>
    </xf>
    <xf numFmtId="4" fontId="63" fillId="38" borderId="0" applyNumberFormat="0" applyProtection="0">
      <alignment horizontal="left" vertical="center" indent="1"/>
    </xf>
    <xf numFmtId="0" fontId="63" fillId="25" borderId="12" applyNumberFormat="0" applyProtection="0">
      <alignment horizontal="left" vertical="top" indent="1"/>
    </xf>
    <xf numFmtId="4" fontId="63" fillId="25" borderId="12" applyNumberFormat="0" applyProtection="0">
      <alignment vertical="center"/>
    </xf>
    <xf numFmtId="0" fontId="27" fillId="63" borderId="10" applyNumberFormat="0" applyFont="0" applyAlignment="0" applyProtection="0"/>
    <xf numFmtId="0" fontId="58" fillId="64" borderId="0" applyNumberFormat="0" applyBorder="0" applyAlignment="0" applyProtection="0"/>
    <xf numFmtId="0" fontId="152" fillId="0" borderId="64" applyNumberFormat="0" applyFill="0" applyAlignment="0" applyProtection="0"/>
    <xf numFmtId="0" fontId="129" fillId="0" borderId="0" applyNumberFormat="0" applyFill="0" applyBorder="0" applyAlignment="0" applyProtection="0"/>
    <xf numFmtId="0" fontId="130" fillId="0" borderId="62" applyNumberFormat="0" applyFill="0" applyAlignment="0" applyProtection="0"/>
    <xf numFmtId="0" fontId="54" fillId="109" borderId="0" applyNumberFormat="0" applyBorder="0" applyAlignment="0" applyProtection="0"/>
    <xf numFmtId="178" fontId="27" fillId="0" borderId="0" applyFont="0" applyFill="0" applyBorder="0" applyAlignment="0" applyProtection="0"/>
    <xf numFmtId="0" fontId="52" fillId="59" borderId="3" applyNumberFormat="0" applyAlignment="0" applyProtection="0"/>
    <xf numFmtId="0" fontId="148" fillId="58" borderId="0" applyNumberFormat="0" applyBorder="0" applyAlignment="0" applyProtection="0"/>
    <xf numFmtId="0" fontId="49" fillId="107" borderId="0" applyNumberFormat="0" applyBorder="0" applyAlignment="0" applyProtection="0"/>
    <xf numFmtId="0" fontId="49" fillId="106" borderId="0" applyNumberFormat="0" applyBorder="0" applyAlignment="0" applyProtection="0"/>
    <xf numFmtId="0" fontId="49" fillId="105" borderId="0" applyNumberFormat="0" applyBorder="0" applyAlignment="0" applyProtection="0"/>
    <xf numFmtId="0" fontId="49" fillId="59" borderId="0" applyNumberFormat="0" applyBorder="0" applyAlignment="0" applyProtection="0"/>
    <xf numFmtId="0" fontId="49" fillId="104" borderId="0" applyNumberFormat="0" applyBorder="0" applyAlignment="0" applyProtection="0"/>
    <xf numFmtId="0" fontId="49" fillId="103" borderId="0" applyNumberFormat="0" applyBorder="0" applyAlignment="0" applyProtection="0"/>
    <xf numFmtId="0" fontId="121" fillId="71" borderId="0" applyNumberFormat="0" applyBorder="0" applyAlignment="0" applyProtection="0"/>
    <xf numFmtId="0" fontId="121" fillId="21" borderId="0" applyNumberFormat="0" applyBorder="0" applyAlignment="0" applyProtection="0"/>
    <xf numFmtId="0" fontId="121" fillId="18" borderId="0" applyNumberFormat="0" applyBorder="0" applyAlignment="0" applyProtection="0"/>
    <xf numFmtId="0" fontId="121" fillId="71" borderId="0" applyNumberFormat="0" applyBorder="0" applyAlignment="0" applyProtection="0"/>
    <xf numFmtId="0" fontId="38" fillId="7" borderId="0" applyNumberFormat="0" applyBorder="0" applyAlignment="0" applyProtection="0"/>
    <xf numFmtId="0" fontId="38" fillId="71" borderId="0" applyNumberFormat="0" applyBorder="0" applyAlignment="0" applyProtection="0"/>
    <xf numFmtId="0" fontId="38" fillId="21" borderId="0" applyNumberFormat="0" applyBorder="0" applyAlignment="0" applyProtection="0"/>
    <xf numFmtId="0" fontId="38" fillId="18" borderId="0" applyNumberFormat="0" applyBorder="0" applyAlignment="0" applyProtection="0"/>
    <xf numFmtId="0" fontId="38" fillId="9" borderId="0" applyNumberFormat="0" applyBorder="0" applyAlignment="0" applyProtection="0"/>
    <xf numFmtId="0" fontId="38" fillId="71" borderId="0" applyNumberFormat="0" applyBorder="0" applyAlignment="0" applyProtection="0"/>
    <xf numFmtId="0" fontId="38" fillId="3" borderId="0" applyNumberFormat="0" applyBorder="0" applyAlignment="0" applyProtection="0"/>
    <xf numFmtId="0" fontId="38" fillId="8" borderId="0" applyNumberFormat="0" applyBorder="0" applyAlignment="0" applyProtection="0"/>
    <xf numFmtId="0" fontId="38" fillId="68" borderId="0" applyNumberFormat="0" applyBorder="0" applyAlignment="0" applyProtection="0"/>
    <xf numFmtId="0" fontId="38" fillId="26" borderId="0" applyNumberFormat="0" applyBorder="0" applyAlignment="0" applyProtection="0"/>
    <xf numFmtId="0" fontId="38" fillId="9" borderId="0" applyNumberFormat="0" applyBorder="0" applyAlignment="0" applyProtection="0"/>
    <xf numFmtId="0" fontId="38" fillId="38" borderId="0" applyNumberFormat="0" applyBorder="0" applyAlignment="0" applyProtection="0"/>
    <xf numFmtId="0" fontId="26" fillId="97" borderId="0" applyNumberFormat="0" applyBorder="0" applyAlignment="0" applyProtection="0"/>
    <xf numFmtId="0" fontId="26" fillId="93" borderId="0" applyNumberFormat="0" applyBorder="0" applyAlignment="0" applyProtection="0"/>
    <xf numFmtId="0" fontId="121" fillId="7" borderId="0" applyNumberFormat="0" applyBorder="0" applyAlignment="0" applyProtection="0"/>
    <xf numFmtId="0" fontId="26" fillId="96" borderId="0" applyNumberFormat="0" applyBorder="0" applyAlignment="0" applyProtection="0"/>
    <xf numFmtId="0" fontId="147" fillId="95" borderId="0" applyNumberFormat="0" applyBorder="0" applyAlignment="0" applyProtection="0"/>
    <xf numFmtId="0" fontId="147" fillId="91" borderId="0" applyNumberFormat="0" applyBorder="0" applyAlignment="0" applyProtection="0"/>
    <xf numFmtId="0" fontId="27" fillId="44" borderId="12" applyNumberFormat="0" applyProtection="0">
      <alignment horizontal="left" vertical="center" indent="1"/>
    </xf>
    <xf numFmtId="0" fontId="147" fillId="99" borderId="0" applyNumberFormat="0" applyBorder="0" applyAlignment="0" applyProtection="0"/>
    <xf numFmtId="0" fontId="26" fillId="88" borderId="0" applyNumberFormat="0" applyBorder="0" applyAlignment="0" applyProtection="0"/>
    <xf numFmtId="4" fontId="66" fillId="25" borderId="12" applyNumberFormat="0" applyProtection="0">
      <alignment vertical="center"/>
    </xf>
    <xf numFmtId="0" fontId="147" fillId="79" borderId="0" applyNumberFormat="0" applyBorder="0" applyAlignment="0" applyProtection="0"/>
    <xf numFmtId="0" fontId="151" fillId="64" borderId="2" applyNumberFormat="0" applyAlignment="0" applyProtection="0"/>
    <xf numFmtId="0" fontId="121" fillId="9" borderId="0" applyNumberFormat="0" applyBorder="0" applyAlignment="0" applyProtection="0"/>
    <xf numFmtId="0" fontId="26" fillId="78" borderId="60" applyNumberFormat="0" applyFont="0" applyAlignment="0" applyProtection="0"/>
    <xf numFmtId="0" fontId="26" fillId="92" borderId="0" applyNumberFormat="0" applyBorder="0" applyAlignment="0" applyProtection="0"/>
    <xf numFmtId="0" fontId="26" fillId="89" borderId="0" applyNumberFormat="0" applyBorder="0" applyAlignment="0" applyProtection="0"/>
    <xf numFmtId="0" fontId="26" fillId="85" borderId="0" applyNumberFormat="0" applyBorder="0" applyAlignment="0" applyProtection="0"/>
    <xf numFmtId="0" fontId="132" fillId="0" borderId="0" applyNumberFormat="0" applyFill="0" applyBorder="0" applyAlignment="0" applyProtection="0"/>
    <xf numFmtId="0" fontId="146" fillId="0" borderId="61" applyNumberFormat="0" applyFill="0" applyAlignment="0" applyProtection="0"/>
    <xf numFmtId="0" fontId="139" fillId="75" borderId="56" applyNumberFormat="0" applyAlignment="0" applyProtection="0"/>
    <xf numFmtId="0" fontId="26" fillId="0" borderId="0"/>
    <xf numFmtId="0" fontId="27" fillId="0" borderId="0"/>
    <xf numFmtId="0" fontId="26" fillId="0" borderId="0"/>
    <xf numFmtId="0" fontId="26" fillId="0" borderId="0"/>
    <xf numFmtId="0" fontId="26" fillId="0" borderId="0"/>
    <xf numFmtId="0" fontId="26" fillId="0" borderId="0"/>
    <xf numFmtId="0" fontId="26" fillId="0" borderId="0"/>
    <xf numFmtId="0" fontId="27" fillId="0" borderId="0"/>
    <xf numFmtId="43" fontId="48" fillId="0" borderId="0" applyFont="0" applyFill="0" applyBorder="0" applyAlignment="0" applyProtection="0"/>
    <xf numFmtId="43" fontId="48" fillId="0" borderId="0" applyFont="0" applyFill="0" applyBorder="0" applyAlignment="0" applyProtection="0"/>
    <xf numFmtId="3" fontId="27" fillId="0" borderId="0" applyFont="0" applyFill="0" applyBorder="0" applyAlignment="0" applyProtection="0"/>
    <xf numFmtId="3"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0" fontId="27" fillId="0" borderId="0" applyFont="0" applyFill="0" applyBorder="0" applyAlignment="0" applyProtection="0"/>
    <xf numFmtId="14" fontId="27" fillId="0" borderId="0" applyFont="0" applyFill="0" applyBorder="0" applyAlignment="0" applyProtection="0"/>
    <xf numFmtId="14" fontId="27" fillId="0" borderId="0" applyFont="0" applyFill="0" applyBorder="0" applyAlignment="0" applyProtection="0"/>
    <xf numFmtId="2" fontId="27" fillId="0" borderId="0" applyFont="0" applyFill="0" applyBorder="0" applyAlignment="0" applyProtection="0"/>
    <xf numFmtId="2" fontId="27" fillId="0" borderId="0" applyFont="0" applyFill="0" applyBorder="0" applyAlignment="0" applyProtection="0"/>
    <xf numFmtId="38" fontId="28" fillId="23" borderId="0" applyNumberFormat="0" applyBorder="0" applyAlignment="0" applyProtection="0"/>
    <xf numFmtId="0" fontId="29" fillId="0" borderId="0" applyNumberFormat="0" applyFont="0" applyFill="0" applyBorder="0" applyProtection="0"/>
    <xf numFmtId="0" fontId="29" fillId="0" borderId="0" applyNumberFormat="0" applyFont="0" applyFill="0" applyBorder="0" applyProtection="0"/>
    <xf numFmtId="170" fontId="27" fillId="0" borderId="0">
      <protection locked="0"/>
    </xf>
    <xf numFmtId="170" fontId="27" fillId="0" borderId="0">
      <protection locked="0"/>
    </xf>
    <xf numFmtId="170" fontId="27" fillId="0" borderId="0">
      <protection locked="0"/>
    </xf>
    <xf numFmtId="170" fontId="27" fillId="0" borderId="0">
      <protection locked="0"/>
    </xf>
    <xf numFmtId="10" fontId="28" fillId="24" borderId="8"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7" fillId="0" borderId="0"/>
    <xf numFmtId="0" fontId="27" fillId="0" borderId="0"/>
    <xf numFmtId="10" fontId="27" fillId="0" borderId="0" applyFont="0" applyFill="0" applyBorder="0" applyAlignment="0" applyProtection="0"/>
    <xf numFmtId="10"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17" applyNumberFormat="0" applyFill="0" applyBorder="0" applyAlignment="0" applyProtection="0"/>
    <xf numFmtId="0" fontId="27" fillId="0" borderId="17" applyNumberFormat="0" applyFill="0" applyBorder="0" applyAlignment="0" applyProtection="0"/>
    <xf numFmtId="37" fontId="28" fillId="27" borderId="0" applyNumberFormat="0" applyBorder="0" applyAlignment="0" applyProtection="0"/>
    <xf numFmtId="0" fontId="27" fillId="0" borderId="0"/>
    <xf numFmtId="0" fontId="24" fillId="0" borderId="0"/>
    <xf numFmtId="43" fontId="24" fillId="0" borderId="0" applyFont="0" applyFill="0" applyBorder="0" applyAlignment="0" applyProtection="0"/>
    <xf numFmtId="0" fontId="23" fillId="0" borderId="0"/>
    <xf numFmtId="9"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3" fontId="157" fillId="0" borderId="0" applyFont="0" applyFill="0" applyBorder="0" applyAlignment="0" applyProtection="0"/>
    <xf numFmtId="44" fontId="157" fillId="0" borderId="0" applyFont="0" applyFill="0" applyBorder="0" applyAlignment="0" applyProtection="0"/>
    <xf numFmtId="0" fontId="157" fillId="0" borderId="0" applyFont="0" applyFill="0" applyBorder="0" applyAlignment="0" applyProtection="0"/>
    <xf numFmtId="14" fontId="157" fillId="0" borderId="0" applyFont="0" applyFill="0" applyBorder="0" applyAlignment="0" applyProtection="0"/>
    <xf numFmtId="2"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170" fontId="157" fillId="0" borderId="0">
      <protection locked="0"/>
    </xf>
    <xf numFmtId="43" fontId="157" fillId="0" borderId="0" applyFont="0" applyFill="0" applyBorder="0" applyAlignment="0" applyProtection="0"/>
    <xf numFmtId="170" fontId="157" fillId="0" borderId="0">
      <protection locked="0"/>
    </xf>
    <xf numFmtId="9" fontId="157" fillId="0" borderId="0" applyFont="0" applyFill="0" applyBorder="0" applyAlignment="0" applyProtection="0"/>
    <xf numFmtId="0" fontId="22" fillId="0" borderId="0"/>
    <xf numFmtId="0" fontId="22" fillId="0" borderId="0"/>
    <xf numFmtId="0" fontId="157" fillId="26" borderId="10" applyNumberFormat="0" applyFont="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10" fontId="157" fillId="0" borderId="0" applyFont="0" applyFill="0" applyBorder="0" applyAlignment="0" applyProtection="0"/>
    <xf numFmtId="9" fontId="157" fillId="0" borderId="0" applyFont="0" applyFill="0" applyBorder="0" applyAlignment="0" applyProtection="0"/>
    <xf numFmtId="0" fontId="157" fillId="0" borderId="17" applyNumberForma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9" fontId="157" fillId="0" borderId="0" applyFont="0" applyFill="0" applyBorder="0" applyAlignment="0" applyProtection="0"/>
    <xf numFmtId="43" fontId="157" fillId="0" borderId="0" applyFont="0" applyFill="0" applyBorder="0" applyAlignment="0" applyProtection="0"/>
    <xf numFmtId="9"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21" fillId="0" borderId="0"/>
    <xf numFmtId="0" fontId="21" fillId="0" borderId="0"/>
    <xf numFmtId="9" fontId="157" fillId="0" borderId="0" applyFont="0" applyFill="0" applyBorder="0" applyAlignment="0" applyProtection="0"/>
    <xf numFmtId="9" fontId="157" fillId="0" borderId="0" applyFont="0" applyFill="0" applyBorder="0" applyAlignment="0" applyProtection="0"/>
    <xf numFmtId="43" fontId="157" fillId="0" borderId="0" applyFont="0" applyFill="0" applyBorder="0" applyAlignment="0" applyProtection="0"/>
    <xf numFmtId="43" fontId="157" fillId="0" borderId="0" applyFont="0" applyFill="0" applyBorder="0" applyAlignment="0" applyProtection="0"/>
    <xf numFmtId="0" fontId="20" fillId="0" borderId="0"/>
    <xf numFmtId="0" fontId="20" fillId="0" borderId="0"/>
    <xf numFmtId="9" fontId="157" fillId="0" borderId="0" applyFont="0" applyFill="0" applyBorder="0" applyAlignment="0" applyProtection="0"/>
    <xf numFmtId="0" fontId="27" fillId="0" borderId="0"/>
    <xf numFmtId="0" fontId="27" fillId="0" borderId="0"/>
    <xf numFmtId="43" fontId="19" fillId="0" borderId="0" applyFont="0" applyFill="0" applyBorder="0" applyAlignment="0" applyProtection="0"/>
    <xf numFmtId="44" fontId="19"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43" fontId="19" fillId="0" borderId="0" applyFont="0" applyFill="0" applyBorder="0" applyAlignment="0" applyProtection="0"/>
    <xf numFmtId="0" fontId="27" fillId="0" borderId="0"/>
    <xf numFmtId="0" fontId="18" fillId="0" borderId="0"/>
    <xf numFmtId="0" fontId="18" fillId="0" borderId="0"/>
    <xf numFmtId="0" fontId="18" fillId="0" borderId="0"/>
    <xf numFmtId="0" fontId="18" fillId="0" borderId="0"/>
    <xf numFmtId="0" fontId="27" fillId="0" borderId="0"/>
    <xf numFmtId="0" fontId="33" fillId="0" borderId="0"/>
    <xf numFmtId="0" fontId="128" fillId="0" borderId="0"/>
    <xf numFmtId="0" fontId="48" fillId="0" borderId="0"/>
    <xf numFmtId="0" fontId="17" fillId="0" borderId="0"/>
    <xf numFmtId="0" fontId="173" fillId="0" borderId="0"/>
    <xf numFmtId="0" fontId="173" fillId="0" borderId="0"/>
    <xf numFmtId="0" fontId="17" fillId="0" borderId="0"/>
    <xf numFmtId="0" fontId="173" fillId="0" borderId="0"/>
    <xf numFmtId="0" fontId="173" fillId="0" borderId="0"/>
    <xf numFmtId="0" fontId="174" fillId="0" borderId="0"/>
    <xf numFmtId="0" fontId="16" fillId="0" borderId="0"/>
    <xf numFmtId="0" fontId="173" fillId="0" borderId="0"/>
    <xf numFmtId="0" fontId="173" fillId="0" borderId="0"/>
    <xf numFmtId="0" fontId="173" fillId="0" borderId="0"/>
    <xf numFmtId="0" fontId="17" fillId="0" borderId="0"/>
    <xf numFmtId="0" fontId="173" fillId="0" borderId="0"/>
    <xf numFmtId="0" fontId="16" fillId="0" borderId="0"/>
    <xf numFmtId="0" fontId="173" fillId="0" borderId="0"/>
    <xf numFmtId="0" fontId="173" fillId="0" borderId="0"/>
    <xf numFmtId="43" fontId="173" fillId="0" borderId="0" applyFont="0" applyFill="0" applyBorder="0" applyAlignment="0" applyProtection="0"/>
    <xf numFmtId="0" fontId="16" fillId="0" borderId="0"/>
    <xf numFmtId="0" fontId="173" fillId="0" borderId="0"/>
    <xf numFmtId="0" fontId="15" fillId="0" borderId="0"/>
    <xf numFmtId="0" fontId="15" fillId="0" borderId="0"/>
    <xf numFmtId="43" fontId="173" fillId="0" borderId="0" applyFont="0" applyFill="0" applyBorder="0" applyAlignment="0" applyProtection="0"/>
    <xf numFmtId="0" fontId="15" fillId="0" borderId="0"/>
    <xf numFmtId="43" fontId="1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4" fontId="27" fillId="0" borderId="0" applyFont="0" applyFill="0" applyBorder="0" applyAlignment="0" applyProtection="0"/>
    <xf numFmtId="0" fontId="178" fillId="0" borderId="0"/>
    <xf numFmtId="0" fontId="14" fillId="0" borderId="0"/>
    <xf numFmtId="0" fontId="174" fillId="0" borderId="0"/>
    <xf numFmtId="0" fontId="173" fillId="0" borderId="0"/>
    <xf numFmtId="43" fontId="13" fillId="0" borderId="0" applyFont="0" applyFill="0" applyBorder="0" applyAlignment="0" applyProtection="0"/>
    <xf numFmtId="0" fontId="12" fillId="0" borderId="0"/>
    <xf numFmtId="44" fontId="12" fillId="0" borderId="0" applyFont="0" applyFill="0" applyBorder="0" applyAlignment="0" applyProtection="0"/>
    <xf numFmtId="9" fontId="12" fillId="0" borderId="0" applyFont="0" applyFill="0" applyBorder="0" applyAlignment="0" applyProtection="0"/>
    <xf numFmtId="0" fontId="11" fillId="0" borderId="0"/>
    <xf numFmtId="0" fontId="10" fillId="0" borderId="0"/>
    <xf numFmtId="0" fontId="192" fillId="0" borderId="0" applyNumberFormat="0" applyFill="0" applyBorder="0" applyAlignment="0" applyProtection="0"/>
    <xf numFmtId="0" fontId="9" fillId="0" borderId="0"/>
    <xf numFmtId="0" fontId="8"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43" fontId="7" fillId="0" borderId="0" applyFont="0" applyFill="0" applyBorder="0" applyAlignment="0" applyProtection="0"/>
    <xf numFmtId="0" fontId="27" fillId="0" borderId="0"/>
    <xf numFmtId="0" fontId="27" fillId="0" borderId="0"/>
    <xf numFmtId="0" fontId="6" fillId="0" borderId="0"/>
    <xf numFmtId="43" fontId="5" fillId="0" borderId="0" applyFont="0" applyFill="0" applyBorder="0" applyAlignment="0" applyProtection="0"/>
    <xf numFmtId="0" fontId="5" fillId="0" borderId="0"/>
    <xf numFmtId="0" fontId="4" fillId="0" borderId="0"/>
    <xf numFmtId="0" fontId="3" fillId="0" borderId="0"/>
    <xf numFmtId="0" fontId="3" fillId="0" borderId="0"/>
    <xf numFmtId="0" fontId="2" fillId="0" borderId="0"/>
    <xf numFmtId="43" fontId="2" fillId="0" borderId="0" applyFont="0" applyFill="0" applyBorder="0" applyAlignment="0" applyProtection="0"/>
    <xf numFmtId="0" fontId="2" fillId="0" borderId="0"/>
    <xf numFmtId="0" fontId="1" fillId="0" borderId="0"/>
    <xf numFmtId="0" fontId="1" fillId="0" borderId="0"/>
  </cellStyleXfs>
  <cellXfs count="2330">
    <xf numFmtId="0" fontId="0" fillId="0" borderId="0" xfId="0"/>
    <xf numFmtId="0" fontId="32" fillId="0" borderId="0" xfId="0" applyFont="1"/>
    <xf numFmtId="0" fontId="45" fillId="0" borderId="0" xfId="0" applyFont="1"/>
    <xf numFmtId="164" fontId="32" fillId="0" borderId="0" xfId="0" applyNumberFormat="1" applyFont="1"/>
    <xf numFmtId="0" fontId="32" fillId="0" borderId="0" xfId="0" applyFont="1" applyAlignment="1">
      <alignment horizontal="center"/>
    </xf>
    <xf numFmtId="164" fontId="45" fillId="0" borderId="0" xfId="0" applyNumberFormat="1" applyFont="1" applyAlignment="1">
      <alignment horizontal="center" vertical="center" wrapText="1"/>
    </xf>
    <xf numFmtId="0" fontId="32" fillId="0" borderId="0" xfId="0" applyFont="1" applyAlignment="1">
      <alignment vertical="center"/>
    </xf>
    <xf numFmtId="0" fontId="32" fillId="0" borderId="0" xfId="0" applyFont="1" applyAlignment="1">
      <alignment wrapText="1"/>
    </xf>
    <xf numFmtId="165" fontId="32" fillId="0" borderId="0" xfId="0" applyNumberFormat="1" applyFont="1"/>
    <xf numFmtId="165" fontId="32" fillId="0" borderId="0" xfId="0" applyNumberFormat="1" applyFont="1" applyAlignment="1">
      <alignment horizontal="left" vertical="top" wrapText="1"/>
    </xf>
    <xf numFmtId="165" fontId="32" fillId="0" borderId="0" xfId="0" applyNumberFormat="1" applyFont="1" applyAlignment="1">
      <alignment horizontal="justify" vertical="top" wrapText="1"/>
    </xf>
    <xf numFmtId="165" fontId="32" fillId="0" borderId="0" xfId="0" applyNumberFormat="1" applyFont="1" applyAlignment="1">
      <alignment horizontal="left"/>
    </xf>
    <xf numFmtId="0" fontId="32" fillId="0" borderId="0" xfId="0" applyFont="1" applyAlignment="1">
      <alignment wrapText="1" readingOrder="1"/>
    </xf>
    <xf numFmtId="166" fontId="32" fillId="0" borderId="0" xfId="31" applyNumberFormat="1" applyFont="1"/>
    <xf numFmtId="43" fontId="32" fillId="0" borderId="0" xfId="31" applyFont="1"/>
    <xf numFmtId="168" fontId="32" fillId="0" borderId="0" xfId="0" applyNumberFormat="1" applyFont="1"/>
    <xf numFmtId="166" fontId="32" fillId="0" borderId="0" xfId="0" applyNumberFormat="1" applyFont="1"/>
    <xf numFmtId="3" fontId="32" fillId="0" borderId="0" xfId="0" applyNumberFormat="1" applyFont="1"/>
    <xf numFmtId="0" fontId="47" fillId="0" borderId="0" xfId="0" applyFont="1"/>
    <xf numFmtId="0" fontId="27" fillId="0" borderId="0" xfId="0" applyFont="1"/>
    <xf numFmtId="3" fontId="0" fillId="0" borderId="0" xfId="0" applyNumberFormat="1"/>
    <xf numFmtId="0" fontId="62" fillId="0" borderId="0" xfId="0" applyFont="1" applyAlignment="1">
      <alignment horizontal="center" wrapText="1"/>
    </xf>
    <xf numFmtId="0" fontId="27" fillId="0" borderId="0" xfId="328"/>
    <xf numFmtId="3" fontId="27" fillId="0" borderId="0" xfId="328" applyNumberFormat="1"/>
    <xf numFmtId="3" fontId="27" fillId="0" borderId="0" xfId="0" applyNumberFormat="1" applyFont="1"/>
    <xf numFmtId="174" fontId="47" fillId="0" borderId="0" xfId="0" applyNumberFormat="1" applyFont="1" applyAlignment="1">
      <alignment horizontal="center"/>
    </xf>
    <xf numFmtId="0" fontId="45" fillId="0" borderId="0" xfId="0" applyFont="1" applyAlignment="1">
      <alignment wrapText="1"/>
    </xf>
    <xf numFmtId="9" fontId="32" fillId="0" borderId="0" xfId="0" applyNumberFormat="1" applyFont="1"/>
    <xf numFmtId="0" fontId="97" fillId="0" borderId="0" xfId="0" applyFont="1" applyAlignment="1">
      <alignment vertical="center"/>
    </xf>
    <xf numFmtId="0" fontId="45" fillId="0" borderId="29" xfId="0" applyFont="1" applyBorder="1"/>
    <xf numFmtId="0" fontId="45" fillId="0" borderId="34" xfId="0" applyFont="1" applyBorder="1"/>
    <xf numFmtId="0" fontId="45" fillId="0" borderId="19" xfId="0" applyFont="1" applyBorder="1"/>
    <xf numFmtId="166" fontId="32" fillId="39" borderId="19" xfId="31" applyNumberFormat="1" applyFont="1" applyFill="1" applyBorder="1"/>
    <xf numFmtId="166" fontId="32" fillId="0" borderId="19" xfId="31" applyNumberFormat="1" applyFont="1" applyFill="1" applyBorder="1"/>
    <xf numFmtId="175" fontId="32" fillId="0" borderId="19" xfId="31" applyNumberFormat="1" applyFont="1" applyFill="1" applyBorder="1"/>
    <xf numFmtId="0" fontId="69" fillId="0" borderId="0" xfId="0" applyFont="1"/>
    <xf numFmtId="0" fontId="74" fillId="0" borderId="0" xfId="0" applyFont="1"/>
    <xf numFmtId="9" fontId="0" fillId="0" borderId="19" xfId="145" applyFont="1" applyFill="1" applyBorder="1"/>
    <xf numFmtId="0" fontId="27" fillId="0" borderId="19" xfId="0" applyFont="1" applyBorder="1"/>
    <xf numFmtId="0" fontId="47" fillId="0" borderId="19" xfId="0" applyFont="1" applyBorder="1"/>
    <xf numFmtId="0" fontId="69" fillId="0" borderId="23" xfId="0" applyFont="1" applyBorder="1" applyAlignment="1">
      <alignment horizontal="center" wrapText="1"/>
    </xf>
    <xf numFmtId="0" fontId="69" fillId="0" borderId="0" xfId="0" applyFont="1" applyAlignment="1">
      <alignment horizontal="center" wrapText="1"/>
    </xf>
    <xf numFmtId="0" fontId="107" fillId="0" borderId="0" xfId="0" applyFont="1"/>
    <xf numFmtId="0" fontId="155" fillId="0" borderId="0" xfId="0" applyFont="1"/>
    <xf numFmtId="10" fontId="155" fillId="0" borderId="0" xfId="0" applyNumberFormat="1" applyFont="1"/>
    <xf numFmtId="165" fontId="45" fillId="0" borderId="0" xfId="0" applyNumberFormat="1" applyFont="1"/>
    <xf numFmtId="0" fontId="69" fillId="0" borderId="21" xfId="0" applyFont="1" applyBorder="1" applyAlignment="1">
      <alignment horizontal="center" wrapText="1"/>
    </xf>
    <xf numFmtId="0" fontId="69" fillId="50" borderId="44" xfId="0" applyFont="1" applyFill="1" applyBorder="1" applyAlignment="1">
      <alignment horizontal="left" wrapText="1"/>
    </xf>
    <xf numFmtId="0" fontId="102" fillId="50" borderId="44" xfId="0" applyFont="1" applyFill="1" applyBorder="1" applyAlignment="1">
      <alignment horizontal="left" wrapText="1"/>
    </xf>
    <xf numFmtId="0" fontId="69" fillId="0" borderId="46" xfId="0" applyFont="1" applyBorder="1" applyAlignment="1">
      <alignment horizontal="justify" wrapText="1"/>
    </xf>
    <xf numFmtId="9" fontId="0" fillId="49" borderId="19" xfId="145" applyFont="1" applyFill="1" applyBorder="1"/>
    <xf numFmtId="0" fontId="69" fillId="50" borderId="42" xfId="0" applyFont="1" applyFill="1" applyBorder="1" applyAlignment="1">
      <alignment horizontal="center" wrapText="1"/>
    </xf>
    <xf numFmtId="0" fontId="69" fillId="50" borderId="23" xfId="0" applyFont="1" applyFill="1" applyBorder="1" applyAlignment="1">
      <alignment horizontal="center" wrapText="1"/>
    </xf>
    <xf numFmtId="0" fontId="69" fillId="50" borderId="0" xfId="0" applyFont="1" applyFill="1" applyAlignment="1">
      <alignment horizontal="center" wrapText="1"/>
    </xf>
    <xf numFmtId="0" fontId="103" fillId="0" borderId="19" xfId="0" applyFont="1" applyBorder="1" applyAlignment="1">
      <alignment horizontal="center"/>
    </xf>
    <xf numFmtId="0" fontId="69" fillId="0" borderId="0" xfId="0" applyFont="1" applyAlignment="1">
      <alignment horizontal="center" vertical="center" wrapText="1"/>
    </xf>
    <xf numFmtId="0" fontId="69" fillId="0" borderId="43" xfId="0" applyFont="1" applyBorder="1" applyAlignment="1">
      <alignment horizontal="center" wrapText="1"/>
    </xf>
    <xf numFmtId="0" fontId="69" fillId="0" borderId="42" xfId="0" applyFont="1" applyBorder="1" applyAlignment="1">
      <alignment horizontal="center" wrapText="1"/>
    </xf>
    <xf numFmtId="0" fontId="69" fillId="0" borderId="24" xfId="0" applyFont="1" applyBorder="1" applyAlignment="1">
      <alignment horizontal="center" wrapText="1"/>
    </xf>
    <xf numFmtId="0" fontId="69" fillId="0" borderId="30" xfId="0" applyFont="1" applyBorder="1" applyAlignment="1">
      <alignment horizontal="center" wrapText="1"/>
    </xf>
    <xf numFmtId="0" fontId="102" fillId="50" borderId="24" xfId="0" applyFont="1" applyFill="1" applyBorder="1" applyAlignment="1">
      <alignment horizontal="center" wrapText="1"/>
    </xf>
    <xf numFmtId="0" fontId="102" fillId="50" borderId="42" xfId="0" applyFont="1" applyFill="1" applyBorder="1" applyAlignment="1">
      <alignment horizontal="center" wrapText="1"/>
    </xf>
    <xf numFmtId="0" fontId="102" fillId="50" borderId="31" xfId="0" applyFont="1" applyFill="1" applyBorder="1" applyAlignment="1">
      <alignment horizontal="center" wrapText="1"/>
    </xf>
    <xf numFmtId="0" fontId="102" fillId="50" borderId="41" xfId="0" applyFont="1" applyFill="1" applyBorder="1" applyAlignment="1">
      <alignment horizontal="center" wrapText="1"/>
    </xf>
    <xf numFmtId="0" fontId="103" fillId="0" borderId="45" xfId="0" applyFont="1" applyBorder="1" applyAlignment="1">
      <alignment horizontal="center"/>
    </xf>
    <xf numFmtId="0" fontId="103" fillId="0" borderId="37" xfId="0" applyFont="1" applyBorder="1" applyAlignment="1">
      <alignment horizontal="center"/>
    </xf>
    <xf numFmtId="0" fontId="69" fillId="0" borderId="32" xfId="0" applyFont="1" applyBorder="1" applyAlignment="1">
      <alignment horizontal="center" wrapText="1"/>
    </xf>
    <xf numFmtId="0" fontId="27" fillId="0" borderId="45" xfId="0" applyFont="1" applyBorder="1"/>
    <xf numFmtId="0" fontId="27" fillId="0" borderId="0" xfId="2081" applyFont="1" applyAlignment="1">
      <alignment horizontal="left"/>
    </xf>
    <xf numFmtId="167" fontId="32" fillId="0" borderId="0" xfId="0" applyNumberFormat="1" applyFont="1"/>
    <xf numFmtId="0" fontId="28" fillId="0" borderId="0" xfId="328" applyFont="1"/>
    <xf numFmtId="180" fontId="32" fillId="0" borderId="19" xfId="31" applyNumberFormat="1" applyFont="1" applyFill="1" applyBorder="1"/>
    <xf numFmtId="0" fontId="160" fillId="0" borderId="0" xfId="0" applyFont="1"/>
    <xf numFmtId="0" fontId="0" fillId="0" borderId="0" xfId="0" applyAlignment="1">
      <alignment vertical="center"/>
    </xf>
    <xf numFmtId="6" fontId="32" fillId="0" borderId="31" xfId="0" applyNumberFormat="1" applyFont="1" applyBorder="1" applyAlignment="1">
      <alignment horizontal="left"/>
    </xf>
    <xf numFmtId="6" fontId="32" fillId="49" borderId="31" xfId="0" applyNumberFormat="1" applyFont="1" applyFill="1" applyBorder="1" applyAlignment="1">
      <alignment horizontal="left"/>
    </xf>
    <xf numFmtId="0" fontId="161" fillId="0" borderId="0" xfId="0" applyFont="1" applyAlignment="1">
      <alignment horizontal="left" vertical="center"/>
    </xf>
    <xf numFmtId="9" fontId="27" fillId="0" borderId="19" xfId="145" applyFont="1" applyFill="1" applyBorder="1"/>
    <xf numFmtId="42" fontId="32" fillId="0" borderId="0" xfId="0" applyNumberFormat="1" applyFont="1"/>
    <xf numFmtId="167" fontId="32" fillId="0" borderId="31" xfId="0" applyNumberFormat="1" applyFont="1" applyBorder="1" applyAlignment="1">
      <alignment horizontal="left"/>
    </xf>
    <xf numFmtId="9" fontId="27" fillId="0" borderId="0" xfId="31" applyNumberFormat="1" applyFont="1" applyBorder="1" applyAlignment="1">
      <alignment horizontal="right"/>
    </xf>
    <xf numFmtId="9" fontId="27" fillId="0" borderId="0" xfId="31" applyNumberFormat="1" applyFont="1" applyBorder="1" applyAlignment="1"/>
    <xf numFmtId="9" fontId="47" fillId="0" borderId="0" xfId="31" applyNumberFormat="1" applyFont="1" applyBorder="1" applyAlignment="1">
      <alignment horizontal="right"/>
    </xf>
    <xf numFmtId="9" fontId="47" fillId="0" borderId="0" xfId="31" applyNumberFormat="1" applyFont="1" applyBorder="1" applyAlignment="1"/>
    <xf numFmtId="166" fontId="163" fillId="0" borderId="0" xfId="31" applyNumberFormat="1" applyFont="1"/>
    <xf numFmtId="0" fontId="163" fillId="0" borderId="0" xfId="0" applyFont="1"/>
    <xf numFmtId="0" fontId="32" fillId="0" borderId="0" xfId="0" applyFont="1" applyAlignment="1">
      <alignment horizontal="center" wrapText="1"/>
    </xf>
    <xf numFmtId="2" fontId="32" fillId="0" borderId="0" xfId="31" applyNumberFormat="1" applyFont="1" applyFill="1" applyBorder="1" applyAlignment="1">
      <alignment horizontal="center"/>
    </xf>
    <xf numFmtId="0" fontId="45" fillId="0" borderId="0" xfId="330" applyFont="1" applyAlignment="1">
      <alignment horizontal="center"/>
    </xf>
    <xf numFmtId="3" fontId="32" fillId="0" borderId="0" xfId="330" applyNumberFormat="1" applyFont="1"/>
    <xf numFmtId="0" fontId="32" fillId="0" borderId="0" xfId="330" applyFont="1"/>
    <xf numFmtId="0" fontId="27" fillId="0" borderId="0" xfId="330"/>
    <xf numFmtId="0" fontId="47" fillId="0" borderId="0" xfId="330" applyFont="1" applyAlignment="1">
      <alignment horizontal="center"/>
    </xf>
    <xf numFmtId="3" fontId="47" fillId="0" borderId="0" xfId="330" applyNumberFormat="1" applyFont="1" applyAlignment="1">
      <alignment horizontal="right"/>
    </xf>
    <xf numFmtId="10" fontId="47" fillId="0" borderId="0" xfId="330" applyNumberFormat="1" applyFont="1" applyAlignment="1">
      <alignment horizontal="right"/>
    </xf>
    <xf numFmtId="0" fontId="47" fillId="0" borderId="0" xfId="330" applyFont="1"/>
    <xf numFmtId="3" fontId="27" fillId="0" borderId="0" xfId="330" applyNumberFormat="1"/>
    <xf numFmtId="0" fontId="27" fillId="0" borderId="0" xfId="47404" applyFont="1"/>
    <xf numFmtId="9" fontId="0" fillId="0" borderId="0" xfId="0" applyNumberFormat="1"/>
    <xf numFmtId="0" fontId="27" fillId="0" borderId="0" xfId="0" quotePrefix="1" applyFont="1" applyAlignment="1">
      <alignment vertical="center"/>
    </xf>
    <xf numFmtId="9" fontId="0" fillId="0" borderId="0" xfId="0" applyNumberFormat="1" applyAlignment="1">
      <alignment vertical="center"/>
    </xf>
    <xf numFmtId="0" fontId="47" fillId="53" borderId="19" xfId="0" applyFont="1" applyFill="1" applyBorder="1" applyAlignment="1">
      <alignment horizontal="center" vertical="center" wrapText="1"/>
    </xf>
    <xf numFmtId="166" fontId="27" fillId="0" borderId="0" xfId="31" applyNumberFormat="1" applyFont="1" applyFill="1"/>
    <xf numFmtId="166" fontId="0" fillId="0" borderId="0" xfId="31" applyNumberFormat="1" applyFont="1"/>
    <xf numFmtId="42" fontId="27" fillId="0" borderId="0" xfId="0" applyNumberFormat="1" applyFont="1"/>
    <xf numFmtId="0" fontId="32" fillId="0" borderId="0" xfId="334" applyFont="1"/>
    <xf numFmtId="0" fontId="172" fillId="0" borderId="0" xfId="334" applyFont="1"/>
    <xf numFmtId="167" fontId="176" fillId="0" borderId="0" xfId="51" applyNumberFormat="1" applyFont="1" applyAlignment="1">
      <alignment wrapText="1"/>
    </xf>
    <xf numFmtId="166" fontId="176" fillId="0" borderId="0" xfId="31" applyNumberFormat="1" applyFont="1" applyAlignment="1">
      <alignment wrapText="1"/>
    </xf>
    <xf numFmtId="44" fontId="176" fillId="0" borderId="0" xfId="51" applyFont="1" applyAlignment="1">
      <alignment wrapText="1"/>
    </xf>
    <xf numFmtId="9" fontId="27" fillId="0" borderId="0" xfId="137" applyFont="1"/>
    <xf numFmtId="6" fontId="27" fillId="0" borderId="0" xfId="0" applyNumberFormat="1" applyFont="1"/>
    <xf numFmtId="166" fontId="27" fillId="0" borderId="0" xfId="31" applyNumberFormat="1" applyFont="1"/>
    <xf numFmtId="10" fontId="27" fillId="0" borderId="0" xfId="137" applyNumberFormat="1" applyFont="1"/>
    <xf numFmtId="0" fontId="47" fillId="0" borderId="0" xfId="0" applyFont="1" applyAlignment="1">
      <alignment horizontal="center"/>
    </xf>
    <xf numFmtId="10" fontId="47" fillId="0" borderId="0" xfId="137" applyNumberFormat="1" applyFont="1" applyAlignment="1">
      <alignment horizontal="center"/>
    </xf>
    <xf numFmtId="165" fontId="27" fillId="0" borderId="0" xfId="0" applyNumberFormat="1" applyFont="1"/>
    <xf numFmtId="165" fontId="45" fillId="0" borderId="0" xfId="0" applyNumberFormat="1" applyFont="1" applyAlignment="1">
      <alignment horizontal="center"/>
    </xf>
    <xf numFmtId="182" fontId="27" fillId="0" borderId="0" xfId="0" applyNumberFormat="1" applyFont="1"/>
    <xf numFmtId="0" fontId="45" fillId="0" borderId="0" xfId="0" applyFont="1" applyAlignment="1">
      <alignment horizontal="left"/>
    </xf>
    <xf numFmtId="166" fontId="45" fillId="0" borderId="0" xfId="31" applyNumberFormat="1" applyFont="1" applyFill="1" applyBorder="1" applyAlignment="1"/>
    <xf numFmtId="180" fontId="45" fillId="0" borderId="0" xfId="31" applyNumberFormat="1" applyFont="1" applyFill="1" applyBorder="1" applyAlignment="1"/>
    <xf numFmtId="0" fontId="40" fillId="0" borderId="0" xfId="0" applyFont="1"/>
    <xf numFmtId="10" fontId="0" fillId="0" borderId="0" xfId="0" applyNumberFormat="1"/>
    <xf numFmtId="0" fontId="45" fillId="42" borderId="43" xfId="0" applyFont="1" applyFill="1" applyBorder="1"/>
    <xf numFmtId="0" fontId="32" fillId="42" borderId="42" xfId="0" applyFont="1" applyFill="1" applyBorder="1"/>
    <xf numFmtId="0" fontId="47" fillId="0" borderId="29" xfId="0" applyFont="1" applyBorder="1"/>
    <xf numFmtId="0" fontId="69" fillId="0" borderId="67" xfId="0" applyFont="1" applyBorder="1" applyAlignment="1">
      <alignment horizontal="center" wrapText="1"/>
    </xf>
    <xf numFmtId="0" fontId="102" fillId="50" borderId="32" xfId="0" applyFont="1" applyFill="1" applyBorder="1" applyAlignment="1">
      <alignment horizontal="center" wrapText="1"/>
    </xf>
    <xf numFmtId="0" fontId="103" fillId="0" borderId="18" xfId="0" applyFont="1" applyBorder="1" applyAlignment="1">
      <alignment horizontal="center"/>
    </xf>
    <xf numFmtId="0" fontId="32" fillId="0" borderId="27" xfId="0" applyFont="1" applyBorder="1"/>
    <xf numFmtId="1" fontId="38" fillId="0" borderId="19" xfId="0" applyNumberFormat="1" applyFont="1" applyBorder="1" applyAlignment="1">
      <alignment horizontal="center" wrapText="1"/>
    </xf>
    <xf numFmtId="0" fontId="27" fillId="0" borderId="34" xfId="0" applyFont="1" applyBorder="1" applyAlignment="1">
      <alignment horizontal="center" wrapText="1"/>
    </xf>
    <xf numFmtId="8" fontId="38" fillId="0" borderId="37" xfId="0" applyNumberFormat="1" applyFont="1" applyBorder="1" applyAlignment="1">
      <alignment horizontal="center" wrapText="1"/>
    </xf>
    <xf numFmtId="1" fontId="63" fillId="0" borderId="37" xfId="0" applyNumberFormat="1" applyFont="1" applyBorder="1" applyAlignment="1">
      <alignment horizontal="center" wrapText="1"/>
    </xf>
    <xf numFmtId="6" fontId="154" fillId="0" borderId="19" xfId="122" applyNumberFormat="1" applyFont="1" applyBorder="1" applyAlignment="1">
      <alignment horizontal="center" wrapText="1"/>
    </xf>
    <xf numFmtId="0" fontId="154" fillId="0" borderId="34" xfId="122" applyFont="1" applyBorder="1" applyAlignment="1">
      <alignment horizontal="right" wrapText="1"/>
    </xf>
    <xf numFmtId="6" fontId="154" fillId="0" borderId="37" xfId="122" applyNumberFormat="1" applyFont="1" applyBorder="1" applyAlignment="1">
      <alignment horizontal="center" wrapText="1"/>
    </xf>
    <xf numFmtId="0" fontId="156" fillId="0" borderId="34" xfId="0" applyFont="1" applyBorder="1" applyAlignment="1">
      <alignment horizontal="right" vertical="center" wrapText="1"/>
    </xf>
    <xf numFmtId="0" fontId="128" fillId="0" borderId="19" xfId="47401" applyFont="1" applyBorder="1" applyAlignment="1">
      <alignment horizontal="center"/>
    </xf>
    <xf numFmtId="0" fontId="128" fillId="0" borderId="19" xfId="47400" applyFont="1" applyBorder="1" applyAlignment="1">
      <alignment horizontal="center"/>
    </xf>
    <xf numFmtId="0" fontId="63" fillId="0" borderId="34" xfId="0" applyFont="1" applyBorder="1" applyAlignment="1">
      <alignment horizontal="right" wrapText="1"/>
    </xf>
    <xf numFmtId="3" fontId="38" fillId="0" borderId="37" xfId="0" applyNumberFormat="1" applyFont="1" applyBorder="1" applyAlignment="1">
      <alignment horizontal="center" wrapText="1"/>
    </xf>
    <xf numFmtId="166" fontId="38" fillId="0" borderId="37" xfId="31" applyNumberFormat="1" applyFont="1" applyFill="1" applyBorder="1" applyAlignment="1">
      <alignment horizontal="center" vertical="center" wrapText="1"/>
    </xf>
    <xf numFmtId="0" fontId="38" fillId="0" borderId="34" xfId="0" applyFont="1" applyBorder="1" applyAlignment="1">
      <alignment horizontal="right" wrapText="1"/>
    </xf>
    <xf numFmtId="0" fontId="27" fillId="0" borderId="42" xfId="0" applyFont="1" applyBorder="1"/>
    <xf numFmtId="0" fontId="45" fillId="52" borderId="20" xfId="0" applyFont="1" applyFill="1" applyBorder="1" applyAlignment="1">
      <alignment vertical="center"/>
    </xf>
    <xf numFmtId="0" fontId="45" fillId="52" borderId="20" xfId="0" applyFont="1" applyFill="1" applyBorder="1" applyAlignment="1">
      <alignment horizontal="center" vertical="center"/>
    </xf>
    <xf numFmtId="0" fontId="47" fillId="53" borderId="29" xfId="0" applyFont="1" applyFill="1" applyBorder="1" applyAlignment="1">
      <alignment horizontal="center" vertical="center" wrapText="1"/>
    </xf>
    <xf numFmtId="0" fontId="96" fillId="53" borderId="29" xfId="122" applyFont="1" applyFill="1" applyBorder="1" applyAlignment="1">
      <alignment horizontal="center" wrapText="1"/>
    </xf>
    <xf numFmtId="0" fontId="96" fillId="53" borderId="30" xfId="122" applyFont="1" applyFill="1" applyBorder="1" applyAlignment="1">
      <alignment horizontal="center" wrapText="1"/>
    </xf>
    <xf numFmtId="0" fontId="63" fillId="53" borderId="29" xfId="0" applyFont="1" applyFill="1" applyBorder="1" applyAlignment="1">
      <alignment horizontal="center" vertical="center" wrapText="1"/>
    </xf>
    <xf numFmtId="0" fontId="63" fillId="53" borderId="30" xfId="0" applyFont="1" applyFill="1" applyBorder="1" applyAlignment="1">
      <alignment horizontal="center" vertical="center" wrapText="1"/>
    </xf>
    <xf numFmtId="0" fontId="63" fillId="53" borderId="29" xfId="0" applyFont="1" applyFill="1" applyBorder="1" applyAlignment="1">
      <alignment horizontal="center" vertical="top" wrapText="1"/>
    </xf>
    <xf numFmtId="0" fontId="63" fillId="53" borderId="30" xfId="0" applyFont="1" applyFill="1" applyBorder="1" applyAlignment="1">
      <alignment horizontal="center" wrapText="1"/>
    </xf>
    <xf numFmtId="0" fontId="45" fillId="53" borderId="29" xfId="0" applyFont="1" applyFill="1" applyBorder="1" applyAlignment="1">
      <alignment horizontal="center" vertical="center"/>
    </xf>
    <xf numFmtId="0" fontId="45" fillId="53" borderId="30" xfId="0" applyFont="1" applyFill="1" applyBorder="1" applyAlignment="1">
      <alignment horizontal="center" vertical="center"/>
    </xf>
    <xf numFmtId="3" fontId="32" fillId="39" borderId="19" xfId="31" applyNumberFormat="1" applyFont="1" applyFill="1" applyBorder="1"/>
    <xf numFmtId="166" fontId="47" fillId="0" borderId="0" xfId="0" applyNumberFormat="1" applyFont="1"/>
    <xf numFmtId="3" fontId="27" fillId="0" borderId="0" xfId="0" applyNumberFormat="1" applyFont="1" applyAlignment="1">
      <alignment horizontal="right" vertical="center"/>
    </xf>
    <xf numFmtId="9" fontId="27" fillId="0" borderId="0" xfId="0" applyNumberFormat="1" applyFont="1" applyAlignment="1">
      <alignment horizontal="center" vertical="center"/>
    </xf>
    <xf numFmtId="49" fontId="45" fillId="0" borderId="33" xfId="0" applyNumberFormat="1" applyFont="1" applyBorder="1" applyAlignment="1">
      <alignment horizontal="center"/>
    </xf>
    <xf numFmtId="49" fontId="45" fillId="0" borderId="18" xfId="0" applyNumberFormat="1" applyFont="1" applyBorder="1" applyAlignment="1">
      <alignment horizontal="center"/>
    </xf>
    <xf numFmtId="0" fontId="27" fillId="49" borderId="0" xfId="330" applyFill="1"/>
    <xf numFmtId="0" fontId="176" fillId="0" borderId="0" xfId="334" applyFont="1" applyAlignment="1">
      <alignment wrapText="1"/>
    </xf>
    <xf numFmtId="1" fontId="176" fillId="0" borderId="0" xfId="334" applyNumberFormat="1" applyFont="1" applyAlignment="1">
      <alignment wrapText="1"/>
    </xf>
    <xf numFmtId="166" fontId="160" fillId="0" borderId="0" xfId="31" applyNumberFormat="1" applyFont="1"/>
    <xf numFmtId="9" fontId="27" fillId="0" borderId="0" xfId="137" applyFont="1" applyFill="1" applyBorder="1" applyAlignment="1">
      <alignment horizontal="right" wrapText="1"/>
    </xf>
    <xf numFmtId="166" fontId="27" fillId="0" borderId="0" xfId="31" applyNumberFormat="1" applyFont="1" applyFill="1" applyBorder="1" applyAlignment="1">
      <alignment horizontal="center" wrapText="1"/>
    </xf>
    <xf numFmtId="167" fontId="27" fillId="0" borderId="0" xfId="51" applyNumberFormat="1" applyFont="1" applyFill="1" applyBorder="1" applyAlignment="1">
      <alignment horizontal="center" wrapText="1"/>
    </xf>
    <xf numFmtId="0" fontId="47" fillId="53" borderId="20" xfId="0" applyFont="1" applyFill="1" applyBorder="1" applyAlignment="1">
      <alignment horizontal="center" vertical="center" wrapText="1"/>
    </xf>
    <xf numFmtId="166" fontId="32" fillId="0" borderId="0" xfId="31" applyNumberFormat="1" applyFont="1" applyFill="1"/>
    <xf numFmtId="0" fontId="27" fillId="0" borderId="0" xfId="0" applyFont="1" applyAlignment="1">
      <alignment wrapText="1"/>
    </xf>
    <xf numFmtId="0" fontId="180" fillId="0" borderId="0" xfId="0" applyFont="1"/>
    <xf numFmtId="166" fontId="163" fillId="0" borderId="0" xfId="31" applyNumberFormat="1" applyFont="1" applyFill="1"/>
    <xf numFmtId="166" fontId="32" fillId="0" borderId="0" xfId="31" applyNumberFormat="1" applyFont="1" applyFill="1" applyBorder="1"/>
    <xf numFmtId="0" fontId="176" fillId="0" borderId="0" xfId="0" applyFont="1" applyAlignment="1">
      <alignment wrapText="1"/>
    </xf>
    <xf numFmtId="0" fontId="47" fillId="53" borderId="68" xfId="0" applyFont="1" applyFill="1" applyBorder="1" applyAlignment="1">
      <alignment horizontal="center" vertical="center" wrapText="1"/>
    </xf>
    <xf numFmtId="0" fontId="27" fillId="0" borderId="42" xfId="330" applyBorder="1"/>
    <xf numFmtId="166" fontId="47" fillId="0" borderId="0" xfId="31" applyNumberFormat="1" applyFont="1" applyAlignment="1">
      <alignment horizontal="center"/>
    </xf>
    <xf numFmtId="0" fontId="47" fillId="50" borderId="27" xfId="330" applyFont="1" applyFill="1" applyBorder="1"/>
    <xf numFmtId="0" fontId="27" fillId="0" borderId="20" xfId="0" applyFont="1" applyBorder="1" applyAlignment="1">
      <alignment horizontal="center"/>
    </xf>
    <xf numFmtId="0" fontId="27" fillId="0" borderId="0" xfId="0" applyFont="1" applyAlignment="1">
      <alignment horizontal="left"/>
    </xf>
    <xf numFmtId="0" fontId="45" fillId="0" borderId="0" xfId="0" applyFont="1" applyAlignment="1">
      <alignment horizontal="center" vertical="center" wrapText="1"/>
    </xf>
    <xf numFmtId="165" fontId="177" fillId="0" borderId="0" xfId="0" applyNumberFormat="1" applyFont="1" applyAlignment="1">
      <alignment horizontal="left" vertical="top" wrapText="1"/>
    </xf>
    <xf numFmtId="0" fontId="177" fillId="0" borderId="0" xfId="0" applyFont="1"/>
    <xf numFmtId="0" fontId="27" fillId="0" borderId="0" xfId="334"/>
    <xf numFmtId="0" fontId="47" fillId="50" borderId="20" xfId="334" applyFont="1" applyFill="1" applyBorder="1" applyAlignment="1">
      <alignment horizontal="center" vertical="center" wrapText="1"/>
    </xf>
    <xf numFmtId="0" fontId="47" fillId="50" borderId="22" xfId="330" applyFont="1" applyFill="1" applyBorder="1" applyAlignment="1">
      <alignment horizontal="center" wrapText="1"/>
    </xf>
    <xf numFmtId="0" fontId="47" fillId="50" borderId="27" xfId="330" applyFont="1" applyFill="1" applyBorder="1" applyAlignment="1">
      <alignment horizontal="left" vertical="center" wrapText="1"/>
    </xf>
    <xf numFmtId="0" fontId="47" fillId="50" borderId="46" xfId="330" applyFont="1" applyFill="1" applyBorder="1" applyAlignment="1">
      <alignment horizontal="center" wrapText="1"/>
    </xf>
    <xf numFmtId="0" fontId="0" fillId="0" borderId="0" xfId="47446" applyFont="1"/>
    <xf numFmtId="166" fontId="27" fillId="0" borderId="0" xfId="31" applyNumberFormat="1" applyFont="1" applyAlignment="1">
      <alignment horizontal="left"/>
    </xf>
    <xf numFmtId="0" fontId="62" fillId="0" borderId="0" xfId="0" applyFont="1" applyAlignment="1">
      <alignment vertical="center"/>
    </xf>
    <xf numFmtId="0" fontId="162" fillId="0" borderId="0" xfId="0" applyFont="1"/>
    <xf numFmtId="3" fontId="0" fillId="0" borderId="0" xfId="0" applyNumberFormat="1" applyAlignment="1">
      <alignment horizontal="right" vertical="center"/>
    </xf>
    <xf numFmtId="0" fontId="182" fillId="0" borderId="0" xfId="330" applyFont="1" applyAlignment="1">
      <alignment vertical="top"/>
    </xf>
    <xf numFmtId="0" fontId="27" fillId="0" borderId="0" xfId="330" applyAlignment="1">
      <alignment vertical="top"/>
    </xf>
    <xf numFmtId="0" fontId="166" fillId="0" borderId="0" xfId="334" applyFont="1" applyAlignment="1">
      <alignment vertical="top" wrapText="1"/>
    </xf>
    <xf numFmtId="0" fontId="184" fillId="0" borderId="0" xfId="330" applyFont="1" applyAlignment="1">
      <alignment vertical="top"/>
    </xf>
    <xf numFmtId="0" fontId="29" fillId="0" borderId="31" xfId="0" applyFont="1" applyBorder="1" applyAlignment="1">
      <alignment horizontal="centerContinuous" vertical="center"/>
    </xf>
    <xf numFmtId="0" fontId="29" fillId="0" borderId="0" xfId="0" applyFont="1" applyAlignment="1">
      <alignment horizontal="centerContinuous"/>
    </xf>
    <xf numFmtId="0" fontId="29" fillId="0" borderId="0" xfId="0" applyFont="1" applyAlignment="1">
      <alignment horizontal="center" vertical="center"/>
    </xf>
    <xf numFmtId="0" fontId="29" fillId="0" borderId="31" xfId="0" applyFont="1" applyBorder="1" applyAlignment="1">
      <alignment horizontal="center"/>
    </xf>
    <xf numFmtId="0" fontId="29" fillId="0" borderId="0" xfId="0" applyFont="1" applyAlignment="1">
      <alignment horizontal="center"/>
    </xf>
    <xf numFmtId="0" fontId="27" fillId="0" borderId="0" xfId="330" applyAlignment="1">
      <alignment horizontal="left" wrapText="1"/>
    </xf>
    <xf numFmtId="0" fontId="29" fillId="0" borderId="0" xfId="853" applyFont="1" applyAlignment="1">
      <alignment horizontal="center"/>
    </xf>
    <xf numFmtId="0" fontId="189" fillId="0" borderId="0" xfId="330" applyFont="1"/>
    <xf numFmtId="9" fontId="27" fillId="0" borderId="37" xfId="137" applyFont="1" applyBorder="1"/>
    <xf numFmtId="44" fontId="27" fillId="0" borderId="0" xfId="330" applyNumberFormat="1"/>
    <xf numFmtId="0" fontId="27" fillId="0" borderId="0" xfId="853" applyAlignment="1">
      <alignment horizontal="center"/>
    </xf>
    <xf numFmtId="0" fontId="47" fillId="114" borderId="25" xfId="853" applyFont="1" applyFill="1" applyBorder="1"/>
    <xf numFmtId="167" fontId="27" fillId="114" borderId="27" xfId="51" applyNumberFormat="1" applyFont="1" applyFill="1" applyBorder="1"/>
    <xf numFmtId="0" fontId="27" fillId="114" borderId="4" xfId="853" applyFill="1" applyBorder="1"/>
    <xf numFmtId="0" fontId="27" fillId="114" borderId="38" xfId="853" applyFill="1" applyBorder="1"/>
    <xf numFmtId="0" fontId="27" fillId="114" borderId="28" xfId="853" applyFill="1" applyBorder="1"/>
    <xf numFmtId="42" fontId="27" fillId="0" borderId="69" xfId="1289" applyNumberFormat="1" applyFont="1" applyBorder="1" applyAlignment="1">
      <alignment vertical="top"/>
    </xf>
    <xf numFmtId="9" fontId="27" fillId="0" borderId="34" xfId="626" applyFont="1" applyFill="1" applyBorder="1"/>
    <xf numFmtId="9" fontId="27" fillId="0" borderId="19" xfId="626" applyFont="1" applyFill="1" applyBorder="1"/>
    <xf numFmtId="9" fontId="27" fillId="0" borderId="37" xfId="626" applyFont="1" applyBorder="1"/>
    <xf numFmtId="42" fontId="27" fillId="0" borderId="19" xfId="1289" applyNumberFormat="1" applyFont="1" applyFill="1" applyBorder="1" applyAlignment="1">
      <alignment vertical="top"/>
    </xf>
    <xf numFmtId="42" fontId="27" fillId="0" borderId="69" xfId="1289" applyNumberFormat="1" applyFont="1" applyFill="1" applyBorder="1" applyAlignment="1">
      <alignment vertical="top"/>
    </xf>
    <xf numFmtId="9" fontId="27" fillId="0" borderId="37" xfId="626" applyFont="1" applyFill="1" applyBorder="1"/>
    <xf numFmtId="167" fontId="27" fillId="114" borderId="33" xfId="51" applyNumberFormat="1" applyFont="1" applyFill="1" applyBorder="1"/>
    <xf numFmtId="167" fontId="27" fillId="114" borderId="28" xfId="51" applyNumberFormat="1" applyFont="1" applyFill="1" applyBorder="1"/>
    <xf numFmtId="167" fontId="27" fillId="114" borderId="4" xfId="51" applyNumberFormat="1" applyFont="1" applyFill="1" applyBorder="1"/>
    <xf numFmtId="167" fontId="27" fillId="114" borderId="38" xfId="51" applyNumberFormat="1" applyFont="1" applyFill="1" applyBorder="1"/>
    <xf numFmtId="39" fontId="27" fillId="0" borderId="33" xfId="1289" applyNumberFormat="1" applyFont="1" applyBorder="1" applyAlignment="1">
      <alignment vertical="top"/>
    </xf>
    <xf numFmtId="0" fontId="190" fillId="0" borderId="0" xfId="334" applyFont="1" applyAlignment="1">
      <alignment horizontal="left"/>
    </xf>
    <xf numFmtId="0" fontId="47" fillId="115" borderId="46" xfId="334" applyFont="1" applyFill="1" applyBorder="1"/>
    <xf numFmtId="0" fontId="0" fillId="115" borderId="46" xfId="334" applyFont="1" applyFill="1" applyBorder="1"/>
    <xf numFmtId="0" fontId="0" fillId="115" borderId="22" xfId="334" applyFont="1" applyFill="1" applyBorder="1"/>
    <xf numFmtId="0" fontId="0" fillId="0" borderId="0" xfId="334" applyFont="1"/>
    <xf numFmtId="0" fontId="47" fillId="0" borderId="0" xfId="334" applyFont="1"/>
    <xf numFmtId="166" fontId="27" fillId="0" borderId="0" xfId="330" applyNumberFormat="1"/>
    <xf numFmtId="0" fontId="27" fillId="0" borderId="0" xfId="330" applyAlignment="1">
      <alignment horizontal="left"/>
    </xf>
    <xf numFmtId="0" fontId="47" fillId="0" borderId="22" xfId="853" applyFont="1" applyBorder="1"/>
    <xf numFmtId="0" fontId="47" fillId="0" borderId="25" xfId="853" applyFont="1" applyBorder="1"/>
    <xf numFmtId="0" fontId="193" fillId="0" borderId="0" xfId="0" applyFont="1"/>
    <xf numFmtId="0" fontId="160" fillId="0" borderId="0" xfId="330" applyFont="1" applyAlignment="1">
      <alignment horizontal="left" wrapText="1"/>
    </xf>
    <xf numFmtId="0" fontId="47" fillId="114" borderId="19" xfId="330" applyFont="1" applyFill="1" applyBorder="1" applyAlignment="1">
      <alignment horizontal="center" vertical="center" wrapText="1"/>
    </xf>
    <xf numFmtId="0" fontId="47" fillId="53" borderId="19" xfId="330" applyFont="1" applyFill="1" applyBorder="1" applyAlignment="1">
      <alignment horizontal="center" vertical="center" wrapText="1"/>
    </xf>
    <xf numFmtId="0" fontId="47" fillId="114" borderId="37" xfId="330" applyFont="1" applyFill="1" applyBorder="1" applyAlignment="1">
      <alignment horizontal="center" vertical="center" wrapText="1"/>
    </xf>
    <xf numFmtId="0" fontId="47" fillId="49" borderId="28" xfId="330" applyFont="1" applyFill="1" applyBorder="1"/>
    <xf numFmtId="0" fontId="27" fillId="115" borderId="29" xfId="330" applyFill="1" applyBorder="1"/>
    <xf numFmtId="0" fontId="47" fillId="49" borderId="23" xfId="330" applyFont="1" applyFill="1" applyBorder="1"/>
    <xf numFmtId="166" fontId="0" fillId="49" borderId="0" xfId="1259" applyNumberFormat="1" applyFont="1" applyFill="1" applyBorder="1"/>
    <xf numFmtId="0" fontId="47" fillId="115" borderId="28" xfId="330" applyFont="1" applyFill="1" applyBorder="1"/>
    <xf numFmtId="0" fontId="47" fillId="115" borderId="74" xfId="330" applyFont="1" applyFill="1" applyBorder="1" applyAlignment="1">
      <alignment horizontal="center"/>
    </xf>
    <xf numFmtId="0" fontId="128" fillId="49" borderId="0" xfId="330" applyFont="1" applyFill="1"/>
    <xf numFmtId="0" fontId="47" fillId="0" borderId="19" xfId="330" applyFont="1" applyBorder="1" applyAlignment="1">
      <alignment wrapText="1"/>
    </xf>
    <xf numFmtId="9" fontId="0" fillId="0" borderId="0" xfId="137" applyFont="1"/>
    <xf numFmtId="0" fontId="128" fillId="0" borderId="0" xfId="330" applyFont="1"/>
    <xf numFmtId="0" fontId="47" fillId="0" borderId="19" xfId="330" applyFont="1" applyBorder="1" applyAlignment="1">
      <alignment horizontal="left" wrapText="1" indent="1"/>
    </xf>
    <xf numFmtId="0" fontId="160" fillId="0" borderId="0" xfId="330" applyFont="1"/>
    <xf numFmtId="2" fontId="27" fillId="0" borderId="0" xfId="853" applyNumberFormat="1" applyAlignment="1">
      <alignment wrapText="1"/>
    </xf>
    <xf numFmtId="10" fontId="128" fillId="0" borderId="0" xfId="330" applyNumberFormat="1" applyFont="1"/>
    <xf numFmtId="0" fontId="179" fillId="0" borderId="0" xfId="330" applyFont="1"/>
    <xf numFmtId="167" fontId="128" fillId="0" borderId="0" xfId="330" applyNumberFormat="1" applyFont="1"/>
    <xf numFmtId="0" fontId="176" fillId="50" borderId="70" xfId="853" applyFont="1" applyFill="1" applyBorder="1"/>
    <xf numFmtId="5" fontId="47" fillId="49" borderId="75" xfId="330" applyNumberFormat="1" applyFont="1" applyFill="1" applyBorder="1" applyAlignment="1">
      <alignment horizontal="left"/>
    </xf>
    <xf numFmtId="167" fontId="176" fillId="0" borderId="77" xfId="51" applyNumberFormat="1" applyFont="1" applyFill="1" applyBorder="1"/>
    <xf numFmtId="5" fontId="47" fillId="0" borderId="0" xfId="330" applyNumberFormat="1" applyFont="1" applyAlignment="1">
      <alignment horizontal="left"/>
    </xf>
    <xf numFmtId="167" fontId="176" fillId="0" borderId="0" xfId="47448" applyNumberFormat="1" applyFont="1" applyFill="1" applyBorder="1"/>
    <xf numFmtId="167" fontId="176" fillId="0" borderId="0" xfId="51" applyNumberFormat="1" applyFont="1" applyFill="1" applyBorder="1"/>
    <xf numFmtId="0" fontId="0" fillId="0" borderId="0" xfId="334" applyFont="1" applyAlignment="1">
      <alignment horizontal="center"/>
    </xf>
    <xf numFmtId="10" fontId="27" fillId="0" borderId="0" xfId="330" applyNumberFormat="1"/>
    <xf numFmtId="0" fontId="193" fillId="0" borderId="0" xfId="330" applyFont="1"/>
    <xf numFmtId="0" fontId="176" fillId="50" borderId="79" xfId="853" applyFont="1" applyFill="1" applyBorder="1"/>
    <xf numFmtId="167" fontId="176" fillId="116" borderId="77" xfId="51" applyNumberFormat="1" applyFont="1" applyFill="1" applyBorder="1"/>
    <xf numFmtId="167" fontId="176" fillId="116" borderId="78" xfId="51" applyNumberFormat="1" applyFont="1" applyFill="1" applyBorder="1"/>
    <xf numFmtId="49" fontId="27" fillId="0" borderId="0" xfId="853" applyNumberFormat="1"/>
    <xf numFmtId="49" fontId="29" fillId="0" borderId="0" xfId="330" applyNumberFormat="1" applyFont="1" applyAlignment="1">
      <alignment horizontal="center"/>
    </xf>
    <xf numFmtId="0" fontId="47" fillId="114" borderId="46" xfId="330" applyFont="1" applyFill="1" applyBorder="1"/>
    <xf numFmtId="0" fontId="47" fillId="115" borderId="46" xfId="330" applyFont="1" applyFill="1" applyBorder="1"/>
    <xf numFmtId="0" fontId="27" fillId="115" borderId="46" xfId="330" applyFill="1" applyBorder="1"/>
    <xf numFmtId="0" fontId="170" fillId="115" borderId="29" xfId="330" applyFont="1" applyFill="1" applyBorder="1"/>
    <xf numFmtId="0" fontId="170" fillId="0" borderId="0" xfId="330" applyFont="1"/>
    <xf numFmtId="0" fontId="170" fillId="0" borderId="0" xfId="330" applyFont="1" applyAlignment="1">
      <alignment horizontal="left"/>
    </xf>
    <xf numFmtId="44" fontId="0" fillId="0" borderId="0" xfId="1289" applyFont="1" applyFill="1"/>
    <xf numFmtId="0" fontId="33" fillId="0" borderId="0" xfId="330" applyFont="1"/>
    <xf numFmtId="0" fontId="182" fillId="0" borderId="0" xfId="330" applyFont="1" applyAlignment="1">
      <alignment vertical="center" wrapText="1"/>
    </xf>
    <xf numFmtId="0" fontId="29" fillId="0" borderId="0" xfId="330" applyFont="1" applyAlignment="1">
      <alignment vertical="center" wrapText="1"/>
    </xf>
    <xf numFmtId="0" fontId="182" fillId="0" borderId="0" xfId="330" applyFont="1"/>
    <xf numFmtId="0" fontId="33" fillId="0" borderId="0" xfId="330" applyFont="1" applyAlignment="1">
      <alignment horizontal="center"/>
    </xf>
    <xf numFmtId="0" fontId="182" fillId="49" borderId="0" xfId="330" applyFont="1" applyFill="1" applyAlignment="1">
      <alignment horizontal="center" vertical="center" wrapText="1"/>
    </xf>
    <xf numFmtId="43" fontId="34" fillId="0" borderId="0" xfId="31" applyFont="1" applyBorder="1" applyAlignment="1">
      <alignment vertical="center"/>
    </xf>
    <xf numFmtId="166" fontId="34" fillId="0" borderId="0" xfId="31" applyNumberFormat="1" applyFont="1" applyBorder="1" applyAlignment="1">
      <alignment horizontal="center" vertical="center"/>
    </xf>
    <xf numFmtId="0" fontId="32" fillId="0" borderId="0" xfId="330" applyFont="1" applyAlignment="1">
      <alignment horizontal="center"/>
    </xf>
    <xf numFmtId="0" fontId="32" fillId="0" borderId="0" xfId="330" applyFont="1" applyAlignment="1">
      <alignment horizontal="left"/>
    </xf>
    <xf numFmtId="0" fontId="45" fillId="0" borderId="35" xfId="0" applyFont="1" applyBorder="1"/>
    <xf numFmtId="0" fontId="29" fillId="0" borderId="0" xfId="0" applyFont="1" applyAlignment="1">
      <alignment horizontal="center" vertical="center" wrapText="1"/>
    </xf>
    <xf numFmtId="0" fontId="32" fillId="0" borderId="0" xfId="330" applyFont="1" applyAlignment="1">
      <alignment vertical="center"/>
    </xf>
    <xf numFmtId="0" fontId="194" fillId="0" borderId="0" xfId="330" applyFont="1" applyAlignment="1">
      <alignment vertical="center"/>
    </xf>
    <xf numFmtId="6" fontId="32" fillId="0" borderId="0" xfId="0" applyNumberFormat="1" applyFont="1" applyAlignment="1">
      <alignment horizontal="left"/>
    </xf>
    <xf numFmtId="0" fontId="27" fillId="0" borderId="0" xfId="330" applyAlignment="1">
      <alignment wrapText="1"/>
    </xf>
    <xf numFmtId="0" fontId="47" fillId="53" borderId="46" xfId="330" applyFont="1" applyFill="1" applyBorder="1" applyAlignment="1">
      <alignment horizontal="center" wrapText="1"/>
    </xf>
    <xf numFmtId="0" fontId="27" fillId="53" borderId="46" xfId="330" applyFill="1" applyBorder="1"/>
    <xf numFmtId="0" fontId="166" fillId="0" borderId="0" xfId="330" applyFont="1"/>
    <xf numFmtId="0" fontId="27" fillId="0" borderId="34" xfId="330" applyBorder="1" applyAlignment="1">
      <alignment horizontal="left"/>
    </xf>
    <xf numFmtId="0" fontId="47" fillId="0" borderId="29" xfId="330" applyFont="1" applyBorder="1" applyAlignment="1">
      <alignment horizontal="center"/>
    </xf>
    <xf numFmtId="42" fontId="27" fillId="0" borderId="37" xfId="1289" applyNumberFormat="1" applyFont="1" applyBorder="1" applyAlignment="1">
      <alignment vertical="top"/>
    </xf>
    <xf numFmtId="42" fontId="27" fillId="50" borderId="19" xfId="1289" applyNumberFormat="1" applyFont="1" applyFill="1" applyBorder="1" applyAlignment="1">
      <alignment vertical="top"/>
    </xf>
    <xf numFmtId="42" fontId="27" fillId="50" borderId="69" xfId="1289" applyNumberFormat="1" applyFont="1" applyFill="1" applyBorder="1" applyAlignment="1">
      <alignment vertical="top"/>
    </xf>
    <xf numFmtId="9" fontId="27" fillId="50" borderId="19" xfId="626" applyFont="1" applyFill="1" applyBorder="1"/>
    <xf numFmtId="9" fontId="27" fillId="50" borderId="37" xfId="626" applyFont="1" applyFill="1" applyBorder="1"/>
    <xf numFmtId="0" fontId="27" fillId="50" borderId="46" xfId="330" applyFill="1" applyBorder="1"/>
    <xf numFmtId="42" fontId="27" fillId="50" borderId="37" xfId="1289" applyNumberFormat="1" applyFont="1" applyFill="1" applyBorder="1" applyAlignment="1">
      <alignment vertical="top"/>
    </xf>
    <xf numFmtId="9" fontId="27" fillId="50" borderId="37" xfId="137" applyFont="1" applyFill="1" applyBorder="1"/>
    <xf numFmtId="6" fontId="180" fillId="0" borderId="31" xfId="0" applyNumberFormat="1" applyFont="1" applyBorder="1" applyAlignment="1">
      <alignment horizontal="left"/>
    </xf>
    <xf numFmtId="165" fontId="180" fillId="0" borderId="0" xfId="0" applyNumberFormat="1" applyFont="1"/>
    <xf numFmtId="0" fontId="0" fillId="0" borderId="33" xfId="0" applyBorder="1" applyAlignment="1">
      <alignment horizontal="left" vertical="center" wrapText="1"/>
    </xf>
    <xf numFmtId="0" fontId="0" fillId="0" borderId="46" xfId="0" applyBorder="1"/>
    <xf numFmtId="0" fontId="0" fillId="0" borderId="33" xfId="0" applyBorder="1" applyAlignment="1">
      <alignment horizontal="left" vertical="center" wrapText="1" indent="1"/>
    </xf>
    <xf numFmtId="0" fontId="0" fillId="0" borderId="46" xfId="47449" applyFont="1" applyBorder="1"/>
    <xf numFmtId="0" fontId="27" fillId="0" borderId="80" xfId="0" applyFont="1" applyBorder="1"/>
    <xf numFmtId="0" fontId="47" fillId="0" borderId="81" xfId="853" applyFont="1" applyBorder="1" applyAlignment="1">
      <alignment horizontal="center"/>
    </xf>
    <xf numFmtId="0" fontId="47" fillId="0" borderId="82" xfId="853" applyFont="1" applyBorder="1" applyAlignment="1">
      <alignment horizontal="center"/>
    </xf>
    <xf numFmtId="0" fontId="47" fillId="0" borderId="83" xfId="853" applyFont="1" applyBorder="1" applyAlignment="1">
      <alignment horizontal="center"/>
    </xf>
    <xf numFmtId="0" fontId="47" fillId="49" borderId="84" xfId="853" applyFont="1" applyFill="1" applyBorder="1"/>
    <xf numFmtId="0" fontId="47" fillId="49" borderId="85" xfId="853" applyFont="1" applyFill="1" applyBorder="1"/>
    <xf numFmtId="0" fontId="27" fillId="0" borderId="84" xfId="334" applyBorder="1"/>
    <xf numFmtId="0" fontId="27" fillId="49" borderId="84" xfId="334" applyFill="1" applyBorder="1"/>
    <xf numFmtId="0" fontId="0" fillId="0" borderId="84" xfId="334" applyFont="1" applyBorder="1"/>
    <xf numFmtId="0" fontId="47" fillId="0" borderId="84" xfId="334" applyFont="1" applyBorder="1"/>
    <xf numFmtId="0" fontId="0" fillId="0" borderId="85" xfId="334" applyFont="1" applyBorder="1"/>
    <xf numFmtId="0" fontId="47" fillId="115" borderId="84" xfId="330" applyFont="1" applyFill="1" applyBorder="1"/>
    <xf numFmtId="0" fontId="27" fillId="115" borderId="84" xfId="330" applyFill="1" applyBorder="1"/>
    <xf numFmtId="0" fontId="160" fillId="0" borderId="84" xfId="330" applyFont="1" applyBorder="1"/>
    <xf numFmtId="0" fontId="191" fillId="0" borderId="84" xfId="330" applyFont="1" applyBorder="1"/>
    <xf numFmtId="0" fontId="27" fillId="0" borderId="84" xfId="330" applyBorder="1"/>
    <xf numFmtId="0" fontId="47" fillId="0" borderId="84" xfId="330" applyFont="1" applyBorder="1"/>
    <xf numFmtId="0" fontId="27" fillId="0" borderId="85" xfId="330" applyBorder="1"/>
    <xf numFmtId="0" fontId="27" fillId="115" borderId="85" xfId="330" applyFill="1" applyBorder="1"/>
    <xf numFmtId="0" fontId="170" fillId="115" borderId="82" xfId="330" applyFont="1" applyFill="1" applyBorder="1"/>
    <xf numFmtId="0" fontId="27" fillId="0" borderId="81" xfId="330" applyBorder="1" applyAlignment="1">
      <alignment horizontal="left"/>
    </xf>
    <xf numFmtId="0" fontId="170" fillId="0" borderId="82" xfId="330" applyFont="1" applyBorder="1" applyAlignment="1">
      <alignment horizontal="left"/>
    </xf>
    <xf numFmtId="166" fontId="27" fillId="0" borderId="83" xfId="330" applyNumberFormat="1" applyBorder="1"/>
    <xf numFmtId="0" fontId="47" fillId="0" borderId="82" xfId="0" applyFont="1" applyBorder="1" applyAlignment="1">
      <alignment horizontal="center" vertical="center" wrapText="1"/>
    </xf>
    <xf numFmtId="166" fontId="47" fillId="0" borderId="82" xfId="31" applyNumberFormat="1" applyFont="1" applyFill="1" applyBorder="1" applyAlignment="1">
      <alignment horizontal="center" vertical="center" wrapText="1"/>
    </xf>
    <xf numFmtId="0" fontId="47" fillId="0" borderId="82" xfId="133" applyFont="1" applyBorder="1" applyAlignment="1">
      <alignment horizontal="center" vertical="center"/>
    </xf>
    <xf numFmtId="0" fontId="47" fillId="0" borderId="82" xfId="133" applyFont="1" applyBorder="1" applyAlignment="1">
      <alignment horizontal="center" vertical="center" wrapText="1"/>
    </xf>
    <xf numFmtId="0" fontId="27" fillId="0" borderId="84" xfId="334" applyBorder="1" applyAlignment="1">
      <alignment horizontal="center"/>
    </xf>
    <xf numFmtId="0" fontId="69" fillId="0" borderId="84" xfId="0" applyFont="1" applyBorder="1" applyAlignment="1">
      <alignment horizontal="center" wrapText="1"/>
    </xf>
    <xf numFmtId="0" fontId="74" fillId="0" borderId="84" xfId="0" applyFont="1" applyBorder="1"/>
    <xf numFmtId="165" fontId="74" fillId="0" borderId="84" xfId="0" applyNumberFormat="1" applyFont="1" applyBorder="1" applyAlignment="1">
      <alignment horizontal="justify" wrapText="1"/>
    </xf>
    <xf numFmtId="16" fontId="74" fillId="0" borderId="84" xfId="0" quotePrefix="1" applyNumberFormat="1" applyFont="1" applyBorder="1"/>
    <xf numFmtId="17" fontId="74" fillId="0" borderId="84" xfId="0" applyNumberFormat="1" applyFont="1" applyBorder="1"/>
    <xf numFmtId="165" fontId="74" fillId="23" borderId="84" xfId="0" applyNumberFormat="1" applyFont="1" applyFill="1" applyBorder="1" applyAlignment="1">
      <alignment horizontal="justify" vertical="top" wrapText="1"/>
    </xf>
    <xf numFmtId="167" fontId="69" fillId="0" borderId="86" xfId="495" applyNumberFormat="1" applyFont="1" applyFill="1" applyBorder="1"/>
    <xf numFmtId="167" fontId="69" fillId="0" borderId="82" xfId="495" applyNumberFormat="1" applyFont="1" applyFill="1" applyBorder="1"/>
    <xf numFmtId="167" fontId="69" fillId="0" borderId="83" xfId="495" applyNumberFormat="1" applyFont="1" applyFill="1" applyBorder="1"/>
    <xf numFmtId="167" fontId="69" fillId="0" borderId="81" xfId="495" applyNumberFormat="1" applyFont="1" applyFill="1" applyBorder="1"/>
    <xf numFmtId="0" fontId="45" fillId="0" borderId="81" xfId="0" applyFont="1" applyBorder="1"/>
    <xf numFmtId="0" fontId="0" fillId="0" borderId="84" xfId="0" applyBorder="1"/>
    <xf numFmtId="166" fontId="27" fillId="0" borderId="84" xfId="31" applyNumberFormat="1" applyFont="1" applyBorder="1"/>
    <xf numFmtId="9" fontId="0" fillId="0" borderId="84" xfId="137" applyFont="1" applyBorder="1"/>
    <xf numFmtId="0" fontId="0" fillId="0" borderId="84" xfId="47449" applyFont="1" applyBorder="1"/>
    <xf numFmtId="0" fontId="27" fillId="53" borderId="84" xfId="330" applyFill="1" applyBorder="1"/>
    <xf numFmtId="49" fontId="0" fillId="0" borderId="84" xfId="47449" applyNumberFormat="1" applyFont="1" applyBorder="1" applyAlignment="1">
      <alignment horizontal="left" indent="1"/>
    </xf>
    <xf numFmtId="49" fontId="0" fillId="0" borderId="84" xfId="47449" applyNumberFormat="1" applyFont="1" applyBorder="1" applyAlignment="1">
      <alignment horizontal="left" wrapText="1" indent="1"/>
    </xf>
    <xf numFmtId="0" fontId="0" fillId="0" borderId="84" xfId="47449" applyFont="1" applyBorder="1" applyAlignment="1">
      <alignment wrapText="1"/>
    </xf>
    <xf numFmtId="0" fontId="0" fillId="0" borderId="84" xfId="47449" applyFont="1" applyBorder="1" applyAlignment="1">
      <alignment horizontal="left" indent="1"/>
    </xf>
    <xf numFmtId="0" fontId="0" fillId="0" borderId="85" xfId="47449" applyFont="1" applyBorder="1"/>
    <xf numFmtId="0" fontId="27" fillId="53" borderId="85" xfId="330" applyFill="1" applyBorder="1"/>
    <xf numFmtId="14" fontId="47" fillId="0" borderId="88" xfId="330" applyNumberFormat="1" applyFont="1" applyBorder="1" applyAlignment="1">
      <alignment horizontal="left"/>
    </xf>
    <xf numFmtId="0" fontId="47" fillId="53" borderId="81" xfId="0" applyFont="1" applyFill="1" applyBorder="1" applyAlignment="1">
      <alignment horizontal="center"/>
    </xf>
    <xf numFmtId="0" fontId="47" fillId="53" borderId="82" xfId="0" applyFont="1" applyFill="1" applyBorder="1" applyAlignment="1">
      <alignment horizontal="center"/>
    </xf>
    <xf numFmtId="0" fontId="47" fillId="53" borderId="83" xfId="0" applyFont="1" applyFill="1" applyBorder="1" applyAlignment="1">
      <alignment horizontal="center"/>
    </xf>
    <xf numFmtId="0" fontId="32" fillId="0" borderId="88" xfId="0" applyFont="1" applyBorder="1"/>
    <xf numFmtId="0" fontId="47" fillId="53" borderId="81" xfId="328" applyFont="1" applyFill="1" applyBorder="1" applyAlignment="1">
      <alignment horizontal="center" vertical="center" wrapText="1"/>
    </xf>
    <xf numFmtId="0" fontId="47" fillId="53" borderId="82" xfId="328" applyFont="1" applyFill="1" applyBorder="1" applyAlignment="1">
      <alignment horizontal="center" vertical="center" wrapText="1"/>
    </xf>
    <xf numFmtId="0" fontId="47" fillId="53" borderId="83" xfId="328" applyFont="1" applyFill="1" applyBorder="1" applyAlignment="1">
      <alignment horizontal="center" vertical="center" wrapText="1"/>
    </xf>
    <xf numFmtId="3" fontId="47" fillId="53" borderId="81" xfId="328" applyNumberFormat="1" applyFont="1" applyFill="1" applyBorder="1" applyAlignment="1">
      <alignment horizontal="center" vertical="center" wrapText="1"/>
    </xf>
    <xf numFmtId="3" fontId="47" fillId="53" borderId="82" xfId="328" applyNumberFormat="1" applyFont="1" applyFill="1" applyBorder="1" applyAlignment="1">
      <alignment horizontal="center" vertical="center" wrapText="1"/>
    </xf>
    <xf numFmtId="3" fontId="47" fillId="53" borderId="83" xfId="328" applyNumberFormat="1" applyFont="1" applyFill="1" applyBorder="1" applyAlignment="1">
      <alignment horizontal="center" vertical="center" wrapText="1"/>
    </xf>
    <xf numFmtId="14" fontId="47" fillId="0" borderId="81" xfId="0" applyNumberFormat="1" applyFont="1" applyBorder="1" applyAlignment="1">
      <alignment horizontal="left"/>
    </xf>
    <xf numFmtId="3" fontId="32" fillId="0" borderId="82" xfId="327" applyNumberFormat="1" applyFont="1" applyBorder="1" applyAlignment="1">
      <alignment horizontal="center" vertical="center"/>
    </xf>
    <xf numFmtId="0" fontId="47" fillId="0" borderId="82" xfId="0" applyFont="1" applyBorder="1" applyAlignment="1">
      <alignment horizontal="center" wrapText="1"/>
    </xf>
    <xf numFmtId="0" fontId="27" fillId="0" borderId="81" xfId="0" applyFont="1" applyBorder="1" applyAlignment="1">
      <alignment horizontal="center" wrapText="1"/>
    </xf>
    <xf numFmtId="1" fontId="38" fillId="0" borderId="82" xfId="0" applyNumberFormat="1" applyFont="1" applyBorder="1" applyAlignment="1">
      <alignment horizontal="center" wrapText="1"/>
    </xf>
    <xf numFmtId="1" fontId="63" fillId="0" borderId="83" xfId="0" applyNumberFormat="1" applyFont="1" applyBorder="1" applyAlignment="1">
      <alignment horizontal="center" wrapText="1"/>
    </xf>
    <xf numFmtId="8" fontId="38" fillId="0" borderId="83" xfId="0" applyNumberFormat="1" applyFont="1" applyBorder="1" applyAlignment="1">
      <alignment horizontal="center" wrapText="1"/>
    </xf>
    <xf numFmtId="0" fontId="154" fillId="0" borderId="81" xfId="122" applyFont="1" applyBorder="1" applyAlignment="1">
      <alignment horizontal="right" wrapText="1"/>
    </xf>
    <xf numFmtId="6" fontId="154" fillId="0" borderId="82" xfId="122" applyNumberFormat="1" applyFont="1" applyBorder="1" applyAlignment="1">
      <alignment horizontal="center" wrapText="1"/>
    </xf>
    <xf numFmtId="6" fontId="154" fillId="0" borderId="83" xfId="122" applyNumberFormat="1" applyFont="1" applyBorder="1" applyAlignment="1">
      <alignment horizontal="center" wrapText="1"/>
    </xf>
    <xf numFmtId="0" fontId="156" fillId="0" borderId="81" xfId="0" applyFont="1" applyBorder="1" applyAlignment="1">
      <alignment horizontal="right" vertical="center" wrapText="1"/>
    </xf>
    <xf numFmtId="0" fontId="63" fillId="53" borderId="82" xfId="0" applyFont="1" applyFill="1" applyBorder="1" applyAlignment="1">
      <alignment horizontal="center" vertical="center" wrapText="1"/>
    </xf>
    <xf numFmtId="0" fontId="63" fillId="53" borderId="83" xfId="0" applyFont="1" applyFill="1" applyBorder="1" applyAlignment="1">
      <alignment horizontal="center" vertical="center" wrapText="1"/>
    </xf>
    <xf numFmtId="0" fontId="63" fillId="0" borderId="81" xfId="0" applyFont="1" applyBorder="1" applyAlignment="1">
      <alignment horizontal="right" wrapText="1"/>
    </xf>
    <xf numFmtId="0" fontId="128" fillId="0" borderId="82" xfId="47401" applyFont="1" applyBorder="1" applyAlignment="1">
      <alignment horizontal="center"/>
    </xf>
    <xf numFmtId="0" fontId="128" fillId="0" borderId="83" xfId="47401" applyFont="1" applyBorder="1" applyAlignment="1">
      <alignment horizontal="center"/>
    </xf>
    <xf numFmtId="0" fontId="47" fillId="53" borderId="82" xfId="0" applyFont="1" applyFill="1" applyBorder="1" applyAlignment="1">
      <alignment horizontal="center" wrapText="1"/>
    </xf>
    <xf numFmtId="0" fontId="47" fillId="53" borderId="83" xfId="0" applyFont="1" applyFill="1" applyBorder="1" applyAlignment="1">
      <alignment horizontal="center" wrapText="1"/>
    </xf>
    <xf numFmtId="166" fontId="38" fillId="0" borderId="83" xfId="31" applyNumberFormat="1" applyFont="1" applyFill="1" applyBorder="1" applyAlignment="1">
      <alignment horizontal="center" vertical="center" wrapText="1"/>
    </xf>
    <xf numFmtId="0" fontId="38" fillId="0" borderId="81" xfId="0" applyFont="1" applyBorder="1" applyAlignment="1">
      <alignment horizontal="right" wrapText="1"/>
    </xf>
    <xf numFmtId="10" fontId="38" fillId="50" borderId="82" xfId="0" applyNumberFormat="1" applyFont="1" applyFill="1" applyBorder="1" applyAlignment="1">
      <alignment horizontal="center" wrapText="1"/>
    </xf>
    <xf numFmtId="0" fontId="98" fillId="53" borderId="81" xfId="0" applyFont="1" applyFill="1" applyBorder="1" applyAlignment="1">
      <alignment horizontal="center" vertical="center" wrapText="1"/>
    </xf>
    <xf numFmtId="0" fontId="98" fillId="53" borderId="82" xfId="0" applyFont="1" applyFill="1" applyBorder="1" applyAlignment="1">
      <alignment horizontal="center" vertical="center" wrapText="1"/>
    </xf>
    <xf numFmtId="0" fontId="98" fillId="53" borderId="83" xfId="0" applyFont="1" applyFill="1" applyBorder="1" applyAlignment="1">
      <alignment horizontal="center" vertical="center" wrapText="1"/>
    </xf>
    <xf numFmtId="0" fontId="47" fillId="114" borderId="81" xfId="853" applyFont="1" applyFill="1" applyBorder="1" applyAlignment="1">
      <alignment horizontal="center"/>
    </xf>
    <xf numFmtId="0" fontId="47" fillId="114" borderId="82" xfId="853" applyFont="1" applyFill="1" applyBorder="1" applyAlignment="1">
      <alignment horizontal="center"/>
    </xf>
    <xf numFmtId="0" fontId="47" fillId="114" borderId="83" xfId="853" applyFont="1" applyFill="1" applyBorder="1" applyAlignment="1">
      <alignment horizontal="center"/>
    </xf>
    <xf numFmtId="0" fontId="47" fillId="114" borderId="86" xfId="853" applyFont="1" applyFill="1" applyBorder="1" applyAlignment="1">
      <alignment horizontal="center"/>
    </xf>
    <xf numFmtId="0" fontId="27" fillId="50" borderId="84" xfId="330" applyFill="1" applyBorder="1"/>
    <xf numFmtId="0" fontId="47" fillId="0" borderId="88" xfId="853" quotePrefix="1" applyFont="1" applyBorder="1" applyAlignment="1">
      <alignment horizontal="left" wrapText="1"/>
    </xf>
    <xf numFmtId="0" fontId="47" fillId="114" borderId="87" xfId="853" applyFont="1" applyFill="1" applyBorder="1" applyAlignment="1">
      <alignment horizontal="center"/>
    </xf>
    <xf numFmtId="0" fontId="0" fillId="115" borderId="84" xfId="334" applyFont="1" applyFill="1" applyBorder="1" applyAlignment="1">
      <alignment horizontal="center"/>
    </xf>
    <xf numFmtId="173" fontId="0" fillId="0" borderId="84" xfId="622" applyNumberFormat="1" applyFont="1" applyBorder="1"/>
    <xf numFmtId="0" fontId="47" fillId="115" borderId="84" xfId="334" applyFont="1" applyFill="1" applyBorder="1"/>
    <xf numFmtId="0" fontId="0" fillId="115" borderId="84" xfId="334" applyFont="1" applyFill="1" applyBorder="1"/>
    <xf numFmtId="0" fontId="160" fillId="0" borderId="84" xfId="334" applyFont="1" applyBorder="1"/>
    <xf numFmtId="0" fontId="191" fillId="0" borderId="84" xfId="334" applyFont="1" applyBorder="1"/>
    <xf numFmtId="166" fontId="0" fillId="0" borderId="84" xfId="1259" applyNumberFormat="1" applyFont="1" applyBorder="1"/>
    <xf numFmtId="166" fontId="0" fillId="115" borderId="84" xfId="1259" applyNumberFormat="1" applyFont="1" applyFill="1" applyBorder="1"/>
    <xf numFmtId="0" fontId="0" fillId="0" borderId="88" xfId="334" applyFont="1" applyBorder="1"/>
    <xf numFmtId="0" fontId="180" fillId="0" borderId="0" xfId="330" applyFont="1"/>
    <xf numFmtId="0" fontId="47" fillId="50" borderId="45" xfId="0" applyFont="1" applyFill="1" applyBorder="1"/>
    <xf numFmtId="0" fontId="27" fillId="0" borderId="0" xfId="0" applyFont="1" applyAlignment="1">
      <alignment horizontal="left" vertical="top" wrapText="1"/>
    </xf>
    <xf numFmtId="0" fontId="49" fillId="0" borderId="0" xfId="20" applyFill="1" applyAlignment="1">
      <alignment horizontal="left"/>
    </xf>
    <xf numFmtId="39" fontId="27" fillId="0" borderId="25" xfId="1289" applyNumberFormat="1" applyFont="1" applyFill="1" applyBorder="1" applyAlignment="1">
      <alignment horizontal="center" vertical="top"/>
    </xf>
    <xf numFmtId="39" fontId="27" fillId="0" borderId="27" xfId="1289" applyNumberFormat="1" applyFont="1" applyFill="1" applyBorder="1" applyAlignment="1">
      <alignment horizontal="center" vertical="top"/>
    </xf>
    <xf numFmtId="39" fontId="27" fillId="0" borderId="19" xfId="1289" applyNumberFormat="1" applyFont="1" applyFill="1" applyBorder="1" applyAlignment="1">
      <alignment horizontal="center" vertical="top"/>
    </xf>
    <xf numFmtId="39" fontId="27" fillId="50" borderId="27" xfId="1289" applyNumberFormat="1" applyFont="1" applyFill="1" applyBorder="1" applyAlignment="1">
      <alignment horizontal="center" vertical="top"/>
    </xf>
    <xf numFmtId="39" fontId="27" fillId="50" borderId="19" xfId="1289" applyNumberFormat="1" applyFont="1" applyFill="1" applyBorder="1" applyAlignment="1">
      <alignment horizontal="center" vertical="top"/>
    </xf>
    <xf numFmtId="42" fontId="27" fillId="0" borderId="27" xfId="1289" applyNumberFormat="1" applyFont="1" applyFill="1" applyBorder="1" applyAlignment="1">
      <alignment horizontal="center" vertical="top"/>
    </xf>
    <xf numFmtId="42" fontId="27" fillId="50" borderId="27" xfId="1289" applyNumberFormat="1" applyFont="1" applyFill="1" applyBorder="1" applyAlignment="1">
      <alignment horizontal="center" vertical="top"/>
    </xf>
    <xf numFmtId="42" fontId="27" fillId="0" borderId="33" xfId="1289" applyNumberFormat="1" applyFont="1" applyBorder="1" applyAlignment="1">
      <alignment horizontal="center" vertical="top"/>
    </xf>
    <xf numFmtId="42" fontId="27" fillId="50" borderId="33" xfId="1289" applyNumberFormat="1" applyFont="1" applyFill="1" applyBorder="1" applyAlignment="1">
      <alignment horizontal="center" vertical="top"/>
    </xf>
    <xf numFmtId="42" fontId="27" fillId="0" borderId="33" xfId="1289" applyNumberFormat="1" applyFont="1" applyFill="1" applyBorder="1" applyAlignment="1">
      <alignment horizontal="center" vertical="top"/>
    </xf>
    <xf numFmtId="9" fontId="27" fillId="0" borderId="34" xfId="626" applyFont="1" applyFill="1" applyBorder="1" applyAlignment="1">
      <alignment horizontal="center"/>
    </xf>
    <xf numFmtId="9" fontId="27" fillId="50" borderId="34" xfId="626" applyFont="1" applyFill="1" applyBorder="1" applyAlignment="1">
      <alignment horizontal="center"/>
    </xf>
    <xf numFmtId="167" fontId="176" fillId="116" borderId="76" xfId="47448" applyNumberFormat="1" applyFont="1" applyFill="1" applyBorder="1" applyAlignment="1">
      <alignment horizontal="center"/>
    </xf>
    <xf numFmtId="166" fontId="27" fillId="50" borderId="46" xfId="330" applyNumberFormat="1" applyFill="1" applyBorder="1" applyAlignment="1">
      <alignment horizontal="center" wrapText="1"/>
    </xf>
    <xf numFmtId="0" fontId="27" fillId="0" borderId="46" xfId="330" applyBorder="1" applyAlignment="1">
      <alignment horizontal="center" wrapText="1"/>
    </xf>
    <xf numFmtId="0" fontId="27" fillId="50" borderId="46" xfId="330" applyFill="1" applyBorder="1" applyAlignment="1">
      <alignment horizontal="center" wrapText="1"/>
    </xf>
    <xf numFmtId="181" fontId="27" fillId="50" borderId="46" xfId="330" applyNumberFormat="1" applyFill="1" applyBorder="1" applyAlignment="1">
      <alignment horizontal="center" wrapText="1"/>
    </xf>
    <xf numFmtId="2" fontId="33" fillId="0" borderId="81" xfId="31" applyNumberFormat="1" applyFont="1" applyBorder="1" applyAlignment="1">
      <alignment horizontal="center" vertical="center"/>
    </xf>
    <xf numFmtId="2" fontId="33" fillId="0" borderId="82" xfId="31" applyNumberFormat="1" applyFont="1" applyBorder="1" applyAlignment="1">
      <alignment horizontal="center" vertical="center"/>
    </xf>
    <xf numFmtId="44" fontId="33" fillId="0" borderId="82" xfId="31" applyNumberFormat="1" applyFont="1" applyBorder="1" applyAlignment="1">
      <alignment horizontal="center" vertical="center"/>
    </xf>
    <xf numFmtId="44" fontId="33" fillId="0" borderId="83" xfId="31" applyNumberFormat="1" applyFont="1" applyBorder="1" applyAlignment="1">
      <alignment horizontal="center" vertical="center"/>
    </xf>
    <xf numFmtId="2" fontId="34" fillId="0" borderId="0" xfId="330" applyNumberFormat="1" applyFont="1" applyAlignment="1">
      <alignment horizontal="center"/>
    </xf>
    <xf numFmtId="0" fontId="34" fillId="0" borderId="0" xfId="0" applyFont="1"/>
    <xf numFmtId="0" fontId="34" fillId="0" borderId="0" xfId="0" quotePrefix="1" applyFont="1" applyAlignment="1">
      <alignment wrapText="1"/>
    </xf>
    <xf numFmtId="0" fontId="164" fillId="0" borderId="0" xfId="334" applyFont="1"/>
    <xf numFmtId="0" fontId="27" fillId="0" borderId="82" xfId="0" applyFont="1" applyBorder="1"/>
    <xf numFmtId="0" fontId="47" fillId="50" borderId="84" xfId="330" applyFont="1" applyFill="1" applyBorder="1" applyAlignment="1">
      <alignment horizontal="left" vertical="center" wrapText="1"/>
    </xf>
    <xf numFmtId="181" fontId="0" fillId="115" borderId="84" xfId="334" applyNumberFormat="1" applyFont="1" applyFill="1" applyBorder="1"/>
    <xf numFmtId="181" fontId="0" fillId="0" borderId="84" xfId="1259" applyNumberFormat="1" applyFont="1" applyBorder="1"/>
    <xf numFmtId="0" fontId="160" fillId="0" borderId="0" xfId="330" applyFont="1" applyAlignment="1">
      <alignment horizontal="left"/>
    </xf>
    <xf numFmtId="0" fontId="195" fillId="0" borderId="0" xfId="330" applyFont="1" applyAlignment="1">
      <alignment vertical="center"/>
    </xf>
    <xf numFmtId="0" fontId="180" fillId="0" borderId="0" xfId="0" applyFont="1" applyAlignment="1">
      <alignment vertical="center"/>
    </xf>
    <xf numFmtId="175" fontId="27" fillId="50" borderId="46" xfId="330" applyNumberFormat="1" applyFill="1" applyBorder="1" applyAlignment="1">
      <alignment horizontal="center" wrapText="1"/>
    </xf>
    <xf numFmtId="0" fontId="27" fillId="50" borderId="28" xfId="853" applyFill="1" applyBorder="1"/>
    <xf numFmtId="5" fontId="47" fillId="49" borderId="28" xfId="0" applyNumberFormat="1" applyFont="1" applyFill="1" applyBorder="1" applyAlignment="1">
      <alignment horizontal="left"/>
    </xf>
    <xf numFmtId="0" fontId="29" fillId="49" borderId="88" xfId="330" applyFont="1" applyFill="1" applyBorder="1" applyAlignment="1">
      <alignment horizontal="center" vertical="center" wrapText="1"/>
    </xf>
    <xf numFmtId="0" fontId="196" fillId="0" borderId="0" xfId="0" applyFont="1"/>
    <xf numFmtId="0" fontId="32" fillId="0" borderId="84" xfId="334" applyFont="1" applyBorder="1"/>
    <xf numFmtId="167" fontId="32" fillId="0" borderId="0" xfId="51" applyNumberFormat="1" applyFont="1" applyFill="1" applyBorder="1" applyAlignment="1">
      <alignment horizontal="center" wrapText="1"/>
    </xf>
    <xf numFmtId="42" fontId="32" fillId="0" borderId="0" xfId="51" applyNumberFormat="1" applyFont="1" applyFill="1" applyBorder="1" applyAlignment="1">
      <alignment horizontal="center" wrapText="1"/>
    </xf>
    <xf numFmtId="166" fontId="32" fillId="0" borderId="0" xfId="31" applyNumberFormat="1" applyFont="1" applyFill="1" applyBorder="1" applyAlignment="1">
      <alignment horizontal="center" wrapText="1"/>
    </xf>
    <xf numFmtId="0" fontId="47" fillId="50" borderId="20" xfId="330" applyFont="1" applyFill="1" applyBorder="1" applyAlignment="1">
      <alignment horizontal="center" vertical="center" wrapText="1"/>
    </xf>
    <xf numFmtId="0" fontId="47" fillId="50" borderId="28" xfId="330" applyFont="1" applyFill="1" applyBorder="1" applyAlignment="1">
      <alignment horizontal="center" vertical="center" wrapText="1"/>
    </xf>
    <xf numFmtId="0" fontId="47" fillId="50" borderId="38" xfId="330" applyFont="1" applyFill="1" applyBorder="1" applyAlignment="1">
      <alignment horizontal="center" vertical="center" wrapText="1"/>
    </xf>
    <xf numFmtId="0" fontId="0" fillId="0" borderId="0" xfId="0" applyAlignment="1">
      <alignment wrapText="1"/>
    </xf>
    <xf numFmtId="0" fontId="199" fillId="0" borderId="0" xfId="334" applyFont="1" applyAlignment="1">
      <alignment horizontal="left"/>
    </xf>
    <xf numFmtId="0" fontId="27" fillId="115" borderId="67" xfId="330" applyFill="1" applyBorder="1"/>
    <xf numFmtId="0" fontId="47" fillId="0" borderId="0" xfId="853" quotePrefix="1" applyFont="1" applyAlignment="1">
      <alignment vertical="center"/>
    </xf>
    <xf numFmtId="0" fontId="47" fillId="0" borderId="0" xfId="330" applyFont="1" applyAlignment="1">
      <alignment wrapText="1"/>
    </xf>
    <xf numFmtId="167" fontId="27" fillId="0" borderId="81" xfId="1289" applyNumberFormat="1" applyFont="1" applyBorder="1"/>
    <xf numFmtId="166" fontId="0" fillId="0" borderId="0" xfId="334" applyNumberFormat="1" applyFont="1"/>
    <xf numFmtId="0" fontId="47" fillId="115" borderId="25" xfId="334" applyFont="1" applyFill="1" applyBorder="1"/>
    <xf numFmtId="0" fontId="0" fillId="0" borderId="21" xfId="334" applyFont="1" applyBorder="1"/>
    <xf numFmtId="0" fontId="47" fillId="114" borderId="46" xfId="334" applyFont="1" applyFill="1" applyBorder="1" applyAlignment="1">
      <alignment horizontal="center" vertical="center" wrapText="1"/>
    </xf>
    <xf numFmtId="0" fontId="47" fillId="114" borderId="46" xfId="334" quotePrefix="1" applyFont="1" applyFill="1" applyBorder="1" applyAlignment="1">
      <alignment horizontal="center" vertical="center" wrapText="1"/>
    </xf>
    <xf numFmtId="166" fontId="0" fillId="50" borderId="84" xfId="1259" applyNumberFormat="1" applyFont="1" applyFill="1" applyBorder="1"/>
    <xf numFmtId="167" fontId="0" fillId="50" borderId="84" xfId="1289" applyNumberFormat="1" applyFont="1" applyFill="1" applyBorder="1"/>
    <xf numFmtId="0" fontId="47" fillId="114" borderId="34" xfId="330" applyFont="1" applyFill="1" applyBorder="1" applyAlignment="1">
      <alignment horizontal="center" vertical="center" wrapText="1"/>
    </xf>
    <xf numFmtId="0" fontId="177" fillId="0" borderId="0" xfId="0" applyFont="1" applyAlignment="1">
      <alignment vertical="center"/>
    </xf>
    <xf numFmtId="0" fontId="166" fillId="0" borderId="0" xfId="0" applyFont="1"/>
    <xf numFmtId="0" fontId="200" fillId="0" borderId="0" xfId="0" applyFont="1"/>
    <xf numFmtId="0" fontId="69" fillId="0" borderId="23" xfId="0" applyFont="1" applyBorder="1"/>
    <xf numFmtId="0" fontId="69" fillId="0" borderId="24" xfId="0" applyFont="1" applyBorder="1"/>
    <xf numFmtId="0" fontId="180" fillId="0" borderId="0" xfId="330" applyFont="1" applyAlignment="1">
      <alignment vertical="center"/>
    </xf>
    <xf numFmtId="0" fontId="200" fillId="0" borderId="0" xfId="330" applyFont="1" applyAlignment="1">
      <alignment vertical="top"/>
    </xf>
    <xf numFmtId="0" fontId="164" fillId="0" borderId="0" xfId="0" applyFont="1"/>
    <xf numFmtId="0" fontId="47" fillId="0" borderId="81" xfId="330" applyFont="1" applyBorder="1" applyAlignment="1">
      <alignment horizontal="center"/>
    </xf>
    <xf numFmtId="10" fontId="27" fillId="0" borderId="19" xfId="330" applyNumberFormat="1" applyBorder="1" applyAlignment="1">
      <alignment horizontal="right"/>
    </xf>
    <xf numFmtId="3" fontId="47" fillId="0" borderId="82" xfId="330" applyNumberFormat="1" applyFont="1" applyBorder="1" applyAlignment="1">
      <alignment horizontal="right"/>
    </xf>
    <xf numFmtId="10" fontId="47" fillId="0" borderId="82" xfId="330" applyNumberFormat="1" applyFont="1" applyBorder="1" applyAlignment="1">
      <alignment horizontal="right"/>
    </xf>
    <xf numFmtId="10" fontId="47" fillId="0" borderId="83" xfId="330" applyNumberFormat="1" applyFont="1" applyBorder="1" applyAlignment="1">
      <alignment horizontal="right"/>
    </xf>
    <xf numFmtId="0" fontId="47" fillId="115" borderId="84" xfId="334" applyFont="1" applyFill="1" applyBorder="1" applyAlignment="1">
      <alignment horizontal="center"/>
    </xf>
    <xf numFmtId="0" fontId="0" fillId="0" borderId="84" xfId="334" applyFont="1" applyBorder="1" applyAlignment="1">
      <alignment horizontal="center"/>
    </xf>
    <xf numFmtId="0" fontId="202" fillId="0" borderId="0" xfId="0" applyFont="1"/>
    <xf numFmtId="183" fontId="32" fillId="0" borderId="0" xfId="0" applyNumberFormat="1" applyFont="1" applyAlignment="1">
      <alignment horizontal="left"/>
    </xf>
    <xf numFmtId="44" fontId="32" fillId="0" borderId="0" xfId="51" applyFont="1"/>
    <xf numFmtId="10" fontId="32" fillId="0" borderId="0" xfId="137" applyNumberFormat="1" applyFont="1"/>
    <xf numFmtId="0" fontId="69" fillId="53" borderId="81" xfId="330" applyFont="1" applyFill="1" applyBorder="1" applyAlignment="1">
      <alignment horizontal="center" vertical="center" wrapText="1"/>
    </xf>
    <xf numFmtId="0" fontId="69" fillId="53" borderId="82" xfId="330" applyFont="1" applyFill="1" applyBorder="1" applyAlignment="1">
      <alignment horizontal="center" vertical="center" wrapText="1"/>
    </xf>
    <xf numFmtId="10" fontId="32" fillId="0" borderId="0" xfId="0" applyNumberFormat="1" applyFont="1"/>
    <xf numFmtId="0" fontId="47" fillId="50" borderId="46" xfId="0" applyFont="1" applyFill="1" applyBorder="1" applyAlignment="1">
      <alignment horizontal="center" wrapText="1"/>
    </xf>
    <xf numFmtId="3" fontId="176" fillId="0" borderId="0" xfId="334" applyNumberFormat="1" applyFont="1" applyAlignment="1">
      <alignment wrapText="1"/>
    </xf>
    <xf numFmtId="0" fontId="27" fillId="0" borderId="0" xfId="3349" applyAlignment="1">
      <alignment wrapText="1"/>
    </xf>
    <xf numFmtId="0" fontId="160" fillId="0" borderId="33" xfId="330" applyFont="1" applyBorder="1" applyAlignment="1">
      <alignment horizontal="center" wrapText="1"/>
    </xf>
    <xf numFmtId="0" fontId="47" fillId="53" borderId="18" xfId="330" applyFont="1" applyFill="1" applyBorder="1" applyAlignment="1">
      <alignment horizontal="center" vertical="center" wrapText="1"/>
    </xf>
    <xf numFmtId="0" fontId="47" fillId="115" borderId="28" xfId="0" applyFont="1" applyFill="1" applyBorder="1"/>
    <xf numFmtId="0" fontId="47" fillId="115" borderId="74" xfId="0" applyFont="1" applyFill="1" applyBorder="1" applyAlignment="1">
      <alignment horizontal="center"/>
    </xf>
    <xf numFmtId="0" fontId="47" fillId="0" borderId="19" xfId="0" applyFont="1" applyBorder="1" applyAlignment="1">
      <alignment wrapText="1"/>
    </xf>
    <xf numFmtId="0" fontId="206" fillId="0" borderId="33" xfId="330" applyFont="1" applyBorder="1" applyAlignment="1">
      <alignment horizontal="center" wrapText="1"/>
    </xf>
    <xf numFmtId="0" fontId="32" fillId="0" borderId="0" xfId="0" applyFont="1" applyAlignment="1">
      <alignment horizontal="left" vertical="center"/>
    </xf>
    <xf numFmtId="0" fontId="69" fillId="0" borderId="84" xfId="0" applyFont="1" applyBorder="1" applyAlignment="1">
      <alignment horizontal="justify" vertical="top" wrapText="1"/>
    </xf>
    <xf numFmtId="165" fontId="69" fillId="0" borderId="84" xfId="0" applyNumberFormat="1" applyFont="1" applyBorder="1" applyAlignment="1">
      <alignment horizontal="justify" vertical="top" wrapText="1"/>
    </xf>
    <xf numFmtId="49" fontId="198" fillId="0" borderId="22" xfId="330" applyNumberFormat="1" applyFont="1" applyBorder="1" applyAlignment="1">
      <alignment horizontal="center"/>
    </xf>
    <xf numFmtId="0" fontId="47" fillId="114" borderId="84" xfId="330" applyFont="1" applyFill="1" applyBorder="1"/>
    <xf numFmtId="0" fontId="27" fillId="49" borderId="84" xfId="330" applyFill="1" applyBorder="1"/>
    <xf numFmtId="0" fontId="27" fillId="0" borderId="84" xfId="0" applyFont="1" applyBorder="1"/>
    <xf numFmtId="0" fontId="27" fillId="0" borderId="84" xfId="853" applyBorder="1" applyAlignment="1">
      <alignment wrapText="1"/>
    </xf>
    <xf numFmtId="0" fontId="47" fillId="115" borderId="85" xfId="330" applyFont="1" applyFill="1" applyBorder="1"/>
    <xf numFmtId="44" fontId="128" fillId="0" borderId="0" xfId="51" applyFont="1"/>
    <xf numFmtId="44" fontId="128" fillId="0" borderId="0" xfId="330" applyNumberFormat="1" applyFont="1"/>
    <xf numFmtId="0" fontId="47" fillId="0" borderId="23" xfId="853" applyFont="1" applyBorder="1"/>
    <xf numFmtId="0" fontId="32" fillId="0" borderId="0" xfId="332" applyFont="1" applyAlignment="1">
      <alignment wrapText="1"/>
    </xf>
    <xf numFmtId="0" fontId="32" fillId="0" borderId="0" xfId="332" applyFont="1" applyAlignment="1">
      <alignment horizontal="center" wrapText="1"/>
    </xf>
    <xf numFmtId="43" fontId="27" fillId="0" borderId="0" xfId="330" applyNumberFormat="1"/>
    <xf numFmtId="0" fontId="27" fillId="0" borderId="0" xfId="0" quotePrefix="1" applyFont="1" applyAlignment="1">
      <alignment vertical="center" wrapText="1"/>
    </xf>
    <xf numFmtId="0" fontId="47" fillId="114" borderId="22" xfId="330" applyFont="1" applyFill="1" applyBorder="1" applyAlignment="1">
      <alignment horizontal="center" vertical="center" wrapText="1"/>
    </xf>
    <xf numFmtId="0" fontId="128" fillId="115" borderId="84" xfId="330" applyFont="1" applyFill="1" applyBorder="1"/>
    <xf numFmtId="173" fontId="128" fillId="0" borderId="84" xfId="622" applyNumberFormat="1" applyFont="1" applyBorder="1"/>
    <xf numFmtId="173" fontId="128" fillId="115" borderId="84" xfId="622" applyNumberFormat="1" applyFont="1" applyFill="1" applyBorder="1"/>
    <xf numFmtId="44" fontId="128" fillId="0" borderId="84" xfId="51" applyFont="1" applyBorder="1"/>
    <xf numFmtId="44" fontId="0" fillId="0" borderId="84" xfId="51" applyFont="1" applyBorder="1"/>
    <xf numFmtId="0" fontId="209" fillId="0" borderId="0" xfId="330" applyFont="1"/>
    <xf numFmtId="0" fontId="47" fillId="0" borderId="85" xfId="334" applyFont="1" applyBorder="1"/>
    <xf numFmtId="0" fontId="47" fillId="0" borderId="88" xfId="334" applyFont="1" applyBorder="1"/>
    <xf numFmtId="0" fontId="47" fillId="0" borderId="46" xfId="330" applyFont="1" applyBorder="1"/>
    <xf numFmtId="167" fontId="209" fillId="0" borderId="0" xfId="330" applyNumberFormat="1" applyFont="1"/>
    <xf numFmtId="0" fontId="47" fillId="0" borderId="82" xfId="0" applyFont="1" applyBorder="1"/>
    <xf numFmtId="0" fontId="95" fillId="0" borderId="0" xfId="330" applyFont="1"/>
    <xf numFmtId="0" fontId="45" fillId="0" borderId="19" xfId="0" applyFont="1" applyBorder="1" applyAlignment="1">
      <alignment horizontal="left" wrapText="1"/>
    </xf>
    <xf numFmtId="43" fontId="27" fillId="0" borderId="45" xfId="31" applyFont="1" applyFill="1" applyBorder="1" applyAlignment="1">
      <alignment horizontal="center" vertical="top" wrapText="1"/>
    </xf>
    <xf numFmtId="0" fontId="32" fillId="0" borderId="0" xfId="0" quotePrefix="1" applyFont="1" applyAlignment="1">
      <alignment horizontal="left" vertical="center" wrapText="1"/>
    </xf>
    <xf numFmtId="0" fontId="33" fillId="0" borderId="0" xfId="0" applyFont="1"/>
    <xf numFmtId="166" fontId="33" fillId="0" borderId="0" xfId="31" applyNumberFormat="1" applyFont="1" applyFill="1"/>
    <xf numFmtId="185" fontId="32" fillId="0" borderId="0" xfId="0" applyNumberFormat="1" applyFont="1"/>
    <xf numFmtId="2" fontId="27" fillId="0" borderId="0" xfId="330" applyNumberFormat="1"/>
    <xf numFmtId="0" fontId="0" fillId="0" borderId="0" xfId="330" applyFont="1"/>
    <xf numFmtId="0" fontId="47" fillId="0" borderId="0" xfId="0" applyFont="1" applyAlignment="1">
      <alignment vertical="center" wrapText="1"/>
    </xf>
    <xf numFmtId="174" fontId="47" fillId="0" borderId="81" xfId="330" applyNumberFormat="1" applyFont="1" applyBorder="1" applyAlignment="1">
      <alignment horizontal="left"/>
    </xf>
    <xf numFmtId="0" fontId="45" fillId="0" borderId="19" xfId="0" applyFont="1" applyBorder="1" applyAlignment="1">
      <alignment horizontal="left"/>
    </xf>
    <xf numFmtId="0" fontId="0" fillId="50" borderId="85" xfId="47338" applyFont="1" applyFill="1" applyBorder="1"/>
    <xf numFmtId="0" fontId="27" fillId="53" borderId="90" xfId="330" applyFill="1" applyBorder="1"/>
    <xf numFmtId="0" fontId="27" fillId="53" borderId="27" xfId="330" applyFill="1" applyBorder="1"/>
    <xf numFmtId="0" fontId="47" fillId="53" borderId="27" xfId="330" applyFont="1" applyFill="1" applyBorder="1" applyAlignment="1">
      <alignment horizontal="center" wrapText="1"/>
    </xf>
    <xf numFmtId="0" fontId="27" fillId="53" borderId="88" xfId="330" applyFill="1" applyBorder="1"/>
    <xf numFmtId="0" fontId="27" fillId="53" borderId="69" xfId="330" applyFill="1" applyBorder="1"/>
    <xf numFmtId="0" fontId="47" fillId="53" borderId="69" xfId="330" applyFont="1" applyFill="1" applyBorder="1" applyAlignment="1">
      <alignment horizontal="center" wrapText="1"/>
    </xf>
    <xf numFmtId="0" fontId="0" fillId="53" borderId="88" xfId="330" applyFont="1" applyFill="1" applyBorder="1"/>
    <xf numFmtId="9" fontId="0" fillId="53" borderId="27" xfId="137" applyFont="1" applyFill="1" applyBorder="1"/>
    <xf numFmtId="9" fontId="0" fillId="53" borderId="27" xfId="137" applyFont="1" applyFill="1" applyBorder="1" applyAlignment="1">
      <alignment horizontal="right" wrapText="1"/>
    </xf>
    <xf numFmtId="0" fontId="47" fillId="50" borderId="27" xfId="330" applyFont="1" applyFill="1" applyBorder="1" applyAlignment="1">
      <alignment horizontal="center" wrapText="1"/>
    </xf>
    <xf numFmtId="0" fontId="47" fillId="50" borderId="4" xfId="330" applyFont="1" applyFill="1" applyBorder="1" applyAlignment="1">
      <alignment horizontal="center" vertical="center" wrapText="1"/>
    </xf>
    <xf numFmtId="0" fontId="27" fillId="53" borderId="33" xfId="330" applyFill="1" applyBorder="1"/>
    <xf numFmtId="0" fontId="47" fillId="53" borderId="33" xfId="330" applyFont="1" applyFill="1" applyBorder="1" applyAlignment="1">
      <alignment horizontal="center" wrapText="1"/>
    </xf>
    <xf numFmtId="0" fontId="27" fillId="53" borderId="91" xfId="330" applyFill="1" applyBorder="1"/>
    <xf numFmtId="0" fontId="0" fillId="50" borderId="91" xfId="0" applyFill="1" applyBorder="1"/>
    <xf numFmtId="0" fontId="0" fillId="50" borderId="90" xfId="0" applyFill="1" applyBorder="1"/>
    <xf numFmtId="0" fontId="27" fillId="53" borderId="46" xfId="330" applyFill="1" applyBorder="1" applyAlignment="1">
      <alignment horizontal="left" vertical="center" wrapText="1"/>
    </xf>
    <xf numFmtId="0" fontId="0" fillId="0" borderId="46" xfId="47446" applyFont="1" applyBorder="1"/>
    <xf numFmtId="0" fontId="0" fillId="0" borderId="84" xfId="47446" applyFont="1" applyBorder="1"/>
    <xf numFmtId="0" fontId="0" fillId="0" borderId="84" xfId="47446" applyFont="1" applyBorder="1" applyAlignment="1">
      <alignment wrapText="1"/>
    </xf>
    <xf numFmtId="0" fontId="0" fillId="53" borderId="84" xfId="47446" applyFont="1" applyFill="1" applyBorder="1"/>
    <xf numFmtId="0" fontId="0" fillId="53" borderId="85" xfId="47446" applyFont="1" applyFill="1" applyBorder="1"/>
    <xf numFmtId="0" fontId="47" fillId="118" borderId="20" xfId="0" applyFont="1" applyFill="1" applyBorder="1" applyAlignment="1">
      <alignment horizontal="center" vertical="center" wrapText="1"/>
    </xf>
    <xf numFmtId="0" fontId="47" fillId="119" borderId="38" xfId="0" applyFont="1" applyFill="1" applyBorder="1" applyAlignment="1">
      <alignment horizontal="center" vertical="center" wrapText="1"/>
    </xf>
    <xf numFmtId="0" fontId="47" fillId="118" borderId="38" xfId="0" applyFont="1" applyFill="1" applyBorder="1" applyAlignment="1">
      <alignment horizontal="center" vertical="center" wrapText="1"/>
    </xf>
    <xf numFmtId="0" fontId="47" fillId="118" borderId="46" xfId="0" applyFont="1" applyFill="1" applyBorder="1" applyAlignment="1">
      <alignment wrapText="1"/>
    </xf>
    <xf numFmtId="0" fontId="27" fillId="0" borderId="27" xfId="0" applyFont="1" applyBorder="1" applyAlignment="1">
      <alignment wrapText="1"/>
    </xf>
    <xf numFmtId="3" fontId="27" fillId="120" borderId="46" xfId="0" applyNumberFormat="1" applyFont="1" applyFill="1" applyBorder="1"/>
    <xf numFmtId="9" fontId="27" fillId="120" borderId="46" xfId="0" applyNumberFormat="1" applyFont="1" applyFill="1" applyBorder="1"/>
    <xf numFmtId="166" fontId="27" fillId="120" borderId="69" xfId="31" applyNumberFormat="1" applyFont="1" applyFill="1" applyBorder="1" applyAlignment="1">
      <alignment wrapText="1"/>
    </xf>
    <xf numFmtId="9" fontId="27" fillId="120" borderId="69" xfId="0" applyNumberFormat="1" applyFont="1" applyFill="1" applyBorder="1"/>
    <xf numFmtId="43" fontId="47" fillId="118" borderId="33" xfId="31" applyFont="1" applyFill="1" applyBorder="1" applyAlignment="1">
      <alignment wrapText="1"/>
    </xf>
    <xf numFmtId="9" fontId="27" fillId="120" borderId="46" xfId="0" applyNumberFormat="1" applyFont="1" applyFill="1" applyBorder="1" applyAlignment="1">
      <alignment horizontal="right" vertical="center"/>
    </xf>
    <xf numFmtId="0" fontId="27" fillId="49" borderId="46" xfId="0" applyFont="1" applyFill="1" applyBorder="1"/>
    <xf numFmtId="0" fontId="27" fillId="120" borderId="69" xfId="0" applyFont="1" applyFill="1" applyBorder="1" applyAlignment="1">
      <alignment horizontal="right"/>
    </xf>
    <xf numFmtId="0" fontId="27" fillId="49" borderId="46" xfId="0" applyFont="1" applyFill="1" applyBorder="1" applyAlignment="1">
      <alignment wrapText="1"/>
    </xf>
    <xf numFmtId="0" fontId="47" fillId="118" borderId="27" xfId="0" applyFont="1" applyFill="1" applyBorder="1" applyAlignment="1">
      <alignment wrapText="1"/>
    </xf>
    <xf numFmtId="43" fontId="47" fillId="118" borderId="18" xfId="0" applyNumberFormat="1" applyFont="1" applyFill="1" applyBorder="1" applyAlignment="1">
      <alignment wrapText="1"/>
    </xf>
    <xf numFmtId="43" fontId="47" fillId="118" borderId="33" xfId="0" applyNumberFormat="1" applyFont="1" applyFill="1" applyBorder="1" applyAlignment="1">
      <alignment wrapText="1"/>
    </xf>
    <xf numFmtId="43" fontId="47" fillId="118" borderId="37" xfId="0" applyNumberFormat="1" applyFont="1" applyFill="1" applyBorder="1" applyAlignment="1">
      <alignment wrapText="1"/>
    </xf>
    <xf numFmtId="3" fontId="27" fillId="120" borderId="69" xfId="0" applyNumberFormat="1" applyFont="1" applyFill="1" applyBorder="1"/>
    <xf numFmtId="1" fontId="27" fillId="120" borderId="69" xfId="0" applyNumberFormat="1" applyFont="1" applyFill="1" applyBorder="1" applyAlignment="1">
      <alignment horizontal="right"/>
    </xf>
    <xf numFmtId="0" fontId="27" fillId="120" borderId="69" xfId="0" applyFont="1" applyFill="1" applyBorder="1"/>
    <xf numFmtId="3" fontId="27" fillId="120" borderId="24" xfId="0" applyNumberFormat="1" applyFont="1" applyFill="1" applyBorder="1"/>
    <xf numFmtId="0" fontId="0" fillId="50" borderId="28" xfId="853" applyFont="1" applyFill="1" applyBorder="1"/>
    <xf numFmtId="0" fontId="47" fillId="0" borderId="96" xfId="853" applyFont="1" applyBorder="1"/>
    <xf numFmtId="166" fontId="0" fillId="0" borderId="0" xfId="330" applyNumberFormat="1" applyFont="1"/>
    <xf numFmtId="0" fontId="0" fillId="0" borderId="95" xfId="334" applyFont="1" applyBorder="1"/>
    <xf numFmtId="166" fontId="0" fillId="0" borderId="95" xfId="334" applyNumberFormat="1" applyFont="1" applyBorder="1"/>
    <xf numFmtId="166" fontId="0" fillId="0" borderId="84" xfId="330" applyNumberFormat="1" applyFont="1" applyBorder="1"/>
    <xf numFmtId="44" fontId="0" fillId="0" borderId="0" xfId="51" applyFont="1"/>
    <xf numFmtId="0" fontId="45" fillId="52" borderId="95" xfId="0" applyFont="1" applyFill="1" applyBorder="1" applyAlignment="1">
      <alignment horizontal="center" vertical="center"/>
    </xf>
    <xf numFmtId="0" fontId="27" fillId="0" borderId="95" xfId="0" applyFont="1" applyBorder="1" applyAlignment="1">
      <alignment vertical="center"/>
    </xf>
    <xf numFmtId="0" fontId="47" fillId="0" borderId="95" xfId="0" applyFont="1" applyBorder="1" applyAlignment="1">
      <alignment vertical="center"/>
    </xf>
    <xf numFmtId="42" fontId="47" fillId="0" borderId="96" xfId="1289" applyNumberFormat="1" applyFont="1" applyFill="1" applyBorder="1" applyAlignment="1">
      <alignment horizontal="center" vertical="top"/>
    </xf>
    <xf numFmtId="42" fontId="47" fillId="0" borderId="97" xfId="1289" applyNumberFormat="1" applyFont="1" applyFill="1" applyBorder="1" applyAlignment="1">
      <alignment vertical="top"/>
    </xf>
    <xf numFmtId="9" fontId="47" fillId="0" borderId="92" xfId="626" applyFont="1" applyFill="1" applyBorder="1" applyAlignment="1">
      <alignment horizontal="center"/>
    </xf>
    <xf numFmtId="39" fontId="47" fillId="0" borderId="96" xfId="1289" applyNumberFormat="1" applyFont="1" applyFill="1" applyBorder="1" applyAlignment="1">
      <alignment horizontal="center" vertical="top"/>
    </xf>
    <xf numFmtId="0" fontId="47" fillId="0" borderId="92" xfId="853" applyFont="1" applyBorder="1" applyAlignment="1">
      <alignment horizontal="center"/>
    </xf>
    <xf numFmtId="0" fontId="47" fillId="0" borderId="93" xfId="853" applyFont="1" applyBorder="1" applyAlignment="1">
      <alignment horizontal="center"/>
    </xf>
    <xf numFmtId="0" fontId="47" fillId="0" borderId="94" xfId="853" applyFont="1" applyBorder="1" applyAlignment="1">
      <alignment horizontal="center"/>
    </xf>
    <xf numFmtId="0" fontId="69" fillId="0" borderId="97" xfId="0" applyFont="1" applyBorder="1" applyAlignment="1">
      <alignment vertical="center" wrapText="1"/>
    </xf>
    <xf numFmtId="0" fontId="27" fillId="49" borderId="95" xfId="0" applyFont="1" applyFill="1" applyBorder="1"/>
    <xf numFmtId="0" fontId="27" fillId="0" borderId="97" xfId="0" applyFont="1" applyBorder="1"/>
    <xf numFmtId="0" fontId="62" fillId="0" borderId="0" xfId="0" applyFont="1" applyAlignment="1">
      <alignment horizontal="center" vertical="center"/>
    </xf>
    <xf numFmtId="49" fontId="29" fillId="0" borderId="0" xfId="853" quotePrefix="1" applyNumberFormat="1" applyFont="1" applyAlignment="1">
      <alignment horizontal="center"/>
    </xf>
    <xf numFmtId="0" fontId="0" fillId="49" borderId="0" xfId="330" applyFont="1" applyFill="1" applyAlignment="1">
      <alignment horizontal="left"/>
    </xf>
    <xf numFmtId="167" fontId="27" fillId="0" borderId="0" xfId="51" applyNumberFormat="1" applyFont="1" applyFill="1" applyBorder="1"/>
    <xf numFmtId="167" fontId="0" fillId="0" borderId="0" xfId="52" applyNumberFormat="1" applyFont="1" applyFill="1" applyBorder="1"/>
    <xf numFmtId="167" fontId="0" fillId="0" borderId="0" xfId="0" applyNumberFormat="1"/>
    <xf numFmtId="49" fontId="210" fillId="0" borderId="22" xfId="330" applyNumberFormat="1" applyFont="1" applyBorder="1" applyAlignment="1">
      <alignment horizontal="center"/>
    </xf>
    <xf numFmtId="0" fontId="164" fillId="114" borderId="84" xfId="330" applyFont="1" applyFill="1" applyBorder="1"/>
    <xf numFmtId="165" fontId="180" fillId="0" borderId="0" xfId="0" applyNumberFormat="1" applyFont="1" applyAlignment="1">
      <alignment horizontal="left" vertical="top" wrapText="1"/>
    </xf>
    <xf numFmtId="0" fontId="27" fillId="0" borderId="0" xfId="334" applyAlignment="1">
      <alignment horizontal="center"/>
    </xf>
    <xf numFmtId="166" fontId="0" fillId="0" borderId="0" xfId="31" applyNumberFormat="1" applyFont="1" applyFill="1" applyBorder="1"/>
    <xf numFmtId="0" fontId="160" fillId="0" borderId="0" xfId="853" quotePrefix="1" applyFont="1" applyAlignment="1">
      <alignment horizontal="left"/>
    </xf>
    <xf numFmtId="0" fontId="160" fillId="0" borderId="0" xfId="853" applyFont="1"/>
    <xf numFmtId="167" fontId="160" fillId="0" borderId="0" xfId="853" applyNumberFormat="1" applyFont="1" applyAlignment="1">
      <alignment vertical="top" wrapText="1"/>
    </xf>
    <xf numFmtId="167" fontId="160" fillId="0" borderId="0" xfId="853" applyNumberFormat="1" applyFont="1"/>
    <xf numFmtId="0" fontId="0" fillId="50" borderId="84" xfId="334" applyFont="1" applyFill="1" applyBorder="1"/>
    <xf numFmtId="0" fontId="0" fillId="49" borderId="84" xfId="0" applyFill="1" applyBorder="1"/>
    <xf numFmtId="0" fontId="0" fillId="0" borderId="24" xfId="0" applyBorder="1"/>
    <xf numFmtId="0" fontId="47" fillId="115" borderId="84" xfId="0" applyFont="1" applyFill="1" applyBorder="1"/>
    <xf numFmtId="173" fontId="27" fillId="0" borderId="0" xfId="0" applyNumberFormat="1" applyFont="1"/>
    <xf numFmtId="0" fontId="128" fillId="0" borderId="105" xfId="0" applyFont="1" applyBorder="1"/>
    <xf numFmtId="0" fontId="128" fillId="0" borderId="106" xfId="0" applyFont="1" applyBorder="1"/>
    <xf numFmtId="0" fontId="128" fillId="0" borderId="107" xfId="0" applyFont="1" applyBorder="1"/>
    <xf numFmtId="0" fontId="27" fillId="49" borderId="84" xfId="0" applyFont="1" applyFill="1" applyBorder="1"/>
    <xf numFmtId="0" fontId="45" fillId="52" borderId="109" xfId="0" applyFont="1" applyFill="1" applyBorder="1" applyAlignment="1">
      <alignment horizontal="center" vertical="center"/>
    </xf>
    <xf numFmtId="3" fontId="27" fillId="0" borderId="109" xfId="0" applyNumberFormat="1" applyFont="1" applyBorder="1" applyAlignment="1">
      <alignment horizontal="center" vertical="center"/>
    </xf>
    <xf numFmtId="39" fontId="27" fillId="0" borderId="103" xfId="1289" applyNumberFormat="1" applyFont="1" applyFill="1" applyBorder="1" applyAlignment="1">
      <alignment horizontal="center" vertical="top"/>
    </xf>
    <xf numFmtId="0" fontId="0" fillId="0" borderId="101" xfId="334" applyFont="1" applyBorder="1"/>
    <xf numFmtId="0" fontId="47" fillId="0" borderId="101" xfId="853" applyFont="1" applyBorder="1"/>
    <xf numFmtId="167" fontId="27" fillId="0" borderId="102" xfId="1289" applyNumberFormat="1" applyFont="1" applyFill="1" applyBorder="1"/>
    <xf numFmtId="5" fontId="47" fillId="49" borderId="100" xfId="0" applyNumberFormat="1" applyFont="1" applyFill="1" applyBorder="1" applyAlignment="1">
      <alignment horizontal="left"/>
    </xf>
    <xf numFmtId="167" fontId="27" fillId="0" borderId="103" xfId="1289" applyNumberFormat="1" applyFont="1" applyFill="1" applyBorder="1"/>
    <xf numFmtId="167" fontId="27" fillId="0" borderId="104" xfId="1289" applyNumberFormat="1" applyFont="1" applyFill="1" applyBorder="1"/>
    <xf numFmtId="0" fontId="27" fillId="50" borderId="101" xfId="853" applyFill="1" applyBorder="1"/>
    <xf numFmtId="0" fontId="176" fillId="50" borderId="101" xfId="853" applyFont="1" applyFill="1" applyBorder="1"/>
    <xf numFmtId="0" fontId="0" fillId="50" borderId="101" xfId="853" applyFont="1" applyFill="1" applyBorder="1"/>
    <xf numFmtId="0" fontId="47" fillId="114" borderId="101" xfId="330" applyFont="1" applyFill="1" applyBorder="1"/>
    <xf numFmtId="0" fontId="170" fillId="115" borderId="93" xfId="330" applyFont="1" applyFill="1" applyBorder="1"/>
    <xf numFmtId="0" fontId="170" fillId="115" borderId="94" xfId="330" applyFont="1" applyFill="1" applyBorder="1"/>
    <xf numFmtId="43" fontId="170" fillId="115" borderId="94" xfId="330" applyNumberFormat="1" applyFont="1" applyFill="1" applyBorder="1"/>
    <xf numFmtId="0" fontId="47" fillId="115" borderId="102" xfId="330" applyFont="1" applyFill="1" applyBorder="1"/>
    <xf numFmtId="0" fontId="47" fillId="115" borderId="103" xfId="330" applyFont="1" applyFill="1" applyBorder="1"/>
    <xf numFmtId="0" fontId="47" fillId="115" borderId="104" xfId="330" applyFont="1" applyFill="1" applyBorder="1"/>
    <xf numFmtId="167" fontId="27" fillId="0" borderId="102" xfId="1289" applyNumberFormat="1" applyFont="1" applyFill="1" applyBorder="1" applyAlignment="1">
      <alignment horizontal="center"/>
    </xf>
    <xf numFmtId="0" fontId="176" fillId="50" borderId="101" xfId="853" applyFont="1" applyFill="1" applyBorder="1" applyAlignment="1">
      <alignment horizontal="center"/>
    </xf>
    <xf numFmtId="0" fontId="32" fillId="0" borderId="102" xfId="133" applyFont="1" applyBorder="1"/>
    <xf numFmtId="0" fontId="45" fillId="0" borderId="103" xfId="133" applyFont="1" applyBorder="1" applyAlignment="1">
      <alignment vertical="center"/>
    </xf>
    <xf numFmtId="0" fontId="36" fillId="0" borderId="100" xfId="0" applyFont="1" applyBorder="1"/>
    <xf numFmtId="166" fontId="45" fillId="39" borderId="100" xfId="31" applyNumberFormat="1" applyFont="1" applyFill="1" applyBorder="1"/>
    <xf numFmtId="180" fontId="45" fillId="39" borderId="100" xfId="31" applyNumberFormat="1" applyFont="1" applyFill="1" applyBorder="1"/>
    <xf numFmtId="0" fontId="45" fillId="0" borderId="100" xfId="0" applyFont="1" applyBorder="1"/>
    <xf numFmtId="0" fontId="186" fillId="0" borderId="92" xfId="0" applyFont="1" applyBorder="1"/>
    <xf numFmtId="0" fontId="45" fillId="0" borderId="100" xfId="0" applyFont="1" applyBorder="1" applyAlignment="1">
      <alignment horizontal="left"/>
    </xf>
    <xf numFmtId="0" fontId="47" fillId="23" borderId="102" xfId="0" applyFont="1" applyFill="1" applyBorder="1" applyAlignment="1">
      <alignment vertical="center"/>
    </xf>
    <xf numFmtId="0" fontId="69" fillId="0" borderId="100" xfId="0" applyFont="1" applyBorder="1" applyAlignment="1">
      <alignment horizontal="center" wrapText="1"/>
    </xf>
    <xf numFmtId="0" fontId="69" fillId="0" borderId="100" xfId="0" applyFont="1" applyBorder="1" applyAlignment="1">
      <alignment horizontal="left" wrapText="1"/>
    </xf>
    <xf numFmtId="0" fontId="45" fillId="50" borderId="102" xfId="0" applyFont="1" applyFill="1" applyBorder="1" applyAlignment="1">
      <alignment horizontal="center"/>
    </xf>
    <xf numFmtId="0" fontId="45" fillId="50" borderId="104" xfId="0" applyFont="1" applyFill="1" applyBorder="1" applyAlignment="1">
      <alignment horizontal="center"/>
    </xf>
    <xf numFmtId="3" fontId="27" fillId="120" borderId="109" xfId="0" applyNumberFormat="1" applyFont="1" applyFill="1" applyBorder="1"/>
    <xf numFmtId="0" fontId="47" fillId="0" borderId="93" xfId="0" applyFont="1" applyBorder="1" applyAlignment="1">
      <alignment horizontal="center" vertical="center" wrapText="1"/>
    </xf>
    <xf numFmtId="0" fontId="47" fillId="53" borderId="102" xfId="330" applyFont="1" applyFill="1" applyBorder="1" applyAlignment="1">
      <alignment horizontal="center" vertical="center" wrapText="1"/>
    </xf>
    <xf numFmtId="0" fontId="47" fillId="53" borderId="103" xfId="330" applyFont="1" applyFill="1" applyBorder="1" applyAlignment="1">
      <alignment horizontal="center" vertical="center" wrapText="1"/>
    </xf>
    <xf numFmtId="0" fontId="47" fillId="53" borderId="104" xfId="330" applyFont="1" applyFill="1" applyBorder="1" applyAlignment="1">
      <alignment horizontal="center" vertical="center" wrapText="1"/>
    </xf>
    <xf numFmtId="0" fontId="47" fillId="0" borderId="96" xfId="330" applyFont="1" applyBorder="1" applyAlignment="1">
      <alignment horizontal="center"/>
    </xf>
    <xf numFmtId="3" fontId="47" fillId="53" borderId="103" xfId="330" applyNumberFormat="1" applyFont="1" applyFill="1" applyBorder="1" applyAlignment="1">
      <alignment horizontal="center" vertical="center" wrapText="1"/>
    </xf>
    <xf numFmtId="0" fontId="47" fillId="0" borderId="92" xfId="330" applyFont="1" applyBorder="1" applyAlignment="1">
      <alignment horizontal="left"/>
    </xf>
    <xf numFmtId="0" fontId="47" fillId="53" borderId="96" xfId="0" applyFont="1" applyFill="1" applyBorder="1"/>
    <xf numFmtId="0" fontId="47" fillId="0" borderId="96" xfId="327" applyFont="1" applyBorder="1"/>
    <xf numFmtId="0" fontId="47" fillId="0" borderId="96" xfId="328" applyFont="1" applyBorder="1" applyAlignment="1">
      <alignment horizontal="left"/>
    </xf>
    <xf numFmtId="14" fontId="47" fillId="0" borderId="102" xfId="0" applyNumberFormat="1" applyFont="1" applyBorder="1" applyAlignment="1">
      <alignment horizontal="left"/>
    </xf>
    <xf numFmtId="3" fontId="32" fillId="0" borderId="103" xfId="327" applyNumberFormat="1" applyFont="1" applyBorder="1" applyAlignment="1">
      <alignment horizontal="center" vertical="center"/>
    </xf>
    <xf numFmtId="0" fontId="47" fillId="0" borderId="103" xfId="0" applyFont="1" applyBorder="1" applyAlignment="1">
      <alignment horizontal="center" wrapText="1"/>
    </xf>
    <xf numFmtId="0" fontId="47" fillId="0" borderId="92" xfId="0" applyFont="1" applyBorder="1" applyAlignment="1">
      <alignment horizontal="center" wrapText="1"/>
    </xf>
    <xf numFmtId="0" fontId="47" fillId="0" borderId="93" xfId="0" applyFont="1" applyBorder="1" applyAlignment="1">
      <alignment horizontal="center" wrapText="1"/>
    </xf>
    <xf numFmtId="0" fontId="47" fillId="0" borderId="94" xfId="0" applyFont="1" applyBorder="1" applyAlignment="1">
      <alignment horizontal="center" wrapText="1"/>
    </xf>
    <xf numFmtId="0" fontId="96" fillId="53" borderId="100" xfId="122" applyFont="1" applyFill="1" applyBorder="1" applyAlignment="1">
      <alignment horizontal="center" wrapText="1"/>
    </xf>
    <xf numFmtId="0" fontId="63" fillId="53" borderId="100" xfId="0" applyFont="1" applyFill="1" applyBorder="1" applyAlignment="1">
      <alignment horizontal="center" vertical="center" wrapText="1"/>
    </xf>
    <xf numFmtId="0" fontId="47" fillId="0" borderId="92" xfId="0" applyFont="1" applyBorder="1"/>
    <xf numFmtId="0" fontId="47" fillId="53" borderId="103" xfId="0" applyFont="1" applyFill="1" applyBorder="1" applyAlignment="1">
      <alignment horizontal="center" wrapText="1"/>
    </xf>
    <xf numFmtId="0" fontId="47" fillId="53" borderId="104" xfId="0" applyFont="1" applyFill="1" applyBorder="1" applyAlignment="1">
      <alignment horizontal="center" wrapText="1"/>
    </xf>
    <xf numFmtId="0" fontId="63" fillId="53" borderId="100" xfId="0" applyFont="1" applyFill="1" applyBorder="1" applyAlignment="1">
      <alignment horizontal="center" wrapText="1"/>
    </xf>
    <xf numFmtId="3" fontId="27" fillId="0" borderId="92" xfId="0" applyNumberFormat="1" applyFont="1" applyBorder="1" applyAlignment="1">
      <alignment horizontal="center"/>
    </xf>
    <xf numFmtId="3" fontId="27" fillId="0" borderId="93" xfId="0" applyNumberFormat="1" applyFont="1" applyBorder="1" applyAlignment="1">
      <alignment horizontal="center"/>
    </xf>
    <xf numFmtId="3" fontId="27" fillId="0" borderId="94" xfId="0" applyNumberFormat="1" applyFont="1" applyBorder="1" applyAlignment="1">
      <alignment horizontal="center"/>
    </xf>
    <xf numFmtId="0" fontId="27" fillId="0" borderId="98" xfId="0" applyFont="1" applyBorder="1"/>
    <xf numFmtId="186" fontId="27" fillId="50" borderId="46" xfId="330" applyNumberFormat="1" applyFill="1" applyBorder="1" applyAlignment="1">
      <alignment horizontal="center" wrapText="1"/>
    </xf>
    <xf numFmtId="0" fontId="32" fillId="0" borderId="0" xfId="0" applyFont="1" applyAlignment="1">
      <alignment horizontal="left"/>
    </xf>
    <xf numFmtId="43" fontId="160" fillId="0" borderId="0" xfId="330" applyNumberFormat="1" applyFont="1"/>
    <xf numFmtId="167" fontId="27" fillId="0" borderId="0" xfId="330" applyNumberFormat="1"/>
    <xf numFmtId="0" fontId="32" fillId="0" borderId="110" xfId="332" applyFont="1" applyBorder="1" applyAlignment="1">
      <alignment wrapText="1"/>
    </xf>
    <xf numFmtId="0" fontId="32" fillId="0" borderId="110" xfId="332" applyFont="1" applyBorder="1" applyAlignment="1">
      <alignment horizontal="center" wrapText="1"/>
    </xf>
    <xf numFmtId="166" fontId="27" fillId="0" borderId="110" xfId="31" applyNumberFormat="1" applyFont="1" applyFill="1" applyBorder="1" applyAlignment="1">
      <alignment horizontal="center" wrapText="1"/>
    </xf>
    <xf numFmtId="9" fontId="27" fillId="0" borderId="110" xfId="137" applyFont="1" applyFill="1" applyBorder="1" applyAlignment="1">
      <alignment horizontal="right" wrapText="1"/>
    </xf>
    <xf numFmtId="0" fontId="27" fillId="53" borderId="110" xfId="330" applyFill="1" applyBorder="1"/>
    <xf numFmtId="0" fontId="0" fillId="49" borderId="0" xfId="330" applyFont="1" applyFill="1"/>
    <xf numFmtId="0" fontId="0" fillId="0" borderId="0" xfId="0" applyAlignment="1">
      <alignment horizontal="left"/>
    </xf>
    <xf numFmtId="0" fontId="34" fillId="0" borderId="0" xfId="0" applyFont="1" applyAlignment="1">
      <alignment horizontal="left" wrapText="1"/>
    </xf>
    <xf numFmtId="0" fontId="33" fillId="0" borderId="0" xfId="0" applyFont="1" applyAlignment="1">
      <alignment horizontal="left" vertical="center"/>
    </xf>
    <xf numFmtId="0" fontId="181" fillId="0" borderId="0" xfId="0" applyFont="1"/>
    <xf numFmtId="0" fontId="38" fillId="0" borderId="82" xfId="0" applyFont="1" applyBorder="1"/>
    <xf numFmtId="0" fontId="32" fillId="0" borderId="33" xfId="0" applyFont="1" applyBorder="1" applyAlignment="1">
      <alignment horizontal="center" wrapText="1"/>
    </xf>
    <xf numFmtId="0" fontId="32" fillId="0" borderId="82" xfId="0" applyFont="1" applyBorder="1" applyAlignment="1">
      <alignment horizontal="left" wrapText="1"/>
    </xf>
    <xf numFmtId="0" fontId="32" fillId="0" borderId="91" xfId="0" applyFont="1" applyBorder="1" applyAlignment="1">
      <alignment horizontal="center" wrapText="1"/>
    </xf>
    <xf numFmtId="43" fontId="32" fillId="0" borderId="0" xfId="31" applyFont="1" applyFill="1"/>
    <xf numFmtId="0" fontId="45" fillId="52" borderId="95" xfId="0" applyFont="1" applyFill="1" applyBorder="1" applyAlignment="1">
      <alignment vertical="center" wrapText="1"/>
    </xf>
    <xf numFmtId="0" fontId="45" fillId="52" borderId="95" xfId="0" applyFont="1" applyFill="1" applyBorder="1" applyAlignment="1">
      <alignment horizontal="center" vertical="center" wrapText="1"/>
    </xf>
    <xf numFmtId="0" fontId="45" fillId="52" borderId="21" xfId="0" applyFont="1" applyFill="1" applyBorder="1" applyAlignment="1">
      <alignment horizontal="center" vertical="center"/>
    </xf>
    <xf numFmtId="0" fontId="45" fillId="52" borderId="101" xfId="0" applyFont="1" applyFill="1" applyBorder="1" applyAlignment="1">
      <alignment horizontal="center" vertical="center"/>
    </xf>
    <xf numFmtId="0" fontId="47" fillId="0" borderId="88" xfId="0" applyFont="1" applyBorder="1" applyAlignment="1">
      <alignment vertical="center"/>
    </xf>
    <xf numFmtId="0" fontId="27" fillId="0" borderId="0" xfId="0" applyFont="1" applyAlignment="1">
      <alignment vertical="center" wrapText="1"/>
    </xf>
    <xf numFmtId="9" fontId="27" fillId="0" borderId="27" xfId="853" applyNumberFormat="1" applyBorder="1"/>
    <xf numFmtId="0" fontId="27" fillId="0" borderId="27" xfId="853" applyBorder="1"/>
    <xf numFmtId="0" fontId="27" fillId="0" borderId="88" xfId="853" quotePrefix="1" applyBorder="1" applyAlignment="1">
      <alignment horizontal="left"/>
    </xf>
    <xf numFmtId="0" fontId="47" fillId="115" borderId="39" xfId="334" applyFont="1" applyFill="1" applyBorder="1"/>
    <xf numFmtId="0" fontId="47" fillId="115" borderId="40" xfId="334" applyFont="1" applyFill="1" applyBorder="1"/>
    <xf numFmtId="0" fontId="47" fillId="0" borderId="84" xfId="334" applyFont="1" applyBorder="1" applyAlignment="1">
      <alignment horizontal="center"/>
    </xf>
    <xf numFmtId="0" fontId="47" fillId="0" borderId="85" xfId="334" applyFont="1" applyBorder="1" applyAlignment="1">
      <alignment horizontal="center"/>
    </xf>
    <xf numFmtId="166" fontId="47" fillId="0" borderId="82" xfId="0" applyNumberFormat="1" applyFont="1" applyBorder="1" applyAlignment="1">
      <alignment horizontal="center" wrapText="1"/>
    </xf>
    <xf numFmtId="0" fontId="47" fillId="0" borderId="83" xfId="334" applyFont="1" applyBorder="1" applyAlignment="1">
      <alignment horizontal="center" wrapText="1"/>
    </xf>
    <xf numFmtId="0" fontId="27" fillId="0" borderId="46" xfId="334" applyBorder="1"/>
    <xf numFmtId="0" fontId="27" fillId="0" borderId="46" xfId="334" applyBorder="1" applyAlignment="1">
      <alignment horizontal="center"/>
    </xf>
    <xf numFmtId="0" fontId="27" fillId="0" borderId="27" xfId="334" applyBorder="1"/>
    <xf numFmtId="0" fontId="27" fillId="0" borderId="85" xfId="334" applyBorder="1"/>
    <xf numFmtId="0" fontId="27" fillId="0" borderId="85" xfId="334" applyBorder="1" applyAlignment="1">
      <alignment horizontal="center"/>
    </xf>
    <xf numFmtId="0" fontId="27" fillId="0" borderId="88" xfId="334" applyBorder="1"/>
    <xf numFmtId="0" fontId="0" fillId="0" borderId="0" xfId="330" applyFont="1" applyAlignment="1">
      <alignment horizontal="left" wrapText="1"/>
    </xf>
    <xf numFmtId="0" fontId="211" fillId="0" borderId="0" xfId="334" applyFont="1"/>
    <xf numFmtId="43" fontId="27" fillId="0" borderId="0" xfId="31" applyFont="1"/>
    <xf numFmtId="44" fontId="27" fillId="0" borderId="84" xfId="51" applyFont="1" applyBorder="1"/>
    <xf numFmtId="173" fontId="27" fillId="0" borderId="84" xfId="622" applyNumberFormat="1" applyFont="1" applyBorder="1"/>
    <xf numFmtId="173" fontId="27" fillId="115" borderId="84" xfId="622" applyNumberFormat="1" applyFont="1" applyFill="1" applyBorder="1"/>
    <xf numFmtId="166" fontId="27" fillId="49" borderId="0" xfId="1259" applyNumberFormat="1" applyFont="1" applyFill="1" applyBorder="1"/>
    <xf numFmtId="0" fontId="47" fillId="115" borderId="20" xfId="330" applyFont="1" applyFill="1" applyBorder="1" applyAlignment="1">
      <alignment horizontal="center"/>
    </xf>
    <xf numFmtId="166" fontId="176" fillId="0" borderId="0" xfId="330" applyNumberFormat="1" applyFont="1"/>
    <xf numFmtId="0" fontId="47" fillId="115" borderId="20" xfId="0" applyFont="1" applyFill="1" applyBorder="1" applyAlignment="1">
      <alignment horizontal="center"/>
    </xf>
    <xf numFmtId="44" fontId="27" fillId="0" borderId="0" xfId="51" applyFont="1"/>
    <xf numFmtId="0" fontId="27" fillId="0" borderId="108" xfId="0" applyFont="1" applyBorder="1"/>
    <xf numFmtId="0" fontId="47" fillId="49" borderId="20" xfId="330" applyFont="1" applyFill="1" applyBorder="1"/>
    <xf numFmtId="0" fontId="47" fillId="0" borderId="34" xfId="330" applyFont="1" applyBorder="1" applyAlignment="1">
      <alignment wrapText="1"/>
    </xf>
    <xf numFmtId="0" fontId="47" fillId="0" borderId="34" xfId="330" applyFont="1" applyBorder="1" applyAlignment="1">
      <alignment horizontal="left" wrapText="1" indent="1"/>
    </xf>
    <xf numFmtId="0" fontId="47" fillId="0" borderId="81" xfId="330" applyFont="1" applyBorder="1" applyAlignment="1">
      <alignment wrapText="1"/>
    </xf>
    <xf numFmtId="0" fontId="47" fillId="0" borderId="92" xfId="0" applyFont="1" applyBorder="1" applyAlignment="1">
      <alignment wrapText="1"/>
    </xf>
    <xf numFmtId="166" fontId="180" fillId="0" borderId="0" xfId="0" applyNumberFormat="1" applyFont="1"/>
    <xf numFmtId="0" fontId="27" fillId="0" borderId="0" xfId="330" applyAlignment="1">
      <alignment horizontal="center" vertical="center"/>
    </xf>
    <xf numFmtId="166" fontId="27" fillId="0" borderId="0" xfId="1259" applyNumberFormat="1" applyFont="1" applyFill="1" applyBorder="1" applyAlignment="1">
      <alignment horizontal="center" vertical="center"/>
    </xf>
    <xf numFmtId="0" fontId="29" fillId="0" borderId="0" xfId="329" applyFont="1"/>
    <xf numFmtId="0" fontId="29" fillId="0" borderId="0" xfId="329" applyFont="1" applyAlignment="1">
      <alignment wrapText="1"/>
    </xf>
    <xf numFmtId="0" fontId="29" fillId="0" borderId="0" xfId="329" applyFont="1" applyAlignment="1">
      <alignment vertical="center"/>
    </xf>
    <xf numFmtId="0" fontId="74" fillId="0" borderId="0" xfId="0" applyFont="1" applyAlignment="1">
      <alignment horizontal="left" vertical="center"/>
    </xf>
    <xf numFmtId="0" fontId="27" fillId="0" borderId="34" xfId="0" applyFont="1" applyBorder="1"/>
    <xf numFmtId="0" fontId="27" fillId="0" borderId="81" xfId="0" applyFont="1" applyBorder="1"/>
    <xf numFmtId="0" fontId="0" fillId="0" borderId="34" xfId="0" applyBorder="1" applyAlignment="1">
      <alignment horizontal="center" vertical="center" wrapText="1"/>
    </xf>
    <xf numFmtId="0" fontId="27" fillId="0" borderId="0" xfId="941" applyAlignment="1">
      <alignment horizontal="left" vertical="top" wrapText="1"/>
    </xf>
    <xf numFmtId="0" fontId="0" fillId="122" borderId="0" xfId="330" applyFont="1" applyFill="1"/>
    <xf numFmtId="0" fontId="47" fillId="118" borderId="44" xfId="330" applyFont="1" applyFill="1" applyBorder="1"/>
    <xf numFmtId="0" fontId="47" fillId="118" borderId="86" xfId="330" applyFont="1" applyFill="1" applyBorder="1" applyAlignment="1">
      <alignment horizontal="center" wrapText="1"/>
    </xf>
    <xf numFmtId="0" fontId="47" fillId="118" borderId="87" xfId="330" applyFont="1" applyFill="1" applyBorder="1" applyAlignment="1">
      <alignment horizontal="center" wrapText="1"/>
    </xf>
    <xf numFmtId="0" fontId="47" fillId="118" borderId="104" xfId="330" applyFont="1" applyFill="1" applyBorder="1" applyAlignment="1">
      <alignment horizontal="center" wrapText="1"/>
    </xf>
    <xf numFmtId="0" fontId="47" fillId="118" borderId="46" xfId="330" applyFont="1" applyFill="1" applyBorder="1" applyAlignment="1">
      <alignment horizontal="center" wrapText="1"/>
    </xf>
    <xf numFmtId="0" fontId="47" fillId="118" borderId="81" xfId="330" applyFont="1" applyFill="1" applyBorder="1" applyAlignment="1">
      <alignment horizontal="center" wrapText="1"/>
    </xf>
    <xf numFmtId="0" fontId="47" fillId="118" borderId="46" xfId="330" applyFont="1" applyFill="1" applyBorder="1"/>
    <xf numFmtId="0" fontId="0" fillId="118" borderId="46" xfId="330" applyFont="1" applyFill="1" applyBorder="1"/>
    <xf numFmtId="0" fontId="47" fillId="118" borderId="27" xfId="330" applyFont="1" applyFill="1" applyBorder="1"/>
    <xf numFmtId="0" fontId="0" fillId="118" borderId="19" xfId="330" applyFont="1" applyFill="1" applyBorder="1"/>
    <xf numFmtId="0" fontId="0" fillId="118" borderId="18" xfId="330" applyFont="1" applyFill="1" applyBorder="1"/>
    <xf numFmtId="0" fontId="0" fillId="118" borderId="37" xfId="330" applyFont="1" applyFill="1" applyBorder="1"/>
    <xf numFmtId="0" fontId="0" fillId="0" borderId="84" xfId="330" applyFont="1" applyBorder="1"/>
    <xf numFmtId="0" fontId="0" fillId="0" borderId="34" xfId="330" applyFont="1" applyBorder="1"/>
    <xf numFmtId="0" fontId="0" fillId="0" borderId="34" xfId="330" applyFont="1" applyBorder="1" applyAlignment="1">
      <alignment wrapText="1"/>
    </xf>
    <xf numFmtId="0" fontId="0" fillId="0" borderId="46" xfId="330" applyFont="1" applyBorder="1"/>
    <xf numFmtId="0" fontId="0" fillId="122" borderId="24" xfId="330" applyFont="1" applyFill="1" applyBorder="1"/>
    <xf numFmtId="0" fontId="0" fillId="0" borderId="27" xfId="330" applyFont="1" applyBorder="1" applyAlignment="1">
      <alignment wrapText="1"/>
    </xf>
    <xf numFmtId="0" fontId="0" fillId="0" borderId="46" xfId="330" applyFont="1" applyBorder="1" applyAlignment="1">
      <alignment wrapText="1"/>
    </xf>
    <xf numFmtId="0" fontId="0" fillId="0" borderId="84" xfId="330" applyFont="1" applyBorder="1" applyAlignment="1">
      <alignment wrapText="1"/>
    </xf>
    <xf numFmtId="0" fontId="47" fillId="123" borderId="27" xfId="330" applyFont="1" applyFill="1" applyBorder="1" applyAlignment="1">
      <alignment wrapText="1"/>
    </xf>
    <xf numFmtId="0" fontId="0" fillId="123" borderId="46" xfId="330" applyFont="1" applyFill="1" applyBorder="1" applyAlignment="1">
      <alignment wrapText="1"/>
    </xf>
    <xf numFmtId="0" fontId="0" fillId="0" borderId="33" xfId="330" applyFont="1" applyBorder="1" applyAlignment="1">
      <alignment wrapText="1"/>
    </xf>
    <xf numFmtId="0" fontId="0" fillId="0" borderId="69" xfId="330" applyFont="1" applyBorder="1"/>
    <xf numFmtId="0" fontId="47" fillId="0" borderId="85" xfId="330" applyFont="1" applyBorder="1"/>
    <xf numFmtId="0" fontId="47" fillId="0" borderId="109" xfId="330" applyFont="1" applyBorder="1"/>
    <xf numFmtId="0" fontId="0" fillId="0" borderId="0" xfId="330" applyFont="1" applyAlignment="1">
      <alignment wrapText="1"/>
    </xf>
    <xf numFmtId="0" fontId="47" fillId="118" borderId="25" xfId="330" applyFont="1" applyFill="1" applyBorder="1"/>
    <xf numFmtId="0" fontId="47" fillId="118" borderId="22" xfId="330" applyFont="1" applyFill="1" applyBorder="1"/>
    <xf numFmtId="0" fontId="0" fillId="0" borderId="27" xfId="330" applyFont="1" applyBorder="1"/>
    <xf numFmtId="0" fontId="47" fillId="0" borderId="88" xfId="330" applyFont="1" applyBorder="1"/>
    <xf numFmtId="0" fontId="0" fillId="0" borderId="92" xfId="330" applyFont="1" applyBorder="1"/>
    <xf numFmtId="0" fontId="47" fillId="0" borderId="101" xfId="330" applyFont="1" applyBorder="1"/>
    <xf numFmtId="0" fontId="156" fillId="0" borderId="0" xfId="330" applyFont="1"/>
    <xf numFmtId="0" fontId="47" fillId="0" borderId="96" xfId="330" applyFont="1" applyBorder="1"/>
    <xf numFmtId="0" fontId="47" fillId="0" borderId="92" xfId="330" applyFont="1" applyBorder="1" applyAlignment="1">
      <alignment horizontal="center"/>
    </xf>
    <xf numFmtId="0" fontId="47" fillId="0" borderId="80" xfId="330" applyFont="1" applyBorder="1" applyAlignment="1">
      <alignment horizontal="center"/>
    </xf>
    <xf numFmtId="0" fontId="47" fillId="0" borderId="109" xfId="330" applyFont="1" applyBorder="1" applyAlignment="1">
      <alignment horizontal="center"/>
    </xf>
    <xf numFmtId="0" fontId="47" fillId="122" borderId="84" xfId="330" applyFont="1" applyFill="1" applyBorder="1"/>
    <xf numFmtId="0" fontId="47" fillId="122" borderId="95" xfId="330" applyFont="1" applyFill="1" applyBorder="1"/>
    <xf numFmtId="0" fontId="0" fillId="118" borderId="23" xfId="330" applyFont="1" applyFill="1" applyBorder="1"/>
    <xf numFmtId="0" fontId="32" fillId="118" borderId="101" xfId="330" applyFont="1" applyFill="1" applyBorder="1"/>
    <xf numFmtId="0" fontId="32" fillId="118" borderId="70" xfId="330" applyFont="1" applyFill="1" applyBorder="1"/>
    <xf numFmtId="0" fontId="32" fillId="118" borderId="79" xfId="330" applyFont="1" applyFill="1" applyBorder="1"/>
    <xf numFmtId="0" fontId="47" fillId="122" borderId="75" xfId="330" applyFont="1" applyFill="1" applyBorder="1"/>
    <xf numFmtId="10" fontId="0" fillId="0" borderId="0" xfId="330" applyNumberFormat="1" applyFont="1"/>
    <xf numFmtId="0" fontId="0" fillId="0" borderId="0" xfId="941" applyFont="1"/>
    <xf numFmtId="0" fontId="0" fillId="0" borderId="0" xfId="941" applyFont="1" applyAlignment="1">
      <alignment horizontal="left" indent="2"/>
    </xf>
    <xf numFmtId="0" fontId="33" fillId="0" borderId="0" xfId="0" applyFont="1" applyAlignment="1">
      <alignment vertical="center"/>
    </xf>
    <xf numFmtId="3" fontId="27" fillId="0" borderId="19" xfId="330" applyNumberFormat="1" applyBorder="1"/>
    <xf numFmtId="9" fontId="27" fillId="0" borderId="19" xfId="137" applyFont="1" applyBorder="1" applyAlignment="1"/>
    <xf numFmtId="167" fontId="74" fillId="0" borderId="0" xfId="51" applyNumberFormat="1" applyFont="1"/>
    <xf numFmtId="3" fontId="27" fillId="121" borderId="100" xfId="330" applyNumberFormat="1" applyFill="1" applyBorder="1" applyAlignment="1">
      <alignment horizontal="center"/>
    </xf>
    <xf numFmtId="0" fontId="27" fillId="121" borderId="100" xfId="330" applyFill="1" applyBorder="1" applyAlignment="1">
      <alignment horizontal="center" wrapText="1"/>
    </xf>
    <xf numFmtId="10" fontId="27" fillId="121" borderId="100" xfId="330" applyNumberFormat="1" applyFill="1" applyBorder="1"/>
    <xf numFmtId="0" fontId="27" fillId="121" borderId="100" xfId="330" applyFill="1" applyBorder="1" applyAlignment="1">
      <alignment wrapText="1"/>
    </xf>
    <xf numFmtId="6" fontId="0" fillId="0" borderId="0" xfId="330" applyNumberFormat="1" applyFont="1"/>
    <xf numFmtId="8" fontId="0" fillId="0" borderId="0" xfId="330" applyNumberFormat="1" applyFont="1"/>
    <xf numFmtId="182" fontId="32" fillId="0" borderId="0" xfId="0" applyNumberFormat="1" applyFont="1"/>
    <xf numFmtId="0" fontId="62" fillId="0" borderId="0" xfId="330" applyFont="1"/>
    <xf numFmtId="0" fontId="183" fillId="0" borderId="0" xfId="330" applyFont="1"/>
    <xf numFmtId="0" fontId="164" fillId="0" borderId="0" xfId="330" applyFont="1"/>
    <xf numFmtId="0" fontId="200" fillId="0" borderId="0" xfId="330" applyFont="1"/>
    <xf numFmtId="9" fontId="27" fillId="0" borderId="37" xfId="137" applyFont="1" applyFill="1" applyBorder="1"/>
    <xf numFmtId="0" fontId="176" fillId="0" borderId="0" xfId="334" applyFont="1" applyAlignment="1">
      <alignment horizontal="center" wrapText="1"/>
    </xf>
    <xf numFmtId="0" fontId="0" fillId="0" borderId="114" xfId="0" applyBorder="1"/>
    <xf numFmtId="9" fontId="160" fillId="0" borderId="0" xfId="137" applyFont="1" applyFill="1"/>
    <xf numFmtId="0" fontId="212" fillId="0" borderId="0" xfId="0" applyFont="1"/>
    <xf numFmtId="0" fontId="32" fillId="0" borderId="0" xfId="330" applyFont="1" applyAlignment="1">
      <alignment horizontal="center" vertical="center" wrapText="1"/>
    </xf>
    <xf numFmtId="2" fontId="38" fillId="0" borderId="19" xfId="0" applyNumberFormat="1" applyFont="1" applyBorder="1" applyAlignment="1">
      <alignment horizontal="center" wrapText="1"/>
    </xf>
    <xf numFmtId="2" fontId="63" fillId="0" borderId="37" xfId="0" applyNumberFormat="1" applyFont="1" applyBorder="1" applyAlignment="1">
      <alignment horizontal="center" wrapText="1"/>
    </xf>
    <xf numFmtId="2" fontId="38" fillId="0" borderId="82" xfId="0" applyNumberFormat="1" applyFont="1" applyBorder="1" applyAlignment="1">
      <alignment horizontal="center" wrapText="1"/>
    </xf>
    <xf numFmtId="2" fontId="63" fillId="0" borderId="83" xfId="0" applyNumberFormat="1" applyFont="1" applyBorder="1" applyAlignment="1">
      <alignment horizontal="center" wrapText="1"/>
    </xf>
    <xf numFmtId="8" fontId="38" fillId="0" borderId="19" xfId="0" applyNumberFormat="1" applyFont="1" applyBorder="1" applyAlignment="1">
      <alignment horizontal="center" wrapText="1"/>
    </xf>
    <xf numFmtId="8" fontId="38" fillId="0" borderId="82" xfId="0" applyNumberFormat="1" applyFont="1" applyBorder="1" applyAlignment="1">
      <alignment horizontal="center" wrapText="1"/>
    </xf>
    <xf numFmtId="8" fontId="38" fillId="0" borderId="19" xfId="0" applyNumberFormat="1" applyFont="1" applyBorder="1" applyAlignment="1">
      <alignment horizontal="right" wrapText="1"/>
    </xf>
    <xf numFmtId="10" fontId="38" fillId="0" borderId="19" xfId="0" applyNumberFormat="1" applyFont="1" applyBorder="1" applyAlignment="1">
      <alignment horizontal="center" wrapText="1"/>
    </xf>
    <xf numFmtId="6" fontId="38" fillId="0" borderId="19" xfId="0" applyNumberFormat="1" applyFont="1" applyBorder="1" applyAlignment="1">
      <alignment horizontal="right" wrapText="1"/>
    </xf>
    <xf numFmtId="10" fontId="38" fillId="0" borderId="37" xfId="0" applyNumberFormat="1" applyFont="1" applyBorder="1" applyAlignment="1">
      <alignment horizontal="center" wrapText="1"/>
    </xf>
    <xf numFmtId="8" fontId="38" fillId="0" borderId="82" xfId="0" applyNumberFormat="1" applyFont="1" applyBorder="1" applyAlignment="1">
      <alignment horizontal="right" wrapText="1"/>
    </xf>
    <xf numFmtId="10" fontId="38" fillId="0" borderId="82" xfId="0" applyNumberFormat="1" applyFont="1" applyBorder="1" applyAlignment="1">
      <alignment horizontal="center" wrapText="1"/>
    </xf>
    <xf numFmtId="6" fontId="38" fillId="0" borderId="82" xfId="0" applyNumberFormat="1" applyFont="1" applyBorder="1" applyAlignment="1">
      <alignment horizontal="right" wrapText="1"/>
    </xf>
    <xf numFmtId="10" fontId="38" fillId="0" borderId="83" xfId="0" applyNumberFormat="1" applyFont="1" applyBorder="1" applyAlignment="1">
      <alignment horizontal="center" wrapText="1"/>
    </xf>
    <xf numFmtId="3" fontId="38" fillId="0" borderId="19" xfId="0" applyNumberFormat="1" applyFont="1" applyBorder="1" applyAlignment="1">
      <alignment horizontal="center" wrapText="1"/>
    </xf>
    <xf numFmtId="3" fontId="38" fillId="0" borderId="93" xfId="0" applyNumberFormat="1" applyFont="1" applyBorder="1" applyAlignment="1">
      <alignment horizontal="center" wrapText="1"/>
    </xf>
    <xf numFmtId="3" fontId="38" fillId="0" borderId="82" xfId="0" applyNumberFormat="1" applyFont="1" applyBorder="1" applyAlignment="1">
      <alignment horizontal="center" wrapText="1"/>
    </xf>
    <xf numFmtId="43" fontId="38" fillId="0" borderId="19" xfId="31" applyFont="1" applyFill="1" applyBorder="1" applyAlignment="1">
      <alignment horizontal="center" vertical="center" wrapText="1"/>
    </xf>
    <xf numFmtId="43" fontId="38" fillId="0" borderId="82" xfId="31" applyFont="1" applyFill="1" applyBorder="1" applyAlignment="1">
      <alignment horizontal="center" vertical="center" wrapText="1"/>
    </xf>
    <xf numFmtId="0" fontId="38" fillId="0" borderId="19" xfId="0" applyFont="1" applyBorder="1" applyAlignment="1">
      <alignment horizontal="center" wrapText="1"/>
    </xf>
    <xf numFmtId="0" fontId="38" fillId="0" borderId="37" xfId="0" applyFont="1" applyBorder="1" applyAlignment="1">
      <alignment horizontal="center" wrapText="1"/>
    </xf>
    <xf numFmtId="173" fontId="38" fillId="0" borderId="82" xfId="0" applyNumberFormat="1" applyFont="1" applyBorder="1" applyAlignment="1">
      <alignment horizontal="center" wrapText="1"/>
    </xf>
    <xf numFmtId="173" fontId="38" fillId="0" borderId="83" xfId="0" applyNumberFormat="1" applyFont="1" applyBorder="1" applyAlignment="1">
      <alignment horizontal="center" wrapText="1"/>
    </xf>
    <xf numFmtId="181" fontId="0" fillId="0" borderId="84" xfId="51" applyNumberFormat="1" applyFont="1" applyFill="1" applyBorder="1"/>
    <xf numFmtId="173" fontId="0" fillId="0" borderId="84" xfId="622" applyNumberFormat="1" applyFont="1" applyFill="1" applyBorder="1"/>
    <xf numFmtId="0" fontId="0" fillId="0" borderId="84" xfId="622" applyNumberFormat="1" applyFont="1" applyFill="1" applyBorder="1"/>
    <xf numFmtId="167" fontId="0" fillId="0" borderId="84" xfId="51" applyNumberFormat="1" applyFont="1" applyFill="1" applyBorder="1"/>
    <xf numFmtId="166" fontId="0" fillId="0" borderId="84" xfId="622" applyNumberFormat="1" applyFont="1" applyFill="1" applyBorder="1"/>
    <xf numFmtId="181" fontId="0" fillId="0" borderId="84" xfId="334" applyNumberFormat="1" applyFont="1" applyBorder="1"/>
    <xf numFmtId="175" fontId="0" fillId="0" borderId="84" xfId="622" applyNumberFormat="1" applyFont="1" applyFill="1" applyBorder="1"/>
    <xf numFmtId="9" fontId="0" fillId="0" borderId="84" xfId="330" applyNumberFormat="1" applyFont="1" applyBorder="1"/>
    <xf numFmtId="166" fontId="0" fillId="0" borderId="85" xfId="330" applyNumberFormat="1" applyFont="1" applyBorder="1"/>
    <xf numFmtId="166" fontId="27" fillId="0" borderId="19" xfId="31" applyNumberFormat="1" applyFont="1" applyFill="1" applyBorder="1"/>
    <xf numFmtId="166" fontId="27" fillId="0" borderId="37" xfId="31" applyNumberFormat="1" applyFont="1" applyFill="1" applyBorder="1"/>
    <xf numFmtId="166" fontId="27" fillId="0" borderId="82" xfId="31" applyNumberFormat="1" applyFont="1" applyFill="1" applyBorder="1"/>
    <xf numFmtId="166" fontId="27" fillId="0" borderId="83" xfId="31" applyNumberFormat="1" applyFont="1" applyFill="1" applyBorder="1"/>
    <xf numFmtId="166" fontId="45" fillId="0" borderId="100" xfId="31" applyNumberFormat="1" applyFont="1" applyFill="1" applyBorder="1"/>
    <xf numFmtId="180" fontId="45" fillId="0" borderId="100" xfId="31" applyNumberFormat="1" applyFont="1" applyFill="1" applyBorder="1"/>
    <xf numFmtId="3" fontId="45" fillId="0" borderId="100" xfId="31" applyNumberFormat="1" applyFont="1" applyFill="1" applyBorder="1"/>
    <xf numFmtId="164" fontId="45" fillId="0" borderId="100" xfId="31" applyNumberFormat="1" applyFont="1" applyFill="1" applyBorder="1"/>
    <xf numFmtId="3" fontId="32" fillId="0" borderId="19" xfId="31" applyNumberFormat="1" applyFont="1" applyFill="1" applyBorder="1"/>
    <xf numFmtId="37" fontId="47" fillId="0" borderId="100" xfId="31" applyNumberFormat="1" applyFont="1" applyFill="1" applyBorder="1"/>
    <xf numFmtId="37" fontId="47" fillId="0" borderId="30" xfId="31" applyNumberFormat="1" applyFont="1" applyFill="1" applyBorder="1"/>
    <xf numFmtId="166" fontId="45" fillId="0" borderId="83" xfId="0" applyNumberFormat="1" applyFont="1" applyBorder="1"/>
    <xf numFmtId="166" fontId="0" fillId="49" borderId="84" xfId="31" applyNumberFormat="1" applyFont="1" applyFill="1" applyBorder="1"/>
    <xf numFmtId="166" fontId="27" fillId="49" borderId="84" xfId="31" applyNumberFormat="1" applyFill="1" applyBorder="1"/>
    <xf numFmtId="9" fontId="0" fillId="49" borderId="84" xfId="137" applyFont="1" applyFill="1" applyBorder="1"/>
    <xf numFmtId="166" fontId="27" fillId="49" borderId="84" xfId="330" applyNumberFormat="1" applyFill="1" applyBorder="1"/>
    <xf numFmtId="166" fontId="0" fillId="49" borderId="89" xfId="31" applyNumberFormat="1" applyFont="1" applyFill="1" applyBorder="1"/>
    <xf numFmtId="166" fontId="27" fillId="49" borderId="88" xfId="31" applyNumberFormat="1" applyFill="1" applyBorder="1"/>
    <xf numFmtId="9" fontId="0" fillId="49" borderId="88" xfId="137" applyFont="1" applyFill="1" applyBorder="1"/>
    <xf numFmtId="9" fontId="0" fillId="49" borderId="89" xfId="137" applyFont="1" applyFill="1" applyBorder="1" applyAlignment="1">
      <alignment horizontal="right"/>
    </xf>
    <xf numFmtId="9" fontId="0" fillId="49" borderId="90" xfId="137" applyFont="1" applyFill="1" applyBorder="1"/>
    <xf numFmtId="9" fontId="0" fillId="49" borderId="84" xfId="137" applyFont="1" applyFill="1" applyBorder="1" applyAlignment="1">
      <alignment horizontal="right"/>
    </xf>
    <xf numFmtId="166" fontId="0" fillId="49" borderId="46" xfId="31" applyNumberFormat="1" applyFont="1" applyFill="1" applyBorder="1"/>
    <xf numFmtId="166" fontId="27" fillId="49" borderId="46" xfId="31" applyNumberFormat="1" applyFill="1" applyBorder="1"/>
    <xf numFmtId="166" fontId="27" fillId="49" borderId="46" xfId="330" applyNumberFormat="1" applyFill="1" applyBorder="1"/>
    <xf numFmtId="9" fontId="0" fillId="49" borderId="46" xfId="137" applyFont="1" applyFill="1" applyBorder="1"/>
    <xf numFmtId="166" fontId="27" fillId="49" borderId="84" xfId="31" applyNumberFormat="1" applyFont="1" applyFill="1" applyBorder="1"/>
    <xf numFmtId="166" fontId="27" fillId="49" borderId="84" xfId="31" applyNumberFormat="1" applyFont="1" applyFill="1" applyBorder="1" applyAlignment="1">
      <alignment horizontal="right"/>
    </xf>
    <xf numFmtId="3" fontId="0" fillId="49" borderId="46" xfId="0" applyNumberFormat="1" applyFill="1" applyBorder="1"/>
    <xf numFmtId="166" fontId="27" fillId="49" borderId="46" xfId="31" applyNumberFormat="1" applyFont="1" applyFill="1" applyBorder="1"/>
    <xf numFmtId="0" fontId="0" fillId="49" borderId="46" xfId="0" applyFill="1" applyBorder="1"/>
    <xf numFmtId="166" fontId="27" fillId="49" borderId="46" xfId="330" applyNumberFormat="1" applyFill="1" applyBorder="1" applyAlignment="1">
      <alignment horizontal="center" wrapText="1"/>
    </xf>
    <xf numFmtId="175" fontId="27" fillId="49" borderId="46" xfId="330" applyNumberFormat="1" applyFill="1" applyBorder="1" applyAlignment="1">
      <alignment horizontal="center" wrapText="1"/>
    </xf>
    <xf numFmtId="186" fontId="27" fillId="49" borderId="46" xfId="330" applyNumberFormat="1" applyFill="1" applyBorder="1" applyAlignment="1">
      <alignment horizontal="center" wrapText="1"/>
    </xf>
    <xf numFmtId="187" fontId="27" fillId="49" borderId="46" xfId="330" applyNumberFormat="1" applyFill="1" applyBorder="1" applyAlignment="1">
      <alignment horizontal="center" wrapText="1"/>
    </xf>
    <xf numFmtId="187" fontId="27" fillId="50" borderId="46" xfId="330" applyNumberFormat="1" applyFill="1" applyBorder="1" applyAlignment="1">
      <alignment horizontal="center" wrapText="1"/>
    </xf>
    <xf numFmtId="0" fontId="47" fillId="118" borderId="21" xfId="330" applyFont="1" applyFill="1" applyBorder="1"/>
    <xf numFmtId="9" fontId="0" fillId="0" borderId="69" xfId="330" applyNumberFormat="1" applyFont="1" applyBorder="1"/>
    <xf numFmtId="0" fontId="0" fillId="118" borderId="27" xfId="330" applyFont="1" applyFill="1" applyBorder="1"/>
    <xf numFmtId="44" fontId="47" fillId="118" borderId="86" xfId="51" applyFont="1" applyFill="1" applyBorder="1" applyAlignment="1">
      <alignment horizontal="center" wrapText="1"/>
    </xf>
    <xf numFmtId="44" fontId="0" fillId="118" borderId="36" xfId="51" applyFont="1" applyFill="1" applyBorder="1"/>
    <xf numFmtId="44" fontId="0" fillId="0" borderId="18" xfId="51" applyFont="1" applyFill="1" applyBorder="1"/>
    <xf numFmtId="44" fontId="0" fillId="118" borderId="18" xfId="51" applyFont="1" applyFill="1" applyBorder="1"/>
    <xf numFmtId="44" fontId="0" fillId="123" borderId="18" xfId="51" applyFont="1" applyFill="1" applyBorder="1"/>
    <xf numFmtId="2" fontId="0" fillId="0" borderId="18" xfId="330" applyNumberFormat="1" applyFont="1" applyBorder="1"/>
    <xf numFmtId="2" fontId="0" fillId="0" borderId="19" xfId="330" applyNumberFormat="1" applyFont="1" applyBorder="1"/>
    <xf numFmtId="2" fontId="0" fillId="118" borderId="18" xfId="330" applyNumberFormat="1" applyFont="1" applyFill="1" applyBorder="1"/>
    <xf numFmtId="2" fontId="0" fillId="118" borderId="19" xfId="330" applyNumberFormat="1" applyFont="1" applyFill="1" applyBorder="1"/>
    <xf numFmtId="2" fontId="0" fillId="123" borderId="18" xfId="330" applyNumberFormat="1" applyFont="1" applyFill="1" applyBorder="1"/>
    <xf numFmtId="2" fontId="0" fillId="123" borderId="19" xfId="330" applyNumberFormat="1" applyFont="1" applyFill="1" applyBorder="1"/>
    <xf numFmtId="166" fontId="213" fillId="0" borderId="116" xfId="31" applyNumberFormat="1" applyFont="1" applyBorder="1"/>
    <xf numFmtId="168" fontId="213" fillId="0" borderId="116" xfId="0" applyNumberFormat="1" applyFont="1" applyBorder="1"/>
    <xf numFmtId="2" fontId="213" fillId="0" borderId="116" xfId="0" applyNumberFormat="1" applyFont="1" applyBorder="1"/>
    <xf numFmtId="167" fontId="213" fillId="0" borderId="116" xfId="51" applyNumberFormat="1" applyFont="1" applyBorder="1"/>
    <xf numFmtId="10" fontId="213" fillId="0" borderId="116" xfId="0" applyNumberFormat="1" applyFont="1" applyBorder="1"/>
    <xf numFmtId="43" fontId="0" fillId="0" borderId="18" xfId="31" applyFont="1" applyFill="1" applyBorder="1"/>
    <xf numFmtId="43" fontId="0" fillId="0" borderId="19" xfId="31" applyFont="1" applyFill="1" applyBorder="1"/>
    <xf numFmtId="43" fontId="0" fillId="118" borderId="19" xfId="31" applyFont="1" applyFill="1" applyBorder="1"/>
    <xf numFmtId="43" fontId="0" fillId="118" borderId="18" xfId="31" applyFont="1" applyFill="1" applyBorder="1"/>
    <xf numFmtId="43" fontId="0" fillId="123" borderId="19" xfId="31" applyFont="1" applyFill="1" applyBorder="1"/>
    <xf numFmtId="43" fontId="0" fillId="123" borderId="18" xfId="31" applyFont="1" applyFill="1" applyBorder="1"/>
    <xf numFmtId="166" fontId="0" fillId="0" borderId="34" xfId="31" applyNumberFormat="1" applyFont="1" applyFill="1" applyBorder="1"/>
    <xf numFmtId="166" fontId="0" fillId="0" borderId="18" xfId="31" applyNumberFormat="1" applyFont="1" applyFill="1" applyBorder="1"/>
    <xf numFmtId="166" fontId="0" fillId="118" borderId="18" xfId="31" applyNumberFormat="1" applyFont="1" applyFill="1" applyBorder="1"/>
    <xf numFmtId="166" fontId="0" fillId="123" borderId="18" xfId="31" applyNumberFormat="1" applyFont="1" applyFill="1" applyBorder="1"/>
    <xf numFmtId="166" fontId="213" fillId="0" borderId="80" xfId="31" applyNumberFormat="1" applyFont="1" applyBorder="1"/>
    <xf numFmtId="168" fontId="213" fillId="0" borderId="80" xfId="0" applyNumberFormat="1" applyFont="1" applyBorder="1"/>
    <xf numFmtId="2" fontId="213" fillId="0" borderId="80" xfId="0" applyNumberFormat="1" applyFont="1" applyBorder="1"/>
    <xf numFmtId="167" fontId="213" fillId="0" borderId="80" xfId="51" applyNumberFormat="1" applyFont="1" applyBorder="1"/>
    <xf numFmtId="10" fontId="213" fillId="0" borderId="80" xfId="0" applyNumberFormat="1" applyFont="1" applyBorder="1"/>
    <xf numFmtId="0" fontId="180" fillId="0" borderId="0" xfId="0" applyFont="1" applyAlignment="1">
      <alignment horizontal="left" vertical="center"/>
    </xf>
    <xf numFmtId="0" fontId="32" fillId="124" borderId="0" xfId="0" applyFont="1" applyFill="1" applyAlignment="1">
      <alignment horizontal="left" wrapText="1"/>
    </xf>
    <xf numFmtId="0" fontId="0" fillId="0" borderId="109" xfId="330" applyFont="1" applyBorder="1"/>
    <xf numFmtId="0" fontId="0" fillId="0" borderId="95" xfId="330" applyFont="1" applyBorder="1"/>
    <xf numFmtId="6" fontId="0" fillId="0" borderId="34" xfId="330" applyNumberFormat="1" applyFont="1" applyBorder="1"/>
    <xf numFmtId="6" fontId="0" fillId="0" borderId="18" xfId="330" applyNumberFormat="1" applyFont="1" applyBorder="1"/>
    <xf numFmtId="6" fontId="0" fillId="0" borderId="104" xfId="330" applyNumberFormat="1" applyFont="1" applyBorder="1"/>
    <xf numFmtId="6" fontId="0" fillId="0" borderId="19" xfId="330" applyNumberFormat="1" applyFont="1" applyBorder="1"/>
    <xf numFmtId="6" fontId="0" fillId="0" borderId="69" xfId="330" applyNumberFormat="1" applyFont="1" applyBorder="1"/>
    <xf numFmtId="10" fontId="213" fillId="0" borderId="43" xfId="0" applyNumberFormat="1" applyFont="1" applyBorder="1"/>
    <xf numFmtId="0" fontId="0" fillId="118" borderId="34" xfId="330" applyFont="1" applyFill="1" applyBorder="1"/>
    <xf numFmtId="0" fontId="0" fillId="0" borderId="117" xfId="330" applyFont="1" applyBorder="1"/>
    <xf numFmtId="0" fontId="0" fillId="0" borderId="96" xfId="330" applyFont="1" applyBorder="1"/>
    <xf numFmtId="0" fontId="0" fillId="0" borderId="118" xfId="330" applyFont="1" applyBorder="1"/>
    <xf numFmtId="0" fontId="27" fillId="0" borderId="34" xfId="0" quotePrefix="1" applyFont="1" applyBorder="1" applyAlignment="1">
      <alignment horizontal="left" vertical="center" wrapText="1"/>
    </xf>
    <xf numFmtId="42" fontId="27" fillId="0" borderId="19" xfId="0" applyNumberFormat="1" applyFont="1" applyBorder="1" applyAlignment="1">
      <alignment horizontal="right" vertical="center" wrapText="1"/>
    </xf>
    <xf numFmtId="42" fontId="0" fillId="0" borderId="19" xfId="0" applyNumberFormat="1" applyBorder="1" applyAlignment="1">
      <alignment horizontal="right" vertical="center" wrapText="1"/>
    </xf>
    <xf numFmtId="9" fontId="27" fillId="0" borderId="19" xfId="0" applyNumberFormat="1" applyFont="1" applyBorder="1" applyAlignment="1">
      <alignment horizontal="right" vertical="center" wrapText="1"/>
    </xf>
    <xf numFmtId="0" fontId="27" fillId="0" borderId="37" xfId="334" applyBorder="1" applyAlignment="1">
      <alignment horizontal="left" vertical="center" wrapText="1"/>
    </xf>
    <xf numFmtId="42" fontId="27" fillId="0" borderId="0" xfId="137" applyNumberFormat="1" applyFont="1" applyAlignment="1">
      <alignment vertical="center"/>
    </xf>
    <xf numFmtId="0" fontId="27" fillId="0" borderId="0" xfId="0" applyFont="1" applyAlignment="1">
      <alignment vertical="center"/>
    </xf>
    <xf numFmtId="42" fontId="27" fillId="0" borderId="0" xfId="0" applyNumberFormat="1" applyFont="1" applyAlignment="1">
      <alignment vertical="center"/>
    </xf>
    <xf numFmtId="42" fontId="164" fillId="0" borderId="0" xfId="137" applyNumberFormat="1" applyFont="1" applyFill="1" applyAlignment="1">
      <alignment vertical="center"/>
    </xf>
    <xf numFmtId="6" fontId="27" fillId="0" borderId="37" xfId="334" applyNumberFormat="1" applyBorder="1" applyAlignment="1">
      <alignment horizontal="left" vertical="center" wrapText="1"/>
    </xf>
    <xf numFmtId="0" fontId="47" fillId="0" borderId="81" xfId="0" applyFont="1" applyBorder="1" applyAlignment="1">
      <alignment vertical="center" wrapText="1"/>
    </xf>
    <xf numFmtId="42" fontId="63" fillId="0" borderId="82" xfId="0" applyNumberFormat="1" applyFont="1" applyBorder="1" applyAlignment="1">
      <alignment horizontal="right" vertical="center" wrapText="1"/>
    </xf>
    <xf numFmtId="9" fontId="63" fillId="0" borderId="82" xfId="0" applyNumberFormat="1" applyFont="1" applyBorder="1" applyAlignment="1">
      <alignment horizontal="right" vertical="center" wrapText="1"/>
    </xf>
    <xf numFmtId="9" fontId="63" fillId="0" borderId="83" xfId="0" applyNumberFormat="1" applyFont="1" applyBorder="1" applyAlignment="1">
      <alignment horizontal="right" vertical="center" wrapText="1"/>
    </xf>
    <xf numFmtId="42" fontId="27" fillId="0" borderId="19" xfId="0" applyNumberFormat="1" applyFont="1" applyBorder="1" applyAlignment="1">
      <alignment horizontal="center" vertical="center" wrapText="1"/>
    </xf>
    <xf numFmtId="42" fontId="63" fillId="0" borderId="82" xfId="0" applyNumberFormat="1" applyFont="1" applyBorder="1" applyAlignment="1">
      <alignment horizontal="center" vertical="center" wrapText="1"/>
    </xf>
    <xf numFmtId="9" fontId="27" fillId="0" borderId="84" xfId="0" applyNumberFormat="1" applyFont="1" applyBorder="1" applyAlignment="1">
      <alignment horizontal="center" vertical="center"/>
    </xf>
    <xf numFmtId="42" fontId="47" fillId="0" borderId="88" xfId="0" applyNumberFormat="1" applyFont="1" applyBorder="1" applyAlignment="1">
      <alignment horizontal="right" vertical="center"/>
    </xf>
    <xf numFmtId="9" fontId="27" fillId="0" borderId="85" xfId="0" applyNumberFormat="1" applyFont="1" applyBorder="1" applyAlignment="1">
      <alignment horizontal="center" vertical="center"/>
    </xf>
    <xf numFmtId="167" fontId="47" fillId="0" borderId="19" xfId="0" applyNumberFormat="1" applyFont="1" applyBorder="1"/>
    <xf numFmtId="42" fontId="0" fillId="0" borderId="19" xfId="1289" applyNumberFormat="1" applyFont="1" applyFill="1" applyBorder="1" applyAlignment="1">
      <alignment vertical="top"/>
    </xf>
    <xf numFmtId="42" fontId="0" fillId="0" borderId="42" xfId="1289" applyNumberFormat="1" applyFont="1" applyFill="1" applyBorder="1" applyAlignment="1">
      <alignment vertical="top"/>
    </xf>
    <xf numFmtId="9" fontId="47" fillId="0" borderId="19" xfId="145" applyFont="1" applyFill="1" applyBorder="1"/>
    <xf numFmtId="167" fontId="0" fillId="0" borderId="104" xfId="1289" applyNumberFormat="1" applyFont="1" applyFill="1" applyBorder="1"/>
    <xf numFmtId="167" fontId="0" fillId="0" borderId="76" xfId="47448" applyNumberFormat="1" applyFont="1" applyFill="1" applyBorder="1"/>
    <xf numFmtId="167" fontId="0" fillId="0" borderId="77" xfId="51" applyNumberFormat="1" applyFont="1" applyFill="1" applyBorder="1"/>
    <xf numFmtId="166" fontId="0" fillId="0" borderId="115" xfId="330" applyNumberFormat="1" applyFont="1" applyBorder="1" applyAlignment="1">
      <alignment wrapText="1"/>
    </xf>
    <xf numFmtId="0" fontId="189" fillId="118" borderId="103" xfId="0" applyFont="1" applyFill="1" applyBorder="1"/>
    <xf numFmtId="0" fontId="189" fillId="118" borderId="26" xfId="0" applyFont="1" applyFill="1" applyBorder="1"/>
    <xf numFmtId="0" fontId="189" fillId="0" borderId="19" xfId="0" applyFont="1" applyBorder="1"/>
    <xf numFmtId="0" fontId="189" fillId="0" borderId="18" xfId="0" applyFont="1" applyBorder="1"/>
    <xf numFmtId="8" fontId="189" fillId="0" borderId="18" xfId="0" applyNumberFormat="1" applyFont="1" applyBorder="1"/>
    <xf numFmtId="0" fontId="215" fillId="118" borderId="18" xfId="0" applyFont="1" applyFill="1" applyBorder="1"/>
    <xf numFmtId="0" fontId="216" fillId="118" borderId="18" xfId="0" applyFont="1" applyFill="1" applyBorder="1"/>
    <xf numFmtId="0" fontId="217" fillId="118" borderId="18" xfId="0" applyFont="1" applyFill="1" applyBorder="1"/>
    <xf numFmtId="0" fontId="217" fillId="118" borderId="33" xfId="0" applyFont="1" applyFill="1" applyBorder="1"/>
    <xf numFmtId="8" fontId="218" fillId="0" borderId="80" xfId="0" applyNumberFormat="1" applyFont="1" applyBorder="1"/>
    <xf numFmtId="166" fontId="176" fillId="0" borderId="83" xfId="330" applyNumberFormat="1" applyFont="1" applyBorder="1"/>
    <xf numFmtId="166" fontId="176" fillId="0" borderId="100" xfId="330" applyNumberFormat="1" applyFont="1" applyBorder="1"/>
    <xf numFmtId="167" fontId="176" fillId="0" borderId="100" xfId="51" applyNumberFormat="1" applyFont="1" applyFill="1" applyBorder="1"/>
    <xf numFmtId="9" fontId="176" fillId="0" borderId="20" xfId="330" applyNumberFormat="1" applyFont="1" applyBorder="1"/>
    <xf numFmtId="166" fontId="176" fillId="0" borderId="20" xfId="330" applyNumberFormat="1" applyFont="1" applyBorder="1"/>
    <xf numFmtId="166" fontId="176" fillId="0" borderId="84" xfId="330" applyNumberFormat="1" applyFont="1" applyBorder="1"/>
    <xf numFmtId="44" fontId="176" fillId="0" borderId="84" xfId="51" applyFont="1" applyFill="1" applyBorder="1"/>
    <xf numFmtId="173" fontId="27" fillId="0" borderId="84" xfId="622" applyNumberFormat="1" applyFont="1" applyFill="1" applyBorder="1"/>
    <xf numFmtId="44" fontId="27" fillId="0" borderId="84" xfId="622" applyNumberFormat="1" applyFont="1" applyFill="1" applyBorder="1"/>
    <xf numFmtId="44" fontId="27" fillId="0" borderId="84" xfId="51" applyFont="1" applyFill="1" applyBorder="1"/>
    <xf numFmtId="166" fontId="27" fillId="0" borderId="84" xfId="330" applyNumberFormat="1" applyBorder="1"/>
    <xf numFmtId="166" fontId="45" fillId="0" borderId="100" xfId="31" applyNumberFormat="1" applyFont="1" applyFill="1" applyBorder="1" applyAlignment="1"/>
    <xf numFmtId="173" fontId="27" fillId="0" borderId="19" xfId="137" applyNumberFormat="1" applyFill="1" applyBorder="1" applyAlignment="1">
      <alignment horizontal="right"/>
    </xf>
    <xf numFmtId="173" fontId="27" fillId="0" borderId="37" xfId="137" applyNumberFormat="1" applyFill="1" applyBorder="1" applyAlignment="1">
      <alignment horizontal="right"/>
    </xf>
    <xf numFmtId="173" fontId="27" fillId="0" borderId="100" xfId="330" applyNumberFormat="1" applyBorder="1"/>
    <xf numFmtId="3" fontId="128" fillId="0" borderId="37" xfId="47406" applyNumberFormat="1" applyFont="1" applyBorder="1"/>
    <xf numFmtId="3" fontId="128" fillId="0" borderId="83" xfId="47406" applyNumberFormat="1" applyFont="1" applyBorder="1"/>
    <xf numFmtId="0" fontId="0" fillId="0" borderId="82" xfId="0" applyBorder="1"/>
    <xf numFmtId="3" fontId="47" fillId="0" borderId="93" xfId="0" applyNumberFormat="1" applyFont="1" applyBorder="1"/>
    <xf numFmtId="3" fontId="32" fillId="0" borderId="19" xfId="0" applyNumberFormat="1" applyFont="1" applyBorder="1"/>
    <xf numFmtId="3" fontId="32" fillId="0" borderId="82" xfId="327" applyNumberFormat="1" applyFont="1" applyBorder="1" applyAlignment="1">
      <alignment horizontal="right" vertical="center"/>
    </xf>
    <xf numFmtId="3" fontId="32" fillId="0" borderId="103" xfId="327" applyNumberFormat="1" applyFont="1" applyBorder="1" applyAlignment="1">
      <alignment horizontal="right" vertical="center"/>
    </xf>
    <xf numFmtId="9" fontId="32" fillId="0" borderId="103" xfId="327" applyNumberFormat="1" applyFont="1" applyBorder="1" applyAlignment="1">
      <alignment horizontal="right" vertical="center"/>
    </xf>
    <xf numFmtId="10" fontId="32" fillId="0" borderId="104" xfId="327" applyNumberFormat="1" applyFont="1" applyBorder="1" applyAlignment="1">
      <alignment horizontal="right" vertical="center"/>
    </xf>
    <xf numFmtId="3" fontId="32" fillId="0" borderId="19" xfId="327" applyNumberFormat="1" applyFont="1" applyBorder="1" applyAlignment="1">
      <alignment horizontal="right" vertical="center"/>
    </xf>
    <xf numFmtId="3" fontId="32" fillId="0" borderId="69" xfId="0" applyNumberFormat="1" applyFont="1" applyBorder="1" applyAlignment="1">
      <alignment wrapText="1"/>
    </xf>
    <xf numFmtId="3" fontId="32" fillId="0" borderId="24" xfId="0" applyNumberFormat="1" applyFont="1" applyBorder="1"/>
    <xf numFmtId="3" fontId="32" fillId="0" borderId="98" xfId="327" applyNumberFormat="1" applyFont="1" applyBorder="1" applyAlignment="1">
      <alignment horizontal="right" vertical="center"/>
    </xf>
    <xf numFmtId="3" fontId="32" fillId="0" borderId="93" xfId="327" applyNumberFormat="1" applyFont="1" applyBorder="1" applyAlignment="1">
      <alignment horizontal="right" vertical="center"/>
    </xf>
    <xf numFmtId="9" fontId="32" fillId="0" borderId="86" xfId="327" applyNumberFormat="1" applyFont="1" applyBorder="1" applyAlignment="1">
      <alignment horizontal="right" vertical="center"/>
    </xf>
    <xf numFmtId="10" fontId="32" fillId="0" borderId="87" xfId="327" applyNumberFormat="1" applyFont="1" applyBorder="1" applyAlignment="1">
      <alignment horizontal="right" vertical="center"/>
    </xf>
    <xf numFmtId="3" fontId="32" fillId="0" borderId="85" xfId="0" applyNumberFormat="1" applyFont="1" applyBorder="1" applyAlignment="1">
      <alignment wrapText="1"/>
    </xf>
    <xf numFmtId="167" fontId="27" fillId="0" borderId="69" xfId="51" applyNumberFormat="1" applyFont="1" applyFill="1" applyBorder="1"/>
    <xf numFmtId="167" fontId="47" fillId="0" borderId="109" xfId="51" applyNumberFormat="1" applyFont="1" applyFill="1" applyBorder="1" applyAlignment="1">
      <alignment horizontal="center"/>
    </xf>
    <xf numFmtId="3" fontId="32" fillId="0" borderId="102" xfId="0" applyNumberFormat="1" applyFont="1" applyBorder="1"/>
    <xf numFmtId="3" fontId="32" fillId="0" borderId="103" xfId="0" applyNumberFormat="1" applyFont="1" applyBorder="1"/>
    <xf numFmtId="3" fontId="32" fillId="0" borderId="104" xfId="0" applyNumberFormat="1" applyFont="1" applyBorder="1"/>
    <xf numFmtId="3" fontId="32" fillId="0" borderId="19" xfId="0" applyNumberFormat="1" applyFont="1" applyBorder="1" applyAlignment="1">
      <alignment horizontal="right"/>
    </xf>
    <xf numFmtId="3" fontId="32" fillId="0" borderId="37" xfId="0" applyNumberFormat="1" applyFont="1" applyBorder="1"/>
    <xf numFmtId="9" fontId="32" fillId="0" borderId="34" xfId="1259" applyNumberFormat="1" applyFont="1" applyFill="1" applyBorder="1"/>
    <xf numFmtId="9" fontId="32" fillId="0" borderId="19" xfId="1259" applyNumberFormat="1" applyFont="1" applyFill="1" applyBorder="1"/>
    <xf numFmtId="9" fontId="32" fillId="0" borderId="37" xfId="1259" applyNumberFormat="1" applyFont="1" applyFill="1" applyBorder="1"/>
    <xf numFmtId="3" fontId="32" fillId="0" borderId="81" xfId="0" applyNumberFormat="1" applyFont="1" applyBorder="1"/>
    <xf numFmtId="3" fontId="32" fillId="0" borderId="82" xfId="0" applyNumberFormat="1" applyFont="1" applyBorder="1"/>
    <xf numFmtId="3" fontId="32" fillId="0" borderId="94" xfId="0" applyNumberFormat="1" applyFont="1" applyBorder="1"/>
    <xf numFmtId="3" fontId="32" fillId="0" borderId="81" xfId="16803" applyNumberFormat="1" applyFont="1" applyBorder="1" applyAlignment="1">
      <alignment horizontal="right"/>
    </xf>
    <xf numFmtId="3" fontId="32" fillId="0" borderId="82" xfId="16803" applyNumberFormat="1" applyFont="1" applyBorder="1" applyAlignment="1">
      <alignment horizontal="right"/>
    </xf>
    <xf numFmtId="9" fontId="32" fillId="0" borderId="81" xfId="1259" applyNumberFormat="1" applyFont="1" applyFill="1" applyBorder="1"/>
    <xf numFmtId="9" fontId="32" fillId="0" borderId="82" xfId="1259" applyNumberFormat="1" applyFont="1" applyFill="1" applyBorder="1"/>
    <xf numFmtId="9" fontId="32" fillId="0" borderId="83" xfId="1259" applyNumberFormat="1" applyFont="1" applyFill="1" applyBorder="1"/>
    <xf numFmtId="3" fontId="45" fillId="0" borderId="92" xfId="0" applyNumberFormat="1" applyFont="1" applyBorder="1"/>
    <xf numFmtId="3" fontId="45" fillId="0" borderId="93" xfId="0" applyNumberFormat="1" applyFont="1" applyBorder="1"/>
    <xf numFmtId="3" fontId="45" fillId="0" borderId="94" xfId="0" applyNumberFormat="1" applyFont="1" applyBorder="1"/>
    <xf numFmtId="9" fontId="45" fillId="0" borderId="92" xfId="1259" applyNumberFormat="1" applyFont="1" applyFill="1" applyBorder="1"/>
    <xf numFmtId="9" fontId="45" fillId="0" borderId="93" xfId="1259" applyNumberFormat="1" applyFont="1" applyFill="1" applyBorder="1"/>
    <xf numFmtId="9" fontId="45" fillId="0" borderId="94" xfId="1259" applyNumberFormat="1" applyFont="1" applyFill="1" applyBorder="1"/>
    <xf numFmtId="3" fontId="27" fillId="0" borderId="19" xfId="47458" applyNumberFormat="1" applyFont="1" applyBorder="1"/>
    <xf numFmtId="10" fontId="27" fillId="0" borderId="19" xfId="47458" applyNumberFormat="1" applyFont="1" applyBorder="1"/>
    <xf numFmtId="3" fontId="32" fillId="0" borderId="34" xfId="0" applyNumberFormat="1" applyFont="1" applyBorder="1"/>
    <xf numFmtId="3" fontId="32" fillId="0" borderId="18" xfId="0" applyNumberFormat="1" applyFont="1" applyBorder="1"/>
    <xf numFmtId="0" fontId="32" fillId="0" borderId="18" xfId="0" applyFont="1" applyBorder="1"/>
    <xf numFmtId="3" fontId="32" fillId="0" borderId="33" xfId="0" applyNumberFormat="1" applyFont="1" applyBorder="1"/>
    <xf numFmtId="0" fontId="32" fillId="0" borderId="34" xfId="0" applyFont="1" applyBorder="1"/>
    <xf numFmtId="3" fontId="32" fillId="0" borderId="27" xfId="0" applyNumberFormat="1" applyFont="1" applyBorder="1"/>
    <xf numFmtId="3" fontId="32" fillId="0" borderId="19" xfId="330" applyNumberFormat="1" applyFont="1" applyBorder="1" applyAlignment="1">
      <alignment horizontal="right" vertical="center"/>
    </xf>
    <xf numFmtId="3" fontId="32" fillId="0" borderId="18" xfId="330" applyNumberFormat="1" applyFont="1" applyBorder="1" applyAlignment="1">
      <alignment horizontal="right" vertical="center"/>
    </xf>
    <xf numFmtId="9" fontId="32" fillId="0" borderId="37" xfId="330" applyNumberFormat="1" applyFont="1" applyBorder="1" applyAlignment="1">
      <alignment horizontal="right"/>
    </xf>
    <xf numFmtId="3" fontId="32" fillId="0" borderId="82" xfId="330" applyNumberFormat="1" applyFont="1" applyBorder="1" applyAlignment="1">
      <alignment horizontal="right" vertical="center"/>
    </xf>
    <xf numFmtId="3" fontId="32" fillId="0" borderId="86" xfId="330" applyNumberFormat="1" applyFont="1" applyBorder="1" applyAlignment="1">
      <alignment horizontal="right" vertical="center"/>
    </xf>
    <xf numFmtId="3" fontId="32" fillId="0" borderId="42" xfId="330" applyNumberFormat="1" applyFont="1" applyBorder="1" applyAlignment="1">
      <alignment horizontal="right" vertical="center"/>
    </xf>
    <xf numFmtId="3" fontId="45" fillId="0" borderId="29" xfId="0" applyNumberFormat="1" applyFont="1" applyBorder="1"/>
    <xf numFmtId="3" fontId="45" fillId="0" borderId="67" xfId="0" applyNumberFormat="1" applyFont="1" applyBorder="1"/>
    <xf numFmtId="3" fontId="45" fillId="0" borderId="97" xfId="0" applyNumberFormat="1" applyFont="1" applyBorder="1"/>
    <xf numFmtId="3" fontId="45" fillId="0" borderId="93" xfId="330" applyNumberFormat="1" applyFont="1" applyBorder="1" applyAlignment="1">
      <alignment horizontal="right" vertical="center"/>
    </xf>
    <xf numFmtId="3" fontId="45" fillId="0" borderId="98" xfId="330" applyNumberFormat="1" applyFont="1" applyBorder="1" applyAlignment="1">
      <alignment horizontal="right" vertical="center"/>
    </xf>
    <xf numFmtId="3" fontId="45" fillId="0" borderId="29" xfId="0" applyNumberFormat="1" applyFont="1" applyBorder="1" applyAlignment="1">
      <alignment horizontal="right"/>
    </xf>
    <xf numFmtId="3" fontId="45" fillId="0" borderId="100" xfId="47403" applyNumberFormat="1" applyFont="1" applyBorder="1" applyAlignment="1">
      <alignment horizontal="right"/>
    </xf>
    <xf numFmtId="9" fontId="45" fillId="0" borderId="30" xfId="137" applyFont="1" applyFill="1" applyBorder="1" applyAlignment="1">
      <alignment horizontal="right"/>
    </xf>
    <xf numFmtId="166" fontId="47" fillId="0" borderId="100" xfId="0" applyNumberFormat="1" applyFont="1" applyBorder="1"/>
    <xf numFmtId="166" fontId="47" fillId="0" borderId="30" xfId="0" applyNumberFormat="1" applyFont="1" applyBorder="1"/>
    <xf numFmtId="167" fontId="0" fillId="0" borderId="103" xfId="1289" applyNumberFormat="1" applyFont="1" applyFill="1" applyBorder="1"/>
    <xf numFmtId="0" fontId="176" fillId="0" borderId="28" xfId="853" applyFont="1" applyBorder="1"/>
    <xf numFmtId="0" fontId="176" fillId="0" borderId="4" xfId="853" applyFont="1" applyBorder="1"/>
    <xf numFmtId="0" fontId="176" fillId="0" borderId="38" xfId="853" applyFont="1" applyBorder="1"/>
    <xf numFmtId="167" fontId="176" fillId="0" borderId="71" xfId="47448" applyNumberFormat="1" applyFont="1" applyFill="1" applyBorder="1"/>
    <xf numFmtId="167" fontId="176" fillId="0" borderId="72" xfId="51" applyNumberFormat="1" applyFont="1" applyFill="1" applyBorder="1"/>
    <xf numFmtId="167" fontId="176" fillId="0" borderId="73" xfId="51" applyNumberFormat="1" applyFont="1" applyFill="1" applyBorder="1"/>
    <xf numFmtId="43" fontId="32" fillId="0" borderId="82" xfId="47451" applyFont="1" applyFill="1" applyBorder="1" applyAlignment="1">
      <alignment horizontal="center" wrapText="1"/>
    </xf>
    <xf numFmtId="43" fontId="32" fillId="0" borderId="82" xfId="31" applyFont="1" applyFill="1" applyBorder="1" applyAlignment="1">
      <alignment horizontal="center" wrapText="1"/>
    </xf>
    <xf numFmtId="167" fontId="32" fillId="0" borderId="82" xfId="51" applyNumberFormat="1" applyFont="1" applyFill="1" applyBorder="1"/>
    <xf numFmtId="167" fontId="45" fillId="0" borderId="19" xfId="51" applyNumberFormat="1" applyFont="1" applyFill="1" applyBorder="1"/>
    <xf numFmtId="0" fontId="27" fillId="0" borderId="45" xfId="332" applyBorder="1" applyAlignment="1">
      <alignment horizontal="center" vertical="top" wrapText="1"/>
    </xf>
    <xf numFmtId="167" fontId="32" fillId="0" borderId="82" xfId="47349" applyNumberFormat="1" applyFont="1" applyFill="1" applyBorder="1"/>
    <xf numFmtId="167" fontId="45" fillId="0" borderId="82" xfId="51" applyNumberFormat="1" applyFont="1" applyFill="1" applyBorder="1"/>
    <xf numFmtId="0" fontId="69" fillId="0" borderId="84" xfId="0" applyFont="1" applyBorder="1"/>
    <xf numFmtId="165" fontId="69" fillId="0" borderId="84" xfId="0" applyNumberFormat="1" applyFont="1" applyBorder="1" applyAlignment="1">
      <alignment horizontal="justify" wrapText="1"/>
    </xf>
    <xf numFmtId="0" fontId="207" fillId="0" borderId="0" xfId="0" applyFont="1"/>
    <xf numFmtId="42" fontId="27" fillId="0" borderId="37" xfId="1289" applyNumberFormat="1" applyFont="1" applyFill="1" applyBorder="1" applyAlignment="1">
      <alignment vertical="top"/>
    </xf>
    <xf numFmtId="17" fontId="74" fillId="0" borderId="84" xfId="0" quotePrefix="1" applyNumberFormat="1" applyFont="1" applyBorder="1"/>
    <xf numFmtId="42" fontId="27" fillId="0" borderId="0" xfId="330" applyNumberFormat="1"/>
    <xf numFmtId="0" fontId="0" fillId="0" borderId="0" xfId="330" applyFont="1" applyAlignment="1">
      <alignment vertical="top"/>
    </xf>
    <xf numFmtId="0" fontId="0" fillId="0" borderId="84" xfId="0" applyBorder="1" applyAlignment="1">
      <alignment horizontal="left" indent="1"/>
    </xf>
    <xf numFmtId="0" fontId="0" fillId="0" borderId="46" xfId="0" applyBorder="1" applyAlignment="1">
      <alignment horizontal="left" indent="1"/>
    </xf>
    <xf numFmtId="0" fontId="0" fillId="0" borderId="95" xfId="0" applyBorder="1" applyAlignment="1">
      <alignment horizontal="left" indent="1"/>
    </xf>
    <xf numFmtId="0" fontId="0" fillId="0" borderId="84" xfId="47446" applyFont="1" applyBorder="1" applyAlignment="1">
      <alignment horizontal="left" wrapText="1" indent="1"/>
    </xf>
    <xf numFmtId="0" fontId="27" fillId="49" borderId="46" xfId="0" applyFont="1" applyFill="1" applyBorder="1" applyAlignment="1">
      <alignment horizontal="left" indent="1"/>
    </xf>
    <xf numFmtId="0" fontId="27" fillId="49" borderId="84" xfId="0" applyFont="1" applyFill="1" applyBorder="1" applyAlignment="1">
      <alignment horizontal="left" indent="1"/>
    </xf>
    <xf numFmtId="0" fontId="27" fillId="49" borderId="27" xfId="0" applyFont="1" applyFill="1" applyBorder="1" applyAlignment="1">
      <alignment horizontal="left" indent="1"/>
    </xf>
    <xf numFmtId="0" fontId="27" fillId="49" borderId="44" xfId="0" applyFont="1" applyFill="1" applyBorder="1" applyAlignment="1">
      <alignment horizontal="left" indent="1"/>
    </xf>
    <xf numFmtId="3" fontId="0" fillId="120" borderId="46" xfId="0" applyNumberFormat="1" applyFill="1" applyBorder="1"/>
    <xf numFmtId="166" fontId="0" fillId="120" borderId="69" xfId="31" applyNumberFormat="1" applyFont="1" applyFill="1" applyBorder="1" applyAlignment="1">
      <alignment wrapText="1"/>
    </xf>
    <xf numFmtId="9" fontId="0" fillId="120" borderId="69" xfId="0" applyNumberFormat="1" applyFill="1" applyBorder="1"/>
    <xf numFmtId="0" fontId="0" fillId="120" borderId="69" xfId="0" applyFill="1" applyBorder="1" applyAlignment="1">
      <alignment horizontal="right"/>
    </xf>
    <xf numFmtId="1" fontId="47" fillId="118" borderId="33" xfId="31" applyNumberFormat="1" applyFont="1" applyFill="1" applyBorder="1" applyAlignment="1">
      <alignment wrapText="1"/>
    </xf>
    <xf numFmtId="1" fontId="27" fillId="0" borderId="33" xfId="31" applyNumberFormat="1" applyFont="1" applyFill="1" applyBorder="1"/>
    <xf numFmtId="43" fontId="27" fillId="0" borderId="69" xfId="0" applyNumberFormat="1" applyFont="1" applyBorder="1"/>
    <xf numFmtId="43" fontId="0" fillId="0" borderId="69" xfId="0" applyNumberFormat="1" applyBorder="1"/>
    <xf numFmtId="43" fontId="27" fillId="0" borderId="90" xfId="0" applyNumberFormat="1" applyFont="1" applyBorder="1"/>
    <xf numFmtId="0" fontId="27" fillId="0" borderId="69" xfId="330" applyBorder="1"/>
    <xf numFmtId="0" fontId="27" fillId="0" borderId="33" xfId="330" applyBorder="1"/>
    <xf numFmtId="0" fontId="27" fillId="0" borderId="27" xfId="330" applyBorder="1"/>
    <xf numFmtId="9" fontId="0" fillId="0" borderId="27" xfId="137" applyFont="1" applyFill="1" applyBorder="1"/>
    <xf numFmtId="0" fontId="47" fillId="0" borderId="84" xfId="330" applyFont="1" applyBorder="1" applyAlignment="1">
      <alignment horizontal="left" vertical="center" wrapText="1"/>
    </xf>
    <xf numFmtId="3" fontId="0" fillId="0" borderId="69" xfId="0" applyNumberFormat="1" applyBorder="1"/>
    <xf numFmtId="3" fontId="0" fillId="0" borderId="33" xfId="0" applyNumberFormat="1" applyBorder="1"/>
    <xf numFmtId="3" fontId="0" fillId="0" borderId="109" xfId="0" applyNumberFormat="1" applyBorder="1"/>
    <xf numFmtId="3" fontId="0" fillId="0" borderId="97" xfId="0" applyNumberFormat="1" applyBorder="1"/>
    <xf numFmtId="0" fontId="0" fillId="0" borderId="88" xfId="330" applyFont="1" applyBorder="1"/>
    <xf numFmtId="0" fontId="27" fillId="0" borderId="88" xfId="330" applyBorder="1"/>
    <xf numFmtId="0" fontId="219" fillId="0" borderId="0" xfId="330" applyFont="1"/>
    <xf numFmtId="9" fontId="219" fillId="0" borderId="0" xfId="137" applyFont="1"/>
    <xf numFmtId="166" fontId="219" fillId="0" borderId="0" xfId="31" applyNumberFormat="1" applyFont="1"/>
    <xf numFmtId="166" fontId="219" fillId="0" borderId="0" xfId="330" applyNumberFormat="1" applyFont="1"/>
    <xf numFmtId="9" fontId="47" fillId="0" borderId="0" xfId="137" applyFont="1"/>
    <xf numFmtId="1" fontId="0" fillId="0" borderId="0" xfId="334" applyNumberFormat="1" applyFont="1"/>
    <xf numFmtId="166" fontId="128" fillId="0" borderId="84" xfId="330" applyNumberFormat="1" applyFont="1" applyBorder="1"/>
    <xf numFmtId="44" fontId="128" fillId="0" borderId="84" xfId="51" applyFont="1" applyFill="1" applyBorder="1"/>
    <xf numFmtId="173" fontId="0" fillId="0" borderId="30" xfId="622" applyNumberFormat="1" applyFont="1" applyFill="1" applyBorder="1"/>
    <xf numFmtId="167" fontId="27" fillId="0" borderId="81" xfId="1289" applyNumberFormat="1" applyFont="1" applyFill="1" applyBorder="1"/>
    <xf numFmtId="167" fontId="27" fillId="0" borderId="82" xfId="1289" applyNumberFormat="1" applyFont="1" applyFill="1" applyBorder="1"/>
    <xf numFmtId="0" fontId="173" fillId="0" borderId="34" xfId="330" applyFont="1" applyBorder="1" applyAlignment="1">
      <alignment wrapText="1"/>
    </xf>
    <xf numFmtId="6" fontId="47" fillId="0" borderId="76" xfId="330" applyNumberFormat="1" applyFont="1" applyBorder="1"/>
    <xf numFmtId="6" fontId="32" fillId="0" borderId="115" xfId="0" applyNumberFormat="1" applyFont="1" applyBorder="1"/>
    <xf numFmtId="166" fontId="156" fillId="0" borderId="19" xfId="31" applyNumberFormat="1" applyFont="1" applyFill="1" applyBorder="1"/>
    <xf numFmtId="6" fontId="156" fillId="0" borderId="19" xfId="0" applyNumberFormat="1" applyFont="1" applyBorder="1"/>
    <xf numFmtId="6" fontId="32" fillId="0" borderId="19" xfId="0" applyNumberFormat="1" applyFont="1" applyBorder="1"/>
    <xf numFmtId="2" fontId="32" fillId="0" borderId="82" xfId="31" applyNumberFormat="1" applyFont="1" applyFill="1" applyBorder="1" applyAlignment="1">
      <alignment horizontal="center"/>
    </xf>
    <xf numFmtId="2" fontId="32" fillId="0" borderId="87" xfId="31" applyNumberFormat="1" applyFont="1" applyFill="1" applyBorder="1" applyAlignment="1">
      <alignment horizontal="center"/>
    </xf>
    <xf numFmtId="0" fontId="32" fillId="0" borderId="81" xfId="0" applyFont="1" applyBorder="1" applyAlignment="1">
      <alignment horizontal="center" wrapText="1"/>
    </xf>
    <xf numFmtId="2" fontId="32" fillId="0" borderId="83" xfId="31" applyNumberFormat="1" applyFont="1" applyFill="1" applyBorder="1" applyAlignment="1">
      <alignment horizontal="center"/>
    </xf>
    <xf numFmtId="166" fontId="0" fillId="0" borderId="84" xfId="1259" applyNumberFormat="1" applyFont="1" applyFill="1" applyBorder="1"/>
    <xf numFmtId="0" fontId="222" fillId="0" borderId="0" xfId="0" applyFont="1"/>
    <xf numFmtId="0" fontId="223" fillId="0" borderId="0" xfId="0" applyFont="1"/>
    <xf numFmtId="3" fontId="47" fillId="0" borderId="29" xfId="0" applyNumberFormat="1" applyFont="1" applyBorder="1"/>
    <xf numFmtId="0" fontId="47" fillId="0" borderId="42" xfId="853" applyFont="1" applyBorder="1" applyAlignment="1">
      <alignment horizontal="center"/>
    </xf>
    <xf numFmtId="0" fontId="47" fillId="0" borderId="41" xfId="853" applyFont="1" applyBorder="1" applyAlignment="1">
      <alignment horizontal="center"/>
    </xf>
    <xf numFmtId="0" fontId="176" fillId="50" borderId="23" xfId="853" applyFont="1" applyFill="1" applyBorder="1"/>
    <xf numFmtId="167" fontId="176" fillId="0" borderId="119" xfId="1289" applyNumberFormat="1" applyFont="1" applyBorder="1"/>
    <xf numFmtId="167" fontId="0" fillId="0" borderId="83" xfId="1289" applyNumberFormat="1" applyFont="1" applyFill="1" applyBorder="1"/>
    <xf numFmtId="0" fontId="176" fillId="0" borderId="0" xfId="853" applyFont="1"/>
    <xf numFmtId="0" fontId="176" fillId="0" borderId="24" xfId="853" applyFont="1" applyBorder="1"/>
    <xf numFmtId="167" fontId="0" fillId="0" borderId="120" xfId="1289" applyNumberFormat="1" applyFont="1" applyFill="1" applyBorder="1"/>
    <xf numFmtId="167" fontId="0" fillId="0" borderId="121" xfId="1289" applyNumberFormat="1" applyFont="1" applyFill="1" applyBorder="1"/>
    <xf numFmtId="42" fontId="47" fillId="0" borderId="93" xfId="1289" applyNumberFormat="1" applyFont="1" applyFill="1" applyBorder="1" applyAlignment="1">
      <alignment vertical="top"/>
    </xf>
    <xf numFmtId="42" fontId="47" fillId="0" borderId="109" xfId="1289" applyNumberFormat="1" applyFont="1" applyFill="1" applyBorder="1" applyAlignment="1">
      <alignment vertical="top"/>
    </xf>
    <xf numFmtId="9" fontId="27" fillId="0" borderId="93" xfId="626" applyFont="1" applyFill="1" applyBorder="1"/>
    <xf numFmtId="9" fontId="27" fillId="0" borderId="94" xfId="626" applyFont="1" applyFill="1" applyBorder="1"/>
    <xf numFmtId="42" fontId="27" fillId="0" borderId="109" xfId="0" applyNumberFormat="1" applyFont="1" applyBorder="1" applyAlignment="1">
      <alignment horizontal="right" vertical="center"/>
    </xf>
    <xf numFmtId="42" fontId="0" fillId="0" borderId="109" xfId="0" applyNumberFormat="1" applyBorder="1" applyAlignment="1">
      <alignment horizontal="right" vertical="center"/>
    </xf>
    <xf numFmtId="9" fontId="27" fillId="0" borderId="109" xfId="0" applyNumberFormat="1" applyFont="1" applyBorder="1" applyAlignment="1">
      <alignment horizontal="center" vertical="center"/>
    </xf>
    <xf numFmtId="166" fontId="0" fillId="0" borderId="109" xfId="31" applyNumberFormat="1" applyFont="1" applyFill="1" applyBorder="1" applyAlignment="1">
      <alignment horizontal="right" vertical="center"/>
    </xf>
    <xf numFmtId="167" fontId="45" fillId="0" borderId="19" xfId="47349" applyNumberFormat="1" applyFont="1" applyFill="1" applyBorder="1"/>
    <xf numFmtId="165" fontId="69" fillId="0" borderId="84" xfId="0" applyNumberFormat="1" applyFont="1" applyBorder="1" applyAlignment="1">
      <alignment wrapText="1"/>
    </xf>
    <xf numFmtId="0" fontId="69" fillId="0" borderId="85" xfId="0" applyFont="1" applyBorder="1"/>
    <xf numFmtId="165" fontId="69" fillId="0" borderId="85" xfId="0" applyNumberFormat="1" applyFont="1" applyBorder="1" applyAlignment="1">
      <alignment horizontal="left" vertical="center" wrapText="1"/>
    </xf>
    <xf numFmtId="9" fontId="69" fillId="0" borderId="82" xfId="624" applyFont="1" applyFill="1" applyBorder="1" applyAlignment="1">
      <alignment horizontal="center"/>
    </xf>
    <xf numFmtId="0" fontId="74" fillId="0" borderId="82" xfId="0" applyFont="1" applyBorder="1" applyAlignment="1">
      <alignment wrapText="1"/>
    </xf>
    <xf numFmtId="37" fontId="27" fillId="0" borderId="39" xfId="1289" applyNumberFormat="1" applyFont="1" applyFill="1" applyBorder="1" applyAlignment="1">
      <alignment vertical="top"/>
    </xf>
    <xf numFmtId="37" fontId="47" fillId="0" borderId="96" xfId="1289" applyNumberFormat="1" applyFont="1" applyFill="1" applyBorder="1" applyAlignment="1">
      <alignment vertical="top"/>
    </xf>
    <xf numFmtId="9" fontId="47" fillId="0" borderId="92" xfId="137" applyFont="1" applyFill="1" applyBorder="1" applyAlignment="1">
      <alignment horizontal="center"/>
    </xf>
    <xf numFmtId="9" fontId="47" fillId="0" borderId="93" xfId="137" applyFont="1" applyFill="1" applyBorder="1" applyAlignment="1">
      <alignment horizontal="center"/>
    </xf>
    <xf numFmtId="9" fontId="27" fillId="0" borderId="94" xfId="137" applyFont="1" applyFill="1" applyBorder="1"/>
    <xf numFmtId="166" fontId="27" fillId="0" borderId="109" xfId="31" applyNumberFormat="1" applyFont="1" applyFill="1" applyBorder="1" applyAlignment="1">
      <alignment horizontal="right" vertical="center"/>
    </xf>
    <xf numFmtId="0" fontId="162" fillId="0" borderId="0" xfId="0" applyFont="1" applyAlignment="1">
      <alignment horizontal="center" vertical="center" wrapText="1"/>
    </xf>
    <xf numFmtId="2" fontId="33" fillId="0" borderId="19" xfId="31" applyNumberFormat="1" applyFont="1" applyFill="1" applyBorder="1" applyAlignment="1">
      <alignment horizontal="center" vertical="center"/>
    </xf>
    <xf numFmtId="184" fontId="33" fillId="0" borderId="19" xfId="31" applyNumberFormat="1" applyFont="1" applyFill="1" applyBorder="1" applyAlignment="1">
      <alignment horizontal="center" vertical="center"/>
    </xf>
    <xf numFmtId="0" fontId="47" fillId="53" borderId="22" xfId="330" applyFont="1" applyFill="1" applyBorder="1" applyAlignment="1">
      <alignment horizontal="center" vertical="center" wrapText="1"/>
    </xf>
    <xf numFmtId="44" fontId="0" fillId="0" borderId="122" xfId="51" applyFont="1" applyFill="1" applyBorder="1"/>
    <xf numFmtId="9" fontId="0" fillId="0" borderId="123" xfId="330" applyNumberFormat="1" applyFont="1" applyBorder="1"/>
    <xf numFmtId="44" fontId="0" fillId="0" borderId="124" xfId="51" applyFont="1" applyFill="1" applyBorder="1"/>
    <xf numFmtId="44" fontId="0" fillId="0" borderId="125" xfId="51" applyFont="1" applyFill="1" applyBorder="1"/>
    <xf numFmtId="9" fontId="0" fillId="0" borderId="126" xfId="330" applyNumberFormat="1" applyFont="1" applyBorder="1"/>
    <xf numFmtId="0" fontId="189" fillId="0" borderId="127" xfId="0" applyFont="1" applyBorder="1"/>
    <xf numFmtId="0" fontId="189" fillId="0" borderId="45" xfId="0" applyFont="1" applyBorder="1"/>
    <xf numFmtId="0" fontId="189" fillId="0" borderId="128" xfId="0" applyFont="1" applyBorder="1"/>
    <xf numFmtId="0" fontId="215" fillId="118" borderId="32" xfId="0" applyFont="1" applyFill="1" applyBorder="1"/>
    <xf numFmtId="0" fontId="189" fillId="0" borderId="129" xfId="0" applyFont="1" applyBorder="1"/>
    <xf numFmtId="0" fontId="189" fillId="0" borderId="130" xfId="0" applyFont="1" applyBorder="1"/>
    <xf numFmtId="0" fontId="189" fillId="0" borderId="131" xfId="0" applyFont="1" applyBorder="1"/>
    <xf numFmtId="3" fontId="32" fillId="49" borderId="18" xfId="330" applyNumberFormat="1" applyFont="1" applyFill="1" applyBorder="1" applyAlignment="1">
      <alignment horizontal="right"/>
    </xf>
    <xf numFmtId="3" fontId="154" fillId="49" borderId="82" xfId="0" applyNumberFormat="1" applyFont="1" applyFill="1" applyBorder="1"/>
    <xf numFmtId="3" fontId="45" fillId="49" borderId="93" xfId="330" applyNumberFormat="1" applyFont="1" applyFill="1" applyBorder="1" applyAlignment="1">
      <alignment horizontal="right" vertical="center"/>
    </xf>
    <xf numFmtId="3" fontId="32" fillId="49" borderId="82" xfId="330" applyNumberFormat="1" applyFont="1" applyFill="1" applyBorder="1" applyAlignment="1">
      <alignment horizontal="right"/>
    </xf>
    <xf numFmtId="10" fontId="32" fillId="49" borderId="82" xfId="0" applyNumberFormat="1" applyFont="1" applyFill="1" applyBorder="1"/>
    <xf numFmtId="10" fontId="45" fillId="49" borderId="93" xfId="330" applyNumberFormat="1" applyFont="1" applyFill="1" applyBorder="1" applyAlignment="1">
      <alignment horizontal="right" vertical="center"/>
    </xf>
    <xf numFmtId="3" fontId="32" fillId="49" borderId="82" xfId="0" applyNumberFormat="1" applyFont="1" applyFill="1" applyBorder="1"/>
    <xf numFmtId="10" fontId="32" fillId="49" borderId="83" xfId="0" applyNumberFormat="1" applyFont="1" applyFill="1" applyBorder="1"/>
    <xf numFmtId="10" fontId="45" fillId="49" borderId="94" xfId="330" applyNumberFormat="1" applyFont="1" applyFill="1" applyBorder="1" applyAlignment="1">
      <alignment horizontal="right" vertical="center"/>
    </xf>
    <xf numFmtId="0" fontId="167" fillId="49" borderId="0" xfId="0" applyFont="1" applyFill="1" applyAlignment="1">
      <alignment vertical="center"/>
    </xf>
    <xf numFmtId="0" fontId="32" fillId="49" borderId="0" xfId="330" applyFont="1" applyFill="1"/>
    <xf numFmtId="3" fontId="27" fillId="0" borderId="42" xfId="0" applyNumberFormat="1" applyFont="1" applyBorder="1" applyAlignment="1">
      <alignment horizontal="center" vertical="center"/>
    </xf>
    <xf numFmtId="9" fontId="32" fillId="0" borderId="0" xfId="137" applyFont="1"/>
    <xf numFmtId="6" fontId="32" fillId="0" borderId="0" xfId="0" applyNumberFormat="1" applyFont="1"/>
    <xf numFmtId="10" fontId="32" fillId="0" borderId="19" xfId="47467" applyNumberFormat="1" applyFont="1" applyBorder="1"/>
    <xf numFmtId="10" fontId="32" fillId="0" borderId="82" xfId="47467" applyNumberFormat="1" applyFont="1" applyBorder="1"/>
    <xf numFmtId="10" fontId="45" fillId="0" borderId="93" xfId="330" applyNumberFormat="1" applyFont="1" applyBorder="1" applyAlignment="1">
      <alignment horizontal="right" vertical="center"/>
    </xf>
    <xf numFmtId="3" fontId="32" fillId="49" borderId="19" xfId="0" applyNumberFormat="1" applyFont="1" applyFill="1" applyBorder="1"/>
    <xf numFmtId="10" fontId="32" fillId="49" borderId="18" xfId="0" applyNumberFormat="1" applyFont="1" applyFill="1" applyBorder="1"/>
    <xf numFmtId="9" fontId="32" fillId="49" borderId="18" xfId="0" applyNumberFormat="1" applyFont="1" applyFill="1" applyBorder="1"/>
    <xf numFmtId="3" fontId="32" fillId="49" borderId="18" xfId="0" applyNumberFormat="1" applyFont="1" applyFill="1" applyBorder="1"/>
    <xf numFmtId="3" fontId="45" fillId="49" borderId="19" xfId="0" applyNumberFormat="1" applyFont="1" applyFill="1" applyBorder="1" applyAlignment="1">
      <alignment horizontal="right" vertical="center"/>
    </xf>
    <xf numFmtId="10" fontId="45" fillId="49" borderId="19" xfId="0" applyNumberFormat="1" applyFont="1" applyFill="1" applyBorder="1" applyAlignment="1">
      <alignment horizontal="right" vertical="center"/>
    </xf>
    <xf numFmtId="43" fontId="0" fillId="0" borderId="85" xfId="0" applyNumberFormat="1" applyBorder="1"/>
    <xf numFmtId="43" fontId="0" fillId="0" borderId="90" xfId="0" applyNumberFormat="1" applyBorder="1"/>
    <xf numFmtId="0" fontId="27" fillId="0" borderId="91" xfId="330" applyBorder="1"/>
    <xf numFmtId="0" fontId="0" fillId="0" borderId="85" xfId="330" applyFont="1" applyBorder="1"/>
    <xf numFmtId="175" fontId="27" fillId="49" borderId="44" xfId="330" applyNumberFormat="1" applyFill="1" applyBorder="1" applyAlignment="1">
      <alignment horizontal="center" wrapText="1"/>
    </xf>
    <xf numFmtId="187" fontId="27" fillId="49" borderId="44" xfId="330" applyNumberFormat="1" applyFill="1" applyBorder="1" applyAlignment="1">
      <alignment horizontal="center" wrapText="1"/>
    </xf>
    <xf numFmtId="186" fontId="27" fillId="49" borderId="44" xfId="330" applyNumberFormat="1" applyFill="1" applyBorder="1" applyAlignment="1">
      <alignment horizontal="center" wrapText="1"/>
    </xf>
    <xf numFmtId="175" fontId="27" fillId="49" borderId="85" xfId="330" applyNumberFormat="1" applyFill="1" applyBorder="1" applyAlignment="1">
      <alignment horizontal="center" wrapText="1"/>
    </xf>
    <xf numFmtId="187" fontId="27" fillId="49" borderId="85" xfId="330" applyNumberFormat="1" applyFill="1" applyBorder="1" applyAlignment="1">
      <alignment horizontal="center" wrapText="1"/>
    </xf>
    <xf numFmtId="0" fontId="27" fillId="50" borderId="85" xfId="330" applyFill="1" applyBorder="1"/>
    <xf numFmtId="186" fontId="27" fillId="49" borderId="85" xfId="330" applyNumberFormat="1" applyFill="1" applyBorder="1" applyAlignment="1">
      <alignment horizontal="center" wrapText="1"/>
    </xf>
    <xf numFmtId="37" fontId="0" fillId="49" borderId="42" xfId="31" applyNumberFormat="1" applyFont="1" applyFill="1" applyBorder="1" applyAlignment="1">
      <alignment horizontal="center" vertical="center"/>
    </xf>
    <xf numFmtId="37" fontId="27" fillId="49" borderId="42" xfId="31" applyNumberFormat="1" applyFont="1" applyFill="1" applyBorder="1" applyAlignment="1">
      <alignment horizontal="center" vertical="center"/>
    </xf>
    <xf numFmtId="0" fontId="214" fillId="0" borderId="0" xfId="0" applyFont="1"/>
    <xf numFmtId="44" fontId="27" fillId="0" borderId="0" xfId="51"/>
    <xf numFmtId="173" fontId="27" fillId="0" borderId="0" xfId="137" applyNumberFormat="1"/>
    <xf numFmtId="0" fontId="47" fillId="23" borderId="132" xfId="0" applyFont="1" applyFill="1" applyBorder="1" applyAlignment="1">
      <alignment horizontal="center"/>
    </xf>
    <xf numFmtId="0" fontId="47" fillId="0" borderId="132" xfId="0" applyFont="1" applyBorder="1"/>
    <xf numFmtId="167" fontId="47" fillId="0" borderId="132" xfId="0" applyNumberFormat="1" applyFont="1" applyBorder="1"/>
    <xf numFmtId="0" fontId="27" fillId="0" borderId="133" xfId="0" applyFont="1" applyBorder="1"/>
    <xf numFmtId="0" fontId="47" fillId="0" borderId="133" xfId="0" applyFont="1" applyBorder="1"/>
    <xf numFmtId="0" fontId="47" fillId="49" borderId="134" xfId="853" applyFont="1" applyFill="1" applyBorder="1"/>
    <xf numFmtId="166" fontId="1" fillId="0" borderId="84" xfId="330" applyNumberFormat="1" applyFont="1" applyBorder="1"/>
    <xf numFmtId="44" fontId="1" fillId="0" borderId="84" xfId="51" applyFont="1" applyFill="1" applyBorder="1"/>
    <xf numFmtId="0" fontId="27" fillId="0" borderId="135" xfId="330" applyBorder="1"/>
    <xf numFmtId="166" fontId="1" fillId="0" borderId="135" xfId="330" applyNumberFormat="1" applyFont="1" applyBorder="1"/>
    <xf numFmtId="166" fontId="1" fillId="0" borderId="132" xfId="330" applyNumberFormat="1" applyFont="1" applyBorder="1"/>
    <xf numFmtId="167" fontId="1" fillId="0" borderId="132" xfId="51" applyNumberFormat="1" applyFont="1" applyFill="1" applyBorder="1"/>
    <xf numFmtId="173" fontId="128" fillId="0" borderId="136" xfId="622" applyNumberFormat="1" applyFont="1" applyFill="1" applyBorder="1"/>
    <xf numFmtId="173" fontId="128" fillId="0" borderId="136" xfId="622" applyNumberFormat="1" applyFont="1" applyBorder="1"/>
    <xf numFmtId="0" fontId="27" fillId="50" borderId="135" xfId="330" applyFill="1" applyBorder="1"/>
    <xf numFmtId="166" fontId="1" fillId="50" borderId="135" xfId="330" applyNumberFormat="1" applyFont="1" applyFill="1" applyBorder="1"/>
    <xf numFmtId="166" fontId="1" fillId="50" borderId="132" xfId="330" applyNumberFormat="1" applyFont="1" applyFill="1" applyBorder="1"/>
    <xf numFmtId="167" fontId="1" fillId="50" borderId="132" xfId="51" applyNumberFormat="1" applyFont="1" applyFill="1" applyBorder="1"/>
    <xf numFmtId="173" fontId="128" fillId="50" borderId="136" xfId="622" applyNumberFormat="1" applyFont="1" applyFill="1" applyBorder="1"/>
    <xf numFmtId="0" fontId="27" fillId="115" borderId="135" xfId="330" applyFill="1" applyBorder="1"/>
    <xf numFmtId="0" fontId="27" fillId="115" borderId="132" xfId="330" applyFill="1" applyBorder="1"/>
    <xf numFmtId="0" fontId="165" fillId="115" borderId="132" xfId="330" applyFont="1" applyFill="1" applyBorder="1"/>
    <xf numFmtId="166" fontId="165" fillId="115" borderId="132" xfId="1259" applyNumberFormat="1" applyFont="1" applyFill="1" applyBorder="1"/>
    <xf numFmtId="166" fontId="0" fillId="115" borderId="132" xfId="1259" applyNumberFormat="1" applyFont="1" applyFill="1" applyBorder="1"/>
    <xf numFmtId="0" fontId="27" fillId="115" borderId="136" xfId="330" applyFill="1" applyBorder="1"/>
    <xf numFmtId="166" fontId="1" fillId="0" borderId="100" xfId="330" applyNumberFormat="1" applyFont="1" applyBorder="1"/>
    <xf numFmtId="167" fontId="1" fillId="0" borderId="100" xfId="51" applyNumberFormat="1" applyFont="1" applyFill="1" applyBorder="1"/>
    <xf numFmtId="166" fontId="1" fillId="0" borderId="20" xfId="330" applyNumberFormat="1" applyFont="1" applyBorder="1"/>
    <xf numFmtId="166" fontId="1" fillId="0" borderId="0" xfId="330" applyNumberFormat="1" applyFont="1"/>
    <xf numFmtId="166" fontId="176" fillId="0" borderId="135" xfId="330" applyNumberFormat="1" applyFont="1" applyBorder="1"/>
    <xf numFmtId="166" fontId="176" fillId="0" borderId="132" xfId="330" applyNumberFormat="1" applyFont="1" applyBorder="1"/>
    <xf numFmtId="187" fontId="176" fillId="0" borderId="132" xfId="51" applyNumberFormat="1" applyFont="1" applyFill="1" applyBorder="1"/>
    <xf numFmtId="173" fontId="27" fillId="0" borderId="136" xfId="622" applyNumberFormat="1" applyFont="1" applyBorder="1"/>
    <xf numFmtId="166" fontId="176" fillId="50" borderId="135" xfId="330" applyNumberFormat="1" applyFont="1" applyFill="1" applyBorder="1"/>
    <xf numFmtId="166" fontId="176" fillId="50" borderId="132" xfId="330" applyNumberFormat="1" applyFont="1" applyFill="1" applyBorder="1"/>
    <xf numFmtId="187" fontId="176" fillId="50" borderId="132" xfId="51" applyNumberFormat="1" applyFont="1" applyFill="1" applyBorder="1"/>
    <xf numFmtId="173" fontId="27" fillId="50" borderId="136" xfId="622" applyNumberFormat="1" applyFont="1" applyFill="1" applyBorder="1"/>
    <xf numFmtId="187" fontId="176" fillId="0" borderId="132" xfId="330" applyNumberFormat="1" applyFont="1" applyBorder="1"/>
    <xf numFmtId="0" fontId="170" fillId="115" borderId="132" xfId="330" applyFont="1" applyFill="1" applyBorder="1"/>
    <xf numFmtId="166" fontId="170" fillId="115" borderId="132" xfId="1259" applyNumberFormat="1" applyFont="1" applyFill="1" applyBorder="1"/>
    <xf numFmtId="166" fontId="27" fillId="115" borderId="132" xfId="1259" applyNumberFormat="1" applyFont="1" applyFill="1" applyBorder="1"/>
    <xf numFmtId="166" fontId="176" fillId="0" borderId="137" xfId="330" applyNumberFormat="1" applyFont="1" applyBorder="1"/>
    <xf numFmtId="0" fontId="47" fillId="118" borderId="134" xfId="330" applyFont="1" applyFill="1" applyBorder="1"/>
    <xf numFmtId="0" fontId="32" fillId="42" borderId="132" xfId="0" applyFont="1" applyFill="1" applyBorder="1"/>
    <xf numFmtId="0" fontId="45" fillId="0" borderId="138" xfId="0" applyFont="1" applyBorder="1"/>
    <xf numFmtId="0" fontId="45" fillId="0" borderId="132" xfId="0" applyFont="1" applyBorder="1"/>
    <xf numFmtId="166" fontId="32" fillId="0" borderId="132" xfId="31" applyNumberFormat="1" applyFont="1" applyFill="1" applyBorder="1"/>
    <xf numFmtId="180" fontId="32" fillId="0" borderId="132" xfId="31" applyNumberFormat="1" applyFont="1" applyFill="1" applyBorder="1"/>
    <xf numFmtId="175" fontId="32" fillId="0" borderId="132" xfId="31" applyNumberFormat="1" applyFont="1" applyFill="1" applyBorder="1"/>
    <xf numFmtId="0" fontId="45" fillId="42" borderId="138" xfId="0" applyFont="1" applyFill="1" applyBorder="1"/>
    <xf numFmtId="180" fontId="32" fillId="42" borderId="132" xfId="31" applyNumberFormat="1" applyFont="1" applyFill="1" applyBorder="1" applyAlignment="1"/>
    <xf numFmtId="180" fontId="32" fillId="42" borderId="132" xfId="0" applyNumberFormat="1" applyFont="1" applyFill="1" applyBorder="1"/>
    <xf numFmtId="0" fontId="32" fillId="0" borderId="132" xfId="133" applyFont="1" applyBorder="1"/>
    <xf numFmtId="0" fontId="45" fillId="42" borderId="132" xfId="0" applyFont="1" applyFill="1" applyBorder="1"/>
    <xf numFmtId="166" fontId="45" fillId="42" borderId="132" xfId="0" applyNumberFormat="1" applyFont="1" applyFill="1" applyBorder="1"/>
    <xf numFmtId="0" fontId="45" fillId="42" borderId="133" xfId="0" applyFont="1" applyFill="1" applyBorder="1"/>
    <xf numFmtId="3" fontId="45" fillId="42" borderId="132" xfId="0" applyNumberFormat="1" applyFont="1" applyFill="1" applyBorder="1"/>
    <xf numFmtId="164" fontId="32" fillId="0" borderId="132" xfId="0" applyNumberFormat="1" applyFont="1" applyBorder="1"/>
    <xf numFmtId="0" fontId="45" fillId="0" borderId="132" xfId="0" applyFont="1" applyBorder="1" applyAlignment="1">
      <alignment horizontal="left"/>
    </xf>
    <xf numFmtId="166" fontId="32" fillId="0" borderId="132" xfId="31" applyNumberFormat="1" applyFont="1" applyFill="1" applyBorder="1" applyAlignment="1"/>
    <xf numFmtId="0" fontId="32" fillId="0" borderId="132" xfId="0" applyFont="1" applyBorder="1" applyAlignment="1">
      <alignment horizontal="left" wrapText="1"/>
    </xf>
    <xf numFmtId="43" fontId="32" fillId="0" borderId="132" xfId="47451" applyFont="1" applyFill="1" applyBorder="1" applyAlignment="1">
      <alignment horizontal="center" wrapText="1"/>
    </xf>
    <xf numFmtId="43" fontId="32" fillId="0" borderId="132" xfId="31" applyFont="1" applyFill="1" applyBorder="1" applyAlignment="1">
      <alignment horizontal="center" wrapText="1"/>
    </xf>
    <xf numFmtId="167" fontId="32" fillId="0" borderId="132" xfId="51" applyNumberFormat="1" applyFont="1" applyFill="1" applyBorder="1"/>
    <xf numFmtId="166" fontId="27" fillId="0" borderId="138" xfId="31" applyNumberFormat="1" applyFont="1" applyFill="1" applyBorder="1"/>
    <xf numFmtId="166" fontId="27" fillId="0" borderId="132" xfId="31" applyNumberFormat="1" applyFont="1" applyFill="1" applyBorder="1"/>
    <xf numFmtId="166" fontId="27" fillId="0" borderId="136" xfId="31" applyNumberFormat="1" applyFont="1" applyFill="1" applyBorder="1"/>
    <xf numFmtId="2" fontId="32" fillId="0" borderId="136" xfId="31" applyNumberFormat="1" applyFont="1" applyFill="1" applyBorder="1" applyAlignment="1">
      <alignment horizontal="center"/>
    </xf>
    <xf numFmtId="0" fontId="29" fillId="50" borderId="132" xfId="0" applyFont="1" applyFill="1" applyBorder="1" applyAlignment="1">
      <alignment horizontal="center" vertical="center" wrapText="1"/>
    </xf>
    <xf numFmtId="166" fontId="27" fillId="49" borderId="134" xfId="31" applyNumberFormat="1" applyFill="1" applyBorder="1"/>
    <xf numFmtId="166" fontId="27" fillId="49" borderId="137" xfId="330" applyNumberFormat="1" applyFill="1" applyBorder="1"/>
    <xf numFmtId="0" fontId="27" fillId="53" borderId="137" xfId="330" applyFill="1" applyBorder="1"/>
    <xf numFmtId="9" fontId="0" fillId="53" borderId="134" xfId="137" applyFont="1" applyFill="1" applyBorder="1"/>
    <xf numFmtId="0" fontId="27" fillId="53" borderId="134" xfId="330" applyFill="1" applyBorder="1"/>
    <xf numFmtId="9" fontId="0" fillId="50" borderId="134" xfId="137" applyFont="1" applyFill="1" applyBorder="1"/>
    <xf numFmtId="0" fontId="0" fillId="50" borderId="134" xfId="0" applyFill="1" applyBorder="1"/>
    <xf numFmtId="0" fontId="0" fillId="0" borderId="134" xfId="330" applyFont="1" applyBorder="1"/>
    <xf numFmtId="3" fontId="32" fillId="0" borderId="138" xfId="0" applyNumberFormat="1" applyFont="1" applyBorder="1"/>
    <xf numFmtId="3" fontId="32" fillId="0" borderId="132" xfId="0" applyNumberFormat="1" applyFont="1" applyBorder="1"/>
    <xf numFmtId="3" fontId="32" fillId="0" borderId="136" xfId="0" applyNumberFormat="1" applyFont="1" applyBorder="1"/>
    <xf numFmtId="3" fontId="32" fillId="0" borderId="134" xfId="0" applyNumberFormat="1" applyFont="1" applyBorder="1"/>
    <xf numFmtId="9" fontId="32" fillId="0" borderId="137" xfId="622" applyFont="1" applyFill="1" applyBorder="1" applyAlignment="1">
      <alignment horizontal="right"/>
    </xf>
    <xf numFmtId="3" fontId="27" fillId="0" borderId="132" xfId="47458" applyNumberFormat="1" applyFont="1" applyBorder="1"/>
    <xf numFmtId="10" fontId="27" fillId="0" borderId="132" xfId="47458" applyNumberFormat="1" applyFont="1" applyBorder="1"/>
    <xf numFmtId="0" fontId="27" fillId="0" borderId="138" xfId="330" applyBorder="1" applyAlignment="1">
      <alignment horizontal="left"/>
    </xf>
    <xf numFmtId="173" fontId="27" fillId="0" borderId="132" xfId="137" applyNumberFormat="1" applyFill="1" applyBorder="1"/>
    <xf numFmtId="173" fontId="27" fillId="0" borderId="136" xfId="137" applyNumberFormat="1" applyFill="1" applyBorder="1"/>
    <xf numFmtId="0" fontId="27" fillId="0" borderId="139" xfId="0" applyFont="1" applyBorder="1" applyAlignment="1">
      <alignment vertical="center"/>
    </xf>
    <xf numFmtId="42" fontId="27" fillId="0" borderId="139" xfId="0" applyNumberFormat="1" applyFont="1" applyBorder="1" applyAlignment="1">
      <alignment horizontal="right" vertical="center"/>
    </xf>
    <xf numFmtId="0" fontId="27" fillId="0" borderId="140" xfId="330" applyBorder="1"/>
    <xf numFmtId="173" fontId="27" fillId="0" borderId="140" xfId="137" applyNumberFormat="1" applyFont="1" applyBorder="1"/>
    <xf numFmtId="0" fontId="27" fillId="49" borderId="140" xfId="330" applyFill="1" applyBorder="1"/>
    <xf numFmtId="173" fontId="0" fillId="0" borderId="140" xfId="0" applyNumberFormat="1" applyBorder="1"/>
    <xf numFmtId="0" fontId="47" fillId="0" borderId="140" xfId="330" applyFont="1" applyBorder="1"/>
    <xf numFmtId="9" fontId="27" fillId="0" borderId="140" xfId="137" applyFont="1" applyBorder="1"/>
    <xf numFmtId="173" fontId="27" fillId="112" borderId="140" xfId="137" applyNumberFormat="1" applyFont="1" applyFill="1" applyBorder="1"/>
    <xf numFmtId="173" fontId="47" fillId="0" borderId="140" xfId="0" applyNumberFormat="1" applyFont="1" applyBorder="1"/>
    <xf numFmtId="0" fontId="27" fillId="0" borderId="140" xfId="0" applyFont="1" applyBorder="1"/>
    <xf numFmtId="0" fontId="0" fillId="0" borderId="140" xfId="0" applyBorder="1"/>
    <xf numFmtId="0" fontId="27" fillId="0" borderId="139" xfId="330" applyBorder="1"/>
    <xf numFmtId="166" fontId="0" fillId="0" borderId="140" xfId="31" applyNumberFormat="1" applyFont="1" applyBorder="1"/>
    <xf numFmtId="0" fontId="47" fillId="50" borderId="139" xfId="330" applyFont="1" applyFill="1" applyBorder="1"/>
    <xf numFmtId="0" fontId="27" fillId="49" borderId="139" xfId="330" applyFill="1" applyBorder="1"/>
    <xf numFmtId="0" fontId="27" fillId="50" borderId="139" xfId="330" applyFill="1" applyBorder="1"/>
    <xf numFmtId="0" fontId="47" fillId="0" borderId="139" xfId="330" applyFont="1" applyBorder="1"/>
    <xf numFmtId="9" fontId="47" fillId="0" borderId="140" xfId="137" applyFont="1" applyBorder="1"/>
    <xf numFmtId="166" fontId="47" fillId="0" borderId="140" xfId="31" applyNumberFormat="1" applyFont="1" applyBorder="1"/>
    <xf numFmtId="0" fontId="47" fillId="114" borderId="139" xfId="853" applyFont="1" applyFill="1" applyBorder="1"/>
    <xf numFmtId="0" fontId="27" fillId="0" borderId="139" xfId="853" quotePrefix="1" applyBorder="1" applyAlignment="1">
      <alignment horizontal="left" wrapText="1"/>
    </xf>
    <xf numFmtId="42" fontId="27" fillId="0" borderId="140" xfId="1289" applyNumberFormat="1" applyFont="1" applyFill="1" applyBorder="1" applyAlignment="1">
      <alignment vertical="top"/>
    </xf>
    <xf numFmtId="42" fontId="27" fillId="50" borderId="140" xfId="1289" applyNumberFormat="1" applyFont="1" applyFill="1" applyBorder="1" applyAlignment="1">
      <alignment vertical="top"/>
    </xf>
    <xf numFmtId="0" fontId="27" fillId="50" borderId="139" xfId="853" quotePrefix="1" applyFill="1" applyBorder="1" applyAlignment="1">
      <alignment horizontal="left" wrapText="1"/>
    </xf>
    <xf numFmtId="0" fontId="27" fillId="0" borderId="139" xfId="853" applyBorder="1" applyAlignment="1">
      <alignment wrapText="1"/>
    </xf>
    <xf numFmtId="166" fontId="128" fillId="0" borderId="140" xfId="330" applyNumberFormat="1" applyFont="1" applyBorder="1" applyAlignment="1">
      <alignment horizontal="center"/>
    </xf>
    <xf numFmtId="166" fontId="128" fillId="0" borderId="140" xfId="330" applyNumberFormat="1" applyFont="1" applyBorder="1"/>
    <xf numFmtId="166" fontId="1" fillId="0" borderId="140" xfId="330" applyNumberFormat="1" applyFont="1" applyBorder="1" applyAlignment="1">
      <alignment horizontal="center"/>
    </xf>
    <xf numFmtId="166" fontId="128" fillId="50" borderId="140" xfId="330" applyNumberFormat="1" applyFont="1" applyFill="1" applyBorder="1" applyAlignment="1">
      <alignment horizontal="center"/>
    </xf>
    <xf numFmtId="39" fontId="27" fillId="0" borderId="141" xfId="330" applyNumberFormat="1" applyBorder="1" applyAlignment="1">
      <alignment horizontal="center"/>
    </xf>
    <xf numFmtId="39" fontId="27" fillId="0" borderId="140" xfId="330" applyNumberFormat="1" applyBorder="1" applyAlignment="1">
      <alignment horizontal="center"/>
    </xf>
    <xf numFmtId="39" fontId="27" fillId="0" borderId="142" xfId="330" applyNumberFormat="1" applyBorder="1"/>
    <xf numFmtId="0" fontId="27" fillId="0" borderId="141" xfId="330" applyBorder="1"/>
    <xf numFmtId="0" fontId="27" fillId="0" borderId="142" xfId="330" applyBorder="1"/>
    <xf numFmtId="0" fontId="47" fillId="23" borderId="140" xfId="0" applyFont="1" applyFill="1" applyBorder="1"/>
    <xf numFmtId="0" fontId="45" fillId="23" borderId="140" xfId="0" applyFont="1" applyFill="1" applyBorder="1" applyAlignment="1">
      <alignment horizontal="centerContinuous"/>
    </xf>
    <xf numFmtId="0" fontId="45" fillId="23" borderId="143" xfId="0" applyFont="1" applyFill="1" applyBorder="1" applyAlignment="1">
      <alignment horizontal="centerContinuous"/>
    </xf>
    <xf numFmtId="0" fontId="45" fillId="23" borderId="144" xfId="0" applyFont="1" applyFill="1" applyBorder="1" applyAlignment="1">
      <alignment horizontal="centerContinuous"/>
    </xf>
    <xf numFmtId="0" fontId="45" fillId="23" borderId="145" xfId="0" applyFont="1" applyFill="1" applyBorder="1" applyAlignment="1">
      <alignment horizontal="centerContinuous"/>
    </xf>
    <xf numFmtId="0" fontId="47" fillId="23" borderId="143" xfId="0" applyFont="1" applyFill="1" applyBorder="1"/>
    <xf numFmtId="0" fontId="27" fillId="23" borderId="143" xfId="0" applyFont="1" applyFill="1" applyBorder="1"/>
    <xf numFmtId="0" fontId="27" fillId="23" borderId="144" xfId="0" applyFont="1" applyFill="1" applyBorder="1"/>
    <xf numFmtId="0" fontId="27" fillId="23" borderId="145" xfId="0" applyFont="1" applyFill="1" applyBorder="1"/>
    <xf numFmtId="0" fontId="27" fillId="0" borderId="143" xfId="0" applyFont="1" applyBorder="1"/>
    <xf numFmtId="167" fontId="27" fillId="0" borderId="140" xfId="47349" applyNumberFormat="1" applyFont="1" applyFill="1" applyBorder="1" applyAlignment="1">
      <alignment horizontal="center"/>
    </xf>
    <xf numFmtId="167" fontId="27" fillId="0" borderId="140" xfId="47349" applyNumberFormat="1" applyFont="1" applyFill="1" applyBorder="1"/>
    <xf numFmtId="167" fontId="27" fillId="0" borderId="140" xfId="52" applyNumberFormat="1" applyFont="1" applyFill="1" applyBorder="1"/>
    <xf numFmtId="167" fontId="0" fillId="0" borderId="140" xfId="52" applyNumberFormat="1" applyFont="1" applyFill="1" applyBorder="1"/>
    <xf numFmtId="0" fontId="27" fillId="49" borderId="143" xfId="0" applyFont="1" applyFill="1" applyBorder="1"/>
    <xf numFmtId="167" fontId="47" fillId="0" borderId="140" xfId="52" applyNumberFormat="1" applyFont="1" applyFill="1" applyBorder="1"/>
    <xf numFmtId="0" fontId="27" fillId="0" borderId="143" xfId="0" applyFont="1" applyBorder="1" applyAlignment="1">
      <alignment wrapText="1"/>
    </xf>
    <xf numFmtId="167" fontId="47" fillId="0" borderId="140" xfId="47349" applyNumberFormat="1" applyFont="1" applyFill="1" applyBorder="1" applyAlignment="1">
      <alignment horizontal="center"/>
    </xf>
    <xf numFmtId="167" fontId="47" fillId="0" borderId="140" xfId="47349" applyNumberFormat="1" applyFont="1" applyFill="1" applyBorder="1"/>
    <xf numFmtId="167" fontId="0" fillId="0" borderId="140" xfId="47349" applyNumberFormat="1" applyFont="1" applyBorder="1" applyAlignment="1">
      <alignment horizontal="center"/>
    </xf>
    <xf numFmtId="167" fontId="0" fillId="0" borderId="140" xfId="47349" applyNumberFormat="1" applyFont="1" applyFill="1" applyBorder="1"/>
    <xf numFmtId="3" fontId="32" fillId="0" borderId="135" xfId="0" applyNumberFormat="1" applyFont="1" applyBorder="1"/>
    <xf numFmtId="0" fontId="32" fillId="0" borderId="135" xfId="0" applyFont="1" applyBorder="1"/>
    <xf numFmtId="3" fontId="32" fillId="0" borderId="135" xfId="330" applyNumberFormat="1" applyFont="1" applyBorder="1" applyAlignment="1">
      <alignment horizontal="right" vertical="center"/>
    </xf>
    <xf numFmtId="0" fontId="0" fillId="50" borderId="146" xfId="334" applyFont="1" applyFill="1" applyBorder="1"/>
    <xf numFmtId="0" fontId="0" fillId="0" borderId="139" xfId="334" applyFont="1" applyBorder="1"/>
    <xf numFmtId="0" fontId="47" fillId="0" borderId="139" xfId="334" applyFont="1" applyBorder="1"/>
    <xf numFmtId="0" fontId="47" fillId="49" borderId="139" xfId="853" applyFont="1" applyFill="1" applyBorder="1"/>
    <xf numFmtId="167" fontId="27" fillId="0" borderId="141" xfId="1289" applyNumberFormat="1" applyFont="1" applyFill="1" applyBorder="1"/>
    <xf numFmtId="167" fontId="0" fillId="0" borderId="140" xfId="1289" applyNumberFormat="1" applyFont="1" applyFill="1" applyBorder="1"/>
    <xf numFmtId="0" fontId="27" fillId="0" borderId="139" xfId="334" applyBorder="1"/>
    <xf numFmtId="0" fontId="128" fillId="115" borderId="145" xfId="330" applyFont="1" applyFill="1" applyBorder="1"/>
    <xf numFmtId="0" fontId="128" fillId="115" borderId="140" xfId="330" applyFont="1" applyFill="1" applyBorder="1"/>
    <xf numFmtId="0" fontId="128" fillId="115" borderId="142" xfId="330" applyFont="1" applyFill="1" applyBorder="1"/>
    <xf numFmtId="0" fontId="27" fillId="115" borderId="145" xfId="330" applyFill="1" applyBorder="1"/>
    <xf numFmtId="0" fontId="27" fillId="115" borderId="140" xfId="330" applyFill="1" applyBorder="1"/>
    <xf numFmtId="0" fontId="27" fillId="115" borderId="142" xfId="330" applyFill="1" applyBorder="1"/>
    <xf numFmtId="0" fontId="27" fillId="0" borderId="145" xfId="330" applyBorder="1"/>
    <xf numFmtId="181" fontId="128" fillId="0" borderId="140" xfId="330" applyNumberFormat="1" applyFont="1" applyBorder="1"/>
    <xf numFmtId="173" fontId="128" fillId="0" borderId="142" xfId="622" applyNumberFormat="1" applyFont="1" applyFill="1" applyBorder="1"/>
    <xf numFmtId="166" fontId="27" fillId="0" borderId="140" xfId="330" applyNumberFormat="1" applyBorder="1"/>
    <xf numFmtId="187" fontId="27" fillId="0" borderId="140" xfId="330" applyNumberFormat="1" applyBorder="1"/>
    <xf numFmtId="173" fontId="27" fillId="0" borderId="142" xfId="622" applyNumberFormat="1" applyFont="1" applyFill="1" applyBorder="1"/>
    <xf numFmtId="173" fontId="128" fillId="0" borderId="142" xfId="622" applyNumberFormat="1" applyFont="1" applyBorder="1"/>
    <xf numFmtId="173" fontId="27" fillId="0" borderId="142" xfId="622" applyNumberFormat="1" applyFont="1" applyBorder="1"/>
    <xf numFmtId="166" fontId="128" fillId="115" borderId="140" xfId="1259" applyNumberFormat="1" applyFont="1" applyFill="1" applyBorder="1"/>
    <xf numFmtId="166" fontId="27" fillId="115" borderId="140" xfId="1259" applyNumberFormat="1" applyFont="1" applyFill="1" applyBorder="1"/>
    <xf numFmtId="187" fontId="27" fillId="115" borderId="140" xfId="1259" applyNumberFormat="1" applyFont="1" applyFill="1" applyBorder="1"/>
    <xf numFmtId="0" fontId="27" fillId="0" borderId="145" xfId="0" applyFont="1" applyBorder="1"/>
    <xf numFmtId="166" fontId="1" fillId="0" borderId="140" xfId="330" applyNumberFormat="1" applyFont="1" applyBorder="1"/>
    <xf numFmtId="181" fontId="1" fillId="0" borderId="140" xfId="330" applyNumberFormat="1" applyFont="1" applyBorder="1"/>
    <xf numFmtId="166" fontId="176" fillId="0" borderId="140" xfId="330" applyNumberFormat="1" applyFont="1" applyBorder="1"/>
    <xf numFmtId="187" fontId="176" fillId="0" borderId="140" xfId="330" applyNumberFormat="1" applyFont="1" applyBorder="1"/>
    <xf numFmtId="166" fontId="0" fillId="115" borderId="140" xfId="1259" applyNumberFormat="1" applyFont="1" applyFill="1" applyBorder="1"/>
    <xf numFmtId="0" fontId="0" fillId="0" borderId="145" xfId="0" applyBorder="1"/>
    <xf numFmtId="0" fontId="0" fillId="0" borderId="142" xfId="0" applyBorder="1"/>
    <xf numFmtId="0" fontId="0" fillId="0" borderId="144" xfId="0" applyBorder="1"/>
    <xf numFmtId="0" fontId="128" fillId="0" borderId="142" xfId="0" applyFont="1" applyBorder="1"/>
    <xf numFmtId="0" fontId="27" fillId="0" borderId="140" xfId="0" applyFont="1" applyBorder="1" applyAlignment="1">
      <alignment vertical="center"/>
    </xf>
    <xf numFmtId="0" fontId="27" fillId="0" borderId="144" xfId="0" applyFont="1" applyBorder="1"/>
    <xf numFmtId="173" fontId="0" fillId="0" borderId="142" xfId="622" applyNumberFormat="1" applyFont="1" applyFill="1" applyBorder="1"/>
    <xf numFmtId="173" fontId="0" fillId="0" borderId="142" xfId="622" applyNumberFormat="1" applyFont="1" applyBorder="1"/>
    <xf numFmtId="0" fontId="27" fillId="115" borderId="145" xfId="0" applyFont="1" applyFill="1" applyBorder="1" applyAlignment="1">
      <alignment vertical="center"/>
    </xf>
    <xf numFmtId="0" fontId="27" fillId="115" borderId="140" xfId="0" applyFont="1" applyFill="1" applyBorder="1" applyAlignment="1">
      <alignment vertical="center"/>
    </xf>
    <xf numFmtId="0" fontId="27" fillId="0" borderId="145" xfId="334" applyBorder="1"/>
    <xf numFmtId="166" fontId="1" fillId="50" borderId="140" xfId="330" applyNumberFormat="1" applyFont="1" applyFill="1" applyBorder="1"/>
    <xf numFmtId="173" fontId="128" fillId="115" borderId="142" xfId="622" applyNumberFormat="1" applyFont="1" applyFill="1" applyBorder="1"/>
    <xf numFmtId="173" fontId="128" fillId="0" borderId="146" xfId="622" applyNumberFormat="1" applyFont="1" applyFill="1" applyBorder="1"/>
    <xf numFmtId="173" fontId="27" fillId="0" borderId="140" xfId="0" applyNumberFormat="1" applyFont="1" applyBorder="1"/>
    <xf numFmtId="0" fontId="128" fillId="0" borderId="147" xfId="0" applyFont="1" applyBorder="1"/>
    <xf numFmtId="173" fontId="128" fillId="0" borderId="146" xfId="622" applyNumberFormat="1" applyFont="1" applyBorder="1"/>
    <xf numFmtId="0" fontId="27" fillId="115" borderId="145" xfId="0" applyFont="1" applyFill="1" applyBorder="1"/>
    <xf numFmtId="173" fontId="128" fillId="50" borderId="146" xfId="622" applyNumberFormat="1" applyFont="1" applyFill="1" applyBorder="1"/>
    <xf numFmtId="0" fontId="27" fillId="0" borderId="141" xfId="0" applyFont="1" applyBorder="1"/>
    <xf numFmtId="0" fontId="27" fillId="115" borderId="146" xfId="330" applyFill="1" applyBorder="1"/>
    <xf numFmtId="166" fontId="1" fillId="0" borderId="145" xfId="330" applyNumberFormat="1" applyFont="1" applyBorder="1"/>
    <xf numFmtId="0" fontId="47" fillId="0" borderId="140" xfId="330" applyFont="1" applyBorder="1" applyAlignment="1">
      <alignment wrapText="1"/>
    </xf>
    <xf numFmtId="166" fontId="176" fillId="50" borderId="140" xfId="330" applyNumberFormat="1" applyFont="1" applyFill="1" applyBorder="1"/>
    <xf numFmtId="167" fontId="27" fillId="0" borderId="140" xfId="1289" applyNumberFormat="1" applyFont="1" applyFill="1" applyBorder="1"/>
    <xf numFmtId="167" fontId="27" fillId="0" borderId="143" xfId="1289" applyNumberFormat="1" applyFont="1" applyFill="1" applyBorder="1"/>
    <xf numFmtId="173" fontId="27" fillId="115" borderId="142" xfId="622" applyNumberFormat="1" applyFont="1" applyFill="1" applyBorder="1"/>
    <xf numFmtId="173" fontId="27" fillId="0" borderId="146" xfId="622" applyNumberFormat="1" applyFont="1" applyBorder="1"/>
    <xf numFmtId="173" fontId="27" fillId="50" borderId="146" xfId="622" applyNumberFormat="1" applyFont="1" applyFill="1" applyBorder="1"/>
    <xf numFmtId="173" fontId="27" fillId="0" borderId="146" xfId="622" applyNumberFormat="1" applyFont="1" applyFill="1" applyBorder="1"/>
    <xf numFmtId="166" fontId="176" fillId="0" borderId="147" xfId="330" applyNumberFormat="1" applyFont="1" applyBorder="1"/>
    <xf numFmtId="0" fontId="47" fillId="0" borderId="141" xfId="330" applyFont="1" applyBorder="1" applyAlignment="1">
      <alignment wrapText="1"/>
    </xf>
    <xf numFmtId="167" fontId="0" fillId="0" borderId="142" xfId="1289" applyNumberFormat="1" applyFont="1" applyFill="1" applyBorder="1"/>
    <xf numFmtId="167" fontId="27" fillId="0" borderId="141" xfId="1289" applyNumberFormat="1" applyFont="1" applyBorder="1"/>
    <xf numFmtId="0" fontId="0" fillId="0" borderId="141" xfId="330" applyFont="1" applyBorder="1" applyAlignment="1">
      <alignment wrapText="1"/>
    </xf>
    <xf numFmtId="2" fontId="0" fillId="0" borderId="145" xfId="330" applyNumberFormat="1" applyFont="1" applyBorder="1"/>
    <xf numFmtId="0" fontId="189" fillId="0" borderId="140" xfId="0" applyFont="1" applyBorder="1"/>
    <xf numFmtId="0" fontId="189" fillId="0" borderId="145" xfId="0" applyFont="1" applyBorder="1"/>
    <xf numFmtId="43" fontId="0" fillId="0" borderId="145" xfId="31" applyFont="1" applyFill="1" applyBorder="1"/>
    <xf numFmtId="8" fontId="189" fillId="0" borderId="145" xfId="0" applyNumberFormat="1" applyFont="1" applyBorder="1"/>
    <xf numFmtId="166" fontId="0" fillId="0" borderId="145" xfId="31" applyNumberFormat="1" applyFont="1" applyFill="1" applyBorder="1"/>
    <xf numFmtId="9" fontId="0" fillId="118" borderId="142" xfId="330" applyNumberFormat="1" applyFont="1" applyFill="1" applyBorder="1"/>
    <xf numFmtId="0" fontId="0" fillId="0" borderId="139" xfId="330" applyFont="1" applyBorder="1" applyAlignment="1">
      <alignment wrapText="1"/>
    </xf>
    <xf numFmtId="0" fontId="47" fillId="118" borderId="139" xfId="330" applyFont="1" applyFill="1" applyBorder="1"/>
    <xf numFmtId="9" fontId="0" fillId="123" borderId="142" xfId="330" applyNumberFormat="1" applyFont="1" applyFill="1" applyBorder="1"/>
    <xf numFmtId="166" fontId="0" fillId="0" borderId="141" xfId="31" applyNumberFormat="1" applyFont="1" applyFill="1" applyBorder="1"/>
    <xf numFmtId="44" fontId="0" fillId="0" borderId="145" xfId="51" applyFont="1" applyFill="1" applyBorder="1"/>
    <xf numFmtId="9" fontId="0" fillId="0" borderId="147" xfId="330" applyNumberFormat="1" applyFont="1" applyBorder="1"/>
    <xf numFmtId="0" fontId="0" fillId="118" borderId="139" xfId="330" applyFont="1" applyFill="1" applyBorder="1"/>
    <xf numFmtId="0" fontId="0" fillId="118" borderId="140" xfId="330" applyFont="1" applyFill="1" applyBorder="1"/>
    <xf numFmtId="0" fontId="0" fillId="118" borderId="142" xfId="330" applyFont="1" applyFill="1" applyBorder="1"/>
    <xf numFmtId="0" fontId="0" fillId="0" borderId="139" xfId="330" applyFont="1" applyBorder="1"/>
    <xf numFmtId="0" fontId="0" fillId="0" borderId="141" xfId="330" applyFont="1" applyBorder="1"/>
    <xf numFmtId="6" fontId="0" fillId="0" borderId="140" xfId="330" applyNumberFormat="1" applyFont="1" applyBorder="1"/>
    <xf numFmtId="6" fontId="0" fillId="0" borderId="142" xfId="330" applyNumberFormat="1" applyFont="1" applyBorder="1"/>
    <xf numFmtId="0" fontId="27" fillId="115" borderId="141" xfId="330" applyFill="1" applyBorder="1"/>
    <xf numFmtId="166" fontId="27" fillId="0" borderId="141" xfId="330" applyNumberFormat="1" applyBorder="1"/>
    <xf numFmtId="181" fontId="27" fillId="0" borderId="140" xfId="330" applyNumberFormat="1" applyBorder="1"/>
    <xf numFmtId="43" fontId="0" fillId="0" borderId="142" xfId="622" applyNumberFormat="1" applyFont="1" applyBorder="1"/>
    <xf numFmtId="44" fontId="0" fillId="0" borderId="142" xfId="51" applyFont="1" applyBorder="1"/>
    <xf numFmtId="166" fontId="0" fillId="115" borderId="141" xfId="1259" applyNumberFormat="1" applyFont="1" applyFill="1" applyBorder="1"/>
    <xf numFmtId="43" fontId="27" fillId="115" borderId="142" xfId="330" applyNumberFormat="1" applyFill="1" applyBorder="1"/>
    <xf numFmtId="39" fontId="0" fillId="115" borderId="140" xfId="1259" applyNumberFormat="1" applyFont="1" applyFill="1" applyBorder="1"/>
    <xf numFmtId="166" fontId="0" fillId="0" borderId="141" xfId="1259" applyNumberFormat="1" applyFont="1" applyBorder="1"/>
    <xf numFmtId="166" fontId="0" fillId="0" borderId="140" xfId="1259" applyNumberFormat="1" applyFont="1" applyBorder="1"/>
    <xf numFmtId="43" fontId="27" fillId="0" borderId="142" xfId="330" applyNumberFormat="1" applyBorder="1"/>
    <xf numFmtId="44" fontId="0" fillId="0" borderId="140" xfId="1289" applyFont="1" applyBorder="1"/>
    <xf numFmtId="166" fontId="0" fillId="115" borderId="142" xfId="1259" applyNumberFormat="1" applyFont="1" applyFill="1" applyBorder="1"/>
    <xf numFmtId="43" fontId="0" fillId="115" borderId="142" xfId="1259" applyFont="1" applyFill="1" applyBorder="1"/>
    <xf numFmtId="166" fontId="27" fillId="0" borderId="142" xfId="330" applyNumberFormat="1" applyBorder="1"/>
    <xf numFmtId="167" fontId="27" fillId="0" borderId="141" xfId="1289" applyNumberFormat="1" applyFont="1" applyBorder="1" applyAlignment="1">
      <alignment horizontal="center"/>
    </xf>
    <xf numFmtId="167" fontId="27" fillId="0" borderId="140" xfId="1289" applyNumberFormat="1" applyFont="1" applyBorder="1"/>
    <xf numFmtId="0" fontId="29" fillId="117" borderId="141" xfId="330" applyFont="1" applyFill="1" applyBorder="1" applyAlignment="1">
      <alignment horizontal="center" vertical="center"/>
    </xf>
    <xf numFmtId="0" fontId="29" fillId="117" borderId="140" xfId="330" applyFont="1" applyFill="1" applyBorder="1" applyAlignment="1">
      <alignment horizontal="center" vertical="center" wrapText="1"/>
    </xf>
    <xf numFmtId="0" fontId="29" fillId="117" borderId="140" xfId="330" applyFont="1" applyFill="1" applyBorder="1" applyAlignment="1">
      <alignment horizontal="center" vertical="center"/>
    </xf>
    <xf numFmtId="0" fontId="29" fillId="117" borderId="143" xfId="330" applyFont="1" applyFill="1" applyBorder="1" applyAlignment="1">
      <alignment horizontal="center" vertical="center"/>
    </xf>
    <xf numFmtId="0" fontId="29" fillId="117" borderId="145" xfId="330" applyFont="1" applyFill="1" applyBorder="1" applyAlignment="1">
      <alignment horizontal="center" vertical="center" wrapText="1"/>
    </xf>
    <xf numFmtId="0" fontId="29" fillId="117" borderId="142" xfId="330" applyFont="1" applyFill="1" applyBorder="1" applyAlignment="1">
      <alignment horizontal="center" vertical="center"/>
    </xf>
    <xf numFmtId="0" fontId="29" fillId="49" borderId="139" xfId="330" applyFont="1" applyFill="1" applyBorder="1" applyAlignment="1">
      <alignment horizontal="center" vertical="center" wrapText="1"/>
    </xf>
    <xf numFmtId="2" fontId="33" fillId="0" borderId="141" xfId="31" applyNumberFormat="1" applyFont="1" applyFill="1" applyBorder="1" applyAlignment="1">
      <alignment horizontal="center" vertical="center"/>
    </xf>
    <xf numFmtId="2" fontId="33" fillId="0" borderId="140" xfId="31" applyNumberFormat="1" applyFont="1" applyFill="1" applyBorder="1" applyAlignment="1">
      <alignment horizontal="center" vertical="center"/>
    </xf>
    <xf numFmtId="7" fontId="33" fillId="0" borderId="140" xfId="31" applyNumberFormat="1" applyFont="1" applyFill="1" applyBorder="1" applyAlignment="1">
      <alignment horizontal="center" vertical="center"/>
    </xf>
    <xf numFmtId="7" fontId="33" fillId="0" borderId="142" xfId="31" applyNumberFormat="1" applyFont="1" applyFill="1" applyBorder="1" applyAlignment="1">
      <alignment horizontal="center" vertical="center"/>
    </xf>
    <xf numFmtId="184" fontId="33" fillId="0" borderId="140" xfId="31" applyNumberFormat="1" applyFont="1" applyBorder="1" applyAlignment="1">
      <alignment horizontal="center" vertical="center"/>
    </xf>
    <xf numFmtId="7" fontId="33" fillId="0" borderId="140" xfId="31" applyNumberFormat="1" applyFont="1" applyBorder="1" applyAlignment="1">
      <alignment horizontal="center" vertical="center"/>
    </xf>
    <xf numFmtId="184" fontId="33" fillId="0" borderId="142" xfId="31" applyNumberFormat="1" applyFont="1" applyBorder="1" applyAlignment="1">
      <alignment horizontal="center" vertical="center"/>
    </xf>
    <xf numFmtId="2" fontId="33" fillId="0" borderId="141" xfId="31" applyNumberFormat="1" applyFont="1" applyBorder="1" applyAlignment="1">
      <alignment horizontal="center" vertical="center"/>
    </xf>
    <xf numFmtId="2" fontId="33" fillId="0" borderId="140" xfId="31" applyNumberFormat="1" applyFont="1" applyBorder="1" applyAlignment="1">
      <alignment horizontal="center" vertical="center"/>
    </xf>
    <xf numFmtId="44" fontId="33" fillId="0" borderId="140" xfId="31" applyNumberFormat="1" applyFont="1" applyBorder="1" applyAlignment="1">
      <alignment horizontal="center" vertical="center"/>
    </xf>
    <xf numFmtId="44" fontId="33" fillId="0" borderId="142" xfId="31" applyNumberFormat="1" applyFont="1" applyBorder="1" applyAlignment="1">
      <alignment horizontal="center" vertical="center"/>
    </xf>
    <xf numFmtId="166" fontId="32" fillId="0" borderId="140" xfId="31" applyNumberFormat="1" applyFont="1" applyFill="1" applyBorder="1"/>
    <xf numFmtId="0" fontId="45" fillId="0" borderId="141" xfId="0" applyFont="1" applyBorder="1"/>
    <xf numFmtId="0" fontId="45" fillId="0" borderId="140" xfId="0" applyFont="1" applyBorder="1"/>
    <xf numFmtId="3" fontId="32" fillId="39" borderId="140" xfId="31" applyNumberFormat="1" applyFont="1" applyFill="1" applyBorder="1"/>
    <xf numFmtId="180" fontId="32" fillId="0" borderId="140" xfId="31" applyNumberFormat="1" applyFont="1" applyFill="1" applyBorder="1"/>
    <xf numFmtId="175" fontId="32" fillId="0" borderId="140" xfId="31" applyNumberFormat="1" applyFont="1" applyFill="1" applyBorder="1"/>
    <xf numFmtId="167" fontId="32" fillId="42" borderId="140" xfId="51" applyNumberFormat="1" applyFont="1" applyFill="1" applyBorder="1" applyAlignment="1"/>
    <xf numFmtId="6" fontId="32" fillId="0" borderId="140" xfId="0" applyNumberFormat="1" applyFont="1" applyBorder="1"/>
    <xf numFmtId="166" fontId="32" fillId="39" borderId="140" xfId="31" applyNumberFormat="1" applyFont="1" applyFill="1" applyBorder="1"/>
    <xf numFmtId="164" fontId="32" fillId="0" borderId="140" xfId="0" applyNumberFormat="1" applyFont="1" applyBorder="1"/>
    <xf numFmtId="3" fontId="32" fillId="0" borderId="140" xfId="31" applyNumberFormat="1" applyFont="1" applyFill="1" applyBorder="1"/>
    <xf numFmtId="166" fontId="45" fillId="0" borderId="140" xfId="31" applyNumberFormat="1" applyFont="1" applyFill="1" applyBorder="1"/>
    <xf numFmtId="164" fontId="45" fillId="0" borderId="140" xfId="0" applyNumberFormat="1" applyFont="1" applyBorder="1"/>
    <xf numFmtId="0" fontId="32" fillId="0" borderId="140" xfId="0" applyFont="1" applyBorder="1" applyAlignment="1">
      <alignment horizontal="left"/>
    </xf>
    <xf numFmtId="0" fontId="45" fillId="0" borderId="140" xfId="0" applyFont="1" applyBorder="1" applyAlignment="1">
      <alignment horizontal="left"/>
    </xf>
    <xf numFmtId="3" fontId="32" fillId="0" borderId="140" xfId="31" applyNumberFormat="1" applyFont="1" applyFill="1" applyBorder="1" applyAlignment="1">
      <alignment horizontal="right"/>
    </xf>
    <xf numFmtId="43" fontId="45" fillId="0" borderId="140" xfId="31" applyFont="1" applyBorder="1" applyAlignment="1">
      <alignment horizontal="center" wrapText="1"/>
    </xf>
    <xf numFmtId="0" fontId="32" fillId="0" borderId="140" xfId="0" applyFont="1" applyBorder="1" applyAlignment="1">
      <alignment horizontal="left" wrapText="1"/>
    </xf>
    <xf numFmtId="43" fontId="32" fillId="0" borderId="140" xfId="47451" applyFont="1" applyFill="1" applyBorder="1" applyAlignment="1">
      <alignment horizontal="center" wrapText="1"/>
    </xf>
    <xf numFmtId="43" fontId="32" fillId="0" borderId="140" xfId="31" applyFont="1" applyFill="1" applyBorder="1" applyAlignment="1">
      <alignment horizontal="center" wrapText="1"/>
    </xf>
    <xf numFmtId="167" fontId="32" fillId="0" borderId="140" xfId="51" applyNumberFormat="1" applyFont="1" applyFill="1" applyBorder="1"/>
    <xf numFmtId="0" fontId="32" fillId="0" borderId="140" xfId="334" applyFont="1" applyBorder="1" applyAlignment="1">
      <alignment wrapText="1"/>
    </xf>
    <xf numFmtId="0" fontId="32" fillId="0" borderId="140" xfId="334" applyFont="1" applyBorder="1" applyAlignment="1">
      <alignment horizontal="center" wrapText="1"/>
    </xf>
    <xf numFmtId="166" fontId="32" fillId="0" borderId="140" xfId="31" applyNumberFormat="1" applyFont="1" applyFill="1" applyBorder="1" applyAlignment="1">
      <alignment horizontal="center" wrapText="1"/>
    </xf>
    <xf numFmtId="9" fontId="32" fillId="0" borderId="140" xfId="137" applyFont="1" applyFill="1" applyBorder="1" applyAlignment="1">
      <alignment horizontal="right" wrapText="1"/>
    </xf>
    <xf numFmtId="167" fontId="32" fillId="0" borderId="140" xfId="51" applyNumberFormat="1" applyFont="1" applyFill="1" applyBorder="1" applyAlignment="1">
      <alignment horizontal="left" wrapText="1"/>
    </xf>
    <xf numFmtId="0" fontId="45" fillId="23" borderId="140" xfId="332" applyFont="1" applyFill="1" applyBorder="1" applyAlignment="1">
      <alignment wrapText="1"/>
    </xf>
    <xf numFmtId="0" fontId="32" fillId="23" borderId="140" xfId="332" applyFont="1" applyFill="1" applyBorder="1" applyAlignment="1">
      <alignment horizontal="center" wrapText="1"/>
    </xf>
    <xf numFmtId="3" fontId="32" fillId="23" borderId="140" xfId="334" applyNumberFormat="1" applyFont="1" applyFill="1" applyBorder="1" applyAlignment="1">
      <alignment horizontal="center" wrapText="1"/>
    </xf>
    <xf numFmtId="167" fontId="32" fillId="23" borderId="140" xfId="51" applyNumberFormat="1" applyFont="1" applyFill="1" applyBorder="1" applyAlignment="1">
      <alignment horizontal="left" wrapText="1"/>
    </xf>
    <xf numFmtId="3" fontId="32" fillId="23" borderId="140" xfId="334" applyNumberFormat="1" applyFont="1" applyFill="1" applyBorder="1" applyAlignment="1">
      <alignment horizontal="left" wrapText="1"/>
    </xf>
    <xf numFmtId="0" fontId="32" fillId="0" borderId="140" xfId="332" applyFont="1" applyBorder="1" applyAlignment="1">
      <alignment wrapText="1"/>
    </xf>
    <xf numFmtId="0" fontId="32" fillId="0" borderId="140" xfId="332" applyFont="1" applyBorder="1" applyAlignment="1">
      <alignment horizontal="center" wrapText="1"/>
    </xf>
    <xf numFmtId="167" fontId="32" fillId="0" borderId="140" xfId="31" applyNumberFormat="1" applyFont="1" applyFill="1" applyBorder="1" applyAlignment="1">
      <alignment horizontal="left" wrapText="1"/>
    </xf>
    <xf numFmtId="0" fontId="32" fillId="0" borderId="140" xfId="332" applyFont="1" applyBorder="1" applyAlignment="1">
      <alignment horizontal="justify" wrapText="1"/>
    </xf>
    <xf numFmtId="44" fontId="32" fillId="0" borderId="140" xfId="51" applyFont="1" applyFill="1" applyBorder="1" applyAlignment="1">
      <alignment horizontal="left" wrapText="1"/>
    </xf>
    <xf numFmtId="167" fontId="32" fillId="23" borderId="140" xfId="51" applyNumberFormat="1" applyFont="1" applyFill="1" applyBorder="1" applyAlignment="1">
      <alignment horizontal="center" wrapText="1"/>
    </xf>
    <xf numFmtId="167" fontId="32" fillId="0" borderId="140" xfId="51" applyNumberFormat="1" applyFont="1" applyFill="1" applyBorder="1" applyAlignment="1">
      <alignment horizontal="center" wrapText="1"/>
    </xf>
    <xf numFmtId="0" fontId="32" fillId="0" borderId="140" xfId="334" applyFont="1" applyBorder="1" applyAlignment="1">
      <alignment horizontal="left" vertical="top" wrapText="1"/>
    </xf>
    <xf numFmtId="0" fontId="32" fillId="0" borderId="140" xfId="332" applyFont="1" applyBorder="1" applyAlignment="1">
      <alignment horizontal="left" wrapText="1"/>
    </xf>
    <xf numFmtId="0" fontId="45" fillId="50" borderId="140" xfId="334" applyFont="1" applyFill="1" applyBorder="1" applyAlignment="1">
      <alignment wrapText="1"/>
    </xf>
    <xf numFmtId="0" fontId="32" fillId="50" borderId="140" xfId="334" applyFont="1" applyFill="1" applyBorder="1" applyAlignment="1">
      <alignment horizontal="center" wrapText="1"/>
    </xf>
    <xf numFmtId="166" fontId="32" fillId="50" borderId="140" xfId="31" applyNumberFormat="1" applyFont="1" applyFill="1" applyBorder="1" applyAlignment="1">
      <alignment horizontal="center" wrapText="1"/>
    </xf>
    <xf numFmtId="9" fontId="32" fillId="50" borderId="140" xfId="137" applyFont="1" applyFill="1" applyBorder="1" applyAlignment="1">
      <alignment horizontal="right" wrapText="1"/>
    </xf>
    <xf numFmtId="44" fontId="32" fillId="50" borderId="140" xfId="51" applyFont="1" applyFill="1" applyBorder="1" applyAlignment="1">
      <alignment horizontal="left" wrapText="1"/>
    </xf>
    <xf numFmtId="167" fontId="32" fillId="50" borderId="140" xfId="51" applyNumberFormat="1" applyFont="1" applyFill="1" applyBorder="1" applyAlignment="1">
      <alignment horizontal="left" wrapText="1"/>
    </xf>
    <xf numFmtId="167" fontId="32" fillId="50" borderId="140" xfId="31" applyNumberFormat="1" applyFont="1" applyFill="1" applyBorder="1" applyAlignment="1">
      <alignment horizontal="left" wrapText="1"/>
    </xf>
    <xf numFmtId="0" fontId="32" fillId="0" borderId="140" xfId="853" applyFont="1" applyBorder="1" applyAlignment="1">
      <alignment wrapText="1"/>
    </xf>
    <xf numFmtId="0" fontId="32" fillId="23" borderId="140" xfId="332" applyFont="1" applyFill="1" applyBorder="1" applyAlignment="1">
      <alignment horizontal="left" wrapText="1"/>
    </xf>
    <xf numFmtId="0" fontId="47" fillId="50" borderId="140" xfId="0" applyFont="1" applyFill="1" applyBorder="1"/>
    <xf numFmtId="0" fontId="27" fillId="50" borderId="140" xfId="0" applyFont="1" applyFill="1" applyBorder="1"/>
    <xf numFmtId="0" fontId="27" fillId="49" borderId="140" xfId="0" applyFont="1" applyFill="1" applyBorder="1"/>
    <xf numFmtId="0" fontId="47" fillId="121" borderId="140" xfId="0" applyFont="1" applyFill="1" applyBorder="1"/>
    <xf numFmtId="167" fontId="45" fillId="0" borderId="140" xfId="51" applyNumberFormat="1" applyFont="1" applyFill="1" applyBorder="1"/>
    <xf numFmtId="0" fontId="47" fillId="0" borderId="140" xfId="0" applyFont="1" applyBorder="1"/>
    <xf numFmtId="0" fontId="27" fillId="0" borderId="140" xfId="0" applyFont="1" applyBorder="1" applyAlignment="1">
      <alignment wrapText="1"/>
    </xf>
    <xf numFmtId="167" fontId="32" fillId="0" borderId="140" xfId="47349" applyNumberFormat="1" applyFont="1" applyFill="1" applyBorder="1"/>
    <xf numFmtId="0" fontId="47" fillId="23" borderId="141" xfId="0" applyFont="1" applyFill="1" applyBorder="1"/>
    <xf numFmtId="0" fontId="47" fillId="23" borderId="140" xfId="0" applyFont="1" applyFill="1" applyBorder="1" applyAlignment="1">
      <alignment horizontal="center" vertical="center" wrapText="1"/>
    </xf>
    <xf numFmtId="0" fontId="47" fillId="23" borderId="142" xfId="0" applyFont="1" applyFill="1" applyBorder="1" applyAlignment="1">
      <alignment horizontal="center" vertical="center" wrapText="1"/>
    </xf>
    <xf numFmtId="166" fontId="27" fillId="0" borderId="141" xfId="31" applyNumberFormat="1" applyFont="1" applyBorder="1"/>
    <xf numFmtId="0" fontId="0" fillId="0" borderId="140" xfId="31" applyNumberFormat="1" applyFont="1" applyFill="1" applyBorder="1"/>
    <xf numFmtId="3" fontId="0" fillId="0" borderId="140" xfId="31" applyNumberFormat="1" applyFont="1" applyFill="1" applyBorder="1"/>
    <xf numFmtId="3" fontId="27" fillId="0" borderId="142" xfId="31" applyNumberFormat="1" applyFont="1" applyFill="1" applyBorder="1"/>
    <xf numFmtId="0" fontId="47" fillId="0" borderId="141" xfId="0" applyFont="1" applyBorder="1" applyAlignment="1">
      <alignment vertical="center" wrapText="1"/>
    </xf>
    <xf numFmtId="0" fontId="45" fillId="50" borderId="141" xfId="0" applyFont="1" applyFill="1" applyBorder="1" applyAlignment="1">
      <alignment horizontal="center" wrapText="1"/>
    </xf>
    <xf numFmtId="43" fontId="45" fillId="50" borderId="140" xfId="31" quotePrefix="1" applyFont="1" applyFill="1" applyBorder="1" applyAlignment="1">
      <alignment horizontal="center" wrapText="1"/>
    </xf>
    <xf numFmtId="0" fontId="45" fillId="50" borderId="142" xfId="0" applyFont="1" applyFill="1" applyBorder="1" applyAlignment="1">
      <alignment horizontal="center" wrapText="1"/>
    </xf>
    <xf numFmtId="0" fontId="32" fillId="0" borderId="141" xfId="0" applyFont="1" applyBorder="1" applyAlignment="1">
      <alignment horizontal="center" wrapText="1"/>
    </xf>
    <xf numFmtId="2" fontId="32" fillId="0" borderId="140" xfId="31" applyNumberFormat="1" applyFont="1" applyFill="1" applyBorder="1" applyAlignment="1">
      <alignment horizontal="center"/>
    </xf>
    <xf numFmtId="2" fontId="32" fillId="0" borderId="142" xfId="31" applyNumberFormat="1" applyFont="1" applyFill="1" applyBorder="1" applyAlignment="1">
      <alignment horizontal="center"/>
    </xf>
    <xf numFmtId="0" fontId="45" fillId="50" borderId="140" xfId="0" applyFont="1" applyFill="1" applyBorder="1" applyAlignment="1" applyProtection="1">
      <alignment horizontal="center" vertical="center" wrapText="1"/>
      <protection locked="0"/>
    </xf>
    <xf numFmtId="0" fontId="32" fillId="0" borderId="140" xfId="0" applyFont="1" applyBorder="1" applyAlignment="1" applyProtection="1">
      <alignment horizontal="center" wrapText="1"/>
      <protection locked="0"/>
    </xf>
    <xf numFmtId="6" fontId="32" fillId="0" borderId="140" xfId="0" applyNumberFormat="1" applyFont="1" applyBorder="1" applyAlignment="1">
      <alignment wrapText="1"/>
    </xf>
    <xf numFmtId="43" fontId="32" fillId="0" borderId="140" xfId="31" applyFont="1" applyBorder="1" applyAlignment="1">
      <alignment horizontal="center" vertical="center" wrapText="1"/>
    </xf>
    <xf numFmtId="6" fontId="32" fillId="0" borderId="140" xfId="0" applyNumberFormat="1" applyFont="1" applyBorder="1" applyAlignment="1">
      <alignment horizontal="center"/>
    </xf>
    <xf numFmtId="0" fontId="32" fillId="0" borderId="140" xfId="0" applyFont="1" applyBorder="1" applyAlignment="1">
      <alignment horizontal="center"/>
    </xf>
    <xf numFmtId="167" fontId="180" fillId="53" borderId="140" xfId="51" applyNumberFormat="1" applyFont="1" applyFill="1" applyBorder="1" applyAlignment="1" applyProtection="1">
      <alignment wrapText="1"/>
      <protection locked="0"/>
    </xf>
    <xf numFmtId="2" fontId="180" fillId="53" borderId="140" xfId="31" applyNumberFormat="1" applyFont="1" applyFill="1" applyBorder="1" applyAlignment="1" applyProtection="1">
      <alignment horizontal="center" vertical="center" wrapText="1"/>
      <protection locked="0"/>
    </xf>
    <xf numFmtId="44" fontId="180" fillId="53" borderId="140" xfId="51" applyFont="1" applyFill="1" applyBorder="1" applyAlignment="1" applyProtection="1">
      <alignment horizontal="center"/>
      <protection locked="0"/>
    </xf>
    <xf numFmtId="43" fontId="32" fillId="0" borderId="140" xfId="31" applyFont="1" applyFill="1" applyBorder="1" applyAlignment="1">
      <alignment horizontal="center" vertical="center" wrapText="1"/>
    </xf>
    <xf numFmtId="0" fontId="69" fillId="0" borderId="145" xfId="0" applyFont="1" applyBorder="1" applyAlignment="1">
      <alignment horizontal="center" wrapText="1"/>
    </xf>
    <xf numFmtId="0" fontId="69" fillId="0" borderId="140" xfId="0" applyFont="1" applyBorder="1" applyAlignment="1">
      <alignment horizontal="center" wrapText="1"/>
    </xf>
    <xf numFmtId="0" fontId="69" fillId="0" borderId="147" xfId="0" applyFont="1" applyBorder="1" applyAlignment="1">
      <alignment horizontal="center" wrapText="1"/>
    </xf>
    <xf numFmtId="0" fontId="69" fillId="0" borderId="141" xfId="0" applyFont="1" applyBorder="1" applyAlignment="1">
      <alignment horizontal="center" wrapText="1"/>
    </xf>
    <xf numFmtId="0" fontId="69" fillId="0" borderId="142" xfId="0" applyFont="1" applyBorder="1" applyAlignment="1">
      <alignment horizontal="center" wrapText="1"/>
    </xf>
    <xf numFmtId="0" fontId="102" fillId="50" borderId="145" xfId="0" applyFont="1" applyFill="1" applyBorder="1" applyAlignment="1">
      <alignment horizontal="center" wrapText="1"/>
    </xf>
    <xf numFmtId="0" fontId="102" fillId="50" borderId="140" xfId="0" applyFont="1" applyFill="1" applyBorder="1" applyAlignment="1">
      <alignment horizontal="center" wrapText="1"/>
    </xf>
    <xf numFmtId="0" fontId="102" fillId="50" borderId="142" xfId="0" applyFont="1" applyFill="1" applyBorder="1" applyAlignment="1">
      <alignment horizontal="center" wrapText="1"/>
    </xf>
    <xf numFmtId="0" fontId="102" fillId="50" borderId="139" xfId="0" applyFont="1" applyFill="1" applyBorder="1" applyAlignment="1">
      <alignment horizontal="center" wrapText="1"/>
    </xf>
    <xf numFmtId="0" fontId="102" fillId="50" borderId="144" xfId="0" applyFont="1" applyFill="1" applyBorder="1" applyAlignment="1">
      <alignment horizontal="center" wrapText="1"/>
    </xf>
    <xf numFmtId="0" fontId="102" fillId="50" borderId="141" xfId="0" applyFont="1" applyFill="1" applyBorder="1" applyAlignment="1">
      <alignment horizontal="center" wrapText="1"/>
    </xf>
    <xf numFmtId="167" fontId="74" fillId="0" borderId="145" xfId="495" applyNumberFormat="1" applyFont="1" applyFill="1" applyBorder="1"/>
    <xf numFmtId="167" fontId="74" fillId="0" borderId="140" xfId="495" applyNumberFormat="1" applyFont="1" applyFill="1" applyBorder="1"/>
    <xf numFmtId="167" fontId="74" fillId="0" borderId="142" xfId="495" applyNumberFormat="1" applyFont="1" applyFill="1" applyBorder="1"/>
    <xf numFmtId="167" fontId="74" fillId="0" borderId="141" xfId="495" applyNumberFormat="1" applyFont="1" applyFill="1" applyBorder="1"/>
    <xf numFmtId="0" fontId="74" fillId="0" borderId="145" xfId="0" applyFont="1" applyBorder="1" applyAlignment="1">
      <alignment horizontal="justify" vertical="top" wrapText="1"/>
    </xf>
    <xf numFmtId="0" fontId="74" fillId="0" borderId="140" xfId="0" applyFont="1" applyBorder="1" applyAlignment="1">
      <alignment horizontal="justify" vertical="top" wrapText="1"/>
    </xf>
    <xf numFmtId="167" fontId="74" fillId="0" borderId="139" xfId="495" applyNumberFormat="1" applyFont="1" applyFill="1" applyBorder="1"/>
    <xf numFmtId="167" fontId="74" fillId="0" borderId="144" xfId="495" applyNumberFormat="1" applyFont="1" applyFill="1" applyBorder="1"/>
    <xf numFmtId="167" fontId="74" fillId="0" borderId="147" xfId="495" applyNumberFormat="1" applyFont="1" applyFill="1" applyBorder="1"/>
    <xf numFmtId="0" fontId="74" fillId="0" borderId="145" xfId="0" applyFont="1" applyBorder="1"/>
    <xf numFmtId="0" fontId="74" fillId="0" borderId="140" xfId="0" applyFont="1" applyBorder="1"/>
    <xf numFmtId="0" fontId="74" fillId="0" borderId="142" xfId="0" applyFont="1" applyBorder="1"/>
    <xf numFmtId="167" fontId="69" fillId="0" borderId="142" xfId="495" applyNumberFormat="1" applyFont="1" applyFill="1" applyBorder="1"/>
    <xf numFmtId="167" fontId="74" fillId="53" borderId="141" xfId="495" applyNumberFormat="1" applyFont="1" applyFill="1" applyBorder="1"/>
    <xf numFmtId="167" fontId="74" fillId="53" borderId="140" xfId="495" applyNumberFormat="1" applyFont="1" applyFill="1" applyBorder="1"/>
    <xf numFmtId="167" fontId="69" fillId="53" borderId="142" xfId="495" applyNumberFormat="1" applyFont="1" applyFill="1" applyBorder="1"/>
    <xf numFmtId="167" fontId="74" fillId="0" borderId="145" xfId="495" applyNumberFormat="1" applyFont="1" applyBorder="1"/>
    <xf numFmtId="9" fontId="74" fillId="0" borderId="140" xfId="624" applyFont="1" applyFill="1" applyBorder="1" applyAlignment="1">
      <alignment horizontal="center"/>
    </xf>
    <xf numFmtId="0" fontId="74" fillId="0" borderId="140" xfId="0" applyFont="1" applyBorder="1" applyAlignment="1">
      <alignment wrapText="1"/>
    </xf>
    <xf numFmtId="0" fontId="74" fillId="0" borderId="142" xfId="0" applyFont="1" applyBorder="1" applyAlignment="1">
      <alignment wrapText="1"/>
    </xf>
    <xf numFmtId="9" fontId="74" fillId="0" borderId="140" xfId="624" applyFont="1" applyBorder="1" applyAlignment="1">
      <alignment horizontal="center"/>
    </xf>
    <xf numFmtId="167" fontId="69" fillId="0" borderId="145" xfId="495" applyNumberFormat="1" applyFont="1" applyFill="1" applyBorder="1"/>
    <xf numFmtId="167" fontId="69" fillId="0" borderId="140" xfId="495" applyNumberFormat="1" applyFont="1" applyFill="1" applyBorder="1"/>
    <xf numFmtId="167" fontId="69" fillId="0" borderId="141" xfId="495" applyNumberFormat="1" applyFont="1" applyFill="1" applyBorder="1"/>
    <xf numFmtId="9" fontId="69" fillId="0" borderId="140" xfId="624" applyFont="1" applyFill="1" applyBorder="1" applyAlignment="1">
      <alignment horizontal="center"/>
    </xf>
    <xf numFmtId="165" fontId="74" fillId="23" borderId="145" xfId="0" applyNumberFormat="1" applyFont="1" applyFill="1" applyBorder="1" applyAlignment="1">
      <alignment horizontal="justify" vertical="top" wrapText="1"/>
    </xf>
    <xf numFmtId="165" fontId="74" fillId="23" borderId="140" xfId="0" applyNumberFormat="1" applyFont="1" applyFill="1" applyBorder="1" applyAlignment="1">
      <alignment horizontal="justify" vertical="top" wrapText="1"/>
    </xf>
    <xf numFmtId="165" fontId="74" fillId="23" borderId="142" xfId="0" applyNumberFormat="1" applyFont="1" applyFill="1" applyBorder="1" applyAlignment="1">
      <alignment horizontal="justify" vertical="top" wrapText="1"/>
    </xf>
    <xf numFmtId="165" fontId="74" fillId="23" borderId="139" xfId="0" applyNumberFormat="1" applyFont="1" applyFill="1" applyBorder="1" applyAlignment="1">
      <alignment horizontal="justify" vertical="top" wrapText="1"/>
    </xf>
    <xf numFmtId="165" fontId="74" fillId="23" borderId="144" xfId="0" applyNumberFormat="1" applyFont="1" applyFill="1" applyBorder="1" applyAlignment="1">
      <alignment horizontal="justify" vertical="top" wrapText="1"/>
    </xf>
    <xf numFmtId="165" fontId="74" fillId="23" borderId="147" xfId="0" applyNumberFormat="1" applyFont="1" applyFill="1" applyBorder="1" applyAlignment="1">
      <alignment horizontal="justify" vertical="top" wrapText="1"/>
    </xf>
    <xf numFmtId="167" fontId="74" fillId="23" borderId="145" xfId="495" applyNumberFormat="1" applyFont="1" applyFill="1" applyBorder="1" applyAlignment="1">
      <alignment horizontal="justify" vertical="top" wrapText="1"/>
    </xf>
    <xf numFmtId="165" fontId="74" fillId="0" borderId="145" xfId="0" applyNumberFormat="1" applyFont="1" applyBorder="1" applyAlignment="1">
      <alignment horizontal="justify" vertical="top" wrapText="1"/>
    </xf>
    <xf numFmtId="165" fontId="74" fillId="0" borderId="140" xfId="0" applyNumberFormat="1" applyFont="1" applyBorder="1" applyAlignment="1">
      <alignment horizontal="justify" vertical="top" wrapText="1"/>
    </xf>
    <xf numFmtId="165" fontId="74" fillId="0" borderId="142" xfId="0" applyNumberFormat="1" applyFont="1" applyBorder="1" applyAlignment="1">
      <alignment horizontal="justify" vertical="top" wrapText="1"/>
    </xf>
    <xf numFmtId="165" fontId="74" fillId="0" borderId="139" xfId="0" applyNumberFormat="1" applyFont="1" applyBorder="1" applyAlignment="1">
      <alignment horizontal="justify" vertical="top" wrapText="1"/>
    </xf>
    <xf numFmtId="165" fontId="74" fillId="0" borderId="144" xfId="0" applyNumberFormat="1" applyFont="1" applyBorder="1" applyAlignment="1">
      <alignment horizontal="justify" vertical="top" wrapText="1"/>
    </xf>
    <xf numFmtId="165" fontId="74" fillId="0" borderId="147" xfId="0" applyNumberFormat="1" applyFont="1" applyBorder="1" applyAlignment="1">
      <alignment horizontal="justify" vertical="top" wrapText="1"/>
    </xf>
    <xf numFmtId="167" fontId="74" fillId="0" borderId="145" xfId="495" applyNumberFormat="1" applyFont="1" applyFill="1" applyBorder="1" applyAlignment="1">
      <alignment horizontal="justify" vertical="top" wrapText="1"/>
    </xf>
    <xf numFmtId="0" fontId="74" fillId="0" borderId="147" xfId="330" applyFont="1" applyBorder="1" applyAlignment="1">
      <alignment wrapText="1"/>
    </xf>
    <xf numFmtId="167" fontId="69" fillId="0" borderId="139" xfId="495" applyNumberFormat="1" applyFont="1" applyFill="1" applyBorder="1"/>
    <xf numFmtId="167" fontId="69" fillId="0" borderId="144" xfId="495" applyNumberFormat="1" applyFont="1" applyFill="1" applyBorder="1"/>
    <xf numFmtId="167" fontId="69" fillId="0" borderId="147" xfId="495" applyNumberFormat="1" applyFont="1" applyFill="1" applyBorder="1"/>
    <xf numFmtId="0" fontId="29" fillId="50" borderId="140" xfId="0" applyFont="1" applyFill="1" applyBorder="1" applyAlignment="1">
      <alignment horizontal="center" vertical="center" wrapText="1"/>
    </xf>
    <xf numFmtId="0" fontId="32" fillId="0" borderId="140" xfId="0" applyFont="1" applyBorder="1" applyAlignment="1">
      <alignment horizontal="center" wrapText="1"/>
    </xf>
    <xf numFmtId="167" fontId="32" fillId="0" borderId="143" xfId="51" applyNumberFormat="1" applyFont="1" applyFill="1" applyBorder="1" applyAlignment="1">
      <alignment horizontal="center" wrapText="1"/>
    </xf>
    <xf numFmtId="167" fontId="32" fillId="0" borderId="145" xfId="51" applyNumberFormat="1" applyFont="1" applyFill="1" applyBorder="1" applyAlignment="1">
      <alignment horizontal="center" wrapText="1"/>
    </xf>
    <xf numFmtId="0" fontId="32" fillId="0" borderId="141" xfId="0" applyFont="1" applyBorder="1" applyAlignment="1">
      <alignment wrapText="1"/>
    </xf>
    <xf numFmtId="0" fontId="32" fillId="0" borderId="145" xfId="0" applyFont="1" applyBorder="1" applyAlignment="1">
      <alignment wrapText="1"/>
    </xf>
    <xf numFmtId="0" fontId="32" fillId="0" borderId="145" xfId="0" applyFont="1" applyBorder="1" applyAlignment="1">
      <alignment horizontal="center" wrapText="1"/>
    </xf>
    <xf numFmtId="6" fontId="156" fillId="0" borderId="145" xfId="0" applyNumberFormat="1" applyFont="1" applyBorder="1" applyAlignment="1">
      <alignment horizontal="right"/>
    </xf>
    <xf numFmtId="3" fontId="156" fillId="0" borderId="145" xfId="0" applyNumberFormat="1" applyFont="1" applyBorder="1"/>
    <xf numFmtId="0" fontId="32" fillId="0" borderId="145" xfId="0" applyFont="1" applyBorder="1" applyAlignment="1">
      <alignment horizontal="center"/>
    </xf>
    <xf numFmtId="42" fontId="32" fillId="0" borderId="140" xfId="51" applyNumberFormat="1" applyFont="1" applyFill="1" applyBorder="1" applyAlignment="1">
      <alignment horizontal="center" wrapText="1"/>
    </xf>
    <xf numFmtId="0" fontId="47" fillId="50" borderId="140" xfId="330" applyFont="1" applyFill="1" applyBorder="1" applyAlignment="1">
      <alignment horizontal="center" vertical="center" wrapText="1"/>
    </xf>
    <xf numFmtId="0" fontId="27" fillId="0" borderId="140" xfId="0" applyFont="1" applyBorder="1" applyAlignment="1">
      <alignment horizontal="center" vertical="center" wrapText="1"/>
    </xf>
    <xf numFmtId="0" fontId="32" fillId="0" borderId="140" xfId="330" applyFont="1" applyBorder="1" applyAlignment="1">
      <alignment vertical="center"/>
    </xf>
    <xf numFmtId="166" fontId="27" fillId="0" borderId="140" xfId="31" applyNumberFormat="1" applyFill="1" applyBorder="1" applyAlignment="1"/>
    <xf numFmtId="166" fontId="27" fillId="0" borderId="140" xfId="31" applyNumberFormat="1" applyFont="1" applyFill="1" applyBorder="1" applyAlignment="1">
      <alignment horizontal="center"/>
    </xf>
    <xf numFmtId="0" fontId="27" fillId="0" borderId="141" xfId="0" applyFont="1" applyBorder="1" applyAlignment="1">
      <alignment horizontal="center" vertical="center" wrapText="1"/>
    </xf>
    <xf numFmtId="0" fontId="27" fillId="0" borderId="140" xfId="330" applyBorder="1" applyAlignment="1">
      <alignment horizontal="right"/>
    </xf>
    <xf numFmtId="0" fontId="163" fillId="0" borderId="140" xfId="330" applyFont="1" applyBorder="1" applyAlignment="1">
      <alignment horizontal="center"/>
    </xf>
    <xf numFmtId="0" fontId="27" fillId="0" borderId="140" xfId="330" applyBorder="1" applyAlignment="1">
      <alignment horizontal="center" vertical="center" wrapText="1"/>
    </xf>
    <xf numFmtId="0" fontId="27" fillId="0" borderId="140" xfId="330" applyBorder="1" applyAlignment="1">
      <alignment horizontal="left" vertical="center" wrapText="1"/>
    </xf>
    <xf numFmtId="0" fontId="32" fillId="0" borderId="140" xfId="330" applyFont="1" applyBorder="1" applyAlignment="1">
      <alignment horizontal="center"/>
    </xf>
    <xf numFmtId="0" fontId="47" fillId="53" borderId="140" xfId="0" applyFont="1" applyFill="1" applyBorder="1"/>
    <xf numFmtId="0" fontId="47" fillId="53" borderId="140" xfId="0" applyFont="1" applyFill="1" applyBorder="1" applyAlignment="1">
      <alignment horizontal="center"/>
    </xf>
    <xf numFmtId="167" fontId="27" fillId="0" borderId="140" xfId="597" applyNumberFormat="1" applyFont="1" applyFill="1" applyBorder="1" applyAlignment="1">
      <alignment horizontal="center" vertical="center" wrapText="1"/>
    </xf>
    <xf numFmtId="167" fontId="27" fillId="0" borderId="140" xfId="597" applyNumberFormat="1" applyFont="1" applyFill="1" applyBorder="1" applyAlignment="1">
      <alignment vertical="center" wrapText="1"/>
    </xf>
    <xf numFmtId="9" fontId="27" fillId="0" borderId="140" xfId="137" applyFont="1" applyFill="1" applyBorder="1" applyAlignment="1">
      <alignment horizontal="center"/>
    </xf>
    <xf numFmtId="9" fontId="27" fillId="0" borderId="140" xfId="137" applyFont="1" applyFill="1" applyBorder="1"/>
    <xf numFmtId="167" fontId="47" fillId="0" borderId="140" xfId="597" applyNumberFormat="1" applyFont="1" applyFill="1" applyBorder="1" applyAlignment="1">
      <alignment horizontal="center" vertical="center" wrapText="1"/>
    </xf>
    <xf numFmtId="167" fontId="47" fillId="0" borderId="140" xfId="597" applyNumberFormat="1" applyFont="1" applyFill="1" applyBorder="1" applyAlignment="1">
      <alignment vertical="center" wrapText="1"/>
    </xf>
    <xf numFmtId="9" fontId="47" fillId="0" borderId="140" xfId="137" applyFont="1" applyFill="1" applyBorder="1" applyAlignment="1">
      <alignment horizontal="center" vertical="center" wrapText="1"/>
    </xf>
    <xf numFmtId="9" fontId="47" fillId="0" borderId="140" xfId="137" applyFont="1" applyFill="1" applyBorder="1"/>
    <xf numFmtId="0" fontId="27" fillId="50" borderId="140" xfId="0" applyFont="1" applyFill="1" applyBorder="1" applyAlignment="1">
      <alignment horizontal="center"/>
    </xf>
    <xf numFmtId="0" fontId="27" fillId="0" borderId="140" xfId="0" applyFont="1" applyBorder="1" applyAlignment="1">
      <alignment horizontal="center"/>
    </xf>
    <xf numFmtId="167" fontId="0" fillId="0" borderId="140" xfId="597" applyNumberFormat="1" applyFont="1" applyFill="1" applyBorder="1" applyAlignment="1">
      <alignment vertical="center" wrapText="1"/>
    </xf>
    <xf numFmtId="0" fontId="0" fillId="0" borderId="140" xfId="0" applyBorder="1" applyAlignment="1">
      <alignment horizontal="center"/>
    </xf>
    <xf numFmtId="0" fontId="0" fillId="0" borderId="140" xfId="0" applyBorder="1" applyAlignment="1">
      <alignment horizontal="left" vertical="top" readingOrder="1"/>
    </xf>
    <xf numFmtId="0" fontId="0" fillId="0" borderId="143" xfId="0" applyBorder="1" applyAlignment="1">
      <alignment vertical="top"/>
    </xf>
    <xf numFmtId="0" fontId="0" fillId="0" borderId="140" xfId="0" applyBorder="1" applyAlignment="1">
      <alignment horizontal="left" vertical="top" wrapText="1" readingOrder="1"/>
    </xf>
    <xf numFmtId="0" fontId="47" fillId="50" borderId="139" xfId="330" applyFont="1" applyFill="1" applyBorder="1" applyAlignment="1">
      <alignment horizontal="left" vertical="center" wrapText="1"/>
    </xf>
    <xf numFmtId="0" fontId="47" fillId="50" borderId="141" xfId="0" applyFont="1" applyFill="1" applyBorder="1" applyAlignment="1">
      <alignment horizontal="center" wrapText="1"/>
    </xf>
    <xf numFmtId="0" fontId="47" fillId="50" borderId="140" xfId="330" applyFont="1" applyFill="1" applyBorder="1" applyAlignment="1">
      <alignment horizontal="center" wrapText="1"/>
    </xf>
    <xf numFmtId="166" fontId="27" fillId="50" borderId="140" xfId="330" applyNumberFormat="1" applyFill="1" applyBorder="1" applyAlignment="1">
      <alignment horizontal="center" wrapText="1"/>
    </xf>
    <xf numFmtId="175" fontId="27" fillId="50" borderId="140" xfId="330" applyNumberFormat="1" applyFill="1" applyBorder="1" applyAlignment="1">
      <alignment horizontal="center" wrapText="1"/>
    </xf>
    <xf numFmtId="175" fontId="27" fillId="50" borderId="143" xfId="330" applyNumberFormat="1" applyFill="1" applyBorder="1" applyAlignment="1">
      <alignment horizontal="center" wrapText="1"/>
    </xf>
    <xf numFmtId="187" fontId="27" fillId="50" borderId="142" xfId="330" applyNumberFormat="1" applyFill="1" applyBorder="1" applyAlignment="1">
      <alignment horizontal="center" wrapText="1"/>
    </xf>
    <xf numFmtId="181" fontId="27" fillId="50" borderId="142" xfId="330" applyNumberFormat="1" applyFill="1" applyBorder="1" applyAlignment="1">
      <alignment horizontal="center" wrapText="1"/>
    </xf>
    <xf numFmtId="186" fontId="27" fillId="50" borderId="142" xfId="330" applyNumberFormat="1" applyFill="1" applyBorder="1" applyAlignment="1">
      <alignment horizontal="center" wrapText="1"/>
    </xf>
    <xf numFmtId="0" fontId="0" fillId="0" borderId="144" xfId="47449" applyFont="1" applyBorder="1" applyAlignment="1">
      <alignment horizontal="left" indent="1"/>
    </xf>
    <xf numFmtId="166" fontId="27" fillId="49" borderId="144" xfId="330" applyNumberFormat="1" applyFill="1" applyBorder="1"/>
    <xf numFmtId="166" fontId="47" fillId="50" borderId="140" xfId="31" applyNumberFormat="1" applyFont="1" applyFill="1" applyBorder="1" applyAlignment="1">
      <alignment horizontal="center" wrapText="1"/>
    </xf>
    <xf numFmtId="9" fontId="47" fillId="50" borderId="140" xfId="137" applyFont="1" applyFill="1" applyBorder="1" applyAlignment="1">
      <alignment horizontal="center" wrapText="1"/>
    </xf>
    <xf numFmtId="9" fontId="0" fillId="49" borderId="146" xfId="137" applyFont="1" applyFill="1" applyBorder="1"/>
    <xf numFmtId="0" fontId="0" fillId="0" borderId="146" xfId="47449" applyFont="1" applyBorder="1" applyAlignment="1">
      <alignment horizontal="left" indent="1"/>
    </xf>
    <xf numFmtId="0" fontId="27" fillId="53" borderId="146" xfId="330" applyFill="1" applyBorder="1"/>
    <xf numFmtId="0" fontId="27" fillId="50" borderId="146" xfId="330" applyFill="1" applyBorder="1"/>
    <xf numFmtId="0" fontId="27" fillId="50" borderId="147" xfId="330" applyFill="1" applyBorder="1"/>
    <xf numFmtId="0" fontId="27" fillId="50" borderId="144" xfId="330" applyFill="1" applyBorder="1"/>
    <xf numFmtId="9" fontId="0" fillId="50" borderId="139" xfId="137" applyFont="1" applyFill="1" applyBorder="1"/>
    <xf numFmtId="0" fontId="27" fillId="53" borderId="147" xfId="330" applyFill="1" applyBorder="1"/>
    <xf numFmtId="0" fontId="27" fillId="53" borderId="144" xfId="330" applyFill="1" applyBorder="1"/>
    <xf numFmtId="9" fontId="0" fillId="53" borderId="139" xfId="137" applyFont="1" applyFill="1" applyBorder="1"/>
    <xf numFmtId="0" fontId="27" fillId="53" borderId="139" xfId="330" applyFill="1" applyBorder="1"/>
    <xf numFmtId="0" fontId="47" fillId="50" borderId="147" xfId="330" applyFont="1" applyFill="1" applyBorder="1" applyAlignment="1">
      <alignment horizontal="left" vertical="center" wrapText="1"/>
    </xf>
    <xf numFmtId="0" fontId="47" fillId="50" borderId="144" xfId="330" applyFont="1" applyFill="1" applyBorder="1" applyAlignment="1">
      <alignment horizontal="left" vertical="center" wrapText="1"/>
    </xf>
    <xf numFmtId="9" fontId="0" fillId="0" borderId="139" xfId="137" applyFont="1" applyFill="1" applyBorder="1"/>
    <xf numFmtId="0" fontId="27" fillId="0" borderId="147" xfId="330" applyBorder="1"/>
    <xf numFmtId="0" fontId="27" fillId="0" borderId="144" xfId="330" applyBorder="1"/>
    <xf numFmtId="0" fontId="47" fillId="0" borderId="147" xfId="330" applyFont="1" applyBorder="1" applyAlignment="1">
      <alignment horizontal="left" vertical="center" wrapText="1"/>
    </xf>
    <xf numFmtId="0" fontId="47" fillId="0" borderId="144" xfId="330" applyFont="1" applyBorder="1" applyAlignment="1">
      <alignment horizontal="left" vertical="center" wrapText="1"/>
    </xf>
    <xf numFmtId="0" fontId="47" fillId="0" borderId="139" xfId="330" applyFont="1" applyBorder="1" applyAlignment="1">
      <alignment horizontal="left" vertical="center" wrapText="1"/>
    </xf>
    <xf numFmtId="0" fontId="0" fillId="50" borderId="146" xfId="0" applyFill="1" applyBorder="1"/>
    <xf numFmtId="42" fontId="0" fillId="0" borderId="140" xfId="0" applyNumberFormat="1" applyBorder="1" applyAlignment="1">
      <alignment vertical="center"/>
    </xf>
    <xf numFmtId="0" fontId="27" fillId="0" borderId="141" xfId="0" applyFont="1" applyBorder="1" applyAlignment="1">
      <alignment horizontal="left" vertical="center"/>
    </xf>
    <xf numFmtId="42" fontId="27" fillId="0" borderId="140" xfId="0" applyNumberFormat="1" applyFont="1" applyBorder="1" applyAlignment="1">
      <alignment horizontal="center" vertical="center" wrapText="1"/>
    </xf>
    <xf numFmtId="42" fontId="27" fillId="0" borderId="140" xfId="0" applyNumberFormat="1" applyFont="1" applyBorder="1" applyAlignment="1">
      <alignment horizontal="right" vertical="center" wrapText="1"/>
    </xf>
    <xf numFmtId="42" fontId="0" fillId="0" borderId="140" xfId="0" applyNumberFormat="1" applyBorder="1" applyAlignment="1">
      <alignment horizontal="right" vertical="center" wrapText="1"/>
    </xf>
    <xf numFmtId="42" fontId="27" fillId="0" borderId="140" xfId="0" applyNumberFormat="1" applyFont="1" applyBorder="1" applyAlignment="1">
      <alignment horizontal="left" vertical="center" wrapText="1"/>
    </xf>
    <xf numFmtId="0" fontId="27" fillId="0" borderId="142" xfId="334" applyBorder="1" applyAlignment="1">
      <alignment horizontal="left" vertical="center" wrapText="1"/>
    </xf>
    <xf numFmtId="0" fontId="27" fillId="0" borderId="141" xfId="0" applyFont="1" applyBorder="1" applyAlignment="1">
      <alignment horizontal="justify" vertical="center" wrapText="1"/>
    </xf>
    <xf numFmtId="0" fontId="27" fillId="0" borderId="142" xfId="334" quotePrefix="1" applyBorder="1" applyAlignment="1">
      <alignment horizontal="left" vertical="center" wrapText="1"/>
    </xf>
    <xf numFmtId="0" fontId="27" fillId="0" borderId="141" xfId="0" quotePrefix="1" applyFont="1" applyBorder="1" applyAlignment="1">
      <alignment horizontal="left" vertical="center" wrapText="1"/>
    </xf>
    <xf numFmtId="6" fontId="27" fillId="0" borderId="140" xfId="0" applyNumberFormat="1" applyFont="1" applyBorder="1" applyAlignment="1">
      <alignment horizontal="left" vertical="center" wrapText="1"/>
    </xf>
    <xf numFmtId="9" fontId="27" fillId="0" borderId="142" xfId="334" applyNumberFormat="1" applyBorder="1" applyAlignment="1">
      <alignment horizontal="left" vertical="center" wrapText="1"/>
    </xf>
    <xf numFmtId="0" fontId="27" fillId="23" borderId="141" xfId="0" applyFont="1" applyFill="1" applyBorder="1" applyAlignment="1">
      <alignment horizontal="justify" vertical="center" wrapText="1"/>
    </xf>
    <xf numFmtId="42" fontId="27" fillId="23" borderId="140" xfId="0" applyNumberFormat="1" applyFont="1" applyFill="1" applyBorder="1" applyAlignment="1">
      <alignment horizontal="center" vertical="center" wrapText="1"/>
    </xf>
    <xf numFmtId="0" fontId="27" fillId="23" borderId="140" xfId="0" applyFont="1" applyFill="1" applyBorder="1" applyAlignment="1">
      <alignment horizontal="center" vertical="center" wrapText="1"/>
    </xf>
    <xf numFmtId="0" fontId="27" fillId="23" borderId="142" xfId="334" applyFill="1" applyBorder="1" applyAlignment="1">
      <alignment horizontal="center" vertical="center" wrapText="1"/>
    </xf>
    <xf numFmtId="0" fontId="47" fillId="0" borderId="141" xfId="0" applyFont="1" applyBorder="1" applyAlignment="1">
      <alignment horizontal="justify" vertical="center" wrapText="1"/>
    </xf>
    <xf numFmtId="42" fontId="47" fillId="0" borderId="140" xfId="0" applyNumberFormat="1" applyFont="1" applyBorder="1" applyAlignment="1">
      <alignment horizontal="center" vertical="center" wrapText="1"/>
    </xf>
    <xf numFmtId="42" fontId="47" fillId="0" borderId="140" xfId="0" applyNumberFormat="1" applyFont="1" applyBorder="1" applyAlignment="1">
      <alignment horizontal="right" vertical="center" wrapText="1"/>
    </xf>
    <xf numFmtId="9" fontId="47" fillId="0" borderId="140" xfId="0" applyNumberFormat="1" applyFont="1" applyBorder="1" applyAlignment="1">
      <alignment horizontal="right" vertical="center" wrapText="1"/>
    </xf>
    <xf numFmtId="9" fontId="47" fillId="0" borderId="142" xfId="334" applyNumberFormat="1" applyFont="1" applyBorder="1" applyAlignment="1">
      <alignment horizontal="right" vertical="center" wrapText="1"/>
    </xf>
    <xf numFmtId="9" fontId="27" fillId="0" borderId="140" xfId="0" applyNumberFormat="1" applyFont="1" applyBorder="1" applyAlignment="1">
      <alignment horizontal="right" vertical="center" wrapText="1"/>
    </xf>
    <xf numFmtId="0" fontId="27" fillId="0" borderId="141" xfId="0" applyFont="1" applyBorder="1" applyAlignment="1">
      <alignment vertical="center" wrapText="1"/>
    </xf>
    <xf numFmtId="0" fontId="27" fillId="23" borderId="142" xfId="0" applyFont="1" applyFill="1" applyBorder="1" applyAlignment="1">
      <alignment horizontal="center" vertical="center" wrapText="1"/>
    </xf>
    <xf numFmtId="14" fontId="47" fillId="0" borderId="139" xfId="330" applyNumberFormat="1" applyFont="1" applyBorder="1" applyAlignment="1">
      <alignment horizontal="left"/>
    </xf>
    <xf numFmtId="3" fontId="32" fillId="0" borderId="140" xfId="0" applyNumberFormat="1" applyFont="1" applyBorder="1"/>
    <xf numFmtId="3" fontId="32" fillId="0" borderId="145" xfId="0" applyNumberFormat="1" applyFont="1" applyBorder="1"/>
    <xf numFmtId="3" fontId="32" fillId="0" borderId="144" xfId="0" applyNumberFormat="1" applyFont="1" applyBorder="1"/>
    <xf numFmtId="3" fontId="32" fillId="0" borderId="139" xfId="0" applyNumberFormat="1" applyFont="1" applyBorder="1"/>
    <xf numFmtId="3" fontId="32" fillId="0" borderId="140" xfId="330" applyNumberFormat="1" applyFont="1" applyBorder="1" applyAlignment="1">
      <alignment horizontal="right" vertical="center"/>
    </xf>
    <xf numFmtId="3" fontId="32" fillId="0" borderId="145" xfId="330" applyNumberFormat="1" applyFont="1" applyBorder="1" applyAlignment="1">
      <alignment horizontal="right" vertical="center"/>
    </xf>
    <xf numFmtId="9" fontId="32" fillId="0" borderId="142" xfId="622" applyFont="1" applyFill="1" applyBorder="1" applyAlignment="1">
      <alignment horizontal="right"/>
    </xf>
    <xf numFmtId="174" fontId="47" fillId="0" borderId="141" xfId="330" applyNumberFormat="1" applyFont="1" applyBorder="1" applyAlignment="1">
      <alignment horizontal="left"/>
    </xf>
    <xf numFmtId="3" fontId="32" fillId="49" borderId="140" xfId="0" applyNumberFormat="1" applyFont="1" applyFill="1" applyBorder="1"/>
    <xf numFmtId="10" fontId="32" fillId="49" borderId="140" xfId="0" applyNumberFormat="1" applyFont="1" applyFill="1" applyBorder="1"/>
    <xf numFmtId="10" fontId="32" fillId="49" borderId="142" xfId="0" applyNumberFormat="1" applyFont="1" applyFill="1" applyBorder="1"/>
    <xf numFmtId="3" fontId="32" fillId="49" borderId="140" xfId="330" applyNumberFormat="1" applyFont="1" applyFill="1" applyBorder="1" applyAlignment="1">
      <alignment horizontal="right"/>
    </xf>
    <xf numFmtId="3" fontId="32" fillId="49" borderId="145" xfId="330" applyNumberFormat="1" applyFont="1" applyFill="1" applyBorder="1" applyAlignment="1">
      <alignment horizontal="right"/>
    </xf>
    <xf numFmtId="3" fontId="154" fillId="49" borderId="140" xfId="0" applyNumberFormat="1" applyFont="1" applyFill="1" applyBorder="1"/>
    <xf numFmtId="3" fontId="27" fillId="0" borderId="140" xfId="330" applyNumberFormat="1" applyBorder="1" applyAlignment="1">
      <alignment horizontal="right"/>
    </xf>
    <xf numFmtId="10" fontId="27" fillId="0" borderId="140" xfId="330" applyNumberFormat="1" applyBorder="1" applyAlignment="1">
      <alignment horizontal="right"/>
    </xf>
    <xf numFmtId="10" fontId="27" fillId="0" borderId="142" xfId="330" applyNumberFormat="1" applyBorder="1" applyAlignment="1">
      <alignment horizontal="right"/>
    </xf>
    <xf numFmtId="3" fontId="27" fillId="0" borderId="140" xfId="0" applyNumberFormat="1" applyFont="1" applyBorder="1" applyAlignment="1">
      <alignment horizontal="right" vertical="center"/>
    </xf>
    <xf numFmtId="3" fontId="0" fillId="0" borderId="140" xfId="0" applyNumberFormat="1" applyBorder="1" applyAlignment="1">
      <alignment horizontal="right"/>
    </xf>
    <xf numFmtId="3" fontId="27" fillId="0" borderId="140" xfId="47458" applyNumberFormat="1" applyFont="1" applyBorder="1"/>
    <xf numFmtId="10" fontId="27" fillId="0" borderId="140" xfId="47458" applyNumberFormat="1" applyFont="1" applyBorder="1"/>
    <xf numFmtId="3" fontId="27" fillId="0" borderId="140" xfId="330" applyNumberFormat="1" applyBorder="1"/>
    <xf numFmtId="9" fontId="27" fillId="0" borderId="140" xfId="137" applyFont="1" applyBorder="1" applyAlignment="1"/>
    <xf numFmtId="0" fontId="47" fillId="0" borderId="140" xfId="0" applyFont="1" applyBorder="1" applyAlignment="1">
      <alignment horizontal="center" vertical="center" wrapText="1"/>
    </xf>
    <xf numFmtId="3" fontId="156" fillId="49" borderId="140" xfId="0" applyNumberFormat="1" applyFont="1" applyFill="1" applyBorder="1" applyAlignment="1">
      <alignment horizontal="center" wrapText="1"/>
    </xf>
    <xf numFmtId="0" fontId="27" fillId="49" borderId="140" xfId="0" applyFont="1" applyFill="1" applyBorder="1" applyAlignment="1">
      <alignment horizontal="right" vertical="center" wrapText="1"/>
    </xf>
    <xf numFmtId="10" fontId="154" fillId="49" borderId="140" xfId="0" applyNumberFormat="1" applyFont="1" applyFill="1" applyBorder="1" applyAlignment="1">
      <alignment horizontal="center" wrapText="1"/>
    </xf>
    <xf numFmtId="3" fontId="32" fillId="0" borderId="141" xfId="16803" applyNumberFormat="1" applyFont="1" applyBorder="1" applyAlignment="1">
      <alignment horizontal="right"/>
    </xf>
    <xf numFmtId="0" fontId="32" fillId="0" borderId="139" xfId="0" applyFont="1" applyBorder="1"/>
    <xf numFmtId="3" fontId="32" fillId="0" borderId="141" xfId="0" applyNumberFormat="1" applyFont="1" applyBorder="1"/>
    <xf numFmtId="3" fontId="32" fillId="0" borderId="140" xfId="0" applyNumberFormat="1" applyFont="1" applyBorder="1" applyAlignment="1">
      <alignment horizontal="right"/>
    </xf>
    <xf numFmtId="9" fontId="32" fillId="0" borderId="140" xfId="1259" applyNumberFormat="1" applyFont="1" applyFill="1" applyBorder="1"/>
    <xf numFmtId="9" fontId="32" fillId="0" borderId="142" xfId="1259" applyNumberFormat="1" applyFont="1" applyFill="1" applyBorder="1"/>
    <xf numFmtId="9" fontId="32" fillId="0" borderId="141" xfId="1259" applyNumberFormat="1" applyFont="1" applyFill="1" applyBorder="1"/>
    <xf numFmtId="9" fontId="32" fillId="0" borderId="140" xfId="1259" applyNumberFormat="1" applyFont="1" applyFill="1" applyBorder="1" applyAlignment="1">
      <alignment horizontal="right"/>
    </xf>
    <xf numFmtId="0" fontId="47" fillId="53" borderId="140" xfId="0" applyFont="1" applyFill="1" applyBorder="1" applyAlignment="1">
      <alignment horizontal="center" vertical="center" wrapText="1"/>
    </xf>
    <xf numFmtId="9" fontId="47" fillId="53" borderId="140" xfId="0" applyNumberFormat="1" applyFont="1" applyFill="1" applyBorder="1" applyAlignment="1">
      <alignment horizontal="center" vertical="center" wrapText="1"/>
    </xf>
    <xf numFmtId="3" fontId="32" fillId="49" borderId="145" xfId="0" applyNumberFormat="1" applyFont="1" applyFill="1" applyBorder="1"/>
    <xf numFmtId="0" fontId="32" fillId="0" borderId="140" xfId="47405" applyFont="1" applyBorder="1" applyAlignment="1">
      <alignment horizontal="left" wrapText="1"/>
    </xf>
    <xf numFmtId="0" fontId="27" fillId="0" borderId="140" xfId="47251" applyBorder="1" applyAlignment="1">
      <alignment horizontal="center" vertical="center" wrapText="1"/>
    </xf>
    <xf numFmtId="0" fontId="27" fillId="0" borderId="140" xfId="47402" applyBorder="1" applyAlignment="1">
      <alignment horizontal="center" vertical="center"/>
    </xf>
    <xf numFmtId="3" fontId="27" fillId="0" borderId="140" xfId="328" applyNumberFormat="1" applyBorder="1" applyAlignment="1">
      <alignment horizontal="center" vertical="top" wrapText="1"/>
    </xf>
    <xf numFmtId="167" fontId="27" fillId="0" borderId="147" xfId="51" applyNumberFormat="1" applyFont="1" applyFill="1" applyBorder="1"/>
    <xf numFmtId="3" fontId="32" fillId="0" borderId="147" xfId="0" applyNumberFormat="1" applyFont="1" applyBorder="1" applyAlignment="1">
      <alignment wrapText="1"/>
    </xf>
    <xf numFmtId="14" fontId="47" fillId="0" borderId="141" xfId="0" applyNumberFormat="1" applyFont="1" applyBorder="1" applyAlignment="1">
      <alignment horizontal="left"/>
    </xf>
    <xf numFmtId="3" fontId="32" fillId="0" borderId="140" xfId="327" applyNumberFormat="1" applyFont="1" applyBorder="1" applyAlignment="1">
      <alignment horizontal="center" vertical="center"/>
    </xf>
    <xf numFmtId="9" fontId="32" fillId="0" borderId="140" xfId="327" applyNumberFormat="1" applyFont="1" applyBorder="1" applyAlignment="1">
      <alignment horizontal="right" vertical="center"/>
    </xf>
    <xf numFmtId="10" fontId="32" fillId="0" borderId="142" xfId="327" applyNumberFormat="1" applyFont="1" applyBorder="1" applyAlignment="1">
      <alignment horizontal="right" vertical="center"/>
    </xf>
    <xf numFmtId="0" fontId="154" fillId="0" borderId="141" xfId="122" applyFont="1" applyBorder="1" applyAlignment="1">
      <alignment horizontal="right" wrapText="1"/>
    </xf>
    <xf numFmtId="6" fontId="154" fillId="0" borderId="140" xfId="122" applyNumberFormat="1" applyFont="1" applyBorder="1" applyAlignment="1">
      <alignment horizontal="center" wrapText="1"/>
    </xf>
    <xf numFmtId="6" fontId="154" fillId="0" borderId="142" xfId="122" applyNumberFormat="1" applyFont="1" applyBorder="1" applyAlignment="1">
      <alignment horizontal="center" wrapText="1"/>
    </xf>
    <xf numFmtId="0" fontId="154" fillId="0" borderId="141" xfId="122" applyFont="1" applyBorder="1" applyAlignment="1">
      <alignment horizontal="right"/>
    </xf>
    <xf numFmtId="0" fontId="156" fillId="0" borderId="141" xfId="0" applyFont="1" applyBorder="1" applyAlignment="1">
      <alignment horizontal="right" vertical="center" wrapText="1"/>
    </xf>
    <xf numFmtId="8" fontId="38" fillId="0" borderId="140" xfId="0" applyNumberFormat="1" applyFont="1" applyBorder="1" applyAlignment="1">
      <alignment horizontal="right" wrapText="1"/>
    </xf>
    <xf numFmtId="10" fontId="38" fillId="0" borderId="140" xfId="0" applyNumberFormat="1" applyFont="1" applyBorder="1" applyAlignment="1">
      <alignment horizontal="center" wrapText="1"/>
    </xf>
    <xf numFmtId="6" fontId="38" fillId="0" borderId="140" xfId="0" applyNumberFormat="1" applyFont="1" applyBorder="1" applyAlignment="1">
      <alignment horizontal="right" wrapText="1"/>
    </xf>
    <xf numFmtId="10" fontId="38" fillId="0" borderId="142" xfId="0" applyNumberFormat="1" applyFont="1" applyBorder="1" applyAlignment="1">
      <alignment horizontal="center" wrapText="1"/>
    </xf>
    <xf numFmtId="0" fontId="156" fillId="0" borderId="141" xfId="0" applyFont="1" applyBorder="1" applyAlignment="1">
      <alignment horizontal="right" vertical="center"/>
    </xf>
    <xf numFmtId="0" fontId="38" fillId="0" borderId="140" xfId="0" applyFont="1" applyBorder="1"/>
    <xf numFmtId="0" fontId="181" fillId="0" borderId="140" xfId="0" applyFont="1" applyBorder="1"/>
    <xf numFmtId="0" fontId="63" fillId="0" borderId="141" xfId="0" applyFont="1" applyBorder="1" applyAlignment="1">
      <alignment horizontal="right" wrapText="1"/>
    </xf>
    <xf numFmtId="3" fontId="38" fillId="0" borderId="140" xfId="0" applyNumberFormat="1" applyFont="1" applyBorder="1" applyAlignment="1">
      <alignment horizontal="center" wrapText="1"/>
    </xf>
    <xf numFmtId="0" fontId="128" fillId="0" borderId="140" xfId="47401" applyFont="1" applyBorder="1" applyAlignment="1">
      <alignment horizontal="center"/>
    </xf>
    <xf numFmtId="0" fontId="128" fillId="0" borderId="142" xfId="47401" applyFont="1" applyBorder="1" applyAlignment="1">
      <alignment horizontal="center"/>
    </xf>
    <xf numFmtId="3" fontId="128" fillId="0" borderId="142" xfId="47406" applyNumberFormat="1" applyFont="1" applyBorder="1"/>
    <xf numFmtId="3" fontId="128" fillId="0" borderId="142" xfId="47406" applyNumberFormat="1" applyFont="1" applyBorder="1" applyAlignment="1">
      <alignment horizontal="right"/>
    </xf>
    <xf numFmtId="0" fontId="225" fillId="0" borderId="0" xfId="0" applyFont="1"/>
    <xf numFmtId="0" fontId="156" fillId="0" borderId="0" xfId="0" applyFont="1"/>
    <xf numFmtId="0" fontId="167" fillId="0" borderId="0" xfId="0" applyFont="1"/>
    <xf numFmtId="0" fontId="167" fillId="0" borderId="0" xfId="330" applyFont="1" applyAlignment="1">
      <alignment horizontal="left"/>
    </xf>
    <xf numFmtId="0" fontId="167" fillId="0" borderId="0" xfId="0" applyFont="1" applyAlignment="1">
      <alignment vertical="center"/>
    </xf>
    <xf numFmtId="0" fontId="220" fillId="0" borderId="0" xfId="334" applyFont="1" applyAlignment="1">
      <alignment wrapText="1"/>
    </xf>
    <xf numFmtId="0" fontId="224" fillId="0" borderId="0" xfId="0" applyFont="1"/>
    <xf numFmtId="0" fontId="167" fillId="0" borderId="0" xfId="0" applyFont="1" applyAlignment="1">
      <alignment horizontal="center" vertical="center" wrapText="1"/>
    </xf>
    <xf numFmtId="0" fontId="45" fillId="0" borderId="0" xfId="0" applyFont="1" applyAlignment="1">
      <alignment horizontal="center"/>
    </xf>
    <xf numFmtId="0" fontId="225" fillId="0" borderId="0" xfId="330" applyFont="1" applyAlignment="1">
      <alignment vertical="center"/>
    </xf>
    <xf numFmtId="0" fontId="156" fillId="0" borderId="0" xfId="330" applyFont="1" applyAlignment="1">
      <alignment vertical="center"/>
    </xf>
    <xf numFmtId="0" fontId="186" fillId="0" borderId="0" xfId="330" applyFont="1" applyAlignment="1">
      <alignment vertical="center"/>
    </xf>
    <xf numFmtId="0" fontId="167" fillId="0" borderId="0" xfId="330" applyFont="1"/>
    <xf numFmtId="0" fontId="214" fillId="0" borderId="0" xfId="330" applyFont="1"/>
    <xf numFmtId="0" fontId="167" fillId="0" borderId="0" xfId="329" applyFont="1"/>
    <xf numFmtId="0" fontId="214" fillId="0" borderId="0" xfId="329" applyFont="1"/>
    <xf numFmtId="0" fontId="167" fillId="0" borderId="0" xfId="329" applyFont="1" applyAlignment="1">
      <alignment wrapText="1"/>
    </xf>
    <xf numFmtId="0" fontId="167" fillId="0" borderId="0" xfId="0" applyFont="1" applyAlignment="1">
      <alignment wrapText="1"/>
    </xf>
    <xf numFmtId="0" fontId="29" fillId="0" borderId="0" xfId="330" applyFont="1"/>
    <xf numFmtId="0" fontId="27" fillId="114" borderId="140" xfId="853" applyFill="1" applyBorder="1"/>
    <xf numFmtId="167" fontId="27" fillId="0" borderId="140" xfId="853" applyNumberFormat="1" applyBorder="1" applyAlignment="1">
      <alignment horizontal="center" vertical="top" wrapText="1"/>
    </xf>
    <xf numFmtId="167" fontId="27" fillId="0" borderId="140" xfId="853" applyNumberFormat="1" applyBorder="1" applyAlignment="1">
      <alignment vertical="top" wrapText="1"/>
    </xf>
    <xf numFmtId="173" fontId="27" fillId="0" borderId="140" xfId="137" applyNumberFormat="1" applyFont="1" applyFill="1" applyBorder="1" applyAlignment="1">
      <alignment vertical="top" wrapText="1"/>
    </xf>
    <xf numFmtId="0" fontId="0" fillId="0" borderId="31" xfId="330" applyFont="1" applyBorder="1"/>
    <xf numFmtId="167" fontId="32" fillId="0" borderId="140" xfId="51" applyNumberFormat="1" applyFont="1" applyFill="1" applyBorder="1" applyAlignment="1" applyProtection="1">
      <alignment horizontal="right" wrapText="1"/>
      <protection locked="0"/>
    </xf>
    <xf numFmtId="2" fontId="32" fillId="0" borderId="140" xfId="31" applyNumberFormat="1" applyFont="1" applyFill="1" applyBorder="1" applyAlignment="1" applyProtection="1">
      <alignment horizontal="right" vertical="center" wrapText="1"/>
      <protection locked="0"/>
    </xf>
    <xf numFmtId="44" fontId="32" fillId="0" borderId="140" xfId="51" applyFont="1" applyFill="1" applyBorder="1" applyAlignment="1" applyProtection="1">
      <alignment horizontal="right"/>
      <protection locked="0"/>
    </xf>
    <xf numFmtId="10" fontId="32" fillId="49" borderId="19" xfId="0" applyNumberFormat="1" applyFont="1" applyFill="1" applyBorder="1"/>
    <xf numFmtId="0" fontId="27" fillId="23" borderId="82" xfId="47402" applyFill="1" applyBorder="1" applyAlignment="1">
      <alignment horizontal="center" vertical="center"/>
    </xf>
    <xf numFmtId="3" fontId="47" fillId="0" borderId="82" xfId="328" applyNumberFormat="1" applyFont="1" applyBorder="1" applyAlignment="1">
      <alignment horizontal="center"/>
    </xf>
    <xf numFmtId="3" fontId="27" fillId="0" borderId="109" xfId="0" applyNumberFormat="1" applyFont="1" applyBorder="1" applyAlignment="1">
      <alignment horizontal="right" vertical="center"/>
    </xf>
    <xf numFmtId="3" fontId="0" fillId="0" borderId="109" xfId="0" applyNumberFormat="1" applyBorder="1" applyAlignment="1">
      <alignment horizontal="right" vertical="center"/>
    </xf>
    <xf numFmtId="9" fontId="32" fillId="0" borderId="34" xfId="1259" applyNumberFormat="1" applyFont="1" applyFill="1" applyBorder="1" applyAlignment="1">
      <alignment horizontal="right"/>
    </xf>
    <xf numFmtId="0" fontId="27" fillId="0" borderId="0" xfId="330" applyAlignment="1">
      <alignment horizontal="center"/>
    </xf>
    <xf numFmtId="0" fontId="47" fillId="114" borderId="46" xfId="334" applyFont="1" applyFill="1" applyBorder="1" applyAlignment="1">
      <alignment vertical="center"/>
    </xf>
    <xf numFmtId="0" fontId="47" fillId="114" borderId="46" xfId="334" applyFont="1" applyFill="1" applyBorder="1" applyAlignment="1">
      <alignment horizontal="center" vertical="center"/>
    </xf>
    <xf numFmtId="0" fontId="29" fillId="0" borderId="0" xfId="0" applyFont="1" applyAlignment="1">
      <alignment horizontal="left" vertical="center" wrapText="1"/>
    </xf>
    <xf numFmtId="0" fontId="45" fillId="0" borderId="140" xfId="334" applyFont="1" applyBorder="1" applyAlignment="1">
      <alignment horizontal="center" vertical="center" wrapText="1"/>
    </xf>
    <xf numFmtId="166" fontId="144" fillId="0" borderId="140" xfId="334" applyNumberFormat="1" applyFont="1" applyBorder="1" applyAlignment="1">
      <alignment vertical="center" wrapText="1"/>
    </xf>
    <xf numFmtId="0" fontId="175" fillId="0" borderId="140" xfId="334" applyFont="1" applyBorder="1" applyAlignment="1">
      <alignment horizontal="center" vertical="center" wrapText="1"/>
    </xf>
    <xf numFmtId="166" fontId="45" fillId="0" borderId="140" xfId="31" applyNumberFormat="1" applyFont="1" applyBorder="1" applyAlignment="1">
      <alignment horizontal="center" vertical="center" wrapText="1"/>
    </xf>
    <xf numFmtId="0" fontId="176" fillId="0" borderId="140" xfId="334" applyFont="1" applyBorder="1" applyAlignment="1">
      <alignment vertical="center" wrapText="1"/>
    </xf>
    <xf numFmtId="167" fontId="45" fillId="0" borderId="140" xfId="51" applyNumberFormat="1" applyFont="1" applyBorder="1" applyAlignment="1">
      <alignment horizontal="center" vertical="center" wrapText="1"/>
    </xf>
    <xf numFmtId="0" fontId="45" fillId="0" borderId="140" xfId="0" applyFont="1" applyBorder="1" applyAlignment="1">
      <alignment horizontal="justify" vertical="center" wrapText="1"/>
    </xf>
    <xf numFmtId="0" fontId="45" fillId="0" borderId="140" xfId="0" applyFont="1" applyBorder="1" applyAlignment="1">
      <alignment horizontal="center" vertical="center" wrapText="1"/>
    </xf>
    <xf numFmtId="0" fontId="47" fillId="50" borderId="102" xfId="0" applyFont="1" applyFill="1" applyBorder="1" applyAlignment="1">
      <alignment horizontal="center"/>
    </xf>
    <xf numFmtId="0" fontId="47" fillId="50" borderId="104" xfId="0" applyFont="1" applyFill="1" applyBorder="1" applyAlignment="1">
      <alignment horizontal="center"/>
    </xf>
    <xf numFmtId="0" fontId="27" fillId="0" borderId="37" xfId="0" applyFont="1" applyBorder="1"/>
    <xf numFmtId="0" fontId="27" fillId="0" borderId="37" xfId="0" quotePrefix="1" applyFont="1" applyBorder="1"/>
    <xf numFmtId="0" fontId="27" fillId="0" borderId="137" xfId="0" applyFont="1" applyBorder="1"/>
    <xf numFmtId="0" fontId="47" fillId="0" borderId="81" xfId="0" applyFont="1" applyBorder="1"/>
    <xf numFmtId="0" fontId="47" fillId="0" borderId="38" xfId="0" applyFont="1" applyBorder="1"/>
    <xf numFmtId="0" fontId="160" fillId="0" borderId="31" xfId="0" applyFont="1" applyBorder="1"/>
    <xf numFmtId="0" fontId="45" fillId="113" borderId="20" xfId="0" applyFont="1" applyFill="1" applyBorder="1" applyAlignment="1">
      <alignment horizontal="center" vertical="center" wrapText="1"/>
    </xf>
    <xf numFmtId="0" fontId="186" fillId="113" borderId="38" xfId="0" applyFont="1" applyFill="1" applyBorder="1" applyAlignment="1">
      <alignment horizontal="center" vertical="center" wrapText="1"/>
    </xf>
    <xf numFmtId="0" fontId="47" fillId="50" borderId="20" xfId="0" applyFont="1" applyFill="1" applyBorder="1" applyAlignment="1">
      <alignment horizontal="center" vertical="center" wrapText="1"/>
    </xf>
    <xf numFmtId="0" fontId="47" fillId="125" borderId="27" xfId="0" applyFont="1" applyFill="1" applyBorder="1" applyAlignment="1">
      <alignment wrapText="1"/>
    </xf>
    <xf numFmtId="0" fontId="47" fillId="125" borderId="46" xfId="0" applyFont="1" applyFill="1" applyBorder="1"/>
    <xf numFmtId="0" fontId="47" fillId="125" borderId="84" xfId="0" applyFont="1" applyFill="1" applyBorder="1"/>
    <xf numFmtId="0" fontId="47" fillId="125" borderId="46" xfId="0" applyFont="1" applyFill="1" applyBorder="1" applyAlignment="1">
      <alignment wrapText="1"/>
    </xf>
    <xf numFmtId="166" fontId="27" fillId="50" borderId="69" xfId="31" applyNumberFormat="1" applyFont="1" applyFill="1" applyBorder="1" applyAlignment="1">
      <alignment horizontal="right" wrapText="1"/>
    </xf>
    <xf numFmtId="0" fontId="27" fillId="125" borderId="27" xfId="0" applyFont="1" applyFill="1" applyBorder="1" applyAlignment="1">
      <alignment wrapText="1"/>
    </xf>
    <xf numFmtId="0" fontId="27" fillId="125" borderId="46" xfId="0" applyFont="1" applyFill="1" applyBorder="1"/>
    <xf numFmtId="0" fontId="27" fillId="125" borderId="84" xfId="0" applyFont="1" applyFill="1" applyBorder="1"/>
    <xf numFmtId="0" fontId="27" fillId="125" borderId="46" xfId="0" applyFont="1" applyFill="1" applyBorder="1" applyAlignment="1">
      <alignment wrapText="1"/>
    </xf>
    <xf numFmtId="3" fontId="27" fillId="0" borderId="46" xfId="0" applyNumberFormat="1" applyFont="1" applyBorder="1" applyAlignment="1">
      <alignment wrapText="1"/>
    </xf>
    <xf numFmtId="0" fontId="27" fillId="0" borderId="46" xfId="0" applyFont="1" applyBorder="1" applyAlignment="1">
      <alignment wrapText="1"/>
    </xf>
    <xf numFmtId="9" fontId="27" fillId="0" borderId="84" xfId="0" applyNumberFormat="1" applyFont="1" applyBorder="1"/>
    <xf numFmtId="9" fontId="27" fillId="0" borderId="144" xfId="0" applyNumberFormat="1" applyFont="1" applyBorder="1"/>
    <xf numFmtId="0" fontId="27" fillId="0" borderId="46" xfId="0" quotePrefix="1" applyFont="1" applyBorder="1" applyAlignment="1">
      <alignment wrapText="1"/>
    </xf>
    <xf numFmtId="6" fontId="27" fillId="0" borderId="46" xfId="0" applyNumberFormat="1" applyFont="1" applyBorder="1" applyAlignment="1">
      <alignment wrapText="1"/>
    </xf>
    <xf numFmtId="0" fontId="27" fillId="122" borderId="46" xfId="0" applyFont="1" applyFill="1" applyBorder="1" applyAlignment="1">
      <alignment wrapText="1"/>
    </xf>
    <xf numFmtId="6" fontId="27" fillId="122" borderId="46" xfId="0" applyNumberFormat="1" applyFont="1" applyFill="1" applyBorder="1" applyAlignment="1">
      <alignment wrapText="1"/>
    </xf>
    <xf numFmtId="0" fontId="27" fillId="122" borderId="46" xfId="0" quotePrefix="1" applyFont="1" applyFill="1" applyBorder="1" applyAlignment="1">
      <alignment wrapText="1"/>
    </xf>
    <xf numFmtId="0" fontId="27" fillId="0" borderId="85" xfId="0" applyFont="1" applyBorder="1"/>
    <xf numFmtId="3" fontId="27" fillId="0" borderId="95" xfId="0" applyNumberFormat="1" applyFont="1" applyBorder="1" applyAlignment="1">
      <alignment wrapText="1"/>
    </xf>
    <xf numFmtId="0" fontId="27" fillId="0" borderId="95" xfId="0" applyFont="1" applyBorder="1" applyAlignment="1">
      <alignment wrapText="1"/>
    </xf>
    <xf numFmtId="0" fontId="27" fillId="0" borderId="95" xfId="0" quotePrefix="1" applyFont="1" applyBorder="1" applyAlignment="1">
      <alignment wrapText="1"/>
    </xf>
    <xf numFmtId="6" fontId="27" fillId="0" borderId="95" xfId="0" applyNumberFormat="1" applyFont="1" applyBorder="1" applyAlignment="1">
      <alignment wrapText="1"/>
    </xf>
    <xf numFmtId="0" fontId="47" fillId="125" borderId="25" xfId="0" applyFont="1" applyFill="1" applyBorder="1" applyAlignment="1">
      <alignment wrapText="1"/>
    </xf>
    <xf numFmtId="0" fontId="47" fillId="125" borderId="22" xfId="0" applyFont="1" applyFill="1" applyBorder="1"/>
    <xf numFmtId="0" fontId="47" fillId="125" borderId="22" xfId="0" applyFont="1" applyFill="1" applyBorder="1" applyAlignment="1">
      <alignment wrapText="1"/>
    </xf>
    <xf numFmtId="8" fontId="27" fillId="0" borderId="46" xfId="0" applyNumberFormat="1" applyFont="1" applyBorder="1" applyAlignment="1">
      <alignment wrapText="1"/>
    </xf>
    <xf numFmtId="0" fontId="47" fillId="125" borderId="46" xfId="0" quotePrefix="1" applyFont="1" applyFill="1" applyBorder="1" applyAlignment="1">
      <alignment wrapText="1"/>
    </xf>
    <xf numFmtId="9" fontId="27" fillId="0" borderId="146" xfId="0" applyNumberFormat="1" applyFont="1" applyBorder="1"/>
    <xf numFmtId="9" fontId="27" fillId="0" borderId="110" xfId="0" applyNumberFormat="1" applyFont="1" applyBorder="1"/>
    <xf numFmtId="0" fontId="27" fillId="0" borderId="96" xfId="0" applyFont="1" applyBorder="1" applyAlignment="1">
      <alignment wrapText="1"/>
    </xf>
    <xf numFmtId="9" fontId="27" fillId="0" borderId="85" xfId="0" applyNumberFormat="1" applyFont="1" applyBorder="1"/>
    <xf numFmtId="0" fontId="27" fillId="0" borderId="97" xfId="0" applyFont="1" applyBorder="1" applyAlignment="1">
      <alignment wrapText="1"/>
    </xf>
    <xf numFmtId="0" fontId="27" fillId="0" borderId="109" xfId="0" applyFont="1" applyBorder="1" applyAlignment="1">
      <alignment wrapText="1"/>
    </xf>
    <xf numFmtId="0" fontId="27" fillId="50" borderId="109" xfId="0" applyFont="1" applyFill="1" applyBorder="1"/>
    <xf numFmtId="9" fontId="27" fillId="0" borderId="0" xfId="0" applyNumberFormat="1" applyFont="1"/>
    <xf numFmtId="0" fontId="27" fillId="49" borderId="0" xfId="0" applyFont="1" applyFill="1"/>
    <xf numFmtId="3" fontId="47" fillId="53" borderId="100" xfId="330" applyNumberFormat="1" applyFont="1" applyFill="1" applyBorder="1" applyAlignment="1">
      <alignment horizontal="center" vertical="center" wrapText="1"/>
    </xf>
    <xf numFmtId="0" fontId="47" fillId="53" borderId="100" xfId="330" applyFont="1" applyFill="1" applyBorder="1" applyAlignment="1">
      <alignment horizontal="center" vertical="center" wrapText="1"/>
    </xf>
    <xf numFmtId="0" fontId="27" fillId="0" borderId="31" xfId="330" applyBorder="1"/>
    <xf numFmtId="0" fontId="27" fillId="0" borderId="32" xfId="330" applyBorder="1"/>
    <xf numFmtId="0" fontId="47" fillId="0" borderId="31" xfId="330" applyFont="1" applyBorder="1" applyAlignment="1">
      <alignment horizontal="center"/>
    </xf>
    <xf numFmtId="0" fontId="47" fillId="0" borderId="32" xfId="330" applyFont="1" applyBorder="1" applyAlignment="1">
      <alignment horizontal="center"/>
    </xf>
    <xf numFmtId="17" fontId="47" fillId="0" borderId="45" xfId="330" applyNumberFormat="1" applyFont="1" applyBorder="1" applyAlignment="1">
      <alignment horizontal="center"/>
    </xf>
    <xf numFmtId="17" fontId="47" fillId="0" borderId="143" xfId="330" applyNumberFormat="1" applyFont="1" applyBorder="1" applyAlignment="1">
      <alignment horizontal="center"/>
    </xf>
    <xf numFmtId="0" fontId="47" fillId="121" borderId="100" xfId="330" applyFont="1" applyFill="1" applyBorder="1" applyAlignment="1">
      <alignment horizontal="center"/>
    </xf>
    <xf numFmtId="0" fontId="27" fillId="0" borderId="31" xfId="330" applyBorder="1" applyAlignment="1">
      <alignment horizontal="center"/>
    </xf>
    <xf numFmtId="3" fontId="27" fillId="0" borderId="0" xfId="330" applyNumberFormat="1" applyAlignment="1">
      <alignment horizontal="center"/>
    </xf>
    <xf numFmtId="17" fontId="47" fillId="0" borderId="19" xfId="330" applyNumberFormat="1" applyFont="1" applyBorder="1" applyAlignment="1">
      <alignment horizontal="center"/>
    </xf>
    <xf numFmtId="17" fontId="47" fillId="0" borderId="140" xfId="330" applyNumberFormat="1" applyFont="1" applyBorder="1" applyAlignment="1">
      <alignment horizontal="center"/>
    </xf>
    <xf numFmtId="0" fontId="47" fillId="53" borderId="101" xfId="0" applyFont="1" applyFill="1" applyBorder="1" applyAlignment="1">
      <alignment vertical="center"/>
    </xf>
    <xf numFmtId="3" fontId="47" fillId="53" borderId="100" xfId="0" applyNumberFormat="1" applyFont="1" applyFill="1" applyBorder="1" applyAlignment="1">
      <alignment horizontal="center" vertical="center" wrapText="1"/>
    </xf>
    <xf numFmtId="0" fontId="47" fillId="53" borderId="100" xfId="0" applyFont="1" applyFill="1" applyBorder="1" applyAlignment="1">
      <alignment horizontal="center" vertical="center" wrapText="1"/>
    </xf>
    <xf numFmtId="3" fontId="47" fillId="53" borderId="30" xfId="0" applyNumberFormat="1" applyFont="1" applyFill="1" applyBorder="1" applyAlignment="1">
      <alignment horizontal="center" vertical="center" wrapText="1"/>
    </xf>
    <xf numFmtId="0" fontId="96" fillId="53" borderId="92" xfId="122" applyFont="1" applyFill="1" applyBorder="1" applyAlignment="1">
      <alignment horizontal="center" vertical="center" wrapText="1"/>
    </xf>
    <xf numFmtId="0" fontId="186" fillId="53" borderId="86" xfId="122" applyFont="1" applyFill="1" applyBorder="1" applyAlignment="1">
      <alignment horizontal="center" vertical="center" wrapText="1"/>
    </xf>
    <xf numFmtId="0" fontId="96" fillId="53" borderId="82" xfId="122" applyFont="1" applyFill="1" applyBorder="1" applyAlignment="1">
      <alignment horizontal="center" vertical="center" wrapText="1"/>
    </xf>
    <xf numFmtId="0" fontId="96" fillId="53" borderId="93" xfId="122" applyFont="1" applyFill="1" applyBorder="1" applyAlignment="1">
      <alignment horizontal="center" vertical="center" wrapText="1"/>
    </xf>
    <xf numFmtId="0" fontId="96" fillId="53" borderId="109" xfId="122" applyFont="1" applyFill="1" applyBorder="1" applyAlignment="1">
      <alignment horizontal="center" vertical="center" wrapText="1"/>
    </xf>
    <xf numFmtId="0" fontId="27" fillId="0" borderId="23" xfId="330" applyBorder="1"/>
    <xf numFmtId="0" fontId="27" fillId="0" borderId="24" xfId="330" applyBorder="1"/>
    <xf numFmtId="0" fontId="27" fillId="0" borderId="148" xfId="330" applyBorder="1" applyAlignment="1">
      <alignment horizontal="left"/>
    </xf>
    <xf numFmtId="173" fontId="27" fillId="0" borderId="8" xfId="137" applyNumberFormat="1" applyFill="1" applyBorder="1" applyAlignment="1">
      <alignment horizontal="right"/>
    </xf>
    <xf numFmtId="173" fontId="27" fillId="0" borderId="149" xfId="137" applyNumberFormat="1" applyFill="1" applyBorder="1" applyAlignment="1">
      <alignment horizontal="right"/>
    </xf>
    <xf numFmtId="173" fontId="27" fillId="0" borderId="8" xfId="137" applyNumberFormat="1" applyFill="1" applyBorder="1"/>
    <xf numFmtId="173" fontId="27" fillId="0" borderId="149" xfId="137" applyNumberFormat="1" applyFill="1" applyBorder="1"/>
    <xf numFmtId="173" fontId="27" fillId="0" borderId="30" xfId="330" applyNumberFormat="1" applyBorder="1"/>
    <xf numFmtId="0" fontId="47" fillId="0" borderId="23" xfId="330" applyFont="1" applyBorder="1" applyAlignment="1">
      <alignment horizontal="left"/>
    </xf>
    <xf numFmtId="0" fontId="27" fillId="0" borderId="19" xfId="330" applyBorder="1" applyAlignment="1">
      <alignment horizontal="center"/>
    </xf>
    <xf numFmtId="0" fontId="27" fillId="0" borderId="8" xfId="330" applyBorder="1" applyAlignment="1">
      <alignment horizontal="center"/>
    </xf>
    <xf numFmtId="0" fontId="27" fillId="0" borderId="132" xfId="330" applyBorder="1" applyAlignment="1">
      <alignment horizontal="center"/>
    </xf>
    <xf numFmtId="0" fontId="27" fillId="0" borderId="100" xfId="330" applyBorder="1" applyAlignment="1">
      <alignment horizontal="center"/>
    </xf>
    <xf numFmtId="0" fontId="27" fillId="0" borderId="0" xfId="3349" applyAlignment="1">
      <alignment horizontal="left" wrapText="1"/>
    </xf>
    <xf numFmtId="0" fontId="0" fillId="0" borderId="0" xfId="3349" applyFont="1" applyAlignment="1">
      <alignment horizontal="left" wrapText="1"/>
    </xf>
    <xf numFmtId="0" fontId="62" fillId="0" borderId="0" xfId="0" applyFont="1" applyAlignment="1">
      <alignment horizontal="center" vertical="center"/>
    </xf>
    <xf numFmtId="0" fontId="29" fillId="51" borderId="28" xfId="0" applyFont="1" applyFill="1" applyBorder="1" applyAlignment="1">
      <alignment horizontal="center" vertical="center"/>
    </xf>
    <xf numFmtId="0" fontId="29" fillId="51" borderId="4" xfId="0" applyFont="1" applyFill="1" applyBorder="1" applyAlignment="1">
      <alignment horizontal="center" vertical="center"/>
    </xf>
    <xf numFmtId="0" fontId="29" fillId="51" borderId="20" xfId="0" applyFont="1" applyFill="1" applyBorder="1" applyAlignment="1">
      <alignment horizontal="center" vertical="center"/>
    </xf>
    <xf numFmtId="0" fontId="29" fillId="51" borderId="101" xfId="0" applyFont="1" applyFill="1" applyBorder="1" applyAlignment="1">
      <alignment horizontal="center" vertical="center"/>
    </xf>
    <xf numFmtId="0" fontId="29" fillId="51" borderId="70" xfId="0" applyFont="1" applyFill="1" applyBorder="1" applyAlignment="1">
      <alignment horizontal="center" vertical="center"/>
    </xf>
    <xf numFmtId="0" fontId="29" fillId="51" borderId="21" xfId="0" applyFont="1" applyFill="1" applyBorder="1" applyAlignment="1">
      <alignment horizontal="center" vertical="center"/>
    </xf>
    <xf numFmtId="0" fontId="27" fillId="0" borderId="0" xfId="0" quotePrefix="1" applyFont="1" applyAlignment="1">
      <alignment vertical="center" wrapText="1"/>
    </xf>
    <xf numFmtId="0" fontId="0" fillId="0" borderId="0" xfId="0" quotePrefix="1" applyAlignment="1">
      <alignment vertical="center" wrapText="1"/>
    </xf>
    <xf numFmtId="0" fontId="27" fillId="0" borderId="0" xfId="0" quotePrefix="1" applyFont="1" applyAlignment="1">
      <alignment vertical="top" wrapText="1"/>
    </xf>
    <xf numFmtId="0" fontId="27" fillId="0" borderId="0" xfId="330" applyAlignment="1">
      <alignment horizontal="left" wrapText="1"/>
    </xf>
    <xf numFmtId="0" fontId="29" fillId="0" borderId="0" xfId="853" applyFont="1" applyAlignment="1">
      <alignment horizontal="center"/>
    </xf>
    <xf numFmtId="0" fontId="27" fillId="0" borderId="0" xfId="853" applyAlignment="1">
      <alignment horizontal="center"/>
    </xf>
    <xf numFmtId="49" fontId="29" fillId="0" borderId="97" xfId="330" applyNumberFormat="1" applyFont="1" applyBorder="1" applyAlignment="1">
      <alignment horizontal="left"/>
    </xf>
    <xf numFmtId="0" fontId="29" fillId="0" borderId="97" xfId="330" applyFont="1" applyBorder="1" applyAlignment="1">
      <alignment horizontal="left"/>
    </xf>
    <xf numFmtId="0" fontId="47" fillId="114" borderId="102" xfId="853" quotePrefix="1" applyFont="1" applyFill="1" applyBorder="1" applyAlignment="1">
      <alignment horizontal="center"/>
    </xf>
    <xf numFmtId="0" fontId="47" fillId="114" borderId="103" xfId="853" applyFont="1" applyFill="1" applyBorder="1" applyAlignment="1">
      <alignment horizontal="center"/>
    </xf>
    <xf numFmtId="0" fontId="47" fillId="114" borderId="104" xfId="853" applyFont="1" applyFill="1" applyBorder="1" applyAlignment="1">
      <alignment horizontal="center"/>
    </xf>
    <xf numFmtId="0" fontId="47" fillId="114" borderId="26" xfId="853" quotePrefix="1" applyFont="1" applyFill="1" applyBorder="1" applyAlignment="1">
      <alignment horizontal="center"/>
    </xf>
    <xf numFmtId="0" fontId="47" fillId="114" borderId="102" xfId="853" applyFont="1" applyFill="1" applyBorder="1" applyAlignment="1">
      <alignment horizontal="center" wrapText="1"/>
    </xf>
    <xf numFmtId="0" fontId="47" fillId="114" borderId="103" xfId="853" applyFont="1" applyFill="1" applyBorder="1" applyAlignment="1">
      <alignment horizontal="center" wrapText="1"/>
    </xf>
    <xf numFmtId="0" fontId="47" fillId="114" borderId="104" xfId="853" applyFont="1" applyFill="1" applyBorder="1" applyAlignment="1">
      <alignment horizontal="center" wrapText="1"/>
    </xf>
    <xf numFmtId="0" fontId="27" fillId="0" borderId="0" xfId="330"/>
    <xf numFmtId="0" fontId="27" fillId="0" borderId="0" xfId="330" applyAlignment="1">
      <alignment wrapText="1"/>
    </xf>
    <xf numFmtId="0" fontId="47" fillId="114" borderId="25" xfId="853" quotePrefix="1" applyFont="1" applyFill="1" applyBorder="1" applyAlignment="1">
      <alignment horizontal="center" wrapText="1"/>
    </xf>
    <xf numFmtId="0" fontId="47" fillId="114" borderId="39" xfId="853" quotePrefix="1" applyFont="1" applyFill="1" applyBorder="1" applyAlignment="1">
      <alignment horizontal="center" wrapText="1"/>
    </xf>
    <xf numFmtId="0" fontId="47" fillId="114" borderId="40" xfId="853" quotePrefix="1" applyFont="1" applyFill="1" applyBorder="1" applyAlignment="1">
      <alignment horizontal="center" wrapText="1"/>
    </xf>
    <xf numFmtId="8" fontId="27" fillId="0" borderId="0" xfId="0" applyNumberFormat="1" applyFont="1" applyAlignment="1">
      <alignment horizontal="left"/>
    </xf>
    <xf numFmtId="0" fontId="29" fillId="0" borderId="33" xfId="0" applyFont="1" applyBorder="1" applyAlignment="1">
      <alignment horizontal="center" vertical="center" wrapText="1"/>
    </xf>
    <xf numFmtId="0" fontId="47" fillId="0" borderId="143" xfId="0" applyFont="1" applyBorder="1" applyAlignment="1">
      <alignment horizontal="center"/>
    </xf>
    <xf numFmtId="0" fontId="47" fillId="0" borderId="144" xfId="0" applyFont="1" applyBorder="1" applyAlignment="1">
      <alignment horizontal="center"/>
    </xf>
    <xf numFmtId="0" fontId="47" fillId="0" borderId="145" xfId="0" applyFont="1" applyBorder="1" applyAlignment="1">
      <alignment horizontal="center"/>
    </xf>
    <xf numFmtId="0" fontId="27" fillId="0" borderId="0" xfId="0" applyFont="1" applyAlignment="1">
      <alignment horizontal="left" wrapText="1"/>
    </xf>
    <xf numFmtId="0" fontId="27" fillId="0" borderId="0" xfId="0" applyFont="1" applyAlignment="1">
      <alignment horizontal="left"/>
    </xf>
    <xf numFmtId="0" fontId="47" fillId="0" borderId="28" xfId="853" applyFont="1" applyBorder="1" applyAlignment="1">
      <alignment horizontal="center" vertical="top"/>
    </xf>
    <xf numFmtId="0" fontId="47" fillId="0" borderId="70" xfId="853" applyFont="1" applyBorder="1" applyAlignment="1">
      <alignment horizontal="center" vertical="top"/>
    </xf>
    <xf numFmtId="0" fontId="47" fillId="0" borderId="79" xfId="853" applyFont="1" applyBorder="1" applyAlignment="1">
      <alignment horizontal="center" vertical="top"/>
    </xf>
    <xf numFmtId="0" fontId="27" fillId="0" borderId="0" xfId="941" applyAlignment="1">
      <alignment wrapText="1"/>
    </xf>
    <xf numFmtId="0" fontId="27" fillId="0" borderId="0" xfId="941"/>
    <xf numFmtId="0" fontId="47" fillId="0" borderId="101" xfId="334" applyFont="1" applyBorder="1" applyAlignment="1">
      <alignment horizontal="center" wrapText="1"/>
    </xf>
    <xf numFmtId="0" fontId="47" fillId="0" borderId="70" xfId="334" applyFont="1" applyBorder="1" applyAlignment="1">
      <alignment horizontal="center" wrapText="1"/>
    </xf>
    <xf numFmtId="0" fontId="27" fillId="0" borderId="0" xfId="941" applyAlignment="1">
      <alignment horizontal="left" indent="2"/>
    </xf>
    <xf numFmtId="0" fontId="47" fillId="0" borderId="140" xfId="334" applyFont="1" applyBorder="1" applyAlignment="1">
      <alignment horizontal="center"/>
    </xf>
    <xf numFmtId="0" fontId="47" fillId="0" borderId="142" xfId="334" applyFont="1" applyBorder="1" applyAlignment="1">
      <alignment horizontal="center"/>
    </xf>
    <xf numFmtId="0" fontId="47" fillId="0" borderId="25" xfId="853" quotePrefix="1" applyFont="1" applyBorder="1" applyAlignment="1">
      <alignment horizontal="center" vertical="center"/>
    </xf>
    <xf numFmtId="0" fontId="47" fillId="0" borderId="39" xfId="853" quotePrefix="1" applyFont="1" applyBorder="1" applyAlignment="1">
      <alignment horizontal="center" vertical="center"/>
    </xf>
    <xf numFmtId="0" fontId="47" fillId="0" borderId="40" xfId="853" quotePrefix="1" applyFont="1" applyBorder="1" applyAlignment="1">
      <alignment horizontal="center" vertical="center"/>
    </xf>
    <xf numFmtId="0" fontId="27" fillId="0" borderId="0" xfId="941" applyAlignment="1">
      <alignment horizontal="left" wrapText="1"/>
    </xf>
    <xf numFmtId="0" fontId="27" fillId="0" borderId="0" xfId="941" applyAlignment="1">
      <alignment horizontal="left" vertical="top" wrapText="1"/>
    </xf>
    <xf numFmtId="0" fontId="29" fillId="114" borderId="101" xfId="334" applyFont="1" applyFill="1" applyBorder="1" applyAlignment="1">
      <alignment horizontal="center"/>
    </xf>
    <xf numFmtId="0" fontId="29" fillId="114" borderId="70" xfId="334" applyFont="1" applyFill="1" applyBorder="1" applyAlignment="1">
      <alignment horizontal="center"/>
    </xf>
    <xf numFmtId="0" fontId="29" fillId="114" borderId="79" xfId="334" applyFont="1" applyFill="1" applyBorder="1" applyAlignment="1">
      <alignment horizontal="center"/>
    </xf>
    <xf numFmtId="0" fontId="47" fillId="114" borderId="96" xfId="334" applyFont="1" applyFill="1" applyBorder="1" applyAlignment="1">
      <alignment horizontal="center"/>
    </xf>
    <xf numFmtId="0" fontId="47" fillId="114" borderId="97" xfId="334" applyFont="1" applyFill="1" applyBorder="1" applyAlignment="1">
      <alignment horizontal="center"/>
    </xf>
    <xf numFmtId="0" fontId="47" fillId="114" borderId="109" xfId="334" applyFont="1" applyFill="1" applyBorder="1" applyAlignment="1">
      <alignment horizontal="center"/>
    </xf>
    <xf numFmtId="0" fontId="29" fillId="0" borderId="0" xfId="0" applyFont="1" applyAlignment="1">
      <alignment horizontal="center"/>
    </xf>
    <xf numFmtId="0" fontId="29" fillId="0" borderId="0" xfId="330" applyFont="1" applyAlignment="1">
      <alignment horizontal="center"/>
    </xf>
    <xf numFmtId="0" fontId="27" fillId="0" borderId="0" xfId="856" quotePrefix="1" applyAlignment="1">
      <alignment horizontal="left" vertical="top" wrapText="1"/>
    </xf>
    <xf numFmtId="49" fontId="29" fillId="0" borderId="0" xfId="853" quotePrefix="1" applyNumberFormat="1" applyFont="1" applyAlignment="1">
      <alignment horizontal="center"/>
    </xf>
    <xf numFmtId="0" fontId="47" fillId="50" borderId="28" xfId="853" quotePrefix="1" applyFont="1" applyFill="1" applyBorder="1" applyAlignment="1">
      <alignment horizontal="center" vertical="center"/>
    </xf>
    <xf numFmtId="0" fontId="47" fillId="50" borderId="4" xfId="853" quotePrefix="1" applyFont="1" applyFill="1" applyBorder="1" applyAlignment="1">
      <alignment horizontal="center" vertical="center"/>
    </xf>
    <xf numFmtId="0" fontId="47" fillId="50" borderId="38" xfId="853" quotePrefix="1" applyFont="1" applyFill="1" applyBorder="1" applyAlignment="1">
      <alignment horizontal="center" vertical="center"/>
    </xf>
    <xf numFmtId="0" fontId="27" fillId="0" borderId="0" xfId="0" applyFont="1" applyAlignment="1">
      <alignment vertical="center" wrapText="1"/>
    </xf>
    <xf numFmtId="0" fontId="29" fillId="114" borderId="70" xfId="330" applyFont="1" applyFill="1" applyBorder="1" applyAlignment="1">
      <alignment horizontal="center" wrapText="1"/>
    </xf>
    <xf numFmtId="0" fontId="29" fillId="114" borderId="79" xfId="330" applyFont="1" applyFill="1" applyBorder="1" applyAlignment="1">
      <alignment horizontal="center" wrapText="1"/>
    </xf>
    <xf numFmtId="0" fontId="47" fillId="114" borderId="97" xfId="330" applyFont="1" applyFill="1" applyBorder="1" applyAlignment="1">
      <alignment horizontal="center"/>
    </xf>
    <xf numFmtId="0" fontId="47" fillId="114" borderId="109" xfId="330" applyFont="1" applyFill="1" applyBorder="1" applyAlignment="1">
      <alignment horizontal="center"/>
    </xf>
    <xf numFmtId="0" fontId="164" fillId="0" borderId="0" xfId="330" applyFont="1" applyAlignment="1">
      <alignment horizontal="left" wrapText="1"/>
    </xf>
    <xf numFmtId="0" fontId="0" fillId="0" borderId="0" xfId="941" applyFont="1" applyAlignment="1">
      <alignment wrapText="1"/>
    </xf>
    <xf numFmtId="0" fontId="27" fillId="0" borderId="0" xfId="941" applyAlignment="1">
      <alignment horizontal="left"/>
    </xf>
    <xf numFmtId="0" fontId="27" fillId="0" borderId="0" xfId="330" applyAlignment="1">
      <alignment horizontal="left" vertical="center"/>
    </xf>
    <xf numFmtId="0" fontId="29" fillId="0" borderId="0" xfId="330" applyFont="1" applyAlignment="1">
      <alignment horizontal="center" wrapText="1"/>
    </xf>
    <xf numFmtId="49" fontId="29" fillId="0" borderId="0" xfId="853" applyNumberFormat="1" applyFont="1" applyAlignment="1">
      <alignment horizontal="center"/>
    </xf>
    <xf numFmtId="0" fontId="47" fillId="118" borderId="21" xfId="330" applyFont="1" applyFill="1" applyBorder="1"/>
    <xf numFmtId="0" fontId="47" fillId="118" borderId="44" xfId="330" applyFont="1" applyFill="1" applyBorder="1"/>
    <xf numFmtId="0" fontId="47" fillId="118" borderId="112" xfId="330" applyFont="1" applyFill="1" applyBorder="1"/>
    <xf numFmtId="0" fontId="47" fillId="118" borderId="21" xfId="330" applyFont="1" applyFill="1" applyBorder="1" applyAlignment="1">
      <alignment horizontal="center" wrapText="1"/>
    </xf>
    <xf numFmtId="0" fontId="47" fillId="118" borderId="44" xfId="330" applyFont="1" applyFill="1" applyBorder="1" applyAlignment="1">
      <alignment horizontal="center" wrapText="1"/>
    </xf>
    <xf numFmtId="0" fontId="47" fillId="118" borderId="112" xfId="330" applyFont="1" applyFill="1" applyBorder="1" applyAlignment="1">
      <alignment horizontal="center" wrapText="1"/>
    </xf>
    <xf numFmtId="0" fontId="29" fillId="118" borderId="28" xfId="330" applyFont="1" applyFill="1" applyBorder="1" applyAlignment="1">
      <alignment horizontal="center"/>
    </xf>
    <xf numFmtId="0" fontId="29" fillId="118" borderId="4" xfId="330" applyFont="1" applyFill="1" applyBorder="1" applyAlignment="1">
      <alignment horizontal="center"/>
    </xf>
    <xf numFmtId="0" fontId="29" fillId="118" borderId="38" xfId="330" applyFont="1" applyFill="1" applyBorder="1" applyAlignment="1">
      <alignment horizontal="center"/>
    </xf>
    <xf numFmtId="0" fontId="29" fillId="118" borderId="111" xfId="330" applyFont="1" applyFill="1" applyBorder="1" applyAlignment="1">
      <alignment horizontal="center"/>
    </xf>
    <xf numFmtId="0" fontId="47" fillId="118" borderId="4" xfId="330" applyFont="1" applyFill="1" applyBorder="1" applyAlignment="1">
      <alignment horizontal="center"/>
    </xf>
    <xf numFmtId="0" fontId="47" fillId="118" borderId="111" xfId="330" applyFont="1" applyFill="1" applyBorder="1" applyAlignment="1">
      <alignment horizontal="center"/>
    </xf>
    <xf numFmtId="0" fontId="32" fillId="0" borderId="0" xfId="330" applyFont="1"/>
    <xf numFmtId="0" fontId="47" fillId="0" borderId="25" xfId="330" applyFont="1" applyBorder="1" applyAlignment="1">
      <alignment horizontal="center"/>
    </xf>
    <xf numFmtId="0" fontId="47" fillId="0" borderId="39" xfId="330" applyFont="1" applyBorder="1" applyAlignment="1">
      <alignment horizontal="center"/>
    </xf>
    <xf numFmtId="0" fontId="47" fillId="0" borderId="113" xfId="330" applyFont="1" applyBorder="1" applyAlignment="1">
      <alignment horizontal="center"/>
    </xf>
    <xf numFmtId="0" fontId="47" fillId="0" borderId="39" xfId="853" applyFont="1" applyBorder="1" applyAlignment="1">
      <alignment horizontal="center" vertical="center"/>
    </xf>
    <xf numFmtId="0" fontId="47" fillId="0" borderId="40" xfId="853" applyFont="1" applyBorder="1" applyAlignment="1">
      <alignment horizontal="center" vertical="center"/>
    </xf>
    <xf numFmtId="0" fontId="0" fillId="0" borderId="0" xfId="330" applyFont="1" applyAlignment="1">
      <alignment wrapText="1"/>
    </xf>
    <xf numFmtId="0" fontId="47" fillId="114" borderId="140" xfId="330" applyFont="1" applyFill="1" applyBorder="1" applyAlignment="1">
      <alignment horizontal="center"/>
    </xf>
    <xf numFmtId="0" fontId="0" fillId="0" borderId="0" xfId="941" applyFont="1" applyAlignment="1">
      <alignment vertical="top" wrapText="1"/>
    </xf>
    <xf numFmtId="0" fontId="0" fillId="0" borderId="0" xfId="0" applyAlignment="1">
      <alignment wrapText="1"/>
    </xf>
    <xf numFmtId="0" fontId="0" fillId="0" borderId="0" xfId="0"/>
    <xf numFmtId="0" fontId="27" fillId="0" borderId="0" xfId="330" applyAlignment="1">
      <alignment horizontal="left"/>
    </xf>
    <xf numFmtId="0" fontId="29" fillId="114" borderId="140" xfId="330" applyFont="1" applyFill="1" applyBorder="1" applyAlignment="1">
      <alignment horizontal="center"/>
    </xf>
    <xf numFmtId="0" fontId="29" fillId="117" borderId="36" xfId="330" applyFont="1" applyFill="1" applyBorder="1" applyAlignment="1">
      <alignment horizontal="center" vertical="center"/>
    </xf>
    <xf numFmtId="0" fontId="29" fillId="117" borderId="39" xfId="330" applyFont="1" applyFill="1" applyBorder="1" applyAlignment="1">
      <alignment horizontal="center" vertical="center"/>
    </xf>
    <xf numFmtId="0" fontId="29" fillId="117" borderId="40" xfId="330" applyFont="1" applyFill="1" applyBorder="1" applyAlignment="1">
      <alignment horizontal="center" vertical="center"/>
    </xf>
    <xf numFmtId="0" fontId="29" fillId="117" borderId="25" xfId="330" applyFont="1" applyFill="1" applyBorder="1" applyAlignment="1">
      <alignment horizontal="center" vertical="center"/>
    </xf>
    <xf numFmtId="0" fontId="29" fillId="117" borderId="26" xfId="330" applyFont="1" applyFill="1" applyBorder="1" applyAlignment="1">
      <alignment horizontal="center" vertical="center"/>
    </xf>
    <xf numFmtId="0" fontId="0" fillId="0" borderId="0" xfId="330" applyFont="1" applyAlignment="1">
      <alignment horizontal="left" wrapText="1"/>
    </xf>
    <xf numFmtId="0" fontId="29" fillId="0" borderId="0" xfId="330" applyFont="1" applyAlignment="1">
      <alignment horizontal="center" vertical="center" wrapText="1"/>
    </xf>
    <xf numFmtId="0" fontId="0" fillId="0" borderId="0" xfId="330" applyFont="1" applyAlignment="1">
      <alignment horizontal="left"/>
    </xf>
    <xf numFmtId="0" fontId="45" fillId="0" borderId="36" xfId="133" applyFont="1" applyBorder="1" applyAlignment="1">
      <alignment horizontal="center" vertical="center" wrapText="1"/>
    </xf>
    <xf numFmtId="0" fontId="45" fillId="0" borderId="39" xfId="133" applyFont="1" applyBorder="1" applyAlignment="1">
      <alignment horizontal="center" vertical="center" wrapText="1"/>
    </xf>
    <xf numFmtId="0" fontId="45" fillId="0" borderId="26" xfId="133" applyFont="1" applyBorder="1" applyAlignment="1">
      <alignment horizontal="center" vertical="center" wrapText="1"/>
    </xf>
    <xf numFmtId="0" fontId="197" fillId="0" borderId="0" xfId="0" applyFont="1" applyAlignment="1">
      <alignment horizontal="center" vertical="center" wrapText="1"/>
    </xf>
    <xf numFmtId="0" fontId="29" fillId="0" borderId="0" xfId="0" applyFont="1" applyAlignment="1">
      <alignment horizontal="center" vertical="center" wrapText="1"/>
    </xf>
    <xf numFmtId="0" fontId="45" fillId="50" borderId="140" xfId="0" applyFont="1" applyFill="1" applyBorder="1" applyAlignment="1">
      <alignment horizontal="center" wrapText="1"/>
    </xf>
    <xf numFmtId="0" fontId="47" fillId="50" borderId="140" xfId="0" applyFont="1" applyFill="1" applyBorder="1" applyAlignment="1">
      <alignment horizontal="center" wrapText="1"/>
    </xf>
    <xf numFmtId="0" fontId="27" fillId="0" borderId="0" xfId="0" applyFont="1" applyAlignment="1">
      <alignment vertical="top" wrapText="1"/>
    </xf>
    <xf numFmtId="0" fontId="173" fillId="0" borderId="0" xfId="0" applyFont="1" applyAlignment="1">
      <alignment horizontal="left" wrapText="1"/>
    </xf>
    <xf numFmtId="0" fontId="27" fillId="0" borderId="0" xfId="0" applyFont="1" applyAlignment="1">
      <alignment horizontal="left" vertical="top" wrapText="1"/>
    </xf>
    <xf numFmtId="0" fontId="27" fillId="0" borderId="0" xfId="334" applyAlignment="1">
      <alignment wrapText="1"/>
    </xf>
    <xf numFmtId="0" fontId="45" fillId="0" borderId="140" xfId="0" applyFont="1" applyBorder="1" applyAlignment="1">
      <alignment horizontal="center" wrapText="1"/>
    </xf>
    <xf numFmtId="43" fontId="45" fillId="0" borderId="140" xfId="31" applyFont="1" applyBorder="1" applyAlignment="1">
      <alignment horizontal="center" wrapText="1"/>
    </xf>
    <xf numFmtId="43" fontId="45" fillId="0" borderId="140" xfId="31" applyFont="1" applyBorder="1" applyAlignment="1">
      <alignment horizontal="center"/>
    </xf>
    <xf numFmtId="0" fontId="45" fillId="39" borderId="140" xfId="0" applyFont="1" applyFill="1" applyBorder="1" applyAlignment="1">
      <alignment horizontal="center" wrapText="1"/>
    </xf>
    <xf numFmtId="0" fontId="27" fillId="0" borderId="0" xfId="0" applyFont="1"/>
    <xf numFmtId="166" fontId="45" fillId="0" borderId="140" xfId="31" applyNumberFormat="1" applyFont="1" applyBorder="1" applyAlignment="1">
      <alignment horizontal="center" vertical="center" wrapText="1"/>
    </xf>
    <xf numFmtId="0" fontId="128" fillId="0" borderId="0" xfId="0" applyFont="1" applyAlignment="1">
      <alignment horizontal="left" wrapText="1"/>
    </xf>
    <xf numFmtId="0" fontId="27" fillId="0" borderId="0" xfId="0" applyFont="1" applyAlignment="1">
      <alignment wrapText="1"/>
    </xf>
    <xf numFmtId="0" fontId="27" fillId="0" borderId="0" xfId="941" applyAlignment="1">
      <alignment vertical="top" wrapText="1"/>
    </xf>
    <xf numFmtId="3" fontId="144" fillId="0" borderId="31" xfId="334" applyNumberFormat="1" applyFont="1" applyBorder="1" applyAlignment="1">
      <alignment wrapText="1"/>
    </xf>
    <xf numFmtId="3" fontId="144" fillId="0" borderId="0" xfId="334" applyNumberFormat="1" applyFont="1" applyAlignment="1">
      <alignment wrapText="1"/>
    </xf>
    <xf numFmtId="0" fontId="160" fillId="0" borderId="31" xfId="0" applyFont="1" applyBorder="1" applyAlignment="1">
      <alignment horizontal="left" wrapText="1"/>
    </xf>
    <xf numFmtId="0" fontId="160" fillId="0" borderId="0" xfId="0" applyFont="1" applyAlignment="1">
      <alignment horizontal="left" wrapText="1"/>
    </xf>
    <xf numFmtId="0" fontId="29" fillId="0" borderId="0" xfId="334" applyFont="1" applyAlignment="1">
      <alignment horizontal="center" vertical="top" wrapText="1"/>
    </xf>
    <xf numFmtId="166" fontId="45" fillId="0" borderId="143" xfId="31" applyNumberFormat="1" applyFont="1" applyBorder="1" applyAlignment="1">
      <alignment horizontal="center" vertical="center" wrapText="1"/>
    </xf>
    <xf numFmtId="166" fontId="45" fillId="0" borderId="144" xfId="31" applyNumberFormat="1" applyFont="1" applyBorder="1" applyAlignment="1">
      <alignment horizontal="center" vertical="center" wrapText="1"/>
    </xf>
    <xf numFmtId="166" fontId="45" fillId="0" borderId="145" xfId="31" applyNumberFormat="1" applyFont="1" applyBorder="1" applyAlignment="1">
      <alignment horizontal="center" vertical="center" wrapText="1"/>
    </xf>
    <xf numFmtId="166" fontId="45" fillId="0" borderId="143" xfId="31" applyNumberFormat="1" applyFont="1" applyFill="1" applyBorder="1" applyAlignment="1">
      <alignment horizontal="center" vertical="center" wrapText="1"/>
    </xf>
    <xf numFmtId="166" fontId="45" fillId="0" borderId="144" xfId="31" applyNumberFormat="1" applyFont="1" applyFill="1" applyBorder="1" applyAlignment="1">
      <alignment horizontal="center" vertical="center" wrapText="1"/>
    </xf>
    <xf numFmtId="166" fontId="45" fillId="0" borderId="145" xfId="31" applyNumberFormat="1" applyFont="1" applyFill="1" applyBorder="1" applyAlignment="1">
      <alignment horizontal="center" vertical="center" wrapText="1"/>
    </xf>
    <xf numFmtId="44" fontId="45" fillId="0" borderId="140" xfId="51" applyFont="1" applyBorder="1" applyAlignment="1">
      <alignment horizontal="center" vertical="center" wrapText="1"/>
    </xf>
    <xf numFmtId="0" fontId="45" fillId="0" borderId="140" xfId="51" applyNumberFormat="1" applyFont="1" applyBorder="1" applyAlignment="1" applyProtection="1">
      <alignment horizontal="center" vertical="center" wrapText="1"/>
      <protection locked="0"/>
    </xf>
    <xf numFmtId="0" fontId="29" fillId="0" borderId="143" xfId="0" applyFont="1" applyBorder="1" applyAlignment="1">
      <alignment horizontal="center" vertical="center" wrapText="1"/>
    </xf>
    <xf numFmtId="0" fontId="29" fillId="0" borderId="144" xfId="0" applyFont="1" applyBorder="1" applyAlignment="1">
      <alignment horizontal="center" vertical="center" wrapText="1"/>
    </xf>
    <xf numFmtId="0" fontId="27" fillId="0" borderId="0" xfId="0" quotePrefix="1" applyFont="1" applyAlignment="1">
      <alignment horizontal="left" vertical="center" wrapText="1"/>
    </xf>
    <xf numFmtId="0" fontId="194" fillId="0" borderId="0" xfId="0" applyFont="1" applyAlignment="1">
      <alignment horizontal="left" wrapText="1"/>
    </xf>
    <xf numFmtId="6" fontId="27" fillId="0" borderId="0" xfId="51" applyNumberFormat="1" applyFont="1" applyFill="1" applyAlignment="1">
      <alignment horizontal="left" wrapText="1"/>
    </xf>
    <xf numFmtId="0" fontId="197" fillId="0" borderId="133" xfId="0" applyFont="1" applyBorder="1" applyAlignment="1">
      <alignment horizontal="center" vertical="center" wrapText="1"/>
    </xf>
    <xf numFmtId="0" fontId="29" fillId="0" borderId="110" xfId="0" applyFont="1" applyBorder="1" applyAlignment="1">
      <alignment horizontal="center" vertical="center" wrapText="1"/>
    </xf>
    <xf numFmtId="0" fontId="29" fillId="0" borderId="135" xfId="0" applyFont="1" applyBorder="1" applyAlignment="1">
      <alignment horizontal="center" vertical="center" wrapText="1"/>
    </xf>
    <xf numFmtId="0" fontId="47" fillId="23" borderId="36" xfId="0" applyFont="1" applyFill="1" applyBorder="1" applyAlignment="1">
      <alignment horizontal="center" vertical="center" wrapText="1"/>
    </xf>
    <xf numFmtId="0" fontId="47" fillId="23" borderId="39" xfId="0" applyFont="1" applyFill="1" applyBorder="1" applyAlignment="1">
      <alignment horizontal="center" vertical="center" wrapText="1"/>
    </xf>
    <xf numFmtId="0" fontId="47" fillId="23" borderId="40" xfId="0" applyFont="1" applyFill="1" applyBorder="1" applyAlignment="1">
      <alignment horizontal="center" vertical="center" wrapText="1"/>
    </xf>
    <xf numFmtId="0" fontId="45" fillId="23" borderId="25" xfId="0" applyFont="1" applyFill="1" applyBorder="1" applyAlignment="1">
      <alignment horizontal="center" vertical="center"/>
    </xf>
    <xf numFmtId="0" fontId="45" fillId="23" borderId="39" xfId="0" applyFont="1" applyFill="1" applyBorder="1" applyAlignment="1">
      <alignment horizontal="center" vertical="center"/>
    </xf>
    <xf numFmtId="0" fontId="45" fillId="23" borderId="40" xfId="0" applyFont="1" applyFill="1" applyBorder="1" applyAlignment="1">
      <alignment horizontal="center" vertical="center"/>
    </xf>
    <xf numFmtId="0" fontId="29" fillId="0" borderId="23" xfId="0" applyFont="1" applyBorder="1" applyAlignment="1">
      <alignment horizontal="center" vertical="center" wrapText="1"/>
    </xf>
    <xf numFmtId="0" fontId="29" fillId="0" borderId="102" xfId="0" applyFont="1" applyBorder="1" applyAlignment="1">
      <alignment horizontal="center" vertical="center" wrapText="1"/>
    </xf>
    <xf numFmtId="0" fontId="29" fillId="0" borderId="103" xfId="0" applyFont="1" applyBorder="1" applyAlignment="1">
      <alignment horizontal="center" vertical="center" wrapText="1"/>
    </xf>
    <xf numFmtId="0" fontId="29" fillId="0" borderId="104" xfId="0" applyFont="1" applyBorder="1" applyAlignment="1">
      <alignment horizontal="center" vertical="center" wrapText="1"/>
    </xf>
    <xf numFmtId="0" fontId="0" fillId="49" borderId="0" xfId="330" applyFont="1" applyFill="1" applyAlignment="1">
      <alignment horizontal="left"/>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145" xfId="0" applyFont="1" applyBorder="1" applyAlignment="1" applyProtection="1">
      <alignment horizontal="center" vertical="center" wrapText="1"/>
      <protection locked="0"/>
    </xf>
    <xf numFmtId="0" fontId="197" fillId="0" borderId="143" xfId="0" applyFont="1" applyBorder="1" applyAlignment="1" applyProtection="1">
      <alignment horizontal="center" vertical="center" wrapText="1"/>
      <protection locked="0"/>
    </xf>
    <xf numFmtId="0" fontId="32" fillId="0" borderId="0" xfId="0" applyFont="1"/>
    <xf numFmtId="0" fontId="62" fillId="0" borderId="0" xfId="0" applyFont="1" applyAlignment="1" applyProtection="1">
      <alignment horizontal="center" vertical="center" wrapText="1"/>
      <protection locked="0"/>
    </xf>
    <xf numFmtId="0" fontId="69" fillId="0" borderId="141" xfId="0" applyFont="1" applyBorder="1" applyAlignment="1">
      <alignment horizontal="center" vertical="center" wrapText="1"/>
    </xf>
    <xf numFmtId="0" fontId="69" fillId="0" borderId="140" xfId="0" applyFont="1" applyBorder="1" applyAlignment="1">
      <alignment horizontal="center" vertical="center" wrapText="1"/>
    </xf>
    <xf numFmtId="0" fontId="69" fillId="0" borderId="142" xfId="0" applyFont="1" applyBorder="1" applyAlignment="1">
      <alignment horizontal="center" vertical="center" wrapText="1"/>
    </xf>
    <xf numFmtId="0" fontId="69" fillId="0" borderId="35" xfId="0" applyFont="1" applyBorder="1" applyAlignment="1">
      <alignment horizontal="center" vertical="center" wrapText="1"/>
    </xf>
    <xf numFmtId="0" fontId="69" fillId="0" borderId="99" xfId="0" applyFont="1" applyBorder="1" applyAlignment="1">
      <alignment horizontal="center" vertical="center" wrapText="1"/>
    </xf>
    <xf numFmtId="0" fontId="69" fillId="0" borderId="68"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39" xfId="0" applyFont="1" applyBorder="1" applyAlignment="1">
      <alignment horizontal="center" vertical="center" wrapText="1"/>
    </xf>
    <xf numFmtId="0" fontId="69" fillId="0" borderId="40" xfId="0" applyFont="1" applyBorder="1" applyAlignment="1">
      <alignment horizontal="center" vertical="center" wrapText="1"/>
    </xf>
    <xf numFmtId="0" fontId="69" fillId="0" borderId="26" xfId="0" applyFont="1" applyBorder="1" applyAlignment="1">
      <alignment horizontal="center" vertical="center" wrapText="1"/>
    </xf>
    <xf numFmtId="0" fontId="69" fillId="0" borderId="103" xfId="0" applyFont="1" applyBorder="1" applyAlignment="1">
      <alignment horizontal="center" vertical="center" wrapText="1"/>
    </xf>
    <xf numFmtId="0" fontId="69" fillId="0" borderId="104" xfId="0" applyFont="1" applyBorder="1" applyAlignment="1">
      <alignment horizontal="center" vertical="center" wrapText="1"/>
    </xf>
    <xf numFmtId="0" fontId="69" fillId="0" borderId="102" xfId="0" applyFont="1" applyBorder="1" applyAlignment="1">
      <alignment horizontal="center" vertical="center" wrapText="1"/>
    </xf>
    <xf numFmtId="0" fontId="208" fillId="0" borderId="102" xfId="0" applyFont="1" applyBorder="1" applyAlignment="1">
      <alignment horizontal="center" vertical="center" wrapText="1"/>
    </xf>
    <xf numFmtId="0" fontId="69" fillId="0" borderId="145" xfId="0" applyFont="1" applyBorder="1" applyAlignment="1">
      <alignment horizontal="center" vertical="center" wrapText="1"/>
    </xf>
    <xf numFmtId="0" fontId="47" fillId="0" borderId="97" xfId="0" applyFont="1" applyBorder="1" applyAlignment="1">
      <alignment horizontal="center"/>
    </xf>
    <xf numFmtId="0" fontId="29" fillId="0" borderId="0" xfId="0" applyFont="1" applyAlignment="1">
      <alignment horizontal="center" vertical="center"/>
    </xf>
    <xf numFmtId="0" fontId="45" fillId="0" borderId="97" xfId="0" applyFont="1" applyBorder="1" applyAlignment="1">
      <alignment horizontal="center"/>
    </xf>
    <xf numFmtId="0" fontId="32" fillId="0" borderId="31" xfId="0" applyFont="1" applyBorder="1" applyAlignment="1">
      <alignment horizontal="left"/>
    </xf>
    <xf numFmtId="0" fontId="32" fillId="0" borderId="0" xfId="0" applyFont="1" applyAlignment="1">
      <alignment horizontal="left"/>
    </xf>
    <xf numFmtId="0" fontId="32" fillId="0" borderId="31" xfId="0" applyFont="1" applyBorder="1" applyAlignment="1">
      <alignment wrapText="1"/>
    </xf>
    <xf numFmtId="0" fontId="32" fillId="0" borderId="0" xfId="0" applyFont="1" applyAlignment="1">
      <alignment wrapText="1"/>
    </xf>
    <xf numFmtId="0" fontId="167" fillId="0" borderId="143" xfId="0" applyFont="1" applyBorder="1" applyAlignment="1">
      <alignment horizontal="center" vertical="center" wrapText="1"/>
    </xf>
    <xf numFmtId="0" fontId="167" fillId="0" borderId="144" xfId="0" applyFont="1" applyBorder="1" applyAlignment="1">
      <alignment horizontal="center" vertical="center" wrapText="1"/>
    </xf>
    <xf numFmtId="0" fontId="167" fillId="0" borderId="145" xfId="0" applyFont="1" applyBorder="1" applyAlignment="1">
      <alignment horizontal="center" vertical="center" wrapText="1"/>
    </xf>
    <xf numFmtId="0" fontId="33" fillId="0" borderId="0" xfId="0" applyFont="1" applyAlignment="1">
      <alignment horizontal="left" wrapText="1"/>
    </xf>
    <xf numFmtId="0" fontId="33" fillId="0" borderId="0" xfId="0" applyFont="1" applyAlignment="1">
      <alignment horizontal="left" vertical="top" wrapText="1"/>
    </xf>
    <xf numFmtId="0" fontId="32" fillId="0" borderId="132" xfId="0" applyFont="1" applyBorder="1" applyAlignment="1">
      <alignment horizontal="center" vertical="center"/>
    </xf>
    <xf numFmtId="0" fontId="32" fillId="0" borderId="42" xfId="0" applyFont="1" applyBorder="1" applyAlignment="1">
      <alignment horizontal="center" vertical="center"/>
    </xf>
    <xf numFmtId="0" fontId="32" fillId="0" borderId="19" xfId="0" applyFont="1" applyBorder="1" applyAlignment="1">
      <alignment horizontal="center" vertical="center"/>
    </xf>
    <xf numFmtId="0" fontId="33" fillId="0" borderId="0" xfId="0" applyFont="1" applyAlignment="1">
      <alignment wrapText="1"/>
    </xf>
    <xf numFmtId="0" fontId="33" fillId="0" borderId="0" xfId="0" applyFont="1"/>
    <xf numFmtId="0" fontId="167" fillId="0" borderId="143" xfId="0" applyFont="1" applyBorder="1" applyAlignment="1">
      <alignment horizontal="left" vertical="center" wrapText="1"/>
    </xf>
    <xf numFmtId="0" fontId="167" fillId="0" borderId="144" xfId="0" applyFont="1" applyBorder="1" applyAlignment="1">
      <alignment horizontal="left" vertical="center" wrapText="1"/>
    </xf>
    <xf numFmtId="0" fontId="167" fillId="0" borderId="145" xfId="0" applyFont="1" applyBorder="1" applyAlignment="1">
      <alignment horizontal="left" vertical="center" wrapText="1"/>
    </xf>
    <xf numFmtId="0" fontId="0" fillId="0" borderId="0" xfId="0" applyAlignment="1">
      <alignment horizontal="left" wrapText="1"/>
    </xf>
    <xf numFmtId="0" fontId="27" fillId="0" borderId="0" xfId="330" applyAlignment="1">
      <alignment horizontal="left" vertical="top" wrapText="1"/>
    </xf>
    <xf numFmtId="0" fontId="206" fillId="0" borderId="33" xfId="330" applyFont="1" applyBorder="1" applyAlignment="1">
      <alignment horizontal="center" wrapText="1"/>
    </xf>
    <xf numFmtId="0" fontId="27" fillId="0" borderId="0" xfId="330" applyAlignment="1">
      <alignment vertical="top" wrapText="1"/>
    </xf>
    <xf numFmtId="0" fontId="27" fillId="0" borderId="31" xfId="0" applyFont="1" applyBorder="1"/>
    <xf numFmtId="0" fontId="27" fillId="0" borderId="32" xfId="0" applyFont="1" applyBorder="1"/>
    <xf numFmtId="0" fontId="95" fillId="0" borderId="31" xfId="0" applyFont="1" applyBorder="1"/>
    <xf numFmtId="0" fontId="95" fillId="0" borderId="0" xfId="0" applyFont="1"/>
    <xf numFmtId="0" fontId="95" fillId="0" borderId="32" xfId="0" applyFont="1" applyBorder="1"/>
    <xf numFmtId="0" fontId="95" fillId="0" borderId="45" xfId="0" applyFont="1" applyBorder="1"/>
    <xf numFmtId="0" fontId="95" fillId="0" borderId="33" xfId="0" applyFont="1" applyBorder="1"/>
    <xf numFmtId="0" fontId="95" fillId="0" borderId="18" xfId="0" applyFont="1" applyBorder="1"/>
    <xf numFmtId="0" fontId="27" fillId="0" borderId="31" xfId="0" applyFont="1" applyBorder="1" applyAlignment="1">
      <alignment vertical="center" wrapText="1"/>
    </xf>
    <xf numFmtId="0" fontId="27" fillId="0" borderId="32" xfId="0" applyFont="1" applyBorder="1" applyAlignment="1">
      <alignment vertical="center" wrapText="1"/>
    </xf>
    <xf numFmtId="0" fontId="29" fillId="0" borderId="133" xfId="0" applyFont="1" applyBorder="1" applyAlignment="1">
      <alignment horizontal="center"/>
    </xf>
    <xf numFmtId="0" fontId="29" fillId="0" borderId="110" xfId="0" applyFont="1" applyBorder="1" applyAlignment="1">
      <alignment horizontal="center"/>
    </xf>
    <xf numFmtId="0" fontId="29" fillId="0" borderId="135" xfId="0" applyFont="1" applyBorder="1" applyAlignment="1">
      <alignment horizontal="center"/>
    </xf>
    <xf numFmtId="0" fontId="29" fillId="0" borderId="31" xfId="0" applyFont="1" applyBorder="1" applyAlignment="1">
      <alignment horizontal="center"/>
    </xf>
    <xf numFmtId="0" fontId="29" fillId="0" borderId="32" xfId="0" applyFont="1" applyBorder="1" applyAlignment="1">
      <alignment horizontal="center"/>
    </xf>
    <xf numFmtId="49" fontId="29" fillId="0" borderId="31" xfId="0" applyNumberFormat="1" applyFont="1" applyBorder="1" applyAlignment="1">
      <alignment horizontal="center"/>
    </xf>
    <xf numFmtId="49" fontId="29" fillId="0" borderId="0" xfId="0" applyNumberFormat="1" applyFont="1" applyAlignment="1">
      <alignment horizontal="center"/>
    </xf>
    <xf numFmtId="49" fontId="29" fillId="0" borderId="32" xfId="0" applyNumberFormat="1" applyFont="1" applyBorder="1" applyAlignment="1">
      <alignment horizontal="center"/>
    </xf>
    <xf numFmtId="0" fontId="47" fillId="53" borderId="140" xfId="0" applyFont="1" applyFill="1" applyBorder="1" applyAlignment="1">
      <alignment horizontal="center"/>
    </xf>
    <xf numFmtId="0" fontId="47" fillId="53" borderId="143" xfId="0" applyFont="1" applyFill="1" applyBorder="1" applyAlignment="1">
      <alignment horizontal="center"/>
    </xf>
    <xf numFmtId="0" fontId="47" fillId="53" borderId="144" xfId="0" applyFont="1" applyFill="1" applyBorder="1" applyAlignment="1">
      <alignment horizontal="center"/>
    </xf>
    <xf numFmtId="0" fontId="47" fillId="53" borderId="145" xfId="0" applyFont="1" applyFill="1" applyBorder="1" applyAlignment="1">
      <alignment horizontal="center"/>
    </xf>
    <xf numFmtId="0" fontId="27" fillId="0" borderId="31" xfId="0" applyFont="1" applyBorder="1" applyAlignment="1">
      <alignment horizontal="left" wrapText="1"/>
    </xf>
    <xf numFmtId="0" fontId="27" fillId="0" borderId="32" xfId="0" applyFont="1" applyBorder="1" applyAlignment="1">
      <alignment horizontal="left" wrapText="1"/>
    </xf>
    <xf numFmtId="0" fontId="29" fillId="0" borderId="0" xfId="330" applyFont="1" applyAlignment="1">
      <alignment horizontal="center" vertical="top"/>
    </xf>
    <xf numFmtId="0" fontId="221" fillId="0" borderId="0" xfId="330" applyFont="1" applyAlignment="1">
      <alignment horizontal="center" vertical="top" wrapText="1"/>
    </xf>
    <xf numFmtId="0" fontId="62" fillId="0" borderId="97" xfId="0" applyFont="1" applyBorder="1" applyAlignment="1">
      <alignment horizontal="left" vertical="center" wrapText="1"/>
    </xf>
    <xf numFmtId="0" fontId="62" fillId="0" borderId="97" xfId="47446" applyFont="1" applyBorder="1" applyAlignment="1">
      <alignment horizontal="left" wrapText="1"/>
    </xf>
    <xf numFmtId="0" fontId="0" fillId="0" borderId="0" xfId="47449" applyFont="1"/>
    <xf numFmtId="0" fontId="27" fillId="0" borderId="0" xfId="47446" applyFont="1"/>
    <xf numFmtId="0" fontId="0" fillId="0" borderId="0" xfId="47449" applyFont="1" applyAlignment="1">
      <alignment wrapText="1"/>
    </xf>
    <xf numFmtId="0" fontId="27" fillId="0" borderId="0" xfId="330" applyAlignment="1">
      <alignment horizontal="center"/>
    </xf>
    <xf numFmtId="0" fontId="29" fillId="0" borderId="0" xfId="330" applyFont="1" applyAlignment="1">
      <alignment horizontal="center" vertical="center"/>
    </xf>
    <xf numFmtId="0" fontId="27" fillId="0" borderId="0" xfId="47449" applyFont="1" applyAlignment="1">
      <alignment wrapText="1"/>
    </xf>
    <xf numFmtId="0" fontId="173" fillId="0" borderId="0" xfId="0" applyFont="1"/>
    <xf numFmtId="0" fontId="47" fillId="0" borderId="103" xfId="0" applyFont="1" applyBorder="1" applyAlignment="1">
      <alignment horizontal="center" vertical="center" wrapText="1"/>
    </xf>
    <xf numFmtId="0" fontId="47" fillId="0" borderId="82" xfId="0" applyFont="1" applyBorder="1" applyAlignment="1">
      <alignment horizontal="center" vertical="center" wrapText="1"/>
    </xf>
    <xf numFmtId="0" fontId="47" fillId="0" borderId="104" xfId="0" applyFont="1" applyBorder="1" applyAlignment="1">
      <alignment horizontal="center" vertical="center" wrapText="1"/>
    </xf>
    <xf numFmtId="0" fontId="47" fillId="0" borderId="83" xfId="0" applyFont="1" applyBorder="1" applyAlignment="1">
      <alignment horizontal="center" vertical="center" wrapText="1"/>
    </xf>
    <xf numFmtId="0" fontId="47" fillId="0" borderId="102" xfId="0" applyFont="1" applyBorder="1" applyAlignment="1">
      <alignment horizontal="center" vertical="center" wrapText="1"/>
    </xf>
    <xf numFmtId="0" fontId="0" fillId="0" borderId="81" xfId="0" applyBorder="1" applyAlignment="1">
      <alignment horizontal="center" vertical="center" wrapText="1"/>
    </xf>
    <xf numFmtId="0" fontId="47" fillId="0" borderId="100" xfId="0" applyFont="1" applyBorder="1" applyAlignment="1">
      <alignment horizontal="center" vertical="center" wrapText="1"/>
    </xf>
    <xf numFmtId="0" fontId="47" fillId="53" borderId="25" xfId="330" applyFont="1" applyFill="1" applyBorder="1" applyAlignment="1">
      <alignment horizontal="center" vertical="center"/>
    </xf>
    <xf numFmtId="0" fontId="47" fillId="53" borderId="139" xfId="330" applyFont="1" applyFill="1" applyBorder="1" applyAlignment="1">
      <alignment horizontal="center" vertical="center"/>
    </xf>
    <xf numFmtId="0" fontId="47" fillId="53" borderId="102" xfId="330" applyFont="1" applyFill="1" applyBorder="1" applyAlignment="1">
      <alignment horizontal="center" vertical="center" wrapText="1"/>
    </xf>
    <xf numFmtId="0" fontId="47" fillId="53" borderId="103" xfId="330" applyFont="1" applyFill="1" applyBorder="1" applyAlignment="1">
      <alignment horizontal="center" vertical="center" wrapText="1"/>
    </xf>
    <xf numFmtId="0" fontId="47" fillId="53" borderId="104" xfId="330" applyFont="1" applyFill="1" applyBorder="1" applyAlignment="1">
      <alignment horizontal="center" vertical="center" wrapText="1"/>
    </xf>
    <xf numFmtId="0" fontId="69" fillId="53" borderId="140" xfId="330" applyFont="1" applyFill="1" applyBorder="1" applyAlignment="1">
      <alignment horizontal="center" vertical="center" wrapText="1"/>
    </xf>
    <xf numFmtId="0" fontId="69" fillId="53" borderId="82" xfId="330" applyFont="1" applyFill="1" applyBorder="1" applyAlignment="1">
      <alignment horizontal="center" vertical="center" wrapText="1"/>
    </xf>
    <xf numFmtId="0" fontId="69" fillId="53" borderId="142" xfId="330" applyFont="1" applyFill="1" applyBorder="1" applyAlignment="1">
      <alignment horizontal="center" vertical="center" wrapText="1"/>
    </xf>
    <xf numFmtId="0" fontId="69" fillId="53" borderId="83" xfId="330" applyFont="1" applyFill="1" applyBorder="1" applyAlignment="1">
      <alignment horizontal="center" vertical="center" wrapText="1"/>
    </xf>
    <xf numFmtId="0" fontId="69" fillId="53" borderId="102" xfId="330" applyFont="1" applyFill="1" applyBorder="1" applyAlignment="1">
      <alignment horizontal="center" vertical="center" wrapText="1"/>
    </xf>
    <xf numFmtId="0" fontId="69" fillId="53" borderId="141" xfId="330" applyFont="1" applyFill="1" applyBorder="1" applyAlignment="1">
      <alignment horizontal="center" vertical="center" wrapText="1"/>
    </xf>
    <xf numFmtId="0" fontId="69" fillId="53" borderId="81" xfId="330" applyFont="1" applyFill="1" applyBorder="1" applyAlignment="1">
      <alignment horizontal="center" vertical="center" wrapText="1"/>
    </xf>
    <xf numFmtId="0" fontId="69" fillId="53" borderId="36" xfId="330" applyFont="1" applyFill="1" applyBorder="1" applyAlignment="1">
      <alignment horizontal="center" vertical="center" wrapText="1"/>
    </xf>
    <xf numFmtId="0" fontId="69" fillId="53" borderId="143" xfId="330" applyFont="1" applyFill="1" applyBorder="1" applyAlignment="1">
      <alignment horizontal="center" vertical="center" wrapText="1"/>
    </xf>
    <xf numFmtId="0" fontId="69" fillId="53" borderId="87" xfId="330" applyFont="1" applyFill="1" applyBorder="1" applyAlignment="1">
      <alignment horizontal="center" vertical="center" wrapText="1"/>
    </xf>
    <xf numFmtId="0" fontId="69" fillId="53" borderId="104" xfId="330" applyFont="1" applyFill="1" applyBorder="1" applyAlignment="1">
      <alignment horizontal="center" vertical="center" wrapText="1"/>
    </xf>
    <xf numFmtId="0" fontId="47" fillId="53" borderId="102" xfId="47403" applyFont="1" applyFill="1" applyBorder="1" applyAlignment="1">
      <alignment horizontal="center" vertical="center" wrapText="1"/>
    </xf>
    <xf numFmtId="0" fontId="47" fillId="53" borderId="103" xfId="47403" applyFont="1" applyFill="1" applyBorder="1" applyAlignment="1">
      <alignment horizontal="center" vertical="center" wrapText="1"/>
    </xf>
    <xf numFmtId="0" fontId="47" fillId="53" borderId="104" xfId="47403" applyFont="1" applyFill="1" applyBorder="1" applyAlignment="1">
      <alignment horizontal="center" vertical="center" wrapText="1"/>
    </xf>
    <xf numFmtId="0" fontId="69" fillId="53" borderId="136" xfId="330" applyFont="1" applyFill="1" applyBorder="1" applyAlignment="1">
      <alignment horizontal="center" vertical="center" wrapText="1"/>
    </xf>
    <xf numFmtId="0" fontId="95" fillId="0" borderId="0" xfId="330" applyFont="1"/>
    <xf numFmtId="0" fontId="95" fillId="0" borderId="31" xfId="330" applyFont="1" applyBorder="1"/>
    <xf numFmtId="0" fontId="29" fillId="0" borderId="133" xfId="329" applyFont="1" applyBorder="1" applyAlignment="1">
      <alignment horizontal="center"/>
    </xf>
    <xf numFmtId="0" fontId="29" fillId="0" borderId="110" xfId="329" applyFont="1" applyBorder="1" applyAlignment="1">
      <alignment horizontal="center"/>
    </xf>
    <xf numFmtId="0" fontId="29" fillId="0" borderId="135" xfId="329" applyFont="1" applyBorder="1" applyAlignment="1">
      <alignment horizontal="center"/>
    </xf>
    <xf numFmtId="0" fontId="29" fillId="0" borderId="31" xfId="329" applyFont="1" applyBorder="1" applyAlignment="1">
      <alignment horizontal="center" vertical="center"/>
    </xf>
    <xf numFmtId="0" fontId="29" fillId="0" borderId="0" xfId="329" applyFont="1" applyAlignment="1">
      <alignment horizontal="center" vertical="center"/>
    </xf>
    <xf numFmtId="0" fontId="29" fillId="0" borderId="32" xfId="329" applyFont="1" applyBorder="1" applyAlignment="1">
      <alignment horizontal="center" vertical="center"/>
    </xf>
    <xf numFmtId="0" fontId="27" fillId="0" borderId="82" xfId="0" applyFont="1" applyBorder="1" applyAlignment="1">
      <alignment horizontal="center" vertical="center" wrapText="1"/>
    </xf>
    <xf numFmtId="0" fontId="29" fillId="0" borderId="31" xfId="329" applyFont="1" applyBorder="1" applyAlignment="1">
      <alignment horizontal="center"/>
    </xf>
    <xf numFmtId="0" fontId="29" fillId="0" borderId="0" xfId="329" applyFont="1" applyAlignment="1">
      <alignment horizontal="center"/>
    </xf>
    <xf numFmtId="0" fontId="29" fillId="0" borderId="32" xfId="329" applyFont="1" applyBorder="1" applyAlignment="1">
      <alignment horizontal="center"/>
    </xf>
    <xf numFmtId="0" fontId="47" fillId="53" borderId="141" xfId="330" applyFont="1" applyFill="1" applyBorder="1" applyAlignment="1">
      <alignment horizontal="center" vertical="center" wrapText="1"/>
    </xf>
    <xf numFmtId="0" fontId="47" fillId="53" borderId="140" xfId="330" applyFont="1" applyFill="1" applyBorder="1" applyAlignment="1">
      <alignment horizontal="center" vertical="center" wrapText="1"/>
    </xf>
    <xf numFmtId="0" fontId="47" fillId="0" borderId="0" xfId="0" applyFont="1" applyAlignment="1">
      <alignment vertical="center" wrapText="1"/>
    </xf>
    <xf numFmtId="0" fontId="95" fillId="0" borderId="0" xfId="3349" applyFont="1" applyAlignment="1">
      <alignment horizontal="left" vertical="center" wrapText="1"/>
    </xf>
    <xf numFmtId="0" fontId="27" fillId="0" borderId="0" xfId="3349" applyAlignment="1">
      <alignment horizontal="left" vertical="center" wrapText="1"/>
    </xf>
    <xf numFmtId="0" fontId="95" fillId="0" borderId="0" xfId="330" applyFont="1" applyAlignment="1">
      <alignment horizontal="left" vertical="center" wrapText="1"/>
    </xf>
    <xf numFmtId="0" fontId="27" fillId="0" borderId="0" xfId="330" applyAlignment="1">
      <alignment horizontal="left" vertical="center" wrapText="1"/>
    </xf>
    <xf numFmtId="0" fontId="27" fillId="0" borderId="0" xfId="3349" applyAlignment="1">
      <alignment wrapText="1"/>
    </xf>
    <xf numFmtId="0" fontId="29" fillId="0" borderId="132" xfId="329" applyFont="1" applyBorder="1" applyAlignment="1">
      <alignment horizontal="center" wrapText="1"/>
    </xf>
    <xf numFmtId="0" fontId="29" fillId="0" borderId="132" xfId="329" applyFont="1" applyBorder="1" applyAlignment="1">
      <alignment horizontal="center"/>
    </xf>
    <xf numFmtId="0" fontId="29" fillId="0" borderId="31" xfId="329" applyFont="1" applyBorder="1" applyAlignment="1">
      <alignment horizontal="center" vertical="center" wrapText="1"/>
    </xf>
    <xf numFmtId="0" fontId="29" fillId="0" borderId="132" xfId="330" applyFont="1" applyBorder="1" applyAlignment="1">
      <alignment horizontal="center" wrapText="1"/>
    </xf>
    <xf numFmtId="0" fontId="29" fillId="0" borderId="132" xfId="330" applyFont="1" applyBorder="1" applyAlignment="1">
      <alignment horizontal="center"/>
    </xf>
    <xf numFmtId="49" fontId="29" fillId="0" borderId="42" xfId="330" applyNumberFormat="1" applyFont="1" applyBorder="1" applyAlignment="1">
      <alignment horizontal="center" wrapText="1"/>
    </xf>
    <xf numFmtId="49" fontId="29" fillId="0" borderId="42" xfId="330" applyNumberFormat="1" applyFont="1" applyBorder="1" applyAlignment="1">
      <alignment horizontal="center"/>
    </xf>
    <xf numFmtId="0" fontId="29" fillId="0" borderId="31" xfId="329" applyFont="1" applyBorder="1" applyAlignment="1">
      <alignment horizontal="center" wrapText="1"/>
    </xf>
    <xf numFmtId="0" fontId="29" fillId="0" borderId="0" xfId="329" applyFont="1" applyAlignment="1">
      <alignment horizontal="center" wrapText="1"/>
    </xf>
    <xf numFmtId="0" fontId="29" fillId="0" borderId="32" xfId="329" applyFont="1" applyBorder="1" applyAlignment="1">
      <alignment horizontal="center" wrapText="1"/>
    </xf>
    <xf numFmtId="0" fontId="47" fillId="0" borderId="31" xfId="330" applyFont="1" applyBorder="1" applyAlignment="1">
      <alignment horizontal="center"/>
    </xf>
    <xf numFmtId="0" fontId="47" fillId="0" borderId="0" xfId="330" applyFont="1" applyAlignment="1">
      <alignment horizontal="center"/>
    </xf>
    <xf numFmtId="0" fontId="47" fillId="0" borderId="32" xfId="330" applyFont="1" applyBorder="1" applyAlignment="1">
      <alignment horizontal="center"/>
    </xf>
    <xf numFmtId="0" fontId="29" fillId="0" borderId="133" xfId="329" applyFont="1" applyBorder="1" applyAlignment="1">
      <alignment horizontal="center" wrapText="1"/>
    </xf>
    <xf numFmtId="0" fontId="29" fillId="0" borderId="110" xfId="329" applyFont="1" applyBorder="1" applyAlignment="1">
      <alignment horizontal="center" wrapText="1"/>
    </xf>
    <xf numFmtId="0" fontId="29" fillId="0" borderId="135" xfId="329" applyFont="1" applyBorder="1" applyAlignment="1">
      <alignment horizontal="center" wrapText="1"/>
    </xf>
    <xf numFmtId="0" fontId="29" fillId="0" borderId="0" xfId="329" applyFont="1" applyAlignment="1">
      <alignment horizontal="center" vertical="center" wrapText="1"/>
    </xf>
    <xf numFmtId="0" fontId="29" fillId="0" borderId="32" xfId="329" applyFont="1" applyBorder="1" applyAlignment="1">
      <alignment horizontal="center" vertical="center" wrapText="1"/>
    </xf>
    <xf numFmtId="0" fontId="74" fillId="0" borderId="0" xfId="0" applyFont="1" applyAlignment="1">
      <alignment horizontal="left" wrapText="1"/>
    </xf>
    <xf numFmtId="0" fontId="29" fillId="0" borderId="45" xfId="0" applyFont="1" applyBorder="1" applyAlignment="1">
      <alignment horizontal="center" vertical="center" wrapText="1"/>
    </xf>
    <xf numFmtId="0" fontId="29" fillId="0" borderId="33" xfId="0" applyFont="1" applyBorder="1" applyAlignment="1">
      <alignment horizontal="center" vertical="center"/>
    </xf>
    <xf numFmtId="0" fontId="29" fillId="0" borderId="18" xfId="0" applyFont="1" applyBorder="1" applyAlignment="1">
      <alignment horizontal="center" vertical="center"/>
    </xf>
    <xf numFmtId="0" fontId="29" fillId="0" borderId="132" xfId="0" applyFont="1" applyBorder="1" applyAlignment="1">
      <alignment horizontal="center" wrapText="1"/>
    </xf>
    <xf numFmtId="0" fontId="29" fillId="0" borderId="132" xfId="0" applyFont="1" applyBorder="1" applyAlignment="1">
      <alignment horizontal="center"/>
    </xf>
    <xf numFmtId="0" fontId="29" fillId="0" borderId="42" xfId="0" applyFont="1" applyBorder="1" applyAlignment="1">
      <alignment horizontal="center" wrapText="1"/>
    </xf>
    <xf numFmtId="0" fontId="29" fillId="0" borderId="42" xfId="0" applyFont="1" applyBorder="1" applyAlignment="1">
      <alignment horizontal="center"/>
    </xf>
    <xf numFmtId="0" fontId="29" fillId="0" borderId="31" xfId="0" applyFont="1" applyBorder="1" applyAlignment="1">
      <alignment horizontal="center" wrapText="1"/>
    </xf>
    <xf numFmtId="0" fontId="29" fillId="0" borderId="0" xfId="0" applyFont="1" applyAlignment="1">
      <alignment horizontal="center" wrapText="1"/>
    </xf>
    <xf numFmtId="0" fontId="29" fillId="0" borderId="32" xfId="0" applyFont="1" applyBorder="1" applyAlignment="1">
      <alignment horizontal="center" wrapText="1"/>
    </xf>
    <xf numFmtId="0" fontId="45" fillId="53" borderId="102" xfId="0" applyFont="1" applyFill="1" applyBorder="1" applyAlignment="1">
      <alignment horizontal="center" vertical="center"/>
    </xf>
    <xf numFmtId="0" fontId="45" fillId="53" borderId="103" xfId="0" applyFont="1" applyFill="1" applyBorder="1" applyAlignment="1">
      <alignment horizontal="center" vertical="center"/>
    </xf>
    <xf numFmtId="0" fontId="45" fillId="53" borderId="104" xfId="0" applyFont="1" applyFill="1" applyBorder="1" applyAlignment="1">
      <alignment horizontal="center" vertical="center"/>
    </xf>
    <xf numFmtId="0" fontId="29" fillId="0" borderId="31" xfId="0" applyFont="1" applyBorder="1" applyAlignment="1">
      <alignment horizontal="center" vertical="center"/>
    </xf>
    <xf numFmtId="0" fontId="29" fillId="0" borderId="32" xfId="0" applyFont="1" applyBorder="1" applyAlignment="1">
      <alignment horizontal="center" vertical="center"/>
    </xf>
    <xf numFmtId="0" fontId="29" fillId="0" borderId="133" xfId="328" applyFont="1" applyBorder="1" applyAlignment="1">
      <alignment horizontal="center" wrapText="1"/>
    </xf>
    <xf numFmtId="0" fontId="29" fillId="0" borderId="110" xfId="328" quotePrefix="1" applyFont="1" applyBorder="1" applyAlignment="1">
      <alignment horizontal="center" wrapText="1"/>
    </xf>
    <xf numFmtId="0" fontId="29" fillId="0" borderId="135" xfId="328" quotePrefix="1" applyFont="1" applyBorder="1" applyAlignment="1">
      <alignment horizontal="center" wrapText="1"/>
    </xf>
    <xf numFmtId="0" fontId="29" fillId="0" borderId="31" xfId="0" applyFont="1" applyBorder="1" applyAlignment="1">
      <alignment horizontal="center" vertical="center" wrapText="1"/>
    </xf>
    <xf numFmtId="0" fontId="29" fillId="0" borderId="32" xfId="0" applyFont="1" applyBorder="1" applyAlignment="1">
      <alignment horizontal="center" vertical="center" wrapText="1"/>
    </xf>
    <xf numFmtId="0" fontId="27" fillId="0" borderId="0" xfId="328" applyAlignment="1">
      <alignment horizontal="left" vertical="center"/>
    </xf>
    <xf numFmtId="0" fontId="47" fillId="53" borderId="25" xfId="328" applyFont="1" applyFill="1" applyBorder="1" applyAlignment="1">
      <alignment horizontal="center" vertical="center" wrapText="1"/>
    </xf>
    <xf numFmtId="0" fontId="47" fillId="53" borderId="88" xfId="328" applyFont="1" applyFill="1" applyBorder="1" applyAlignment="1">
      <alignment horizontal="center" vertical="center" wrapText="1"/>
    </xf>
    <xf numFmtId="0" fontId="47" fillId="53" borderId="102" xfId="328" applyFont="1" applyFill="1" applyBorder="1" applyAlignment="1">
      <alignment horizontal="center" vertical="center" wrapText="1"/>
    </xf>
    <xf numFmtId="0" fontId="47" fillId="53" borderId="103" xfId="328" applyFont="1" applyFill="1" applyBorder="1" applyAlignment="1">
      <alignment vertical="center"/>
    </xf>
    <xf numFmtId="0" fontId="47" fillId="53" borderId="104" xfId="328" applyFont="1" applyFill="1" applyBorder="1" applyAlignment="1">
      <alignment vertical="center"/>
    </xf>
    <xf numFmtId="3" fontId="47" fillId="53" borderId="102" xfId="51" applyNumberFormat="1" applyFont="1" applyFill="1" applyBorder="1" applyAlignment="1">
      <alignment horizontal="center" vertical="center" wrapText="1"/>
    </xf>
    <xf numFmtId="3" fontId="47" fillId="53" borderId="103" xfId="328" applyNumberFormat="1" applyFont="1" applyFill="1" applyBorder="1" applyAlignment="1">
      <alignment horizontal="center" vertical="center" wrapText="1"/>
    </xf>
    <xf numFmtId="3" fontId="47" fillId="53" borderId="104" xfId="328" applyNumberFormat="1" applyFont="1" applyFill="1" applyBorder="1" applyAlignment="1">
      <alignment horizontal="center" vertical="center" wrapText="1"/>
    </xf>
    <xf numFmtId="0" fontId="29" fillId="0" borderId="110" xfId="328" applyFont="1" applyBorder="1" applyAlignment="1">
      <alignment horizontal="center" wrapText="1"/>
    </xf>
    <xf numFmtId="0" fontId="29" fillId="0" borderId="31" xfId="328" applyFont="1" applyBorder="1" applyAlignment="1">
      <alignment horizontal="center" wrapText="1"/>
    </xf>
    <xf numFmtId="0" fontId="29" fillId="0" borderId="0" xfId="328" applyFont="1" applyAlignment="1">
      <alignment horizontal="center" wrapText="1"/>
    </xf>
    <xf numFmtId="0" fontId="47" fillId="53" borderId="21" xfId="328" applyFont="1" applyFill="1" applyBorder="1" applyAlignment="1">
      <alignment horizontal="center" vertical="center" wrapText="1"/>
    </xf>
    <xf numFmtId="0" fontId="47" fillId="53" borderId="95" xfId="328" applyFont="1" applyFill="1" applyBorder="1" applyAlignment="1">
      <alignment horizontal="center" vertical="center" wrapText="1"/>
    </xf>
    <xf numFmtId="0" fontId="29" fillId="0" borderId="98" xfId="0" applyFont="1" applyBorder="1" applyAlignment="1">
      <alignment horizontal="center" vertical="center"/>
    </xf>
    <xf numFmtId="0" fontId="29" fillId="0" borderId="97" xfId="0" applyFont="1" applyBorder="1" applyAlignment="1">
      <alignment horizontal="center" vertical="center"/>
    </xf>
    <xf numFmtId="0" fontId="27" fillId="0" borderId="0" xfId="2081" applyFont="1" applyAlignment="1">
      <alignment horizontal="left"/>
    </xf>
    <xf numFmtId="0" fontId="33" fillId="0" borderId="110" xfId="0" applyFont="1" applyBorder="1" applyAlignment="1">
      <alignment horizontal="center"/>
    </xf>
    <xf numFmtId="0" fontId="33" fillId="0" borderId="0" xfId="0" applyFont="1" applyAlignment="1">
      <alignment horizontal="center"/>
    </xf>
    <xf numFmtId="0" fontId="33" fillId="0" borderId="0" xfId="0" applyFont="1" applyAlignment="1">
      <alignment horizontal="center" vertical="center"/>
    </xf>
    <xf numFmtId="0" fontId="45" fillId="50" borderId="101" xfId="0" applyFont="1" applyFill="1" applyBorder="1" applyAlignment="1">
      <alignment horizontal="center" wrapText="1"/>
    </xf>
    <xf numFmtId="0" fontId="45" fillId="50" borderId="70" xfId="0" applyFont="1" applyFill="1" applyBorder="1" applyAlignment="1">
      <alignment horizontal="center" wrapText="1"/>
    </xf>
    <xf numFmtId="0" fontId="45" fillId="50" borderId="79" xfId="0" applyFont="1" applyFill="1" applyBorder="1" applyAlignment="1">
      <alignment horizontal="center" wrapText="1"/>
    </xf>
    <xf numFmtId="0" fontId="45" fillId="50" borderId="96" xfId="0" applyFont="1" applyFill="1" applyBorder="1" applyAlignment="1">
      <alignment horizontal="center" wrapText="1"/>
    </xf>
    <xf numFmtId="0" fontId="45" fillId="50" borderId="97" xfId="0" applyFont="1" applyFill="1" applyBorder="1" applyAlignment="1">
      <alignment horizontal="center" wrapText="1"/>
    </xf>
    <xf numFmtId="0" fontId="45" fillId="50" borderId="109" xfId="0" applyFont="1" applyFill="1" applyBorder="1" applyAlignment="1">
      <alignment horizontal="center" wrapText="1"/>
    </xf>
    <xf numFmtId="0" fontId="47" fillId="50" borderId="96" xfId="0" applyFont="1" applyFill="1" applyBorder="1" applyAlignment="1">
      <alignment horizontal="center" wrapText="1"/>
    </xf>
    <xf numFmtId="0" fontId="47" fillId="50" borderId="97" xfId="0" applyFont="1" applyFill="1" applyBorder="1" applyAlignment="1">
      <alignment horizontal="center" wrapText="1"/>
    </xf>
    <xf numFmtId="0" fontId="47" fillId="50" borderId="109" xfId="0" applyFont="1" applyFill="1" applyBorder="1" applyAlignment="1">
      <alignment horizontal="center" wrapText="1"/>
    </xf>
    <xf numFmtId="0" fontId="0" fillId="0" borderId="83" xfId="0" applyBorder="1" applyAlignment="1">
      <alignment horizontal="center" vertical="center" wrapText="1"/>
    </xf>
    <xf numFmtId="0" fontId="45" fillId="50" borderId="23" xfId="0" applyFont="1" applyFill="1" applyBorder="1" applyAlignment="1">
      <alignment horizontal="center" wrapText="1"/>
    </xf>
    <xf numFmtId="0" fontId="45" fillId="50" borderId="0" xfId="0" applyFont="1" applyFill="1" applyAlignment="1">
      <alignment horizontal="center" wrapText="1"/>
    </xf>
    <xf numFmtId="0" fontId="45" fillId="50" borderId="24" xfId="0" applyFont="1" applyFill="1" applyBorder="1" applyAlignment="1">
      <alignment horizontal="center" wrapText="1"/>
    </xf>
    <xf numFmtId="0" fontId="128" fillId="0" borderId="0" xfId="0" applyFont="1"/>
    <xf numFmtId="0" fontId="45" fillId="0" borderId="0" xfId="0" applyFont="1" applyAlignment="1">
      <alignment horizontal="center" wrapText="1"/>
    </xf>
    <xf numFmtId="0" fontId="45" fillId="0" borderId="0" xfId="122" applyFont="1" applyAlignment="1">
      <alignment horizontal="center" wrapText="1"/>
    </xf>
    <xf numFmtId="0" fontId="96" fillId="53" borderId="35" xfId="122" applyFont="1" applyFill="1" applyBorder="1" applyAlignment="1">
      <alignment horizontal="center" vertical="center" wrapText="1"/>
    </xf>
    <xf numFmtId="0" fontId="96" fillId="53" borderId="43" xfId="122" applyFont="1" applyFill="1" applyBorder="1" applyAlignment="1">
      <alignment horizontal="center" vertical="center" wrapText="1"/>
    </xf>
    <xf numFmtId="0" fontId="96" fillId="53" borderId="26" xfId="122" applyFont="1" applyFill="1" applyBorder="1" applyAlignment="1">
      <alignment horizontal="center" vertical="center" wrapText="1"/>
    </xf>
    <xf numFmtId="0" fontId="96" fillId="53" borderId="103" xfId="122" applyFont="1" applyFill="1" applyBorder="1" applyAlignment="1">
      <alignment horizontal="center" vertical="center" wrapText="1"/>
    </xf>
    <xf numFmtId="0" fontId="96" fillId="53" borderId="145" xfId="122" applyFont="1" applyFill="1" applyBorder="1" applyAlignment="1">
      <alignment horizontal="center" vertical="center" wrapText="1"/>
    </xf>
    <xf numFmtId="0" fontId="96" fillId="53" borderId="140" xfId="122" applyFont="1" applyFill="1" applyBorder="1" applyAlignment="1">
      <alignment horizontal="center" vertical="center" wrapText="1"/>
    </xf>
    <xf numFmtId="0" fontId="96" fillId="53" borderId="99" xfId="122" applyFont="1" applyFill="1" applyBorder="1" applyAlignment="1">
      <alignment horizontal="center" vertical="center" wrapText="1"/>
    </xf>
    <xf numFmtId="0" fontId="96" fillId="53" borderId="42" xfId="122" applyFont="1" applyFill="1" applyBorder="1" applyAlignment="1">
      <alignment horizontal="center" vertical="center" wrapText="1"/>
    </xf>
    <xf numFmtId="0" fontId="96" fillId="53" borderId="79" xfId="122" applyFont="1" applyFill="1" applyBorder="1" applyAlignment="1">
      <alignment horizontal="center" vertical="center" wrapText="1"/>
    </xf>
    <xf numFmtId="0" fontId="96" fillId="53" borderId="24" xfId="122" applyFont="1" applyFill="1" applyBorder="1" applyAlignment="1">
      <alignment horizontal="center" vertical="center" wrapText="1"/>
    </xf>
    <xf numFmtId="0" fontId="95" fillId="0" borderId="0" xfId="0" applyFont="1" applyAlignment="1">
      <alignment horizontal="left" vertical="center"/>
    </xf>
    <xf numFmtId="0" fontId="27" fillId="0" borderId="0" xfId="0" applyFont="1" applyAlignment="1">
      <alignment horizontal="left" vertical="center"/>
    </xf>
    <xf numFmtId="0" fontId="45" fillId="0" borderId="42" xfId="0" applyFont="1" applyBorder="1" applyAlignment="1">
      <alignment horizontal="center" wrapText="1"/>
    </xf>
    <xf numFmtId="0" fontId="32" fillId="0" borderId="42" xfId="0" applyFont="1" applyBorder="1" applyAlignment="1">
      <alignment horizontal="center" wrapText="1"/>
    </xf>
    <xf numFmtId="0" fontId="32" fillId="0" borderId="31" xfId="0" applyFont="1" applyBorder="1" applyAlignment="1">
      <alignment horizontal="center" wrapText="1"/>
    </xf>
    <xf numFmtId="0" fontId="47" fillId="53" borderId="102" xfId="0" applyFont="1" applyFill="1" applyBorder="1" applyAlignment="1">
      <alignment horizontal="center" vertical="center" wrapText="1"/>
    </xf>
    <xf numFmtId="0" fontId="0" fillId="53" borderId="81" xfId="0" applyFill="1" applyBorder="1" applyAlignment="1">
      <alignment horizontal="center" vertical="center" wrapText="1"/>
    </xf>
    <xf numFmtId="0" fontId="96" fillId="0" borderId="0" xfId="0" applyFont="1" applyAlignment="1">
      <alignment horizontal="center" wrapText="1"/>
    </xf>
    <xf numFmtId="0" fontId="45" fillId="53" borderId="103" xfId="0" applyFont="1" applyFill="1" applyBorder="1" applyAlignment="1">
      <alignment horizontal="center" vertical="center" wrapText="1"/>
    </xf>
    <xf numFmtId="0" fontId="45" fillId="53" borderId="104" xfId="0" applyFont="1" applyFill="1" applyBorder="1" applyAlignment="1">
      <alignment horizontal="center" vertical="center" wrapText="1"/>
    </xf>
    <xf numFmtId="0" fontId="63" fillId="53" borderId="102" xfId="0" applyFont="1" applyFill="1" applyBorder="1" applyAlignment="1">
      <alignment horizontal="center" vertical="center" wrapText="1"/>
    </xf>
    <xf numFmtId="0" fontId="47" fillId="53" borderId="81" xfId="0" applyFont="1" applyFill="1" applyBorder="1" applyAlignment="1">
      <alignment horizontal="center" vertical="center" wrapText="1"/>
    </xf>
    <xf numFmtId="0" fontId="185" fillId="0" borderId="133" xfId="0" applyFont="1" applyBorder="1" applyAlignment="1">
      <alignment horizontal="center" vertical="center"/>
    </xf>
    <xf numFmtId="0" fontId="185" fillId="0" borderId="110" xfId="0" applyFont="1" applyBorder="1" applyAlignment="1">
      <alignment horizontal="center" vertical="center"/>
    </xf>
    <xf numFmtId="0" fontId="185" fillId="0" borderId="31" xfId="0" applyFont="1" applyBorder="1" applyAlignment="1">
      <alignment horizontal="center" vertical="center"/>
    </xf>
    <xf numFmtId="0" fontId="185" fillId="0" borderId="0" xfId="0" applyFont="1" applyAlignment="1">
      <alignment horizontal="center" vertical="center"/>
    </xf>
    <xf numFmtId="0" fontId="98" fillId="50" borderId="102" xfId="0" applyFont="1" applyFill="1" applyBorder="1" applyAlignment="1">
      <alignment horizontal="center" vertical="center" wrapText="1"/>
    </xf>
    <xf numFmtId="0" fontId="98" fillId="50" borderId="103" xfId="0" applyFont="1" applyFill="1" applyBorder="1" applyAlignment="1">
      <alignment horizontal="center" vertical="center" wrapText="1"/>
    </xf>
    <xf numFmtId="0" fontId="98" fillId="50" borderId="104" xfId="0" applyFont="1" applyFill="1" applyBorder="1" applyAlignment="1">
      <alignment horizontal="center" vertical="center" wrapText="1"/>
    </xf>
    <xf numFmtId="0" fontId="47" fillId="53" borderId="28" xfId="0" applyFont="1" applyFill="1" applyBorder="1" applyAlignment="1">
      <alignment horizontal="center" vertical="center" wrapText="1"/>
    </xf>
    <xf numFmtId="0" fontId="47" fillId="53" borderId="4" xfId="0" applyFont="1" applyFill="1" applyBorder="1" applyAlignment="1">
      <alignment horizontal="center" vertical="center" wrapText="1"/>
    </xf>
    <xf numFmtId="0" fontId="47" fillId="53" borderId="38" xfId="0" applyFont="1" applyFill="1" applyBorder="1" applyAlignment="1">
      <alignment horizontal="center" vertical="center" wrapText="1"/>
    </xf>
    <xf numFmtId="0" fontId="47" fillId="53" borderId="21" xfId="0" applyFont="1" applyFill="1" applyBorder="1" applyAlignment="1">
      <alignment horizontal="center" vertical="center" wrapText="1"/>
    </xf>
    <xf numFmtId="0" fontId="47" fillId="53" borderId="95" xfId="0" applyFont="1" applyFill="1" applyBorder="1" applyAlignment="1">
      <alignment horizontal="center" vertical="center" wrapText="1"/>
    </xf>
    <xf numFmtId="0" fontId="27" fillId="0" borderId="0" xfId="330" quotePrefix="1" applyAlignment="1">
      <alignment horizontal="left" wrapText="1"/>
    </xf>
    <xf numFmtId="0" fontId="29" fillId="0" borderId="23" xfId="330" applyFont="1" applyBorder="1" applyAlignment="1">
      <alignment horizontal="center"/>
    </xf>
    <xf numFmtId="0" fontId="29" fillId="0" borderId="24" xfId="330" applyFont="1" applyBorder="1" applyAlignment="1">
      <alignment horizontal="center"/>
    </xf>
    <xf numFmtId="0" fontId="29" fillId="0" borderId="101" xfId="330" applyFont="1" applyBorder="1" applyAlignment="1">
      <alignment horizontal="center"/>
    </xf>
    <xf numFmtId="0" fontId="29" fillId="0" borderId="70" xfId="330" applyFont="1" applyBorder="1" applyAlignment="1">
      <alignment horizontal="center"/>
    </xf>
    <xf numFmtId="0" fontId="29" fillId="0" borderId="79" xfId="330" applyFont="1" applyBorder="1" applyAlignment="1">
      <alignment horizontal="center"/>
    </xf>
    <xf numFmtId="0" fontId="29" fillId="0" borderId="35" xfId="330" applyFont="1" applyBorder="1" applyAlignment="1">
      <alignment horizontal="center"/>
    </xf>
    <xf numFmtId="0" fontId="29" fillId="0" borderId="99" xfId="330" applyFont="1" applyBorder="1" applyAlignment="1">
      <alignment horizontal="center"/>
    </xf>
    <xf numFmtId="0" fontId="29" fillId="0" borderId="68" xfId="330" applyFont="1" applyBorder="1" applyAlignment="1">
      <alignment horizontal="center"/>
    </xf>
    <xf numFmtId="0" fontId="27" fillId="0" borderId="96" xfId="330" applyBorder="1" applyAlignment="1">
      <alignment horizontal="left" wrapText="1"/>
    </xf>
    <xf numFmtId="0" fontId="27" fillId="0" borderId="97" xfId="330" applyBorder="1" applyAlignment="1">
      <alignment horizontal="left" wrapText="1"/>
    </xf>
    <xf numFmtId="0" fontId="27" fillId="0" borderId="109" xfId="330" applyBorder="1" applyAlignment="1">
      <alignment horizontal="left" wrapText="1"/>
    </xf>
    <xf numFmtId="0" fontId="27" fillId="0" borderId="23" xfId="330" applyBorder="1"/>
    <xf numFmtId="0" fontId="27" fillId="0" borderId="24" xfId="330" applyBorder="1"/>
  </cellXfs>
  <cellStyles count="47469">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0" xfId="1810" xr:uid="{00000000-0005-0000-0000-000042080000}"/>
    <cellStyle name="Comma 21" xfId="1867" xr:uid="{00000000-0005-0000-0000-000043080000}"/>
    <cellStyle name="Comma 22" xfId="1869" xr:uid="{00000000-0005-0000-0000-000044080000}"/>
    <cellStyle name="Comma 22 2" xfId="47205" xr:uid="{00000000-0005-0000-0000-000045080000}"/>
    <cellStyle name="Comma 23" xfId="1923" xr:uid="{00000000-0005-0000-0000-000046080000}"/>
    <cellStyle name="Comma 24" xfId="2136" xr:uid="{00000000-0005-0000-0000-000047080000}"/>
    <cellStyle name="Comma 25" xfId="2557" xr:uid="{00000000-0005-0000-0000-000048080000}"/>
    <cellStyle name="Comma 26" xfId="3347" xr:uid="{00000000-0005-0000-0000-000049080000}"/>
    <cellStyle name="Comma 27" xfId="3345" xr:uid="{00000000-0005-0000-0000-00004A080000}"/>
    <cellStyle name="Comma 28" xfId="3410" xr:uid="{00000000-0005-0000-0000-00004B080000}"/>
    <cellStyle name="Comma 29" xfId="5033" xr:uid="{00000000-0005-0000-0000-00004C080000}"/>
    <cellStyle name="Comma 3" xfId="36" xr:uid="{00000000-0005-0000-0000-00004D080000}"/>
    <cellStyle name="Comma 3 2" xfId="37" xr:uid="{00000000-0005-0000-0000-00004E080000}"/>
    <cellStyle name="Comma 3 2 2" xfId="763" xr:uid="{00000000-0005-0000-0000-00004F080000}"/>
    <cellStyle name="Comma 3 2 3" xfId="361" xr:uid="{00000000-0005-0000-0000-000050080000}"/>
    <cellStyle name="Comma 3 3" xfId="489" xr:uid="{00000000-0005-0000-0000-000051080000}"/>
    <cellStyle name="Comma 3 4" xfId="360" xr:uid="{00000000-0005-0000-0000-000052080000}"/>
    <cellStyle name="Comma 3 5" xfId="47391" xr:uid="{00000000-0005-0000-0000-000053080000}"/>
    <cellStyle name="Comma 30" xfId="5041" xr:uid="{00000000-0005-0000-0000-000054080000}"/>
    <cellStyle name="Comma 31" xfId="5040" xr:uid="{00000000-0005-0000-0000-000055080000}"/>
    <cellStyle name="Comma 32" xfId="5042" xr:uid="{00000000-0005-0000-0000-000056080000}"/>
    <cellStyle name="Comma 33" xfId="5039" xr:uid="{00000000-0005-0000-0000-000057080000}"/>
    <cellStyle name="Comma 34" xfId="5038" xr:uid="{00000000-0005-0000-0000-000058080000}"/>
    <cellStyle name="Comma 35" xfId="5035" xr:uid="{00000000-0005-0000-0000-000059080000}"/>
    <cellStyle name="Comma 36" xfId="5036" xr:uid="{00000000-0005-0000-0000-00005A080000}"/>
    <cellStyle name="Comma 37" xfId="5043" xr:uid="{00000000-0005-0000-0000-00005B080000}"/>
    <cellStyle name="Comma 38" xfId="5046" xr:uid="{00000000-0005-0000-0000-00005C080000}"/>
    <cellStyle name="Comma 39" xfId="3364" xr:uid="{00000000-0005-0000-0000-00005D080000}"/>
    <cellStyle name="Comma 4" xfId="38" xr:uid="{00000000-0005-0000-0000-00005E080000}"/>
    <cellStyle name="Comma 4 10" xfId="1082" xr:uid="{00000000-0005-0000-0000-00005F080000}"/>
    <cellStyle name="Comma 4 11" xfId="32023" xr:uid="{00000000-0005-0000-0000-000060080000}"/>
    <cellStyle name="Comma 4 12" xfId="362" xr:uid="{00000000-0005-0000-0000-000061080000}"/>
    <cellStyle name="Comma 4 13" xfId="47396" xr:uid="{00000000-0005-0000-0000-000062080000}"/>
    <cellStyle name="Comma 4 2" xfId="764" xr:uid="{00000000-0005-0000-0000-000063080000}"/>
    <cellStyle name="Comma 4 2 2" xfId="1269" xr:uid="{00000000-0005-0000-0000-000064080000}"/>
    <cellStyle name="Comma 4 3" xfId="691" xr:uid="{00000000-0005-0000-0000-000065080000}"/>
    <cellStyle name="Comma 4 4" xfId="1270" xr:uid="{00000000-0005-0000-0000-000066080000}"/>
    <cellStyle name="Comma 4 5" xfId="1271" xr:uid="{00000000-0005-0000-0000-000067080000}"/>
    <cellStyle name="Comma 4 6" xfId="1272" xr:uid="{00000000-0005-0000-0000-000068080000}"/>
    <cellStyle name="Comma 4 7" xfId="1273" xr:uid="{00000000-0005-0000-0000-000069080000}"/>
    <cellStyle name="Comma 4 8" xfId="1274" xr:uid="{00000000-0005-0000-0000-00006A080000}"/>
    <cellStyle name="Comma 4 9" xfId="1268" xr:uid="{00000000-0005-0000-0000-00006B080000}"/>
    <cellStyle name="Comma 40" xfId="5044" xr:uid="{00000000-0005-0000-0000-00006C080000}"/>
    <cellStyle name="Comma 41" xfId="5103" xr:uid="{00000000-0005-0000-0000-00006D080000}"/>
    <cellStyle name="Comma 42" xfId="6724" xr:uid="{00000000-0005-0000-0000-00006E080000}"/>
    <cellStyle name="Comma 43" xfId="6730" xr:uid="{00000000-0005-0000-0000-00006F080000}"/>
    <cellStyle name="Comma 44" xfId="6729" xr:uid="{00000000-0005-0000-0000-000070080000}"/>
    <cellStyle name="Comma 45" xfId="6731" xr:uid="{00000000-0005-0000-0000-000071080000}"/>
    <cellStyle name="Comma 46" xfId="6728" xr:uid="{00000000-0005-0000-0000-000072080000}"/>
    <cellStyle name="Comma 47" xfId="6727" xr:uid="{00000000-0005-0000-0000-000073080000}"/>
    <cellStyle name="Comma 48" xfId="11813" xr:uid="{00000000-0005-0000-0000-000074080000}"/>
    <cellStyle name="Comma 49" xfId="16785" xr:uid="{00000000-0005-0000-0000-000075080000}"/>
    <cellStyle name="Comma 5" xfId="39" xr:uid="{00000000-0005-0000-0000-000076080000}"/>
    <cellStyle name="Comma 5 2" xfId="765" xr:uid="{00000000-0005-0000-0000-000077080000}"/>
    <cellStyle name="Comma 5 3" xfId="32024" xr:uid="{00000000-0005-0000-0000-000078080000}"/>
    <cellStyle name="Comma 5 4" xfId="31902" xr:uid="{00000000-0005-0000-0000-000079080000}"/>
    <cellStyle name="Comma 5 5" xfId="363" xr:uid="{00000000-0005-0000-0000-00007A080000}"/>
    <cellStyle name="Comma 50" xfId="16781" xr:uid="{00000000-0005-0000-0000-00007B080000}"/>
    <cellStyle name="Comma 51" xfId="16778" xr:uid="{00000000-0005-0000-0000-00007C080000}"/>
    <cellStyle name="Comma 52" xfId="6792" xr:uid="{00000000-0005-0000-0000-00007D080000}"/>
    <cellStyle name="Comma 53" xfId="6746" xr:uid="{00000000-0005-0000-0000-00007E080000}"/>
    <cellStyle name="Comma 54" xfId="16806" xr:uid="{00000000-0005-0000-0000-00007F080000}"/>
    <cellStyle name="Comma 55" xfId="16815" xr:uid="{00000000-0005-0000-0000-000080080000}"/>
    <cellStyle name="Comma 56" xfId="16800" xr:uid="{00000000-0005-0000-0000-000081080000}"/>
    <cellStyle name="Comma 57" xfId="16792" xr:uid="{00000000-0005-0000-0000-000082080000}"/>
    <cellStyle name="Comma 58" xfId="16824" xr:uid="{00000000-0005-0000-0000-000083080000}"/>
    <cellStyle name="Comma 59" xfId="16804" xr:uid="{00000000-0005-0000-0000-000084080000}"/>
    <cellStyle name="Comma 6" xfId="40" xr:uid="{00000000-0005-0000-0000-000085080000}"/>
    <cellStyle name="Comma 6 2" xfId="766" xr:uid="{00000000-0005-0000-0000-000086080000}"/>
    <cellStyle name="Comma 6 3" xfId="364" xr:uid="{00000000-0005-0000-0000-000087080000}"/>
    <cellStyle name="Comma 60" xfId="16812" xr:uid="{00000000-0005-0000-0000-000088080000}"/>
    <cellStyle name="Comma 61" xfId="16790" xr:uid="{00000000-0005-0000-0000-000089080000}"/>
    <cellStyle name="Comma 62" xfId="16799" xr:uid="{00000000-0005-0000-0000-00008A080000}"/>
    <cellStyle name="Comma 63" xfId="16794" xr:uid="{00000000-0005-0000-0000-00008B080000}"/>
    <cellStyle name="Comma 64" xfId="16828" xr:uid="{00000000-0005-0000-0000-00008C080000}"/>
    <cellStyle name="Comma 65" xfId="16788" xr:uid="{00000000-0005-0000-0000-00008D080000}"/>
    <cellStyle name="Comma 66" xfId="16817" xr:uid="{00000000-0005-0000-0000-00008E080000}"/>
    <cellStyle name="Comma 67" xfId="16813" xr:uid="{00000000-0005-0000-0000-00008F080000}"/>
    <cellStyle name="Comma 68" xfId="16820" xr:uid="{00000000-0005-0000-0000-000090080000}"/>
    <cellStyle name="Comma 69" xfId="47106" xr:uid="{00000000-0005-0000-0000-000091080000}"/>
    <cellStyle name="Comma 7" xfId="41" xr:uid="{00000000-0005-0000-0000-000092080000}"/>
    <cellStyle name="Comma 7 2" xfId="767" xr:uid="{00000000-0005-0000-0000-000093080000}"/>
    <cellStyle name="Comma 7 3" xfId="365" xr:uid="{00000000-0005-0000-0000-000094080000}"/>
    <cellStyle name="Comma 70" xfId="47100" xr:uid="{00000000-0005-0000-0000-000095080000}"/>
    <cellStyle name="Comma 71" xfId="47108" xr:uid="{00000000-0005-0000-0000-000096080000}"/>
    <cellStyle name="Comma 72" xfId="47112" xr:uid="{00000000-0005-0000-0000-000097080000}"/>
    <cellStyle name="Comma 73" xfId="47111" xr:uid="{00000000-0005-0000-0000-000098080000}"/>
    <cellStyle name="Comma 74" xfId="16881" xr:uid="{00000000-0005-0000-0000-000099080000}"/>
    <cellStyle name="Comma 75" xfId="47114" xr:uid="{00000000-0005-0000-0000-00009A080000}"/>
    <cellStyle name="Comma 76" xfId="47339" xr:uid="{00000000-0005-0000-0000-00009B080000}"/>
    <cellStyle name="Comma 76 2" xfId="47429" xr:uid="{00000000-0005-0000-0000-00009C080000}"/>
    <cellStyle name="Comma 76 2 2" xfId="47442" xr:uid="{5FF78FD3-B06D-4AF8-A0BF-F0AA76C98BCD}"/>
    <cellStyle name="Comma 77" xfId="47347" xr:uid="{00000000-0005-0000-0000-00009D080000}"/>
    <cellStyle name="Comma 77 2" xfId="47430" xr:uid="{00000000-0005-0000-0000-00009E080000}"/>
    <cellStyle name="Comma 78" xfId="47354" xr:uid="{00000000-0005-0000-0000-00009F080000}"/>
    <cellStyle name="Comma 79" xfId="47345" xr:uid="{00000000-0005-0000-0000-0000A0080000}"/>
    <cellStyle name="Comma 8" xfId="42" xr:uid="{00000000-0005-0000-0000-0000A1080000}"/>
    <cellStyle name="Comma 8 2" xfId="768" xr:uid="{00000000-0005-0000-0000-0000A2080000}"/>
    <cellStyle name="Comma 8 3" xfId="366" xr:uid="{00000000-0005-0000-0000-0000A3080000}"/>
    <cellStyle name="Comma 80" xfId="47353" xr:uid="{00000000-0005-0000-0000-0000A4080000}"/>
    <cellStyle name="Comma 80 2" xfId="47431" xr:uid="{00000000-0005-0000-0000-0000A5080000}"/>
    <cellStyle name="Comma 81" xfId="47344" xr:uid="{00000000-0005-0000-0000-0000A6080000}"/>
    <cellStyle name="Comma 81 2" xfId="47432" xr:uid="{00000000-0005-0000-0000-0000A7080000}"/>
    <cellStyle name="Comma 82" xfId="47355" xr:uid="{00000000-0005-0000-0000-0000A8080000}"/>
    <cellStyle name="Comma 82 2" xfId="47433" xr:uid="{00000000-0005-0000-0000-0000A9080000}"/>
    <cellStyle name="Comma 83" xfId="47343" xr:uid="{00000000-0005-0000-0000-0000AA080000}"/>
    <cellStyle name="Comma 83 2" xfId="47434" xr:uid="{00000000-0005-0000-0000-0000AB080000}"/>
    <cellStyle name="Comma 84" xfId="47356" xr:uid="{00000000-0005-0000-0000-0000AC080000}"/>
    <cellStyle name="Comma 85" xfId="47342" xr:uid="{00000000-0005-0000-0000-0000AD080000}"/>
    <cellStyle name="Comma 86" xfId="47358" xr:uid="{00000000-0005-0000-0000-0000AE080000}"/>
    <cellStyle name="Comma 86 2" xfId="47435" xr:uid="{00000000-0005-0000-0000-0000AF080000}"/>
    <cellStyle name="Comma 87" xfId="47346" xr:uid="{00000000-0005-0000-0000-0000B0080000}"/>
    <cellStyle name="Comma 87 2" xfId="47436" xr:uid="{00000000-0005-0000-0000-0000B1080000}"/>
    <cellStyle name="Comma 88" xfId="47376" xr:uid="{00000000-0005-0000-0000-0000B2080000}"/>
    <cellStyle name="Comma 89" xfId="47378" xr:uid="{00000000-0005-0000-0000-0000B3080000}"/>
    <cellStyle name="Comma 9" xfId="43" xr:uid="{00000000-0005-0000-0000-0000B4080000}"/>
    <cellStyle name="Comma 9 2" xfId="769" xr:uid="{00000000-0005-0000-0000-0000B5080000}"/>
    <cellStyle name="Comma 9 3" xfId="367" xr:uid="{00000000-0005-0000-0000-0000B6080000}"/>
    <cellStyle name="Comma 90" xfId="47379" xr:uid="{00000000-0005-0000-0000-0000B7080000}"/>
    <cellStyle name="Comma 91" xfId="47384" xr:uid="{00000000-0005-0000-0000-0000B8080000}"/>
    <cellStyle name="Comma 92" xfId="47385" xr:uid="{00000000-0005-0000-0000-0000B9080000}"/>
    <cellStyle name="Comma 93" xfId="47422" xr:uid="{00000000-0005-0000-0000-0000BA080000}"/>
    <cellStyle name="Comma 94" xfId="47427" xr:uid="{00000000-0005-0000-0000-0000BB080000}"/>
    <cellStyle name="Comma 95" xfId="47451" xr:uid="{7A02BEF9-6EEF-48FC-9497-0062BD5A8E2A}"/>
    <cellStyle name="Comma 96" xfId="47453" xr:uid="{16FD1F34-CD98-4DB5-BCBD-386925A81845}"/>
    <cellStyle name="Comma 97" xfId="47455" xr:uid="{7CD0D1A0-9E90-4E4E-A856-329E252E3951}"/>
    <cellStyle name="Comma 98" xfId="47459" xr:uid="{8989FC93-33DE-439E-A250-FCA487B1B844}"/>
    <cellStyle name="Comma 99" xfId="47465" xr:uid="{B23B88C0-2220-43A7-A9EB-2C9D461384B0}"/>
    <cellStyle name="Comma0" xfId="44" xr:uid="{00000000-0005-0000-0000-0000BC080000}"/>
    <cellStyle name="Comma0 10" xfId="1276" xr:uid="{00000000-0005-0000-0000-0000BD080000}"/>
    <cellStyle name="Comma0 10 2" xfId="1277" xr:uid="{00000000-0005-0000-0000-0000BE080000}"/>
    <cellStyle name="Comma0 11" xfId="1275" xr:uid="{00000000-0005-0000-0000-0000BF080000}"/>
    <cellStyle name="Comma0 11 2" xfId="47260" xr:uid="{00000000-0005-0000-0000-0000C0080000}"/>
    <cellStyle name="Comma0 12" xfId="47261" xr:uid="{00000000-0005-0000-0000-0000C1080000}"/>
    <cellStyle name="Comma0 13" xfId="47348" xr:uid="{00000000-0005-0000-0000-0000C2080000}"/>
    <cellStyle name="Comma0 2" xfId="45" xr:uid="{00000000-0005-0000-0000-0000C3080000}"/>
    <cellStyle name="Comma0 2 2" xfId="46" xr:uid="{00000000-0005-0000-0000-0000C4080000}"/>
    <cellStyle name="Comma0 2 2 2" xfId="595" xr:uid="{00000000-0005-0000-0000-0000C5080000}"/>
    <cellStyle name="Comma0 2 2 3" xfId="491" xr:uid="{00000000-0005-0000-0000-0000C6080000}"/>
    <cellStyle name="Comma0 2 2 4" xfId="369" xr:uid="{00000000-0005-0000-0000-0000C7080000}"/>
    <cellStyle name="Comma0 2 3" xfId="47" xr:uid="{00000000-0005-0000-0000-0000C8080000}"/>
    <cellStyle name="Comma0 2 3 2" xfId="594" xr:uid="{00000000-0005-0000-0000-0000C9080000}"/>
    <cellStyle name="Comma0 2 3 3" xfId="370" xr:uid="{00000000-0005-0000-0000-0000CA080000}"/>
    <cellStyle name="Comma0 2 4" xfId="490" xr:uid="{00000000-0005-0000-0000-0000CB080000}"/>
    <cellStyle name="Comma0 2 5" xfId="368" xr:uid="{00000000-0005-0000-0000-0000CC080000}"/>
    <cellStyle name="Comma0 3" xfId="48" xr:uid="{00000000-0005-0000-0000-0000CD080000}"/>
    <cellStyle name="Comma0 3 2" xfId="49" xr:uid="{00000000-0005-0000-0000-0000CE080000}"/>
    <cellStyle name="Comma0 3 2 2" xfId="596" xr:uid="{00000000-0005-0000-0000-0000CF080000}"/>
    <cellStyle name="Comma0 3 2 3" xfId="372" xr:uid="{00000000-0005-0000-0000-0000D0080000}"/>
    <cellStyle name="Comma0 3 3" xfId="492" xr:uid="{00000000-0005-0000-0000-0000D1080000}"/>
    <cellStyle name="Comma0 3 4" xfId="371" xr:uid="{00000000-0005-0000-0000-0000D2080000}"/>
    <cellStyle name="Comma0 4" xfId="50" xr:uid="{00000000-0005-0000-0000-0000D3080000}"/>
    <cellStyle name="Comma0 4 2" xfId="770" xr:uid="{00000000-0005-0000-0000-0000D4080000}"/>
    <cellStyle name="Comma0 4 3" xfId="373" xr:uid="{00000000-0005-0000-0000-0000D5080000}"/>
    <cellStyle name="Comma0 5" xfId="1278" xr:uid="{00000000-0005-0000-0000-0000D6080000}"/>
    <cellStyle name="Comma0 5 2" xfId="1279" xr:uid="{00000000-0005-0000-0000-0000D7080000}"/>
    <cellStyle name="Comma0 5 3" xfId="1280" xr:uid="{00000000-0005-0000-0000-0000D8080000}"/>
    <cellStyle name="Comma0 6" xfId="1281" xr:uid="{00000000-0005-0000-0000-0000D9080000}"/>
    <cellStyle name="Comma0 6 2" xfId="1282" xr:uid="{00000000-0005-0000-0000-0000DA080000}"/>
    <cellStyle name="Comma0 7" xfId="1283" xr:uid="{00000000-0005-0000-0000-0000DB080000}"/>
    <cellStyle name="Comma0 7 2" xfId="1284" xr:uid="{00000000-0005-0000-0000-0000DC080000}"/>
    <cellStyle name="Comma0 8" xfId="1285" xr:uid="{00000000-0005-0000-0000-0000DD080000}"/>
    <cellStyle name="Comma0 9" xfId="1286" xr:uid="{00000000-0005-0000-0000-0000DE080000}"/>
    <cellStyle name="Comma0 9 2" xfId="1287" xr:uid="{00000000-0005-0000-0000-0000DF080000}"/>
    <cellStyle name="Currency" xfId="51" builtinId="4"/>
    <cellStyle name="Currency 10" xfId="1289" xr:uid="{00000000-0005-0000-0000-0000E1080000}"/>
    <cellStyle name="Currency 10 2" xfId="1290" xr:uid="{00000000-0005-0000-0000-0000E2080000}"/>
    <cellStyle name="Currency 11" xfId="1291" xr:uid="{00000000-0005-0000-0000-0000E3080000}"/>
    <cellStyle name="Currency 11 2" xfId="1292" xr:uid="{00000000-0005-0000-0000-0000E4080000}"/>
    <cellStyle name="Currency 12" xfId="1293" xr:uid="{00000000-0005-0000-0000-0000E5080000}"/>
    <cellStyle name="Currency 13" xfId="1294" xr:uid="{00000000-0005-0000-0000-0000E6080000}"/>
    <cellStyle name="Currency 14" xfId="1288" xr:uid="{00000000-0005-0000-0000-0000E7080000}"/>
    <cellStyle name="Currency 14 2" xfId="47262" xr:uid="{00000000-0005-0000-0000-0000E8080000}"/>
    <cellStyle name="Currency 15" xfId="47263" xr:uid="{00000000-0005-0000-0000-0000E9080000}"/>
    <cellStyle name="Currency 16" xfId="47349" xr:uid="{00000000-0005-0000-0000-0000EA080000}"/>
    <cellStyle name="Currency 2" xfId="52" xr:uid="{00000000-0005-0000-0000-0000EB080000}"/>
    <cellStyle name="Currency 2 2" xfId="495" xr:uid="{00000000-0005-0000-0000-0000EC080000}"/>
    <cellStyle name="Currency 2 2 2" xfId="598" xr:uid="{00000000-0005-0000-0000-0000ED080000}"/>
    <cellStyle name="Currency 2 2 4" xfId="47437" xr:uid="{B48CC1B2-4378-4E63-AE9D-C42BDFBD842D}"/>
    <cellStyle name="Currency 2 3" xfId="597" xr:uid="{00000000-0005-0000-0000-0000EE080000}"/>
    <cellStyle name="Currency 2 4" xfId="494" xr:uid="{00000000-0005-0000-0000-0000EF080000}"/>
    <cellStyle name="Currency 2 5" xfId="374" xr:uid="{00000000-0005-0000-0000-0000F0080000}"/>
    <cellStyle name="Currency 2 6" xfId="47392" xr:uid="{00000000-0005-0000-0000-0000F1080000}"/>
    <cellStyle name="Currency 26" xfId="47444" xr:uid="{CD0F7077-7A8F-4436-B559-5721143A7419}"/>
    <cellStyle name="Currency 3" xfId="53" xr:uid="{00000000-0005-0000-0000-0000F2080000}"/>
    <cellStyle name="Currency 3 2" xfId="599" xr:uid="{00000000-0005-0000-0000-0000F3080000}"/>
    <cellStyle name="Currency 3 3" xfId="496" xr:uid="{00000000-0005-0000-0000-0000F4080000}"/>
    <cellStyle name="Currency 3 4" xfId="375" xr:uid="{00000000-0005-0000-0000-0000F5080000}"/>
    <cellStyle name="Currency 4" xfId="54" xr:uid="{00000000-0005-0000-0000-0000F6080000}"/>
    <cellStyle name="Currency 4 2" xfId="493" xr:uid="{00000000-0005-0000-0000-0000F7080000}"/>
    <cellStyle name="Currency 4 3" xfId="376" xr:uid="{00000000-0005-0000-0000-0000F8080000}"/>
    <cellStyle name="Currency 5" xfId="896" xr:uid="{00000000-0005-0000-0000-0000F9080000}"/>
    <cellStyle name="Currency 5 2" xfId="1295" xr:uid="{00000000-0005-0000-0000-0000FA080000}"/>
    <cellStyle name="Currency 5 3" xfId="1296" xr:uid="{00000000-0005-0000-0000-0000FB080000}"/>
    <cellStyle name="Currency 6" xfId="1297" xr:uid="{00000000-0005-0000-0000-0000FC080000}"/>
    <cellStyle name="Currency 6 2" xfId="1298" xr:uid="{00000000-0005-0000-0000-0000FD080000}"/>
    <cellStyle name="Currency 6 3" xfId="47121" xr:uid="{00000000-0005-0000-0000-0000FE080000}"/>
    <cellStyle name="Currency 7" xfId="1299" xr:uid="{00000000-0005-0000-0000-0000FF080000}"/>
    <cellStyle name="Currency 7 2" xfId="1300" xr:uid="{00000000-0005-0000-0000-000000090000}"/>
    <cellStyle name="Currency 8" xfId="1301" xr:uid="{00000000-0005-0000-0000-000001090000}"/>
    <cellStyle name="Currency 8 2" xfId="1302" xr:uid="{00000000-0005-0000-0000-000002090000}"/>
    <cellStyle name="Currency 9" xfId="1303" xr:uid="{00000000-0005-0000-0000-000003090000}"/>
    <cellStyle name="Currency0" xfId="55" xr:uid="{00000000-0005-0000-0000-000004090000}"/>
    <cellStyle name="Currency0 10" xfId="1305" xr:uid="{00000000-0005-0000-0000-000005090000}"/>
    <cellStyle name="Currency0 10 2" xfId="1306" xr:uid="{00000000-0005-0000-0000-000006090000}"/>
    <cellStyle name="Currency0 11" xfId="1304" xr:uid="{00000000-0005-0000-0000-000007090000}"/>
    <cellStyle name="Currency0 11 2" xfId="47264" xr:uid="{00000000-0005-0000-0000-000008090000}"/>
    <cellStyle name="Currency0 12" xfId="1098" xr:uid="{00000000-0005-0000-0000-000009090000}"/>
    <cellStyle name="Currency0 13" xfId="31991" xr:uid="{00000000-0005-0000-0000-00000A090000}"/>
    <cellStyle name="Currency0 14" xfId="897" xr:uid="{00000000-0005-0000-0000-00000B090000}"/>
    <cellStyle name="Currency0 15" xfId="47350" xr:uid="{00000000-0005-0000-0000-00000C090000}"/>
    <cellStyle name="Currency0 2" xfId="56" xr:uid="{00000000-0005-0000-0000-00000D090000}"/>
    <cellStyle name="Currency0 2 2" xfId="57" xr:uid="{00000000-0005-0000-0000-00000E090000}"/>
    <cellStyle name="Currency0 2 2 2" xfId="601" xr:uid="{00000000-0005-0000-0000-00000F090000}"/>
    <cellStyle name="Currency0 2 2 3" xfId="498" xr:uid="{00000000-0005-0000-0000-000010090000}"/>
    <cellStyle name="Currency0 2 2 4" xfId="31989" xr:uid="{00000000-0005-0000-0000-000011090000}"/>
    <cellStyle name="Currency0 2 2 5" xfId="899" xr:uid="{00000000-0005-0000-0000-000012090000}"/>
    <cellStyle name="Currency0 2 2 6" xfId="378" xr:uid="{00000000-0005-0000-0000-000013090000}"/>
    <cellStyle name="Currency0 2 3" xfId="58" xr:uid="{00000000-0005-0000-0000-000014090000}"/>
    <cellStyle name="Currency0 2 3 2" xfId="600" xr:uid="{00000000-0005-0000-0000-000015090000}"/>
    <cellStyle name="Currency0 2 3 3" xfId="379" xr:uid="{00000000-0005-0000-0000-000016090000}"/>
    <cellStyle name="Currency0 2 4" xfId="497" xr:uid="{00000000-0005-0000-0000-000017090000}"/>
    <cellStyle name="Currency0 2 5" xfId="31990" xr:uid="{00000000-0005-0000-0000-000018090000}"/>
    <cellStyle name="Currency0 2 6" xfId="898" xr:uid="{00000000-0005-0000-0000-000019090000}"/>
    <cellStyle name="Currency0 2 7" xfId="377" xr:uid="{00000000-0005-0000-0000-00001A090000}"/>
    <cellStyle name="Currency0 3" xfId="59" xr:uid="{00000000-0005-0000-0000-00001B090000}"/>
    <cellStyle name="Currency0 3 2" xfId="60" xr:uid="{00000000-0005-0000-0000-00001C090000}"/>
    <cellStyle name="Currency0 3 2 2" xfId="602" xr:uid="{00000000-0005-0000-0000-00001D090000}"/>
    <cellStyle name="Currency0 3 2 3" xfId="381" xr:uid="{00000000-0005-0000-0000-00001E090000}"/>
    <cellStyle name="Currency0 3 3" xfId="499" xr:uid="{00000000-0005-0000-0000-00001F090000}"/>
    <cellStyle name="Currency0 3 4" xfId="32022" xr:uid="{00000000-0005-0000-0000-000020090000}"/>
    <cellStyle name="Currency0 3 5" xfId="900" xr:uid="{00000000-0005-0000-0000-000021090000}"/>
    <cellStyle name="Currency0 3 6" xfId="380" xr:uid="{00000000-0005-0000-0000-000022090000}"/>
    <cellStyle name="Currency0 4" xfId="61" xr:uid="{00000000-0005-0000-0000-000023090000}"/>
    <cellStyle name="Currency0 4 2" xfId="771" xr:uid="{00000000-0005-0000-0000-000024090000}"/>
    <cellStyle name="Currency0 4 3" xfId="382" xr:uid="{00000000-0005-0000-0000-000025090000}"/>
    <cellStyle name="Currency0 5" xfId="1307" xr:uid="{00000000-0005-0000-0000-000026090000}"/>
    <cellStyle name="Currency0 5 2" xfId="1308" xr:uid="{00000000-0005-0000-0000-000027090000}"/>
    <cellStyle name="Currency0 5 3" xfId="1309" xr:uid="{00000000-0005-0000-0000-000028090000}"/>
    <cellStyle name="Currency0 6" xfId="1310" xr:uid="{00000000-0005-0000-0000-000029090000}"/>
    <cellStyle name="Currency0 6 2" xfId="1311" xr:uid="{00000000-0005-0000-0000-00002A090000}"/>
    <cellStyle name="Currency0 7" xfId="1312" xr:uid="{00000000-0005-0000-0000-00002B090000}"/>
    <cellStyle name="Currency0 7 2" xfId="1313" xr:uid="{00000000-0005-0000-0000-00002C090000}"/>
    <cellStyle name="Currency0 8" xfId="1314" xr:uid="{00000000-0005-0000-0000-00002D090000}"/>
    <cellStyle name="Currency0 9" xfId="1315" xr:uid="{00000000-0005-0000-0000-00002E090000}"/>
    <cellStyle name="Currency0 9 2" xfId="1316" xr:uid="{00000000-0005-0000-0000-00002F090000}"/>
    <cellStyle name="Date" xfId="62" xr:uid="{00000000-0005-0000-0000-000030090000}"/>
    <cellStyle name="Date 10" xfId="1318" xr:uid="{00000000-0005-0000-0000-000031090000}"/>
    <cellStyle name="Date 10 2" xfId="1319" xr:uid="{00000000-0005-0000-0000-000032090000}"/>
    <cellStyle name="Date 11" xfId="1317" xr:uid="{00000000-0005-0000-0000-000033090000}"/>
    <cellStyle name="Date 11 2" xfId="47265" xr:uid="{00000000-0005-0000-0000-000034090000}"/>
    <cellStyle name="Date 12" xfId="47266" xr:uid="{00000000-0005-0000-0000-000035090000}"/>
    <cellStyle name="Date 13" xfId="47351" xr:uid="{00000000-0005-0000-0000-000036090000}"/>
    <cellStyle name="Date 2" xfId="63" xr:uid="{00000000-0005-0000-0000-000037090000}"/>
    <cellStyle name="Date 2 2" xfId="64" xr:uid="{00000000-0005-0000-0000-000038090000}"/>
    <cellStyle name="Date 2 2 2" xfId="604" xr:uid="{00000000-0005-0000-0000-000039090000}"/>
    <cellStyle name="Date 2 2 3" xfId="501" xr:uid="{00000000-0005-0000-0000-00003A090000}"/>
    <cellStyle name="Date 2 2 4" xfId="384" xr:uid="{00000000-0005-0000-0000-00003B090000}"/>
    <cellStyle name="Date 2 3" xfId="65" xr:uid="{00000000-0005-0000-0000-00003C090000}"/>
    <cellStyle name="Date 2 3 2" xfId="603" xr:uid="{00000000-0005-0000-0000-00003D090000}"/>
    <cellStyle name="Date 2 3 3" xfId="385" xr:uid="{00000000-0005-0000-0000-00003E090000}"/>
    <cellStyle name="Date 2 4" xfId="500" xr:uid="{00000000-0005-0000-0000-00003F090000}"/>
    <cellStyle name="Date 2 5" xfId="383" xr:uid="{00000000-0005-0000-0000-000040090000}"/>
    <cellStyle name="Date 3" xfId="66" xr:uid="{00000000-0005-0000-0000-000041090000}"/>
    <cellStyle name="Date 3 2" xfId="67" xr:uid="{00000000-0005-0000-0000-000042090000}"/>
    <cellStyle name="Date 3 2 2" xfId="605" xr:uid="{00000000-0005-0000-0000-000043090000}"/>
    <cellStyle name="Date 3 2 3" xfId="387" xr:uid="{00000000-0005-0000-0000-000044090000}"/>
    <cellStyle name="Date 3 3" xfId="502" xr:uid="{00000000-0005-0000-0000-000045090000}"/>
    <cellStyle name="Date 3 4" xfId="386" xr:uid="{00000000-0005-0000-0000-000046090000}"/>
    <cellStyle name="Date 4" xfId="68" xr:uid="{00000000-0005-0000-0000-000047090000}"/>
    <cellStyle name="Date 4 2" xfId="772" xr:uid="{00000000-0005-0000-0000-000048090000}"/>
    <cellStyle name="Date 4 3" xfId="388" xr:uid="{00000000-0005-0000-0000-000049090000}"/>
    <cellStyle name="Date 5" xfId="1320" xr:uid="{00000000-0005-0000-0000-00004A090000}"/>
    <cellStyle name="Date 5 2" xfId="1321" xr:uid="{00000000-0005-0000-0000-00004B090000}"/>
    <cellStyle name="Date 5 3" xfId="1322" xr:uid="{00000000-0005-0000-0000-00004C090000}"/>
    <cellStyle name="Date 6" xfId="1323" xr:uid="{00000000-0005-0000-0000-00004D090000}"/>
    <cellStyle name="Date 6 2" xfId="1324" xr:uid="{00000000-0005-0000-0000-00004E090000}"/>
    <cellStyle name="Date 7" xfId="1325" xr:uid="{00000000-0005-0000-0000-00004F090000}"/>
    <cellStyle name="Date 7 2" xfId="1326" xr:uid="{00000000-0005-0000-0000-000050090000}"/>
    <cellStyle name="Date 8" xfId="1327" xr:uid="{00000000-0005-0000-0000-000051090000}"/>
    <cellStyle name="Date 9" xfId="1328" xr:uid="{00000000-0005-0000-0000-000052090000}"/>
    <cellStyle name="Date 9 2" xfId="1329" xr:uid="{00000000-0005-0000-0000-000053090000}"/>
    <cellStyle name="Emphasis 1" xfId="353" xr:uid="{00000000-0005-0000-0000-000054090000}"/>
    <cellStyle name="Emphasis 2" xfId="354" xr:uid="{00000000-0005-0000-0000-000055090000}"/>
    <cellStyle name="Emphasis 3" xfId="355" xr:uid="{00000000-0005-0000-0000-000056090000}"/>
    <cellStyle name="Explanatory Text" xfId="69" builtinId="53" customBuiltin="1"/>
    <cellStyle name="Explanatory Text 2" xfId="692" xr:uid="{00000000-0005-0000-0000-000058090000}"/>
    <cellStyle name="Explanatory Text 2 2" xfId="1083" xr:uid="{00000000-0005-0000-0000-000059090000}"/>
    <cellStyle name="Explanatory Text 2 2 2" xfId="47166" xr:uid="{00000000-0005-0000-0000-00005A090000}"/>
    <cellStyle name="Explanatory Text 2 3" xfId="31988" xr:uid="{00000000-0005-0000-0000-00005B090000}"/>
    <cellStyle name="Explanatory Text 2 4" xfId="901" xr:uid="{00000000-0005-0000-0000-00005C090000}"/>
    <cellStyle name="Explanatory Text 3" xfId="31903" xr:uid="{00000000-0005-0000-0000-00005D090000}"/>
    <cellStyle name="Explanatory Text 3 2" xfId="47122" xr:uid="{00000000-0005-0000-0000-00005E090000}"/>
    <cellStyle name="Fixed" xfId="70" xr:uid="{00000000-0005-0000-0000-00005F090000}"/>
    <cellStyle name="Fixed 10" xfId="1331" xr:uid="{00000000-0005-0000-0000-000060090000}"/>
    <cellStyle name="Fixed 10 2" xfId="1332" xr:uid="{00000000-0005-0000-0000-000061090000}"/>
    <cellStyle name="Fixed 11" xfId="1330" xr:uid="{00000000-0005-0000-0000-000062090000}"/>
    <cellStyle name="Fixed 11 2" xfId="47267" xr:uid="{00000000-0005-0000-0000-000063090000}"/>
    <cellStyle name="Fixed 12" xfId="47268" xr:uid="{00000000-0005-0000-0000-000064090000}"/>
    <cellStyle name="Fixed 13" xfId="47352" xr:uid="{00000000-0005-0000-0000-000065090000}"/>
    <cellStyle name="Fixed 2" xfId="71" xr:uid="{00000000-0005-0000-0000-000066090000}"/>
    <cellStyle name="Fixed 2 2" xfId="72" xr:uid="{00000000-0005-0000-0000-000067090000}"/>
    <cellStyle name="Fixed 2 2 2" xfId="607" xr:uid="{00000000-0005-0000-0000-000068090000}"/>
    <cellStyle name="Fixed 2 2 3" xfId="504" xr:uid="{00000000-0005-0000-0000-000069090000}"/>
    <cellStyle name="Fixed 2 2 4" xfId="390" xr:uid="{00000000-0005-0000-0000-00006A090000}"/>
    <cellStyle name="Fixed 2 3" xfId="73" xr:uid="{00000000-0005-0000-0000-00006B090000}"/>
    <cellStyle name="Fixed 2 3 2" xfId="606" xr:uid="{00000000-0005-0000-0000-00006C090000}"/>
    <cellStyle name="Fixed 2 3 3" xfId="391" xr:uid="{00000000-0005-0000-0000-00006D090000}"/>
    <cellStyle name="Fixed 2 4" xfId="503" xr:uid="{00000000-0005-0000-0000-00006E090000}"/>
    <cellStyle name="Fixed 2 5" xfId="389" xr:uid="{00000000-0005-0000-0000-00006F090000}"/>
    <cellStyle name="Fixed 3" xfId="74" xr:uid="{00000000-0005-0000-0000-000070090000}"/>
    <cellStyle name="Fixed 3 2" xfId="75" xr:uid="{00000000-0005-0000-0000-000071090000}"/>
    <cellStyle name="Fixed 3 2 2" xfId="608" xr:uid="{00000000-0005-0000-0000-000072090000}"/>
    <cellStyle name="Fixed 3 2 3" xfId="393" xr:uid="{00000000-0005-0000-0000-000073090000}"/>
    <cellStyle name="Fixed 3 3" xfId="505" xr:uid="{00000000-0005-0000-0000-000074090000}"/>
    <cellStyle name="Fixed 3 4" xfId="392" xr:uid="{00000000-0005-0000-0000-000075090000}"/>
    <cellStyle name="Fixed 4" xfId="76" xr:uid="{00000000-0005-0000-0000-000076090000}"/>
    <cellStyle name="Fixed 4 2" xfId="773" xr:uid="{00000000-0005-0000-0000-000077090000}"/>
    <cellStyle name="Fixed 4 3" xfId="394" xr:uid="{00000000-0005-0000-0000-000078090000}"/>
    <cellStyle name="Fixed 5" xfId="1333" xr:uid="{00000000-0005-0000-0000-000079090000}"/>
    <cellStyle name="Fixed 5 2" xfId="1334" xr:uid="{00000000-0005-0000-0000-00007A090000}"/>
    <cellStyle name="Fixed 5 3" xfId="1335" xr:uid="{00000000-0005-0000-0000-00007B090000}"/>
    <cellStyle name="Fixed 6" xfId="1336" xr:uid="{00000000-0005-0000-0000-00007C090000}"/>
    <cellStyle name="Fixed 6 2" xfId="1337" xr:uid="{00000000-0005-0000-0000-00007D090000}"/>
    <cellStyle name="Fixed 7" xfId="1338" xr:uid="{00000000-0005-0000-0000-00007E090000}"/>
    <cellStyle name="Fixed 7 2" xfId="1339" xr:uid="{00000000-0005-0000-0000-00007F090000}"/>
    <cellStyle name="Fixed 8" xfId="1340" xr:uid="{00000000-0005-0000-0000-000080090000}"/>
    <cellStyle name="Fixed 9" xfId="1341" xr:uid="{00000000-0005-0000-0000-000081090000}"/>
    <cellStyle name="Fixed 9 2" xfId="1342" xr:uid="{00000000-0005-0000-0000-000082090000}"/>
    <cellStyle name="Good" xfId="77" builtinId="26" customBuiltin="1"/>
    <cellStyle name="Good 2" xfId="693" xr:uid="{00000000-0005-0000-0000-000084090000}"/>
    <cellStyle name="Good 2 2" xfId="1084" xr:uid="{00000000-0005-0000-0000-000085090000}"/>
    <cellStyle name="Good 2 2 2" xfId="47149" xr:uid="{00000000-0005-0000-0000-000086090000}"/>
    <cellStyle name="Good 2 3" xfId="32021" xr:uid="{00000000-0005-0000-0000-000087090000}"/>
    <cellStyle name="Good 2 4" xfId="902" xr:uid="{00000000-0005-0000-0000-000088090000}"/>
    <cellStyle name="Good 3" xfId="31904" xr:uid="{00000000-0005-0000-0000-000089090000}"/>
    <cellStyle name="Good 3 2" xfId="47204" xr:uid="{00000000-0005-0000-0000-00008A090000}"/>
    <cellStyle name="Grey" xfId="78" xr:uid="{00000000-0005-0000-0000-00008B090000}"/>
    <cellStyle name="Grey 2" xfId="79" xr:uid="{00000000-0005-0000-0000-00008C090000}"/>
    <cellStyle name="Grey 3" xfId="80" xr:uid="{00000000-0005-0000-0000-00008D090000}"/>
    <cellStyle name="Grey 4" xfId="47269" xr:uid="{00000000-0005-0000-0000-00008E090000}"/>
    <cellStyle name="HEADER" xfId="81" xr:uid="{00000000-0005-0000-0000-00008F090000}"/>
    <cellStyle name="HEADER 2" xfId="1100" xr:uid="{00000000-0005-0000-0000-000090090000}"/>
    <cellStyle name="HEADER 3" xfId="31987" xr:uid="{00000000-0005-0000-0000-000091090000}"/>
    <cellStyle name="HEADER 4" xfId="903" xr:uid="{00000000-0005-0000-0000-000092090000}"/>
    <cellStyle name="Header1" xfId="82" xr:uid="{00000000-0005-0000-0000-000093090000}"/>
    <cellStyle name="Header1 2" xfId="1101" xr:uid="{00000000-0005-0000-0000-000094090000}"/>
    <cellStyle name="Header1 3" xfId="32020" xr:uid="{00000000-0005-0000-0000-000095090000}"/>
    <cellStyle name="Header1 4" xfId="904" xr:uid="{00000000-0005-0000-0000-000096090000}"/>
    <cellStyle name="Header2" xfId="83" xr:uid="{00000000-0005-0000-0000-000097090000}"/>
    <cellStyle name="Header2 2" xfId="1102" xr:uid="{00000000-0005-0000-0000-000098090000}"/>
    <cellStyle name="Header2 3" xfId="31986" xr:uid="{00000000-0005-0000-0000-000099090000}"/>
    <cellStyle name="Header2 4" xfId="905" xr:uid="{00000000-0005-0000-0000-00009A090000}"/>
    <cellStyle name="Heading 1" xfId="84" builtinId="16" customBuiltin="1"/>
    <cellStyle name="Heading 1 2" xfId="85" xr:uid="{00000000-0005-0000-0000-00009C090000}"/>
    <cellStyle name="Heading 1 2 2" xfId="907" xr:uid="{00000000-0005-0000-0000-00009D090000}"/>
    <cellStyle name="Heading 1 2 3" xfId="1103" xr:uid="{00000000-0005-0000-0000-00009E090000}"/>
    <cellStyle name="Heading 1 2 3 2" xfId="47175" xr:uid="{00000000-0005-0000-0000-00009F090000}"/>
    <cellStyle name="Heading 1 2 4" xfId="32019" xr:uid="{00000000-0005-0000-0000-0000A0090000}"/>
    <cellStyle name="Heading 1 2 5" xfId="906" xr:uid="{00000000-0005-0000-0000-0000A1090000}"/>
    <cellStyle name="Heading 1 3" xfId="694" xr:uid="{00000000-0005-0000-0000-0000A2090000}"/>
    <cellStyle name="Heading 1 3 10" xfId="908" xr:uid="{00000000-0005-0000-0000-0000A3090000}"/>
    <cellStyle name="Heading 1 3 2" xfId="1344" xr:uid="{00000000-0005-0000-0000-0000A4090000}"/>
    <cellStyle name="Heading 1 3 3" xfId="1345" xr:uid="{00000000-0005-0000-0000-0000A5090000}"/>
    <cellStyle name="Heading 1 3 4" xfId="1346" xr:uid="{00000000-0005-0000-0000-0000A6090000}"/>
    <cellStyle name="Heading 1 3 5" xfId="1347" xr:uid="{00000000-0005-0000-0000-0000A7090000}"/>
    <cellStyle name="Heading 1 3 6" xfId="1348" xr:uid="{00000000-0005-0000-0000-0000A8090000}"/>
    <cellStyle name="Heading 1 3 7" xfId="1343" xr:uid="{00000000-0005-0000-0000-0000A9090000}"/>
    <cellStyle name="Heading 1 3 8" xfId="1085" xr:uid="{00000000-0005-0000-0000-0000AA090000}"/>
    <cellStyle name="Heading 1 3 9" xfId="31985" xr:uid="{00000000-0005-0000-0000-0000AB090000}"/>
    <cellStyle name="Heading 1 4" xfId="482" xr:uid="{00000000-0005-0000-0000-0000AC090000}"/>
    <cellStyle name="Heading 1 4 2" xfId="32066" xr:uid="{00000000-0005-0000-0000-0000AD090000}"/>
    <cellStyle name="Heading 1 4 3" xfId="31905" xr:uid="{00000000-0005-0000-0000-0000AE090000}"/>
    <cellStyle name="Heading 1 4 4" xfId="47203" xr:uid="{00000000-0005-0000-0000-0000AF090000}"/>
    <cellStyle name="Heading 1 4 5" xfId="1349" xr:uid="{00000000-0005-0000-0000-0000B0090000}"/>
    <cellStyle name="Heading 1 5" xfId="1350" xr:uid="{00000000-0005-0000-0000-0000B1090000}"/>
    <cellStyle name="Heading 1 6" xfId="1351" xr:uid="{00000000-0005-0000-0000-0000B2090000}"/>
    <cellStyle name="Heading 1 7" xfId="1352" xr:uid="{00000000-0005-0000-0000-0000B3090000}"/>
    <cellStyle name="Heading 1 8" xfId="1353" xr:uid="{00000000-0005-0000-0000-0000B4090000}"/>
    <cellStyle name="Heading 1 9" xfId="1354" xr:uid="{00000000-0005-0000-0000-0000B5090000}"/>
    <cellStyle name="Heading 2" xfId="86" builtinId="17" customBuiltin="1"/>
    <cellStyle name="Heading 2 10" xfId="1355" xr:uid="{00000000-0005-0000-0000-0000B7090000}"/>
    <cellStyle name="Heading 2 11" xfId="47270" xr:uid="{00000000-0005-0000-0000-0000B8090000}"/>
    <cellStyle name="Heading 2 12" xfId="47271" xr:uid="{00000000-0005-0000-0000-0000B9090000}"/>
    <cellStyle name="Heading 2 2" xfId="87" xr:uid="{00000000-0005-0000-0000-0000BA090000}"/>
    <cellStyle name="Heading 2 2 2" xfId="88" xr:uid="{00000000-0005-0000-0000-0000BB090000}"/>
    <cellStyle name="Heading 2 2 2 2" xfId="910" xr:uid="{00000000-0005-0000-0000-0000BC090000}"/>
    <cellStyle name="Heading 2 2 3" xfId="1105" xr:uid="{00000000-0005-0000-0000-0000BD090000}"/>
    <cellStyle name="Heading 2 2 3 2" xfId="47170" xr:uid="{00000000-0005-0000-0000-0000BE090000}"/>
    <cellStyle name="Heading 2 2 4" xfId="31984" xr:uid="{00000000-0005-0000-0000-0000BF090000}"/>
    <cellStyle name="Heading 2 2 5" xfId="909" xr:uid="{00000000-0005-0000-0000-0000C0090000}"/>
    <cellStyle name="Heading 2 3" xfId="89" xr:uid="{00000000-0005-0000-0000-0000C1090000}"/>
    <cellStyle name="Heading 2 3 2" xfId="1104" xr:uid="{00000000-0005-0000-0000-0000C2090000}"/>
    <cellStyle name="Heading 2 3 3" xfId="31983" xr:uid="{00000000-0005-0000-0000-0000C3090000}"/>
    <cellStyle name="Heading 2 3 4" xfId="911" xr:uid="{00000000-0005-0000-0000-0000C4090000}"/>
    <cellStyle name="Heading 2 4" xfId="695" xr:uid="{00000000-0005-0000-0000-0000C5090000}"/>
    <cellStyle name="Heading 2 4 2" xfId="1357" xr:uid="{00000000-0005-0000-0000-0000C6090000}"/>
    <cellStyle name="Heading 2 4 3" xfId="1358" xr:uid="{00000000-0005-0000-0000-0000C7090000}"/>
    <cellStyle name="Heading 2 4 4" xfId="1359" xr:uid="{00000000-0005-0000-0000-0000C8090000}"/>
    <cellStyle name="Heading 2 4 5" xfId="1360" xr:uid="{00000000-0005-0000-0000-0000C9090000}"/>
    <cellStyle name="Heading 2 4 6" xfId="1361" xr:uid="{00000000-0005-0000-0000-0000CA090000}"/>
    <cellStyle name="Heading 2 4 7" xfId="1356" xr:uid="{00000000-0005-0000-0000-0000CB090000}"/>
    <cellStyle name="Heading 2 5" xfId="483" xr:uid="{00000000-0005-0000-0000-0000CC090000}"/>
    <cellStyle name="Heading 2 5 2" xfId="32067" xr:uid="{00000000-0005-0000-0000-0000CD090000}"/>
    <cellStyle name="Heading 2 5 3" xfId="31906" xr:uid="{00000000-0005-0000-0000-0000CE090000}"/>
    <cellStyle name="Heading 2 5 4" xfId="1362" xr:uid="{00000000-0005-0000-0000-0000CF090000}"/>
    <cellStyle name="Heading 2 6" xfId="1363" xr:uid="{00000000-0005-0000-0000-0000D0090000}"/>
    <cellStyle name="Heading 2 7" xfId="1364" xr:uid="{00000000-0005-0000-0000-0000D1090000}"/>
    <cellStyle name="Heading 2 8" xfId="1365" xr:uid="{00000000-0005-0000-0000-0000D2090000}"/>
    <cellStyle name="Heading 2 9" xfId="1366" xr:uid="{00000000-0005-0000-0000-0000D3090000}"/>
    <cellStyle name="Heading 3" xfId="90" builtinId="18" customBuiltin="1"/>
    <cellStyle name="Heading 3 2" xfId="696" xr:uid="{00000000-0005-0000-0000-0000D5090000}"/>
    <cellStyle name="Heading 3 2 10" xfId="912" xr:uid="{00000000-0005-0000-0000-0000D6090000}"/>
    <cellStyle name="Heading 3 2 2" xfId="1368" xr:uid="{00000000-0005-0000-0000-0000D7090000}"/>
    <cellStyle name="Heading 3 2 2 2" xfId="47169" xr:uid="{00000000-0005-0000-0000-0000D8090000}"/>
    <cellStyle name="Heading 3 2 3" xfId="1369" xr:uid="{00000000-0005-0000-0000-0000D9090000}"/>
    <cellStyle name="Heading 3 2 4" xfId="1370" xr:uid="{00000000-0005-0000-0000-0000DA090000}"/>
    <cellStyle name="Heading 3 2 5" xfId="1371" xr:uid="{00000000-0005-0000-0000-0000DB090000}"/>
    <cellStyle name="Heading 3 2 6" xfId="1372" xr:uid="{00000000-0005-0000-0000-0000DC090000}"/>
    <cellStyle name="Heading 3 2 7" xfId="1367" xr:uid="{00000000-0005-0000-0000-0000DD090000}"/>
    <cellStyle name="Heading 3 2 8" xfId="1086" xr:uid="{00000000-0005-0000-0000-0000DE090000}"/>
    <cellStyle name="Heading 3 2 9" xfId="31982" xr:uid="{00000000-0005-0000-0000-0000DF090000}"/>
    <cellStyle name="Heading 3 3" xfId="31907" xr:uid="{00000000-0005-0000-0000-0000E0090000}"/>
    <cellStyle name="Heading 3 3 2" xfId="47123" xr:uid="{00000000-0005-0000-0000-0000E1090000}"/>
    <cellStyle name="Heading 4" xfId="91" builtinId="19" customBuiltin="1"/>
    <cellStyle name="Heading 4 2" xfId="697" xr:uid="{00000000-0005-0000-0000-0000E3090000}"/>
    <cellStyle name="Heading 4 2 10" xfId="913" xr:uid="{00000000-0005-0000-0000-0000E4090000}"/>
    <cellStyle name="Heading 4 2 2" xfId="1374" xr:uid="{00000000-0005-0000-0000-0000E5090000}"/>
    <cellStyle name="Heading 4 2 2 2" xfId="47174" xr:uid="{00000000-0005-0000-0000-0000E6090000}"/>
    <cellStyle name="Heading 4 2 3" xfId="1375" xr:uid="{00000000-0005-0000-0000-0000E7090000}"/>
    <cellStyle name="Heading 4 2 4" xfId="1376" xr:uid="{00000000-0005-0000-0000-0000E8090000}"/>
    <cellStyle name="Heading 4 2 5" xfId="1377" xr:uid="{00000000-0005-0000-0000-0000E9090000}"/>
    <cellStyle name="Heading 4 2 6" xfId="1378" xr:uid="{00000000-0005-0000-0000-0000EA090000}"/>
    <cellStyle name="Heading 4 2 7" xfId="1373" xr:uid="{00000000-0005-0000-0000-0000EB090000}"/>
    <cellStyle name="Heading 4 2 8" xfId="1087" xr:uid="{00000000-0005-0000-0000-0000EC090000}"/>
    <cellStyle name="Heading 4 2 9" xfId="31981" xr:uid="{00000000-0005-0000-0000-0000ED090000}"/>
    <cellStyle name="Heading 4 3" xfId="31908" xr:uid="{00000000-0005-0000-0000-0000EE090000}"/>
    <cellStyle name="Heading 4 3 2" xfId="47202" xr:uid="{00000000-0005-0000-0000-0000EF090000}"/>
    <cellStyle name="Heading1" xfId="92" xr:uid="{00000000-0005-0000-0000-0000F0090000}"/>
    <cellStyle name="Heading1 10" xfId="1380" xr:uid="{00000000-0005-0000-0000-0000F1090000}"/>
    <cellStyle name="Heading1 10 2" xfId="1381" xr:uid="{00000000-0005-0000-0000-0000F2090000}"/>
    <cellStyle name="Heading1 11" xfId="1379" xr:uid="{00000000-0005-0000-0000-0000F3090000}"/>
    <cellStyle name="Heading1 11 2" xfId="47272" xr:uid="{00000000-0005-0000-0000-0000F4090000}"/>
    <cellStyle name="Heading1 12" xfId="47273" xr:uid="{00000000-0005-0000-0000-0000F5090000}"/>
    <cellStyle name="Heading1 13" xfId="47357" xr:uid="{00000000-0005-0000-0000-0000F6090000}"/>
    <cellStyle name="Heading1 2" xfId="93" xr:uid="{00000000-0005-0000-0000-0000F7090000}"/>
    <cellStyle name="Heading1 2 2" xfId="94" xr:uid="{00000000-0005-0000-0000-0000F8090000}"/>
    <cellStyle name="Heading1 2 2 2" xfId="610" xr:uid="{00000000-0005-0000-0000-0000F9090000}"/>
    <cellStyle name="Heading1 2 2 3" xfId="507" xr:uid="{00000000-0005-0000-0000-0000FA090000}"/>
    <cellStyle name="Heading1 2 2 4" xfId="396" xr:uid="{00000000-0005-0000-0000-0000FB090000}"/>
    <cellStyle name="Heading1 2 3" xfId="95" xr:uid="{00000000-0005-0000-0000-0000FC090000}"/>
    <cellStyle name="Heading1 2 3 2" xfId="609" xr:uid="{00000000-0005-0000-0000-0000FD090000}"/>
    <cellStyle name="Heading1 2 3 3" xfId="397" xr:uid="{00000000-0005-0000-0000-0000FE090000}"/>
    <cellStyle name="Heading1 2 4" xfId="506" xr:uid="{00000000-0005-0000-0000-0000FF090000}"/>
    <cellStyle name="Heading1 2 5" xfId="395" xr:uid="{00000000-0005-0000-0000-0000000A0000}"/>
    <cellStyle name="Heading1 3" xfId="96" xr:uid="{00000000-0005-0000-0000-0000010A0000}"/>
    <cellStyle name="Heading1 3 2" xfId="97" xr:uid="{00000000-0005-0000-0000-0000020A0000}"/>
    <cellStyle name="Heading1 3 2 2" xfId="611" xr:uid="{00000000-0005-0000-0000-0000030A0000}"/>
    <cellStyle name="Heading1 3 2 3" xfId="399" xr:uid="{00000000-0005-0000-0000-0000040A0000}"/>
    <cellStyle name="Heading1 3 3" xfId="508" xr:uid="{00000000-0005-0000-0000-0000050A0000}"/>
    <cellStyle name="Heading1 3 4" xfId="398" xr:uid="{00000000-0005-0000-0000-0000060A0000}"/>
    <cellStyle name="Heading1 4" xfId="98" xr:uid="{00000000-0005-0000-0000-0000070A0000}"/>
    <cellStyle name="Heading1 4 2" xfId="774" xr:uid="{00000000-0005-0000-0000-0000080A0000}"/>
    <cellStyle name="Heading1 4 3" xfId="400" xr:uid="{00000000-0005-0000-0000-0000090A0000}"/>
    <cellStyle name="Heading1 5" xfId="1382" xr:uid="{00000000-0005-0000-0000-00000A0A0000}"/>
    <cellStyle name="Heading1 5 2" xfId="1383" xr:uid="{00000000-0005-0000-0000-00000B0A0000}"/>
    <cellStyle name="Heading1 5 3" xfId="1384" xr:uid="{00000000-0005-0000-0000-00000C0A0000}"/>
    <cellStyle name="Heading1 6" xfId="1385" xr:uid="{00000000-0005-0000-0000-00000D0A0000}"/>
    <cellStyle name="Heading1 6 2" xfId="1386" xr:uid="{00000000-0005-0000-0000-00000E0A0000}"/>
    <cellStyle name="Heading1 7" xfId="1387" xr:uid="{00000000-0005-0000-0000-00000F0A0000}"/>
    <cellStyle name="Heading1 7 2" xfId="1388" xr:uid="{00000000-0005-0000-0000-0000100A0000}"/>
    <cellStyle name="Heading1 8" xfId="1389" xr:uid="{00000000-0005-0000-0000-0000110A0000}"/>
    <cellStyle name="Heading1 9" xfId="1390" xr:uid="{00000000-0005-0000-0000-0000120A0000}"/>
    <cellStyle name="Heading1 9 2" xfId="1391" xr:uid="{00000000-0005-0000-0000-0000130A0000}"/>
    <cellStyle name="Heading1_2011-10 LIEE Table 6 (2)" xfId="99" xr:uid="{00000000-0005-0000-0000-0000140A0000}"/>
    <cellStyle name="Heading2" xfId="100" xr:uid="{00000000-0005-0000-0000-0000150A0000}"/>
    <cellStyle name="Heading2 10" xfId="1393" xr:uid="{00000000-0005-0000-0000-0000160A0000}"/>
    <cellStyle name="Heading2 10 2" xfId="1394" xr:uid="{00000000-0005-0000-0000-0000170A0000}"/>
    <cellStyle name="Heading2 11" xfId="1392" xr:uid="{00000000-0005-0000-0000-0000180A0000}"/>
    <cellStyle name="Heading2 11 2" xfId="47274" xr:uid="{00000000-0005-0000-0000-0000190A0000}"/>
    <cellStyle name="Heading2 12" xfId="47275" xr:uid="{00000000-0005-0000-0000-00001A0A0000}"/>
    <cellStyle name="Heading2 13" xfId="47359" xr:uid="{00000000-0005-0000-0000-00001B0A0000}"/>
    <cellStyle name="Heading2 2" xfId="101" xr:uid="{00000000-0005-0000-0000-00001C0A0000}"/>
    <cellStyle name="Heading2 2 2" xfId="102" xr:uid="{00000000-0005-0000-0000-00001D0A0000}"/>
    <cellStyle name="Heading2 2 2 2" xfId="613" xr:uid="{00000000-0005-0000-0000-00001E0A0000}"/>
    <cellStyle name="Heading2 2 2 3" xfId="510" xr:uid="{00000000-0005-0000-0000-00001F0A0000}"/>
    <cellStyle name="Heading2 2 2 4" xfId="402" xr:uid="{00000000-0005-0000-0000-0000200A0000}"/>
    <cellStyle name="Heading2 2 3" xfId="103" xr:uid="{00000000-0005-0000-0000-0000210A0000}"/>
    <cellStyle name="Heading2 2 3 2" xfId="612" xr:uid="{00000000-0005-0000-0000-0000220A0000}"/>
    <cellStyle name="Heading2 2 3 3" xfId="403" xr:uid="{00000000-0005-0000-0000-0000230A0000}"/>
    <cellStyle name="Heading2 2 4" xfId="509" xr:uid="{00000000-0005-0000-0000-0000240A0000}"/>
    <cellStyle name="Heading2 2 5" xfId="401" xr:uid="{00000000-0005-0000-0000-0000250A0000}"/>
    <cellStyle name="Heading2 3" xfId="104" xr:uid="{00000000-0005-0000-0000-0000260A0000}"/>
    <cellStyle name="Heading2 3 2" xfId="105" xr:uid="{00000000-0005-0000-0000-0000270A0000}"/>
    <cellStyle name="Heading2 3 2 2" xfId="614" xr:uid="{00000000-0005-0000-0000-0000280A0000}"/>
    <cellStyle name="Heading2 3 2 3" xfId="405" xr:uid="{00000000-0005-0000-0000-0000290A0000}"/>
    <cellStyle name="Heading2 3 3" xfId="511" xr:uid="{00000000-0005-0000-0000-00002A0A0000}"/>
    <cellStyle name="Heading2 3 4" xfId="404" xr:uid="{00000000-0005-0000-0000-00002B0A0000}"/>
    <cellStyle name="Heading2 4" xfId="106" xr:uid="{00000000-0005-0000-0000-00002C0A0000}"/>
    <cellStyle name="Heading2 4 2" xfId="775" xr:uid="{00000000-0005-0000-0000-00002D0A0000}"/>
    <cellStyle name="Heading2 4 3" xfId="406" xr:uid="{00000000-0005-0000-0000-00002E0A0000}"/>
    <cellStyle name="Heading2 5" xfId="1395" xr:uid="{00000000-0005-0000-0000-00002F0A0000}"/>
    <cellStyle name="Heading2 5 2" xfId="1396" xr:uid="{00000000-0005-0000-0000-0000300A0000}"/>
    <cellStyle name="Heading2 5 3" xfId="1397" xr:uid="{00000000-0005-0000-0000-0000310A0000}"/>
    <cellStyle name="Heading2 6" xfId="1398" xr:uid="{00000000-0005-0000-0000-0000320A0000}"/>
    <cellStyle name="Heading2 6 2" xfId="1399" xr:uid="{00000000-0005-0000-0000-0000330A0000}"/>
    <cellStyle name="Heading2 7" xfId="1400" xr:uid="{00000000-0005-0000-0000-0000340A0000}"/>
    <cellStyle name="Heading2 7 2" xfId="1401" xr:uid="{00000000-0005-0000-0000-0000350A0000}"/>
    <cellStyle name="Heading2 8" xfId="1402" xr:uid="{00000000-0005-0000-0000-0000360A0000}"/>
    <cellStyle name="Heading2 9" xfId="1403" xr:uid="{00000000-0005-0000-0000-0000370A0000}"/>
    <cellStyle name="Heading2 9 2" xfId="1404" xr:uid="{00000000-0005-0000-0000-0000380A0000}"/>
    <cellStyle name="Heading2_2011-10 LIEE Table 6 (2)" xfId="107" xr:uid="{00000000-0005-0000-0000-0000390A0000}"/>
    <cellStyle name="Hidden" xfId="108" xr:uid="{00000000-0005-0000-0000-00003A0A0000}"/>
    <cellStyle name="Hidden 2" xfId="615" xr:uid="{00000000-0005-0000-0000-00003B0A0000}"/>
    <cellStyle name="Hidden 3" xfId="512" xr:uid="{00000000-0005-0000-0000-00003C0A0000}"/>
    <cellStyle name="Hidden 4" xfId="407" xr:uid="{00000000-0005-0000-0000-00003D0A0000}"/>
    <cellStyle name="HIGHLIGHT" xfId="109" xr:uid="{00000000-0005-0000-0000-00003E0A0000}"/>
    <cellStyle name="HIGHLIGHT 2" xfId="1106" xr:uid="{00000000-0005-0000-0000-00003F0A0000}"/>
    <cellStyle name="HIGHLIGHT 3" xfId="31980" xr:uid="{00000000-0005-0000-0000-0000400A0000}"/>
    <cellStyle name="HIGHLIGHT 4" xfId="914" xr:uid="{00000000-0005-0000-0000-0000410A0000}"/>
    <cellStyle name="Hyperlink 2" xfId="915" xr:uid="{00000000-0005-0000-0000-0000420A0000}"/>
    <cellStyle name="Hyperlink 3" xfId="47448" xr:uid="{2E8BCBF4-44AE-4622-B0B0-10EB82C7EC03}"/>
    <cellStyle name="Input" xfId="110" builtinId="20" customBuiltin="1"/>
    <cellStyle name="Input [yellow]" xfId="111" xr:uid="{00000000-0005-0000-0000-0000440A0000}"/>
    <cellStyle name="Input [yellow] 2" xfId="112" xr:uid="{00000000-0005-0000-0000-0000450A0000}"/>
    <cellStyle name="Input [yellow] 3" xfId="113" xr:uid="{00000000-0005-0000-0000-0000460A0000}"/>
    <cellStyle name="Input [yellow] 4" xfId="47276" xr:uid="{00000000-0005-0000-0000-0000470A0000}"/>
    <cellStyle name="Input 10" xfId="16782" xr:uid="{00000000-0005-0000-0000-0000480A0000}"/>
    <cellStyle name="Input 11" xfId="47099" xr:uid="{00000000-0005-0000-0000-0000490A0000}"/>
    <cellStyle name="Input 2" xfId="698" xr:uid="{00000000-0005-0000-0000-00004A0A0000}"/>
    <cellStyle name="Input 2 10" xfId="916" xr:uid="{00000000-0005-0000-0000-00004B0A0000}"/>
    <cellStyle name="Input 2 2" xfId="1406" xr:uid="{00000000-0005-0000-0000-00004C0A0000}"/>
    <cellStyle name="Input 2 2 2" xfId="47159" xr:uid="{00000000-0005-0000-0000-00004D0A0000}"/>
    <cellStyle name="Input 2 3" xfId="1407" xr:uid="{00000000-0005-0000-0000-00004E0A0000}"/>
    <cellStyle name="Input 2 4" xfId="1408" xr:uid="{00000000-0005-0000-0000-00004F0A0000}"/>
    <cellStyle name="Input 2 5" xfId="1409" xr:uid="{00000000-0005-0000-0000-0000500A0000}"/>
    <cellStyle name="Input 2 6" xfId="1410" xr:uid="{00000000-0005-0000-0000-0000510A0000}"/>
    <cellStyle name="Input 2 7" xfId="1405" xr:uid="{00000000-0005-0000-0000-0000520A0000}"/>
    <cellStyle name="Input 2 8" xfId="1088" xr:uid="{00000000-0005-0000-0000-0000530A0000}"/>
    <cellStyle name="Input 2 9" xfId="31979" xr:uid="{00000000-0005-0000-0000-0000540A0000}"/>
    <cellStyle name="Input 3" xfId="917" xr:uid="{00000000-0005-0000-0000-0000550A0000}"/>
    <cellStyle name="Input 3 2" xfId="1411" xr:uid="{00000000-0005-0000-0000-0000560A0000}"/>
    <cellStyle name="Input 3 2 2" xfId="47249" xr:uid="{00000000-0005-0000-0000-0000570A0000}"/>
    <cellStyle name="Input 3 3" xfId="31978" xr:uid="{00000000-0005-0000-0000-0000580A0000}"/>
    <cellStyle name="Input 4" xfId="918" xr:uid="{00000000-0005-0000-0000-0000590A0000}"/>
    <cellStyle name="Input 4 2" xfId="1412" xr:uid="{00000000-0005-0000-0000-00005A0A0000}"/>
    <cellStyle name="Input 4 3" xfId="31977" xr:uid="{00000000-0005-0000-0000-00005B0A0000}"/>
    <cellStyle name="Input 5" xfId="919" xr:uid="{00000000-0005-0000-0000-00005C0A0000}"/>
    <cellStyle name="Input 5 2" xfId="1413" xr:uid="{00000000-0005-0000-0000-00005D0A0000}"/>
    <cellStyle name="Input 6" xfId="920" xr:uid="{00000000-0005-0000-0000-00005E0A0000}"/>
    <cellStyle name="Input 6 2" xfId="1414" xr:uid="{00000000-0005-0000-0000-00005F0A0000}"/>
    <cellStyle name="Input 7" xfId="1415" xr:uid="{00000000-0005-0000-0000-0000600A0000}"/>
    <cellStyle name="Input 7 2" xfId="47241" xr:uid="{00000000-0005-0000-0000-0000610A0000}"/>
    <cellStyle name="Input 8" xfId="3344" xr:uid="{00000000-0005-0000-0000-0000620A0000}"/>
    <cellStyle name="Input 9" xfId="16784" xr:uid="{00000000-0005-0000-0000-0000630A0000}"/>
    <cellStyle name="Linked Cell" xfId="114" builtinId="24" customBuiltin="1"/>
    <cellStyle name="Linked Cell 2" xfId="699" xr:uid="{00000000-0005-0000-0000-0000650A0000}"/>
    <cellStyle name="Linked Cell 2 2" xfId="1089" xr:uid="{00000000-0005-0000-0000-0000660A0000}"/>
    <cellStyle name="Linked Cell 2 2 2" xfId="47168" xr:uid="{00000000-0005-0000-0000-0000670A0000}"/>
    <cellStyle name="Linked Cell 2 3" xfId="31976" xr:uid="{00000000-0005-0000-0000-0000680A0000}"/>
    <cellStyle name="Linked Cell 2 4" xfId="921" xr:uid="{00000000-0005-0000-0000-0000690A0000}"/>
    <cellStyle name="Linked Cell 3" xfId="31909" xr:uid="{00000000-0005-0000-0000-00006A0A0000}"/>
    <cellStyle name="Linked Cell 3 2" xfId="47201" xr:uid="{00000000-0005-0000-0000-00006B0A0000}"/>
    <cellStyle name="Neutral" xfId="115" builtinId="28" customBuiltin="1"/>
    <cellStyle name="Neutral 2" xfId="700" xr:uid="{00000000-0005-0000-0000-00006D0A0000}"/>
    <cellStyle name="Neutral 2 2" xfId="1090" xr:uid="{00000000-0005-0000-0000-00006E0A0000}"/>
    <cellStyle name="Neutral 2 2 2" xfId="47191" xr:uid="{00000000-0005-0000-0000-00006F0A0000}"/>
    <cellStyle name="Neutral 2 3" xfId="31975" xr:uid="{00000000-0005-0000-0000-0000700A0000}"/>
    <cellStyle name="Neutral 2 4" xfId="922" xr:uid="{00000000-0005-0000-0000-0000710A0000}"/>
    <cellStyle name="Neutral 3" xfId="31910" xr:uid="{00000000-0005-0000-0000-0000720A0000}"/>
    <cellStyle name="Neutral 3 2" xfId="47200" xr:uid="{00000000-0005-0000-0000-0000730A0000}"/>
    <cellStyle name="no dec" xfId="116" xr:uid="{00000000-0005-0000-0000-0000740A0000}"/>
    <cellStyle name="no dec 2" xfId="117" xr:uid="{00000000-0005-0000-0000-0000750A0000}"/>
    <cellStyle name="no dec 2 2" xfId="923" xr:uid="{00000000-0005-0000-0000-0000760A0000}"/>
    <cellStyle name="no dec_2011-12 LIEE Table 1 Updated budget" xfId="118" xr:uid="{00000000-0005-0000-0000-0000770A0000}"/>
    <cellStyle name="Normal" xfId="0" builtinId="0"/>
    <cellStyle name="Normal - Style1" xfId="119" xr:uid="{00000000-0005-0000-0000-0000790A0000}"/>
    <cellStyle name="Normal - Style1 2" xfId="120" xr:uid="{00000000-0005-0000-0000-00007A0A0000}"/>
    <cellStyle name="Normal - Style1 2 2" xfId="924" xr:uid="{00000000-0005-0000-0000-00007B0A0000}"/>
    <cellStyle name="Normal - Style1_2011-12 LIEE Table 1 Updated budget" xfId="121" xr:uid="{00000000-0005-0000-0000-00007C0A0000}"/>
    <cellStyle name="Normal 10" xfId="715" xr:uid="{00000000-0005-0000-0000-00007D0A0000}"/>
    <cellStyle name="Normal 10 2" xfId="330" xr:uid="{00000000-0005-0000-0000-00007E0A0000}"/>
    <cellStyle name="Normal 10 2 2" xfId="851" xr:uid="{00000000-0005-0000-0000-00007F0A0000}"/>
    <cellStyle name="Normal 10 2 3" xfId="736" xr:uid="{00000000-0005-0000-0000-0000800A0000}"/>
    <cellStyle name="Normal 10 3" xfId="757" xr:uid="{00000000-0005-0000-0000-0000810A0000}"/>
    <cellStyle name="Normal 10 3 2" xfId="1416" xr:uid="{00000000-0005-0000-0000-0000820A0000}"/>
    <cellStyle name="Normal 10 4" xfId="31974" xr:uid="{00000000-0005-0000-0000-0000830A0000}"/>
    <cellStyle name="Normal 10 5" xfId="47441" xr:uid="{AD07DBB8-21EE-4146-99BD-E2F70CC06CAE}"/>
    <cellStyle name="Normal 100" xfId="16779" xr:uid="{00000000-0005-0000-0000-0000840A0000}"/>
    <cellStyle name="Normal 101" xfId="16783" xr:uid="{00000000-0005-0000-0000-0000850A0000}"/>
    <cellStyle name="Normal 102" xfId="11756" xr:uid="{00000000-0005-0000-0000-0000860A0000}"/>
    <cellStyle name="Normal 102 2" xfId="42081" xr:uid="{00000000-0005-0000-0000-0000870A0000}"/>
    <cellStyle name="Normal 102 3" xfId="26857" xr:uid="{00000000-0005-0000-0000-0000880A0000}"/>
    <cellStyle name="Normal 103" xfId="11761" xr:uid="{00000000-0005-0000-0000-0000890A0000}"/>
    <cellStyle name="Normal 103 2" xfId="42085" xr:uid="{00000000-0005-0000-0000-00008A0A0000}"/>
    <cellStyle name="Normal 103 3" xfId="26861" xr:uid="{00000000-0005-0000-0000-00008B0A0000}"/>
    <cellStyle name="Normal 104" xfId="11759" xr:uid="{00000000-0005-0000-0000-00008C0A0000}"/>
    <cellStyle name="Normal 104 2" xfId="42083" xr:uid="{00000000-0005-0000-0000-00008D0A0000}"/>
    <cellStyle name="Normal 104 3" xfId="26859" xr:uid="{00000000-0005-0000-0000-00008E0A0000}"/>
    <cellStyle name="Normal 105" xfId="11758" xr:uid="{00000000-0005-0000-0000-00008F0A0000}"/>
    <cellStyle name="Normal 105 2" xfId="42082" xr:uid="{00000000-0005-0000-0000-0000900A0000}"/>
    <cellStyle name="Normal 105 3" xfId="26858" xr:uid="{00000000-0005-0000-0000-0000910A0000}"/>
    <cellStyle name="Normal 106" xfId="6734" xr:uid="{00000000-0005-0000-0000-0000920A0000}"/>
    <cellStyle name="Normal 107" xfId="6739" xr:uid="{00000000-0005-0000-0000-0000930A0000}"/>
    <cellStyle name="Normal 108" xfId="8419" xr:uid="{00000000-0005-0000-0000-0000940A0000}"/>
    <cellStyle name="Normal 109" xfId="6736" xr:uid="{00000000-0005-0000-0000-0000950A0000}"/>
    <cellStyle name="Normal 11" xfId="716" xr:uid="{00000000-0005-0000-0000-0000960A0000}"/>
    <cellStyle name="Normal 11 2" xfId="737" xr:uid="{00000000-0005-0000-0000-0000970A0000}"/>
    <cellStyle name="Normal 11 2 2" xfId="31971" xr:uid="{00000000-0005-0000-0000-0000980A0000}"/>
    <cellStyle name="Normal 11 3" xfId="758" xr:uid="{00000000-0005-0000-0000-0000990A0000}"/>
    <cellStyle name="Normal 11 3 2" xfId="31933" xr:uid="{00000000-0005-0000-0000-00009A0A0000}"/>
    <cellStyle name="Normal 11 4" xfId="925" xr:uid="{00000000-0005-0000-0000-00009B0A0000}"/>
    <cellStyle name="Normal 110" xfId="16816" xr:uid="{00000000-0005-0000-0000-00009C0A0000}"/>
    <cellStyle name="Normal 111" xfId="16811" xr:uid="{00000000-0005-0000-0000-00009D0A0000}"/>
    <cellStyle name="Normal 112" xfId="16798" xr:uid="{00000000-0005-0000-0000-00009E0A0000}"/>
    <cellStyle name="Normal 113" xfId="16805" xr:uid="{00000000-0005-0000-0000-00009F0A0000}"/>
    <cellStyle name="Normal 114" xfId="16802" xr:uid="{00000000-0005-0000-0000-0000A00A0000}"/>
    <cellStyle name="Normal 115" xfId="16818" xr:uid="{00000000-0005-0000-0000-0000A10A0000}"/>
    <cellStyle name="Normal 116" xfId="16810" xr:uid="{00000000-0005-0000-0000-0000A20A0000}"/>
    <cellStyle name="Normal 117" xfId="16803" xr:uid="{00000000-0005-0000-0000-0000A30A0000}"/>
    <cellStyle name="Normal 118" xfId="16808" xr:uid="{00000000-0005-0000-0000-0000A40A0000}"/>
    <cellStyle name="Normal 119" xfId="16801" xr:uid="{00000000-0005-0000-0000-0000A50A0000}"/>
    <cellStyle name="Normal 12" xfId="717" xr:uid="{00000000-0005-0000-0000-0000A60A0000}"/>
    <cellStyle name="Normal 12 2" xfId="738" xr:uid="{00000000-0005-0000-0000-0000A70A0000}"/>
    <cellStyle name="Normal 12 3" xfId="759" xr:uid="{00000000-0005-0000-0000-0000A80A0000}"/>
    <cellStyle name="Normal 12 4" xfId="926" xr:uid="{00000000-0005-0000-0000-0000A90A0000}"/>
    <cellStyle name="Normal 120" xfId="16814" xr:uid="{00000000-0005-0000-0000-0000AA0A0000}"/>
    <cellStyle name="Normal 121" xfId="16825" xr:uid="{00000000-0005-0000-0000-0000AB0A0000}"/>
    <cellStyle name="Normal 122" xfId="16821" xr:uid="{00000000-0005-0000-0000-0000AC0A0000}"/>
    <cellStyle name="Normal 123" xfId="32044" xr:uid="{00000000-0005-0000-0000-0000AD0A0000}"/>
    <cellStyle name="Normal 124" xfId="32058" xr:uid="{00000000-0005-0000-0000-0000AE0A0000}"/>
    <cellStyle name="Normal 125" xfId="47102" xr:uid="{00000000-0005-0000-0000-0000AF0A0000}"/>
    <cellStyle name="Normal 126" xfId="47098" xr:uid="{00000000-0005-0000-0000-0000B00A0000}"/>
    <cellStyle name="Normal 127" xfId="47104" xr:uid="{00000000-0005-0000-0000-0000B10A0000}"/>
    <cellStyle name="Normal 128" xfId="47105" xr:uid="{00000000-0005-0000-0000-0000B20A0000}"/>
    <cellStyle name="Normal 129" xfId="31874" xr:uid="{00000000-0005-0000-0000-0000B30A0000}"/>
    <cellStyle name="Normal 129 2" xfId="47252" xr:uid="{00000000-0005-0000-0000-0000B40A0000}"/>
    <cellStyle name="Normal 13" xfId="718" xr:uid="{00000000-0005-0000-0000-0000B50A0000}"/>
    <cellStyle name="Normal 13 2" xfId="739" xr:uid="{00000000-0005-0000-0000-0000B60A0000}"/>
    <cellStyle name="Normal 13 3" xfId="760" xr:uid="{00000000-0005-0000-0000-0000B70A0000}"/>
    <cellStyle name="Normal 13 4" xfId="927" xr:uid="{00000000-0005-0000-0000-0000B80A0000}"/>
    <cellStyle name="Normal 130" xfId="47113" xr:uid="{00000000-0005-0000-0000-0000B90A0000}"/>
    <cellStyle name="Normal 131" xfId="47251" xr:uid="{00000000-0005-0000-0000-0000BA0A0000}"/>
    <cellStyle name="Normal 132" xfId="47250" xr:uid="{00000000-0005-0000-0000-0000BB0A0000}"/>
    <cellStyle name="Normal 133" xfId="47255" xr:uid="{00000000-0005-0000-0000-0000BC0A0000}"/>
    <cellStyle name="Normal 134" xfId="47256" xr:uid="{00000000-0005-0000-0000-0000BD0A0000}"/>
    <cellStyle name="Normal 135" xfId="856" xr:uid="{00000000-0005-0000-0000-0000BE0A0000}"/>
    <cellStyle name="Normal 136" xfId="47257" xr:uid="{00000000-0005-0000-0000-0000BF0A0000}"/>
    <cellStyle name="Normal 137" xfId="47338" xr:uid="{00000000-0005-0000-0000-0000C00A0000}"/>
    <cellStyle name="Normal 137 2" xfId="47446" xr:uid="{46689FF4-4A45-4A83-81D6-E7FA7DEA7895}"/>
    <cellStyle name="Normal 137 2 2" xfId="47461" xr:uid="{400FC82F-91B5-4602-B98D-A1678852C5C3}"/>
    <cellStyle name="Normal 137 4" xfId="47449" xr:uid="{4AD7C722-A142-45B6-B53E-F235A055A725}"/>
    <cellStyle name="Normal 138" xfId="47389" xr:uid="{00000000-0005-0000-0000-0000C10A0000}"/>
    <cellStyle name="Normal 139" xfId="47390" xr:uid="{00000000-0005-0000-0000-0000C20A0000}"/>
    <cellStyle name="Normal 14" xfId="761" xr:uid="{00000000-0005-0000-0000-0000C30A0000}"/>
    <cellStyle name="Normal 14 2" xfId="853" xr:uid="{00000000-0005-0000-0000-0000C40A0000}"/>
    <cellStyle name="Normal 140" xfId="47397" xr:uid="{00000000-0005-0000-0000-0000C50A0000}"/>
    <cellStyle name="Normal 141" xfId="47398" xr:uid="{00000000-0005-0000-0000-0000C60A0000}"/>
    <cellStyle name="Normal 142" xfId="47399" xr:uid="{00000000-0005-0000-0000-0000C70A0000}"/>
    <cellStyle name="Normal 143" xfId="47401" xr:uid="{00000000-0005-0000-0000-0000C80A0000}"/>
    <cellStyle name="Normal 144" xfId="47400" xr:uid="{00000000-0005-0000-0000-0000C90A0000}"/>
    <cellStyle name="Normal 145" xfId="47406" xr:uid="{00000000-0005-0000-0000-0000CA0A0000}"/>
    <cellStyle name="Normal 146" xfId="47407" xr:uid="{00000000-0005-0000-0000-0000CB0A0000}"/>
    <cellStyle name="Normal 147" xfId="47337" xr:uid="{00000000-0005-0000-0000-0000CC0A0000}"/>
    <cellStyle name="Normal 148" xfId="47424" xr:uid="{00000000-0005-0000-0000-0000CD0A0000}"/>
    <cellStyle name="Normal 149" xfId="47438" xr:uid="{00000000-0005-0000-0000-000050B90000}"/>
    <cellStyle name="Normal 15" xfId="480" xr:uid="{00000000-0005-0000-0000-0000CE0A0000}"/>
    <cellStyle name="Normal 15 2" xfId="928" xr:uid="{00000000-0005-0000-0000-0000CF0A0000}"/>
    <cellStyle name="Normal 150" xfId="47450" xr:uid="{80CEBF2C-5649-40EF-9293-2B25400A2C1F}"/>
    <cellStyle name="Normal 150 2 2 2" xfId="47447" xr:uid="{5A0176E6-23EC-47B6-A309-E6E1F44F34AE}"/>
    <cellStyle name="Normal 151" xfId="47452" xr:uid="{D4B19607-8553-484F-A99B-4BBEDC4BC6D8}"/>
    <cellStyle name="Normal 152" xfId="47443" xr:uid="{E25CEE06-A404-484D-8E9C-78ED195AC62F}"/>
    <cellStyle name="Normal 153" xfId="47454" xr:uid="{E5E65C1E-202E-4191-BCAE-12BB8E0B7653}"/>
    <cellStyle name="Normal 154" xfId="47456" xr:uid="{4F72D95F-E55F-462A-A7E8-108F05CC451A}"/>
    <cellStyle name="Normal 155" xfId="47457" xr:uid="{EFCB8129-5AF3-476E-B390-976522DAFDF3}"/>
    <cellStyle name="Normal 156" xfId="47458" xr:uid="{3330522D-F149-40AE-9085-0632ACD28309}"/>
    <cellStyle name="Normal 157" xfId="47460" xr:uid="{D7466ACC-B4A7-4FEB-8F86-4B1DE2AA002D}"/>
    <cellStyle name="Normal 158" xfId="47462" xr:uid="{5878BC7A-ECF8-4F59-87C2-D55558E2BE8A}"/>
    <cellStyle name="Normal 159" xfId="47463" xr:uid="{5B70A164-EFD2-4E40-9394-74D6B2EED6B4}"/>
    <cellStyle name="Normal 16" xfId="805" xr:uid="{00000000-0005-0000-0000-0000D00A0000}"/>
    <cellStyle name="Normal 16 2" xfId="929" xr:uid="{00000000-0005-0000-0000-0000D10A0000}"/>
    <cellStyle name="Normal 160" xfId="47464" xr:uid="{26BDD510-F2F1-4CB1-820F-D83178A6B82E}"/>
    <cellStyle name="Normal 161" xfId="47466" xr:uid="{A82E91BE-8058-4006-8AC6-280489958022}"/>
    <cellStyle name="Normal 162" xfId="47467" xr:uid="{1A851CE1-59D1-49B6-ABB4-DAFA53E91BD7}"/>
    <cellStyle name="Normal 163" xfId="47468" xr:uid="{2F7ED060-890C-4E79-BC2B-463E50C72DE9}"/>
    <cellStyle name="Normal 17" xfId="852" xr:uid="{00000000-0005-0000-0000-0000D20A0000}"/>
    <cellStyle name="Normal 17 2" xfId="1417" xr:uid="{00000000-0005-0000-0000-0000D30A0000}"/>
    <cellStyle name="Normal 17 3" xfId="1418" xr:uid="{00000000-0005-0000-0000-0000D40A0000}"/>
    <cellStyle name="Normal 17 4" xfId="930" xr:uid="{00000000-0005-0000-0000-0000D50A0000}"/>
    <cellStyle name="Normal 18" xfId="931" xr:uid="{00000000-0005-0000-0000-0000D60A0000}"/>
    <cellStyle name="Normal 18 2" xfId="1419" xr:uid="{00000000-0005-0000-0000-0000D70A0000}"/>
    <cellStyle name="Normal 18 2 10" xfId="6749" xr:uid="{00000000-0005-0000-0000-0000D80A0000}"/>
    <cellStyle name="Normal 18 2 10 2" xfId="37077" xr:uid="{00000000-0005-0000-0000-0000D90A0000}"/>
    <cellStyle name="Normal 18 2 10 3" xfId="21853" xr:uid="{00000000-0005-0000-0000-0000DA0A0000}"/>
    <cellStyle name="Normal 18 2 11" xfId="32068" xr:uid="{00000000-0005-0000-0000-0000DB0A0000}"/>
    <cellStyle name="Normal 18 2 12" xfId="16838" xr:uid="{00000000-0005-0000-0000-0000DC0A0000}"/>
    <cellStyle name="Normal 18 2 2" xfId="1713" xr:uid="{00000000-0005-0000-0000-0000DD0A0000}"/>
    <cellStyle name="Normal 18 2 2 10" xfId="32120" xr:uid="{00000000-0005-0000-0000-0000DE0A0000}"/>
    <cellStyle name="Normal 18 2 2 11" xfId="16892" xr:uid="{00000000-0005-0000-0000-0000DF0A0000}"/>
    <cellStyle name="Normal 18 2 2 2" xfId="1821" xr:uid="{00000000-0005-0000-0000-0000E00A0000}"/>
    <cellStyle name="Normal 18 2 2 2 10" xfId="16996" xr:uid="{00000000-0005-0000-0000-0000E10A0000}"/>
    <cellStyle name="Normal 18 2 2 2 2" xfId="2038" xr:uid="{00000000-0005-0000-0000-0000E20A0000}"/>
    <cellStyle name="Normal 18 2 2 2 2 2" xfId="2459" xr:uid="{00000000-0005-0000-0000-0000E30A0000}"/>
    <cellStyle name="Normal 18 2 2 2 2 2 2" xfId="3298" xr:uid="{00000000-0005-0000-0000-0000E40A0000}"/>
    <cellStyle name="Normal 18 2 2 2 2 2 2 2" xfId="4988" xr:uid="{00000000-0005-0000-0000-0000E50A0000}"/>
    <cellStyle name="Normal 18 2 2 2 2 2 2 2 2" xfId="15061" xr:uid="{00000000-0005-0000-0000-0000E60A0000}"/>
    <cellStyle name="Normal 18 2 2 2 2 2 2 2 2 2" xfId="45383" xr:uid="{00000000-0005-0000-0000-0000E70A0000}"/>
    <cellStyle name="Normal 18 2 2 2 2 2 2 2 2 3" xfId="30159" xr:uid="{00000000-0005-0000-0000-0000E80A0000}"/>
    <cellStyle name="Normal 18 2 2 2 2 2 2 2 3" xfId="10041" xr:uid="{00000000-0005-0000-0000-0000E90A0000}"/>
    <cellStyle name="Normal 18 2 2 2 2 2 2 2 3 2" xfId="40366" xr:uid="{00000000-0005-0000-0000-0000EA0A0000}"/>
    <cellStyle name="Normal 18 2 2 2 2 2 2 2 3 3" xfId="25142" xr:uid="{00000000-0005-0000-0000-0000EB0A0000}"/>
    <cellStyle name="Normal 18 2 2 2 2 2 2 2 4" xfId="35353" xr:uid="{00000000-0005-0000-0000-0000EC0A0000}"/>
    <cellStyle name="Normal 18 2 2 2 2 2 2 2 5" xfId="20129" xr:uid="{00000000-0005-0000-0000-0000ED0A0000}"/>
    <cellStyle name="Normal 18 2 2 2 2 2 2 3" xfId="6680" xr:uid="{00000000-0005-0000-0000-0000EE0A0000}"/>
    <cellStyle name="Normal 18 2 2 2 2 2 2 3 2" xfId="16732" xr:uid="{00000000-0005-0000-0000-0000EF0A0000}"/>
    <cellStyle name="Normal 18 2 2 2 2 2 2 3 2 2" xfId="47054" xr:uid="{00000000-0005-0000-0000-0000F00A0000}"/>
    <cellStyle name="Normal 18 2 2 2 2 2 2 3 2 3" xfId="31830" xr:uid="{00000000-0005-0000-0000-0000F10A0000}"/>
    <cellStyle name="Normal 18 2 2 2 2 2 2 3 3" xfId="11712" xr:uid="{00000000-0005-0000-0000-0000F20A0000}"/>
    <cellStyle name="Normal 18 2 2 2 2 2 2 3 3 2" xfId="42037" xr:uid="{00000000-0005-0000-0000-0000F30A0000}"/>
    <cellStyle name="Normal 18 2 2 2 2 2 2 3 3 3" xfId="26813" xr:uid="{00000000-0005-0000-0000-0000F40A0000}"/>
    <cellStyle name="Normal 18 2 2 2 2 2 2 3 4" xfId="37024" xr:uid="{00000000-0005-0000-0000-0000F50A0000}"/>
    <cellStyle name="Normal 18 2 2 2 2 2 2 3 5" xfId="21800" xr:uid="{00000000-0005-0000-0000-0000F60A0000}"/>
    <cellStyle name="Normal 18 2 2 2 2 2 2 4" xfId="13390" xr:uid="{00000000-0005-0000-0000-0000F70A0000}"/>
    <cellStyle name="Normal 18 2 2 2 2 2 2 4 2" xfId="43712" xr:uid="{00000000-0005-0000-0000-0000F80A0000}"/>
    <cellStyle name="Normal 18 2 2 2 2 2 2 4 3" xfId="28488" xr:uid="{00000000-0005-0000-0000-0000F90A0000}"/>
    <cellStyle name="Normal 18 2 2 2 2 2 2 5" xfId="8369" xr:uid="{00000000-0005-0000-0000-0000FA0A0000}"/>
    <cellStyle name="Normal 18 2 2 2 2 2 2 5 2" xfId="38695" xr:uid="{00000000-0005-0000-0000-0000FB0A0000}"/>
    <cellStyle name="Normal 18 2 2 2 2 2 2 5 3" xfId="23471" xr:uid="{00000000-0005-0000-0000-0000FC0A0000}"/>
    <cellStyle name="Normal 18 2 2 2 2 2 2 6" xfId="33683" xr:uid="{00000000-0005-0000-0000-0000FD0A0000}"/>
    <cellStyle name="Normal 18 2 2 2 2 2 2 7" xfId="18458" xr:uid="{00000000-0005-0000-0000-0000FE0A0000}"/>
    <cellStyle name="Normal 18 2 2 2 2 2 3" xfId="4151" xr:uid="{00000000-0005-0000-0000-0000FF0A0000}"/>
    <cellStyle name="Normal 18 2 2 2 2 2 3 2" xfId="14225" xr:uid="{00000000-0005-0000-0000-0000000B0000}"/>
    <cellStyle name="Normal 18 2 2 2 2 2 3 2 2" xfId="44547" xr:uid="{00000000-0005-0000-0000-0000010B0000}"/>
    <cellStyle name="Normal 18 2 2 2 2 2 3 2 3" xfId="29323" xr:uid="{00000000-0005-0000-0000-0000020B0000}"/>
    <cellStyle name="Normal 18 2 2 2 2 2 3 3" xfId="9205" xr:uid="{00000000-0005-0000-0000-0000030B0000}"/>
    <cellStyle name="Normal 18 2 2 2 2 2 3 3 2" xfId="39530" xr:uid="{00000000-0005-0000-0000-0000040B0000}"/>
    <cellStyle name="Normal 18 2 2 2 2 2 3 3 3" xfId="24306" xr:uid="{00000000-0005-0000-0000-0000050B0000}"/>
    <cellStyle name="Normal 18 2 2 2 2 2 3 4" xfId="34517" xr:uid="{00000000-0005-0000-0000-0000060B0000}"/>
    <cellStyle name="Normal 18 2 2 2 2 2 3 5" xfId="19293" xr:uid="{00000000-0005-0000-0000-0000070B0000}"/>
    <cellStyle name="Normal 18 2 2 2 2 2 4" xfId="5844" xr:uid="{00000000-0005-0000-0000-0000080B0000}"/>
    <cellStyle name="Normal 18 2 2 2 2 2 4 2" xfId="15896" xr:uid="{00000000-0005-0000-0000-0000090B0000}"/>
    <cellStyle name="Normal 18 2 2 2 2 2 4 2 2" xfId="46218" xr:uid="{00000000-0005-0000-0000-00000A0B0000}"/>
    <cellStyle name="Normal 18 2 2 2 2 2 4 2 3" xfId="30994" xr:uid="{00000000-0005-0000-0000-00000B0B0000}"/>
    <cellStyle name="Normal 18 2 2 2 2 2 4 3" xfId="10876" xr:uid="{00000000-0005-0000-0000-00000C0B0000}"/>
    <cellStyle name="Normal 18 2 2 2 2 2 4 3 2" xfId="41201" xr:uid="{00000000-0005-0000-0000-00000D0B0000}"/>
    <cellStyle name="Normal 18 2 2 2 2 2 4 3 3" xfId="25977" xr:uid="{00000000-0005-0000-0000-00000E0B0000}"/>
    <cellStyle name="Normal 18 2 2 2 2 2 4 4" xfId="36188" xr:uid="{00000000-0005-0000-0000-00000F0B0000}"/>
    <cellStyle name="Normal 18 2 2 2 2 2 4 5" xfId="20964" xr:uid="{00000000-0005-0000-0000-0000100B0000}"/>
    <cellStyle name="Normal 18 2 2 2 2 2 5" xfId="12554" xr:uid="{00000000-0005-0000-0000-0000110B0000}"/>
    <cellStyle name="Normal 18 2 2 2 2 2 5 2" xfId="42876" xr:uid="{00000000-0005-0000-0000-0000120B0000}"/>
    <cellStyle name="Normal 18 2 2 2 2 2 5 3" xfId="27652" xr:uid="{00000000-0005-0000-0000-0000130B0000}"/>
    <cellStyle name="Normal 18 2 2 2 2 2 6" xfId="7533" xr:uid="{00000000-0005-0000-0000-0000140B0000}"/>
    <cellStyle name="Normal 18 2 2 2 2 2 6 2" xfId="37859" xr:uid="{00000000-0005-0000-0000-0000150B0000}"/>
    <cellStyle name="Normal 18 2 2 2 2 2 6 3" xfId="22635" xr:uid="{00000000-0005-0000-0000-0000160B0000}"/>
    <cellStyle name="Normal 18 2 2 2 2 2 7" xfId="32847" xr:uid="{00000000-0005-0000-0000-0000170B0000}"/>
    <cellStyle name="Normal 18 2 2 2 2 2 8" xfId="17622" xr:uid="{00000000-0005-0000-0000-0000180B0000}"/>
    <cellStyle name="Normal 18 2 2 2 2 3" xfId="2880" xr:uid="{00000000-0005-0000-0000-0000190B0000}"/>
    <cellStyle name="Normal 18 2 2 2 2 3 2" xfId="4570" xr:uid="{00000000-0005-0000-0000-00001A0B0000}"/>
    <cellStyle name="Normal 18 2 2 2 2 3 2 2" xfId="14643" xr:uid="{00000000-0005-0000-0000-00001B0B0000}"/>
    <cellStyle name="Normal 18 2 2 2 2 3 2 2 2" xfId="44965" xr:uid="{00000000-0005-0000-0000-00001C0B0000}"/>
    <cellStyle name="Normal 18 2 2 2 2 3 2 2 3" xfId="29741" xr:uid="{00000000-0005-0000-0000-00001D0B0000}"/>
    <cellStyle name="Normal 18 2 2 2 2 3 2 3" xfId="9623" xr:uid="{00000000-0005-0000-0000-00001E0B0000}"/>
    <cellStyle name="Normal 18 2 2 2 2 3 2 3 2" xfId="39948" xr:uid="{00000000-0005-0000-0000-00001F0B0000}"/>
    <cellStyle name="Normal 18 2 2 2 2 3 2 3 3" xfId="24724" xr:uid="{00000000-0005-0000-0000-0000200B0000}"/>
    <cellStyle name="Normal 18 2 2 2 2 3 2 4" xfId="34935" xr:uid="{00000000-0005-0000-0000-0000210B0000}"/>
    <cellStyle name="Normal 18 2 2 2 2 3 2 5" xfId="19711" xr:uid="{00000000-0005-0000-0000-0000220B0000}"/>
    <cellStyle name="Normal 18 2 2 2 2 3 3" xfId="6262" xr:uid="{00000000-0005-0000-0000-0000230B0000}"/>
    <cellStyle name="Normal 18 2 2 2 2 3 3 2" xfId="16314" xr:uid="{00000000-0005-0000-0000-0000240B0000}"/>
    <cellStyle name="Normal 18 2 2 2 2 3 3 2 2" xfId="46636" xr:uid="{00000000-0005-0000-0000-0000250B0000}"/>
    <cellStyle name="Normal 18 2 2 2 2 3 3 2 3" xfId="31412" xr:uid="{00000000-0005-0000-0000-0000260B0000}"/>
    <cellStyle name="Normal 18 2 2 2 2 3 3 3" xfId="11294" xr:uid="{00000000-0005-0000-0000-0000270B0000}"/>
    <cellStyle name="Normal 18 2 2 2 2 3 3 3 2" xfId="41619" xr:uid="{00000000-0005-0000-0000-0000280B0000}"/>
    <cellStyle name="Normal 18 2 2 2 2 3 3 3 3" xfId="26395" xr:uid="{00000000-0005-0000-0000-0000290B0000}"/>
    <cellStyle name="Normal 18 2 2 2 2 3 3 4" xfId="36606" xr:uid="{00000000-0005-0000-0000-00002A0B0000}"/>
    <cellStyle name="Normal 18 2 2 2 2 3 3 5" xfId="21382" xr:uid="{00000000-0005-0000-0000-00002B0B0000}"/>
    <cellStyle name="Normal 18 2 2 2 2 3 4" xfId="12972" xr:uid="{00000000-0005-0000-0000-00002C0B0000}"/>
    <cellStyle name="Normal 18 2 2 2 2 3 4 2" xfId="43294" xr:uid="{00000000-0005-0000-0000-00002D0B0000}"/>
    <cellStyle name="Normal 18 2 2 2 2 3 4 3" xfId="28070" xr:uid="{00000000-0005-0000-0000-00002E0B0000}"/>
    <cellStyle name="Normal 18 2 2 2 2 3 5" xfId="7951" xr:uid="{00000000-0005-0000-0000-00002F0B0000}"/>
    <cellStyle name="Normal 18 2 2 2 2 3 5 2" xfId="38277" xr:uid="{00000000-0005-0000-0000-0000300B0000}"/>
    <cellStyle name="Normal 18 2 2 2 2 3 5 3" xfId="23053" xr:uid="{00000000-0005-0000-0000-0000310B0000}"/>
    <cellStyle name="Normal 18 2 2 2 2 3 6" xfId="33265" xr:uid="{00000000-0005-0000-0000-0000320B0000}"/>
    <cellStyle name="Normal 18 2 2 2 2 3 7" xfId="18040" xr:uid="{00000000-0005-0000-0000-0000330B0000}"/>
    <cellStyle name="Normal 18 2 2 2 2 4" xfId="3733" xr:uid="{00000000-0005-0000-0000-0000340B0000}"/>
    <cellStyle name="Normal 18 2 2 2 2 4 2" xfId="13807" xr:uid="{00000000-0005-0000-0000-0000350B0000}"/>
    <cellStyle name="Normal 18 2 2 2 2 4 2 2" xfId="44129" xr:uid="{00000000-0005-0000-0000-0000360B0000}"/>
    <cellStyle name="Normal 18 2 2 2 2 4 2 3" xfId="28905" xr:uid="{00000000-0005-0000-0000-0000370B0000}"/>
    <cellStyle name="Normal 18 2 2 2 2 4 3" xfId="8787" xr:uid="{00000000-0005-0000-0000-0000380B0000}"/>
    <cellStyle name="Normal 18 2 2 2 2 4 3 2" xfId="39112" xr:uid="{00000000-0005-0000-0000-0000390B0000}"/>
    <cellStyle name="Normal 18 2 2 2 2 4 3 3" xfId="23888" xr:uid="{00000000-0005-0000-0000-00003A0B0000}"/>
    <cellStyle name="Normal 18 2 2 2 2 4 4" xfId="34099" xr:uid="{00000000-0005-0000-0000-00003B0B0000}"/>
    <cellStyle name="Normal 18 2 2 2 2 4 5" xfId="18875" xr:uid="{00000000-0005-0000-0000-00003C0B0000}"/>
    <cellStyle name="Normal 18 2 2 2 2 5" xfId="5426" xr:uid="{00000000-0005-0000-0000-00003D0B0000}"/>
    <cellStyle name="Normal 18 2 2 2 2 5 2" xfId="15478" xr:uid="{00000000-0005-0000-0000-00003E0B0000}"/>
    <cellStyle name="Normal 18 2 2 2 2 5 2 2" xfId="45800" xr:uid="{00000000-0005-0000-0000-00003F0B0000}"/>
    <cellStyle name="Normal 18 2 2 2 2 5 2 3" xfId="30576" xr:uid="{00000000-0005-0000-0000-0000400B0000}"/>
    <cellStyle name="Normal 18 2 2 2 2 5 3" xfId="10458" xr:uid="{00000000-0005-0000-0000-0000410B0000}"/>
    <cellStyle name="Normal 18 2 2 2 2 5 3 2" xfId="40783" xr:uid="{00000000-0005-0000-0000-0000420B0000}"/>
    <cellStyle name="Normal 18 2 2 2 2 5 3 3" xfId="25559" xr:uid="{00000000-0005-0000-0000-0000430B0000}"/>
    <cellStyle name="Normal 18 2 2 2 2 5 4" xfId="35770" xr:uid="{00000000-0005-0000-0000-0000440B0000}"/>
    <cellStyle name="Normal 18 2 2 2 2 5 5" xfId="20546" xr:uid="{00000000-0005-0000-0000-0000450B0000}"/>
    <cellStyle name="Normal 18 2 2 2 2 6" xfId="12136" xr:uid="{00000000-0005-0000-0000-0000460B0000}"/>
    <cellStyle name="Normal 18 2 2 2 2 6 2" xfId="42458" xr:uid="{00000000-0005-0000-0000-0000470B0000}"/>
    <cellStyle name="Normal 18 2 2 2 2 6 3" xfId="27234" xr:uid="{00000000-0005-0000-0000-0000480B0000}"/>
    <cellStyle name="Normal 18 2 2 2 2 7" xfId="7115" xr:uid="{00000000-0005-0000-0000-0000490B0000}"/>
    <cellStyle name="Normal 18 2 2 2 2 7 2" xfId="37441" xr:uid="{00000000-0005-0000-0000-00004A0B0000}"/>
    <cellStyle name="Normal 18 2 2 2 2 7 3" xfId="22217" xr:uid="{00000000-0005-0000-0000-00004B0B0000}"/>
    <cellStyle name="Normal 18 2 2 2 2 8" xfId="32429" xr:uid="{00000000-0005-0000-0000-00004C0B0000}"/>
    <cellStyle name="Normal 18 2 2 2 2 9" xfId="17204" xr:uid="{00000000-0005-0000-0000-00004D0B0000}"/>
    <cellStyle name="Normal 18 2 2 2 3" xfId="2251" xr:uid="{00000000-0005-0000-0000-00004E0B0000}"/>
    <cellStyle name="Normal 18 2 2 2 3 2" xfId="3090" xr:uid="{00000000-0005-0000-0000-00004F0B0000}"/>
    <cellStyle name="Normal 18 2 2 2 3 2 2" xfId="4780" xr:uid="{00000000-0005-0000-0000-0000500B0000}"/>
    <cellStyle name="Normal 18 2 2 2 3 2 2 2" xfId="14853" xr:uid="{00000000-0005-0000-0000-0000510B0000}"/>
    <cellStyle name="Normal 18 2 2 2 3 2 2 2 2" xfId="45175" xr:uid="{00000000-0005-0000-0000-0000520B0000}"/>
    <cellStyle name="Normal 18 2 2 2 3 2 2 2 3" xfId="29951" xr:uid="{00000000-0005-0000-0000-0000530B0000}"/>
    <cellStyle name="Normal 18 2 2 2 3 2 2 3" xfId="9833" xr:uid="{00000000-0005-0000-0000-0000540B0000}"/>
    <cellStyle name="Normal 18 2 2 2 3 2 2 3 2" xfId="40158" xr:uid="{00000000-0005-0000-0000-0000550B0000}"/>
    <cellStyle name="Normal 18 2 2 2 3 2 2 3 3" xfId="24934" xr:uid="{00000000-0005-0000-0000-0000560B0000}"/>
    <cellStyle name="Normal 18 2 2 2 3 2 2 4" xfId="35145" xr:uid="{00000000-0005-0000-0000-0000570B0000}"/>
    <cellStyle name="Normal 18 2 2 2 3 2 2 5" xfId="19921" xr:uid="{00000000-0005-0000-0000-0000580B0000}"/>
    <cellStyle name="Normal 18 2 2 2 3 2 3" xfId="6472" xr:uid="{00000000-0005-0000-0000-0000590B0000}"/>
    <cellStyle name="Normal 18 2 2 2 3 2 3 2" xfId="16524" xr:uid="{00000000-0005-0000-0000-00005A0B0000}"/>
    <cellStyle name="Normal 18 2 2 2 3 2 3 2 2" xfId="46846" xr:uid="{00000000-0005-0000-0000-00005B0B0000}"/>
    <cellStyle name="Normal 18 2 2 2 3 2 3 2 3" xfId="31622" xr:uid="{00000000-0005-0000-0000-00005C0B0000}"/>
    <cellStyle name="Normal 18 2 2 2 3 2 3 3" xfId="11504" xr:uid="{00000000-0005-0000-0000-00005D0B0000}"/>
    <cellStyle name="Normal 18 2 2 2 3 2 3 3 2" xfId="41829" xr:uid="{00000000-0005-0000-0000-00005E0B0000}"/>
    <cellStyle name="Normal 18 2 2 2 3 2 3 3 3" xfId="26605" xr:uid="{00000000-0005-0000-0000-00005F0B0000}"/>
    <cellStyle name="Normal 18 2 2 2 3 2 3 4" xfId="36816" xr:uid="{00000000-0005-0000-0000-0000600B0000}"/>
    <cellStyle name="Normal 18 2 2 2 3 2 3 5" xfId="21592" xr:uid="{00000000-0005-0000-0000-0000610B0000}"/>
    <cellStyle name="Normal 18 2 2 2 3 2 4" xfId="13182" xr:uid="{00000000-0005-0000-0000-0000620B0000}"/>
    <cellStyle name="Normal 18 2 2 2 3 2 4 2" xfId="43504" xr:uid="{00000000-0005-0000-0000-0000630B0000}"/>
    <cellStyle name="Normal 18 2 2 2 3 2 4 3" xfId="28280" xr:uid="{00000000-0005-0000-0000-0000640B0000}"/>
    <cellStyle name="Normal 18 2 2 2 3 2 5" xfId="8161" xr:uid="{00000000-0005-0000-0000-0000650B0000}"/>
    <cellStyle name="Normal 18 2 2 2 3 2 5 2" xfId="38487" xr:uid="{00000000-0005-0000-0000-0000660B0000}"/>
    <cellStyle name="Normal 18 2 2 2 3 2 5 3" xfId="23263" xr:uid="{00000000-0005-0000-0000-0000670B0000}"/>
    <cellStyle name="Normal 18 2 2 2 3 2 6" xfId="33475" xr:uid="{00000000-0005-0000-0000-0000680B0000}"/>
    <cellStyle name="Normal 18 2 2 2 3 2 7" xfId="18250" xr:uid="{00000000-0005-0000-0000-0000690B0000}"/>
    <cellStyle name="Normal 18 2 2 2 3 3" xfId="3943" xr:uid="{00000000-0005-0000-0000-00006A0B0000}"/>
    <cellStyle name="Normal 18 2 2 2 3 3 2" xfId="14017" xr:uid="{00000000-0005-0000-0000-00006B0B0000}"/>
    <cellStyle name="Normal 18 2 2 2 3 3 2 2" xfId="44339" xr:uid="{00000000-0005-0000-0000-00006C0B0000}"/>
    <cellStyle name="Normal 18 2 2 2 3 3 2 3" xfId="29115" xr:uid="{00000000-0005-0000-0000-00006D0B0000}"/>
    <cellStyle name="Normal 18 2 2 2 3 3 3" xfId="8997" xr:uid="{00000000-0005-0000-0000-00006E0B0000}"/>
    <cellStyle name="Normal 18 2 2 2 3 3 3 2" xfId="39322" xr:uid="{00000000-0005-0000-0000-00006F0B0000}"/>
    <cellStyle name="Normal 18 2 2 2 3 3 3 3" xfId="24098" xr:uid="{00000000-0005-0000-0000-0000700B0000}"/>
    <cellStyle name="Normal 18 2 2 2 3 3 4" xfId="34309" xr:uid="{00000000-0005-0000-0000-0000710B0000}"/>
    <cellStyle name="Normal 18 2 2 2 3 3 5" xfId="19085" xr:uid="{00000000-0005-0000-0000-0000720B0000}"/>
    <cellStyle name="Normal 18 2 2 2 3 4" xfId="5636" xr:uid="{00000000-0005-0000-0000-0000730B0000}"/>
    <cellStyle name="Normal 18 2 2 2 3 4 2" xfId="15688" xr:uid="{00000000-0005-0000-0000-0000740B0000}"/>
    <cellStyle name="Normal 18 2 2 2 3 4 2 2" xfId="46010" xr:uid="{00000000-0005-0000-0000-0000750B0000}"/>
    <cellStyle name="Normal 18 2 2 2 3 4 2 3" xfId="30786" xr:uid="{00000000-0005-0000-0000-0000760B0000}"/>
    <cellStyle name="Normal 18 2 2 2 3 4 3" xfId="10668" xr:uid="{00000000-0005-0000-0000-0000770B0000}"/>
    <cellStyle name="Normal 18 2 2 2 3 4 3 2" xfId="40993" xr:uid="{00000000-0005-0000-0000-0000780B0000}"/>
    <cellStyle name="Normal 18 2 2 2 3 4 3 3" xfId="25769" xr:uid="{00000000-0005-0000-0000-0000790B0000}"/>
    <cellStyle name="Normal 18 2 2 2 3 4 4" xfId="35980" xr:uid="{00000000-0005-0000-0000-00007A0B0000}"/>
    <cellStyle name="Normal 18 2 2 2 3 4 5" xfId="20756" xr:uid="{00000000-0005-0000-0000-00007B0B0000}"/>
    <cellStyle name="Normal 18 2 2 2 3 5" xfId="12346" xr:uid="{00000000-0005-0000-0000-00007C0B0000}"/>
    <cellStyle name="Normal 18 2 2 2 3 5 2" xfId="42668" xr:uid="{00000000-0005-0000-0000-00007D0B0000}"/>
    <cellStyle name="Normal 18 2 2 2 3 5 3" xfId="27444" xr:uid="{00000000-0005-0000-0000-00007E0B0000}"/>
    <cellStyle name="Normal 18 2 2 2 3 6" xfId="7325" xr:uid="{00000000-0005-0000-0000-00007F0B0000}"/>
    <cellStyle name="Normal 18 2 2 2 3 6 2" xfId="37651" xr:uid="{00000000-0005-0000-0000-0000800B0000}"/>
    <cellStyle name="Normal 18 2 2 2 3 6 3" xfId="22427" xr:uid="{00000000-0005-0000-0000-0000810B0000}"/>
    <cellStyle name="Normal 18 2 2 2 3 7" xfId="32639" xr:uid="{00000000-0005-0000-0000-0000820B0000}"/>
    <cellStyle name="Normal 18 2 2 2 3 8" xfId="17414" xr:uid="{00000000-0005-0000-0000-0000830B0000}"/>
    <cellStyle name="Normal 18 2 2 2 4" xfId="2672" xr:uid="{00000000-0005-0000-0000-0000840B0000}"/>
    <cellStyle name="Normal 18 2 2 2 4 2" xfId="4362" xr:uid="{00000000-0005-0000-0000-0000850B0000}"/>
    <cellStyle name="Normal 18 2 2 2 4 2 2" xfId="14435" xr:uid="{00000000-0005-0000-0000-0000860B0000}"/>
    <cellStyle name="Normal 18 2 2 2 4 2 2 2" xfId="44757" xr:uid="{00000000-0005-0000-0000-0000870B0000}"/>
    <cellStyle name="Normal 18 2 2 2 4 2 2 3" xfId="29533" xr:uid="{00000000-0005-0000-0000-0000880B0000}"/>
    <cellStyle name="Normal 18 2 2 2 4 2 3" xfId="9415" xr:uid="{00000000-0005-0000-0000-0000890B0000}"/>
    <cellStyle name="Normal 18 2 2 2 4 2 3 2" xfId="39740" xr:uid="{00000000-0005-0000-0000-00008A0B0000}"/>
    <cellStyle name="Normal 18 2 2 2 4 2 3 3" xfId="24516" xr:uid="{00000000-0005-0000-0000-00008B0B0000}"/>
    <cellStyle name="Normal 18 2 2 2 4 2 4" xfId="34727" xr:uid="{00000000-0005-0000-0000-00008C0B0000}"/>
    <cellStyle name="Normal 18 2 2 2 4 2 5" xfId="19503" xr:uid="{00000000-0005-0000-0000-00008D0B0000}"/>
    <cellStyle name="Normal 18 2 2 2 4 3" xfId="6054" xr:uid="{00000000-0005-0000-0000-00008E0B0000}"/>
    <cellStyle name="Normal 18 2 2 2 4 3 2" xfId="16106" xr:uid="{00000000-0005-0000-0000-00008F0B0000}"/>
    <cellStyle name="Normal 18 2 2 2 4 3 2 2" xfId="46428" xr:uid="{00000000-0005-0000-0000-0000900B0000}"/>
    <cellStyle name="Normal 18 2 2 2 4 3 2 3" xfId="31204" xr:uid="{00000000-0005-0000-0000-0000910B0000}"/>
    <cellStyle name="Normal 18 2 2 2 4 3 3" xfId="11086" xr:uid="{00000000-0005-0000-0000-0000920B0000}"/>
    <cellStyle name="Normal 18 2 2 2 4 3 3 2" xfId="41411" xr:uid="{00000000-0005-0000-0000-0000930B0000}"/>
    <cellStyle name="Normal 18 2 2 2 4 3 3 3" xfId="26187" xr:uid="{00000000-0005-0000-0000-0000940B0000}"/>
    <cellStyle name="Normal 18 2 2 2 4 3 4" xfId="36398" xr:uid="{00000000-0005-0000-0000-0000950B0000}"/>
    <cellStyle name="Normal 18 2 2 2 4 3 5" xfId="21174" xr:uid="{00000000-0005-0000-0000-0000960B0000}"/>
    <cellStyle name="Normal 18 2 2 2 4 4" xfId="12764" xr:uid="{00000000-0005-0000-0000-0000970B0000}"/>
    <cellStyle name="Normal 18 2 2 2 4 4 2" xfId="43086" xr:uid="{00000000-0005-0000-0000-0000980B0000}"/>
    <cellStyle name="Normal 18 2 2 2 4 4 3" xfId="27862" xr:uid="{00000000-0005-0000-0000-0000990B0000}"/>
    <cellStyle name="Normal 18 2 2 2 4 5" xfId="7743" xr:uid="{00000000-0005-0000-0000-00009A0B0000}"/>
    <cellStyle name="Normal 18 2 2 2 4 5 2" xfId="38069" xr:uid="{00000000-0005-0000-0000-00009B0B0000}"/>
    <cellStyle name="Normal 18 2 2 2 4 5 3" xfId="22845" xr:uid="{00000000-0005-0000-0000-00009C0B0000}"/>
    <cellStyle name="Normal 18 2 2 2 4 6" xfId="33057" xr:uid="{00000000-0005-0000-0000-00009D0B0000}"/>
    <cellStyle name="Normal 18 2 2 2 4 7" xfId="17832" xr:uid="{00000000-0005-0000-0000-00009E0B0000}"/>
    <cellStyle name="Normal 18 2 2 2 5" xfId="3525" xr:uid="{00000000-0005-0000-0000-00009F0B0000}"/>
    <cellStyle name="Normal 18 2 2 2 5 2" xfId="13599" xr:uid="{00000000-0005-0000-0000-0000A00B0000}"/>
    <cellStyle name="Normal 18 2 2 2 5 2 2" xfId="43921" xr:uid="{00000000-0005-0000-0000-0000A10B0000}"/>
    <cellStyle name="Normal 18 2 2 2 5 2 3" xfId="28697" xr:uid="{00000000-0005-0000-0000-0000A20B0000}"/>
    <cellStyle name="Normal 18 2 2 2 5 3" xfId="8579" xr:uid="{00000000-0005-0000-0000-0000A30B0000}"/>
    <cellStyle name="Normal 18 2 2 2 5 3 2" xfId="38904" xr:uid="{00000000-0005-0000-0000-0000A40B0000}"/>
    <cellStyle name="Normal 18 2 2 2 5 3 3" xfId="23680" xr:uid="{00000000-0005-0000-0000-0000A50B0000}"/>
    <cellStyle name="Normal 18 2 2 2 5 4" xfId="33891" xr:uid="{00000000-0005-0000-0000-0000A60B0000}"/>
    <cellStyle name="Normal 18 2 2 2 5 5" xfId="18667" xr:uid="{00000000-0005-0000-0000-0000A70B0000}"/>
    <cellStyle name="Normal 18 2 2 2 6" xfId="5218" xr:uid="{00000000-0005-0000-0000-0000A80B0000}"/>
    <cellStyle name="Normal 18 2 2 2 6 2" xfId="15270" xr:uid="{00000000-0005-0000-0000-0000A90B0000}"/>
    <cellStyle name="Normal 18 2 2 2 6 2 2" xfId="45592" xr:uid="{00000000-0005-0000-0000-0000AA0B0000}"/>
    <cellStyle name="Normal 18 2 2 2 6 2 3" xfId="30368" xr:uid="{00000000-0005-0000-0000-0000AB0B0000}"/>
    <cellStyle name="Normal 18 2 2 2 6 3" xfId="10250" xr:uid="{00000000-0005-0000-0000-0000AC0B0000}"/>
    <cellStyle name="Normal 18 2 2 2 6 3 2" xfId="40575" xr:uid="{00000000-0005-0000-0000-0000AD0B0000}"/>
    <cellStyle name="Normal 18 2 2 2 6 3 3" xfId="25351" xr:uid="{00000000-0005-0000-0000-0000AE0B0000}"/>
    <cellStyle name="Normal 18 2 2 2 6 4" xfId="35562" xr:uid="{00000000-0005-0000-0000-0000AF0B0000}"/>
    <cellStyle name="Normal 18 2 2 2 6 5" xfId="20338" xr:uid="{00000000-0005-0000-0000-0000B00B0000}"/>
    <cellStyle name="Normal 18 2 2 2 7" xfId="11928" xr:uid="{00000000-0005-0000-0000-0000B10B0000}"/>
    <cellStyle name="Normal 18 2 2 2 7 2" xfId="42250" xr:uid="{00000000-0005-0000-0000-0000B20B0000}"/>
    <cellStyle name="Normal 18 2 2 2 7 3" xfId="27026" xr:uid="{00000000-0005-0000-0000-0000B30B0000}"/>
    <cellStyle name="Normal 18 2 2 2 8" xfId="6907" xr:uid="{00000000-0005-0000-0000-0000B40B0000}"/>
    <cellStyle name="Normal 18 2 2 2 8 2" xfId="37233" xr:uid="{00000000-0005-0000-0000-0000B50B0000}"/>
    <cellStyle name="Normal 18 2 2 2 8 3" xfId="22009" xr:uid="{00000000-0005-0000-0000-0000B60B0000}"/>
    <cellStyle name="Normal 18 2 2 2 9" xfId="32221" xr:uid="{00000000-0005-0000-0000-0000B70B0000}"/>
    <cellStyle name="Normal 18 2 2 3" xfId="1934" xr:uid="{00000000-0005-0000-0000-0000B80B0000}"/>
    <cellStyle name="Normal 18 2 2 3 2" xfId="2355" xr:uid="{00000000-0005-0000-0000-0000B90B0000}"/>
    <cellStyle name="Normal 18 2 2 3 2 2" xfId="3194" xr:uid="{00000000-0005-0000-0000-0000BA0B0000}"/>
    <cellStyle name="Normal 18 2 2 3 2 2 2" xfId="4884" xr:uid="{00000000-0005-0000-0000-0000BB0B0000}"/>
    <cellStyle name="Normal 18 2 2 3 2 2 2 2" xfId="14957" xr:uid="{00000000-0005-0000-0000-0000BC0B0000}"/>
    <cellStyle name="Normal 18 2 2 3 2 2 2 2 2" xfId="45279" xr:uid="{00000000-0005-0000-0000-0000BD0B0000}"/>
    <cellStyle name="Normal 18 2 2 3 2 2 2 2 3" xfId="30055" xr:uid="{00000000-0005-0000-0000-0000BE0B0000}"/>
    <cellStyle name="Normal 18 2 2 3 2 2 2 3" xfId="9937" xr:uid="{00000000-0005-0000-0000-0000BF0B0000}"/>
    <cellStyle name="Normal 18 2 2 3 2 2 2 3 2" xfId="40262" xr:uid="{00000000-0005-0000-0000-0000C00B0000}"/>
    <cellStyle name="Normal 18 2 2 3 2 2 2 3 3" xfId="25038" xr:uid="{00000000-0005-0000-0000-0000C10B0000}"/>
    <cellStyle name="Normal 18 2 2 3 2 2 2 4" xfId="35249" xr:uid="{00000000-0005-0000-0000-0000C20B0000}"/>
    <cellStyle name="Normal 18 2 2 3 2 2 2 5" xfId="20025" xr:uid="{00000000-0005-0000-0000-0000C30B0000}"/>
    <cellStyle name="Normal 18 2 2 3 2 2 3" xfId="6576" xr:uid="{00000000-0005-0000-0000-0000C40B0000}"/>
    <cellStyle name="Normal 18 2 2 3 2 2 3 2" xfId="16628" xr:uid="{00000000-0005-0000-0000-0000C50B0000}"/>
    <cellStyle name="Normal 18 2 2 3 2 2 3 2 2" xfId="46950" xr:uid="{00000000-0005-0000-0000-0000C60B0000}"/>
    <cellStyle name="Normal 18 2 2 3 2 2 3 2 3" xfId="31726" xr:uid="{00000000-0005-0000-0000-0000C70B0000}"/>
    <cellStyle name="Normal 18 2 2 3 2 2 3 3" xfId="11608" xr:uid="{00000000-0005-0000-0000-0000C80B0000}"/>
    <cellStyle name="Normal 18 2 2 3 2 2 3 3 2" xfId="41933" xr:uid="{00000000-0005-0000-0000-0000C90B0000}"/>
    <cellStyle name="Normal 18 2 2 3 2 2 3 3 3" xfId="26709" xr:uid="{00000000-0005-0000-0000-0000CA0B0000}"/>
    <cellStyle name="Normal 18 2 2 3 2 2 3 4" xfId="36920" xr:uid="{00000000-0005-0000-0000-0000CB0B0000}"/>
    <cellStyle name="Normal 18 2 2 3 2 2 3 5" xfId="21696" xr:uid="{00000000-0005-0000-0000-0000CC0B0000}"/>
    <cellStyle name="Normal 18 2 2 3 2 2 4" xfId="13286" xr:uid="{00000000-0005-0000-0000-0000CD0B0000}"/>
    <cellStyle name="Normal 18 2 2 3 2 2 4 2" xfId="43608" xr:uid="{00000000-0005-0000-0000-0000CE0B0000}"/>
    <cellStyle name="Normal 18 2 2 3 2 2 4 3" xfId="28384" xr:uid="{00000000-0005-0000-0000-0000CF0B0000}"/>
    <cellStyle name="Normal 18 2 2 3 2 2 5" xfId="8265" xr:uid="{00000000-0005-0000-0000-0000D00B0000}"/>
    <cellStyle name="Normal 18 2 2 3 2 2 5 2" xfId="38591" xr:uid="{00000000-0005-0000-0000-0000D10B0000}"/>
    <cellStyle name="Normal 18 2 2 3 2 2 5 3" xfId="23367" xr:uid="{00000000-0005-0000-0000-0000D20B0000}"/>
    <cellStyle name="Normal 18 2 2 3 2 2 6" xfId="33579" xr:uid="{00000000-0005-0000-0000-0000D30B0000}"/>
    <cellStyle name="Normal 18 2 2 3 2 2 7" xfId="18354" xr:uid="{00000000-0005-0000-0000-0000D40B0000}"/>
    <cellStyle name="Normal 18 2 2 3 2 3" xfId="4047" xr:uid="{00000000-0005-0000-0000-0000D50B0000}"/>
    <cellStyle name="Normal 18 2 2 3 2 3 2" xfId="14121" xr:uid="{00000000-0005-0000-0000-0000D60B0000}"/>
    <cellStyle name="Normal 18 2 2 3 2 3 2 2" xfId="44443" xr:uid="{00000000-0005-0000-0000-0000D70B0000}"/>
    <cellStyle name="Normal 18 2 2 3 2 3 2 3" xfId="29219" xr:uid="{00000000-0005-0000-0000-0000D80B0000}"/>
    <cellStyle name="Normal 18 2 2 3 2 3 3" xfId="9101" xr:uid="{00000000-0005-0000-0000-0000D90B0000}"/>
    <cellStyle name="Normal 18 2 2 3 2 3 3 2" xfId="39426" xr:uid="{00000000-0005-0000-0000-0000DA0B0000}"/>
    <cellStyle name="Normal 18 2 2 3 2 3 3 3" xfId="24202" xr:uid="{00000000-0005-0000-0000-0000DB0B0000}"/>
    <cellStyle name="Normal 18 2 2 3 2 3 4" xfId="34413" xr:uid="{00000000-0005-0000-0000-0000DC0B0000}"/>
    <cellStyle name="Normal 18 2 2 3 2 3 5" xfId="19189" xr:uid="{00000000-0005-0000-0000-0000DD0B0000}"/>
    <cellStyle name="Normal 18 2 2 3 2 4" xfId="5740" xr:uid="{00000000-0005-0000-0000-0000DE0B0000}"/>
    <cellStyle name="Normal 18 2 2 3 2 4 2" xfId="15792" xr:uid="{00000000-0005-0000-0000-0000DF0B0000}"/>
    <cellStyle name="Normal 18 2 2 3 2 4 2 2" xfId="46114" xr:uid="{00000000-0005-0000-0000-0000E00B0000}"/>
    <cellStyle name="Normal 18 2 2 3 2 4 2 3" xfId="30890" xr:uid="{00000000-0005-0000-0000-0000E10B0000}"/>
    <cellStyle name="Normal 18 2 2 3 2 4 3" xfId="10772" xr:uid="{00000000-0005-0000-0000-0000E20B0000}"/>
    <cellStyle name="Normal 18 2 2 3 2 4 3 2" xfId="41097" xr:uid="{00000000-0005-0000-0000-0000E30B0000}"/>
    <cellStyle name="Normal 18 2 2 3 2 4 3 3" xfId="25873" xr:uid="{00000000-0005-0000-0000-0000E40B0000}"/>
    <cellStyle name="Normal 18 2 2 3 2 4 4" xfId="36084" xr:uid="{00000000-0005-0000-0000-0000E50B0000}"/>
    <cellStyle name="Normal 18 2 2 3 2 4 5" xfId="20860" xr:uid="{00000000-0005-0000-0000-0000E60B0000}"/>
    <cellStyle name="Normal 18 2 2 3 2 5" xfId="12450" xr:uid="{00000000-0005-0000-0000-0000E70B0000}"/>
    <cellStyle name="Normal 18 2 2 3 2 5 2" xfId="42772" xr:uid="{00000000-0005-0000-0000-0000E80B0000}"/>
    <cellStyle name="Normal 18 2 2 3 2 5 3" xfId="27548" xr:uid="{00000000-0005-0000-0000-0000E90B0000}"/>
    <cellStyle name="Normal 18 2 2 3 2 6" xfId="7429" xr:uid="{00000000-0005-0000-0000-0000EA0B0000}"/>
    <cellStyle name="Normal 18 2 2 3 2 6 2" xfId="37755" xr:uid="{00000000-0005-0000-0000-0000EB0B0000}"/>
    <cellStyle name="Normal 18 2 2 3 2 6 3" xfId="22531" xr:uid="{00000000-0005-0000-0000-0000EC0B0000}"/>
    <cellStyle name="Normal 18 2 2 3 2 7" xfId="32743" xr:uid="{00000000-0005-0000-0000-0000ED0B0000}"/>
    <cellStyle name="Normal 18 2 2 3 2 8" xfId="17518" xr:uid="{00000000-0005-0000-0000-0000EE0B0000}"/>
    <cellStyle name="Normal 18 2 2 3 3" xfId="2776" xr:uid="{00000000-0005-0000-0000-0000EF0B0000}"/>
    <cellStyle name="Normal 18 2 2 3 3 2" xfId="4466" xr:uid="{00000000-0005-0000-0000-0000F00B0000}"/>
    <cellStyle name="Normal 18 2 2 3 3 2 2" xfId="14539" xr:uid="{00000000-0005-0000-0000-0000F10B0000}"/>
    <cellStyle name="Normal 18 2 2 3 3 2 2 2" xfId="44861" xr:uid="{00000000-0005-0000-0000-0000F20B0000}"/>
    <cellStyle name="Normal 18 2 2 3 3 2 2 3" xfId="29637" xr:uid="{00000000-0005-0000-0000-0000F30B0000}"/>
    <cellStyle name="Normal 18 2 2 3 3 2 3" xfId="9519" xr:uid="{00000000-0005-0000-0000-0000F40B0000}"/>
    <cellStyle name="Normal 18 2 2 3 3 2 3 2" xfId="39844" xr:uid="{00000000-0005-0000-0000-0000F50B0000}"/>
    <cellStyle name="Normal 18 2 2 3 3 2 3 3" xfId="24620" xr:uid="{00000000-0005-0000-0000-0000F60B0000}"/>
    <cellStyle name="Normal 18 2 2 3 3 2 4" xfId="34831" xr:uid="{00000000-0005-0000-0000-0000F70B0000}"/>
    <cellStyle name="Normal 18 2 2 3 3 2 5" xfId="19607" xr:uid="{00000000-0005-0000-0000-0000F80B0000}"/>
    <cellStyle name="Normal 18 2 2 3 3 3" xfId="6158" xr:uid="{00000000-0005-0000-0000-0000F90B0000}"/>
    <cellStyle name="Normal 18 2 2 3 3 3 2" xfId="16210" xr:uid="{00000000-0005-0000-0000-0000FA0B0000}"/>
    <cellStyle name="Normal 18 2 2 3 3 3 2 2" xfId="46532" xr:uid="{00000000-0005-0000-0000-0000FB0B0000}"/>
    <cellStyle name="Normal 18 2 2 3 3 3 2 3" xfId="31308" xr:uid="{00000000-0005-0000-0000-0000FC0B0000}"/>
    <cellStyle name="Normal 18 2 2 3 3 3 3" xfId="11190" xr:uid="{00000000-0005-0000-0000-0000FD0B0000}"/>
    <cellStyle name="Normal 18 2 2 3 3 3 3 2" xfId="41515" xr:uid="{00000000-0005-0000-0000-0000FE0B0000}"/>
    <cellStyle name="Normal 18 2 2 3 3 3 3 3" xfId="26291" xr:uid="{00000000-0005-0000-0000-0000FF0B0000}"/>
    <cellStyle name="Normal 18 2 2 3 3 3 4" xfId="36502" xr:uid="{00000000-0005-0000-0000-0000000C0000}"/>
    <cellStyle name="Normal 18 2 2 3 3 3 5" xfId="21278" xr:uid="{00000000-0005-0000-0000-0000010C0000}"/>
    <cellStyle name="Normal 18 2 2 3 3 4" xfId="12868" xr:uid="{00000000-0005-0000-0000-0000020C0000}"/>
    <cellStyle name="Normal 18 2 2 3 3 4 2" xfId="43190" xr:uid="{00000000-0005-0000-0000-0000030C0000}"/>
    <cellStyle name="Normal 18 2 2 3 3 4 3" xfId="27966" xr:uid="{00000000-0005-0000-0000-0000040C0000}"/>
    <cellStyle name="Normal 18 2 2 3 3 5" xfId="7847" xr:uid="{00000000-0005-0000-0000-0000050C0000}"/>
    <cellStyle name="Normal 18 2 2 3 3 5 2" xfId="38173" xr:uid="{00000000-0005-0000-0000-0000060C0000}"/>
    <cellStyle name="Normal 18 2 2 3 3 5 3" xfId="22949" xr:uid="{00000000-0005-0000-0000-0000070C0000}"/>
    <cellStyle name="Normal 18 2 2 3 3 6" xfId="33161" xr:uid="{00000000-0005-0000-0000-0000080C0000}"/>
    <cellStyle name="Normal 18 2 2 3 3 7" xfId="17936" xr:uid="{00000000-0005-0000-0000-0000090C0000}"/>
    <cellStyle name="Normal 18 2 2 3 4" xfId="3629" xr:uid="{00000000-0005-0000-0000-00000A0C0000}"/>
    <cellStyle name="Normal 18 2 2 3 4 2" xfId="13703" xr:uid="{00000000-0005-0000-0000-00000B0C0000}"/>
    <cellStyle name="Normal 18 2 2 3 4 2 2" xfId="44025" xr:uid="{00000000-0005-0000-0000-00000C0C0000}"/>
    <cellStyle name="Normal 18 2 2 3 4 2 3" xfId="28801" xr:uid="{00000000-0005-0000-0000-00000D0C0000}"/>
    <cellStyle name="Normal 18 2 2 3 4 3" xfId="8683" xr:uid="{00000000-0005-0000-0000-00000E0C0000}"/>
    <cellStyle name="Normal 18 2 2 3 4 3 2" xfId="39008" xr:uid="{00000000-0005-0000-0000-00000F0C0000}"/>
    <cellStyle name="Normal 18 2 2 3 4 3 3" xfId="23784" xr:uid="{00000000-0005-0000-0000-0000100C0000}"/>
    <cellStyle name="Normal 18 2 2 3 4 4" xfId="33995" xr:uid="{00000000-0005-0000-0000-0000110C0000}"/>
    <cellStyle name="Normal 18 2 2 3 4 5" xfId="18771" xr:uid="{00000000-0005-0000-0000-0000120C0000}"/>
    <cellStyle name="Normal 18 2 2 3 5" xfId="5322" xr:uid="{00000000-0005-0000-0000-0000130C0000}"/>
    <cellStyle name="Normal 18 2 2 3 5 2" xfId="15374" xr:uid="{00000000-0005-0000-0000-0000140C0000}"/>
    <cellStyle name="Normal 18 2 2 3 5 2 2" xfId="45696" xr:uid="{00000000-0005-0000-0000-0000150C0000}"/>
    <cellStyle name="Normal 18 2 2 3 5 2 3" xfId="30472" xr:uid="{00000000-0005-0000-0000-0000160C0000}"/>
    <cellStyle name="Normal 18 2 2 3 5 3" xfId="10354" xr:uid="{00000000-0005-0000-0000-0000170C0000}"/>
    <cellStyle name="Normal 18 2 2 3 5 3 2" xfId="40679" xr:uid="{00000000-0005-0000-0000-0000180C0000}"/>
    <cellStyle name="Normal 18 2 2 3 5 3 3" xfId="25455" xr:uid="{00000000-0005-0000-0000-0000190C0000}"/>
    <cellStyle name="Normal 18 2 2 3 5 4" xfId="35666" xr:uid="{00000000-0005-0000-0000-00001A0C0000}"/>
    <cellStyle name="Normal 18 2 2 3 5 5" xfId="20442" xr:uid="{00000000-0005-0000-0000-00001B0C0000}"/>
    <cellStyle name="Normal 18 2 2 3 6" xfId="12032" xr:uid="{00000000-0005-0000-0000-00001C0C0000}"/>
    <cellStyle name="Normal 18 2 2 3 6 2" xfId="42354" xr:uid="{00000000-0005-0000-0000-00001D0C0000}"/>
    <cellStyle name="Normal 18 2 2 3 6 3" xfId="27130" xr:uid="{00000000-0005-0000-0000-00001E0C0000}"/>
    <cellStyle name="Normal 18 2 2 3 7" xfId="7011" xr:uid="{00000000-0005-0000-0000-00001F0C0000}"/>
    <cellStyle name="Normal 18 2 2 3 7 2" xfId="37337" xr:uid="{00000000-0005-0000-0000-0000200C0000}"/>
    <cellStyle name="Normal 18 2 2 3 7 3" xfId="22113" xr:uid="{00000000-0005-0000-0000-0000210C0000}"/>
    <cellStyle name="Normal 18 2 2 3 8" xfId="32325" xr:uid="{00000000-0005-0000-0000-0000220C0000}"/>
    <cellStyle name="Normal 18 2 2 3 9" xfId="17100" xr:uid="{00000000-0005-0000-0000-0000230C0000}"/>
    <cellStyle name="Normal 18 2 2 4" xfId="2147" xr:uid="{00000000-0005-0000-0000-0000240C0000}"/>
    <cellStyle name="Normal 18 2 2 4 2" xfId="2986" xr:uid="{00000000-0005-0000-0000-0000250C0000}"/>
    <cellStyle name="Normal 18 2 2 4 2 2" xfId="4676" xr:uid="{00000000-0005-0000-0000-0000260C0000}"/>
    <cellStyle name="Normal 18 2 2 4 2 2 2" xfId="14749" xr:uid="{00000000-0005-0000-0000-0000270C0000}"/>
    <cellStyle name="Normal 18 2 2 4 2 2 2 2" xfId="45071" xr:uid="{00000000-0005-0000-0000-0000280C0000}"/>
    <cellStyle name="Normal 18 2 2 4 2 2 2 3" xfId="29847" xr:uid="{00000000-0005-0000-0000-0000290C0000}"/>
    <cellStyle name="Normal 18 2 2 4 2 2 3" xfId="9729" xr:uid="{00000000-0005-0000-0000-00002A0C0000}"/>
    <cellStyle name="Normal 18 2 2 4 2 2 3 2" xfId="40054" xr:uid="{00000000-0005-0000-0000-00002B0C0000}"/>
    <cellStyle name="Normal 18 2 2 4 2 2 3 3" xfId="24830" xr:uid="{00000000-0005-0000-0000-00002C0C0000}"/>
    <cellStyle name="Normal 18 2 2 4 2 2 4" xfId="35041" xr:uid="{00000000-0005-0000-0000-00002D0C0000}"/>
    <cellStyle name="Normal 18 2 2 4 2 2 5" xfId="19817" xr:uid="{00000000-0005-0000-0000-00002E0C0000}"/>
    <cellStyle name="Normal 18 2 2 4 2 3" xfId="6368" xr:uid="{00000000-0005-0000-0000-00002F0C0000}"/>
    <cellStyle name="Normal 18 2 2 4 2 3 2" xfId="16420" xr:uid="{00000000-0005-0000-0000-0000300C0000}"/>
    <cellStyle name="Normal 18 2 2 4 2 3 2 2" xfId="46742" xr:uid="{00000000-0005-0000-0000-0000310C0000}"/>
    <cellStyle name="Normal 18 2 2 4 2 3 2 3" xfId="31518" xr:uid="{00000000-0005-0000-0000-0000320C0000}"/>
    <cellStyle name="Normal 18 2 2 4 2 3 3" xfId="11400" xr:uid="{00000000-0005-0000-0000-0000330C0000}"/>
    <cellStyle name="Normal 18 2 2 4 2 3 3 2" xfId="41725" xr:uid="{00000000-0005-0000-0000-0000340C0000}"/>
    <cellStyle name="Normal 18 2 2 4 2 3 3 3" xfId="26501" xr:uid="{00000000-0005-0000-0000-0000350C0000}"/>
    <cellStyle name="Normal 18 2 2 4 2 3 4" xfId="36712" xr:uid="{00000000-0005-0000-0000-0000360C0000}"/>
    <cellStyle name="Normal 18 2 2 4 2 3 5" xfId="21488" xr:uid="{00000000-0005-0000-0000-0000370C0000}"/>
    <cellStyle name="Normal 18 2 2 4 2 4" xfId="13078" xr:uid="{00000000-0005-0000-0000-0000380C0000}"/>
    <cellStyle name="Normal 18 2 2 4 2 4 2" xfId="43400" xr:uid="{00000000-0005-0000-0000-0000390C0000}"/>
    <cellStyle name="Normal 18 2 2 4 2 4 3" xfId="28176" xr:uid="{00000000-0005-0000-0000-00003A0C0000}"/>
    <cellStyle name="Normal 18 2 2 4 2 5" xfId="8057" xr:uid="{00000000-0005-0000-0000-00003B0C0000}"/>
    <cellStyle name="Normal 18 2 2 4 2 5 2" xfId="38383" xr:uid="{00000000-0005-0000-0000-00003C0C0000}"/>
    <cellStyle name="Normal 18 2 2 4 2 5 3" xfId="23159" xr:uid="{00000000-0005-0000-0000-00003D0C0000}"/>
    <cellStyle name="Normal 18 2 2 4 2 6" xfId="33371" xr:uid="{00000000-0005-0000-0000-00003E0C0000}"/>
    <cellStyle name="Normal 18 2 2 4 2 7" xfId="18146" xr:uid="{00000000-0005-0000-0000-00003F0C0000}"/>
    <cellStyle name="Normal 18 2 2 4 3" xfId="3839" xr:uid="{00000000-0005-0000-0000-0000400C0000}"/>
    <cellStyle name="Normal 18 2 2 4 3 2" xfId="13913" xr:uid="{00000000-0005-0000-0000-0000410C0000}"/>
    <cellStyle name="Normal 18 2 2 4 3 2 2" xfId="44235" xr:uid="{00000000-0005-0000-0000-0000420C0000}"/>
    <cellStyle name="Normal 18 2 2 4 3 2 3" xfId="29011" xr:uid="{00000000-0005-0000-0000-0000430C0000}"/>
    <cellStyle name="Normal 18 2 2 4 3 3" xfId="8893" xr:uid="{00000000-0005-0000-0000-0000440C0000}"/>
    <cellStyle name="Normal 18 2 2 4 3 3 2" xfId="39218" xr:uid="{00000000-0005-0000-0000-0000450C0000}"/>
    <cellStyle name="Normal 18 2 2 4 3 3 3" xfId="23994" xr:uid="{00000000-0005-0000-0000-0000460C0000}"/>
    <cellStyle name="Normal 18 2 2 4 3 4" xfId="34205" xr:uid="{00000000-0005-0000-0000-0000470C0000}"/>
    <cellStyle name="Normal 18 2 2 4 3 5" xfId="18981" xr:uid="{00000000-0005-0000-0000-0000480C0000}"/>
    <cellStyle name="Normal 18 2 2 4 4" xfId="5532" xr:uid="{00000000-0005-0000-0000-0000490C0000}"/>
    <cellStyle name="Normal 18 2 2 4 4 2" xfId="15584" xr:uid="{00000000-0005-0000-0000-00004A0C0000}"/>
    <cellStyle name="Normal 18 2 2 4 4 2 2" xfId="45906" xr:uid="{00000000-0005-0000-0000-00004B0C0000}"/>
    <cellStyle name="Normal 18 2 2 4 4 2 3" xfId="30682" xr:uid="{00000000-0005-0000-0000-00004C0C0000}"/>
    <cellStyle name="Normal 18 2 2 4 4 3" xfId="10564" xr:uid="{00000000-0005-0000-0000-00004D0C0000}"/>
    <cellStyle name="Normal 18 2 2 4 4 3 2" xfId="40889" xr:uid="{00000000-0005-0000-0000-00004E0C0000}"/>
    <cellStyle name="Normal 18 2 2 4 4 3 3" xfId="25665" xr:uid="{00000000-0005-0000-0000-00004F0C0000}"/>
    <cellStyle name="Normal 18 2 2 4 4 4" xfId="35876" xr:uid="{00000000-0005-0000-0000-0000500C0000}"/>
    <cellStyle name="Normal 18 2 2 4 4 5" xfId="20652" xr:uid="{00000000-0005-0000-0000-0000510C0000}"/>
    <cellStyle name="Normal 18 2 2 4 5" xfId="12242" xr:uid="{00000000-0005-0000-0000-0000520C0000}"/>
    <cellStyle name="Normal 18 2 2 4 5 2" xfId="42564" xr:uid="{00000000-0005-0000-0000-0000530C0000}"/>
    <cellStyle name="Normal 18 2 2 4 5 3" xfId="27340" xr:uid="{00000000-0005-0000-0000-0000540C0000}"/>
    <cellStyle name="Normal 18 2 2 4 6" xfId="7221" xr:uid="{00000000-0005-0000-0000-0000550C0000}"/>
    <cellStyle name="Normal 18 2 2 4 6 2" xfId="37547" xr:uid="{00000000-0005-0000-0000-0000560C0000}"/>
    <cellStyle name="Normal 18 2 2 4 6 3" xfId="22323" xr:uid="{00000000-0005-0000-0000-0000570C0000}"/>
    <cellStyle name="Normal 18 2 2 4 7" xfId="32535" xr:uid="{00000000-0005-0000-0000-0000580C0000}"/>
    <cellStyle name="Normal 18 2 2 4 8" xfId="17310" xr:uid="{00000000-0005-0000-0000-0000590C0000}"/>
    <cellStyle name="Normal 18 2 2 5" xfId="2568" xr:uid="{00000000-0005-0000-0000-00005A0C0000}"/>
    <cellStyle name="Normal 18 2 2 5 2" xfId="4258" xr:uid="{00000000-0005-0000-0000-00005B0C0000}"/>
    <cellStyle name="Normal 18 2 2 5 2 2" xfId="14331" xr:uid="{00000000-0005-0000-0000-00005C0C0000}"/>
    <cellStyle name="Normal 18 2 2 5 2 2 2" xfId="44653" xr:uid="{00000000-0005-0000-0000-00005D0C0000}"/>
    <cellStyle name="Normal 18 2 2 5 2 2 3" xfId="29429" xr:uid="{00000000-0005-0000-0000-00005E0C0000}"/>
    <cellStyle name="Normal 18 2 2 5 2 3" xfId="9311" xr:uid="{00000000-0005-0000-0000-00005F0C0000}"/>
    <cellStyle name="Normal 18 2 2 5 2 3 2" xfId="39636" xr:uid="{00000000-0005-0000-0000-0000600C0000}"/>
    <cellStyle name="Normal 18 2 2 5 2 3 3" xfId="24412" xr:uid="{00000000-0005-0000-0000-0000610C0000}"/>
    <cellStyle name="Normal 18 2 2 5 2 4" xfId="34623" xr:uid="{00000000-0005-0000-0000-0000620C0000}"/>
    <cellStyle name="Normal 18 2 2 5 2 5" xfId="19399" xr:uid="{00000000-0005-0000-0000-0000630C0000}"/>
    <cellStyle name="Normal 18 2 2 5 3" xfId="5950" xr:uid="{00000000-0005-0000-0000-0000640C0000}"/>
    <cellStyle name="Normal 18 2 2 5 3 2" xfId="16002" xr:uid="{00000000-0005-0000-0000-0000650C0000}"/>
    <cellStyle name="Normal 18 2 2 5 3 2 2" xfId="46324" xr:uid="{00000000-0005-0000-0000-0000660C0000}"/>
    <cellStyle name="Normal 18 2 2 5 3 2 3" xfId="31100" xr:uid="{00000000-0005-0000-0000-0000670C0000}"/>
    <cellStyle name="Normal 18 2 2 5 3 3" xfId="10982" xr:uid="{00000000-0005-0000-0000-0000680C0000}"/>
    <cellStyle name="Normal 18 2 2 5 3 3 2" xfId="41307" xr:uid="{00000000-0005-0000-0000-0000690C0000}"/>
    <cellStyle name="Normal 18 2 2 5 3 3 3" xfId="26083" xr:uid="{00000000-0005-0000-0000-00006A0C0000}"/>
    <cellStyle name="Normal 18 2 2 5 3 4" xfId="36294" xr:uid="{00000000-0005-0000-0000-00006B0C0000}"/>
    <cellStyle name="Normal 18 2 2 5 3 5" xfId="21070" xr:uid="{00000000-0005-0000-0000-00006C0C0000}"/>
    <cellStyle name="Normal 18 2 2 5 4" xfId="12660" xr:uid="{00000000-0005-0000-0000-00006D0C0000}"/>
    <cellStyle name="Normal 18 2 2 5 4 2" xfId="42982" xr:uid="{00000000-0005-0000-0000-00006E0C0000}"/>
    <cellStyle name="Normal 18 2 2 5 4 3" xfId="27758" xr:uid="{00000000-0005-0000-0000-00006F0C0000}"/>
    <cellStyle name="Normal 18 2 2 5 5" xfId="7639" xr:uid="{00000000-0005-0000-0000-0000700C0000}"/>
    <cellStyle name="Normal 18 2 2 5 5 2" xfId="37965" xr:uid="{00000000-0005-0000-0000-0000710C0000}"/>
    <cellStyle name="Normal 18 2 2 5 5 3" xfId="22741" xr:uid="{00000000-0005-0000-0000-0000720C0000}"/>
    <cellStyle name="Normal 18 2 2 5 6" xfId="32953" xr:uid="{00000000-0005-0000-0000-0000730C0000}"/>
    <cellStyle name="Normal 18 2 2 5 7" xfId="17728" xr:uid="{00000000-0005-0000-0000-0000740C0000}"/>
    <cellStyle name="Normal 18 2 2 6" xfId="3421" xr:uid="{00000000-0005-0000-0000-0000750C0000}"/>
    <cellStyle name="Normal 18 2 2 6 2" xfId="13495" xr:uid="{00000000-0005-0000-0000-0000760C0000}"/>
    <cellStyle name="Normal 18 2 2 6 2 2" xfId="43817" xr:uid="{00000000-0005-0000-0000-0000770C0000}"/>
    <cellStyle name="Normal 18 2 2 6 2 3" xfId="28593" xr:uid="{00000000-0005-0000-0000-0000780C0000}"/>
    <cellStyle name="Normal 18 2 2 6 3" xfId="8475" xr:uid="{00000000-0005-0000-0000-0000790C0000}"/>
    <cellStyle name="Normal 18 2 2 6 3 2" xfId="38800" xr:uid="{00000000-0005-0000-0000-00007A0C0000}"/>
    <cellStyle name="Normal 18 2 2 6 3 3" xfId="23576" xr:uid="{00000000-0005-0000-0000-00007B0C0000}"/>
    <cellStyle name="Normal 18 2 2 6 4" xfId="33787" xr:uid="{00000000-0005-0000-0000-00007C0C0000}"/>
    <cellStyle name="Normal 18 2 2 6 5" xfId="18563" xr:uid="{00000000-0005-0000-0000-00007D0C0000}"/>
    <cellStyle name="Normal 18 2 2 7" xfId="5114" xr:uid="{00000000-0005-0000-0000-00007E0C0000}"/>
    <cellStyle name="Normal 18 2 2 7 2" xfId="15166" xr:uid="{00000000-0005-0000-0000-00007F0C0000}"/>
    <cellStyle name="Normal 18 2 2 7 2 2" xfId="45488" xr:uid="{00000000-0005-0000-0000-0000800C0000}"/>
    <cellStyle name="Normal 18 2 2 7 2 3" xfId="30264" xr:uid="{00000000-0005-0000-0000-0000810C0000}"/>
    <cellStyle name="Normal 18 2 2 7 3" xfId="10146" xr:uid="{00000000-0005-0000-0000-0000820C0000}"/>
    <cellStyle name="Normal 18 2 2 7 3 2" xfId="40471" xr:uid="{00000000-0005-0000-0000-0000830C0000}"/>
    <cellStyle name="Normal 18 2 2 7 3 3" xfId="25247" xr:uid="{00000000-0005-0000-0000-0000840C0000}"/>
    <cellStyle name="Normal 18 2 2 7 4" xfId="35458" xr:uid="{00000000-0005-0000-0000-0000850C0000}"/>
    <cellStyle name="Normal 18 2 2 7 5" xfId="20234" xr:uid="{00000000-0005-0000-0000-0000860C0000}"/>
    <cellStyle name="Normal 18 2 2 8" xfId="11824" xr:uid="{00000000-0005-0000-0000-0000870C0000}"/>
    <cellStyle name="Normal 18 2 2 8 2" xfId="42146" xr:uid="{00000000-0005-0000-0000-0000880C0000}"/>
    <cellStyle name="Normal 18 2 2 8 3" xfId="26922" xr:uid="{00000000-0005-0000-0000-0000890C0000}"/>
    <cellStyle name="Normal 18 2 2 9" xfId="6803" xr:uid="{00000000-0005-0000-0000-00008A0C0000}"/>
    <cellStyle name="Normal 18 2 2 9 2" xfId="37129" xr:uid="{00000000-0005-0000-0000-00008B0C0000}"/>
    <cellStyle name="Normal 18 2 2 9 3" xfId="21905" xr:uid="{00000000-0005-0000-0000-00008C0C0000}"/>
    <cellStyle name="Normal 18 2 3" xfId="1767" xr:uid="{00000000-0005-0000-0000-00008D0C0000}"/>
    <cellStyle name="Normal 18 2 3 10" xfId="16944" xr:uid="{00000000-0005-0000-0000-00008E0C0000}"/>
    <cellStyle name="Normal 18 2 3 2" xfId="1986" xr:uid="{00000000-0005-0000-0000-00008F0C0000}"/>
    <cellStyle name="Normal 18 2 3 2 2" xfId="2407" xr:uid="{00000000-0005-0000-0000-0000900C0000}"/>
    <cellStyle name="Normal 18 2 3 2 2 2" xfId="3246" xr:uid="{00000000-0005-0000-0000-0000910C0000}"/>
    <cellStyle name="Normal 18 2 3 2 2 2 2" xfId="4936" xr:uid="{00000000-0005-0000-0000-0000920C0000}"/>
    <cellStyle name="Normal 18 2 3 2 2 2 2 2" xfId="15009" xr:uid="{00000000-0005-0000-0000-0000930C0000}"/>
    <cellStyle name="Normal 18 2 3 2 2 2 2 2 2" xfId="45331" xr:uid="{00000000-0005-0000-0000-0000940C0000}"/>
    <cellStyle name="Normal 18 2 3 2 2 2 2 2 3" xfId="30107" xr:uid="{00000000-0005-0000-0000-0000950C0000}"/>
    <cellStyle name="Normal 18 2 3 2 2 2 2 3" xfId="9989" xr:uid="{00000000-0005-0000-0000-0000960C0000}"/>
    <cellStyle name="Normal 18 2 3 2 2 2 2 3 2" xfId="40314" xr:uid="{00000000-0005-0000-0000-0000970C0000}"/>
    <cellStyle name="Normal 18 2 3 2 2 2 2 3 3" xfId="25090" xr:uid="{00000000-0005-0000-0000-0000980C0000}"/>
    <cellStyle name="Normal 18 2 3 2 2 2 2 4" xfId="35301" xr:uid="{00000000-0005-0000-0000-0000990C0000}"/>
    <cellStyle name="Normal 18 2 3 2 2 2 2 5" xfId="20077" xr:uid="{00000000-0005-0000-0000-00009A0C0000}"/>
    <cellStyle name="Normal 18 2 3 2 2 2 3" xfId="6628" xr:uid="{00000000-0005-0000-0000-00009B0C0000}"/>
    <cellStyle name="Normal 18 2 3 2 2 2 3 2" xfId="16680" xr:uid="{00000000-0005-0000-0000-00009C0C0000}"/>
    <cellStyle name="Normal 18 2 3 2 2 2 3 2 2" xfId="47002" xr:uid="{00000000-0005-0000-0000-00009D0C0000}"/>
    <cellStyle name="Normal 18 2 3 2 2 2 3 2 3" xfId="31778" xr:uid="{00000000-0005-0000-0000-00009E0C0000}"/>
    <cellStyle name="Normal 18 2 3 2 2 2 3 3" xfId="11660" xr:uid="{00000000-0005-0000-0000-00009F0C0000}"/>
    <cellStyle name="Normal 18 2 3 2 2 2 3 3 2" xfId="41985" xr:uid="{00000000-0005-0000-0000-0000A00C0000}"/>
    <cellStyle name="Normal 18 2 3 2 2 2 3 3 3" xfId="26761" xr:uid="{00000000-0005-0000-0000-0000A10C0000}"/>
    <cellStyle name="Normal 18 2 3 2 2 2 3 4" xfId="36972" xr:uid="{00000000-0005-0000-0000-0000A20C0000}"/>
    <cellStyle name="Normal 18 2 3 2 2 2 3 5" xfId="21748" xr:uid="{00000000-0005-0000-0000-0000A30C0000}"/>
    <cellStyle name="Normal 18 2 3 2 2 2 4" xfId="13338" xr:uid="{00000000-0005-0000-0000-0000A40C0000}"/>
    <cellStyle name="Normal 18 2 3 2 2 2 4 2" xfId="43660" xr:uid="{00000000-0005-0000-0000-0000A50C0000}"/>
    <cellStyle name="Normal 18 2 3 2 2 2 4 3" xfId="28436" xr:uid="{00000000-0005-0000-0000-0000A60C0000}"/>
    <cellStyle name="Normal 18 2 3 2 2 2 5" xfId="8317" xr:uid="{00000000-0005-0000-0000-0000A70C0000}"/>
    <cellStyle name="Normal 18 2 3 2 2 2 5 2" xfId="38643" xr:uid="{00000000-0005-0000-0000-0000A80C0000}"/>
    <cellStyle name="Normal 18 2 3 2 2 2 5 3" xfId="23419" xr:uid="{00000000-0005-0000-0000-0000A90C0000}"/>
    <cellStyle name="Normal 18 2 3 2 2 2 6" xfId="33631" xr:uid="{00000000-0005-0000-0000-0000AA0C0000}"/>
    <cellStyle name="Normal 18 2 3 2 2 2 7" xfId="18406" xr:uid="{00000000-0005-0000-0000-0000AB0C0000}"/>
    <cellStyle name="Normal 18 2 3 2 2 3" xfId="4099" xr:uid="{00000000-0005-0000-0000-0000AC0C0000}"/>
    <cellStyle name="Normal 18 2 3 2 2 3 2" xfId="14173" xr:uid="{00000000-0005-0000-0000-0000AD0C0000}"/>
    <cellStyle name="Normal 18 2 3 2 2 3 2 2" xfId="44495" xr:uid="{00000000-0005-0000-0000-0000AE0C0000}"/>
    <cellStyle name="Normal 18 2 3 2 2 3 2 3" xfId="29271" xr:uid="{00000000-0005-0000-0000-0000AF0C0000}"/>
    <cellStyle name="Normal 18 2 3 2 2 3 3" xfId="9153" xr:uid="{00000000-0005-0000-0000-0000B00C0000}"/>
    <cellStyle name="Normal 18 2 3 2 2 3 3 2" xfId="39478" xr:uid="{00000000-0005-0000-0000-0000B10C0000}"/>
    <cellStyle name="Normal 18 2 3 2 2 3 3 3" xfId="24254" xr:uid="{00000000-0005-0000-0000-0000B20C0000}"/>
    <cellStyle name="Normal 18 2 3 2 2 3 4" xfId="34465" xr:uid="{00000000-0005-0000-0000-0000B30C0000}"/>
    <cellStyle name="Normal 18 2 3 2 2 3 5" xfId="19241" xr:uid="{00000000-0005-0000-0000-0000B40C0000}"/>
    <cellStyle name="Normal 18 2 3 2 2 4" xfId="5792" xr:uid="{00000000-0005-0000-0000-0000B50C0000}"/>
    <cellStyle name="Normal 18 2 3 2 2 4 2" xfId="15844" xr:uid="{00000000-0005-0000-0000-0000B60C0000}"/>
    <cellStyle name="Normal 18 2 3 2 2 4 2 2" xfId="46166" xr:uid="{00000000-0005-0000-0000-0000B70C0000}"/>
    <cellStyle name="Normal 18 2 3 2 2 4 2 3" xfId="30942" xr:uid="{00000000-0005-0000-0000-0000B80C0000}"/>
    <cellStyle name="Normal 18 2 3 2 2 4 3" xfId="10824" xr:uid="{00000000-0005-0000-0000-0000B90C0000}"/>
    <cellStyle name="Normal 18 2 3 2 2 4 3 2" xfId="41149" xr:uid="{00000000-0005-0000-0000-0000BA0C0000}"/>
    <cellStyle name="Normal 18 2 3 2 2 4 3 3" xfId="25925" xr:uid="{00000000-0005-0000-0000-0000BB0C0000}"/>
    <cellStyle name="Normal 18 2 3 2 2 4 4" xfId="36136" xr:uid="{00000000-0005-0000-0000-0000BC0C0000}"/>
    <cellStyle name="Normal 18 2 3 2 2 4 5" xfId="20912" xr:uid="{00000000-0005-0000-0000-0000BD0C0000}"/>
    <cellStyle name="Normal 18 2 3 2 2 5" xfId="12502" xr:uid="{00000000-0005-0000-0000-0000BE0C0000}"/>
    <cellStyle name="Normal 18 2 3 2 2 5 2" xfId="42824" xr:uid="{00000000-0005-0000-0000-0000BF0C0000}"/>
    <cellStyle name="Normal 18 2 3 2 2 5 3" xfId="27600" xr:uid="{00000000-0005-0000-0000-0000C00C0000}"/>
    <cellStyle name="Normal 18 2 3 2 2 6" xfId="7481" xr:uid="{00000000-0005-0000-0000-0000C10C0000}"/>
    <cellStyle name="Normal 18 2 3 2 2 6 2" xfId="37807" xr:uid="{00000000-0005-0000-0000-0000C20C0000}"/>
    <cellStyle name="Normal 18 2 3 2 2 6 3" xfId="22583" xr:uid="{00000000-0005-0000-0000-0000C30C0000}"/>
    <cellStyle name="Normal 18 2 3 2 2 7" xfId="32795" xr:uid="{00000000-0005-0000-0000-0000C40C0000}"/>
    <cellStyle name="Normal 18 2 3 2 2 8" xfId="17570" xr:uid="{00000000-0005-0000-0000-0000C50C0000}"/>
    <cellStyle name="Normal 18 2 3 2 3" xfId="2828" xr:uid="{00000000-0005-0000-0000-0000C60C0000}"/>
    <cellStyle name="Normal 18 2 3 2 3 2" xfId="4518" xr:uid="{00000000-0005-0000-0000-0000C70C0000}"/>
    <cellStyle name="Normal 18 2 3 2 3 2 2" xfId="14591" xr:uid="{00000000-0005-0000-0000-0000C80C0000}"/>
    <cellStyle name="Normal 18 2 3 2 3 2 2 2" xfId="44913" xr:uid="{00000000-0005-0000-0000-0000C90C0000}"/>
    <cellStyle name="Normal 18 2 3 2 3 2 2 3" xfId="29689" xr:uid="{00000000-0005-0000-0000-0000CA0C0000}"/>
    <cellStyle name="Normal 18 2 3 2 3 2 3" xfId="9571" xr:uid="{00000000-0005-0000-0000-0000CB0C0000}"/>
    <cellStyle name="Normal 18 2 3 2 3 2 3 2" xfId="39896" xr:uid="{00000000-0005-0000-0000-0000CC0C0000}"/>
    <cellStyle name="Normal 18 2 3 2 3 2 3 3" xfId="24672" xr:uid="{00000000-0005-0000-0000-0000CD0C0000}"/>
    <cellStyle name="Normal 18 2 3 2 3 2 4" xfId="34883" xr:uid="{00000000-0005-0000-0000-0000CE0C0000}"/>
    <cellStyle name="Normal 18 2 3 2 3 2 5" xfId="19659" xr:uid="{00000000-0005-0000-0000-0000CF0C0000}"/>
    <cellStyle name="Normal 18 2 3 2 3 3" xfId="6210" xr:uid="{00000000-0005-0000-0000-0000D00C0000}"/>
    <cellStyle name="Normal 18 2 3 2 3 3 2" xfId="16262" xr:uid="{00000000-0005-0000-0000-0000D10C0000}"/>
    <cellStyle name="Normal 18 2 3 2 3 3 2 2" xfId="46584" xr:uid="{00000000-0005-0000-0000-0000D20C0000}"/>
    <cellStyle name="Normal 18 2 3 2 3 3 2 3" xfId="31360" xr:uid="{00000000-0005-0000-0000-0000D30C0000}"/>
    <cellStyle name="Normal 18 2 3 2 3 3 3" xfId="11242" xr:uid="{00000000-0005-0000-0000-0000D40C0000}"/>
    <cellStyle name="Normal 18 2 3 2 3 3 3 2" xfId="41567" xr:uid="{00000000-0005-0000-0000-0000D50C0000}"/>
    <cellStyle name="Normal 18 2 3 2 3 3 3 3" xfId="26343" xr:uid="{00000000-0005-0000-0000-0000D60C0000}"/>
    <cellStyle name="Normal 18 2 3 2 3 3 4" xfId="36554" xr:uid="{00000000-0005-0000-0000-0000D70C0000}"/>
    <cellStyle name="Normal 18 2 3 2 3 3 5" xfId="21330" xr:uid="{00000000-0005-0000-0000-0000D80C0000}"/>
    <cellStyle name="Normal 18 2 3 2 3 4" xfId="12920" xr:uid="{00000000-0005-0000-0000-0000D90C0000}"/>
    <cellStyle name="Normal 18 2 3 2 3 4 2" xfId="43242" xr:uid="{00000000-0005-0000-0000-0000DA0C0000}"/>
    <cellStyle name="Normal 18 2 3 2 3 4 3" xfId="28018" xr:uid="{00000000-0005-0000-0000-0000DB0C0000}"/>
    <cellStyle name="Normal 18 2 3 2 3 5" xfId="7899" xr:uid="{00000000-0005-0000-0000-0000DC0C0000}"/>
    <cellStyle name="Normal 18 2 3 2 3 5 2" xfId="38225" xr:uid="{00000000-0005-0000-0000-0000DD0C0000}"/>
    <cellStyle name="Normal 18 2 3 2 3 5 3" xfId="23001" xr:uid="{00000000-0005-0000-0000-0000DE0C0000}"/>
    <cellStyle name="Normal 18 2 3 2 3 6" xfId="33213" xr:uid="{00000000-0005-0000-0000-0000DF0C0000}"/>
    <cellStyle name="Normal 18 2 3 2 3 7" xfId="17988" xr:uid="{00000000-0005-0000-0000-0000E00C0000}"/>
    <cellStyle name="Normal 18 2 3 2 4" xfId="3681" xr:uid="{00000000-0005-0000-0000-0000E10C0000}"/>
    <cellStyle name="Normal 18 2 3 2 4 2" xfId="13755" xr:uid="{00000000-0005-0000-0000-0000E20C0000}"/>
    <cellStyle name="Normal 18 2 3 2 4 2 2" xfId="44077" xr:uid="{00000000-0005-0000-0000-0000E30C0000}"/>
    <cellStyle name="Normal 18 2 3 2 4 2 3" xfId="28853" xr:uid="{00000000-0005-0000-0000-0000E40C0000}"/>
    <cellStyle name="Normal 18 2 3 2 4 3" xfId="8735" xr:uid="{00000000-0005-0000-0000-0000E50C0000}"/>
    <cellStyle name="Normal 18 2 3 2 4 3 2" xfId="39060" xr:uid="{00000000-0005-0000-0000-0000E60C0000}"/>
    <cellStyle name="Normal 18 2 3 2 4 3 3" xfId="23836" xr:uid="{00000000-0005-0000-0000-0000E70C0000}"/>
    <cellStyle name="Normal 18 2 3 2 4 4" xfId="34047" xr:uid="{00000000-0005-0000-0000-0000E80C0000}"/>
    <cellStyle name="Normal 18 2 3 2 4 5" xfId="18823" xr:uid="{00000000-0005-0000-0000-0000E90C0000}"/>
    <cellStyle name="Normal 18 2 3 2 5" xfId="5374" xr:uid="{00000000-0005-0000-0000-0000EA0C0000}"/>
    <cellStyle name="Normal 18 2 3 2 5 2" xfId="15426" xr:uid="{00000000-0005-0000-0000-0000EB0C0000}"/>
    <cellStyle name="Normal 18 2 3 2 5 2 2" xfId="45748" xr:uid="{00000000-0005-0000-0000-0000EC0C0000}"/>
    <cellStyle name="Normal 18 2 3 2 5 2 3" xfId="30524" xr:uid="{00000000-0005-0000-0000-0000ED0C0000}"/>
    <cellStyle name="Normal 18 2 3 2 5 3" xfId="10406" xr:uid="{00000000-0005-0000-0000-0000EE0C0000}"/>
    <cellStyle name="Normal 18 2 3 2 5 3 2" xfId="40731" xr:uid="{00000000-0005-0000-0000-0000EF0C0000}"/>
    <cellStyle name="Normal 18 2 3 2 5 3 3" xfId="25507" xr:uid="{00000000-0005-0000-0000-0000F00C0000}"/>
    <cellStyle name="Normal 18 2 3 2 5 4" xfId="35718" xr:uid="{00000000-0005-0000-0000-0000F10C0000}"/>
    <cellStyle name="Normal 18 2 3 2 5 5" xfId="20494" xr:uid="{00000000-0005-0000-0000-0000F20C0000}"/>
    <cellStyle name="Normal 18 2 3 2 6" xfId="12084" xr:uid="{00000000-0005-0000-0000-0000F30C0000}"/>
    <cellStyle name="Normal 18 2 3 2 6 2" xfId="42406" xr:uid="{00000000-0005-0000-0000-0000F40C0000}"/>
    <cellStyle name="Normal 18 2 3 2 6 3" xfId="27182" xr:uid="{00000000-0005-0000-0000-0000F50C0000}"/>
    <cellStyle name="Normal 18 2 3 2 7" xfId="7063" xr:uid="{00000000-0005-0000-0000-0000F60C0000}"/>
    <cellStyle name="Normal 18 2 3 2 7 2" xfId="37389" xr:uid="{00000000-0005-0000-0000-0000F70C0000}"/>
    <cellStyle name="Normal 18 2 3 2 7 3" xfId="22165" xr:uid="{00000000-0005-0000-0000-0000F80C0000}"/>
    <cellStyle name="Normal 18 2 3 2 8" xfId="32377" xr:uid="{00000000-0005-0000-0000-0000F90C0000}"/>
    <cellStyle name="Normal 18 2 3 2 9" xfId="17152" xr:uid="{00000000-0005-0000-0000-0000FA0C0000}"/>
    <cellStyle name="Normal 18 2 3 3" xfId="2199" xr:uid="{00000000-0005-0000-0000-0000FB0C0000}"/>
    <cellStyle name="Normal 18 2 3 3 2" xfId="3038" xr:uid="{00000000-0005-0000-0000-0000FC0C0000}"/>
    <cellStyle name="Normal 18 2 3 3 2 2" xfId="4728" xr:uid="{00000000-0005-0000-0000-0000FD0C0000}"/>
    <cellStyle name="Normal 18 2 3 3 2 2 2" xfId="14801" xr:uid="{00000000-0005-0000-0000-0000FE0C0000}"/>
    <cellStyle name="Normal 18 2 3 3 2 2 2 2" xfId="45123" xr:uid="{00000000-0005-0000-0000-0000FF0C0000}"/>
    <cellStyle name="Normal 18 2 3 3 2 2 2 3" xfId="29899" xr:uid="{00000000-0005-0000-0000-0000000D0000}"/>
    <cellStyle name="Normal 18 2 3 3 2 2 3" xfId="9781" xr:uid="{00000000-0005-0000-0000-0000010D0000}"/>
    <cellStyle name="Normal 18 2 3 3 2 2 3 2" xfId="40106" xr:uid="{00000000-0005-0000-0000-0000020D0000}"/>
    <cellStyle name="Normal 18 2 3 3 2 2 3 3" xfId="24882" xr:uid="{00000000-0005-0000-0000-0000030D0000}"/>
    <cellStyle name="Normal 18 2 3 3 2 2 4" xfId="35093" xr:uid="{00000000-0005-0000-0000-0000040D0000}"/>
    <cellStyle name="Normal 18 2 3 3 2 2 5" xfId="19869" xr:uid="{00000000-0005-0000-0000-0000050D0000}"/>
    <cellStyle name="Normal 18 2 3 3 2 3" xfId="6420" xr:uid="{00000000-0005-0000-0000-0000060D0000}"/>
    <cellStyle name="Normal 18 2 3 3 2 3 2" xfId="16472" xr:uid="{00000000-0005-0000-0000-0000070D0000}"/>
    <cellStyle name="Normal 18 2 3 3 2 3 2 2" xfId="46794" xr:uid="{00000000-0005-0000-0000-0000080D0000}"/>
    <cellStyle name="Normal 18 2 3 3 2 3 2 3" xfId="31570" xr:uid="{00000000-0005-0000-0000-0000090D0000}"/>
    <cellStyle name="Normal 18 2 3 3 2 3 3" xfId="11452" xr:uid="{00000000-0005-0000-0000-00000A0D0000}"/>
    <cellStyle name="Normal 18 2 3 3 2 3 3 2" xfId="41777" xr:uid="{00000000-0005-0000-0000-00000B0D0000}"/>
    <cellStyle name="Normal 18 2 3 3 2 3 3 3" xfId="26553" xr:uid="{00000000-0005-0000-0000-00000C0D0000}"/>
    <cellStyle name="Normal 18 2 3 3 2 3 4" xfId="36764" xr:uid="{00000000-0005-0000-0000-00000D0D0000}"/>
    <cellStyle name="Normal 18 2 3 3 2 3 5" xfId="21540" xr:uid="{00000000-0005-0000-0000-00000E0D0000}"/>
    <cellStyle name="Normal 18 2 3 3 2 4" xfId="13130" xr:uid="{00000000-0005-0000-0000-00000F0D0000}"/>
    <cellStyle name="Normal 18 2 3 3 2 4 2" xfId="43452" xr:uid="{00000000-0005-0000-0000-0000100D0000}"/>
    <cellStyle name="Normal 18 2 3 3 2 4 3" xfId="28228" xr:uid="{00000000-0005-0000-0000-0000110D0000}"/>
    <cellStyle name="Normal 18 2 3 3 2 5" xfId="8109" xr:uid="{00000000-0005-0000-0000-0000120D0000}"/>
    <cellStyle name="Normal 18 2 3 3 2 5 2" xfId="38435" xr:uid="{00000000-0005-0000-0000-0000130D0000}"/>
    <cellStyle name="Normal 18 2 3 3 2 5 3" xfId="23211" xr:uid="{00000000-0005-0000-0000-0000140D0000}"/>
    <cellStyle name="Normal 18 2 3 3 2 6" xfId="33423" xr:uid="{00000000-0005-0000-0000-0000150D0000}"/>
    <cellStyle name="Normal 18 2 3 3 2 7" xfId="18198" xr:uid="{00000000-0005-0000-0000-0000160D0000}"/>
    <cellStyle name="Normal 18 2 3 3 3" xfId="3891" xr:uid="{00000000-0005-0000-0000-0000170D0000}"/>
    <cellStyle name="Normal 18 2 3 3 3 2" xfId="13965" xr:uid="{00000000-0005-0000-0000-0000180D0000}"/>
    <cellStyle name="Normal 18 2 3 3 3 2 2" xfId="44287" xr:uid="{00000000-0005-0000-0000-0000190D0000}"/>
    <cellStyle name="Normal 18 2 3 3 3 2 3" xfId="29063" xr:uid="{00000000-0005-0000-0000-00001A0D0000}"/>
    <cellStyle name="Normal 18 2 3 3 3 3" xfId="8945" xr:uid="{00000000-0005-0000-0000-00001B0D0000}"/>
    <cellStyle name="Normal 18 2 3 3 3 3 2" xfId="39270" xr:uid="{00000000-0005-0000-0000-00001C0D0000}"/>
    <cellStyle name="Normal 18 2 3 3 3 3 3" xfId="24046" xr:uid="{00000000-0005-0000-0000-00001D0D0000}"/>
    <cellStyle name="Normal 18 2 3 3 3 4" xfId="34257" xr:uid="{00000000-0005-0000-0000-00001E0D0000}"/>
    <cellStyle name="Normal 18 2 3 3 3 5" xfId="19033" xr:uid="{00000000-0005-0000-0000-00001F0D0000}"/>
    <cellStyle name="Normal 18 2 3 3 4" xfId="5584" xr:uid="{00000000-0005-0000-0000-0000200D0000}"/>
    <cellStyle name="Normal 18 2 3 3 4 2" xfId="15636" xr:uid="{00000000-0005-0000-0000-0000210D0000}"/>
    <cellStyle name="Normal 18 2 3 3 4 2 2" xfId="45958" xr:uid="{00000000-0005-0000-0000-0000220D0000}"/>
    <cellStyle name="Normal 18 2 3 3 4 2 3" xfId="30734" xr:uid="{00000000-0005-0000-0000-0000230D0000}"/>
    <cellStyle name="Normal 18 2 3 3 4 3" xfId="10616" xr:uid="{00000000-0005-0000-0000-0000240D0000}"/>
    <cellStyle name="Normal 18 2 3 3 4 3 2" xfId="40941" xr:uid="{00000000-0005-0000-0000-0000250D0000}"/>
    <cellStyle name="Normal 18 2 3 3 4 3 3" xfId="25717" xr:uid="{00000000-0005-0000-0000-0000260D0000}"/>
    <cellStyle name="Normal 18 2 3 3 4 4" xfId="35928" xr:uid="{00000000-0005-0000-0000-0000270D0000}"/>
    <cellStyle name="Normal 18 2 3 3 4 5" xfId="20704" xr:uid="{00000000-0005-0000-0000-0000280D0000}"/>
    <cellStyle name="Normal 18 2 3 3 5" xfId="12294" xr:uid="{00000000-0005-0000-0000-0000290D0000}"/>
    <cellStyle name="Normal 18 2 3 3 5 2" xfId="42616" xr:uid="{00000000-0005-0000-0000-00002A0D0000}"/>
    <cellStyle name="Normal 18 2 3 3 5 3" xfId="27392" xr:uid="{00000000-0005-0000-0000-00002B0D0000}"/>
    <cellStyle name="Normal 18 2 3 3 6" xfId="7273" xr:uid="{00000000-0005-0000-0000-00002C0D0000}"/>
    <cellStyle name="Normal 18 2 3 3 6 2" xfId="37599" xr:uid="{00000000-0005-0000-0000-00002D0D0000}"/>
    <cellStyle name="Normal 18 2 3 3 6 3" xfId="22375" xr:uid="{00000000-0005-0000-0000-00002E0D0000}"/>
    <cellStyle name="Normal 18 2 3 3 7" xfId="32587" xr:uid="{00000000-0005-0000-0000-00002F0D0000}"/>
    <cellStyle name="Normal 18 2 3 3 8" xfId="17362" xr:uid="{00000000-0005-0000-0000-0000300D0000}"/>
    <cellStyle name="Normal 18 2 3 4" xfId="2620" xr:uid="{00000000-0005-0000-0000-0000310D0000}"/>
    <cellStyle name="Normal 18 2 3 4 2" xfId="4310" xr:uid="{00000000-0005-0000-0000-0000320D0000}"/>
    <cellStyle name="Normal 18 2 3 4 2 2" xfId="14383" xr:uid="{00000000-0005-0000-0000-0000330D0000}"/>
    <cellStyle name="Normal 18 2 3 4 2 2 2" xfId="44705" xr:uid="{00000000-0005-0000-0000-0000340D0000}"/>
    <cellStyle name="Normal 18 2 3 4 2 2 3" xfId="29481" xr:uid="{00000000-0005-0000-0000-0000350D0000}"/>
    <cellStyle name="Normal 18 2 3 4 2 3" xfId="9363" xr:uid="{00000000-0005-0000-0000-0000360D0000}"/>
    <cellStyle name="Normal 18 2 3 4 2 3 2" xfId="39688" xr:uid="{00000000-0005-0000-0000-0000370D0000}"/>
    <cellStyle name="Normal 18 2 3 4 2 3 3" xfId="24464" xr:uid="{00000000-0005-0000-0000-0000380D0000}"/>
    <cellStyle name="Normal 18 2 3 4 2 4" xfId="34675" xr:uid="{00000000-0005-0000-0000-0000390D0000}"/>
    <cellStyle name="Normal 18 2 3 4 2 5" xfId="19451" xr:uid="{00000000-0005-0000-0000-00003A0D0000}"/>
    <cellStyle name="Normal 18 2 3 4 3" xfId="6002" xr:uid="{00000000-0005-0000-0000-00003B0D0000}"/>
    <cellStyle name="Normal 18 2 3 4 3 2" xfId="16054" xr:uid="{00000000-0005-0000-0000-00003C0D0000}"/>
    <cellStyle name="Normal 18 2 3 4 3 2 2" xfId="46376" xr:uid="{00000000-0005-0000-0000-00003D0D0000}"/>
    <cellStyle name="Normal 18 2 3 4 3 2 3" xfId="31152" xr:uid="{00000000-0005-0000-0000-00003E0D0000}"/>
    <cellStyle name="Normal 18 2 3 4 3 3" xfId="11034" xr:uid="{00000000-0005-0000-0000-00003F0D0000}"/>
    <cellStyle name="Normal 18 2 3 4 3 3 2" xfId="41359" xr:uid="{00000000-0005-0000-0000-0000400D0000}"/>
    <cellStyle name="Normal 18 2 3 4 3 3 3" xfId="26135" xr:uid="{00000000-0005-0000-0000-0000410D0000}"/>
    <cellStyle name="Normal 18 2 3 4 3 4" xfId="36346" xr:uid="{00000000-0005-0000-0000-0000420D0000}"/>
    <cellStyle name="Normal 18 2 3 4 3 5" xfId="21122" xr:uid="{00000000-0005-0000-0000-0000430D0000}"/>
    <cellStyle name="Normal 18 2 3 4 4" xfId="12712" xr:uid="{00000000-0005-0000-0000-0000440D0000}"/>
    <cellStyle name="Normal 18 2 3 4 4 2" xfId="43034" xr:uid="{00000000-0005-0000-0000-0000450D0000}"/>
    <cellStyle name="Normal 18 2 3 4 4 3" xfId="27810" xr:uid="{00000000-0005-0000-0000-0000460D0000}"/>
    <cellStyle name="Normal 18 2 3 4 5" xfId="7691" xr:uid="{00000000-0005-0000-0000-0000470D0000}"/>
    <cellStyle name="Normal 18 2 3 4 5 2" xfId="38017" xr:uid="{00000000-0005-0000-0000-0000480D0000}"/>
    <cellStyle name="Normal 18 2 3 4 5 3" xfId="22793" xr:uid="{00000000-0005-0000-0000-0000490D0000}"/>
    <cellStyle name="Normal 18 2 3 4 6" xfId="33005" xr:uid="{00000000-0005-0000-0000-00004A0D0000}"/>
    <cellStyle name="Normal 18 2 3 4 7" xfId="17780" xr:uid="{00000000-0005-0000-0000-00004B0D0000}"/>
    <cellStyle name="Normal 18 2 3 5" xfId="3473" xr:uid="{00000000-0005-0000-0000-00004C0D0000}"/>
    <cellStyle name="Normal 18 2 3 5 2" xfId="13547" xr:uid="{00000000-0005-0000-0000-00004D0D0000}"/>
    <cellStyle name="Normal 18 2 3 5 2 2" xfId="43869" xr:uid="{00000000-0005-0000-0000-00004E0D0000}"/>
    <cellStyle name="Normal 18 2 3 5 2 3" xfId="28645" xr:uid="{00000000-0005-0000-0000-00004F0D0000}"/>
    <cellStyle name="Normal 18 2 3 5 3" xfId="8527" xr:uid="{00000000-0005-0000-0000-0000500D0000}"/>
    <cellStyle name="Normal 18 2 3 5 3 2" xfId="38852" xr:uid="{00000000-0005-0000-0000-0000510D0000}"/>
    <cellStyle name="Normal 18 2 3 5 3 3" xfId="23628" xr:uid="{00000000-0005-0000-0000-0000520D0000}"/>
    <cellStyle name="Normal 18 2 3 5 4" xfId="33839" xr:uid="{00000000-0005-0000-0000-0000530D0000}"/>
    <cellStyle name="Normal 18 2 3 5 5" xfId="18615" xr:uid="{00000000-0005-0000-0000-0000540D0000}"/>
    <cellStyle name="Normal 18 2 3 6" xfId="5166" xr:uid="{00000000-0005-0000-0000-0000550D0000}"/>
    <cellStyle name="Normal 18 2 3 6 2" xfId="15218" xr:uid="{00000000-0005-0000-0000-0000560D0000}"/>
    <cellStyle name="Normal 18 2 3 6 2 2" xfId="45540" xr:uid="{00000000-0005-0000-0000-0000570D0000}"/>
    <cellStyle name="Normal 18 2 3 6 2 3" xfId="30316" xr:uid="{00000000-0005-0000-0000-0000580D0000}"/>
    <cellStyle name="Normal 18 2 3 6 3" xfId="10198" xr:uid="{00000000-0005-0000-0000-0000590D0000}"/>
    <cellStyle name="Normal 18 2 3 6 3 2" xfId="40523" xr:uid="{00000000-0005-0000-0000-00005A0D0000}"/>
    <cellStyle name="Normal 18 2 3 6 3 3" xfId="25299" xr:uid="{00000000-0005-0000-0000-00005B0D0000}"/>
    <cellStyle name="Normal 18 2 3 6 4" xfId="35510" xr:uid="{00000000-0005-0000-0000-00005C0D0000}"/>
    <cellStyle name="Normal 18 2 3 6 5" xfId="20286" xr:uid="{00000000-0005-0000-0000-00005D0D0000}"/>
    <cellStyle name="Normal 18 2 3 7" xfId="11876" xr:uid="{00000000-0005-0000-0000-00005E0D0000}"/>
    <cellStyle name="Normal 18 2 3 7 2" xfId="42198" xr:uid="{00000000-0005-0000-0000-00005F0D0000}"/>
    <cellStyle name="Normal 18 2 3 7 3" xfId="26974" xr:uid="{00000000-0005-0000-0000-0000600D0000}"/>
    <cellStyle name="Normal 18 2 3 8" xfId="6855" xr:uid="{00000000-0005-0000-0000-0000610D0000}"/>
    <cellStyle name="Normal 18 2 3 8 2" xfId="37181" xr:uid="{00000000-0005-0000-0000-0000620D0000}"/>
    <cellStyle name="Normal 18 2 3 8 3" xfId="21957" xr:uid="{00000000-0005-0000-0000-0000630D0000}"/>
    <cellStyle name="Normal 18 2 3 9" xfId="32170" xr:uid="{00000000-0005-0000-0000-0000640D0000}"/>
    <cellStyle name="Normal 18 2 4" xfId="1880" xr:uid="{00000000-0005-0000-0000-0000650D0000}"/>
    <cellStyle name="Normal 18 2 4 2" xfId="2303" xr:uid="{00000000-0005-0000-0000-0000660D0000}"/>
    <cellStyle name="Normal 18 2 4 2 2" xfId="3142" xr:uid="{00000000-0005-0000-0000-0000670D0000}"/>
    <cellStyle name="Normal 18 2 4 2 2 2" xfId="4832" xr:uid="{00000000-0005-0000-0000-0000680D0000}"/>
    <cellStyle name="Normal 18 2 4 2 2 2 2" xfId="14905" xr:uid="{00000000-0005-0000-0000-0000690D0000}"/>
    <cellStyle name="Normal 18 2 4 2 2 2 2 2" xfId="45227" xr:uid="{00000000-0005-0000-0000-00006A0D0000}"/>
    <cellStyle name="Normal 18 2 4 2 2 2 2 3" xfId="30003" xr:uid="{00000000-0005-0000-0000-00006B0D0000}"/>
    <cellStyle name="Normal 18 2 4 2 2 2 3" xfId="9885" xr:uid="{00000000-0005-0000-0000-00006C0D0000}"/>
    <cellStyle name="Normal 18 2 4 2 2 2 3 2" xfId="40210" xr:uid="{00000000-0005-0000-0000-00006D0D0000}"/>
    <cellStyle name="Normal 18 2 4 2 2 2 3 3" xfId="24986" xr:uid="{00000000-0005-0000-0000-00006E0D0000}"/>
    <cellStyle name="Normal 18 2 4 2 2 2 4" xfId="35197" xr:uid="{00000000-0005-0000-0000-00006F0D0000}"/>
    <cellStyle name="Normal 18 2 4 2 2 2 5" xfId="19973" xr:uid="{00000000-0005-0000-0000-0000700D0000}"/>
    <cellStyle name="Normal 18 2 4 2 2 3" xfId="6524" xr:uid="{00000000-0005-0000-0000-0000710D0000}"/>
    <cellStyle name="Normal 18 2 4 2 2 3 2" xfId="16576" xr:uid="{00000000-0005-0000-0000-0000720D0000}"/>
    <cellStyle name="Normal 18 2 4 2 2 3 2 2" xfId="46898" xr:uid="{00000000-0005-0000-0000-0000730D0000}"/>
    <cellStyle name="Normal 18 2 4 2 2 3 2 3" xfId="31674" xr:uid="{00000000-0005-0000-0000-0000740D0000}"/>
    <cellStyle name="Normal 18 2 4 2 2 3 3" xfId="11556" xr:uid="{00000000-0005-0000-0000-0000750D0000}"/>
    <cellStyle name="Normal 18 2 4 2 2 3 3 2" xfId="41881" xr:uid="{00000000-0005-0000-0000-0000760D0000}"/>
    <cellStyle name="Normal 18 2 4 2 2 3 3 3" xfId="26657" xr:uid="{00000000-0005-0000-0000-0000770D0000}"/>
    <cellStyle name="Normal 18 2 4 2 2 3 4" xfId="36868" xr:uid="{00000000-0005-0000-0000-0000780D0000}"/>
    <cellStyle name="Normal 18 2 4 2 2 3 5" xfId="21644" xr:uid="{00000000-0005-0000-0000-0000790D0000}"/>
    <cellStyle name="Normal 18 2 4 2 2 4" xfId="13234" xr:uid="{00000000-0005-0000-0000-00007A0D0000}"/>
    <cellStyle name="Normal 18 2 4 2 2 4 2" xfId="43556" xr:uid="{00000000-0005-0000-0000-00007B0D0000}"/>
    <cellStyle name="Normal 18 2 4 2 2 4 3" xfId="28332" xr:uid="{00000000-0005-0000-0000-00007C0D0000}"/>
    <cellStyle name="Normal 18 2 4 2 2 5" xfId="8213" xr:uid="{00000000-0005-0000-0000-00007D0D0000}"/>
    <cellStyle name="Normal 18 2 4 2 2 5 2" xfId="38539" xr:uid="{00000000-0005-0000-0000-00007E0D0000}"/>
    <cellStyle name="Normal 18 2 4 2 2 5 3" xfId="23315" xr:uid="{00000000-0005-0000-0000-00007F0D0000}"/>
    <cellStyle name="Normal 18 2 4 2 2 6" xfId="33527" xr:uid="{00000000-0005-0000-0000-0000800D0000}"/>
    <cellStyle name="Normal 18 2 4 2 2 7" xfId="18302" xr:uid="{00000000-0005-0000-0000-0000810D0000}"/>
    <cellStyle name="Normal 18 2 4 2 3" xfId="3995" xr:uid="{00000000-0005-0000-0000-0000820D0000}"/>
    <cellStyle name="Normal 18 2 4 2 3 2" xfId="14069" xr:uid="{00000000-0005-0000-0000-0000830D0000}"/>
    <cellStyle name="Normal 18 2 4 2 3 2 2" xfId="44391" xr:uid="{00000000-0005-0000-0000-0000840D0000}"/>
    <cellStyle name="Normal 18 2 4 2 3 2 3" xfId="29167" xr:uid="{00000000-0005-0000-0000-0000850D0000}"/>
    <cellStyle name="Normal 18 2 4 2 3 3" xfId="9049" xr:uid="{00000000-0005-0000-0000-0000860D0000}"/>
    <cellStyle name="Normal 18 2 4 2 3 3 2" xfId="39374" xr:uid="{00000000-0005-0000-0000-0000870D0000}"/>
    <cellStyle name="Normal 18 2 4 2 3 3 3" xfId="24150" xr:uid="{00000000-0005-0000-0000-0000880D0000}"/>
    <cellStyle name="Normal 18 2 4 2 3 4" xfId="34361" xr:uid="{00000000-0005-0000-0000-0000890D0000}"/>
    <cellStyle name="Normal 18 2 4 2 3 5" xfId="19137" xr:uid="{00000000-0005-0000-0000-00008A0D0000}"/>
    <cellStyle name="Normal 18 2 4 2 4" xfId="5688" xr:uid="{00000000-0005-0000-0000-00008B0D0000}"/>
    <cellStyle name="Normal 18 2 4 2 4 2" xfId="15740" xr:uid="{00000000-0005-0000-0000-00008C0D0000}"/>
    <cellStyle name="Normal 18 2 4 2 4 2 2" xfId="46062" xr:uid="{00000000-0005-0000-0000-00008D0D0000}"/>
    <cellStyle name="Normal 18 2 4 2 4 2 3" xfId="30838" xr:uid="{00000000-0005-0000-0000-00008E0D0000}"/>
    <cellStyle name="Normal 18 2 4 2 4 3" xfId="10720" xr:uid="{00000000-0005-0000-0000-00008F0D0000}"/>
    <cellStyle name="Normal 18 2 4 2 4 3 2" xfId="41045" xr:uid="{00000000-0005-0000-0000-0000900D0000}"/>
    <cellStyle name="Normal 18 2 4 2 4 3 3" xfId="25821" xr:uid="{00000000-0005-0000-0000-0000910D0000}"/>
    <cellStyle name="Normal 18 2 4 2 4 4" xfId="36032" xr:uid="{00000000-0005-0000-0000-0000920D0000}"/>
    <cellStyle name="Normal 18 2 4 2 4 5" xfId="20808" xr:uid="{00000000-0005-0000-0000-0000930D0000}"/>
    <cellStyle name="Normal 18 2 4 2 5" xfId="12398" xr:uid="{00000000-0005-0000-0000-0000940D0000}"/>
    <cellStyle name="Normal 18 2 4 2 5 2" xfId="42720" xr:uid="{00000000-0005-0000-0000-0000950D0000}"/>
    <cellStyle name="Normal 18 2 4 2 5 3" xfId="27496" xr:uid="{00000000-0005-0000-0000-0000960D0000}"/>
    <cellStyle name="Normal 18 2 4 2 6" xfId="7377" xr:uid="{00000000-0005-0000-0000-0000970D0000}"/>
    <cellStyle name="Normal 18 2 4 2 6 2" xfId="37703" xr:uid="{00000000-0005-0000-0000-0000980D0000}"/>
    <cellStyle name="Normal 18 2 4 2 6 3" xfId="22479" xr:uid="{00000000-0005-0000-0000-0000990D0000}"/>
    <cellStyle name="Normal 18 2 4 2 7" xfId="32691" xr:uid="{00000000-0005-0000-0000-00009A0D0000}"/>
    <cellStyle name="Normal 18 2 4 2 8" xfId="17466" xr:uid="{00000000-0005-0000-0000-00009B0D0000}"/>
    <cellStyle name="Normal 18 2 4 3" xfId="2724" xr:uid="{00000000-0005-0000-0000-00009C0D0000}"/>
    <cellStyle name="Normal 18 2 4 3 2" xfId="4414" xr:uid="{00000000-0005-0000-0000-00009D0D0000}"/>
    <cellStyle name="Normal 18 2 4 3 2 2" xfId="14487" xr:uid="{00000000-0005-0000-0000-00009E0D0000}"/>
    <cellStyle name="Normal 18 2 4 3 2 2 2" xfId="44809" xr:uid="{00000000-0005-0000-0000-00009F0D0000}"/>
    <cellStyle name="Normal 18 2 4 3 2 2 3" xfId="29585" xr:uid="{00000000-0005-0000-0000-0000A00D0000}"/>
    <cellStyle name="Normal 18 2 4 3 2 3" xfId="9467" xr:uid="{00000000-0005-0000-0000-0000A10D0000}"/>
    <cellStyle name="Normal 18 2 4 3 2 3 2" xfId="39792" xr:uid="{00000000-0005-0000-0000-0000A20D0000}"/>
    <cellStyle name="Normal 18 2 4 3 2 3 3" xfId="24568" xr:uid="{00000000-0005-0000-0000-0000A30D0000}"/>
    <cellStyle name="Normal 18 2 4 3 2 4" xfId="34779" xr:uid="{00000000-0005-0000-0000-0000A40D0000}"/>
    <cellStyle name="Normal 18 2 4 3 2 5" xfId="19555" xr:uid="{00000000-0005-0000-0000-0000A50D0000}"/>
    <cellStyle name="Normal 18 2 4 3 3" xfId="6106" xr:uid="{00000000-0005-0000-0000-0000A60D0000}"/>
    <cellStyle name="Normal 18 2 4 3 3 2" xfId="16158" xr:uid="{00000000-0005-0000-0000-0000A70D0000}"/>
    <cellStyle name="Normal 18 2 4 3 3 2 2" xfId="46480" xr:uid="{00000000-0005-0000-0000-0000A80D0000}"/>
    <cellStyle name="Normal 18 2 4 3 3 2 3" xfId="31256" xr:uid="{00000000-0005-0000-0000-0000A90D0000}"/>
    <cellStyle name="Normal 18 2 4 3 3 3" xfId="11138" xr:uid="{00000000-0005-0000-0000-0000AA0D0000}"/>
    <cellStyle name="Normal 18 2 4 3 3 3 2" xfId="41463" xr:uid="{00000000-0005-0000-0000-0000AB0D0000}"/>
    <cellStyle name="Normal 18 2 4 3 3 3 3" xfId="26239" xr:uid="{00000000-0005-0000-0000-0000AC0D0000}"/>
    <cellStyle name="Normal 18 2 4 3 3 4" xfId="36450" xr:uid="{00000000-0005-0000-0000-0000AD0D0000}"/>
    <cellStyle name="Normal 18 2 4 3 3 5" xfId="21226" xr:uid="{00000000-0005-0000-0000-0000AE0D0000}"/>
    <cellStyle name="Normal 18 2 4 3 4" xfId="12816" xr:uid="{00000000-0005-0000-0000-0000AF0D0000}"/>
    <cellStyle name="Normal 18 2 4 3 4 2" xfId="43138" xr:uid="{00000000-0005-0000-0000-0000B00D0000}"/>
    <cellStyle name="Normal 18 2 4 3 4 3" xfId="27914" xr:uid="{00000000-0005-0000-0000-0000B10D0000}"/>
    <cellStyle name="Normal 18 2 4 3 5" xfId="7795" xr:uid="{00000000-0005-0000-0000-0000B20D0000}"/>
    <cellStyle name="Normal 18 2 4 3 5 2" xfId="38121" xr:uid="{00000000-0005-0000-0000-0000B30D0000}"/>
    <cellStyle name="Normal 18 2 4 3 5 3" xfId="22897" xr:uid="{00000000-0005-0000-0000-0000B40D0000}"/>
    <cellStyle name="Normal 18 2 4 3 6" xfId="33109" xr:uid="{00000000-0005-0000-0000-0000B50D0000}"/>
    <cellStyle name="Normal 18 2 4 3 7" xfId="17884" xr:uid="{00000000-0005-0000-0000-0000B60D0000}"/>
    <cellStyle name="Normal 18 2 4 4" xfId="3577" xr:uid="{00000000-0005-0000-0000-0000B70D0000}"/>
    <cellStyle name="Normal 18 2 4 4 2" xfId="13651" xr:uid="{00000000-0005-0000-0000-0000B80D0000}"/>
    <cellStyle name="Normal 18 2 4 4 2 2" xfId="43973" xr:uid="{00000000-0005-0000-0000-0000B90D0000}"/>
    <cellStyle name="Normal 18 2 4 4 2 3" xfId="28749" xr:uid="{00000000-0005-0000-0000-0000BA0D0000}"/>
    <cellStyle name="Normal 18 2 4 4 3" xfId="8631" xr:uid="{00000000-0005-0000-0000-0000BB0D0000}"/>
    <cellStyle name="Normal 18 2 4 4 3 2" xfId="38956" xr:uid="{00000000-0005-0000-0000-0000BC0D0000}"/>
    <cellStyle name="Normal 18 2 4 4 3 3" xfId="23732" xr:uid="{00000000-0005-0000-0000-0000BD0D0000}"/>
    <cellStyle name="Normal 18 2 4 4 4" xfId="33943" xr:uid="{00000000-0005-0000-0000-0000BE0D0000}"/>
    <cellStyle name="Normal 18 2 4 4 5" xfId="18719" xr:uid="{00000000-0005-0000-0000-0000BF0D0000}"/>
    <cellStyle name="Normal 18 2 4 5" xfId="5270" xr:uid="{00000000-0005-0000-0000-0000C00D0000}"/>
    <cellStyle name="Normal 18 2 4 5 2" xfId="15322" xr:uid="{00000000-0005-0000-0000-0000C10D0000}"/>
    <cellStyle name="Normal 18 2 4 5 2 2" xfId="45644" xr:uid="{00000000-0005-0000-0000-0000C20D0000}"/>
    <cellStyle name="Normal 18 2 4 5 2 3" xfId="30420" xr:uid="{00000000-0005-0000-0000-0000C30D0000}"/>
    <cellStyle name="Normal 18 2 4 5 3" xfId="10302" xr:uid="{00000000-0005-0000-0000-0000C40D0000}"/>
    <cellStyle name="Normal 18 2 4 5 3 2" xfId="40627" xr:uid="{00000000-0005-0000-0000-0000C50D0000}"/>
    <cellStyle name="Normal 18 2 4 5 3 3" xfId="25403" xr:uid="{00000000-0005-0000-0000-0000C60D0000}"/>
    <cellStyle name="Normal 18 2 4 5 4" xfId="35614" xr:uid="{00000000-0005-0000-0000-0000C70D0000}"/>
    <cellStyle name="Normal 18 2 4 5 5" xfId="20390" xr:uid="{00000000-0005-0000-0000-0000C80D0000}"/>
    <cellStyle name="Normal 18 2 4 6" xfId="11980" xr:uid="{00000000-0005-0000-0000-0000C90D0000}"/>
    <cellStyle name="Normal 18 2 4 6 2" xfId="42302" xr:uid="{00000000-0005-0000-0000-0000CA0D0000}"/>
    <cellStyle name="Normal 18 2 4 6 3" xfId="27078" xr:uid="{00000000-0005-0000-0000-0000CB0D0000}"/>
    <cellStyle name="Normal 18 2 4 7" xfId="6959" xr:uid="{00000000-0005-0000-0000-0000CC0D0000}"/>
    <cellStyle name="Normal 18 2 4 7 2" xfId="37285" xr:uid="{00000000-0005-0000-0000-0000CD0D0000}"/>
    <cellStyle name="Normal 18 2 4 7 3" xfId="22061" xr:uid="{00000000-0005-0000-0000-0000CE0D0000}"/>
    <cellStyle name="Normal 18 2 4 8" xfId="32273" xr:uid="{00000000-0005-0000-0000-0000CF0D0000}"/>
    <cellStyle name="Normal 18 2 4 9" xfId="17048" xr:uid="{00000000-0005-0000-0000-0000D00D0000}"/>
    <cellStyle name="Normal 18 2 5" xfId="2093" xr:uid="{00000000-0005-0000-0000-0000D10D0000}"/>
    <cellStyle name="Normal 18 2 5 2" xfId="2934" xr:uid="{00000000-0005-0000-0000-0000D20D0000}"/>
    <cellStyle name="Normal 18 2 5 2 2" xfId="4624" xr:uid="{00000000-0005-0000-0000-0000D30D0000}"/>
    <cellStyle name="Normal 18 2 5 2 2 2" xfId="14697" xr:uid="{00000000-0005-0000-0000-0000D40D0000}"/>
    <cellStyle name="Normal 18 2 5 2 2 2 2" xfId="45019" xr:uid="{00000000-0005-0000-0000-0000D50D0000}"/>
    <cellStyle name="Normal 18 2 5 2 2 2 3" xfId="29795" xr:uid="{00000000-0005-0000-0000-0000D60D0000}"/>
    <cellStyle name="Normal 18 2 5 2 2 3" xfId="9677" xr:uid="{00000000-0005-0000-0000-0000D70D0000}"/>
    <cellStyle name="Normal 18 2 5 2 2 3 2" xfId="40002" xr:uid="{00000000-0005-0000-0000-0000D80D0000}"/>
    <cellStyle name="Normal 18 2 5 2 2 3 3" xfId="24778" xr:uid="{00000000-0005-0000-0000-0000D90D0000}"/>
    <cellStyle name="Normal 18 2 5 2 2 4" xfId="34989" xr:uid="{00000000-0005-0000-0000-0000DA0D0000}"/>
    <cellStyle name="Normal 18 2 5 2 2 5" xfId="19765" xr:uid="{00000000-0005-0000-0000-0000DB0D0000}"/>
    <cellStyle name="Normal 18 2 5 2 3" xfId="6316" xr:uid="{00000000-0005-0000-0000-0000DC0D0000}"/>
    <cellStyle name="Normal 18 2 5 2 3 2" xfId="16368" xr:uid="{00000000-0005-0000-0000-0000DD0D0000}"/>
    <cellStyle name="Normal 18 2 5 2 3 2 2" xfId="46690" xr:uid="{00000000-0005-0000-0000-0000DE0D0000}"/>
    <cellStyle name="Normal 18 2 5 2 3 2 3" xfId="31466" xr:uid="{00000000-0005-0000-0000-0000DF0D0000}"/>
    <cellStyle name="Normal 18 2 5 2 3 3" xfId="11348" xr:uid="{00000000-0005-0000-0000-0000E00D0000}"/>
    <cellStyle name="Normal 18 2 5 2 3 3 2" xfId="41673" xr:uid="{00000000-0005-0000-0000-0000E10D0000}"/>
    <cellStyle name="Normal 18 2 5 2 3 3 3" xfId="26449" xr:uid="{00000000-0005-0000-0000-0000E20D0000}"/>
    <cellStyle name="Normal 18 2 5 2 3 4" xfId="36660" xr:uid="{00000000-0005-0000-0000-0000E30D0000}"/>
    <cellStyle name="Normal 18 2 5 2 3 5" xfId="21436" xr:uid="{00000000-0005-0000-0000-0000E40D0000}"/>
    <cellStyle name="Normal 18 2 5 2 4" xfId="13026" xr:uid="{00000000-0005-0000-0000-0000E50D0000}"/>
    <cellStyle name="Normal 18 2 5 2 4 2" xfId="43348" xr:uid="{00000000-0005-0000-0000-0000E60D0000}"/>
    <cellStyle name="Normal 18 2 5 2 4 3" xfId="28124" xr:uid="{00000000-0005-0000-0000-0000E70D0000}"/>
    <cellStyle name="Normal 18 2 5 2 5" xfId="8005" xr:uid="{00000000-0005-0000-0000-0000E80D0000}"/>
    <cellStyle name="Normal 18 2 5 2 5 2" xfId="38331" xr:uid="{00000000-0005-0000-0000-0000E90D0000}"/>
    <cellStyle name="Normal 18 2 5 2 5 3" xfId="23107" xr:uid="{00000000-0005-0000-0000-0000EA0D0000}"/>
    <cellStyle name="Normal 18 2 5 2 6" xfId="33319" xr:uid="{00000000-0005-0000-0000-0000EB0D0000}"/>
    <cellStyle name="Normal 18 2 5 2 7" xfId="18094" xr:uid="{00000000-0005-0000-0000-0000EC0D0000}"/>
    <cellStyle name="Normal 18 2 5 3" xfId="3787" xr:uid="{00000000-0005-0000-0000-0000ED0D0000}"/>
    <cellStyle name="Normal 18 2 5 3 2" xfId="13861" xr:uid="{00000000-0005-0000-0000-0000EE0D0000}"/>
    <cellStyle name="Normal 18 2 5 3 2 2" xfId="44183" xr:uid="{00000000-0005-0000-0000-0000EF0D0000}"/>
    <cellStyle name="Normal 18 2 5 3 2 3" xfId="28959" xr:uid="{00000000-0005-0000-0000-0000F00D0000}"/>
    <cellStyle name="Normal 18 2 5 3 3" xfId="8841" xr:uid="{00000000-0005-0000-0000-0000F10D0000}"/>
    <cellStyle name="Normal 18 2 5 3 3 2" xfId="39166" xr:uid="{00000000-0005-0000-0000-0000F20D0000}"/>
    <cellStyle name="Normal 18 2 5 3 3 3" xfId="23942" xr:uid="{00000000-0005-0000-0000-0000F30D0000}"/>
    <cellStyle name="Normal 18 2 5 3 4" xfId="34153" xr:uid="{00000000-0005-0000-0000-0000F40D0000}"/>
    <cellStyle name="Normal 18 2 5 3 5" xfId="18929" xr:uid="{00000000-0005-0000-0000-0000F50D0000}"/>
    <cellStyle name="Normal 18 2 5 4" xfId="5480" xr:uid="{00000000-0005-0000-0000-0000F60D0000}"/>
    <cellStyle name="Normal 18 2 5 4 2" xfId="15532" xr:uid="{00000000-0005-0000-0000-0000F70D0000}"/>
    <cellStyle name="Normal 18 2 5 4 2 2" xfId="45854" xr:uid="{00000000-0005-0000-0000-0000F80D0000}"/>
    <cellStyle name="Normal 18 2 5 4 2 3" xfId="30630" xr:uid="{00000000-0005-0000-0000-0000F90D0000}"/>
    <cellStyle name="Normal 18 2 5 4 3" xfId="10512" xr:uid="{00000000-0005-0000-0000-0000FA0D0000}"/>
    <cellStyle name="Normal 18 2 5 4 3 2" xfId="40837" xr:uid="{00000000-0005-0000-0000-0000FB0D0000}"/>
    <cellStyle name="Normal 18 2 5 4 3 3" xfId="25613" xr:uid="{00000000-0005-0000-0000-0000FC0D0000}"/>
    <cellStyle name="Normal 18 2 5 4 4" xfId="35824" xr:uid="{00000000-0005-0000-0000-0000FD0D0000}"/>
    <cellStyle name="Normal 18 2 5 4 5" xfId="20600" xr:uid="{00000000-0005-0000-0000-0000FE0D0000}"/>
    <cellStyle name="Normal 18 2 5 5" xfId="12190" xr:uid="{00000000-0005-0000-0000-0000FF0D0000}"/>
    <cellStyle name="Normal 18 2 5 5 2" xfId="42512" xr:uid="{00000000-0005-0000-0000-0000000E0000}"/>
    <cellStyle name="Normal 18 2 5 5 3" xfId="27288" xr:uid="{00000000-0005-0000-0000-0000010E0000}"/>
    <cellStyle name="Normal 18 2 5 6" xfId="7169" xr:uid="{00000000-0005-0000-0000-0000020E0000}"/>
    <cellStyle name="Normal 18 2 5 6 2" xfId="37495" xr:uid="{00000000-0005-0000-0000-0000030E0000}"/>
    <cellStyle name="Normal 18 2 5 6 3" xfId="22271" xr:uid="{00000000-0005-0000-0000-0000040E0000}"/>
    <cellStyle name="Normal 18 2 5 7" xfId="32483" xr:uid="{00000000-0005-0000-0000-0000050E0000}"/>
    <cellStyle name="Normal 18 2 5 8" xfId="17258" xr:uid="{00000000-0005-0000-0000-0000060E0000}"/>
    <cellStyle name="Normal 18 2 6" xfId="2514" xr:uid="{00000000-0005-0000-0000-0000070E0000}"/>
    <cellStyle name="Normal 18 2 6 2" xfId="4206" xr:uid="{00000000-0005-0000-0000-0000080E0000}"/>
    <cellStyle name="Normal 18 2 6 2 2" xfId="14279" xr:uid="{00000000-0005-0000-0000-0000090E0000}"/>
    <cellStyle name="Normal 18 2 6 2 2 2" xfId="44601" xr:uid="{00000000-0005-0000-0000-00000A0E0000}"/>
    <cellStyle name="Normal 18 2 6 2 2 3" xfId="29377" xr:uid="{00000000-0005-0000-0000-00000B0E0000}"/>
    <cellStyle name="Normal 18 2 6 2 3" xfId="9259" xr:uid="{00000000-0005-0000-0000-00000C0E0000}"/>
    <cellStyle name="Normal 18 2 6 2 3 2" xfId="39584" xr:uid="{00000000-0005-0000-0000-00000D0E0000}"/>
    <cellStyle name="Normal 18 2 6 2 3 3" xfId="24360" xr:uid="{00000000-0005-0000-0000-00000E0E0000}"/>
    <cellStyle name="Normal 18 2 6 2 4" xfId="34571" xr:uid="{00000000-0005-0000-0000-00000F0E0000}"/>
    <cellStyle name="Normal 18 2 6 2 5" xfId="19347" xr:uid="{00000000-0005-0000-0000-0000100E0000}"/>
    <cellStyle name="Normal 18 2 6 3" xfId="5898" xr:uid="{00000000-0005-0000-0000-0000110E0000}"/>
    <cellStyle name="Normal 18 2 6 3 2" xfId="15950" xr:uid="{00000000-0005-0000-0000-0000120E0000}"/>
    <cellStyle name="Normal 18 2 6 3 2 2" xfId="46272" xr:uid="{00000000-0005-0000-0000-0000130E0000}"/>
    <cellStyle name="Normal 18 2 6 3 2 3" xfId="31048" xr:uid="{00000000-0005-0000-0000-0000140E0000}"/>
    <cellStyle name="Normal 18 2 6 3 3" xfId="10930" xr:uid="{00000000-0005-0000-0000-0000150E0000}"/>
    <cellStyle name="Normal 18 2 6 3 3 2" xfId="41255" xr:uid="{00000000-0005-0000-0000-0000160E0000}"/>
    <cellStyle name="Normal 18 2 6 3 3 3" xfId="26031" xr:uid="{00000000-0005-0000-0000-0000170E0000}"/>
    <cellStyle name="Normal 18 2 6 3 4" xfId="36242" xr:uid="{00000000-0005-0000-0000-0000180E0000}"/>
    <cellStyle name="Normal 18 2 6 3 5" xfId="21018" xr:uid="{00000000-0005-0000-0000-0000190E0000}"/>
    <cellStyle name="Normal 18 2 6 4" xfId="12608" xr:uid="{00000000-0005-0000-0000-00001A0E0000}"/>
    <cellStyle name="Normal 18 2 6 4 2" xfId="42930" xr:uid="{00000000-0005-0000-0000-00001B0E0000}"/>
    <cellStyle name="Normal 18 2 6 4 3" xfId="27706" xr:uid="{00000000-0005-0000-0000-00001C0E0000}"/>
    <cellStyle name="Normal 18 2 6 5" xfId="7587" xr:uid="{00000000-0005-0000-0000-00001D0E0000}"/>
    <cellStyle name="Normal 18 2 6 5 2" xfId="37913" xr:uid="{00000000-0005-0000-0000-00001E0E0000}"/>
    <cellStyle name="Normal 18 2 6 5 3" xfId="22689" xr:uid="{00000000-0005-0000-0000-00001F0E0000}"/>
    <cellStyle name="Normal 18 2 6 6" xfId="32901" xr:uid="{00000000-0005-0000-0000-0000200E0000}"/>
    <cellStyle name="Normal 18 2 6 7" xfId="17676" xr:uid="{00000000-0005-0000-0000-0000210E0000}"/>
    <cellStyle name="Normal 18 2 7" xfId="3365" xr:uid="{00000000-0005-0000-0000-0000220E0000}"/>
    <cellStyle name="Normal 18 2 7 2" xfId="13443" xr:uid="{00000000-0005-0000-0000-0000230E0000}"/>
    <cellStyle name="Normal 18 2 7 2 2" xfId="43765" xr:uid="{00000000-0005-0000-0000-0000240E0000}"/>
    <cellStyle name="Normal 18 2 7 2 3" xfId="28541" xr:uid="{00000000-0005-0000-0000-0000250E0000}"/>
    <cellStyle name="Normal 18 2 7 3" xfId="8423" xr:uid="{00000000-0005-0000-0000-0000260E0000}"/>
    <cellStyle name="Normal 18 2 7 3 2" xfId="38748" xr:uid="{00000000-0005-0000-0000-0000270E0000}"/>
    <cellStyle name="Normal 18 2 7 3 3" xfId="23524" xr:uid="{00000000-0005-0000-0000-0000280E0000}"/>
    <cellStyle name="Normal 18 2 7 4" xfId="33735" xr:uid="{00000000-0005-0000-0000-0000290E0000}"/>
    <cellStyle name="Normal 18 2 7 5" xfId="18511" xr:uid="{00000000-0005-0000-0000-00002A0E0000}"/>
    <cellStyle name="Normal 18 2 8" xfId="5059" xr:uid="{00000000-0005-0000-0000-00002B0E0000}"/>
    <cellStyle name="Normal 18 2 8 2" xfId="15114" xr:uid="{00000000-0005-0000-0000-00002C0E0000}"/>
    <cellStyle name="Normal 18 2 8 2 2" xfId="45436" xr:uid="{00000000-0005-0000-0000-00002D0E0000}"/>
    <cellStyle name="Normal 18 2 8 2 3" xfId="30212" xr:uid="{00000000-0005-0000-0000-00002E0E0000}"/>
    <cellStyle name="Normal 18 2 8 3" xfId="10094" xr:uid="{00000000-0005-0000-0000-00002F0E0000}"/>
    <cellStyle name="Normal 18 2 8 3 2" xfId="40419" xr:uid="{00000000-0005-0000-0000-0000300E0000}"/>
    <cellStyle name="Normal 18 2 8 3 3" xfId="25195" xr:uid="{00000000-0005-0000-0000-0000310E0000}"/>
    <cellStyle name="Normal 18 2 8 4" xfId="35406" xr:uid="{00000000-0005-0000-0000-0000320E0000}"/>
    <cellStyle name="Normal 18 2 8 5" xfId="20182" xr:uid="{00000000-0005-0000-0000-0000330E0000}"/>
    <cellStyle name="Normal 18 2 9" xfId="11770" xr:uid="{00000000-0005-0000-0000-0000340E0000}"/>
    <cellStyle name="Normal 18 2 9 2" xfId="42094" xr:uid="{00000000-0005-0000-0000-0000350E0000}"/>
    <cellStyle name="Normal 18 2 9 3" xfId="26870" xr:uid="{00000000-0005-0000-0000-0000360E0000}"/>
    <cellStyle name="Normal 18 3" xfId="47277" xr:uid="{00000000-0005-0000-0000-0000370E0000}"/>
    <cellStyle name="Normal 19" xfId="932" xr:uid="{00000000-0005-0000-0000-0000380E0000}"/>
    <cellStyle name="Normal 19 2" xfId="1420" xr:uid="{00000000-0005-0000-0000-0000390E0000}"/>
    <cellStyle name="Normal 19 2 10" xfId="6750" xr:uid="{00000000-0005-0000-0000-00003A0E0000}"/>
    <cellStyle name="Normal 19 2 10 2" xfId="37078" xr:uid="{00000000-0005-0000-0000-00003B0E0000}"/>
    <cellStyle name="Normal 19 2 10 3" xfId="21854" xr:uid="{00000000-0005-0000-0000-00003C0E0000}"/>
    <cellStyle name="Normal 19 2 11" xfId="32069" xr:uid="{00000000-0005-0000-0000-00003D0E0000}"/>
    <cellStyle name="Normal 19 2 12" xfId="16839" xr:uid="{00000000-0005-0000-0000-00003E0E0000}"/>
    <cellStyle name="Normal 19 2 2" xfId="1714" xr:uid="{00000000-0005-0000-0000-00003F0E0000}"/>
    <cellStyle name="Normal 19 2 2 10" xfId="32121" xr:uid="{00000000-0005-0000-0000-0000400E0000}"/>
    <cellStyle name="Normal 19 2 2 11" xfId="16893" xr:uid="{00000000-0005-0000-0000-0000410E0000}"/>
    <cellStyle name="Normal 19 2 2 2" xfId="1822" xr:uid="{00000000-0005-0000-0000-0000420E0000}"/>
    <cellStyle name="Normal 19 2 2 2 10" xfId="16997" xr:uid="{00000000-0005-0000-0000-0000430E0000}"/>
    <cellStyle name="Normal 19 2 2 2 2" xfId="2039" xr:uid="{00000000-0005-0000-0000-0000440E0000}"/>
    <cellStyle name="Normal 19 2 2 2 2 2" xfId="2460" xr:uid="{00000000-0005-0000-0000-0000450E0000}"/>
    <cellStyle name="Normal 19 2 2 2 2 2 2" xfId="3299" xr:uid="{00000000-0005-0000-0000-0000460E0000}"/>
    <cellStyle name="Normal 19 2 2 2 2 2 2 2" xfId="4989" xr:uid="{00000000-0005-0000-0000-0000470E0000}"/>
    <cellStyle name="Normal 19 2 2 2 2 2 2 2 2" xfId="15062" xr:uid="{00000000-0005-0000-0000-0000480E0000}"/>
    <cellStyle name="Normal 19 2 2 2 2 2 2 2 2 2" xfId="45384" xr:uid="{00000000-0005-0000-0000-0000490E0000}"/>
    <cellStyle name="Normal 19 2 2 2 2 2 2 2 2 3" xfId="30160" xr:uid="{00000000-0005-0000-0000-00004A0E0000}"/>
    <cellStyle name="Normal 19 2 2 2 2 2 2 2 3" xfId="10042" xr:uid="{00000000-0005-0000-0000-00004B0E0000}"/>
    <cellStyle name="Normal 19 2 2 2 2 2 2 2 3 2" xfId="40367" xr:uid="{00000000-0005-0000-0000-00004C0E0000}"/>
    <cellStyle name="Normal 19 2 2 2 2 2 2 2 3 3" xfId="25143" xr:uid="{00000000-0005-0000-0000-00004D0E0000}"/>
    <cellStyle name="Normal 19 2 2 2 2 2 2 2 4" xfId="35354" xr:uid="{00000000-0005-0000-0000-00004E0E0000}"/>
    <cellStyle name="Normal 19 2 2 2 2 2 2 2 5" xfId="20130" xr:uid="{00000000-0005-0000-0000-00004F0E0000}"/>
    <cellStyle name="Normal 19 2 2 2 2 2 2 3" xfId="6681" xr:uid="{00000000-0005-0000-0000-0000500E0000}"/>
    <cellStyle name="Normal 19 2 2 2 2 2 2 3 2" xfId="16733" xr:uid="{00000000-0005-0000-0000-0000510E0000}"/>
    <cellStyle name="Normal 19 2 2 2 2 2 2 3 2 2" xfId="47055" xr:uid="{00000000-0005-0000-0000-0000520E0000}"/>
    <cellStyle name="Normal 19 2 2 2 2 2 2 3 2 3" xfId="31831" xr:uid="{00000000-0005-0000-0000-0000530E0000}"/>
    <cellStyle name="Normal 19 2 2 2 2 2 2 3 3" xfId="11713" xr:uid="{00000000-0005-0000-0000-0000540E0000}"/>
    <cellStyle name="Normal 19 2 2 2 2 2 2 3 3 2" xfId="42038" xr:uid="{00000000-0005-0000-0000-0000550E0000}"/>
    <cellStyle name="Normal 19 2 2 2 2 2 2 3 3 3" xfId="26814" xr:uid="{00000000-0005-0000-0000-0000560E0000}"/>
    <cellStyle name="Normal 19 2 2 2 2 2 2 3 4" xfId="37025" xr:uid="{00000000-0005-0000-0000-0000570E0000}"/>
    <cellStyle name="Normal 19 2 2 2 2 2 2 3 5" xfId="21801" xr:uid="{00000000-0005-0000-0000-0000580E0000}"/>
    <cellStyle name="Normal 19 2 2 2 2 2 2 4" xfId="13391" xr:uid="{00000000-0005-0000-0000-0000590E0000}"/>
    <cellStyle name="Normal 19 2 2 2 2 2 2 4 2" xfId="43713" xr:uid="{00000000-0005-0000-0000-00005A0E0000}"/>
    <cellStyle name="Normal 19 2 2 2 2 2 2 4 3" xfId="28489" xr:uid="{00000000-0005-0000-0000-00005B0E0000}"/>
    <cellStyle name="Normal 19 2 2 2 2 2 2 5" xfId="8370" xr:uid="{00000000-0005-0000-0000-00005C0E0000}"/>
    <cellStyle name="Normal 19 2 2 2 2 2 2 5 2" xfId="38696" xr:uid="{00000000-0005-0000-0000-00005D0E0000}"/>
    <cellStyle name="Normal 19 2 2 2 2 2 2 5 3" xfId="23472" xr:uid="{00000000-0005-0000-0000-00005E0E0000}"/>
    <cellStyle name="Normal 19 2 2 2 2 2 2 6" xfId="33684" xr:uid="{00000000-0005-0000-0000-00005F0E0000}"/>
    <cellStyle name="Normal 19 2 2 2 2 2 2 7" xfId="18459" xr:uid="{00000000-0005-0000-0000-0000600E0000}"/>
    <cellStyle name="Normal 19 2 2 2 2 2 3" xfId="4152" xr:uid="{00000000-0005-0000-0000-0000610E0000}"/>
    <cellStyle name="Normal 19 2 2 2 2 2 3 2" xfId="14226" xr:uid="{00000000-0005-0000-0000-0000620E0000}"/>
    <cellStyle name="Normal 19 2 2 2 2 2 3 2 2" xfId="44548" xr:uid="{00000000-0005-0000-0000-0000630E0000}"/>
    <cellStyle name="Normal 19 2 2 2 2 2 3 2 3" xfId="29324" xr:uid="{00000000-0005-0000-0000-0000640E0000}"/>
    <cellStyle name="Normal 19 2 2 2 2 2 3 3" xfId="9206" xr:uid="{00000000-0005-0000-0000-0000650E0000}"/>
    <cellStyle name="Normal 19 2 2 2 2 2 3 3 2" xfId="39531" xr:uid="{00000000-0005-0000-0000-0000660E0000}"/>
    <cellStyle name="Normal 19 2 2 2 2 2 3 3 3" xfId="24307" xr:uid="{00000000-0005-0000-0000-0000670E0000}"/>
    <cellStyle name="Normal 19 2 2 2 2 2 3 4" xfId="34518" xr:uid="{00000000-0005-0000-0000-0000680E0000}"/>
    <cellStyle name="Normal 19 2 2 2 2 2 3 5" xfId="19294" xr:uid="{00000000-0005-0000-0000-0000690E0000}"/>
    <cellStyle name="Normal 19 2 2 2 2 2 4" xfId="5845" xr:uid="{00000000-0005-0000-0000-00006A0E0000}"/>
    <cellStyle name="Normal 19 2 2 2 2 2 4 2" xfId="15897" xr:uid="{00000000-0005-0000-0000-00006B0E0000}"/>
    <cellStyle name="Normal 19 2 2 2 2 2 4 2 2" xfId="46219" xr:uid="{00000000-0005-0000-0000-00006C0E0000}"/>
    <cellStyle name="Normal 19 2 2 2 2 2 4 2 3" xfId="30995" xr:uid="{00000000-0005-0000-0000-00006D0E0000}"/>
    <cellStyle name="Normal 19 2 2 2 2 2 4 3" xfId="10877" xr:uid="{00000000-0005-0000-0000-00006E0E0000}"/>
    <cellStyle name="Normal 19 2 2 2 2 2 4 3 2" xfId="41202" xr:uid="{00000000-0005-0000-0000-00006F0E0000}"/>
    <cellStyle name="Normal 19 2 2 2 2 2 4 3 3" xfId="25978" xr:uid="{00000000-0005-0000-0000-0000700E0000}"/>
    <cellStyle name="Normal 19 2 2 2 2 2 4 4" xfId="36189" xr:uid="{00000000-0005-0000-0000-0000710E0000}"/>
    <cellStyle name="Normal 19 2 2 2 2 2 4 5" xfId="20965" xr:uid="{00000000-0005-0000-0000-0000720E0000}"/>
    <cellStyle name="Normal 19 2 2 2 2 2 5" xfId="12555" xr:uid="{00000000-0005-0000-0000-0000730E0000}"/>
    <cellStyle name="Normal 19 2 2 2 2 2 5 2" xfId="42877" xr:uid="{00000000-0005-0000-0000-0000740E0000}"/>
    <cellStyle name="Normal 19 2 2 2 2 2 5 3" xfId="27653" xr:uid="{00000000-0005-0000-0000-0000750E0000}"/>
    <cellStyle name="Normal 19 2 2 2 2 2 6" xfId="7534" xr:uid="{00000000-0005-0000-0000-0000760E0000}"/>
    <cellStyle name="Normal 19 2 2 2 2 2 6 2" xfId="37860" xr:uid="{00000000-0005-0000-0000-0000770E0000}"/>
    <cellStyle name="Normal 19 2 2 2 2 2 6 3" xfId="22636" xr:uid="{00000000-0005-0000-0000-0000780E0000}"/>
    <cellStyle name="Normal 19 2 2 2 2 2 7" xfId="32848" xr:uid="{00000000-0005-0000-0000-0000790E0000}"/>
    <cellStyle name="Normal 19 2 2 2 2 2 8" xfId="17623" xr:uid="{00000000-0005-0000-0000-00007A0E0000}"/>
    <cellStyle name="Normal 19 2 2 2 2 3" xfId="2881" xr:uid="{00000000-0005-0000-0000-00007B0E0000}"/>
    <cellStyle name="Normal 19 2 2 2 2 3 2" xfId="4571" xr:uid="{00000000-0005-0000-0000-00007C0E0000}"/>
    <cellStyle name="Normal 19 2 2 2 2 3 2 2" xfId="14644" xr:uid="{00000000-0005-0000-0000-00007D0E0000}"/>
    <cellStyle name="Normal 19 2 2 2 2 3 2 2 2" xfId="44966" xr:uid="{00000000-0005-0000-0000-00007E0E0000}"/>
    <cellStyle name="Normal 19 2 2 2 2 3 2 2 3" xfId="29742" xr:uid="{00000000-0005-0000-0000-00007F0E0000}"/>
    <cellStyle name="Normal 19 2 2 2 2 3 2 3" xfId="9624" xr:uid="{00000000-0005-0000-0000-0000800E0000}"/>
    <cellStyle name="Normal 19 2 2 2 2 3 2 3 2" xfId="39949" xr:uid="{00000000-0005-0000-0000-0000810E0000}"/>
    <cellStyle name="Normal 19 2 2 2 2 3 2 3 3" xfId="24725" xr:uid="{00000000-0005-0000-0000-0000820E0000}"/>
    <cellStyle name="Normal 19 2 2 2 2 3 2 4" xfId="34936" xr:uid="{00000000-0005-0000-0000-0000830E0000}"/>
    <cellStyle name="Normal 19 2 2 2 2 3 2 5" xfId="19712" xr:uid="{00000000-0005-0000-0000-0000840E0000}"/>
    <cellStyle name="Normal 19 2 2 2 2 3 3" xfId="6263" xr:uid="{00000000-0005-0000-0000-0000850E0000}"/>
    <cellStyle name="Normal 19 2 2 2 2 3 3 2" xfId="16315" xr:uid="{00000000-0005-0000-0000-0000860E0000}"/>
    <cellStyle name="Normal 19 2 2 2 2 3 3 2 2" xfId="46637" xr:uid="{00000000-0005-0000-0000-0000870E0000}"/>
    <cellStyle name="Normal 19 2 2 2 2 3 3 2 3" xfId="31413" xr:uid="{00000000-0005-0000-0000-0000880E0000}"/>
    <cellStyle name="Normal 19 2 2 2 2 3 3 3" xfId="11295" xr:uid="{00000000-0005-0000-0000-0000890E0000}"/>
    <cellStyle name="Normal 19 2 2 2 2 3 3 3 2" xfId="41620" xr:uid="{00000000-0005-0000-0000-00008A0E0000}"/>
    <cellStyle name="Normal 19 2 2 2 2 3 3 3 3" xfId="26396" xr:uid="{00000000-0005-0000-0000-00008B0E0000}"/>
    <cellStyle name="Normal 19 2 2 2 2 3 3 4" xfId="36607" xr:uid="{00000000-0005-0000-0000-00008C0E0000}"/>
    <cellStyle name="Normal 19 2 2 2 2 3 3 5" xfId="21383" xr:uid="{00000000-0005-0000-0000-00008D0E0000}"/>
    <cellStyle name="Normal 19 2 2 2 2 3 4" xfId="12973" xr:uid="{00000000-0005-0000-0000-00008E0E0000}"/>
    <cellStyle name="Normal 19 2 2 2 2 3 4 2" xfId="43295" xr:uid="{00000000-0005-0000-0000-00008F0E0000}"/>
    <cellStyle name="Normal 19 2 2 2 2 3 4 3" xfId="28071" xr:uid="{00000000-0005-0000-0000-0000900E0000}"/>
    <cellStyle name="Normal 19 2 2 2 2 3 5" xfId="7952" xr:uid="{00000000-0005-0000-0000-0000910E0000}"/>
    <cellStyle name="Normal 19 2 2 2 2 3 5 2" xfId="38278" xr:uid="{00000000-0005-0000-0000-0000920E0000}"/>
    <cellStyle name="Normal 19 2 2 2 2 3 5 3" xfId="23054" xr:uid="{00000000-0005-0000-0000-0000930E0000}"/>
    <cellStyle name="Normal 19 2 2 2 2 3 6" xfId="33266" xr:uid="{00000000-0005-0000-0000-0000940E0000}"/>
    <cellStyle name="Normal 19 2 2 2 2 3 7" xfId="18041" xr:uid="{00000000-0005-0000-0000-0000950E0000}"/>
    <cellStyle name="Normal 19 2 2 2 2 4" xfId="3734" xr:uid="{00000000-0005-0000-0000-0000960E0000}"/>
    <cellStyle name="Normal 19 2 2 2 2 4 2" xfId="13808" xr:uid="{00000000-0005-0000-0000-0000970E0000}"/>
    <cellStyle name="Normal 19 2 2 2 2 4 2 2" xfId="44130" xr:uid="{00000000-0005-0000-0000-0000980E0000}"/>
    <cellStyle name="Normal 19 2 2 2 2 4 2 3" xfId="28906" xr:uid="{00000000-0005-0000-0000-0000990E0000}"/>
    <cellStyle name="Normal 19 2 2 2 2 4 3" xfId="8788" xr:uid="{00000000-0005-0000-0000-00009A0E0000}"/>
    <cellStyle name="Normal 19 2 2 2 2 4 3 2" xfId="39113" xr:uid="{00000000-0005-0000-0000-00009B0E0000}"/>
    <cellStyle name="Normal 19 2 2 2 2 4 3 3" xfId="23889" xr:uid="{00000000-0005-0000-0000-00009C0E0000}"/>
    <cellStyle name="Normal 19 2 2 2 2 4 4" xfId="34100" xr:uid="{00000000-0005-0000-0000-00009D0E0000}"/>
    <cellStyle name="Normal 19 2 2 2 2 4 5" xfId="18876" xr:uid="{00000000-0005-0000-0000-00009E0E0000}"/>
    <cellStyle name="Normal 19 2 2 2 2 5" xfId="5427" xr:uid="{00000000-0005-0000-0000-00009F0E0000}"/>
    <cellStyle name="Normal 19 2 2 2 2 5 2" xfId="15479" xr:uid="{00000000-0005-0000-0000-0000A00E0000}"/>
    <cellStyle name="Normal 19 2 2 2 2 5 2 2" xfId="45801" xr:uid="{00000000-0005-0000-0000-0000A10E0000}"/>
    <cellStyle name="Normal 19 2 2 2 2 5 2 3" xfId="30577" xr:uid="{00000000-0005-0000-0000-0000A20E0000}"/>
    <cellStyle name="Normal 19 2 2 2 2 5 3" xfId="10459" xr:uid="{00000000-0005-0000-0000-0000A30E0000}"/>
    <cellStyle name="Normal 19 2 2 2 2 5 3 2" xfId="40784" xr:uid="{00000000-0005-0000-0000-0000A40E0000}"/>
    <cellStyle name="Normal 19 2 2 2 2 5 3 3" xfId="25560" xr:uid="{00000000-0005-0000-0000-0000A50E0000}"/>
    <cellStyle name="Normal 19 2 2 2 2 5 4" xfId="35771" xr:uid="{00000000-0005-0000-0000-0000A60E0000}"/>
    <cellStyle name="Normal 19 2 2 2 2 5 5" xfId="20547" xr:uid="{00000000-0005-0000-0000-0000A70E0000}"/>
    <cellStyle name="Normal 19 2 2 2 2 6" xfId="12137" xr:uid="{00000000-0005-0000-0000-0000A80E0000}"/>
    <cellStyle name="Normal 19 2 2 2 2 6 2" xfId="42459" xr:uid="{00000000-0005-0000-0000-0000A90E0000}"/>
    <cellStyle name="Normal 19 2 2 2 2 6 3" xfId="27235" xr:uid="{00000000-0005-0000-0000-0000AA0E0000}"/>
    <cellStyle name="Normal 19 2 2 2 2 7" xfId="7116" xr:uid="{00000000-0005-0000-0000-0000AB0E0000}"/>
    <cellStyle name="Normal 19 2 2 2 2 7 2" xfId="37442" xr:uid="{00000000-0005-0000-0000-0000AC0E0000}"/>
    <cellStyle name="Normal 19 2 2 2 2 7 3" xfId="22218" xr:uid="{00000000-0005-0000-0000-0000AD0E0000}"/>
    <cellStyle name="Normal 19 2 2 2 2 8" xfId="32430" xr:uid="{00000000-0005-0000-0000-0000AE0E0000}"/>
    <cellStyle name="Normal 19 2 2 2 2 9" xfId="17205" xr:uid="{00000000-0005-0000-0000-0000AF0E0000}"/>
    <cellStyle name="Normal 19 2 2 2 3" xfId="2252" xr:uid="{00000000-0005-0000-0000-0000B00E0000}"/>
    <cellStyle name="Normal 19 2 2 2 3 2" xfId="3091" xr:uid="{00000000-0005-0000-0000-0000B10E0000}"/>
    <cellStyle name="Normal 19 2 2 2 3 2 2" xfId="4781" xr:uid="{00000000-0005-0000-0000-0000B20E0000}"/>
    <cellStyle name="Normal 19 2 2 2 3 2 2 2" xfId="14854" xr:uid="{00000000-0005-0000-0000-0000B30E0000}"/>
    <cellStyle name="Normal 19 2 2 2 3 2 2 2 2" xfId="45176" xr:uid="{00000000-0005-0000-0000-0000B40E0000}"/>
    <cellStyle name="Normal 19 2 2 2 3 2 2 2 3" xfId="29952" xr:uid="{00000000-0005-0000-0000-0000B50E0000}"/>
    <cellStyle name="Normal 19 2 2 2 3 2 2 3" xfId="9834" xr:uid="{00000000-0005-0000-0000-0000B60E0000}"/>
    <cellStyle name="Normal 19 2 2 2 3 2 2 3 2" xfId="40159" xr:uid="{00000000-0005-0000-0000-0000B70E0000}"/>
    <cellStyle name="Normal 19 2 2 2 3 2 2 3 3" xfId="24935" xr:uid="{00000000-0005-0000-0000-0000B80E0000}"/>
    <cellStyle name="Normal 19 2 2 2 3 2 2 4" xfId="35146" xr:uid="{00000000-0005-0000-0000-0000B90E0000}"/>
    <cellStyle name="Normal 19 2 2 2 3 2 2 5" xfId="19922" xr:uid="{00000000-0005-0000-0000-0000BA0E0000}"/>
    <cellStyle name="Normal 19 2 2 2 3 2 3" xfId="6473" xr:uid="{00000000-0005-0000-0000-0000BB0E0000}"/>
    <cellStyle name="Normal 19 2 2 2 3 2 3 2" xfId="16525" xr:uid="{00000000-0005-0000-0000-0000BC0E0000}"/>
    <cellStyle name="Normal 19 2 2 2 3 2 3 2 2" xfId="46847" xr:uid="{00000000-0005-0000-0000-0000BD0E0000}"/>
    <cellStyle name="Normal 19 2 2 2 3 2 3 2 3" xfId="31623" xr:uid="{00000000-0005-0000-0000-0000BE0E0000}"/>
    <cellStyle name="Normal 19 2 2 2 3 2 3 3" xfId="11505" xr:uid="{00000000-0005-0000-0000-0000BF0E0000}"/>
    <cellStyle name="Normal 19 2 2 2 3 2 3 3 2" xfId="41830" xr:uid="{00000000-0005-0000-0000-0000C00E0000}"/>
    <cellStyle name="Normal 19 2 2 2 3 2 3 3 3" xfId="26606" xr:uid="{00000000-0005-0000-0000-0000C10E0000}"/>
    <cellStyle name="Normal 19 2 2 2 3 2 3 4" xfId="36817" xr:uid="{00000000-0005-0000-0000-0000C20E0000}"/>
    <cellStyle name="Normal 19 2 2 2 3 2 3 5" xfId="21593" xr:uid="{00000000-0005-0000-0000-0000C30E0000}"/>
    <cellStyle name="Normal 19 2 2 2 3 2 4" xfId="13183" xr:uid="{00000000-0005-0000-0000-0000C40E0000}"/>
    <cellStyle name="Normal 19 2 2 2 3 2 4 2" xfId="43505" xr:uid="{00000000-0005-0000-0000-0000C50E0000}"/>
    <cellStyle name="Normal 19 2 2 2 3 2 4 3" xfId="28281" xr:uid="{00000000-0005-0000-0000-0000C60E0000}"/>
    <cellStyle name="Normal 19 2 2 2 3 2 5" xfId="8162" xr:uid="{00000000-0005-0000-0000-0000C70E0000}"/>
    <cellStyle name="Normal 19 2 2 2 3 2 5 2" xfId="38488" xr:uid="{00000000-0005-0000-0000-0000C80E0000}"/>
    <cellStyle name="Normal 19 2 2 2 3 2 5 3" xfId="23264" xr:uid="{00000000-0005-0000-0000-0000C90E0000}"/>
    <cellStyle name="Normal 19 2 2 2 3 2 6" xfId="33476" xr:uid="{00000000-0005-0000-0000-0000CA0E0000}"/>
    <cellStyle name="Normal 19 2 2 2 3 2 7" xfId="18251" xr:uid="{00000000-0005-0000-0000-0000CB0E0000}"/>
    <cellStyle name="Normal 19 2 2 2 3 3" xfId="3944" xr:uid="{00000000-0005-0000-0000-0000CC0E0000}"/>
    <cellStyle name="Normal 19 2 2 2 3 3 2" xfId="14018" xr:uid="{00000000-0005-0000-0000-0000CD0E0000}"/>
    <cellStyle name="Normal 19 2 2 2 3 3 2 2" xfId="44340" xr:uid="{00000000-0005-0000-0000-0000CE0E0000}"/>
    <cellStyle name="Normal 19 2 2 2 3 3 2 3" xfId="29116" xr:uid="{00000000-0005-0000-0000-0000CF0E0000}"/>
    <cellStyle name="Normal 19 2 2 2 3 3 3" xfId="8998" xr:uid="{00000000-0005-0000-0000-0000D00E0000}"/>
    <cellStyle name="Normal 19 2 2 2 3 3 3 2" xfId="39323" xr:uid="{00000000-0005-0000-0000-0000D10E0000}"/>
    <cellStyle name="Normal 19 2 2 2 3 3 3 3" xfId="24099" xr:uid="{00000000-0005-0000-0000-0000D20E0000}"/>
    <cellStyle name="Normal 19 2 2 2 3 3 4" xfId="34310" xr:uid="{00000000-0005-0000-0000-0000D30E0000}"/>
    <cellStyle name="Normal 19 2 2 2 3 3 5" xfId="19086" xr:uid="{00000000-0005-0000-0000-0000D40E0000}"/>
    <cellStyle name="Normal 19 2 2 2 3 4" xfId="5637" xr:uid="{00000000-0005-0000-0000-0000D50E0000}"/>
    <cellStyle name="Normal 19 2 2 2 3 4 2" xfId="15689" xr:uid="{00000000-0005-0000-0000-0000D60E0000}"/>
    <cellStyle name="Normal 19 2 2 2 3 4 2 2" xfId="46011" xr:uid="{00000000-0005-0000-0000-0000D70E0000}"/>
    <cellStyle name="Normal 19 2 2 2 3 4 2 3" xfId="30787" xr:uid="{00000000-0005-0000-0000-0000D80E0000}"/>
    <cellStyle name="Normal 19 2 2 2 3 4 3" xfId="10669" xr:uid="{00000000-0005-0000-0000-0000D90E0000}"/>
    <cellStyle name="Normal 19 2 2 2 3 4 3 2" xfId="40994" xr:uid="{00000000-0005-0000-0000-0000DA0E0000}"/>
    <cellStyle name="Normal 19 2 2 2 3 4 3 3" xfId="25770" xr:uid="{00000000-0005-0000-0000-0000DB0E0000}"/>
    <cellStyle name="Normal 19 2 2 2 3 4 4" xfId="35981" xr:uid="{00000000-0005-0000-0000-0000DC0E0000}"/>
    <cellStyle name="Normal 19 2 2 2 3 4 5" xfId="20757" xr:uid="{00000000-0005-0000-0000-0000DD0E0000}"/>
    <cellStyle name="Normal 19 2 2 2 3 5" xfId="12347" xr:uid="{00000000-0005-0000-0000-0000DE0E0000}"/>
    <cellStyle name="Normal 19 2 2 2 3 5 2" xfId="42669" xr:uid="{00000000-0005-0000-0000-0000DF0E0000}"/>
    <cellStyle name="Normal 19 2 2 2 3 5 3" xfId="27445" xr:uid="{00000000-0005-0000-0000-0000E00E0000}"/>
    <cellStyle name="Normal 19 2 2 2 3 6" xfId="7326" xr:uid="{00000000-0005-0000-0000-0000E10E0000}"/>
    <cellStyle name="Normal 19 2 2 2 3 6 2" xfId="37652" xr:uid="{00000000-0005-0000-0000-0000E20E0000}"/>
    <cellStyle name="Normal 19 2 2 2 3 6 3" xfId="22428" xr:uid="{00000000-0005-0000-0000-0000E30E0000}"/>
    <cellStyle name="Normal 19 2 2 2 3 7" xfId="32640" xr:uid="{00000000-0005-0000-0000-0000E40E0000}"/>
    <cellStyle name="Normal 19 2 2 2 3 8" xfId="17415" xr:uid="{00000000-0005-0000-0000-0000E50E0000}"/>
    <cellStyle name="Normal 19 2 2 2 4" xfId="2673" xr:uid="{00000000-0005-0000-0000-0000E60E0000}"/>
    <cellStyle name="Normal 19 2 2 2 4 2" xfId="4363" xr:uid="{00000000-0005-0000-0000-0000E70E0000}"/>
    <cellStyle name="Normal 19 2 2 2 4 2 2" xfId="14436" xr:uid="{00000000-0005-0000-0000-0000E80E0000}"/>
    <cellStyle name="Normal 19 2 2 2 4 2 2 2" xfId="44758" xr:uid="{00000000-0005-0000-0000-0000E90E0000}"/>
    <cellStyle name="Normal 19 2 2 2 4 2 2 3" xfId="29534" xr:uid="{00000000-0005-0000-0000-0000EA0E0000}"/>
    <cellStyle name="Normal 19 2 2 2 4 2 3" xfId="9416" xr:uid="{00000000-0005-0000-0000-0000EB0E0000}"/>
    <cellStyle name="Normal 19 2 2 2 4 2 3 2" xfId="39741" xr:uid="{00000000-0005-0000-0000-0000EC0E0000}"/>
    <cellStyle name="Normal 19 2 2 2 4 2 3 3" xfId="24517" xr:uid="{00000000-0005-0000-0000-0000ED0E0000}"/>
    <cellStyle name="Normal 19 2 2 2 4 2 4" xfId="34728" xr:uid="{00000000-0005-0000-0000-0000EE0E0000}"/>
    <cellStyle name="Normal 19 2 2 2 4 2 5" xfId="19504" xr:uid="{00000000-0005-0000-0000-0000EF0E0000}"/>
    <cellStyle name="Normal 19 2 2 2 4 3" xfId="6055" xr:uid="{00000000-0005-0000-0000-0000F00E0000}"/>
    <cellStyle name="Normal 19 2 2 2 4 3 2" xfId="16107" xr:uid="{00000000-0005-0000-0000-0000F10E0000}"/>
    <cellStyle name="Normal 19 2 2 2 4 3 2 2" xfId="46429" xr:uid="{00000000-0005-0000-0000-0000F20E0000}"/>
    <cellStyle name="Normal 19 2 2 2 4 3 2 3" xfId="31205" xr:uid="{00000000-0005-0000-0000-0000F30E0000}"/>
    <cellStyle name="Normal 19 2 2 2 4 3 3" xfId="11087" xr:uid="{00000000-0005-0000-0000-0000F40E0000}"/>
    <cellStyle name="Normal 19 2 2 2 4 3 3 2" xfId="41412" xr:uid="{00000000-0005-0000-0000-0000F50E0000}"/>
    <cellStyle name="Normal 19 2 2 2 4 3 3 3" xfId="26188" xr:uid="{00000000-0005-0000-0000-0000F60E0000}"/>
    <cellStyle name="Normal 19 2 2 2 4 3 4" xfId="36399" xr:uid="{00000000-0005-0000-0000-0000F70E0000}"/>
    <cellStyle name="Normal 19 2 2 2 4 3 5" xfId="21175" xr:uid="{00000000-0005-0000-0000-0000F80E0000}"/>
    <cellStyle name="Normal 19 2 2 2 4 4" xfId="12765" xr:uid="{00000000-0005-0000-0000-0000F90E0000}"/>
    <cellStyle name="Normal 19 2 2 2 4 4 2" xfId="43087" xr:uid="{00000000-0005-0000-0000-0000FA0E0000}"/>
    <cellStyle name="Normal 19 2 2 2 4 4 3" xfId="27863" xr:uid="{00000000-0005-0000-0000-0000FB0E0000}"/>
    <cellStyle name="Normal 19 2 2 2 4 5" xfId="7744" xr:uid="{00000000-0005-0000-0000-0000FC0E0000}"/>
    <cellStyle name="Normal 19 2 2 2 4 5 2" xfId="38070" xr:uid="{00000000-0005-0000-0000-0000FD0E0000}"/>
    <cellStyle name="Normal 19 2 2 2 4 5 3" xfId="22846" xr:uid="{00000000-0005-0000-0000-0000FE0E0000}"/>
    <cellStyle name="Normal 19 2 2 2 4 6" xfId="33058" xr:uid="{00000000-0005-0000-0000-0000FF0E0000}"/>
    <cellStyle name="Normal 19 2 2 2 4 7" xfId="17833" xr:uid="{00000000-0005-0000-0000-0000000F0000}"/>
    <cellStyle name="Normal 19 2 2 2 5" xfId="3526" xr:uid="{00000000-0005-0000-0000-0000010F0000}"/>
    <cellStyle name="Normal 19 2 2 2 5 2" xfId="13600" xr:uid="{00000000-0005-0000-0000-0000020F0000}"/>
    <cellStyle name="Normal 19 2 2 2 5 2 2" xfId="43922" xr:uid="{00000000-0005-0000-0000-0000030F0000}"/>
    <cellStyle name="Normal 19 2 2 2 5 2 3" xfId="28698" xr:uid="{00000000-0005-0000-0000-0000040F0000}"/>
    <cellStyle name="Normal 19 2 2 2 5 3" xfId="8580" xr:uid="{00000000-0005-0000-0000-0000050F0000}"/>
    <cellStyle name="Normal 19 2 2 2 5 3 2" xfId="38905" xr:uid="{00000000-0005-0000-0000-0000060F0000}"/>
    <cellStyle name="Normal 19 2 2 2 5 3 3" xfId="23681" xr:uid="{00000000-0005-0000-0000-0000070F0000}"/>
    <cellStyle name="Normal 19 2 2 2 5 4" xfId="33892" xr:uid="{00000000-0005-0000-0000-0000080F0000}"/>
    <cellStyle name="Normal 19 2 2 2 5 5" xfId="18668" xr:uid="{00000000-0005-0000-0000-0000090F0000}"/>
    <cellStyle name="Normal 19 2 2 2 6" xfId="5219" xr:uid="{00000000-0005-0000-0000-00000A0F0000}"/>
    <cellStyle name="Normal 19 2 2 2 6 2" xfId="15271" xr:uid="{00000000-0005-0000-0000-00000B0F0000}"/>
    <cellStyle name="Normal 19 2 2 2 6 2 2" xfId="45593" xr:uid="{00000000-0005-0000-0000-00000C0F0000}"/>
    <cellStyle name="Normal 19 2 2 2 6 2 3" xfId="30369" xr:uid="{00000000-0005-0000-0000-00000D0F0000}"/>
    <cellStyle name="Normal 19 2 2 2 6 3" xfId="10251" xr:uid="{00000000-0005-0000-0000-00000E0F0000}"/>
    <cellStyle name="Normal 19 2 2 2 6 3 2" xfId="40576" xr:uid="{00000000-0005-0000-0000-00000F0F0000}"/>
    <cellStyle name="Normal 19 2 2 2 6 3 3" xfId="25352" xr:uid="{00000000-0005-0000-0000-0000100F0000}"/>
    <cellStyle name="Normal 19 2 2 2 6 4" xfId="35563" xr:uid="{00000000-0005-0000-0000-0000110F0000}"/>
    <cellStyle name="Normal 19 2 2 2 6 5" xfId="20339" xr:uid="{00000000-0005-0000-0000-0000120F0000}"/>
    <cellStyle name="Normal 19 2 2 2 7" xfId="11929" xr:uid="{00000000-0005-0000-0000-0000130F0000}"/>
    <cellStyle name="Normal 19 2 2 2 7 2" xfId="42251" xr:uid="{00000000-0005-0000-0000-0000140F0000}"/>
    <cellStyle name="Normal 19 2 2 2 7 3" xfId="27027" xr:uid="{00000000-0005-0000-0000-0000150F0000}"/>
    <cellStyle name="Normal 19 2 2 2 8" xfId="6908" xr:uid="{00000000-0005-0000-0000-0000160F0000}"/>
    <cellStyle name="Normal 19 2 2 2 8 2" xfId="37234" xr:uid="{00000000-0005-0000-0000-0000170F0000}"/>
    <cellStyle name="Normal 19 2 2 2 8 3" xfId="22010" xr:uid="{00000000-0005-0000-0000-0000180F0000}"/>
    <cellStyle name="Normal 19 2 2 2 9" xfId="32222" xr:uid="{00000000-0005-0000-0000-0000190F0000}"/>
    <cellStyle name="Normal 19 2 2 3" xfId="1935" xr:uid="{00000000-0005-0000-0000-00001A0F0000}"/>
    <cellStyle name="Normal 19 2 2 3 2" xfId="2356" xr:uid="{00000000-0005-0000-0000-00001B0F0000}"/>
    <cellStyle name="Normal 19 2 2 3 2 2" xfId="3195" xr:uid="{00000000-0005-0000-0000-00001C0F0000}"/>
    <cellStyle name="Normal 19 2 2 3 2 2 2" xfId="4885" xr:uid="{00000000-0005-0000-0000-00001D0F0000}"/>
    <cellStyle name="Normal 19 2 2 3 2 2 2 2" xfId="14958" xr:uid="{00000000-0005-0000-0000-00001E0F0000}"/>
    <cellStyle name="Normal 19 2 2 3 2 2 2 2 2" xfId="45280" xr:uid="{00000000-0005-0000-0000-00001F0F0000}"/>
    <cellStyle name="Normal 19 2 2 3 2 2 2 2 3" xfId="30056" xr:uid="{00000000-0005-0000-0000-0000200F0000}"/>
    <cellStyle name="Normal 19 2 2 3 2 2 2 3" xfId="9938" xr:uid="{00000000-0005-0000-0000-0000210F0000}"/>
    <cellStyle name="Normal 19 2 2 3 2 2 2 3 2" xfId="40263" xr:uid="{00000000-0005-0000-0000-0000220F0000}"/>
    <cellStyle name="Normal 19 2 2 3 2 2 2 3 3" xfId="25039" xr:uid="{00000000-0005-0000-0000-0000230F0000}"/>
    <cellStyle name="Normal 19 2 2 3 2 2 2 4" xfId="35250" xr:uid="{00000000-0005-0000-0000-0000240F0000}"/>
    <cellStyle name="Normal 19 2 2 3 2 2 2 5" xfId="20026" xr:uid="{00000000-0005-0000-0000-0000250F0000}"/>
    <cellStyle name="Normal 19 2 2 3 2 2 3" xfId="6577" xr:uid="{00000000-0005-0000-0000-0000260F0000}"/>
    <cellStyle name="Normal 19 2 2 3 2 2 3 2" xfId="16629" xr:uid="{00000000-0005-0000-0000-0000270F0000}"/>
    <cellStyle name="Normal 19 2 2 3 2 2 3 2 2" xfId="46951" xr:uid="{00000000-0005-0000-0000-0000280F0000}"/>
    <cellStyle name="Normal 19 2 2 3 2 2 3 2 3" xfId="31727" xr:uid="{00000000-0005-0000-0000-0000290F0000}"/>
    <cellStyle name="Normal 19 2 2 3 2 2 3 3" xfId="11609" xr:uid="{00000000-0005-0000-0000-00002A0F0000}"/>
    <cellStyle name="Normal 19 2 2 3 2 2 3 3 2" xfId="41934" xr:uid="{00000000-0005-0000-0000-00002B0F0000}"/>
    <cellStyle name="Normal 19 2 2 3 2 2 3 3 3" xfId="26710" xr:uid="{00000000-0005-0000-0000-00002C0F0000}"/>
    <cellStyle name="Normal 19 2 2 3 2 2 3 4" xfId="36921" xr:uid="{00000000-0005-0000-0000-00002D0F0000}"/>
    <cellStyle name="Normal 19 2 2 3 2 2 3 5" xfId="21697" xr:uid="{00000000-0005-0000-0000-00002E0F0000}"/>
    <cellStyle name="Normal 19 2 2 3 2 2 4" xfId="13287" xr:uid="{00000000-0005-0000-0000-00002F0F0000}"/>
    <cellStyle name="Normal 19 2 2 3 2 2 4 2" xfId="43609" xr:uid="{00000000-0005-0000-0000-0000300F0000}"/>
    <cellStyle name="Normal 19 2 2 3 2 2 4 3" xfId="28385" xr:uid="{00000000-0005-0000-0000-0000310F0000}"/>
    <cellStyle name="Normal 19 2 2 3 2 2 5" xfId="8266" xr:uid="{00000000-0005-0000-0000-0000320F0000}"/>
    <cellStyle name="Normal 19 2 2 3 2 2 5 2" xfId="38592" xr:uid="{00000000-0005-0000-0000-0000330F0000}"/>
    <cellStyle name="Normal 19 2 2 3 2 2 5 3" xfId="23368" xr:uid="{00000000-0005-0000-0000-0000340F0000}"/>
    <cellStyle name="Normal 19 2 2 3 2 2 6" xfId="33580" xr:uid="{00000000-0005-0000-0000-0000350F0000}"/>
    <cellStyle name="Normal 19 2 2 3 2 2 7" xfId="18355" xr:uid="{00000000-0005-0000-0000-0000360F0000}"/>
    <cellStyle name="Normal 19 2 2 3 2 3" xfId="4048" xr:uid="{00000000-0005-0000-0000-0000370F0000}"/>
    <cellStyle name="Normal 19 2 2 3 2 3 2" xfId="14122" xr:uid="{00000000-0005-0000-0000-0000380F0000}"/>
    <cellStyle name="Normal 19 2 2 3 2 3 2 2" xfId="44444" xr:uid="{00000000-0005-0000-0000-0000390F0000}"/>
    <cellStyle name="Normal 19 2 2 3 2 3 2 3" xfId="29220" xr:uid="{00000000-0005-0000-0000-00003A0F0000}"/>
    <cellStyle name="Normal 19 2 2 3 2 3 3" xfId="9102" xr:uid="{00000000-0005-0000-0000-00003B0F0000}"/>
    <cellStyle name="Normal 19 2 2 3 2 3 3 2" xfId="39427" xr:uid="{00000000-0005-0000-0000-00003C0F0000}"/>
    <cellStyle name="Normal 19 2 2 3 2 3 3 3" xfId="24203" xr:uid="{00000000-0005-0000-0000-00003D0F0000}"/>
    <cellStyle name="Normal 19 2 2 3 2 3 4" xfId="34414" xr:uid="{00000000-0005-0000-0000-00003E0F0000}"/>
    <cellStyle name="Normal 19 2 2 3 2 3 5" xfId="19190" xr:uid="{00000000-0005-0000-0000-00003F0F0000}"/>
    <cellStyle name="Normal 19 2 2 3 2 4" xfId="5741" xr:uid="{00000000-0005-0000-0000-0000400F0000}"/>
    <cellStyle name="Normal 19 2 2 3 2 4 2" xfId="15793" xr:uid="{00000000-0005-0000-0000-0000410F0000}"/>
    <cellStyle name="Normal 19 2 2 3 2 4 2 2" xfId="46115" xr:uid="{00000000-0005-0000-0000-0000420F0000}"/>
    <cellStyle name="Normal 19 2 2 3 2 4 2 3" xfId="30891" xr:uid="{00000000-0005-0000-0000-0000430F0000}"/>
    <cellStyle name="Normal 19 2 2 3 2 4 3" xfId="10773" xr:uid="{00000000-0005-0000-0000-0000440F0000}"/>
    <cellStyle name="Normal 19 2 2 3 2 4 3 2" xfId="41098" xr:uid="{00000000-0005-0000-0000-0000450F0000}"/>
    <cellStyle name="Normal 19 2 2 3 2 4 3 3" xfId="25874" xr:uid="{00000000-0005-0000-0000-0000460F0000}"/>
    <cellStyle name="Normal 19 2 2 3 2 4 4" xfId="36085" xr:uid="{00000000-0005-0000-0000-0000470F0000}"/>
    <cellStyle name="Normal 19 2 2 3 2 4 5" xfId="20861" xr:uid="{00000000-0005-0000-0000-0000480F0000}"/>
    <cellStyle name="Normal 19 2 2 3 2 5" xfId="12451" xr:uid="{00000000-0005-0000-0000-0000490F0000}"/>
    <cellStyle name="Normal 19 2 2 3 2 5 2" xfId="42773" xr:uid="{00000000-0005-0000-0000-00004A0F0000}"/>
    <cellStyle name="Normal 19 2 2 3 2 5 3" xfId="27549" xr:uid="{00000000-0005-0000-0000-00004B0F0000}"/>
    <cellStyle name="Normal 19 2 2 3 2 6" xfId="7430" xr:uid="{00000000-0005-0000-0000-00004C0F0000}"/>
    <cellStyle name="Normal 19 2 2 3 2 6 2" xfId="37756" xr:uid="{00000000-0005-0000-0000-00004D0F0000}"/>
    <cellStyle name="Normal 19 2 2 3 2 6 3" xfId="22532" xr:uid="{00000000-0005-0000-0000-00004E0F0000}"/>
    <cellStyle name="Normal 19 2 2 3 2 7" xfId="32744" xr:uid="{00000000-0005-0000-0000-00004F0F0000}"/>
    <cellStyle name="Normal 19 2 2 3 2 8" xfId="17519" xr:uid="{00000000-0005-0000-0000-0000500F0000}"/>
    <cellStyle name="Normal 19 2 2 3 3" xfId="2777" xr:uid="{00000000-0005-0000-0000-0000510F0000}"/>
    <cellStyle name="Normal 19 2 2 3 3 2" xfId="4467" xr:uid="{00000000-0005-0000-0000-0000520F0000}"/>
    <cellStyle name="Normal 19 2 2 3 3 2 2" xfId="14540" xr:uid="{00000000-0005-0000-0000-0000530F0000}"/>
    <cellStyle name="Normal 19 2 2 3 3 2 2 2" xfId="44862" xr:uid="{00000000-0005-0000-0000-0000540F0000}"/>
    <cellStyle name="Normal 19 2 2 3 3 2 2 3" xfId="29638" xr:uid="{00000000-0005-0000-0000-0000550F0000}"/>
    <cellStyle name="Normal 19 2 2 3 3 2 3" xfId="9520" xr:uid="{00000000-0005-0000-0000-0000560F0000}"/>
    <cellStyle name="Normal 19 2 2 3 3 2 3 2" xfId="39845" xr:uid="{00000000-0005-0000-0000-0000570F0000}"/>
    <cellStyle name="Normal 19 2 2 3 3 2 3 3" xfId="24621" xr:uid="{00000000-0005-0000-0000-0000580F0000}"/>
    <cellStyle name="Normal 19 2 2 3 3 2 4" xfId="34832" xr:uid="{00000000-0005-0000-0000-0000590F0000}"/>
    <cellStyle name="Normal 19 2 2 3 3 2 5" xfId="19608" xr:uid="{00000000-0005-0000-0000-00005A0F0000}"/>
    <cellStyle name="Normal 19 2 2 3 3 3" xfId="6159" xr:uid="{00000000-0005-0000-0000-00005B0F0000}"/>
    <cellStyle name="Normal 19 2 2 3 3 3 2" xfId="16211" xr:uid="{00000000-0005-0000-0000-00005C0F0000}"/>
    <cellStyle name="Normal 19 2 2 3 3 3 2 2" xfId="46533" xr:uid="{00000000-0005-0000-0000-00005D0F0000}"/>
    <cellStyle name="Normal 19 2 2 3 3 3 2 3" xfId="31309" xr:uid="{00000000-0005-0000-0000-00005E0F0000}"/>
    <cellStyle name="Normal 19 2 2 3 3 3 3" xfId="11191" xr:uid="{00000000-0005-0000-0000-00005F0F0000}"/>
    <cellStyle name="Normal 19 2 2 3 3 3 3 2" xfId="41516" xr:uid="{00000000-0005-0000-0000-0000600F0000}"/>
    <cellStyle name="Normal 19 2 2 3 3 3 3 3" xfId="26292" xr:uid="{00000000-0005-0000-0000-0000610F0000}"/>
    <cellStyle name="Normal 19 2 2 3 3 3 4" xfId="36503" xr:uid="{00000000-0005-0000-0000-0000620F0000}"/>
    <cellStyle name="Normal 19 2 2 3 3 3 5" xfId="21279" xr:uid="{00000000-0005-0000-0000-0000630F0000}"/>
    <cellStyle name="Normal 19 2 2 3 3 4" xfId="12869" xr:uid="{00000000-0005-0000-0000-0000640F0000}"/>
    <cellStyle name="Normal 19 2 2 3 3 4 2" xfId="43191" xr:uid="{00000000-0005-0000-0000-0000650F0000}"/>
    <cellStyle name="Normal 19 2 2 3 3 4 3" xfId="27967" xr:uid="{00000000-0005-0000-0000-0000660F0000}"/>
    <cellStyle name="Normal 19 2 2 3 3 5" xfId="7848" xr:uid="{00000000-0005-0000-0000-0000670F0000}"/>
    <cellStyle name="Normal 19 2 2 3 3 5 2" xfId="38174" xr:uid="{00000000-0005-0000-0000-0000680F0000}"/>
    <cellStyle name="Normal 19 2 2 3 3 5 3" xfId="22950" xr:uid="{00000000-0005-0000-0000-0000690F0000}"/>
    <cellStyle name="Normal 19 2 2 3 3 6" xfId="33162" xr:uid="{00000000-0005-0000-0000-00006A0F0000}"/>
    <cellStyle name="Normal 19 2 2 3 3 7" xfId="17937" xr:uid="{00000000-0005-0000-0000-00006B0F0000}"/>
    <cellStyle name="Normal 19 2 2 3 4" xfId="3630" xr:uid="{00000000-0005-0000-0000-00006C0F0000}"/>
    <cellStyle name="Normal 19 2 2 3 4 2" xfId="13704" xr:uid="{00000000-0005-0000-0000-00006D0F0000}"/>
    <cellStyle name="Normal 19 2 2 3 4 2 2" xfId="44026" xr:uid="{00000000-0005-0000-0000-00006E0F0000}"/>
    <cellStyle name="Normal 19 2 2 3 4 2 3" xfId="28802" xr:uid="{00000000-0005-0000-0000-00006F0F0000}"/>
    <cellStyle name="Normal 19 2 2 3 4 3" xfId="8684" xr:uid="{00000000-0005-0000-0000-0000700F0000}"/>
    <cellStyle name="Normal 19 2 2 3 4 3 2" xfId="39009" xr:uid="{00000000-0005-0000-0000-0000710F0000}"/>
    <cellStyle name="Normal 19 2 2 3 4 3 3" xfId="23785" xr:uid="{00000000-0005-0000-0000-0000720F0000}"/>
    <cellStyle name="Normal 19 2 2 3 4 4" xfId="33996" xr:uid="{00000000-0005-0000-0000-0000730F0000}"/>
    <cellStyle name="Normal 19 2 2 3 4 5" xfId="18772" xr:uid="{00000000-0005-0000-0000-0000740F0000}"/>
    <cellStyle name="Normal 19 2 2 3 5" xfId="5323" xr:uid="{00000000-0005-0000-0000-0000750F0000}"/>
    <cellStyle name="Normal 19 2 2 3 5 2" xfId="15375" xr:uid="{00000000-0005-0000-0000-0000760F0000}"/>
    <cellStyle name="Normal 19 2 2 3 5 2 2" xfId="45697" xr:uid="{00000000-0005-0000-0000-0000770F0000}"/>
    <cellStyle name="Normal 19 2 2 3 5 2 3" xfId="30473" xr:uid="{00000000-0005-0000-0000-0000780F0000}"/>
    <cellStyle name="Normal 19 2 2 3 5 3" xfId="10355" xr:uid="{00000000-0005-0000-0000-0000790F0000}"/>
    <cellStyle name="Normal 19 2 2 3 5 3 2" xfId="40680" xr:uid="{00000000-0005-0000-0000-00007A0F0000}"/>
    <cellStyle name="Normal 19 2 2 3 5 3 3" xfId="25456" xr:uid="{00000000-0005-0000-0000-00007B0F0000}"/>
    <cellStyle name="Normal 19 2 2 3 5 4" xfId="35667" xr:uid="{00000000-0005-0000-0000-00007C0F0000}"/>
    <cellStyle name="Normal 19 2 2 3 5 5" xfId="20443" xr:uid="{00000000-0005-0000-0000-00007D0F0000}"/>
    <cellStyle name="Normal 19 2 2 3 6" xfId="12033" xr:uid="{00000000-0005-0000-0000-00007E0F0000}"/>
    <cellStyle name="Normal 19 2 2 3 6 2" xfId="42355" xr:uid="{00000000-0005-0000-0000-00007F0F0000}"/>
    <cellStyle name="Normal 19 2 2 3 6 3" xfId="27131" xr:uid="{00000000-0005-0000-0000-0000800F0000}"/>
    <cellStyle name="Normal 19 2 2 3 7" xfId="7012" xr:uid="{00000000-0005-0000-0000-0000810F0000}"/>
    <cellStyle name="Normal 19 2 2 3 7 2" xfId="37338" xr:uid="{00000000-0005-0000-0000-0000820F0000}"/>
    <cellStyle name="Normal 19 2 2 3 7 3" xfId="22114" xr:uid="{00000000-0005-0000-0000-0000830F0000}"/>
    <cellStyle name="Normal 19 2 2 3 8" xfId="32326" xr:uid="{00000000-0005-0000-0000-0000840F0000}"/>
    <cellStyle name="Normal 19 2 2 3 9" xfId="17101" xr:uid="{00000000-0005-0000-0000-0000850F0000}"/>
    <cellStyle name="Normal 19 2 2 4" xfId="2148" xr:uid="{00000000-0005-0000-0000-0000860F0000}"/>
    <cellStyle name="Normal 19 2 2 4 2" xfId="2987" xr:uid="{00000000-0005-0000-0000-0000870F0000}"/>
    <cellStyle name="Normal 19 2 2 4 2 2" xfId="4677" xr:uid="{00000000-0005-0000-0000-0000880F0000}"/>
    <cellStyle name="Normal 19 2 2 4 2 2 2" xfId="14750" xr:uid="{00000000-0005-0000-0000-0000890F0000}"/>
    <cellStyle name="Normal 19 2 2 4 2 2 2 2" xfId="45072" xr:uid="{00000000-0005-0000-0000-00008A0F0000}"/>
    <cellStyle name="Normal 19 2 2 4 2 2 2 3" xfId="29848" xr:uid="{00000000-0005-0000-0000-00008B0F0000}"/>
    <cellStyle name="Normal 19 2 2 4 2 2 3" xfId="9730" xr:uid="{00000000-0005-0000-0000-00008C0F0000}"/>
    <cellStyle name="Normal 19 2 2 4 2 2 3 2" xfId="40055" xr:uid="{00000000-0005-0000-0000-00008D0F0000}"/>
    <cellStyle name="Normal 19 2 2 4 2 2 3 3" xfId="24831" xr:uid="{00000000-0005-0000-0000-00008E0F0000}"/>
    <cellStyle name="Normal 19 2 2 4 2 2 4" xfId="35042" xr:uid="{00000000-0005-0000-0000-00008F0F0000}"/>
    <cellStyle name="Normal 19 2 2 4 2 2 5" xfId="19818" xr:uid="{00000000-0005-0000-0000-0000900F0000}"/>
    <cellStyle name="Normal 19 2 2 4 2 3" xfId="6369" xr:uid="{00000000-0005-0000-0000-0000910F0000}"/>
    <cellStyle name="Normal 19 2 2 4 2 3 2" xfId="16421" xr:uid="{00000000-0005-0000-0000-0000920F0000}"/>
    <cellStyle name="Normal 19 2 2 4 2 3 2 2" xfId="46743" xr:uid="{00000000-0005-0000-0000-0000930F0000}"/>
    <cellStyle name="Normal 19 2 2 4 2 3 2 3" xfId="31519" xr:uid="{00000000-0005-0000-0000-0000940F0000}"/>
    <cellStyle name="Normal 19 2 2 4 2 3 3" xfId="11401" xr:uid="{00000000-0005-0000-0000-0000950F0000}"/>
    <cellStyle name="Normal 19 2 2 4 2 3 3 2" xfId="41726" xr:uid="{00000000-0005-0000-0000-0000960F0000}"/>
    <cellStyle name="Normal 19 2 2 4 2 3 3 3" xfId="26502" xr:uid="{00000000-0005-0000-0000-0000970F0000}"/>
    <cellStyle name="Normal 19 2 2 4 2 3 4" xfId="36713" xr:uid="{00000000-0005-0000-0000-0000980F0000}"/>
    <cellStyle name="Normal 19 2 2 4 2 3 5" xfId="21489" xr:uid="{00000000-0005-0000-0000-0000990F0000}"/>
    <cellStyle name="Normal 19 2 2 4 2 4" xfId="13079" xr:uid="{00000000-0005-0000-0000-00009A0F0000}"/>
    <cellStyle name="Normal 19 2 2 4 2 4 2" xfId="43401" xr:uid="{00000000-0005-0000-0000-00009B0F0000}"/>
    <cellStyle name="Normal 19 2 2 4 2 4 3" xfId="28177" xr:uid="{00000000-0005-0000-0000-00009C0F0000}"/>
    <cellStyle name="Normal 19 2 2 4 2 5" xfId="8058" xr:uid="{00000000-0005-0000-0000-00009D0F0000}"/>
    <cellStyle name="Normal 19 2 2 4 2 5 2" xfId="38384" xr:uid="{00000000-0005-0000-0000-00009E0F0000}"/>
    <cellStyle name="Normal 19 2 2 4 2 5 3" xfId="23160" xr:uid="{00000000-0005-0000-0000-00009F0F0000}"/>
    <cellStyle name="Normal 19 2 2 4 2 6" xfId="33372" xr:uid="{00000000-0005-0000-0000-0000A00F0000}"/>
    <cellStyle name="Normal 19 2 2 4 2 7" xfId="18147" xr:uid="{00000000-0005-0000-0000-0000A10F0000}"/>
    <cellStyle name="Normal 19 2 2 4 3" xfId="3840" xr:uid="{00000000-0005-0000-0000-0000A20F0000}"/>
    <cellStyle name="Normal 19 2 2 4 3 2" xfId="13914" xr:uid="{00000000-0005-0000-0000-0000A30F0000}"/>
    <cellStyle name="Normal 19 2 2 4 3 2 2" xfId="44236" xr:uid="{00000000-0005-0000-0000-0000A40F0000}"/>
    <cellStyle name="Normal 19 2 2 4 3 2 3" xfId="29012" xr:uid="{00000000-0005-0000-0000-0000A50F0000}"/>
    <cellStyle name="Normal 19 2 2 4 3 3" xfId="8894" xr:uid="{00000000-0005-0000-0000-0000A60F0000}"/>
    <cellStyle name="Normal 19 2 2 4 3 3 2" xfId="39219" xr:uid="{00000000-0005-0000-0000-0000A70F0000}"/>
    <cellStyle name="Normal 19 2 2 4 3 3 3" xfId="23995" xr:uid="{00000000-0005-0000-0000-0000A80F0000}"/>
    <cellStyle name="Normal 19 2 2 4 3 4" xfId="34206" xr:uid="{00000000-0005-0000-0000-0000A90F0000}"/>
    <cellStyle name="Normal 19 2 2 4 3 5" xfId="18982" xr:uid="{00000000-0005-0000-0000-0000AA0F0000}"/>
    <cellStyle name="Normal 19 2 2 4 4" xfId="5533" xr:uid="{00000000-0005-0000-0000-0000AB0F0000}"/>
    <cellStyle name="Normal 19 2 2 4 4 2" xfId="15585" xr:uid="{00000000-0005-0000-0000-0000AC0F0000}"/>
    <cellStyle name="Normal 19 2 2 4 4 2 2" xfId="45907" xr:uid="{00000000-0005-0000-0000-0000AD0F0000}"/>
    <cellStyle name="Normal 19 2 2 4 4 2 3" xfId="30683" xr:uid="{00000000-0005-0000-0000-0000AE0F0000}"/>
    <cellStyle name="Normal 19 2 2 4 4 3" xfId="10565" xr:uid="{00000000-0005-0000-0000-0000AF0F0000}"/>
    <cellStyle name="Normal 19 2 2 4 4 3 2" xfId="40890" xr:uid="{00000000-0005-0000-0000-0000B00F0000}"/>
    <cellStyle name="Normal 19 2 2 4 4 3 3" xfId="25666" xr:uid="{00000000-0005-0000-0000-0000B10F0000}"/>
    <cellStyle name="Normal 19 2 2 4 4 4" xfId="35877" xr:uid="{00000000-0005-0000-0000-0000B20F0000}"/>
    <cellStyle name="Normal 19 2 2 4 4 5" xfId="20653" xr:uid="{00000000-0005-0000-0000-0000B30F0000}"/>
    <cellStyle name="Normal 19 2 2 4 5" xfId="12243" xr:uid="{00000000-0005-0000-0000-0000B40F0000}"/>
    <cellStyle name="Normal 19 2 2 4 5 2" xfId="42565" xr:uid="{00000000-0005-0000-0000-0000B50F0000}"/>
    <cellStyle name="Normal 19 2 2 4 5 3" xfId="27341" xr:uid="{00000000-0005-0000-0000-0000B60F0000}"/>
    <cellStyle name="Normal 19 2 2 4 6" xfId="7222" xr:uid="{00000000-0005-0000-0000-0000B70F0000}"/>
    <cellStyle name="Normal 19 2 2 4 6 2" xfId="37548" xr:uid="{00000000-0005-0000-0000-0000B80F0000}"/>
    <cellStyle name="Normal 19 2 2 4 6 3" xfId="22324" xr:uid="{00000000-0005-0000-0000-0000B90F0000}"/>
    <cellStyle name="Normal 19 2 2 4 7" xfId="32536" xr:uid="{00000000-0005-0000-0000-0000BA0F0000}"/>
    <cellStyle name="Normal 19 2 2 4 8" xfId="17311" xr:uid="{00000000-0005-0000-0000-0000BB0F0000}"/>
    <cellStyle name="Normal 19 2 2 5" xfId="2569" xr:uid="{00000000-0005-0000-0000-0000BC0F0000}"/>
    <cellStyle name="Normal 19 2 2 5 2" xfId="4259" xr:uid="{00000000-0005-0000-0000-0000BD0F0000}"/>
    <cellStyle name="Normal 19 2 2 5 2 2" xfId="14332" xr:uid="{00000000-0005-0000-0000-0000BE0F0000}"/>
    <cellStyle name="Normal 19 2 2 5 2 2 2" xfId="44654" xr:uid="{00000000-0005-0000-0000-0000BF0F0000}"/>
    <cellStyle name="Normal 19 2 2 5 2 2 3" xfId="29430" xr:uid="{00000000-0005-0000-0000-0000C00F0000}"/>
    <cellStyle name="Normal 19 2 2 5 2 3" xfId="9312" xr:uid="{00000000-0005-0000-0000-0000C10F0000}"/>
    <cellStyle name="Normal 19 2 2 5 2 3 2" xfId="39637" xr:uid="{00000000-0005-0000-0000-0000C20F0000}"/>
    <cellStyle name="Normal 19 2 2 5 2 3 3" xfId="24413" xr:uid="{00000000-0005-0000-0000-0000C30F0000}"/>
    <cellStyle name="Normal 19 2 2 5 2 4" xfId="34624" xr:uid="{00000000-0005-0000-0000-0000C40F0000}"/>
    <cellStyle name="Normal 19 2 2 5 2 5" xfId="19400" xr:uid="{00000000-0005-0000-0000-0000C50F0000}"/>
    <cellStyle name="Normal 19 2 2 5 3" xfId="5951" xr:uid="{00000000-0005-0000-0000-0000C60F0000}"/>
    <cellStyle name="Normal 19 2 2 5 3 2" xfId="16003" xr:uid="{00000000-0005-0000-0000-0000C70F0000}"/>
    <cellStyle name="Normal 19 2 2 5 3 2 2" xfId="46325" xr:uid="{00000000-0005-0000-0000-0000C80F0000}"/>
    <cellStyle name="Normal 19 2 2 5 3 2 3" xfId="31101" xr:uid="{00000000-0005-0000-0000-0000C90F0000}"/>
    <cellStyle name="Normal 19 2 2 5 3 3" xfId="10983" xr:uid="{00000000-0005-0000-0000-0000CA0F0000}"/>
    <cellStyle name="Normal 19 2 2 5 3 3 2" xfId="41308" xr:uid="{00000000-0005-0000-0000-0000CB0F0000}"/>
    <cellStyle name="Normal 19 2 2 5 3 3 3" xfId="26084" xr:uid="{00000000-0005-0000-0000-0000CC0F0000}"/>
    <cellStyle name="Normal 19 2 2 5 3 4" xfId="36295" xr:uid="{00000000-0005-0000-0000-0000CD0F0000}"/>
    <cellStyle name="Normal 19 2 2 5 3 5" xfId="21071" xr:uid="{00000000-0005-0000-0000-0000CE0F0000}"/>
    <cellStyle name="Normal 19 2 2 5 4" xfId="12661" xr:uid="{00000000-0005-0000-0000-0000CF0F0000}"/>
    <cellStyle name="Normal 19 2 2 5 4 2" xfId="42983" xr:uid="{00000000-0005-0000-0000-0000D00F0000}"/>
    <cellStyle name="Normal 19 2 2 5 4 3" xfId="27759" xr:uid="{00000000-0005-0000-0000-0000D10F0000}"/>
    <cellStyle name="Normal 19 2 2 5 5" xfId="7640" xr:uid="{00000000-0005-0000-0000-0000D20F0000}"/>
    <cellStyle name="Normal 19 2 2 5 5 2" xfId="37966" xr:uid="{00000000-0005-0000-0000-0000D30F0000}"/>
    <cellStyle name="Normal 19 2 2 5 5 3" xfId="22742" xr:uid="{00000000-0005-0000-0000-0000D40F0000}"/>
    <cellStyle name="Normal 19 2 2 5 6" xfId="32954" xr:uid="{00000000-0005-0000-0000-0000D50F0000}"/>
    <cellStyle name="Normal 19 2 2 5 7" xfId="17729" xr:uid="{00000000-0005-0000-0000-0000D60F0000}"/>
    <cellStyle name="Normal 19 2 2 6" xfId="3422" xr:uid="{00000000-0005-0000-0000-0000D70F0000}"/>
    <cellStyle name="Normal 19 2 2 6 2" xfId="13496" xr:uid="{00000000-0005-0000-0000-0000D80F0000}"/>
    <cellStyle name="Normal 19 2 2 6 2 2" xfId="43818" xr:uid="{00000000-0005-0000-0000-0000D90F0000}"/>
    <cellStyle name="Normal 19 2 2 6 2 3" xfId="28594" xr:uid="{00000000-0005-0000-0000-0000DA0F0000}"/>
    <cellStyle name="Normal 19 2 2 6 3" xfId="8476" xr:uid="{00000000-0005-0000-0000-0000DB0F0000}"/>
    <cellStyle name="Normal 19 2 2 6 3 2" xfId="38801" xr:uid="{00000000-0005-0000-0000-0000DC0F0000}"/>
    <cellStyle name="Normal 19 2 2 6 3 3" xfId="23577" xr:uid="{00000000-0005-0000-0000-0000DD0F0000}"/>
    <cellStyle name="Normal 19 2 2 6 4" xfId="33788" xr:uid="{00000000-0005-0000-0000-0000DE0F0000}"/>
    <cellStyle name="Normal 19 2 2 6 5" xfId="18564" xr:uid="{00000000-0005-0000-0000-0000DF0F0000}"/>
    <cellStyle name="Normal 19 2 2 7" xfId="5115" xr:uid="{00000000-0005-0000-0000-0000E00F0000}"/>
    <cellStyle name="Normal 19 2 2 7 2" xfId="15167" xr:uid="{00000000-0005-0000-0000-0000E10F0000}"/>
    <cellStyle name="Normal 19 2 2 7 2 2" xfId="45489" xr:uid="{00000000-0005-0000-0000-0000E20F0000}"/>
    <cellStyle name="Normal 19 2 2 7 2 3" xfId="30265" xr:uid="{00000000-0005-0000-0000-0000E30F0000}"/>
    <cellStyle name="Normal 19 2 2 7 3" xfId="10147" xr:uid="{00000000-0005-0000-0000-0000E40F0000}"/>
    <cellStyle name="Normal 19 2 2 7 3 2" xfId="40472" xr:uid="{00000000-0005-0000-0000-0000E50F0000}"/>
    <cellStyle name="Normal 19 2 2 7 3 3" xfId="25248" xr:uid="{00000000-0005-0000-0000-0000E60F0000}"/>
    <cellStyle name="Normal 19 2 2 7 4" xfId="35459" xr:uid="{00000000-0005-0000-0000-0000E70F0000}"/>
    <cellStyle name="Normal 19 2 2 7 5" xfId="20235" xr:uid="{00000000-0005-0000-0000-0000E80F0000}"/>
    <cellStyle name="Normal 19 2 2 8" xfId="11825" xr:uid="{00000000-0005-0000-0000-0000E90F0000}"/>
    <cellStyle name="Normal 19 2 2 8 2" xfId="42147" xr:uid="{00000000-0005-0000-0000-0000EA0F0000}"/>
    <cellStyle name="Normal 19 2 2 8 3" xfId="26923" xr:uid="{00000000-0005-0000-0000-0000EB0F0000}"/>
    <cellStyle name="Normal 19 2 2 9" xfId="6804" xr:uid="{00000000-0005-0000-0000-0000EC0F0000}"/>
    <cellStyle name="Normal 19 2 2 9 2" xfId="37130" xr:uid="{00000000-0005-0000-0000-0000ED0F0000}"/>
    <cellStyle name="Normal 19 2 2 9 3" xfId="21906" xr:uid="{00000000-0005-0000-0000-0000EE0F0000}"/>
    <cellStyle name="Normal 19 2 3" xfId="1768" xr:uid="{00000000-0005-0000-0000-0000EF0F0000}"/>
    <cellStyle name="Normal 19 2 3 10" xfId="16945" xr:uid="{00000000-0005-0000-0000-0000F00F0000}"/>
    <cellStyle name="Normal 19 2 3 2" xfId="1987" xr:uid="{00000000-0005-0000-0000-0000F10F0000}"/>
    <cellStyle name="Normal 19 2 3 2 2" xfId="2408" xr:uid="{00000000-0005-0000-0000-0000F20F0000}"/>
    <cellStyle name="Normal 19 2 3 2 2 2" xfId="3247" xr:uid="{00000000-0005-0000-0000-0000F30F0000}"/>
    <cellStyle name="Normal 19 2 3 2 2 2 2" xfId="4937" xr:uid="{00000000-0005-0000-0000-0000F40F0000}"/>
    <cellStyle name="Normal 19 2 3 2 2 2 2 2" xfId="15010" xr:uid="{00000000-0005-0000-0000-0000F50F0000}"/>
    <cellStyle name="Normal 19 2 3 2 2 2 2 2 2" xfId="45332" xr:uid="{00000000-0005-0000-0000-0000F60F0000}"/>
    <cellStyle name="Normal 19 2 3 2 2 2 2 2 3" xfId="30108" xr:uid="{00000000-0005-0000-0000-0000F70F0000}"/>
    <cellStyle name="Normal 19 2 3 2 2 2 2 3" xfId="9990" xr:uid="{00000000-0005-0000-0000-0000F80F0000}"/>
    <cellStyle name="Normal 19 2 3 2 2 2 2 3 2" xfId="40315" xr:uid="{00000000-0005-0000-0000-0000F90F0000}"/>
    <cellStyle name="Normal 19 2 3 2 2 2 2 3 3" xfId="25091" xr:uid="{00000000-0005-0000-0000-0000FA0F0000}"/>
    <cellStyle name="Normal 19 2 3 2 2 2 2 4" xfId="35302" xr:uid="{00000000-0005-0000-0000-0000FB0F0000}"/>
    <cellStyle name="Normal 19 2 3 2 2 2 2 5" xfId="20078" xr:uid="{00000000-0005-0000-0000-0000FC0F0000}"/>
    <cellStyle name="Normal 19 2 3 2 2 2 3" xfId="6629" xr:uid="{00000000-0005-0000-0000-0000FD0F0000}"/>
    <cellStyle name="Normal 19 2 3 2 2 2 3 2" xfId="16681" xr:uid="{00000000-0005-0000-0000-0000FE0F0000}"/>
    <cellStyle name="Normal 19 2 3 2 2 2 3 2 2" xfId="47003" xr:uid="{00000000-0005-0000-0000-0000FF0F0000}"/>
    <cellStyle name="Normal 19 2 3 2 2 2 3 2 3" xfId="31779" xr:uid="{00000000-0005-0000-0000-000000100000}"/>
    <cellStyle name="Normal 19 2 3 2 2 2 3 3" xfId="11661" xr:uid="{00000000-0005-0000-0000-000001100000}"/>
    <cellStyle name="Normal 19 2 3 2 2 2 3 3 2" xfId="41986" xr:uid="{00000000-0005-0000-0000-000002100000}"/>
    <cellStyle name="Normal 19 2 3 2 2 2 3 3 3" xfId="26762" xr:uid="{00000000-0005-0000-0000-000003100000}"/>
    <cellStyle name="Normal 19 2 3 2 2 2 3 4" xfId="36973" xr:uid="{00000000-0005-0000-0000-000004100000}"/>
    <cellStyle name="Normal 19 2 3 2 2 2 3 5" xfId="21749" xr:uid="{00000000-0005-0000-0000-000005100000}"/>
    <cellStyle name="Normal 19 2 3 2 2 2 4" xfId="13339" xr:uid="{00000000-0005-0000-0000-000006100000}"/>
    <cellStyle name="Normal 19 2 3 2 2 2 4 2" xfId="43661" xr:uid="{00000000-0005-0000-0000-000007100000}"/>
    <cellStyle name="Normal 19 2 3 2 2 2 4 3" xfId="28437" xr:uid="{00000000-0005-0000-0000-000008100000}"/>
    <cellStyle name="Normal 19 2 3 2 2 2 5" xfId="8318" xr:uid="{00000000-0005-0000-0000-000009100000}"/>
    <cellStyle name="Normal 19 2 3 2 2 2 5 2" xfId="38644" xr:uid="{00000000-0005-0000-0000-00000A100000}"/>
    <cellStyle name="Normal 19 2 3 2 2 2 5 3" xfId="23420" xr:uid="{00000000-0005-0000-0000-00000B100000}"/>
    <cellStyle name="Normal 19 2 3 2 2 2 6" xfId="33632" xr:uid="{00000000-0005-0000-0000-00000C100000}"/>
    <cellStyle name="Normal 19 2 3 2 2 2 7" xfId="18407" xr:uid="{00000000-0005-0000-0000-00000D100000}"/>
    <cellStyle name="Normal 19 2 3 2 2 3" xfId="4100" xr:uid="{00000000-0005-0000-0000-00000E100000}"/>
    <cellStyle name="Normal 19 2 3 2 2 3 2" xfId="14174" xr:uid="{00000000-0005-0000-0000-00000F100000}"/>
    <cellStyle name="Normal 19 2 3 2 2 3 2 2" xfId="44496" xr:uid="{00000000-0005-0000-0000-000010100000}"/>
    <cellStyle name="Normal 19 2 3 2 2 3 2 3" xfId="29272" xr:uid="{00000000-0005-0000-0000-000011100000}"/>
    <cellStyle name="Normal 19 2 3 2 2 3 3" xfId="9154" xr:uid="{00000000-0005-0000-0000-000012100000}"/>
    <cellStyle name="Normal 19 2 3 2 2 3 3 2" xfId="39479" xr:uid="{00000000-0005-0000-0000-000013100000}"/>
    <cellStyle name="Normal 19 2 3 2 2 3 3 3" xfId="24255" xr:uid="{00000000-0005-0000-0000-000014100000}"/>
    <cellStyle name="Normal 19 2 3 2 2 3 4" xfId="34466" xr:uid="{00000000-0005-0000-0000-000015100000}"/>
    <cellStyle name="Normal 19 2 3 2 2 3 5" xfId="19242" xr:uid="{00000000-0005-0000-0000-000016100000}"/>
    <cellStyle name="Normal 19 2 3 2 2 4" xfId="5793" xr:uid="{00000000-0005-0000-0000-000017100000}"/>
    <cellStyle name="Normal 19 2 3 2 2 4 2" xfId="15845" xr:uid="{00000000-0005-0000-0000-000018100000}"/>
    <cellStyle name="Normal 19 2 3 2 2 4 2 2" xfId="46167" xr:uid="{00000000-0005-0000-0000-000019100000}"/>
    <cellStyle name="Normal 19 2 3 2 2 4 2 3" xfId="30943" xr:uid="{00000000-0005-0000-0000-00001A100000}"/>
    <cellStyle name="Normal 19 2 3 2 2 4 3" xfId="10825" xr:uid="{00000000-0005-0000-0000-00001B100000}"/>
    <cellStyle name="Normal 19 2 3 2 2 4 3 2" xfId="41150" xr:uid="{00000000-0005-0000-0000-00001C100000}"/>
    <cellStyle name="Normal 19 2 3 2 2 4 3 3" xfId="25926" xr:uid="{00000000-0005-0000-0000-00001D100000}"/>
    <cellStyle name="Normal 19 2 3 2 2 4 4" xfId="36137" xr:uid="{00000000-0005-0000-0000-00001E100000}"/>
    <cellStyle name="Normal 19 2 3 2 2 4 5" xfId="20913" xr:uid="{00000000-0005-0000-0000-00001F100000}"/>
    <cellStyle name="Normal 19 2 3 2 2 5" xfId="12503" xr:uid="{00000000-0005-0000-0000-000020100000}"/>
    <cellStyle name="Normal 19 2 3 2 2 5 2" xfId="42825" xr:uid="{00000000-0005-0000-0000-000021100000}"/>
    <cellStyle name="Normal 19 2 3 2 2 5 3" xfId="27601" xr:uid="{00000000-0005-0000-0000-000022100000}"/>
    <cellStyle name="Normal 19 2 3 2 2 6" xfId="7482" xr:uid="{00000000-0005-0000-0000-000023100000}"/>
    <cellStyle name="Normal 19 2 3 2 2 6 2" xfId="37808" xr:uid="{00000000-0005-0000-0000-000024100000}"/>
    <cellStyle name="Normal 19 2 3 2 2 6 3" xfId="22584" xr:uid="{00000000-0005-0000-0000-000025100000}"/>
    <cellStyle name="Normal 19 2 3 2 2 7" xfId="32796" xr:uid="{00000000-0005-0000-0000-000026100000}"/>
    <cellStyle name="Normal 19 2 3 2 2 8" xfId="17571" xr:uid="{00000000-0005-0000-0000-000027100000}"/>
    <cellStyle name="Normal 19 2 3 2 3" xfId="2829" xr:uid="{00000000-0005-0000-0000-000028100000}"/>
    <cellStyle name="Normal 19 2 3 2 3 2" xfId="4519" xr:uid="{00000000-0005-0000-0000-000029100000}"/>
    <cellStyle name="Normal 19 2 3 2 3 2 2" xfId="14592" xr:uid="{00000000-0005-0000-0000-00002A100000}"/>
    <cellStyle name="Normal 19 2 3 2 3 2 2 2" xfId="44914" xr:uid="{00000000-0005-0000-0000-00002B100000}"/>
    <cellStyle name="Normal 19 2 3 2 3 2 2 3" xfId="29690" xr:uid="{00000000-0005-0000-0000-00002C100000}"/>
    <cellStyle name="Normal 19 2 3 2 3 2 3" xfId="9572" xr:uid="{00000000-0005-0000-0000-00002D100000}"/>
    <cellStyle name="Normal 19 2 3 2 3 2 3 2" xfId="39897" xr:uid="{00000000-0005-0000-0000-00002E100000}"/>
    <cellStyle name="Normal 19 2 3 2 3 2 3 3" xfId="24673" xr:uid="{00000000-0005-0000-0000-00002F100000}"/>
    <cellStyle name="Normal 19 2 3 2 3 2 4" xfId="34884" xr:uid="{00000000-0005-0000-0000-000030100000}"/>
    <cellStyle name="Normal 19 2 3 2 3 2 5" xfId="19660" xr:uid="{00000000-0005-0000-0000-000031100000}"/>
    <cellStyle name="Normal 19 2 3 2 3 3" xfId="6211" xr:uid="{00000000-0005-0000-0000-000032100000}"/>
    <cellStyle name="Normal 19 2 3 2 3 3 2" xfId="16263" xr:uid="{00000000-0005-0000-0000-000033100000}"/>
    <cellStyle name="Normal 19 2 3 2 3 3 2 2" xfId="46585" xr:uid="{00000000-0005-0000-0000-000034100000}"/>
    <cellStyle name="Normal 19 2 3 2 3 3 2 3" xfId="31361" xr:uid="{00000000-0005-0000-0000-000035100000}"/>
    <cellStyle name="Normal 19 2 3 2 3 3 3" xfId="11243" xr:uid="{00000000-0005-0000-0000-000036100000}"/>
    <cellStyle name="Normal 19 2 3 2 3 3 3 2" xfId="41568" xr:uid="{00000000-0005-0000-0000-000037100000}"/>
    <cellStyle name="Normal 19 2 3 2 3 3 3 3" xfId="26344" xr:uid="{00000000-0005-0000-0000-000038100000}"/>
    <cellStyle name="Normal 19 2 3 2 3 3 4" xfId="36555" xr:uid="{00000000-0005-0000-0000-000039100000}"/>
    <cellStyle name="Normal 19 2 3 2 3 3 5" xfId="21331" xr:uid="{00000000-0005-0000-0000-00003A100000}"/>
    <cellStyle name="Normal 19 2 3 2 3 4" xfId="12921" xr:uid="{00000000-0005-0000-0000-00003B100000}"/>
    <cellStyle name="Normal 19 2 3 2 3 4 2" xfId="43243" xr:uid="{00000000-0005-0000-0000-00003C100000}"/>
    <cellStyle name="Normal 19 2 3 2 3 4 3" xfId="28019" xr:uid="{00000000-0005-0000-0000-00003D100000}"/>
    <cellStyle name="Normal 19 2 3 2 3 5" xfId="7900" xr:uid="{00000000-0005-0000-0000-00003E100000}"/>
    <cellStyle name="Normal 19 2 3 2 3 5 2" xfId="38226" xr:uid="{00000000-0005-0000-0000-00003F100000}"/>
    <cellStyle name="Normal 19 2 3 2 3 5 3" xfId="23002" xr:uid="{00000000-0005-0000-0000-000040100000}"/>
    <cellStyle name="Normal 19 2 3 2 3 6" xfId="33214" xr:uid="{00000000-0005-0000-0000-000041100000}"/>
    <cellStyle name="Normal 19 2 3 2 3 7" xfId="17989" xr:uid="{00000000-0005-0000-0000-000042100000}"/>
    <cellStyle name="Normal 19 2 3 2 4" xfId="3682" xr:uid="{00000000-0005-0000-0000-000043100000}"/>
    <cellStyle name="Normal 19 2 3 2 4 2" xfId="13756" xr:uid="{00000000-0005-0000-0000-000044100000}"/>
    <cellStyle name="Normal 19 2 3 2 4 2 2" xfId="44078" xr:uid="{00000000-0005-0000-0000-000045100000}"/>
    <cellStyle name="Normal 19 2 3 2 4 2 3" xfId="28854" xr:uid="{00000000-0005-0000-0000-000046100000}"/>
    <cellStyle name="Normal 19 2 3 2 4 3" xfId="8736" xr:uid="{00000000-0005-0000-0000-000047100000}"/>
    <cellStyle name="Normal 19 2 3 2 4 3 2" xfId="39061" xr:uid="{00000000-0005-0000-0000-000048100000}"/>
    <cellStyle name="Normal 19 2 3 2 4 3 3" xfId="23837" xr:uid="{00000000-0005-0000-0000-000049100000}"/>
    <cellStyle name="Normal 19 2 3 2 4 4" xfId="34048" xr:uid="{00000000-0005-0000-0000-00004A100000}"/>
    <cellStyle name="Normal 19 2 3 2 4 5" xfId="18824" xr:uid="{00000000-0005-0000-0000-00004B100000}"/>
    <cellStyle name="Normal 19 2 3 2 5" xfId="5375" xr:uid="{00000000-0005-0000-0000-00004C100000}"/>
    <cellStyle name="Normal 19 2 3 2 5 2" xfId="15427" xr:uid="{00000000-0005-0000-0000-00004D100000}"/>
    <cellStyle name="Normal 19 2 3 2 5 2 2" xfId="45749" xr:uid="{00000000-0005-0000-0000-00004E100000}"/>
    <cellStyle name="Normal 19 2 3 2 5 2 3" xfId="30525" xr:uid="{00000000-0005-0000-0000-00004F100000}"/>
    <cellStyle name="Normal 19 2 3 2 5 3" xfId="10407" xr:uid="{00000000-0005-0000-0000-000050100000}"/>
    <cellStyle name="Normal 19 2 3 2 5 3 2" xfId="40732" xr:uid="{00000000-0005-0000-0000-000051100000}"/>
    <cellStyle name="Normal 19 2 3 2 5 3 3" xfId="25508" xr:uid="{00000000-0005-0000-0000-000052100000}"/>
    <cellStyle name="Normal 19 2 3 2 5 4" xfId="35719" xr:uid="{00000000-0005-0000-0000-000053100000}"/>
    <cellStyle name="Normal 19 2 3 2 5 5" xfId="20495" xr:uid="{00000000-0005-0000-0000-000054100000}"/>
    <cellStyle name="Normal 19 2 3 2 6" xfId="12085" xr:uid="{00000000-0005-0000-0000-000055100000}"/>
    <cellStyle name="Normal 19 2 3 2 6 2" xfId="42407" xr:uid="{00000000-0005-0000-0000-000056100000}"/>
    <cellStyle name="Normal 19 2 3 2 6 3" xfId="27183" xr:uid="{00000000-0005-0000-0000-000057100000}"/>
    <cellStyle name="Normal 19 2 3 2 7" xfId="7064" xr:uid="{00000000-0005-0000-0000-000058100000}"/>
    <cellStyle name="Normal 19 2 3 2 7 2" xfId="37390" xr:uid="{00000000-0005-0000-0000-000059100000}"/>
    <cellStyle name="Normal 19 2 3 2 7 3" xfId="22166" xr:uid="{00000000-0005-0000-0000-00005A100000}"/>
    <cellStyle name="Normal 19 2 3 2 8" xfId="32378" xr:uid="{00000000-0005-0000-0000-00005B100000}"/>
    <cellStyle name="Normal 19 2 3 2 9" xfId="17153" xr:uid="{00000000-0005-0000-0000-00005C100000}"/>
    <cellStyle name="Normal 19 2 3 3" xfId="2200" xr:uid="{00000000-0005-0000-0000-00005D100000}"/>
    <cellStyle name="Normal 19 2 3 3 2" xfId="3039" xr:uid="{00000000-0005-0000-0000-00005E100000}"/>
    <cellStyle name="Normal 19 2 3 3 2 2" xfId="4729" xr:uid="{00000000-0005-0000-0000-00005F100000}"/>
    <cellStyle name="Normal 19 2 3 3 2 2 2" xfId="14802" xr:uid="{00000000-0005-0000-0000-000060100000}"/>
    <cellStyle name="Normal 19 2 3 3 2 2 2 2" xfId="45124" xr:uid="{00000000-0005-0000-0000-000061100000}"/>
    <cellStyle name="Normal 19 2 3 3 2 2 2 3" xfId="29900" xr:uid="{00000000-0005-0000-0000-000062100000}"/>
    <cellStyle name="Normal 19 2 3 3 2 2 3" xfId="9782" xr:uid="{00000000-0005-0000-0000-000063100000}"/>
    <cellStyle name="Normal 19 2 3 3 2 2 3 2" xfId="40107" xr:uid="{00000000-0005-0000-0000-000064100000}"/>
    <cellStyle name="Normal 19 2 3 3 2 2 3 3" xfId="24883" xr:uid="{00000000-0005-0000-0000-000065100000}"/>
    <cellStyle name="Normal 19 2 3 3 2 2 4" xfId="35094" xr:uid="{00000000-0005-0000-0000-000066100000}"/>
    <cellStyle name="Normal 19 2 3 3 2 2 5" xfId="19870" xr:uid="{00000000-0005-0000-0000-000067100000}"/>
    <cellStyle name="Normal 19 2 3 3 2 3" xfId="6421" xr:uid="{00000000-0005-0000-0000-000068100000}"/>
    <cellStyle name="Normal 19 2 3 3 2 3 2" xfId="16473" xr:uid="{00000000-0005-0000-0000-000069100000}"/>
    <cellStyle name="Normal 19 2 3 3 2 3 2 2" xfId="46795" xr:uid="{00000000-0005-0000-0000-00006A100000}"/>
    <cellStyle name="Normal 19 2 3 3 2 3 2 3" xfId="31571" xr:uid="{00000000-0005-0000-0000-00006B100000}"/>
    <cellStyle name="Normal 19 2 3 3 2 3 3" xfId="11453" xr:uid="{00000000-0005-0000-0000-00006C100000}"/>
    <cellStyle name="Normal 19 2 3 3 2 3 3 2" xfId="41778" xr:uid="{00000000-0005-0000-0000-00006D100000}"/>
    <cellStyle name="Normal 19 2 3 3 2 3 3 3" xfId="26554" xr:uid="{00000000-0005-0000-0000-00006E100000}"/>
    <cellStyle name="Normal 19 2 3 3 2 3 4" xfId="36765" xr:uid="{00000000-0005-0000-0000-00006F100000}"/>
    <cellStyle name="Normal 19 2 3 3 2 3 5" xfId="21541" xr:uid="{00000000-0005-0000-0000-000070100000}"/>
    <cellStyle name="Normal 19 2 3 3 2 4" xfId="13131" xr:uid="{00000000-0005-0000-0000-000071100000}"/>
    <cellStyle name="Normal 19 2 3 3 2 4 2" xfId="43453" xr:uid="{00000000-0005-0000-0000-000072100000}"/>
    <cellStyle name="Normal 19 2 3 3 2 4 3" xfId="28229" xr:uid="{00000000-0005-0000-0000-000073100000}"/>
    <cellStyle name="Normal 19 2 3 3 2 5" xfId="8110" xr:uid="{00000000-0005-0000-0000-000074100000}"/>
    <cellStyle name="Normal 19 2 3 3 2 5 2" xfId="38436" xr:uid="{00000000-0005-0000-0000-000075100000}"/>
    <cellStyle name="Normal 19 2 3 3 2 5 3" xfId="23212" xr:uid="{00000000-0005-0000-0000-000076100000}"/>
    <cellStyle name="Normal 19 2 3 3 2 6" xfId="33424" xr:uid="{00000000-0005-0000-0000-000077100000}"/>
    <cellStyle name="Normal 19 2 3 3 2 7" xfId="18199" xr:uid="{00000000-0005-0000-0000-000078100000}"/>
    <cellStyle name="Normal 19 2 3 3 3" xfId="3892" xr:uid="{00000000-0005-0000-0000-000079100000}"/>
    <cellStyle name="Normal 19 2 3 3 3 2" xfId="13966" xr:uid="{00000000-0005-0000-0000-00007A100000}"/>
    <cellStyle name="Normal 19 2 3 3 3 2 2" xfId="44288" xr:uid="{00000000-0005-0000-0000-00007B100000}"/>
    <cellStyle name="Normal 19 2 3 3 3 2 3" xfId="29064" xr:uid="{00000000-0005-0000-0000-00007C100000}"/>
    <cellStyle name="Normal 19 2 3 3 3 3" xfId="8946" xr:uid="{00000000-0005-0000-0000-00007D100000}"/>
    <cellStyle name="Normal 19 2 3 3 3 3 2" xfId="39271" xr:uid="{00000000-0005-0000-0000-00007E100000}"/>
    <cellStyle name="Normal 19 2 3 3 3 3 3" xfId="24047" xr:uid="{00000000-0005-0000-0000-00007F100000}"/>
    <cellStyle name="Normal 19 2 3 3 3 4" xfId="34258" xr:uid="{00000000-0005-0000-0000-000080100000}"/>
    <cellStyle name="Normal 19 2 3 3 3 5" xfId="19034" xr:uid="{00000000-0005-0000-0000-000081100000}"/>
    <cellStyle name="Normal 19 2 3 3 4" xfId="5585" xr:uid="{00000000-0005-0000-0000-000082100000}"/>
    <cellStyle name="Normal 19 2 3 3 4 2" xfId="15637" xr:uid="{00000000-0005-0000-0000-000083100000}"/>
    <cellStyle name="Normal 19 2 3 3 4 2 2" xfId="45959" xr:uid="{00000000-0005-0000-0000-000084100000}"/>
    <cellStyle name="Normal 19 2 3 3 4 2 3" xfId="30735" xr:uid="{00000000-0005-0000-0000-000085100000}"/>
    <cellStyle name="Normal 19 2 3 3 4 3" xfId="10617" xr:uid="{00000000-0005-0000-0000-000086100000}"/>
    <cellStyle name="Normal 19 2 3 3 4 3 2" xfId="40942" xr:uid="{00000000-0005-0000-0000-000087100000}"/>
    <cellStyle name="Normal 19 2 3 3 4 3 3" xfId="25718" xr:uid="{00000000-0005-0000-0000-000088100000}"/>
    <cellStyle name="Normal 19 2 3 3 4 4" xfId="35929" xr:uid="{00000000-0005-0000-0000-000089100000}"/>
    <cellStyle name="Normal 19 2 3 3 4 5" xfId="20705" xr:uid="{00000000-0005-0000-0000-00008A100000}"/>
    <cellStyle name="Normal 19 2 3 3 5" xfId="12295" xr:uid="{00000000-0005-0000-0000-00008B100000}"/>
    <cellStyle name="Normal 19 2 3 3 5 2" xfId="42617" xr:uid="{00000000-0005-0000-0000-00008C100000}"/>
    <cellStyle name="Normal 19 2 3 3 5 3" xfId="27393" xr:uid="{00000000-0005-0000-0000-00008D100000}"/>
    <cellStyle name="Normal 19 2 3 3 6" xfId="7274" xr:uid="{00000000-0005-0000-0000-00008E100000}"/>
    <cellStyle name="Normal 19 2 3 3 6 2" xfId="37600" xr:uid="{00000000-0005-0000-0000-00008F100000}"/>
    <cellStyle name="Normal 19 2 3 3 6 3" xfId="22376" xr:uid="{00000000-0005-0000-0000-000090100000}"/>
    <cellStyle name="Normal 19 2 3 3 7" xfId="32588" xr:uid="{00000000-0005-0000-0000-000091100000}"/>
    <cellStyle name="Normal 19 2 3 3 8" xfId="17363" xr:uid="{00000000-0005-0000-0000-000092100000}"/>
    <cellStyle name="Normal 19 2 3 4" xfId="2621" xr:uid="{00000000-0005-0000-0000-000093100000}"/>
    <cellStyle name="Normal 19 2 3 4 2" xfId="4311" xr:uid="{00000000-0005-0000-0000-000094100000}"/>
    <cellStyle name="Normal 19 2 3 4 2 2" xfId="14384" xr:uid="{00000000-0005-0000-0000-000095100000}"/>
    <cellStyle name="Normal 19 2 3 4 2 2 2" xfId="44706" xr:uid="{00000000-0005-0000-0000-000096100000}"/>
    <cellStyle name="Normal 19 2 3 4 2 2 3" xfId="29482" xr:uid="{00000000-0005-0000-0000-000097100000}"/>
    <cellStyle name="Normal 19 2 3 4 2 3" xfId="9364" xr:uid="{00000000-0005-0000-0000-000098100000}"/>
    <cellStyle name="Normal 19 2 3 4 2 3 2" xfId="39689" xr:uid="{00000000-0005-0000-0000-000099100000}"/>
    <cellStyle name="Normal 19 2 3 4 2 3 3" xfId="24465" xr:uid="{00000000-0005-0000-0000-00009A100000}"/>
    <cellStyle name="Normal 19 2 3 4 2 4" xfId="34676" xr:uid="{00000000-0005-0000-0000-00009B100000}"/>
    <cellStyle name="Normal 19 2 3 4 2 5" xfId="19452" xr:uid="{00000000-0005-0000-0000-00009C100000}"/>
    <cellStyle name="Normal 19 2 3 4 3" xfId="6003" xr:uid="{00000000-0005-0000-0000-00009D100000}"/>
    <cellStyle name="Normal 19 2 3 4 3 2" xfId="16055" xr:uid="{00000000-0005-0000-0000-00009E100000}"/>
    <cellStyle name="Normal 19 2 3 4 3 2 2" xfId="46377" xr:uid="{00000000-0005-0000-0000-00009F100000}"/>
    <cellStyle name="Normal 19 2 3 4 3 2 3" xfId="31153" xr:uid="{00000000-0005-0000-0000-0000A0100000}"/>
    <cellStyle name="Normal 19 2 3 4 3 3" xfId="11035" xr:uid="{00000000-0005-0000-0000-0000A1100000}"/>
    <cellStyle name="Normal 19 2 3 4 3 3 2" xfId="41360" xr:uid="{00000000-0005-0000-0000-0000A2100000}"/>
    <cellStyle name="Normal 19 2 3 4 3 3 3" xfId="26136" xr:uid="{00000000-0005-0000-0000-0000A3100000}"/>
    <cellStyle name="Normal 19 2 3 4 3 4" xfId="36347" xr:uid="{00000000-0005-0000-0000-0000A4100000}"/>
    <cellStyle name="Normal 19 2 3 4 3 5" xfId="21123" xr:uid="{00000000-0005-0000-0000-0000A5100000}"/>
    <cellStyle name="Normal 19 2 3 4 4" xfId="12713" xr:uid="{00000000-0005-0000-0000-0000A6100000}"/>
    <cellStyle name="Normal 19 2 3 4 4 2" xfId="43035" xr:uid="{00000000-0005-0000-0000-0000A7100000}"/>
    <cellStyle name="Normal 19 2 3 4 4 3" xfId="27811" xr:uid="{00000000-0005-0000-0000-0000A8100000}"/>
    <cellStyle name="Normal 19 2 3 4 5" xfId="7692" xr:uid="{00000000-0005-0000-0000-0000A9100000}"/>
    <cellStyle name="Normal 19 2 3 4 5 2" xfId="38018" xr:uid="{00000000-0005-0000-0000-0000AA100000}"/>
    <cellStyle name="Normal 19 2 3 4 5 3" xfId="22794" xr:uid="{00000000-0005-0000-0000-0000AB100000}"/>
    <cellStyle name="Normal 19 2 3 4 6" xfId="33006" xr:uid="{00000000-0005-0000-0000-0000AC100000}"/>
    <cellStyle name="Normal 19 2 3 4 7" xfId="17781" xr:uid="{00000000-0005-0000-0000-0000AD100000}"/>
    <cellStyle name="Normal 19 2 3 5" xfId="3474" xr:uid="{00000000-0005-0000-0000-0000AE100000}"/>
    <cellStyle name="Normal 19 2 3 5 2" xfId="13548" xr:uid="{00000000-0005-0000-0000-0000AF100000}"/>
    <cellStyle name="Normal 19 2 3 5 2 2" xfId="43870" xr:uid="{00000000-0005-0000-0000-0000B0100000}"/>
    <cellStyle name="Normal 19 2 3 5 2 3" xfId="28646" xr:uid="{00000000-0005-0000-0000-0000B1100000}"/>
    <cellStyle name="Normal 19 2 3 5 3" xfId="8528" xr:uid="{00000000-0005-0000-0000-0000B2100000}"/>
    <cellStyle name="Normal 19 2 3 5 3 2" xfId="38853" xr:uid="{00000000-0005-0000-0000-0000B3100000}"/>
    <cellStyle name="Normal 19 2 3 5 3 3" xfId="23629" xr:uid="{00000000-0005-0000-0000-0000B4100000}"/>
    <cellStyle name="Normal 19 2 3 5 4" xfId="33840" xr:uid="{00000000-0005-0000-0000-0000B5100000}"/>
    <cellStyle name="Normal 19 2 3 5 5" xfId="18616" xr:uid="{00000000-0005-0000-0000-0000B6100000}"/>
    <cellStyle name="Normal 19 2 3 6" xfId="5167" xr:uid="{00000000-0005-0000-0000-0000B7100000}"/>
    <cellStyle name="Normal 19 2 3 6 2" xfId="15219" xr:uid="{00000000-0005-0000-0000-0000B8100000}"/>
    <cellStyle name="Normal 19 2 3 6 2 2" xfId="45541" xr:uid="{00000000-0005-0000-0000-0000B9100000}"/>
    <cellStyle name="Normal 19 2 3 6 2 3" xfId="30317" xr:uid="{00000000-0005-0000-0000-0000BA100000}"/>
    <cellStyle name="Normal 19 2 3 6 3" xfId="10199" xr:uid="{00000000-0005-0000-0000-0000BB100000}"/>
    <cellStyle name="Normal 19 2 3 6 3 2" xfId="40524" xr:uid="{00000000-0005-0000-0000-0000BC100000}"/>
    <cellStyle name="Normal 19 2 3 6 3 3" xfId="25300" xr:uid="{00000000-0005-0000-0000-0000BD100000}"/>
    <cellStyle name="Normal 19 2 3 6 4" xfId="35511" xr:uid="{00000000-0005-0000-0000-0000BE100000}"/>
    <cellStyle name="Normal 19 2 3 6 5" xfId="20287" xr:uid="{00000000-0005-0000-0000-0000BF100000}"/>
    <cellStyle name="Normal 19 2 3 7" xfId="11877" xr:uid="{00000000-0005-0000-0000-0000C0100000}"/>
    <cellStyle name="Normal 19 2 3 7 2" xfId="42199" xr:uid="{00000000-0005-0000-0000-0000C1100000}"/>
    <cellStyle name="Normal 19 2 3 7 3" xfId="26975" xr:uid="{00000000-0005-0000-0000-0000C2100000}"/>
    <cellStyle name="Normal 19 2 3 8" xfId="6856" xr:uid="{00000000-0005-0000-0000-0000C3100000}"/>
    <cellStyle name="Normal 19 2 3 8 2" xfId="37182" xr:uid="{00000000-0005-0000-0000-0000C4100000}"/>
    <cellStyle name="Normal 19 2 3 8 3" xfId="21958" xr:uid="{00000000-0005-0000-0000-0000C5100000}"/>
    <cellStyle name="Normal 19 2 3 9" xfId="32171" xr:uid="{00000000-0005-0000-0000-0000C6100000}"/>
    <cellStyle name="Normal 19 2 4" xfId="1881" xr:uid="{00000000-0005-0000-0000-0000C7100000}"/>
    <cellStyle name="Normal 19 2 4 2" xfId="2304" xr:uid="{00000000-0005-0000-0000-0000C8100000}"/>
    <cellStyle name="Normal 19 2 4 2 2" xfId="3143" xr:uid="{00000000-0005-0000-0000-0000C9100000}"/>
    <cellStyle name="Normal 19 2 4 2 2 2" xfId="4833" xr:uid="{00000000-0005-0000-0000-0000CA100000}"/>
    <cellStyle name="Normal 19 2 4 2 2 2 2" xfId="14906" xr:uid="{00000000-0005-0000-0000-0000CB100000}"/>
    <cellStyle name="Normal 19 2 4 2 2 2 2 2" xfId="45228" xr:uid="{00000000-0005-0000-0000-0000CC100000}"/>
    <cellStyle name="Normal 19 2 4 2 2 2 2 3" xfId="30004" xr:uid="{00000000-0005-0000-0000-0000CD100000}"/>
    <cellStyle name="Normal 19 2 4 2 2 2 3" xfId="9886" xr:uid="{00000000-0005-0000-0000-0000CE100000}"/>
    <cellStyle name="Normal 19 2 4 2 2 2 3 2" xfId="40211" xr:uid="{00000000-0005-0000-0000-0000CF100000}"/>
    <cellStyle name="Normal 19 2 4 2 2 2 3 3" xfId="24987" xr:uid="{00000000-0005-0000-0000-0000D0100000}"/>
    <cellStyle name="Normal 19 2 4 2 2 2 4" xfId="35198" xr:uid="{00000000-0005-0000-0000-0000D1100000}"/>
    <cellStyle name="Normal 19 2 4 2 2 2 5" xfId="19974" xr:uid="{00000000-0005-0000-0000-0000D2100000}"/>
    <cellStyle name="Normal 19 2 4 2 2 3" xfId="6525" xr:uid="{00000000-0005-0000-0000-0000D3100000}"/>
    <cellStyle name="Normal 19 2 4 2 2 3 2" xfId="16577" xr:uid="{00000000-0005-0000-0000-0000D4100000}"/>
    <cellStyle name="Normal 19 2 4 2 2 3 2 2" xfId="46899" xr:uid="{00000000-0005-0000-0000-0000D5100000}"/>
    <cellStyle name="Normal 19 2 4 2 2 3 2 3" xfId="31675" xr:uid="{00000000-0005-0000-0000-0000D6100000}"/>
    <cellStyle name="Normal 19 2 4 2 2 3 3" xfId="11557" xr:uid="{00000000-0005-0000-0000-0000D7100000}"/>
    <cellStyle name="Normal 19 2 4 2 2 3 3 2" xfId="41882" xr:uid="{00000000-0005-0000-0000-0000D8100000}"/>
    <cellStyle name="Normal 19 2 4 2 2 3 3 3" xfId="26658" xr:uid="{00000000-0005-0000-0000-0000D9100000}"/>
    <cellStyle name="Normal 19 2 4 2 2 3 4" xfId="36869" xr:uid="{00000000-0005-0000-0000-0000DA100000}"/>
    <cellStyle name="Normal 19 2 4 2 2 3 5" xfId="21645" xr:uid="{00000000-0005-0000-0000-0000DB100000}"/>
    <cellStyle name="Normal 19 2 4 2 2 4" xfId="13235" xr:uid="{00000000-0005-0000-0000-0000DC100000}"/>
    <cellStyle name="Normal 19 2 4 2 2 4 2" xfId="43557" xr:uid="{00000000-0005-0000-0000-0000DD100000}"/>
    <cellStyle name="Normal 19 2 4 2 2 4 3" xfId="28333" xr:uid="{00000000-0005-0000-0000-0000DE100000}"/>
    <cellStyle name="Normal 19 2 4 2 2 5" xfId="8214" xr:uid="{00000000-0005-0000-0000-0000DF100000}"/>
    <cellStyle name="Normal 19 2 4 2 2 5 2" xfId="38540" xr:uid="{00000000-0005-0000-0000-0000E0100000}"/>
    <cellStyle name="Normal 19 2 4 2 2 5 3" xfId="23316" xr:uid="{00000000-0005-0000-0000-0000E1100000}"/>
    <cellStyle name="Normal 19 2 4 2 2 6" xfId="33528" xr:uid="{00000000-0005-0000-0000-0000E2100000}"/>
    <cellStyle name="Normal 19 2 4 2 2 7" xfId="18303" xr:uid="{00000000-0005-0000-0000-0000E3100000}"/>
    <cellStyle name="Normal 19 2 4 2 3" xfId="3996" xr:uid="{00000000-0005-0000-0000-0000E4100000}"/>
    <cellStyle name="Normal 19 2 4 2 3 2" xfId="14070" xr:uid="{00000000-0005-0000-0000-0000E5100000}"/>
    <cellStyle name="Normal 19 2 4 2 3 2 2" xfId="44392" xr:uid="{00000000-0005-0000-0000-0000E6100000}"/>
    <cellStyle name="Normal 19 2 4 2 3 2 3" xfId="29168" xr:uid="{00000000-0005-0000-0000-0000E7100000}"/>
    <cellStyle name="Normal 19 2 4 2 3 3" xfId="9050" xr:uid="{00000000-0005-0000-0000-0000E8100000}"/>
    <cellStyle name="Normal 19 2 4 2 3 3 2" xfId="39375" xr:uid="{00000000-0005-0000-0000-0000E9100000}"/>
    <cellStyle name="Normal 19 2 4 2 3 3 3" xfId="24151" xr:uid="{00000000-0005-0000-0000-0000EA100000}"/>
    <cellStyle name="Normal 19 2 4 2 3 4" xfId="34362" xr:uid="{00000000-0005-0000-0000-0000EB100000}"/>
    <cellStyle name="Normal 19 2 4 2 3 5" xfId="19138" xr:uid="{00000000-0005-0000-0000-0000EC100000}"/>
    <cellStyle name="Normal 19 2 4 2 4" xfId="5689" xr:uid="{00000000-0005-0000-0000-0000ED100000}"/>
    <cellStyle name="Normal 19 2 4 2 4 2" xfId="15741" xr:uid="{00000000-0005-0000-0000-0000EE100000}"/>
    <cellStyle name="Normal 19 2 4 2 4 2 2" xfId="46063" xr:uid="{00000000-0005-0000-0000-0000EF100000}"/>
    <cellStyle name="Normal 19 2 4 2 4 2 3" xfId="30839" xr:uid="{00000000-0005-0000-0000-0000F0100000}"/>
    <cellStyle name="Normal 19 2 4 2 4 3" xfId="10721" xr:uid="{00000000-0005-0000-0000-0000F1100000}"/>
    <cellStyle name="Normal 19 2 4 2 4 3 2" xfId="41046" xr:uid="{00000000-0005-0000-0000-0000F2100000}"/>
    <cellStyle name="Normal 19 2 4 2 4 3 3" xfId="25822" xr:uid="{00000000-0005-0000-0000-0000F3100000}"/>
    <cellStyle name="Normal 19 2 4 2 4 4" xfId="36033" xr:uid="{00000000-0005-0000-0000-0000F4100000}"/>
    <cellStyle name="Normal 19 2 4 2 4 5" xfId="20809" xr:uid="{00000000-0005-0000-0000-0000F5100000}"/>
    <cellStyle name="Normal 19 2 4 2 5" xfId="12399" xr:uid="{00000000-0005-0000-0000-0000F6100000}"/>
    <cellStyle name="Normal 19 2 4 2 5 2" xfId="42721" xr:uid="{00000000-0005-0000-0000-0000F7100000}"/>
    <cellStyle name="Normal 19 2 4 2 5 3" xfId="27497" xr:uid="{00000000-0005-0000-0000-0000F8100000}"/>
    <cellStyle name="Normal 19 2 4 2 6" xfId="7378" xr:uid="{00000000-0005-0000-0000-0000F9100000}"/>
    <cellStyle name="Normal 19 2 4 2 6 2" xfId="37704" xr:uid="{00000000-0005-0000-0000-0000FA100000}"/>
    <cellStyle name="Normal 19 2 4 2 6 3" xfId="22480" xr:uid="{00000000-0005-0000-0000-0000FB100000}"/>
    <cellStyle name="Normal 19 2 4 2 7" xfId="32692" xr:uid="{00000000-0005-0000-0000-0000FC100000}"/>
    <cellStyle name="Normal 19 2 4 2 8" xfId="17467" xr:uid="{00000000-0005-0000-0000-0000FD100000}"/>
    <cellStyle name="Normal 19 2 4 3" xfId="2725" xr:uid="{00000000-0005-0000-0000-0000FE100000}"/>
    <cellStyle name="Normal 19 2 4 3 2" xfId="4415" xr:uid="{00000000-0005-0000-0000-0000FF100000}"/>
    <cellStyle name="Normal 19 2 4 3 2 2" xfId="14488" xr:uid="{00000000-0005-0000-0000-000000110000}"/>
    <cellStyle name="Normal 19 2 4 3 2 2 2" xfId="44810" xr:uid="{00000000-0005-0000-0000-000001110000}"/>
    <cellStyle name="Normal 19 2 4 3 2 2 3" xfId="29586" xr:uid="{00000000-0005-0000-0000-000002110000}"/>
    <cellStyle name="Normal 19 2 4 3 2 3" xfId="9468" xr:uid="{00000000-0005-0000-0000-000003110000}"/>
    <cellStyle name="Normal 19 2 4 3 2 3 2" xfId="39793" xr:uid="{00000000-0005-0000-0000-000004110000}"/>
    <cellStyle name="Normal 19 2 4 3 2 3 3" xfId="24569" xr:uid="{00000000-0005-0000-0000-000005110000}"/>
    <cellStyle name="Normal 19 2 4 3 2 4" xfId="34780" xr:uid="{00000000-0005-0000-0000-000006110000}"/>
    <cellStyle name="Normal 19 2 4 3 2 5" xfId="19556" xr:uid="{00000000-0005-0000-0000-000007110000}"/>
    <cellStyle name="Normal 19 2 4 3 3" xfId="6107" xr:uid="{00000000-0005-0000-0000-000008110000}"/>
    <cellStyle name="Normal 19 2 4 3 3 2" xfId="16159" xr:uid="{00000000-0005-0000-0000-000009110000}"/>
    <cellStyle name="Normal 19 2 4 3 3 2 2" xfId="46481" xr:uid="{00000000-0005-0000-0000-00000A110000}"/>
    <cellStyle name="Normal 19 2 4 3 3 2 3" xfId="31257" xr:uid="{00000000-0005-0000-0000-00000B110000}"/>
    <cellStyle name="Normal 19 2 4 3 3 3" xfId="11139" xr:uid="{00000000-0005-0000-0000-00000C110000}"/>
    <cellStyle name="Normal 19 2 4 3 3 3 2" xfId="41464" xr:uid="{00000000-0005-0000-0000-00000D110000}"/>
    <cellStyle name="Normal 19 2 4 3 3 3 3" xfId="26240" xr:uid="{00000000-0005-0000-0000-00000E110000}"/>
    <cellStyle name="Normal 19 2 4 3 3 4" xfId="36451" xr:uid="{00000000-0005-0000-0000-00000F110000}"/>
    <cellStyle name="Normal 19 2 4 3 3 5" xfId="21227" xr:uid="{00000000-0005-0000-0000-000010110000}"/>
    <cellStyle name="Normal 19 2 4 3 4" xfId="12817" xr:uid="{00000000-0005-0000-0000-000011110000}"/>
    <cellStyle name="Normal 19 2 4 3 4 2" xfId="43139" xr:uid="{00000000-0005-0000-0000-000012110000}"/>
    <cellStyle name="Normal 19 2 4 3 4 3" xfId="27915" xr:uid="{00000000-0005-0000-0000-000013110000}"/>
    <cellStyle name="Normal 19 2 4 3 5" xfId="7796" xr:uid="{00000000-0005-0000-0000-000014110000}"/>
    <cellStyle name="Normal 19 2 4 3 5 2" xfId="38122" xr:uid="{00000000-0005-0000-0000-000015110000}"/>
    <cellStyle name="Normal 19 2 4 3 5 3" xfId="22898" xr:uid="{00000000-0005-0000-0000-000016110000}"/>
    <cellStyle name="Normal 19 2 4 3 6" xfId="33110" xr:uid="{00000000-0005-0000-0000-000017110000}"/>
    <cellStyle name="Normal 19 2 4 3 7" xfId="17885" xr:uid="{00000000-0005-0000-0000-000018110000}"/>
    <cellStyle name="Normal 19 2 4 4" xfId="3578" xr:uid="{00000000-0005-0000-0000-000019110000}"/>
    <cellStyle name="Normal 19 2 4 4 2" xfId="13652" xr:uid="{00000000-0005-0000-0000-00001A110000}"/>
    <cellStyle name="Normal 19 2 4 4 2 2" xfId="43974" xr:uid="{00000000-0005-0000-0000-00001B110000}"/>
    <cellStyle name="Normal 19 2 4 4 2 3" xfId="28750" xr:uid="{00000000-0005-0000-0000-00001C110000}"/>
    <cellStyle name="Normal 19 2 4 4 3" xfId="8632" xr:uid="{00000000-0005-0000-0000-00001D110000}"/>
    <cellStyle name="Normal 19 2 4 4 3 2" xfId="38957" xr:uid="{00000000-0005-0000-0000-00001E110000}"/>
    <cellStyle name="Normal 19 2 4 4 3 3" xfId="23733" xr:uid="{00000000-0005-0000-0000-00001F110000}"/>
    <cellStyle name="Normal 19 2 4 4 4" xfId="33944" xr:uid="{00000000-0005-0000-0000-000020110000}"/>
    <cellStyle name="Normal 19 2 4 4 5" xfId="18720" xr:uid="{00000000-0005-0000-0000-000021110000}"/>
    <cellStyle name="Normal 19 2 4 5" xfId="5271" xr:uid="{00000000-0005-0000-0000-000022110000}"/>
    <cellStyle name="Normal 19 2 4 5 2" xfId="15323" xr:uid="{00000000-0005-0000-0000-000023110000}"/>
    <cellStyle name="Normal 19 2 4 5 2 2" xfId="45645" xr:uid="{00000000-0005-0000-0000-000024110000}"/>
    <cellStyle name="Normal 19 2 4 5 2 3" xfId="30421" xr:uid="{00000000-0005-0000-0000-000025110000}"/>
    <cellStyle name="Normal 19 2 4 5 3" xfId="10303" xr:uid="{00000000-0005-0000-0000-000026110000}"/>
    <cellStyle name="Normal 19 2 4 5 3 2" xfId="40628" xr:uid="{00000000-0005-0000-0000-000027110000}"/>
    <cellStyle name="Normal 19 2 4 5 3 3" xfId="25404" xr:uid="{00000000-0005-0000-0000-000028110000}"/>
    <cellStyle name="Normal 19 2 4 5 4" xfId="35615" xr:uid="{00000000-0005-0000-0000-000029110000}"/>
    <cellStyle name="Normal 19 2 4 5 5" xfId="20391" xr:uid="{00000000-0005-0000-0000-00002A110000}"/>
    <cellStyle name="Normal 19 2 4 6" xfId="11981" xr:uid="{00000000-0005-0000-0000-00002B110000}"/>
    <cellStyle name="Normal 19 2 4 6 2" xfId="42303" xr:uid="{00000000-0005-0000-0000-00002C110000}"/>
    <cellStyle name="Normal 19 2 4 6 3" xfId="27079" xr:uid="{00000000-0005-0000-0000-00002D110000}"/>
    <cellStyle name="Normal 19 2 4 7" xfId="6960" xr:uid="{00000000-0005-0000-0000-00002E110000}"/>
    <cellStyle name="Normal 19 2 4 7 2" xfId="37286" xr:uid="{00000000-0005-0000-0000-00002F110000}"/>
    <cellStyle name="Normal 19 2 4 7 3" xfId="22062" xr:uid="{00000000-0005-0000-0000-000030110000}"/>
    <cellStyle name="Normal 19 2 4 8" xfId="32274" xr:uid="{00000000-0005-0000-0000-000031110000}"/>
    <cellStyle name="Normal 19 2 4 9" xfId="17049" xr:uid="{00000000-0005-0000-0000-000032110000}"/>
    <cellStyle name="Normal 19 2 5" xfId="2094" xr:uid="{00000000-0005-0000-0000-000033110000}"/>
    <cellStyle name="Normal 19 2 5 2" xfId="2935" xr:uid="{00000000-0005-0000-0000-000034110000}"/>
    <cellStyle name="Normal 19 2 5 2 2" xfId="4625" xr:uid="{00000000-0005-0000-0000-000035110000}"/>
    <cellStyle name="Normal 19 2 5 2 2 2" xfId="14698" xr:uid="{00000000-0005-0000-0000-000036110000}"/>
    <cellStyle name="Normal 19 2 5 2 2 2 2" xfId="45020" xr:uid="{00000000-0005-0000-0000-000037110000}"/>
    <cellStyle name="Normal 19 2 5 2 2 2 3" xfId="29796" xr:uid="{00000000-0005-0000-0000-000038110000}"/>
    <cellStyle name="Normal 19 2 5 2 2 3" xfId="9678" xr:uid="{00000000-0005-0000-0000-000039110000}"/>
    <cellStyle name="Normal 19 2 5 2 2 3 2" xfId="40003" xr:uid="{00000000-0005-0000-0000-00003A110000}"/>
    <cellStyle name="Normal 19 2 5 2 2 3 3" xfId="24779" xr:uid="{00000000-0005-0000-0000-00003B110000}"/>
    <cellStyle name="Normal 19 2 5 2 2 4" xfId="34990" xr:uid="{00000000-0005-0000-0000-00003C110000}"/>
    <cellStyle name="Normal 19 2 5 2 2 5" xfId="19766" xr:uid="{00000000-0005-0000-0000-00003D110000}"/>
    <cellStyle name="Normal 19 2 5 2 3" xfId="6317" xr:uid="{00000000-0005-0000-0000-00003E110000}"/>
    <cellStyle name="Normal 19 2 5 2 3 2" xfId="16369" xr:uid="{00000000-0005-0000-0000-00003F110000}"/>
    <cellStyle name="Normal 19 2 5 2 3 2 2" xfId="46691" xr:uid="{00000000-0005-0000-0000-000040110000}"/>
    <cellStyle name="Normal 19 2 5 2 3 2 3" xfId="31467" xr:uid="{00000000-0005-0000-0000-000041110000}"/>
    <cellStyle name="Normal 19 2 5 2 3 3" xfId="11349" xr:uid="{00000000-0005-0000-0000-000042110000}"/>
    <cellStyle name="Normal 19 2 5 2 3 3 2" xfId="41674" xr:uid="{00000000-0005-0000-0000-000043110000}"/>
    <cellStyle name="Normal 19 2 5 2 3 3 3" xfId="26450" xr:uid="{00000000-0005-0000-0000-000044110000}"/>
    <cellStyle name="Normal 19 2 5 2 3 4" xfId="36661" xr:uid="{00000000-0005-0000-0000-000045110000}"/>
    <cellStyle name="Normal 19 2 5 2 3 5" xfId="21437" xr:uid="{00000000-0005-0000-0000-000046110000}"/>
    <cellStyle name="Normal 19 2 5 2 4" xfId="13027" xr:uid="{00000000-0005-0000-0000-000047110000}"/>
    <cellStyle name="Normal 19 2 5 2 4 2" xfId="43349" xr:uid="{00000000-0005-0000-0000-000048110000}"/>
    <cellStyle name="Normal 19 2 5 2 4 3" xfId="28125" xr:uid="{00000000-0005-0000-0000-000049110000}"/>
    <cellStyle name="Normal 19 2 5 2 5" xfId="8006" xr:uid="{00000000-0005-0000-0000-00004A110000}"/>
    <cellStyle name="Normal 19 2 5 2 5 2" xfId="38332" xr:uid="{00000000-0005-0000-0000-00004B110000}"/>
    <cellStyle name="Normal 19 2 5 2 5 3" xfId="23108" xr:uid="{00000000-0005-0000-0000-00004C110000}"/>
    <cellStyle name="Normal 19 2 5 2 6" xfId="33320" xr:uid="{00000000-0005-0000-0000-00004D110000}"/>
    <cellStyle name="Normal 19 2 5 2 7" xfId="18095" xr:uid="{00000000-0005-0000-0000-00004E110000}"/>
    <cellStyle name="Normal 19 2 5 3" xfId="3788" xr:uid="{00000000-0005-0000-0000-00004F110000}"/>
    <cellStyle name="Normal 19 2 5 3 2" xfId="13862" xr:uid="{00000000-0005-0000-0000-000050110000}"/>
    <cellStyle name="Normal 19 2 5 3 2 2" xfId="44184" xr:uid="{00000000-0005-0000-0000-000051110000}"/>
    <cellStyle name="Normal 19 2 5 3 2 3" xfId="28960" xr:uid="{00000000-0005-0000-0000-000052110000}"/>
    <cellStyle name="Normal 19 2 5 3 3" xfId="8842" xr:uid="{00000000-0005-0000-0000-000053110000}"/>
    <cellStyle name="Normal 19 2 5 3 3 2" xfId="39167" xr:uid="{00000000-0005-0000-0000-000054110000}"/>
    <cellStyle name="Normal 19 2 5 3 3 3" xfId="23943" xr:uid="{00000000-0005-0000-0000-000055110000}"/>
    <cellStyle name="Normal 19 2 5 3 4" xfId="34154" xr:uid="{00000000-0005-0000-0000-000056110000}"/>
    <cellStyle name="Normal 19 2 5 3 5" xfId="18930" xr:uid="{00000000-0005-0000-0000-000057110000}"/>
    <cellStyle name="Normal 19 2 5 4" xfId="5481" xr:uid="{00000000-0005-0000-0000-000058110000}"/>
    <cellStyle name="Normal 19 2 5 4 2" xfId="15533" xr:uid="{00000000-0005-0000-0000-000059110000}"/>
    <cellStyle name="Normal 19 2 5 4 2 2" xfId="45855" xr:uid="{00000000-0005-0000-0000-00005A110000}"/>
    <cellStyle name="Normal 19 2 5 4 2 3" xfId="30631" xr:uid="{00000000-0005-0000-0000-00005B110000}"/>
    <cellStyle name="Normal 19 2 5 4 3" xfId="10513" xr:uid="{00000000-0005-0000-0000-00005C110000}"/>
    <cellStyle name="Normal 19 2 5 4 3 2" xfId="40838" xr:uid="{00000000-0005-0000-0000-00005D110000}"/>
    <cellStyle name="Normal 19 2 5 4 3 3" xfId="25614" xr:uid="{00000000-0005-0000-0000-00005E110000}"/>
    <cellStyle name="Normal 19 2 5 4 4" xfId="35825" xr:uid="{00000000-0005-0000-0000-00005F110000}"/>
    <cellStyle name="Normal 19 2 5 4 5" xfId="20601" xr:uid="{00000000-0005-0000-0000-000060110000}"/>
    <cellStyle name="Normal 19 2 5 5" xfId="12191" xr:uid="{00000000-0005-0000-0000-000061110000}"/>
    <cellStyle name="Normal 19 2 5 5 2" xfId="42513" xr:uid="{00000000-0005-0000-0000-000062110000}"/>
    <cellStyle name="Normal 19 2 5 5 3" xfId="27289" xr:uid="{00000000-0005-0000-0000-000063110000}"/>
    <cellStyle name="Normal 19 2 5 6" xfId="7170" xr:uid="{00000000-0005-0000-0000-000064110000}"/>
    <cellStyle name="Normal 19 2 5 6 2" xfId="37496" xr:uid="{00000000-0005-0000-0000-000065110000}"/>
    <cellStyle name="Normal 19 2 5 6 3" xfId="22272" xr:uid="{00000000-0005-0000-0000-000066110000}"/>
    <cellStyle name="Normal 19 2 5 7" xfId="32484" xr:uid="{00000000-0005-0000-0000-000067110000}"/>
    <cellStyle name="Normal 19 2 5 8" xfId="17259" xr:uid="{00000000-0005-0000-0000-000068110000}"/>
    <cellStyle name="Normal 19 2 6" xfId="2515" xr:uid="{00000000-0005-0000-0000-000069110000}"/>
    <cellStyle name="Normal 19 2 6 2" xfId="4207" xr:uid="{00000000-0005-0000-0000-00006A110000}"/>
    <cellStyle name="Normal 19 2 6 2 2" xfId="14280" xr:uid="{00000000-0005-0000-0000-00006B110000}"/>
    <cellStyle name="Normal 19 2 6 2 2 2" xfId="44602" xr:uid="{00000000-0005-0000-0000-00006C110000}"/>
    <cellStyle name="Normal 19 2 6 2 2 3" xfId="29378" xr:uid="{00000000-0005-0000-0000-00006D110000}"/>
    <cellStyle name="Normal 19 2 6 2 3" xfId="9260" xr:uid="{00000000-0005-0000-0000-00006E110000}"/>
    <cellStyle name="Normal 19 2 6 2 3 2" xfId="39585" xr:uid="{00000000-0005-0000-0000-00006F110000}"/>
    <cellStyle name="Normal 19 2 6 2 3 3" xfId="24361" xr:uid="{00000000-0005-0000-0000-000070110000}"/>
    <cellStyle name="Normal 19 2 6 2 4" xfId="34572" xr:uid="{00000000-0005-0000-0000-000071110000}"/>
    <cellStyle name="Normal 19 2 6 2 5" xfId="19348" xr:uid="{00000000-0005-0000-0000-000072110000}"/>
    <cellStyle name="Normal 19 2 6 3" xfId="5899" xr:uid="{00000000-0005-0000-0000-000073110000}"/>
    <cellStyle name="Normal 19 2 6 3 2" xfId="15951" xr:uid="{00000000-0005-0000-0000-000074110000}"/>
    <cellStyle name="Normal 19 2 6 3 2 2" xfId="46273" xr:uid="{00000000-0005-0000-0000-000075110000}"/>
    <cellStyle name="Normal 19 2 6 3 2 3" xfId="31049" xr:uid="{00000000-0005-0000-0000-000076110000}"/>
    <cellStyle name="Normal 19 2 6 3 3" xfId="10931" xr:uid="{00000000-0005-0000-0000-000077110000}"/>
    <cellStyle name="Normal 19 2 6 3 3 2" xfId="41256" xr:uid="{00000000-0005-0000-0000-000078110000}"/>
    <cellStyle name="Normal 19 2 6 3 3 3" xfId="26032" xr:uid="{00000000-0005-0000-0000-000079110000}"/>
    <cellStyle name="Normal 19 2 6 3 4" xfId="36243" xr:uid="{00000000-0005-0000-0000-00007A110000}"/>
    <cellStyle name="Normal 19 2 6 3 5" xfId="21019" xr:uid="{00000000-0005-0000-0000-00007B110000}"/>
    <cellStyle name="Normal 19 2 6 4" xfId="12609" xr:uid="{00000000-0005-0000-0000-00007C110000}"/>
    <cellStyle name="Normal 19 2 6 4 2" xfId="42931" xr:uid="{00000000-0005-0000-0000-00007D110000}"/>
    <cellStyle name="Normal 19 2 6 4 3" xfId="27707" xr:uid="{00000000-0005-0000-0000-00007E110000}"/>
    <cellStyle name="Normal 19 2 6 5" xfId="7588" xr:uid="{00000000-0005-0000-0000-00007F110000}"/>
    <cellStyle name="Normal 19 2 6 5 2" xfId="37914" xr:uid="{00000000-0005-0000-0000-000080110000}"/>
    <cellStyle name="Normal 19 2 6 5 3" xfId="22690" xr:uid="{00000000-0005-0000-0000-000081110000}"/>
    <cellStyle name="Normal 19 2 6 6" xfId="32902" xr:uid="{00000000-0005-0000-0000-000082110000}"/>
    <cellStyle name="Normal 19 2 6 7" xfId="17677" xr:uid="{00000000-0005-0000-0000-000083110000}"/>
    <cellStyle name="Normal 19 2 7" xfId="3366" xr:uid="{00000000-0005-0000-0000-000084110000}"/>
    <cellStyle name="Normal 19 2 7 2" xfId="13444" xr:uid="{00000000-0005-0000-0000-000085110000}"/>
    <cellStyle name="Normal 19 2 7 2 2" xfId="43766" xr:uid="{00000000-0005-0000-0000-000086110000}"/>
    <cellStyle name="Normal 19 2 7 2 3" xfId="28542" xr:uid="{00000000-0005-0000-0000-000087110000}"/>
    <cellStyle name="Normal 19 2 7 3" xfId="8424" xr:uid="{00000000-0005-0000-0000-000088110000}"/>
    <cellStyle name="Normal 19 2 7 3 2" xfId="38749" xr:uid="{00000000-0005-0000-0000-000089110000}"/>
    <cellStyle name="Normal 19 2 7 3 3" xfId="23525" xr:uid="{00000000-0005-0000-0000-00008A110000}"/>
    <cellStyle name="Normal 19 2 7 4" xfId="33736" xr:uid="{00000000-0005-0000-0000-00008B110000}"/>
    <cellStyle name="Normal 19 2 7 5" xfId="18512" xr:uid="{00000000-0005-0000-0000-00008C110000}"/>
    <cellStyle name="Normal 19 2 8" xfId="5060" xr:uid="{00000000-0005-0000-0000-00008D110000}"/>
    <cellStyle name="Normal 19 2 8 2" xfId="15115" xr:uid="{00000000-0005-0000-0000-00008E110000}"/>
    <cellStyle name="Normal 19 2 8 2 2" xfId="45437" xr:uid="{00000000-0005-0000-0000-00008F110000}"/>
    <cellStyle name="Normal 19 2 8 2 3" xfId="30213" xr:uid="{00000000-0005-0000-0000-000090110000}"/>
    <cellStyle name="Normal 19 2 8 3" xfId="10095" xr:uid="{00000000-0005-0000-0000-000091110000}"/>
    <cellStyle name="Normal 19 2 8 3 2" xfId="40420" xr:uid="{00000000-0005-0000-0000-000092110000}"/>
    <cellStyle name="Normal 19 2 8 3 3" xfId="25196" xr:uid="{00000000-0005-0000-0000-000093110000}"/>
    <cellStyle name="Normal 19 2 8 4" xfId="35407" xr:uid="{00000000-0005-0000-0000-000094110000}"/>
    <cellStyle name="Normal 19 2 8 5" xfId="20183" xr:uid="{00000000-0005-0000-0000-000095110000}"/>
    <cellStyle name="Normal 19 2 9" xfId="11771" xr:uid="{00000000-0005-0000-0000-000096110000}"/>
    <cellStyle name="Normal 19 2 9 2" xfId="42095" xr:uid="{00000000-0005-0000-0000-000097110000}"/>
    <cellStyle name="Normal 19 2 9 3" xfId="26871" xr:uid="{00000000-0005-0000-0000-000098110000}"/>
    <cellStyle name="Normal 19 3" xfId="47278" xr:uid="{00000000-0005-0000-0000-000099110000}"/>
    <cellStyle name="Normal 2" xfId="122" xr:uid="{00000000-0005-0000-0000-00009A110000}"/>
    <cellStyle name="Normal 2 10" xfId="47393" xr:uid="{00000000-0005-0000-0000-00009B110000}"/>
    <cellStyle name="Normal 2 11" xfId="47410" xr:uid="{00000000-0005-0000-0000-00009C110000}"/>
    <cellStyle name="Normal 2 12" xfId="47439" xr:uid="{00000000-0005-0000-0000-00002F000000}"/>
    <cellStyle name="Normal 2 2" xfId="123" xr:uid="{00000000-0005-0000-0000-00009D110000}"/>
    <cellStyle name="Normal 2 2 2" xfId="334" xr:uid="{00000000-0005-0000-0000-00009E110000}"/>
    <cellStyle name="Normal 2 2 3" xfId="777" xr:uid="{00000000-0005-0000-0000-00009F110000}"/>
    <cellStyle name="Normal 2 2 3 10" xfId="6751" xr:uid="{00000000-0005-0000-0000-0000A0110000}"/>
    <cellStyle name="Normal 2 2 3 10 2" xfId="37079" xr:uid="{00000000-0005-0000-0000-0000A1110000}"/>
    <cellStyle name="Normal 2 2 3 10 3" xfId="21855" xr:uid="{00000000-0005-0000-0000-0000A2110000}"/>
    <cellStyle name="Normal 2 2 3 11" xfId="32070" xr:uid="{00000000-0005-0000-0000-0000A3110000}"/>
    <cellStyle name="Normal 2 2 3 12" xfId="16840" xr:uid="{00000000-0005-0000-0000-0000A4110000}"/>
    <cellStyle name="Normal 2 2 3 13" xfId="1421" xr:uid="{00000000-0005-0000-0000-0000A5110000}"/>
    <cellStyle name="Normal 2 2 3 14" xfId="47279" xr:uid="{00000000-0005-0000-0000-0000A6110000}"/>
    <cellStyle name="Normal 2 2 3 2" xfId="1715" xr:uid="{00000000-0005-0000-0000-0000A7110000}"/>
    <cellStyle name="Normal 2 2 3 2 10" xfId="32122" xr:uid="{00000000-0005-0000-0000-0000A8110000}"/>
    <cellStyle name="Normal 2 2 3 2 11" xfId="16894" xr:uid="{00000000-0005-0000-0000-0000A9110000}"/>
    <cellStyle name="Normal 2 2 3 2 2" xfId="1823" xr:uid="{00000000-0005-0000-0000-0000AA110000}"/>
    <cellStyle name="Normal 2 2 3 2 2 10" xfId="16998" xr:uid="{00000000-0005-0000-0000-0000AB110000}"/>
    <cellStyle name="Normal 2 2 3 2 2 2" xfId="2040" xr:uid="{00000000-0005-0000-0000-0000AC110000}"/>
    <cellStyle name="Normal 2 2 3 2 2 2 2" xfId="2461" xr:uid="{00000000-0005-0000-0000-0000AD110000}"/>
    <cellStyle name="Normal 2 2 3 2 2 2 2 2" xfId="3300" xr:uid="{00000000-0005-0000-0000-0000AE110000}"/>
    <cellStyle name="Normal 2 2 3 2 2 2 2 2 2" xfId="4990" xr:uid="{00000000-0005-0000-0000-0000AF110000}"/>
    <cellStyle name="Normal 2 2 3 2 2 2 2 2 2 2" xfId="15063" xr:uid="{00000000-0005-0000-0000-0000B0110000}"/>
    <cellStyle name="Normal 2 2 3 2 2 2 2 2 2 2 2" xfId="45385" xr:uid="{00000000-0005-0000-0000-0000B1110000}"/>
    <cellStyle name="Normal 2 2 3 2 2 2 2 2 2 2 3" xfId="30161" xr:uid="{00000000-0005-0000-0000-0000B2110000}"/>
    <cellStyle name="Normal 2 2 3 2 2 2 2 2 2 3" xfId="10043" xr:uid="{00000000-0005-0000-0000-0000B3110000}"/>
    <cellStyle name="Normal 2 2 3 2 2 2 2 2 2 3 2" xfId="40368" xr:uid="{00000000-0005-0000-0000-0000B4110000}"/>
    <cellStyle name="Normal 2 2 3 2 2 2 2 2 2 3 3" xfId="25144" xr:uid="{00000000-0005-0000-0000-0000B5110000}"/>
    <cellStyle name="Normal 2 2 3 2 2 2 2 2 2 4" xfId="35355" xr:uid="{00000000-0005-0000-0000-0000B6110000}"/>
    <cellStyle name="Normal 2 2 3 2 2 2 2 2 2 5" xfId="20131" xr:uid="{00000000-0005-0000-0000-0000B7110000}"/>
    <cellStyle name="Normal 2 2 3 2 2 2 2 2 3" xfId="6682" xr:uid="{00000000-0005-0000-0000-0000B8110000}"/>
    <cellStyle name="Normal 2 2 3 2 2 2 2 2 3 2" xfId="16734" xr:uid="{00000000-0005-0000-0000-0000B9110000}"/>
    <cellStyle name="Normal 2 2 3 2 2 2 2 2 3 2 2" xfId="47056" xr:uid="{00000000-0005-0000-0000-0000BA110000}"/>
    <cellStyle name="Normal 2 2 3 2 2 2 2 2 3 2 3" xfId="31832" xr:uid="{00000000-0005-0000-0000-0000BB110000}"/>
    <cellStyle name="Normal 2 2 3 2 2 2 2 2 3 3" xfId="11714" xr:uid="{00000000-0005-0000-0000-0000BC110000}"/>
    <cellStyle name="Normal 2 2 3 2 2 2 2 2 3 3 2" xfId="42039" xr:uid="{00000000-0005-0000-0000-0000BD110000}"/>
    <cellStyle name="Normal 2 2 3 2 2 2 2 2 3 3 3" xfId="26815" xr:uid="{00000000-0005-0000-0000-0000BE110000}"/>
    <cellStyle name="Normal 2 2 3 2 2 2 2 2 3 4" xfId="37026" xr:uid="{00000000-0005-0000-0000-0000BF110000}"/>
    <cellStyle name="Normal 2 2 3 2 2 2 2 2 3 5" xfId="21802" xr:uid="{00000000-0005-0000-0000-0000C0110000}"/>
    <cellStyle name="Normal 2 2 3 2 2 2 2 2 4" xfId="13392" xr:uid="{00000000-0005-0000-0000-0000C1110000}"/>
    <cellStyle name="Normal 2 2 3 2 2 2 2 2 4 2" xfId="43714" xr:uid="{00000000-0005-0000-0000-0000C2110000}"/>
    <cellStyle name="Normal 2 2 3 2 2 2 2 2 4 3" xfId="28490" xr:uid="{00000000-0005-0000-0000-0000C3110000}"/>
    <cellStyle name="Normal 2 2 3 2 2 2 2 2 5" xfId="8371" xr:uid="{00000000-0005-0000-0000-0000C4110000}"/>
    <cellStyle name="Normal 2 2 3 2 2 2 2 2 5 2" xfId="38697" xr:uid="{00000000-0005-0000-0000-0000C5110000}"/>
    <cellStyle name="Normal 2 2 3 2 2 2 2 2 5 3" xfId="23473" xr:uid="{00000000-0005-0000-0000-0000C6110000}"/>
    <cellStyle name="Normal 2 2 3 2 2 2 2 2 6" xfId="33685" xr:uid="{00000000-0005-0000-0000-0000C7110000}"/>
    <cellStyle name="Normal 2 2 3 2 2 2 2 2 7" xfId="18460" xr:uid="{00000000-0005-0000-0000-0000C8110000}"/>
    <cellStyle name="Normal 2 2 3 2 2 2 2 3" xfId="4153" xr:uid="{00000000-0005-0000-0000-0000C9110000}"/>
    <cellStyle name="Normal 2 2 3 2 2 2 2 3 2" xfId="14227" xr:uid="{00000000-0005-0000-0000-0000CA110000}"/>
    <cellStyle name="Normal 2 2 3 2 2 2 2 3 2 2" xfId="44549" xr:uid="{00000000-0005-0000-0000-0000CB110000}"/>
    <cellStyle name="Normal 2 2 3 2 2 2 2 3 2 3" xfId="29325" xr:uid="{00000000-0005-0000-0000-0000CC110000}"/>
    <cellStyle name="Normal 2 2 3 2 2 2 2 3 3" xfId="9207" xr:uid="{00000000-0005-0000-0000-0000CD110000}"/>
    <cellStyle name="Normal 2 2 3 2 2 2 2 3 3 2" xfId="39532" xr:uid="{00000000-0005-0000-0000-0000CE110000}"/>
    <cellStyle name="Normal 2 2 3 2 2 2 2 3 3 3" xfId="24308" xr:uid="{00000000-0005-0000-0000-0000CF110000}"/>
    <cellStyle name="Normal 2 2 3 2 2 2 2 3 4" xfId="34519" xr:uid="{00000000-0005-0000-0000-0000D0110000}"/>
    <cellStyle name="Normal 2 2 3 2 2 2 2 3 5" xfId="19295" xr:uid="{00000000-0005-0000-0000-0000D1110000}"/>
    <cellStyle name="Normal 2 2 3 2 2 2 2 4" xfId="5846" xr:uid="{00000000-0005-0000-0000-0000D2110000}"/>
    <cellStyle name="Normal 2 2 3 2 2 2 2 4 2" xfId="15898" xr:uid="{00000000-0005-0000-0000-0000D3110000}"/>
    <cellStyle name="Normal 2 2 3 2 2 2 2 4 2 2" xfId="46220" xr:uid="{00000000-0005-0000-0000-0000D4110000}"/>
    <cellStyle name="Normal 2 2 3 2 2 2 2 4 2 3" xfId="30996" xr:uid="{00000000-0005-0000-0000-0000D5110000}"/>
    <cellStyle name="Normal 2 2 3 2 2 2 2 4 3" xfId="10878" xr:uid="{00000000-0005-0000-0000-0000D6110000}"/>
    <cellStyle name="Normal 2 2 3 2 2 2 2 4 3 2" xfId="41203" xr:uid="{00000000-0005-0000-0000-0000D7110000}"/>
    <cellStyle name="Normal 2 2 3 2 2 2 2 4 3 3" xfId="25979" xr:uid="{00000000-0005-0000-0000-0000D8110000}"/>
    <cellStyle name="Normal 2 2 3 2 2 2 2 4 4" xfId="36190" xr:uid="{00000000-0005-0000-0000-0000D9110000}"/>
    <cellStyle name="Normal 2 2 3 2 2 2 2 4 5" xfId="20966" xr:uid="{00000000-0005-0000-0000-0000DA110000}"/>
    <cellStyle name="Normal 2 2 3 2 2 2 2 5" xfId="12556" xr:uid="{00000000-0005-0000-0000-0000DB110000}"/>
    <cellStyle name="Normal 2 2 3 2 2 2 2 5 2" xfId="42878" xr:uid="{00000000-0005-0000-0000-0000DC110000}"/>
    <cellStyle name="Normal 2 2 3 2 2 2 2 5 3" xfId="27654" xr:uid="{00000000-0005-0000-0000-0000DD110000}"/>
    <cellStyle name="Normal 2 2 3 2 2 2 2 6" xfId="7535" xr:uid="{00000000-0005-0000-0000-0000DE110000}"/>
    <cellStyle name="Normal 2 2 3 2 2 2 2 6 2" xfId="37861" xr:uid="{00000000-0005-0000-0000-0000DF110000}"/>
    <cellStyle name="Normal 2 2 3 2 2 2 2 6 3" xfId="22637" xr:uid="{00000000-0005-0000-0000-0000E0110000}"/>
    <cellStyle name="Normal 2 2 3 2 2 2 2 7" xfId="32849" xr:uid="{00000000-0005-0000-0000-0000E1110000}"/>
    <cellStyle name="Normal 2 2 3 2 2 2 2 8" xfId="17624" xr:uid="{00000000-0005-0000-0000-0000E2110000}"/>
    <cellStyle name="Normal 2 2 3 2 2 2 3" xfId="2882" xr:uid="{00000000-0005-0000-0000-0000E3110000}"/>
    <cellStyle name="Normal 2 2 3 2 2 2 3 2" xfId="4572" xr:uid="{00000000-0005-0000-0000-0000E4110000}"/>
    <cellStyle name="Normal 2 2 3 2 2 2 3 2 2" xfId="14645" xr:uid="{00000000-0005-0000-0000-0000E5110000}"/>
    <cellStyle name="Normal 2 2 3 2 2 2 3 2 2 2" xfId="44967" xr:uid="{00000000-0005-0000-0000-0000E6110000}"/>
    <cellStyle name="Normal 2 2 3 2 2 2 3 2 2 3" xfId="29743" xr:uid="{00000000-0005-0000-0000-0000E7110000}"/>
    <cellStyle name="Normal 2 2 3 2 2 2 3 2 3" xfId="9625" xr:uid="{00000000-0005-0000-0000-0000E8110000}"/>
    <cellStyle name="Normal 2 2 3 2 2 2 3 2 3 2" xfId="39950" xr:uid="{00000000-0005-0000-0000-0000E9110000}"/>
    <cellStyle name="Normal 2 2 3 2 2 2 3 2 3 3" xfId="24726" xr:uid="{00000000-0005-0000-0000-0000EA110000}"/>
    <cellStyle name="Normal 2 2 3 2 2 2 3 2 4" xfId="34937" xr:uid="{00000000-0005-0000-0000-0000EB110000}"/>
    <cellStyle name="Normal 2 2 3 2 2 2 3 2 5" xfId="19713" xr:uid="{00000000-0005-0000-0000-0000EC110000}"/>
    <cellStyle name="Normal 2 2 3 2 2 2 3 3" xfId="6264" xr:uid="{00000000-0005-0000-0000-0000ED110000}"/>
    <cellStyle name="Normal 2 2 3 2 2 2 3 3 2" xfId="16316" xr:uid="{00000000-0005-0000-0000-0000EE110000}"/>
    <cellStyle name="Normal 2 2 3 2 2 2 3 3 2 2" xfId="46638" xr:uid="{00000000-0005-0000-0000-0000EF110000}"/>
    <cellStyle name="Normal 2 2 3 2 2 2 3 3 2 3" xfId="31414" xr:uid="{00000000-0005-0000-0000-0000F0110000}"/>
    <cellStyle name="Normal 2 2 3 2 2 2 3 3 3" xfId="11296" xr:uid="{00000000-0005-0000-0000-0000F1110000}"/>
    <cellStyle name="Normal 2 2 3 2 2 2 3 3 3 2" xfId="41621" xr:uid="{00000000-0005-0000-0000-0000F2110000}"/>
    <cellStyle name="Normal 2 2 3 2 2 2 3 3 3 3" xfId="26397" xr:uid="{00000000-0005-0000-0000-0000F3110000}"/>
    <cellStyle name="Normal 2 2 3 2 2 2 3 3 4" xfId="36608" xr:uid="{00000000-0005-0000-0000-0000F4110000}"/>
    <cellStyle name="Normal 2 2 3 2 2 2 3 3 5" xfId="21384" xr:uid="{00000000-0005-0000-0000-0000F5110000}"/>
    <cellStyle name="Normal 2 2 3 2 2 2 3 4" xfId="12974" xr:uid="{00000000-0005-0000-0000-0000F6110000}"/>
    <cellStyle name="Normal 2 2 3 2 2 2 3 4 2" xfId="43296" xr:uid="{00000000-0005-0000-0000-0000F7110000}"/>
    <cellStyle name="Normal 2 2 3 2 2 2 3 4 3" xfId="28072" xr:uid="{00000000-0005-0000-0000-0000F8110000}"/>
    <cellStyle name="Normal 2 2 3 2 2 2 3 5" xfId="7953" xr:uid="{00000000-0005-0000-0000-0000F9110000}"/>
    <cellStyle name="Normal 2 2 3 2 2 2 3 5 2" xfId="38279" xr:uid="{00000000-0005-0000-0000-0000FA110000}"/>
    <cellStyle name="Normal 2 2 3 2 2 2 3 5 3" xfId="23055" xr:uid="{00000000-0005-0000-0000-0000FB110000}"/>
    <cellStyle name="Normal 2 2 3 2 2 2 3 6" xfId="33267" xr:uid="{00000000-0005-0000-0000-0000FC110000}"/>
    <cellStyle name="Normal 2 2 3 2 2 2 3 7" xfId="18042" xr:uid="{00000000-0005-0000-0000-0000FD110000}"/>
    <cellStyle name="Normal 2 2 3 2 2 2 4" xfId="3735" xr:uid="{00000000-0005-0000-0000-0000FE110000}"/>
    <cellStyle name="Normal 2 2 3 2 2 2 4 2" xfId="13809" xr:uid="{00000000-0005-0000-0000-0000FF110000}"/>
    <cellStyle name="Normal 2 2 3 2 2 2 4 2 2" xfId="44131" xr:uid="{00000000-0005-0000-0000-000000120000}"/>
    <cellStyle name="Normal 2 2 3 2 2 2 4 2 3" xfId="28907" xr:uid="{00000000-0005-0000-0000-000001120000}"/>
    <cellStyle name="Normal 2 2 3 2 2 2 4 3" xfId="8789" xr:uid="{00000000-0005-0000-0000-000002120000}"/>
    <cellStyle name="Normal 2 2 3 2 2 2 4 3 2" xfId="39114" xr:uid="{00000000-0005-0000-0000-000003120000}"/>
    <cellStyle name="Normal 2 2 3 2 2 2 4 3 3" xfId="23890" xr:uid="{00000000-0005-0000-0000-000004120000}"/>
    <cellStyle name="Normal 2 2 3 2 2 2 4 4" xfId="34101" xr:uid="{00000000-0005-0000-0000-000005120000}"/>
    <cellStyle name="Normal 2 2 3 2 2 2 4 5" xfId="18877" xr:uid="{00000000-0005-0000-0000-000006120000}"/>
    <cellStyle name="Normal 2 2 3 2 2 2 5" xfId="5428" xr:uid="{00000000-0005-0000-0000-000007120000}"/>
    <cellStyle name="Normal 2 2 3 2 2 2 5 2" xfId="15480" xr:uid="{00000000-0005-0000-0000-000008120000}"/>
    <cellStyle name="Normal 2 2 3 2 2 2 5 2 2" xfId="45802" xr:uid="{00000000-0005-0000-0000-000009120000}"/>
    <cellStyle name="Normal 2 2 3 2 2 2 5 2 3" xfId="30578" xr:uid="{00000000-0005-0000-0000-00000A120000}"/>
    <cellStyle name="Normal 2 2 3 2 2 2 5 3" xfId="10460" xr:uid="{00000000-0005-0000-0000-00000B120000}"/>
    <cellStyle name="Normal 2 2 3 2 2 2 5 3 2" xfId="40785" xr:uid="{00000000-0005-0000-0000-00000C120000}"/>
    <cellStyle name="Normal 2 2 3 2 2 2 5 3 3" xfId="25561" xr:uid="{00000000-0005-0000-0000-00000D120000}"/>
    <cellStyle name="Normal 2 2 3 2 2 2 5 4" xfId="35772" xr:uid="{00000000-0005-0000-0000-00000E120000}"/>
    <cellStyle name="Normal 2 2 3 2 2 2 5 5" xfId="20548" xr:uid="{00000000-0005-0000-0000-00000F120000}"/>
    <cellStyle name="Normal 2 2 3 2 2 2 6" xfId="12138" xr:uid="{00000000-0005-0000-0000-000010120000}"/>
    <cellStyle name="Normal 2 2 3 2 2 2 6 2" xfId="42460" xr:uid="{00000000-0005-0000-0000-000011120000}"/>
    <cellStyle name="Normal 2 2 3 2 2 2 6 3" xfId="27236" xr:uid="{00000000-0005-0000-0000-000012120000}"/>
    <cellStyle name="Normal 2 2 3 2 2 2 7" xfId="7117" xr:uid="{00000000-0005-0000-0000-000013120000}"/>
    <cellStyle name="Normal 2 2 3 2 2 2 7 2" xfId="37443" xr:uid="{00000000-0005-0000-0000-000014120000}"/>
    <cellStyle name="Normal 2 2 3 2 2 2 7 3" xfId="22219" xr:uid="{00000000-0005-0000-0000-000015120000}"/>
    <cellStyle name="Normal 2 2 3 2 2 2 8" xfId="32431" xr:uid="{00000000-0005-0000-0000-000016120000}"/>
    <cellStyle name="Normal 2 2 3 2 2 2 9" xfId="17206" xr:uid="{00000000-0005-0000-0000-000017120000}"/>
    <cellStyle name="Normal 2 2 3 2 2 3" xfId="2253" xr:uid="{00000000-0005-0000-0000-000018120000}"/>
    <cellStyle name="Normal 2 2 3 2 2 3 2" xfId="3092" xr:uid="{00000000-0005-0000-0000-000019120000}"/>
    <cellStyle name="Normal 2 2 3 2 2 3 2 2" xfId="4782" xr:uid="{00000000-0005-0000-0000-00001A120000}"/>
    <cellStyle name="Normal 2 2 3 2 2 3 2 2 2" xfId="14855" xr:uid="{00000000-0005-0000-0000-00001B120000}"/>
    <cellStyle name="Normal 2 2 3 2 2 3 2 2 2 2" xfId="45177" xr:uid="{00000000-0005-0000-0000-00001C120000}"/>
    <cellStyle name="Normal 2 2 3 2 2 3 2 2 2 3" xfId="29953" xr:uid="{00000000-0005-0000-0000-00001D120000}"/>
    <cellStyle name="Normal 2 2 3 2 2 3 2 2 3" xfId="9835" xr:uid="{00000000-0005-0000-0000-00001E120000}"/>
    <cellStyle name="Normal 2 2 3 2 2 3 2 2 3 2" xfId="40160" xr:uid="{00000000-0005-0000-0000-00001F120000}"/>
    <cellStyle name="Normal 2 2 3 2 2 3 2 2 3 3" xfId="24936" xr:uid="{00000000-0005-0000-0000-000020120000}"/>
    <cellStyle name="Normal 2 2 3 2 2 3 2 2 4" xfId="35147" xr:uid="{00000000-0005-0000-0000-000021120000}"/>
    <cellStyle name="Normal 2 2 3 2 2 3 2 2 5" xfId="19923" xr:uid="{00000000-0005-0000-0000-000022120000}"/>
    <cellStyle name="Normal 2 2 3 2 2 3 2 3" xfId="6474" xr:uid="{00000000-0005-0000-0000-000023120000}"/>
    <cellStyle name="Normal 2 2 3 2 2 3 2 3 2" xfId="16526" xr:uid="{00000000-0005-0000-0000-000024120000}"/>
    <cellStyle name="Normal 2 2 3 2 2 3 2 3 2 2" xfId="46848" xr:uid="{00000000-0005-0000-0000-000025120000}"/>
    <cellStyle name="Normal 2 2 3 2 2 3 2 3 2 3" xfId="31624" xr:uid="{00000000-0005-0000-0000-000026120000}"/>
    <cellStyle name="Normal 2 2 3 2 2 3 2 3 3" xfId="11506" xr:uid="{00000000-0005-0000-0000-000027120000}"/>
    <cellStyle name="Normal 2 2 3 2 2 3 2 3 3 2" xfId="41831" xr:uid="{00000000-0005-0000-0000-000028120000}"/>
    <cellStyle name="Normal 2 2 3 2 2 3 2 3 3 3" xfId="26607" xr:uid="{00000000-0005-0000-0000-000029120000}"/>
    <cellStyle name="Normal 2 2 3 2 2 3 2 3 4" xfId="36818" xr:uid="{00000000-0005-0000-0000-00002A120000}"/>
    <cellStyle name="Normal 2 2 3 2 2 3 2 3 5" xfId="21594" xr:uid="{00000000-0005-0000-0000-00002B120000}"/>
    <cellStyle name="Normal 2 2 3 2 2 3 2 4" xfId="13184" xr:uid="{00000000-0005-0000-0000-00002C120000}"/>
    <cellStyle name="Normal 2 2 3 2 2 3 2 4 2" xfId="43506" xr:uid="{00000000-0005-0000-0000-00002D120000}"/>
    <cellStyle name="Normal 2 2 3 2 2 3 2 4 3" xfId="28282" xr:uid="{00000000-0005-0000-0000-00002E120000}"/>
    <cellStyle name="Normal 2 2 3 2 2 3 2 5" xfId="8163" xr:uid="{00000000-0005-0000-0000-00002F120000}"/>
    <cellStyle name="Normal 2 2 3 2 2 3 2 5 2" xfId="38489" xr:uid="{00000000-0005-0000-0000-000030120000}"/>
    <cellStyle name="Normal 2 2 3 2 2 3 2 5 3" xfId="23265" xr:uid="{00000000-0005-0000-0000-000031120000}"/>
    <cellStyle name="Normal 2 2 3 2 2 3 2 6" xfId="33477" xr:uid="{00000000-0005-0000-0000-000032120000}"/>
    <cellStyle name="Normal 2 2 3 2 2 3 2 7" xfId="18252" xr:uid="{00000000-0005-0000-0000-000033120000}"/>
    <cellStyle name="Normal 2 2 3 2 2 3 3" xfId="3945" xr:uid="{00000000-0005-0000-0000-000034120000}"/>
    <cellStyle name="Normal 2 2 3 2 2 3 3 2" xfId="14019" xr:uid="{00000000-0005-0000-0000-000035120000}"/>
    <cellStyle name="Normal 2 2 3 2 2 3 3 2 2" xfId="44341" xr:uid="{00000000-0005-0000-0000-000036120000}"/>
    <cellStyle name="Normal 2 2 3 2 2 3 3 2 3" xfId="29117" xr:uid="{00000000-0005-0000-0000-000037120000}"/>
    <cellStyle name="Normal 2 2 3 2 2 3 3 3" xfId="8999" xr:uid="{00000000-0005-0000-0000-000038120000}"/>
    <cellStyle name="Normal 2 2 3 2 2 3 3 3 2" xfId="39324" xr:uid="{00000000-0005-0000-0000-000039120000}"/>
    <cellStyle name="Normal 2 2 3 2 2 3 3 3 3" xfId="24100" xr:uid="{00000000-0005-0000-0000-00003A120000}"/>
    <cellStyle name="Normal 2 2 3 2 2 3 3 4" xfId="34311" xr:uid="{00000000-0005-0000-0000-00003B120000}"/>
    <cellStyle name="Normal 2 2 3 2 2 3 3 5" xfId="19087" xr:uid="{00000000-0005-0000-0000-00003C120000}"/>
    <cellStyle name="Normal 2 2 3 2 2 3 4" xfId="5638" xr:uid="{00000000-0005-0000-0000-00003D120000}"/>
    <cellStyle name="Normal 2 2 3 2 2 3 4 2" xfId="15690" xr:uid="{00000000-0005-0000-0000-00003E120000}"/>
    <cellStyle name="Normal 2 2 3 2 2 3 4 2 2" xfId="46012" xr:uid="{00000000-0005-0000-0000-00003F120000}"/>
    <cellStyle name="Normal 2 2 3 2 2 3 4 2 3" xfId="30788" xr:uid="{00000000-0005-0000-0000-000040120000}"/>
    <cellStyle name="Normal 2 2 3 2 2 3 4 3" xfId="10670" xr:uid="{00000000-0005-0000-0000-000041120000}"/>
    <cellStyle name="Normal 2 2 3 2 2 3 4 3 2" xfId="40995" xr:uid="{00000000-0005-0000-0000-000042120000}"/>
    <cellStyle name="Normal 2 2 3 2 2 3 4 3 3" xfId="25771" xr:uid="{00000000-0005-0000-0000-000043120000}"/>
    <cellStyle name="Normal 2 2 3 2 2 3 4 4" xfId="35982" xr:uid="{00000000-0005-0000-0000-000044120000}"/>
    <cellStyle name="Normal 2 2 3 2 2 3 4 5" xfId="20758" xr:uid="{00000000-0005-0000-0000-000045120000}"/>
    <cellStyle name="Normal 2 2 3 2 2 3 5" xfId="12348" xr:uid="{00000000-0005-0000-0000-000046120000}"/>
    <cellStyle name="Normal 2 2 3 2 2 3 5 2" xfId="42670" xr:uid="{00000000-0005-0000-0000-000047120000}"/>
    <cellStyle name="Normal 2 2 3 2 2 3 5 3" xfId="27446" xr:uid="{00000000-0005-0000-0000-000048120000}"/>
    <cellStyle name="Normal 2 2 3 2 2 3 6" xfId="7327" xr:uid="{00000000-0005-0000-0000-000049120000}"/>
    <cellStyle name="Normal 2 2 3 2 2 3 6 2" xfId="37653" xr:uid="{00000000-0005-0000-0000-00004A120000}"/>
    <cellStyle name="Normal 2 2 3 2 2 3 6 3" xfId="22429" xr:uid="{00000000-0005-0000-0000-00004B120000}"/>
    <cellStyle name="Normal 2 2 3 2 2 3 7" xfId="32641" xr:uid="{00000000-0005-0000-0000-00004C120000}"/>
    <cellStyle name="Normal 2 2 3 2 2 3 8" xfId="17416" xr:uid="{00000000-0005-0000-0000-00004D120000}"/>
    <cellStyle name="Normal 2 2 3 2 2 4" xfId="2674" xr:uid="{00000000-0005-0000-0000-00004E120000}"/>
    <cellStyle name="Normal 2 2 3 2 2 4 2" xfId="4364" xr:uid="{00000000-0005-0000-0000-00004F120000}"/>
    <cellStyle name="Normal 2 2 3 2 2 4 2 2" xfId="14437" xr:uid="{00000000-0005-0000-0000-000050120000}"/>
    <cellStyle name="Normal 2 2 3 2 2 4 2 2 2" xfId="44759" xr:uid="{00000000-0005-0000-0000-000051120000}"/>
    <cellStyle name="Normal 2 2 3 2 2 4 2 2 3" xfId="29535" xr:uid="{00000000-0005-0000-0000-000052120000}"/>
    <cellStyle name="Normal 2 2 3 2 2 4 2 3" xfId="9417" xr:uid="{00000000-0005-0000-0000-000053120000}"/>
    <cellStyle name="Normal 2 2 3 2 2 4 2 3 2" xfId="39742" xr:uid="{00000000-0005-0000-0000-000054120000}"/>
    <cellStyle name="Normal 2 2 3 2 2 4 2 3 3" xfId="24518" xr:uid="{00000000-0005-0000-0000-000055120000}"/>
    <cellStyle name="Normal 2 2 3 2 2 4 2 4" xfId="34729" xr:uid="{00000000-0005-0000-0000-000056120000}"/>
    <cellStyle name="Normal 2 2 3 2 2 4 2 5" xfId="19505" xr:uid="{00000000-0005-0000-0000-000057120000}"/>
    <cellStyle name="Normal 2 2 3 2 2 4 3" xfId="6056" xr:uid="{00000000-0005-0000-0000-000058120000}"/>
    <cellStyle name="Normal 2 2 3 2 2 4 3 2" xfId="16108" xr:uid="{00000000-0005-0000-0000-000059120000}"/>
    <cellStyle name="Normal 2 2 3 2 2 4 3 2 2" xfId="46430" xr:uid="{00000000-0005-0000-0000-00005A120000}"/>
    <cellStyle name="Normal 2 2 3 2 2 4 3 2 3" xfId="31206" xr:uid="{00000000-0005-0000-0000-00005B120000}"/>
    <cellStyle name="Normal 2 2 3 2 2 4 3 3" xfId="11088" xr:uid="{00000000-0005-0000-0000-00005C120000}"/>
    <cellStyle name="Normal 2 2 3 2 2 4 3 3 2" xfId="41413" xr:uid="{00000000-0005-0000-0000-00005D120000}"/>
    <cellStyle name="Normal 2 2 3 2 2 4 3 3 3" xfId="26189" xr:uid="{00000000-0005-0000-0000-00005E120000}"/>
    <cellStyle name="Normal 2 2 3 2 2 4 3 4" xfId="36400" xr:uid="{00000000-0005-0000-0000-00005F120000}"/>
    <cellStyle name="Normal 2 2 3 2 2 4 3 5" xfId="21176" xr:uid="{00000000-0005-0000-0000-000060120000}"/>
    <cellStyle name="Normal 2 2 3 2 2 4 4" xfId="12766" xr:uid="{00000000-0005-0000-0000-000061120000}"/>
    <cellStyle name="Normal 2 2 3 2 2 4 4 2" xfId="43088" xr:uid="{00000000-0005-0000-0000-000062120000}"/>
    <cellStyle name="Normal 2 2 3 2 2 4 4 3" xfId="27864" xr:uid="{00000000-0005-0000-0000-000063120000}"/>
    <cellStyle name="Normal 2 2 3 2 2 4 5" xfId="7745" xr:uid="{00000000-0005-0000-0000-000064120000}"/>
    <cellStyle name="Normal 2 2 3 2 2 4 5 2" xfId="38071" xr:uid="{00000000-0005-0000-0000-000065120000}"/>
    <cellStyle name="Normal 2 2 3 2 2 4 5 3" xfId="22847" xr:uid="{00000000-0005-0000-0000-000066120000}"/>
    <cellStyle name="Normal 2 2 3 2 2 4 6" xfId="33059" xr:uid="{00000000-0005-0000-0000-000067120000}"/>
    <cellStyle name="Normal 2 2 3 2 2 4 7" xfId="17834" xr:uid="{00000000-0005-0000-0000-000068120000}"/>
    <cellStyle name="Normal 2 2 3 2 2 5" xfId="3527" xr:uid="{00000000-0005-0000-0000-000069120000}"/>
    <cellStyle name="Normal 2 2 3 2 2 5 2" xfId="13601" xr:uid="{00000000-0005-0000-0000-00006A120000}"/>
    <cellStyle name="Normal 2 2 3 2 2 5 2 2" xfId="43923" xr:uid="{00000000-0005-0000-0000-00006B120000}"/>
    <cellStyle name="Normal 2 2 3 2 2 5 2 3" xfId="28699" xr:uid="{00000000-0005-0000-0000-00006C120000}"/>
    <cellStyle name="Normal 2 2 3 2 2 5 3" xfId="8581" xr:uid="{00000000-0005-0000-0000-00006D120000}"/>
    <cellStyle name="Normal 2 2 3 2 2 5 3 2" xfId="38906" xr:uid="{00000000-0005-0000-0000-00006E120000}"/>
    <cellStyle name="Normal 2 2 3 2 2 5 3 3" xfId="23682" xr:uid="{00000000-0005-0000-0000-00006F120000}"/>
    <cellStyle name="Normal 2 2 3 2 2 5 4" xfId="33893" xr:uid="{00000000-0005-0000-0000-000070120000}"/>
    <cellStyle name="Normal 2 2 3 2 2 5 5" xfId="18669" xr:uid="{00000000-0005-0000-0000-000071120000}"/>
    <cellStyle name="Normal 2 2 3 2 2 6" xfId="5220" xr:uid="{00000000-0005-0000-0000-000072120000}"/>
    <cellStyle name="Normal 2 2 3 2 2 6 2" xfId="15272" xr:uid="{00000000-0005-0000-0000-000073120000}"/>
    <cellStyle name="Normal 2 2 3 2 2 6 2 2" xfId="45594" xr:uid="{00000000-0005-0000-0000-000074120000}"/>
    <cellStyle name="Normal 2 2 3 2 2 6 2 3" xfId="30370" xr:uid="{00000000-0005-0000-0000-000075120000}"/>
    <cellStyle name="Normal 2 2 3 2 2 6 3" xfId="10252" xr:uid="{00000000-0005-0000-0000-000076120000}"/>
    <cellStyle name="Normal 2 2 3 2 2 6 3 2" xfId="40577" xr:uid="{00000000-0005-0000-0000-000077120000}"/>
    <cellStyle name="Normal 2 2 3 2 2 6 3 3" xfId="25353" xr:uid="{00000000-0005-0000-0000-000078120000}"/>
    <cellStyle name="Normal 2 2 3 2 2 6 4" xfId="35564" xr:uid="{00000000-0005-0000-0000-000079120000}"/>
    <cellStyle name="Normal 2 2 3 2 2 6 5" xfId="20340" xr:uid="{00000000-0005-0000-0000-00007A120000}"/>
    <cellStyle name="Normal 2 2 3 2 2 7" xfId="11930" xr:uid="{00000000-0005-0000-0000-00007B120000}"/>
    <cellStyle name="Normal 2 2 3 2 2 7 2" xfId="42252" xr:uid="{00000000-0005-0000-0000-00007C120000}"/>
    <cellStyle name="Normal 2 2 3 2 2 7 3" xfId="27028" xr:uid="{00000000-0005-0000-0000-00007D120000}"/>
    <cellStyle name="Normal 2 2 3 2 2 8" xfId="6909" xr:uid="{00000000-0005-0000-0000-00007E120000}"/>
    <cellStyle name="Normal 2 2 3 2 2 8 2" xfId="37235" xr:uid="{00000000-0005-0000-0000-00007F120000}"/>
    <cellStyle name="Normal 2 2 3 2 2 8 3" xfId="22011" xr:uid="{00000000-0005-0000-0000-000080120000}"/>
    <cellStyle name="Normal 2 2 3 2 2 9" xfId="32223" xr:uid="{00000000-0005-0000-0000-000081120000}"/>
    <cellStyle name="Normal 2 2 3 2 3" xfId="1936" xr:uid="{00000000-0005-0000-0000-000082120000}"/>
    <cellStyle name="Normal 2 2 3 2 3 2" xfId="2357" xr:uid="{00000000-0005-0000-0000-000083120000}"/>
    <cellStyle name="Normal 2 2 3 2 3 2 2" xfId="3196" xr:uid="{00000000-0005-0000-0000-000084120000}"/>
    <cellStyle name="Normal 2 2 3 2 3 2 2 2" xfId="4886" xr:uid="{00000000-0005-0000-0000-000085120000}"/>
    <cellStyle name="Normal 2 2 3 2 3 2 2 2 2" xfId="14959" xr:uid="{00000000-0005-0000-0000-000086120000}"/>
    <cellStyle name="Normal 2 2 3 2 3 2 2 2 2 2" xfId="45281" xr:uid="{00000000-0005-0000-0000-000087120000}"/>
    <cellStyle name="Normal 2 2 3 2 3 2 2 2 2 3" xfId="30057" xr:uid="{00000000-0005-0000-0000-000088120000}"/>
    <cellStyle name="Normal 2 2 3 2 3 2 2 2 3" xfId="9939" xr:uid="{00000000-0005-0000-0000-000089120000}"/>
    <cellStyle name="Normal 2 2 3 2 3 2 2 2 3 2" xfId="40264" xr:uid="{00000000-0005-0000-0000-00008A120000}"/>
    <cellStyle name="Normal 2 2 3 2 3 2 2 2 3 3" xfId="25040" xr:uid="{00000000-0005-0000-0000-00008B120000}"/>
    <cellStyle name="Normal 2 2 3 2 3 2 2 2 4" xfId="35251" xr:uid="{00000000-0005-0000-0000-00008C120000}"/>
    <cellStyle name="Normal 2 2 3 2 3 2 2 2 5" xfId="20027" xr:uid="{00000000-0005-0000-0000-00008D120000}"/>
    <cellStyle name="Normal 2 2 3 2 3 2 2 3" xfId="6578" xr:uid="{00000000-0005-0000-0000-00008E120000}"/>
    <cellStyle name="Normal 2 2 3 2 3 2 2 3 2" xfId="16630" xr:uid="{00000000-0005-0000-0000-00008F120000}"/>
    <cellStyle name="Normal 2 2 3 2 3 2 2 3 2 2" xfId="46952" xr:uid="{00000000-0005-0000-0000-000090120000}"/>
    <cellStyle name="Normal 2 2 3 2 3 2 2 3 2 3" xfId="31728" xr:uid="{00000000-0005-0000-0000-000091120000}"/>
    <cellStyle name="Normal 2 2 3 2 3 2 2 3 3" xfId="11610" xr:uid="{00000000-0005-0000-0000-000092120000}"/>
    <cellStyle name="Normal 2 2 3 2 3 2 2 3 3 2" xfId="41935" xr:uid="{00000000-0005-0000-0000-000093120000}"/>
    <cellStyle name="Normal 2 2 3 2 3 2 2 3 3 3" xfId="26711" xr:uid="{00000000-0005-0000-0000-000094120000}"/>
    <cellStyle name="Normal 2 2 3 2 3 2 2 3 4" xfId="36922" xr:uid="{00000000-0005-0000-0000-000095120000}"/>
    <cellStyle name="Normal 2 2 3 2 3 2 2 3 5" xfId="21698" xr:uid="{00000000-0005-0000-0000-000096120000}"/>
    <cellStyle name="Normal 2 2 3 2 3 2 2 4" xfId="13288" xr:uid="{00000000-0005-0000-0000-000097120000}"/>
    <cellStyle name="Normal 2 2 3 2 3 2 2 4 2" xfId="43610" xr:uid="{00000000-0005-0000-0000-000098120000}"/>
    <cellStyle name="Normal 2 2 3 2 3 2 2 4 3" xfId="28386" xr:uid="{00000000-0005-0000-0000-000099120000}"/>
    <cellStyle name="Normal 2 2 3 2 3 2 2 5" xfId="8267" xr:uid="{00000000-0005-0000-0000-00009A120000}"/>
    <cellStyle name="Normal 2 2 3 2 3 2 2 5 2" xfId="38593" xr:uid="{00000000-0005-0000-0000-00009B120000}"/>
    <cellStyle name="Normal 2 2 3 2 3 2 2 5 3" xfId="23369" xr:uid="{00000000-0005-0000-0000-00009C120000}"/>
    <cellStyle name="Normal 2 2 3 2 3 2 2 6" xfId="33581" xr:uid="{00000000-0005-0000-0000-00009D120000}"/>
    <cellStyle name="Normal 2 2 3 2 3 2 2 7" xfId="18356" xr:uid="{00000000-0005-0000-0000-00009E120000}"/>
    <cellStyle name="Normal 2 2 3 2 3 2 3" xfId="4049" xr:uid="{00000000-0005-0000-0000-00009F120000}"/>
    <cellStyle name="Normal 2 2 3 2 3 2 3 2" xfId="14123" xr:uid="{00000000-0005-0000-0000-0000A0120000}"/>
    <cellStyle name="Normal 2 2 3 2 3 2 3 2 2" xfId="44445" xr:uid="{00000000-0005-0000-0000-0000A1120000}"/>
    <cellStyle name="Normal 2 2 3 2 3 2 3 2 3" xfId="29221" xr:uid="{00000000-0005-0000-0000-0000A2120000}"/>
    <cellStyle name="Normal 2 2 3 2 3 2 3 3" xfId="9103" xr:uid="{00000000-0005-0000-0000-0000A3120000}"/>
    <cellStyle name="Normal 2 2 3 2 3 2 3 3 2" xfId="39428" xr:uid="{00000000-0005-0000-0000-0000A4120000}"/>
    <cellStyle name="Normal 2 2 3 2 3 2 3 3 3" xfId="24204" xr:uid="{00000000-0005-0000-0000-0000A5120000}"/>
    <cellStyle name="Normal 2 2 3 2 3 2 3 4" xfId="34415" xr:uid="{00000000-0005-0000-0000-0000A6120000}"/>
    <cellStyle name="Normal 2 2 3 2 3 2 3 5" xfId="19191" xr:uid="{00000000-0005-0000-0000-0000A7120000}"/>
    <cellStyle name="Normal 2 2 3 2 3 2 4" xfId="5742" xr:uid="{00000000-0005-0000-0000-0000A8120000}"/>
    <cellStyle name="Normal 2 2 3 2 3 2 4 2" xfId="15794" xr:uid="{00000000-0005-0000-0000-0000A9120000}"/>
    <cellStyle name="Normal 2 2 3 2 3 2 4 2 2" xfId="46116" xr:uid="{00000000-0005-0000-0000-0000AA120000}"/>
    <cellStyle name="Normal 2 2 3 2 3 2 4 2 3" xfId="30892" xr:uid="{00000000-0005-0000-0000-0000AB120000}"/>
    <cellStyle name="Normal 2 2 3 2 3 2 4 3" xfId="10774" xr:uid="{00000000-0005-0000-0000-0000AC120000}"/>
    <cellStyle name="Normal 2 2 3 2 3 2 4 3 2" xfId="41099" xr:uid="{00000000-0005-0000-0000-0000AD120000}"/>
    <cellStyle name="Normal 2 2 3 2 3 2 4 3 3" xfId="25875" xr:uid="{00000000-0005-0000-0000-0000AE120000}"/>
    <cellStyle name="Normal 2 2 3 2 3 2 4 4" xfId="36086" xr:uid="{00000000-0005-0000-0000-0000AF120000}"/>
    <cellStyle name="Normal 2 2 3 2 3 2 4 5" xfId="20862" xr:uid="{00000000-0005-0000-0000-0000B0120000}"/>
    <cellStyle name="Normal 2 2 3 2 3 2 5" xfId="12452" xr:uid="{00000000-0005-0000-0000-0000B1120000}"/>
    <cellStyle name="Normal 2 2 3 2 3 2 5 2" xfId="42774" xr:uid="{00000000-0005-0000-0000-0000B2120000}"/>
    <cellStyle name="Normal 2 2 3 2 3 2 5 3" xfId="27550" xr:uid="{00000000-0005-0000-0000-0000B3120000}"/>
    <cellStyle name="Normal 2 2 3 2 3 2 6" xfId="7431" xr:uid="{00000000-0005-0000-0000-0000B4120000}"/>
    <cellStyle name="Normal 2 2 3 2 3 2 6 2" xfId="37757" xr:uid="{00000000-0005-0000-0000-0000B5120000}"/>
    <cellStyle name="Normal 2 2 3 2 3 2 6 3" xfId="22533" xr:uid="{00000000-0005-0000-0000-0000B6120000}"/>
    <cellStyle name="Normal 2 2 3 2 3 2 7" xfId="32745" xr:uid="{00000000-0005-0000-0000-0000B7120000}"/>
    <cellStyle name="Normal 2 2 3 2 3 2 8" xfId="17520" xr:uid="{00000000-0005-0000-0000-0000B8120000}"/>
    <cellStyle name="Normal 2 2 3 2 3 3" xfId="2778" xr:uid="{00000000-0005-0000-0000-0000B9120000}"/>
    <cellStyle name="Normal 2 2 3 2 3 3 2" xfId="4468" xr:uid="{00000000-0005-0000-0000-0000BA120000}"/>
    <cellStyle name="Normal 2 2 3 2 3 3 2 2" xfId="14541" xr:uid="{00000000-0005-0000-0000-0000BB120000}"/>
    <cellStyle name="Normal 2 2 3 2 3 3 2 2 2" xfId="44863" xr:uid="{00000000-0005-0000-0000-0000BC120000}"/>
    <cellStyle name="Normal 2 2 3 2 3 3 2 2 3" xfId="29639" xr:uid="{00000000-0005-0000-0000-0000BD120000}"/>
    <cellStyle name="Normal 2 2 3 2 3 3 2 3" xfId="9521" xr:uid="{00000000-0005-0000-0000-0000BE120000}"/>
    <cellStyle name="Normal 2 2 3 2 3 3 2 3 2" xfId="39846" xr:uid="{00000000-0005-0000-0000-0000BF120000}"/>
    <cellStyle name="Normal 2 2 3 2 3 3 2 3 3" xfId="24622" xr:uid="{00000000-0005-0000-0000-0000C0120000}"/>
    <cellStyle name="Normal 2 2 3 2 3 3 2 4" xfId="34833" xr:uid="{00000000-0005-0000-0000-0000C1120000}"/>
    <cellStyle name="Normal 2 2 3 2 3 3 2 5" xfId="19609" xr:uid="{00000000-0005-0000-0000-0000C2120000}"/>
    <cellStyle name="Normal 2 2 3 2 3 3 3" xfId="6160" xr:uid="{00000000-0005-0000-0000-0000C3120000}"/>
    <cellStyle name="Normal 2 2 3 2 3 3 3 2" xfId="16212" xr:uid="{00000000-0005-0000-0000-0000C4120000}"/>
    <cellStyle name="Normal 2 2 3 2 3 3 3 2 2" xfId="46534" xr:uid="{00000000-0005-0000-0000-0000C5120000}"/>
    <cellStyle name="Normal 2 2 3 2 3 3 3 2 3" xfId="31310" xr:uid="{00000000-0005-0000-0000-0000C6120000}"/>
    <cellStyle name="Normal 2 2 3 2 3 3 3 3" xfId="11192" xr:uid="{00000000-0005-0000-0000-0000C7120000}"/>
    <cellStyle name="Normal 2 2 3 2 3 3 3 3 2" xfId="41517" xr:uid="{00000000-0005-0000-0000-0000C8120000}"/>
    <cellStyle name="Normal 2 2 3 2 3 3 3 3 3" xfId="26293" xr:uid="{00000000-0005-0000-0000-0000C9120000}"/>
    <cellStyle name="Normal 2 2 3 2 3 3 3 4" xfId="36504" xr:uid="{00000000-0005-0000-0000-0000CA120000}"/>
    <cellStyle name="Normal 2 2 3 2 3 3 3 5" xfId="21280" xr:uid="{00000000-0005-0000-0000-0000CB120000}"/>
    <cellStyle name="Normal 2 2 3 2 3 3 4" xfId="12870" xr:uid="{00000000-0005-0000-0000-0000CC120000}"/>
    <cellStyle name="Normal 2 2 3 2 3 3 4 2" xfId="43192" xr:uid="{00000000-0005-0000-0000-0000CD120000}"/>
    <cellStyle name="Normal 2 2 3 2 3 3 4 3" xfId="27968" xr:uid="{00000000-0005-0000-0000-0000CE120000}"/>
    <cellStyle name="Normal 2 2 3 2 3 3 5" xfId="7849" xr:uid="{00000000-0005-0000-0000-0000CF120000}"/>
    <cellStyle name="Normal 2 2 3 2 3 3 5 2" xfId="38175" xr:uid="{00000000-0005-0000-0000-0000D0120000}"/>
    <cellStyle name="Normal 2 2 3 2 3 3 5 3" xfId="22951" xr:uid="{00000000-0005-0000-0000-0000D1120000}"/>
    <cellStyle name="Normal 2 2 3 2 3 3 6" xfId="33163" xr:uid="{00000000-0005-0000-0000-0000D2120000}"/>
    <cellStyle name="Normal 2 2 3 2 3 3 7" xfId="17938" xr:uid="{00000000-0005-0000-0000-0000D3120000}"/>
    <cellStyle name="Normal 2 2 3 2 3 4" xfId="3631" xr:uid="{00000000-0005-0000-0000-0000D4120000}"/>
    <cellStyle name="Normal 2 2 3 2 3 4 2" xfId="13705" xr:uid="{00000000-0005-0000-0000-0000D5120000}"/>
    <cellStyle name="Normal 2 2 3 2 3 4 2 2" xfId="44027" xr:uid="{00000000-0005-0000-0000-0000D6120000}"/>
    <cellStyle name="Normal 2 2 3 2 3 4 2 3" xfId="28803" xr:uid="{00000000-0005-0000-0000-0000D7120000}"/>
    <cellStyle name="Normal 2 2 3 2 3 4 3" xfId="8685" xr:uid="{00000000-0005-0000-0000-0000D8120000}"/>
    <cellStyle name="Normal 2 2 3 2 3 4 3 2" xfId="39010" xr:uid="{00000000-0005-0000-0000-0000D9120000}"/>
    <cellStyle name="Normal 2 2 3 2 3 4 3 3" xfId="23786" xr:uid="{00000000-0005-0000-0000-0000DA120000}"/>
    <cellStyle name="Normal 2 2 3 2 3 4 4" xfId="33997" xr:uid="{00000000-0005-0000-0000-0000DB120000}"/>
    <cellStyle name="Normal 2 2 3 2 3 4 5" xfId="18773" xr:uid="{00000000-0005-0000-0000-0000DC120000}"/>
    <cellStyle name="Normal 2 2 3 2 3 5" xfId="5324" xr:uid="{00000000-0005-0000-0000-0000DD120000}"/>
    <cellStyle name="Normal 2 2 3 2 3 5 2" xfId="15376" xr:uid="{00000000-0005-0000-0000-0000DE120000}"/>
    <cellStyle name="Normal 2 2 3 2 3 5 2 2" xfId="45698" xr:uid="{00000000-0005-0000-0000-0000DF120000}"/>
    <cellStyle name="Normal 2 2 3 2 3 5 2 3" xfId="30474" xr:uid="{00000000-0005-0000-0000-0000E0120000}"/>
    <cellStyle name="Normal 2 2 3 2 3 5 3" xfId="10356" xr:uid="{00000000-0005-0000-0000-0000E1120000}"/>
    <cellStyle name="Normal 2 2 3 2 3 5 3 2" xfId="40681" xr:uid="{00000000-0005-0000-0000-0000E2120000}"/>
    <cellStyle name="Normal 2 2 3 2 3 5 3 3" xfId="25457" xr:uid="{00000000-0005-0000-0000-0000E3120000}"/>
    <cellStyle name="Normal 2 2 3 2 3 5 4" xfId="35668" xr:uid="{00000000-0005-0000-0000-0000E4120000}"/>
    <cellStyle name="Normal 2 2 3 2 3 5 5" xfId="20444" xr:uid="{00000000-0005-0000-0000-0000E5120000}"/>
    <cellStyle name="Normal 2 2 3 2 3 6" xfId="12034" xr:uid="{00000000-0005-0000-0000-0000E6120000}"/>
    <cellStyle name="Normal 2 2 3 2 3 6 2" xfId="42356" xr:uid="{00000000-0005-0000-0000-0000E7120000}"/>
    <cellStyle name="Normal 2 2 3 2 3 6 3" xfId="27132" xr:uid="{00000000-0005-0000-0000-0000E8120000}"/>
    <cellStyle name="Normal 2 2 3 2 3 7" xfId="7013" xr:uid="{00000000-0005-0000-0000-0000E9120000}"/>
    <cellStyle name="Normal 2 2 3 2 3 7 2" xfId="37339" xr:uid="{00000000-0005-0000-0000-0000EA120000}"/>
    <cellStyle name="Normal 2 2 3 2 3 7 3" xfId="22115" xr:uid="{00000000-0005-0000-0000-0000EB120000}"/>
    <cellStyle name="Normal 2 2 3 2 3 8" xfId="32327" xr:uid="{00000000-0005-0000-0000-0000EC120000}"/>
    <cellStyle name="Normal 2 2 3 2 3 9" xfId="17102" xr:uid="{00000000-0005-0000-0000-0000ED120000}"/>
    <cellStyle name="Normal 2 2 3 2 4" xfId="2149" xr:uid="{00000000-0005-0000-0000-0000EE120000}"/>
    <cellStyle name="Normal 2 2 3 2 4 2" xfId="2988" xr:uid="{00000000-0005-0000-0000-0000EF120000}"/>
    <cellStyle name="Normal 2 2 3 2 4 2 2" xfId="4678" xr:uid="{00000000-0005-0000-0000-0000F0120000}"/>
    <cellStyle name="Normal 2 2 3 2 4 2 2 2" xfId="14751" xr:uid="{00000000-0005-0000-0000-0000F1120000}"/>
    <cellStyle name="Normal 2 2 3 2 4 2 2 2 2" xfId="45073" xr:uid="{00000000-0005-0000-0000-0000F2120000}"/>
    <cellStyle name="Normal 2 2 3 2 4 2 2 2 3" xfId="29849" xr:uid="{00000000-0005-0000-0000-0000F3120000}"/>
    <cellStyle name="Normal 2 2 3 2 4 2 2 3" xfId="9731" xr:uid="{00000000-0005-0000-0000-0000F4120000}"/>
    <cellStyle name="Normal 2 2 3 2 4 2 2 3 2" xfId="40056" xr:uid="{00000000-0005-0000-0000-0000F5120000}"/>
    <cellStyle name="Normal 2 2 3 2 4 2 2 3 3" xfId="24832" xr:uid="{00000000-0005-0000-0000-0000F6120000}"/>
    <cellStyle name="Normal 2 2 3 2 4 2 2 4" xfId="35043" xr:uid="{00000000-0005-0000-0000-0000F7120000}"/>
    <cellStyle name="Normal 2 2 3 2 4 2 2 5" xfId="19819" xr:uid="{00000000-0005-0000-0000-0000F8120000}"/>
    <cellStyle name="Normal 2 2 3 2 4 2 3" xfId="6370" xr:uid="{00000000-0005-0000-0000-0000F9120000}"/>
    <cellStyle name="Normal 2 2 3 2 4 2 3 2" xfId="16422" xr:uid="{00000000-0005-0000-0000-0000FA120000}"/>
    <cellStyle name="Normal 2 2 3 2 4 2 3 2 2" xfId="46744" xr:uid="{00000000-0005-0000-0000-0000FB120000}"/>
    <cellStyle name="Normal 2 2 3 2 4 2 3 2 3" xfId="31520" xr:uid="{00000000-0005-0000-0000-0000FC120000}"/>
    <cellStyle name="Normal 2 2 3 2 4 2 3 3" xfId="11402" xr:uid="{00000000-0005-0000-0000-0000FD120000}"/>
    <cellStyle name="Normal 2 2 3 2 4 2 3 3 2" xfId="41727" xr:uid="{00000000-0005-0000-0000-0000FE120000}"/>
    <cellStyle name="Normal 2 2 3 2 4 2 3 3 3" xfId="26503" xr:uid="{00000000-0005-0000-0000-0000FF120000}"/>
    <cellStyle name="Normal 2 2 3 2 4 2 3 4" xfId="36714" xr:uid="{00000000-0005-0000-0000-000000130000}"/>
    <cellStyle name="Normal 2 2 3 2 4 2 3 5" xfId="21490" xr:uid="{00000000-0005-0000-0000-000001130000}"/>
    <cellStyle name="Normal 2 2 3 2 4 2 4" xfId="13080" xr:uid="{00000000-0005-0000-0000-000002130000}"/>
    <cellStyle name="Normal 2 2 3 2 4 2 4 2" xfId="43402" xr:uid="{00000000-0005-0000-0000-000003130000}"/>
    <cellStyle name="Normal 2 2 3 2 4 2 4 3" xfId="28178" xr:uid="{00000000-0005-0000-0000-000004130000}"/>
    <cellStyle name="Normal 2 2 3 2 4 2 5" xfId="8059" xr:uid="{00000000-0005-0000-0000-000005130000}"/>
    <cellStyle name="Normal 2 2 3 2 4 2 5 2" xfId="38385" xr:uid="{00000000-0005-0000-0000-000006130000}"/>
    <cellStyle name="Normal 2 2 3 2 4 2 5 3" xfId="23161" xr:uid="{00000000-0005-0000-0000-000007130000}"/>
    <cellStyle name="Normal 2 2 3 2 4 2 6" xfId="33373" xr:uid="{00000000-0005-0000-0000-000008130000}"/>
    <cellStyle name="Normal 2 2 3 2 4 2 7" xfId="18148" xr:uid="{00000000-0005-0000-0000-000009130000}"/>
    <cellStyle name="Normal 2 2 3 2 4 3" xfId="3841" xr:uid="{00000000-0005-0000-0000-00000A130000}"/>
    <cellStyle name="Normal 2 2 3 2 4 3 2" xfId="13915" xr:uid="{00000000-0005-0000-0000-00000B130000}"/>
    <cellStyle name="Normal 2 2 3 2 4 3 2 2" xfId="44237" xr:uid="{00000000-0005-0000-0000-00000C130000}"/>
    <cellStyle name="Normal 2 2 3 2 4 3 2 3" xfId="29013" xr:uid="{00000000-0005-0000-0000-00000D130000}"/>
    <cellStyle name="Normal 2 2 3 2 4 3 3" xfId="8895" xr:uid="{00000000-0005-0000-0000-00000E130000}"/>
    <cellStyle name="Normal 2 2 3 2 4 3 3 2" xfId="39220" xr:uid="{00000000-0005-0000-0000-00000F130000}"/>
    <cellStyle name="Normal 2 2 3 2 4 3 3 3" xfId="23996" xr:uid="{00000000-0005-0000-0000-000010130000}"/>
    <cellStyle name="Normal 2 2 3 2 4 3 4" xfId="34207" xr:uid="{00000000-0005-0000-0000-000011130000}"/>
    <cellStyle name="Normal 2 2 3 2 4 3 5" xfId="18983" xr:uid="{00000000-0005-0000-0000-000012130000}"/>
    <cellStyle name="Normal 2 2 3 2 4 4" xfId="5534" xr:uid="{00000000-0005-0000-0000-000013130000}"/>
    <cellStyle name="Normal 2 2 3 2 4 4 2" xfId="15586" xr:uid="{00000000-0005-0000-0000-000014130000}"/>
    <cellStyle name="Normal 2 2 3 2 4 4 2 2" xfId="45908" xr:uid="{00000000-0005-0000-0000-000015130000}"/>
    <cellStyle name="Normal 2 2 3 2 4 4 2 3" xfId="30684" xr:uid="{00000000-0005-0000-0000-000016130000}"/>
    <cellStyle name="Normal 2 2 3 2 4 4 3" xfId="10566" xr:uid="{00000000-0005-0000-0000-000017130000}"/>
    <cellStyle name="Normal 2 2 3 2 4 4 3 2" xfId="40891" xr:uid="{00000000-0005-0000-0000-000018130000}"/>
    <cellStyle name="Normal 2 2 3 2 4 4 3 3" xfId="25667" xr:uid="{00000000-0005-0000-0000-000019130000}"/>
    <cellStyle name="Normal 2 2 3 2 4 4 4" xfId="35878" xr:uid="{00000000-0005-0000-0000-00001A130000}"/>
    <cellStyle name="Normal 2 2 3 2 4 4 5" xfId="20654" xr:uid="{00000000-0005-0000-0000-00001B130000}"/>
    <cellStyle name="Normal 2 2 3 2 4 5" xfId="12244" xr:uid="{00000000-0005-0000-0000-00001C130000}"/>
    <cellStyle name="Normal 2 2 3 2 4 5 2" xfId="42566" xr:uid="{00000000-0005-0000-0000-00001D130000}"/>
    <cellStyle name="Normal 2 2 3 2 4 5 3" xfId="27342" xr:uid="{00000000-0005-0000-0000-00001E130000}"/>
    <cellStyle name="Normal 2 2 3 2 4 6" xfId="7223" xr:uid="{00000000-0005-0000-0000-00001F130000}"/>
    <cellStyle name="Normal 2 2 3 2 4 6 2" xfId="37549" xr:uid="{00000000-0005-0000-0000-000020130000}"/>
    <cellStyle name="Normal 2 2 3 2 4 6 3" xfId="22325" xr:uid="{00000000-0005-0000-0000-000021130000}"/>
    <cellStyle name="Normal 2 2 3 2 4 7" xfId="32537" xr:uid="{00000000-0005-0000-0000-000022130000}"/>
    <cellStyle name="Normal 2 2 3 2 4 8" xfId="17312" xr:uid="{00000000-0005-0000-0000-000023130000}"/>
    <cellStyle name="Normal 2 2 3 2 5" xfId="2570" xr:uid="{00000000-0005-0000-0000-000024130000}"/>
    <cellStyle name="Normal 2 2 3 2 5 2" xfId="4260" xr:uid="{00000000-0005-0000-0000-000025130000}"/>
    <cellStyle name="Normal 2 2 3 2 5 2 2" xfId="14333" xr:uid="{00000000-0005-0000-0000-000026130000}"/>
    <cellStyle name="Normal 2 2 3 2 5 2 2 2" xfId="44655" xr:uid="{00000000-0005-0000-0000-000027130000}"/>
    <cellStyle name="Normal 2 2 3 2 5 2 2 3" xfId="29431" xr:uid="{00000000-0005-0000-0000-000028130000}"/>
    <cellStyle name="Normal 2 2 3 2 5 2 3" xfId="9313" xr:uid="{00000000-0005-0000-0000-000029130000}"/>
    <cellStyle name="Normal 2 2 3 2 5 2 3 2" xfId="39638" xr:uid="{00000000-0005-0000-0000-00002A130000}"/>
    <cellStyle name="Normal 2 2 3 2 5 2 3 3" xfId="24414" xr:uid="{00000000-0005-0000-0000-00002B130000}"/>
    <cellStyle name="Normal 2 2 3 2 5 2 4" xfId="34625" xr:uid="{00000000-0005-0000-0000-00002C130000}"/>
    <cellStyle name="Normal 2 2 3 2 5 2 5" xfId="19401" xr:uid="{00000000-0005-0000-0000-00002D130000}"/>
    <cellStyle name="Normal 2 2 3 2 5 3" xfId="5952" xr:uid="{00000000-0005-0000-0000-00002E130000}"/>
    <cellStyle name="Normal 2 2 3 2 5 3 2" xfId="16004" xr:uid="{00000000-0005-0000-0000-00002F130000}"/>
    <cellStyle name="Normal 2 2 3 2 5 3 2 2" xfId="46326" xr:uid="{00000000-0005-0000-0000-000030130000}"/>
    <cellStyle name="Normal 2 2 3 2 5 3 2 3" xfId="31102" xr:uid="{00000000-0005-0000-0000-000031130000}"/>
    <cellStyle name="Normal 2 2 3 2 5 3 3" xfId="10984" xr:uid="{00000000-0005-0000-0000-000032130000}"/>
    <cellStyle name="Normal 2 2 3 2 5 3 3 2" xfId="41309" xr:uid="{00000000-0005-0000-0000-000033130000}"/>
    <cellStyle name="Normal 2 2 3 2 5 3 3 3" xfId="26085" xr:uid="{00000000-0005-0000-0000-000034130000}"/>
    <cellStyle name="Normal 2 2 3 2 5 3 4" xfId="36296" xr:uid="{00000000-0005-0000-0000-000035130000}"/>
    <cellStyle name="Normal 2 2 3 2 5 3 5" xfId="21072" xr:uid="{00000000-0005-0000-0000-000036130000}"/>
    <cellStyle name="Normal 2 2 3 2 5 4" xfId="12662" xr:uid="{00000000-0005-0000-0000-000037130000}"/>
    <cellStyle name="Normal 2 2 3 2 5 4 2" xfId="42984" xr:uid="{00000000-0005-0000-0000-000038130000}"/>
    <cellStyle name="Normal 2 2 3 2 5 4 3" xfId="27760" xr:uid="{00000000-0005-0000-0000-000039130000}"/>
    <cellStyle name="Normal 2 2 3 2 5 5" xfId="7641" xr:uid="{00000000-0005-0000-0000-00003A130000}"/>
    <cellStyle name="Normal 2 2 3 2 5 5 2" xfId="37967" xr:uid="{00000000-0005-0000-0000-00003B130000}"/>
    <cellStyle name="Normal 2 2 3 2 5 5 3" xfId="22743" xr:uid="{00000000-0005-0000-0000-00003C130000}"/>
    <cellStyle name="Normal 2 2 3 2 5 6" xfId="32955" xr:uid="{00000000-0005-0000-0000-00003D130000}"/>
    <cellStyle name="Normal 2 2 3 2 5 7" xfId="17730" xr:uid="{00000000-0005-0000-0000-00003E130000}"/>
    <cellStyle name="Normal 2 2 3 2 6" xfId="3423" xr:uid="{00000000-0005-0000-0000-00003F130000}"/>
    <cellStyle name="Normal 2 2 3 2 6 2" xfId="13497" xr:uid="{00000000-0005-0000-0000-000040130000}"/>
    <cellStyle name="Normal 2 2 3 2 6 2 2" xfId="43819" xr:uid="{00000000-0005-0000-0000-000041130000}"/>
    <cellStyle name="Normal 2 2 3 2 6 2 3" xfId="28595" xr:uid="{00000000-0005-0000-0000-000042130000}"/>
    <cellStyle name="Normal 2 2 3 2 6 3" xfId="8477" xr:uid="{00000000-0005-0000-0000-000043130000}"/>
    <cellStyle name="Normal 2 2 3 2 6 3 2" xfId="38802" xr:uid="{00000000-0005-0000-0000-000044130000}"/>
    <cellStyle name="Normal 2 2 3 2 6 3 3" xfId="23578" xr:uid="{00000000-0005-0000-0000-000045130000}"/>
    <cellStyle name="Normal 2 2 3 2 6 4" xfId="33789" xr:uid="{00000000-0005-0000-0000-000046130000}"/>
    <cellStyle name="Normal 2 2 3 2 6 5" xfId="18565" xr:uid="{00000000-0005-0000-0000-000047130000}"/>
    <cellStyle name="Normal 2 2 3 2 7" xfId="5116" xr:uid="{00000000-0005-0000-0000-000048130000}"/>
    <cellStyle name="Normal 2 2 3 2 7 2" xfId="15168" xr:uid="{00000000-0005-0000-0000-000049130000}"/>
    <cellStyle name="Normal 2 2 3 2 7 2 2" xfId="45490" xr:uid="{00000000-0005-0000-0000-00004A130000}"/>
    <cellStyle name="Normal 2 2 3 2 7 2 3" xfId="30266" xr:uid="{00000000-0005-0000-0000-00004B130000}"/>
    <cellStyle name="Normal 2 2 3 2 7 3" xfId="10148" xr:uid="{00000000-0005-0000-0000-00004C130000}"/>
    <cellStyle name="Normal 2 2 3 2 7 3 2" xfId="40473" xr:uid="{00000000-0005-0000-0000-00004D130000}"/>
    <cellStyle name="Normal 2 2 3 2 7 3 3" xfId="25249" xr:uid="{00000000-0005-0000-0000-00004E130000}"/>
    <cellStyle name="Normal 2 2 3 2 7 4" xfId="35460" xr:uid="{00000000-0005-0000-0000-00004F130000}"/>
    <cellStyle name="Normal 2 2 3 2 7 5" xfId="20236" xr:uid="{00000000-0005-0000-0000-000050130000}"/>
    <cellStyle name="Normal 2 2 3 2 8" xfId="11826" xr:uid="{00000000-0005-0000-0000-000051130000}"/>
    <cellStyle name="Normal 2 2 3 2 8 2" xfId="42148" xr:uid="{00000000-0005-0000-0000-000052130000}"/>
    <cellStyle name="Normal 2 2 3 2 8 3" xfId="26924" xr:uid="{00000000-0005-0000-0000-000053130000}"/>
    <cellStyle name="Normal 2 2 3 2 9" xfId="6805" xr:uid="{00000000-0005-0000-0000-000054130000}"/>
    <cellStyle name="Normal 2 2 3 2 9 2" xfId="37131" xr:uid="{00000000-0005-0000-0000-000055130000}"/>
    <cellStyle name="Normal 2 2 3 2 9 3" xfId="21907" xr:uid="{00000000-0005-0000-0000-000056130000}"/>
    <cellStyle name="Normal 2 2 3 3" xfId="1769" xr:uid="{00000000-0005-0000-0000-000057130000}"/>
    <cellStyle name="Normal 2 2 3 3 10" xfId="16946" xr:uid="{00000000-0005-0000-0000-000058130000}"/>
    <cellStyle name="Normal 2 2 3 3 2" xfId="1988" xr:uid="{00000000-0005-0000-0000-000059130000}"/>
    <cellStyle name="Normal 2 2 3 3 2 2" xfId="2409" xr:uid="{00000000-0005-0000-0000-00005A130000}"/>
    <cellStyle name="Normal 2 2 3 3 2 2 2" xfId="3248" xr:uid="{00000000-0005-0000-0000-00005B130000}"/>
    <cellStyle name="Normal 2 2 3 3 2 2 2 2" xfId="4938" xr:uid="{00000000-0005-0000-0000-00005C130000}"/>
    <cellStyle name="Normal 2 2 3 3 2 2 2 2 2" xfId="15011" xr:uid="{00000000-0005-0000-0000-00005D130000}"/>
    <cellStyle name="Normal 2 2 3 3 2 2 2 2 2 2" xfId="45333" xr:uid="{00000000-0005-0000-0000-00005E130000}"/>
    <cellStyle name="Normal 2 2 3 3 2 2 2 2 2 3" xfId="30109" xr:uid="{00000000-0005-0000-0000-00005F130000}"/>
    <cellStyle name="Normal 2 2 3 3 2 2 2 2 3" xfId="9991" xr:uid="{00000000-0005-0000-0000-000060130000}"/>
    <cellStyle name="Normal 2 2 3 3 2 2 2 2 3 2" xfId="40316" xr:uid="{00000000-0005-0000-0000-000061130000}"/>
    <cellStyle name="Normal 2 2 3 3 2 2 2 2 3 3" xfId="25092" xr:uid="{00000000-0005-0000-0000-000062130000}"/>
    <cellStyle name="Normal 2 2 3 3 2 2 2 2 4" xfId="35303" xr:uid="{00000000-0005-0000-0000-000063130000}"/>
    <cellStyle name="Normal 2 2 3 3 2 2 2 2 5" xfId="20079" xr:uid="{00000000-0005-0000-0000-000064130000}"/>
    <cellStyle name="Normal 2 2 3 3 2 2 2 3" xfId="6630" xr:uid="{00000000-0005-0000-0000-000065130000}"/>
    <cellStyle name="Normal 2 2 3 3 2 2 2 3 2" xfId="16682" xr:uid="{00000000-0005-0000-0000-000066130000}"/>
    <cellStyle name="Normal 2 2 3 3 2 2 2 3 2 2" xfId="47004" xr:uid="{00000000-0005-0000-0000-000067130000}"/>
    <cellStyle name="Normal 2 2 3 3 2 2 2 3 2 3" xfId="31780" xr:uid="{00000000-0005-0000-0000-000068130000}"/>
    <cellStyle name="Normal 2 2 3 3 2 2 2 3 3" xfId="11662" xr:uid="{00000000-0005-0000-0000-000069130000}"/>
    <cellStyle name="Normal 2 2 3 3 2 2 2 3 3 2" xfId="41987" xr:uid="{00000000-0005-0000-0000-00006A130000}"/>
    <cellStyle name="Normal 2 2 3 3 2 2 2 3 3 3" xfId="26763" xr:uid="{00000000-0005-0000-0000-00006B130000}"/>
    <cellStyle name="Normal 2 2 3 3 2 2 2 3 4" xfId="36974" xr:uid="{00000000-0005-0000-0000-00006C130000}"/>
    <cellStyle name="Normal 2 2 3 3 2 2 2 3 5" xfId="21750" xr:uid="{00000000-0005-0000-0000-00006D130000}"/>
    <cellStyle name="Normal 2 2 3 3 2 2 2 4" xfId="13340" xr:uid="{00000000-0005-0000-0000-00006E130000}"/>
    <cellStyle name="Normal 2 2 3 3 2 2 2 4 2" xfId="43662" xr:uid="{00000000-0005-0000-0000-00006F130000}"/>
    <cellStyle name="Normal 2 2 3 3 2 2 2 4 3" xfId="28438" xr:uid="{00000000-0005-0000-0000-000070130000}"/>
    <cellStyle name="Normal 2 2 3 3 2 2 2 5" xfId="8319" xr:uid="{00000000-0005-0000-0000-000071130000}"/>
    <cellStyle name="Normal 2 2 3 3 2 2 2 5 2" xfId="38645" xr:uid="{00000000-0005-0000-0000-000072130000}"/>
    <cellStyle name="Normal 2 2 3 3 2 2 2 5 3" xfId="23421" xr:uid="{00000000-0005-0000-0000-000073130000}"/>
    <cellStyle name="Normal 2 2 3 3 2 2 2 6" xfId="33633" xr:uid="{00000000-0005-0000-0000-000074130000}"/>
    <cellStyle name="Normal 2 2 3 3 2 2 2 7" xfId="18408" xr:uid="{00000000-0005-0000-0000-000075130000}"/>
    <cellStyle name="Normal 2 2 3 3 2 2 3" xfId="4101" xr:uid="{00000000-0005-0000-0000-000076130000}"/>
    <cellStyle name="Normal 2 2 3 3 2 2 3 2" xfId="14175" xr:uid="{00000000-0005-0000-0000-000077130000}"/>
    <cellStyle name="Normal 2 2 3 3 2 2 3 2 2" xfId="44497" xr:uid="{00000000-0005-0000-0000-000078130000}"/>
    <cellStyle name="Normal 2 2 3 3 2 2 3 2 3" xfId="29273" xr:uid="{00000000-0005-0000-0000-000079130000}"/>
    <cellStyle name="Normal 2 2 3 3 2 2 3 3" xfId="9155" xr:uid="{00000000-0005-0000-0000-00007A130000}"/>
    <cellStyle name="Normal 2 2 3 3 2 2 3 3 2" xfId="39480" xr:uid="{00000000-0005-0000-0000-00007B130000}"/>
    <cellStyle name="Normal 2 2 3 3 2 2 3 3 3" xfId="24256" xr:uid="{00000000-0005-0000-0000-00007C130000}"/>
    <cellStyle name="Normal 2 2 3 3 2 2 3 4" xfId="34467" xr:uid="{00000000-0005-0000-0000-00007D130000}"/>
    <cellStyle name="Normal 2 2 3 3 2 2 3 5" xfId="19243" xr:uid="{00000000-0005-0000-0000-00007E130000}"/>
    <cellStyle name="Normal 2 2 3 3 2 2 4" xfId="5794" xr:uid="{00000000-0005-0000-0000-00007F130000}"/>
    <cellStyle name="Normal 2 2 3 3 2 2 4 2" xfId="15846" xr:uid="{00000000-0005-0000-0000-000080130000}"/>
    <cellStyle name="Normal 2 2 3 3 2 2 4 2 2" xfId="46168" xr:uid="{00000000-0005-0000-0000-000081130000}"/>
    <cellStyle name="Normal 2 2 3 3 2 2 4 2 3" xfId="30944" xr:uid="{00000000-0005-0000-0000-000082130000}"/>
    <cellStyle name="Normal 2 2 3 3 2 2 4 3" xfId="10826" xr:uid="{00000000-0005-0000-0000-000083130000}"/>
    <cellStyle name="Normal 2 2 3 3 2 2 4 3 2" xfId="41151" xr:uid="{00000000-0005-0000-0000-000084130000}"/>
    <cellStyle name="Normal 2 2 3 3 2 2 4 3 3" xfId="25927" xr:uid="{00000000-0005-0000-0000-000085130000}"/>
    <cellStyle name="Normal 2 2 3 3 2 2 4 4" xfId="36138" xr:uid="{00000000-0005-0000-0000-000086130000}"/>
    <cellStyle name="Normal 2 2 3 3 2 2 4 5" xfId="20914" xr:uid="{00000000-0005-0000-0000-000087130000}"/>
    <cellStyle name="Normal 2 2 3 3 2 2 5" xfId="12504" xr:uid="{00000000-0005-0000-0000-000088130000}"/>
    <cellStyle name="Normal 2 2 3 3 2 2 5 2" xfId="42826" xr:uid="{00000000-0005-0000-0000-000089130000}"/>
    <cellStyle name="Normal 2 2 3 3 2 2 5 3" xfId="27602" xr:uid="{00000000-0005-0000-0000-00008A130000}"/>
    <cellStyle name="Normal 2 2 3 3 2 2 6" xfId="7483" xr:uid="{00000000-0005-0000-0000-00008B130000}"/>
    <cellStyle name="Normal 2 2 3 3 2 2 6 2" xfId="37809" xr:uid="{00000000-0005-0000-0000-00008C130000}"/>
    <cellStyle name="Normal 2 2 3 3 2 2 6 3" xfId="22585" xr:uid="{00000000-0005-0000-0000-00008D130000}"/>
    <cellStyle name="Normal 2 2 3 3 2 2 7" xfId="32797" xr:uid="{00000000-0005-0000-0000-00008E130000}"/>
    <cellStyle name="Normal 2 2 3 3 2 2 8" xfId="17572" xr:uid="{00000000-0005-0000-0000-00008F130000}"/>
    <cellStyle name="Normal 2 2 3 3 2 3" xfId="2830" xr:uid="{00000000-0005-0000-0000-000090130000}"/>
    <cellStyle name="Normal 2 2 3 3 2 3 2" xfId="4520" xr:uid="{00000000-0005-0000-0000-000091130000}"/>
    <cellStyle name="Normal 2 2 3 3 2 3 2 2" xfId="14593" xr:uid="{00000000-0005-0000-0000-000092130000}"/>
    <cellStyle name="Normal 2 2 3 3 2 3 2 2 2" xfId="44915" xr:uid="{00000000-0005-0000-0000-000093130000}"/>
    <cellStyle name="Normal 2 2 3 3 2 3 2 2 3" xfId="29691" xr:uid="{00000000-0005-0000-0000-000094130000}"/>
    <cellStyle name="Normal 2 2 3 3 2 3 2 3" xfId="9573" xr:uid="{00000000-0005-0000-0000-000095130000}"/>
    <cellStyle name="Normal 2 2 3 3 2 3 2 3 2" xfId="39898" xr:uid="{00000000-0005-0000-0000-000096130000}"/>
    <cellStyle name="Normal 2 2 3 3 2 3 2 3 3" xfId="24674" xr:uid="{00000000-0005-0000-0000-000097130000}"/>
    <cellStyle name="Normal 2 2 3 3 2 3 2 4" xfId="34885" xr:uid="{00000000-0005-0000-0000-000098130000}"/>
    <cellStyle name="Normal 2 2 3 3 2 3 2 5" xfId="19661" xr:uid="{00000000-0005-0000-0000-000099130000}"/>
    <cellStyle name="Normal 2 2 3 3 2 3 3" xfId="6212" xr:uid="{00000000-0005-0000-0000-00009A130000}"/>
    <cellStyle name="Normal 2 2 3 3 2 3 3 2" xfId="16264" xr:uid="{00000000-0005-0000-0000-00009B130000}"/>
    <cellStyle name="Normal 2 2 3 3 2 3 3 2 2" xfId="46586" xr:uid="{00000000-0005-0000-0000-00009C130000}"/>
    <cellStyle name="Normal 2 2 3 3 2 3 3 2 3" xfId="31362" xr:uid="{00000000-0005-0000-0000-00009D130000}"/>
    <cellStyle name="Normal 2 2 3 3 2 3 3 3" xfId="11244" xr:uid="{00000000-0005-0000-0000-00009E130000}"/>
    <cellStyle name="Normal 2 2 3 3 2 3 3 3 2" xfId="41569" xr:uid="{00000000-0005-0000-0000-00009F130000}"/>
    <cellStyle name="Normal 2 2 3 3 2 3 3 3 3" xfId="26345" xr:uid="{00000000-0005-0000-0000-0000A0130000}"/>
    <cellStyle name="Normal 2 2 3 3 2 3 3 4" xfId="36556" xr:uid="{00000000-0005-0000-0000-0000A1130000}"/>
    <cellStyle name="Normal 2 2 3 3 2 3 3 5" xfId="21332" xr:uid="{00000000-0005-0000-0000-0000A2130000}"/>
    <cellStyle name="Normal 2 2 3 3 2 3 4" xfId="12922" xr:uid="{00000000-0005-0000-0000-0000A3130000}"/>
    <cellStyle name="Normal 2 2 3 3 2 3 4 2" xfId="43244" xr:uid="{00000000-0005-0000-0000-0000A4130000}"/>
    <cellStyle name="Normal 2 2 3 3 2 3 4 3" xfId="28020" xr:uid="{00000000-0005-0000-0000-0000A5130000}"/>
    <cellStyle name="Normal 2 2 3 3 2 3 5" xfId="7901" xr:uid="{00000000-0005-0000-0000-0000A6130000}"/>
    <cellStyle name="Normal 2 2 3 3 2 3 5 2" xfId="38227" xr:uid="{00000000-0005-0000-0000-0000A7130000}"/>
    <cellStyle name="Normal 2 2 3 3 2 3 5 3" xfId="23003" xr:uid="{00000000-0005-0000-0000-0000A8130000}"/>
    <cellStyle name="Normal 2 2 3 3 2 3 6" xfId="33215" xr:uid="{00000000-0005-0000-0000-0000A9130000}"/>
    <cellStyle name="Normal 2 2 3 3 2 3 7" xfId="17990" xr:uid="{00000000-0005-0000-0000-0000AA130000}"/>
    <cellStyle name="Normal 2 2 3 3 2 4" xfId="3683" xr:uid="{00000000-0005-0000-0000-0000AB130000}"/>
    <cellStyle name="Normal 2 2 3 3 2 4 2" xfId="13757" xr:uid="{00000000-0005-0000-0000-0000AC130000}"/>
    <cellStyle name="Normal 2 2 3 3 2 4 2 2" xfId="44079" xr:uid="{00000000-0005-0000-0000-0000AD130000}"/>
    <cellStyle name="Normal 2 2 3 3 2 4 2 3" xfId="28855" xr:uid="{00000000-0005-0000-0000-0000AE130000}"/>
    <cellStyle name="Normal 2 2 3 3 2 4 3" xfId="8737" xr:uid="{00000000-0005-0000-0000-0000AF130000}"/>
    <cellStyle name="Normal 2 2 3 3 2 4 3 2" xfId="39062" xr:uid="{00000000-0005-0000-0000-0000B0130000}"/>
    <cellStyle name="Normal 2 2 3 3 2 4 3 3" xfId="23838" xr:uid="{00000000-0005-0000-0000-0000B1130000}"/>
    <cellStyle name="Normal 2 2 3 3 2 4 4" xfId="34049" xr:uid="{00000000-0005-0000-0000-0000B2130000}"/>
    <cellStyle name="Normal 2 2 3 3 2 4 5" xfId="18825" xr:uid="{00000000-0005-0000-0000-0000B3130000}"/>
    <cellStyle name="Normal 2 2 3 3 2 5" xfId="5376" xr:uid="{00000000-0005-0000-0000-0000B4130000}"/>
    <cellStyle name="Normal 2 2 3 3 2 5 2" xfId="15428" xr:uid="{00000000-0005-0000-0000-0000B5130000}"/>
    <cellStyle name="Normal 2 2 3 3 2 5 2 2" xfId="45750" xr:uid="{00000000-0005-0000-0000-0000B6130000}"/>
    <cellStyle name="Normal 2 2 3 3 2 5 2 3" xfId="30526" xr:uid="{00000000-0005-0000-0000-0000B7130000}"/>
    <cellStyle name="Normal 2 2 3 3 2 5 3" xfId="10408" xr:uid="{00000000-0005-0000-0000-0000B8130000}"/>
    <cellStyle name="Normal 2 2 3 3 2 5 3 2" xfId="40733" xr:uid="{00000000-0005-0000-0000-0000B9130000}"/>
    <cellStyle name="Normal 2 2 3 3 2 5 3 3" xfId="25509" xr:uid="{00000000-0005-0000-0000-0000BA130000}"/>
    <cellStyle name="Normal 2 2 3 3 2 5 4" xfId="35720" xr:uid="{00000000-0005-0000-0000-0000BB130000}"/>
    <cellStyle name="Normal 2 2 3 3 2 5 5" xfId="20496" xr:uid="{00000000-0005-0000-0000-0000BC130000}"/>
    <cellStyle name="Normal 2 2 3 3 2 6" xfId="12086" xr:uid="{00000000-0005-0000-0000-0000BD130000}"/>
    <cellStyle name="Normal 2 2 3 3 2 6 2" xfId="42408" xr:uid="{00000000-0005-0000-0000-0000BE130000}"/>
    <cellStyle name="Normal 2 2 3 3 2 6 3" xfId="27184" xr:uid="{00000000-0005-0000-0000-0000BF130000}"/>
    <cellStyle name="Normal 2 2 3 3 2 7" xfId="7065" xr:uid="{00000000-0005-0000-0000-0000C0130000}"/>
    <cellStyle name="Normal 2 2 3 3 2 7 2" xfId="37391" xr:uid="{00000000-0005-0000-0000-0000C1130000}"/>
    <cellStyle name="Normal 2 2 3 3 2 7 3" xfId="22167" xr:uid="{00000000-0005-0000-0000-0000C2130000}"/>
    <cellStyle name="Normal 2 2 3 3 2 8" xfId="32379" xr:uid="{00000000-0005-0000-0000-0000C3130000}"/>
    <cellStyle name="Normal 2 2 3 3 2 9" xfId="17154" xr:uid="{00000000-0005-0000-0000-0000C4130000}"/>
    <cellStyle name="Normal 2 2 3 3 3" xfId="2201" xr:uid="{00000000-0005-0000-0000-0000C5130000}"/>
    <cellStyle name="Normal 2 2 3 3 3 2" xfId="3040" xr:uid="{00000000-0005-0000-0000-0000C6130000}"/>
    <cellStyle name="Normal 2 2 3 3 3 2 2" xfId="4730" xr:uid="{00000000-0005-0000-0000-0000C7130000}"/>
    <cellStyle name="Normal 2 2 3 3 3 2 2 2" xfId="14803" xr:uid="{00000000-0005-0000-0000-0000C8130000}"/>
    <cellStyle name="Normal 2 2 3 3 3 2 2 2 2" xfId="45125" xr:uid="{00000000-0005-0000-0000-0000C9130000}"/>
    <cellStyle name="Normal 2 2 3 3 3 2 2 2 3" xfId="29901" xr:uid="{00000000-0005-0000-0000-0000CA130000}"/>
    <cellStyle name="Normal 2 2 3 3 3 2 2 3" xfId="9783" xr:uid="{00000000-0005-0000-0000-0000CB130000}"/>
    <cellStyle name="Normal 2 2 3 3 3 2 2 3 2" xfId="40108" xr:uid="{00000000-0005-0000-0000-0000CC130000}"/>
    <cellStyle name="Normal 2 2 3 3 3 2 2 3 3" xfId="24884" xr:uid="{00000000-0005-0000-0000-0000CD130000}"/>
    <cellStyle name="Normal 2 2 3 3 3 2 2 4" xfId="35095" xr:uid="{00000000-0005-0000-0000-0000CE130000}"/>
    <cellStyle name="Normal 2 2 3 3 3 2 2 5" xfId="19871" xr:uid="{00000000-0005-0000-0000-0000CF130000}"/>
    <cellStyle name="Normal 2 2 3 3 3 2 3" xfId="6422" xr:uid="{00000000-0005-0000-0000-0000D0130000}"/>
    <cellStyle name="Normal 2 2 3 3 3 2 3 2" xfId="16474" xr:uid="{00000000-0005-0000-0000-0000D1130000}"/>
    <cellStyle name="Normal 2 2 3 3 3 2 3 2 2" xfId="46796" xr:uid="{00000000-0005-0000-0000-0000D2130000}"/>
    <cellStyle name="Normal 2 2 3 3 3 2 3 2 3" xfId="31572" xr:uid="{00000000-0005-0000-0000-0000D3130000}"/>
    <cellStyle name="Normal 2 2 3 3 3 2 3 3" xfId="11454" xr:uid="{00000000-0005-0000-0000-0000D4130000}"/>
    <cellStyle name="Normal 2 2 3 3 3 2 3 3 2" xfId="41779" xr:uid="{00000000-0005-0000-0000-0000D5130000}"/>
    <cellStyle name="Normal 2 2 3 3 3 2 3 3 3" xfId="26555" xr:uid="{00000000-0005-0000-0000-0000D6130000}"/>
    <cellStyle name="Normal 2 2 3 3 3 2 3 4" xfId="36766" xr:uid="{00000000-0005-0000-0000-0000D7130000}"/>
    <cellStyle name="Normal 2 2 3 3 3 2 3 5" xfId="21542" xr:uid="{00000000-0005-0000-0000-0000D8130000}"/>
    <cellStyle name="Normal 2 2 3 3 3 2 4" xfId="13132" xr:uid="{00000000-0005-0000-0000-0000D9130000}"/>
    <cellStyle name="Normal 2 2 3 3 3 2 4 2" xfId="43454" xr:uid="{00000000-0005-0000-0000-0000DA130000}"/>
    <cellStyle name="Normal 2 2 3 3 3 2 4 3" xfId="28230" xr:uid="{00000000-0005-0000-0000-0000DB130000}"/>
    <cellStyle name="Normal 2 2 3 3 3 2 5" xfId="8111" xr:uid="{00000000-0005-0000-0000-0000DC130000}"/>
    <cellStyle name="Normal 2 2 3 3 3 2 5 2" xfId="38437" xr:uid="{00000000-0005-0000-0000-0000DD130000}"/>
    <cellStyle name="Normal 2 2 3 3 3 2 5 3" xfId="23213" xr:uid="{00000000-0005-0000-0000-0000DE130000}"/>
    <cellStyle name="Normal 2 2 3 3 3 2 6" xfId="33425" xr:uid="{00000000-0005-0000-0000-0000DF130000}"/>
    <cellStyle name="Normal 2 2 3 3 3 2 7" xfId="18200" xr:uid="{00000000-0005-0000-0000-0000E0130000}"/>
    <cellStyle name="Normal 2 2 3 3 3 3" xfId="3893" xr:uid="{00000000-0005-0000-0000-0000E1130000}"/>
    <cellStyle name="Normal 2 2 3 3 3 3 2" xfId="13967" xr:uid="{00000000-0005-0000-0000-0000E2130000}"/>
    <cellStyle name="Normal 2 2 3 3 3 3 2 2" xfId="44289" xr:uid="{00000000-0005-0000-0000-0000E3130000}"/>
    <cellStyle name="Normal 2 2 3 3 3 3 2 3" xfId="29065" xr:uid="{00000000-0005-0000-0000-0000E4130000}"/>
    <cellStyle name="Normal 2 2 3 3 3 3 3" xfId="8947" xr:uid="{00000000-0005-0000-0000-0000E5130000}"/>
    <cellStyle name="Normal 2 2 3 3 3 3 3 2" xfId="39272" xr:uid="{00000000-0005-0000-0000-0000E6130000}"/>
    <cellStyle name="Normal 2 2 3 3 3 3 3 3" xfId="24048" xr:uid="{00000000-0005-0000-0000-0000E7130000}"/>
    <cellStyle name="Normal 2 2 3 3 3 3 4" xfId="34259" xr:uid="{00000000-0005-0000-0000-0000E8130000}"/>
    <cellStyle name="Normal 2 2 3 3 3 3 5" xfId="19035" xr:uid="{00000000-0005-0000-0000-0000E9130000}"/>
    <cellStyle name="Normal 2 2 3 3 3 4" xfId="5586" xr:uid="{00000000-0005-0000-0000-0000EA130000}"/>
    <cellStyle name="Normal 2 2 3 3 3 4 2" xfId="15638" xr:uid="{00000000-0005-0000-0000-0000EB130000}"/>
    <cellStyle name="Normal 2 2 3 3 3 4 2 2" xfId="45960" xr:uid="{00000000-0005-0000-0000-0000EC130000}"/>
    <cellStyle name="Normal 2 2 3 3 3 4 2 3" xfId="30736" xr:uid="{00000000-0005-0000-0000-0000ED130000}"/>
    <cellStyle name="Normal 2 2 3 3 3 4 3" xfId="10618" xr:uid="{00000000-0005-0000-0000-0000EE130000}"/>
    <cellStyle name="Normal 2 2 3 3 3 4 3 2" xfId="40943" xr:uid="{00000000-0005-0000-0000-0000EF130000}"/>
    <cellStyle name="Normal 2 2 3 3 3 4 3 3" xfId="25719" xr:uid="{00000000-0005-0000-0000-0000F0130000}"/>
    <cellStyle name="Normal 2 2 3 3 3 4 4" xfId="35930" xr:uid="{00000000-0005-0000-0000-0000F1130000}"/>
    <cellStyle name="Normal 2 2 3 3 3 4 5" xfId="20706" xr:uid="{00000000-0005-0000-0000-0000F2130000}"/>
    <cellStyle name="Normal 2 2 3 3 3 5" xfId="12296" xr:uid="{00000000-0005-0000-0000-0000F3130000}"/>
    <cellStyle name="Normal 2 2 3 3 3 5 2" xfId="42618" xr:uid="{00000000-0005-0000-0000-0000F4130000}"/>
    <cellStyle name="Normal 2 2 3 3 3 5 3" xfId="27394" xr:uid="{00000000-0005-0000-0000-0000F5130000}"/>
    <cellStyle name="Normal 2 2 3 3 3 6" xfId="7275" xr:uid="{00000000-0005-0000-0000-0000F6130000}"/>
    <cellStyle name="Normal 2 2 3 3 3 6 2" xfId="37601" xr:uid="{00000000-0005-0000-0000-0000F7130000}"/>
    <cellStyle name="Normal 2 2 3 3 3 6 3" xfId="22377" xr:uid="{00000000-0005-0000-0000-0000F8130000}"/>
    <cellStyle name="Normal 2 2 3 3 3 7" xfId="32589" xr:uid="{00000000-0005-0000-0000-0000F9130000}"/>
    <cellStyle name="Normal 2 2 3 3 3 8" xfId="17364" xr:uid="{00000000-0005-0000-0000-0000FA130000}"/>
    <cellStyle name="Normal 2 2 3 3 4" xfId="2622" xr:uid="{00000000-0005-0000-0000-0000FB130000}"/>
    <cellStyle name="Normal 2 2 3 3 4 2" xfId="4312" xr:uid="{00000000-0005-0000-0000-0000FC130000}"/>
    <cellStyle name="Normal 2 2 3 3 4 2 2" xfId="14385" xr:uid="{00000000-0005-0000-0000-0000FD130000}"/>
    <cellStyle name="Normal 2 2 3 3 4 2 2 2" xfId="44707" xr:uid="{00000000-0005-0000-0000-0000FE130000}"/>
    <cellStyle name="Normal 2 2 3 3 4 2 2 3" xfId="29483" xr:uid="{00000000-0005-0000-0000-0000FF130000}"/>
    <cellStyle name="Normal 2 2 3 3 4 2 3" xfId="9365" xr:uid="{00000000-0005-0000-0000-000000140000}"/>
    <cellStyle name="Normal 2 2 3 3 4 2 3 2" xfId="39690" xr:uid="{00000000-0005-0000-0000-000001140000}"/>
    <cellStyle name="Normal 2 2 3 3 4 2 3 3" xfId="24466" xr:uid="{00000000-0005-0000-0000-000002140000}"/>
    <cellStyle name="Normal 2 2 3 3 4 2 4" xfId="34677" xr:uid="{00000000-0005-0000-0000-000003140000}"/>
    <cellStyle name="Normal 2 2 3 3 4 2 5" xfId="19453" xr:uid="{00000000-0005-0000-0000-000004140000}"/>
    <cellStyle name="Normal 2 2 3 3 4 3" xfId="6004" xr:uid="{00000000-0005-0000-0000-000005140000}"/>
    <cellStyle name="Normal 2 2 3 3 4 3 2" xfId="16056" xr:uid="{00000000-0005-0000-0000-000006140000}"/>
    <cellStyle name="Normal 2 2 3 3 4 3 2 2" xfId="46378" xr:uid="{00000000-0005-0000-0000-000007140000}"/>
    <cellStyle name="Normal 2 2 3 3 4 3 2 3" xfId="31154" xr:uid="{00000000-0005-0000-0000-000008140000}"/>
    <cellStyle name="Normal 2 2 3 3 4 3 3" xfId="11036" xr:uid="{00000000-0005-0000-0000-000009140000}"/>
    <cellStyle name="Normal 2 2 3 3 4 3 3 2" xfId="41361" xr:uid="{00000000-0005-0000-0000-00000A140000}"/>
    <cellStyle name="Normal 2 2 3 3 4 3 3 3" xfId="26137" xr:uid="{00000000-0005-0000-0000-00000B140000}"/>
    <cellStyle name="Normal 2 2 3 3 4 3 4" xfId="36348" xr:uid="{00000000-0005-0000-0000-00000C140000}"/>
    <cellStyle name="Normal 2 2 3 3 4 3 5" xfId="21124" xr:uid="{00000000-0005-0000-0000-00000D140000}"/>
    <cellStyle name="Normal 2 2 3 3 4 4" xfId="12714" xr:uid="{00000000-0005-0000-0000-00000E140000}"/>
    <cellStyle name="Normal 2 2 3 3 4 4 2" xfId="43036" xr:uid="{00000000-0005-0000-0000-00000F140000}"/>
    <cellStyle name="Normal 2 2 3 3 4 4 3" xfId="27812" xr:uid="{00000000-0005-0000-0000-000010140000}"/>
    <cellStyle name="Normal 2 2 3 3 4 5" xfId="7693" xr:uid="{00000000-0005-0000-0000-000011140000}"/>
    <cellStyle name="Normal 2 2 3 3 4 5 2" xfId="38019" xr:uid="{00000000-0005-0000-0000-000012140000}"/>
    <cellStyle name="Normal 2 2 3 3 4 5 3" xfId="22795" xr:uid="{00000000-0005-0000-0000-000013140000}"/>
    <cellStyle name="Normal 2 2 3 3 4 6" xfId="33007" xr:uid="{00000000-0005-0000-0000-000014140000}"/>
    <cellStyle name="Normal 2 2 3 3 4 7" xfId="17782" xr:uid="{00000000-0005-0000-0000-000015140000}"/>
    <cellStyle name="Normal 2 2 3 3 5" xfId="3475" xr:uid="{00000000-0005-0000-0000-000016140000}"/>
    <cellStyle name="Normal 2 2 3 3 5 2" xfId="13549" xr:uid="{00000000-0005-0000-0000-000017140000}"/>
    <cellStyle name="Normal 2 2 3 3 5 2 2" xfId="43871" xr:uid="{00000000-0005-0000-0000-000018140000}"/>
    <cellStyle name="Normal 2 2 3 3 5 2 3" xfId="28647" xr:uid="{00000000-0005-0000-0000-000019140000}"/>
    <cellStyle name="Normal 2 2 3 3 5 3" xfId="8529" xr:uid="{00000000-0005-0000-0000-00001A140000}"/>
    <cellStyle name="Normal 2 2 3 3 5 3 2" xfId="38854" xr:uid="{00000000-0005-0000-0000-00001B140000}"/>
    <cellStyle name="Normal 2 2 3 3 5 3 3" xfId="23630" xr:uid="{00000000-0005-0000-0000-00001C140000}"/>
    <cellStyle name="Normal 2 2 3 3 5 4" xfId="33841" xr:uid="{00000000-0005-0000-0000-00001D140000}"/>
    <cellStyle name="Normal 2 2 3 3 5 5" xfId="18617" xr:uid="{00000000-0005-0000-0000-00001E140000}"/>
    <cellStyle name="Normal 2 2 3 3 6" xfId="5168" xr:uid="{00000000-0005-0000-0000-00001F140000}"/>
    <cellStyle name="Normal 2 2 3 3 6 2" xfId="15220" xr:uid="{00000000-0005-0000-0000-000020140000}"/>
    <cellStyle name="Normal 2 2 3 3 6 2 2" xfId="45542" xr:uid="{00000000-0005-0000-0000-000021140000}"/>
    <cellStyle name="Normal 2 2 3 3 6 2 3" xfId="30318" xr:uid="{00000000-0005-0000-0000-000022140000}"/>
    <cellStyle name="Normal 2 2 3 3 6 3" xfId="10200" xr:uid="{00000000-0005-0000-0000-000023140000}"/>
    <cellStyle name="Normal 2 2 3 3 6 3 2" xfId="40525" xr:uid="{00000000-0005-0000-0000-000024140000}"/>
    <cellStyle name="Normal 2 2 3 3 6 3 3" xfId="25301" xr:uid="{00000000-0005-0000-0000-000025140000}"/>
    <cellStyle name="Normal 2 2 3 3 6 4" xfId="35512" xr:uid="{00000000-0005-0000-0000-000026140000}"/>
    <cellStyle name="Normal 2 2 3 3 6 5" xfId="20288" xr:uid="{00000000-0005-0000-0000-000027140000}"/>
    <cellStyle name="Normal 2 2 3 3 7" xfId="11878" xr:uid="{00000000-0005-0000-0000-000028140000}"/>
    <cellStyle name="Normal 2 2 3 3 7 2" xfId="42200" xr:uid="{00000000-0005-0000-0000-000029140000}"/>
    <cellStyle name="Normal 2 2 3 3 7 3" xfId="26976" xr:uid="{00000000-0005-0000-0000-00002A140000}"/>
    <cellStyle name="Normal 2 2 3 3 8" xfId="6857" xr:uid="{00000000-0005-0000-0000-00002B140000}"/>
    <cellStyle name="Normal 2 2 3 3 8 2" xfId="37183" xr:uid="{00000000-0005-0000-0000-00002C140000}"/>
    <cellStyle name="Normal 2 2 3 3 8 3" xfId="21959" xr:uid="{00000000-0005-0000-0000-00002D140000}"/>
    <cellStyle name="Normal 2 2 3 3 9" xfId="32172" xr:uid="{00000000-0005-0000-0000-00002E140000}"/>
    <cellStyle name="Normal 2 2 3 4" xfId="1882" xr:uid="{00000000-0005-0000-0000-00002F140000}"/>
    <cellStyle name="Normal 2 2 3 4 2" xfId="2305" xr:uid="{00000000-0005-0000-0000-000030140000}"/>
    <cellStyle name="Normal 2 2 3 4 2 2" xfId="3144" xr:uid="{00000000-0005-0000-0000-000031140000}"/>
    <cellStyle name="Normal 2 2 3 4 2 2 2" xfId="4834" xr:uid="{00000000-0005-0000-0000-000032140000}"/>
    <cellStyle name="Normal 2 2 3 4 2 2 2 2" xfId="14907" xr:uid="{00000000-0005-0000-0000-000033140000}"/>
    <cellStyle name="Normal 2 2 3 4 2 2 2 2 2" xfId="45229" xr:uid="{00000000-0005-0000-0000-000034140000}"/>
    <cellStyle name="Normal 2 2 3 4 2 2 2 2 3" xfId="30005" xr:uid="{00000000-0005-0000-0000-000035140000}"/>
    <cellStyle name="Normal 2 2 3 4 2 2 2 3" xfId="9887" xr:uid="{00000000-0005-0000-0000-000036140000}"/>
    <cellStyle name="Normal 2 2 3 4 2 2 2 3 2" xfId="40212" xr:uid="{00000000-0005-0000-0000-000037140000}"/>
    <cellStyle name="Normal 2 2 3 4 2 2 2 3 3" xfId="24988" xr:uid="{00000000-0005-0000-0000-000038140000}"/>
    <cellStyle name="Normal 2 2 3 4 2 2 2 4" xfId="35199" xr:uid="{00000000-0005-0000-0000-000039140000}"/>
    <cellStyle name="Normal 2 2 3 4 2 2 2 5" xfId="19975" xr:uid="{00000000-0005-0000-0000-00003A140000}"/>
    <cellStyle name="Normal 2 2 3 4 2 2 3" xfId="6526" xr:uid="{00000000-0005-0000-0000-00003B140000}"/>
    <cellStyle name="Normal 2 2 3 4 2 2 3 2" xfId="16578" xr:uid="{00000000-0005-0000-0000-00003C140000}"/>
    <cellStyle name="Normal 2 2 3 4 2 2 3 2 2" xfId="46900" xr:uid="{00000000-0005-0000-0000-00003D140000}"/>
    <cellStyle name="Normal 2 2 3 4 2 2 3 2 3" xfId="31676" xr:uid="{00000000-0005-0000-0000-00003E140000}"/>
    <cellStyle name="Normal 2 2 3 4 2 2 3 3" xfId="11558" xr:uid="{00000000-0005-0000-0000-00003F140000}"/>
    <cellStyle name="Normal 2 2 3 4 2 2 3 3 2" xfId="41883" xr:uid="{00000000-0005-0000-0000-000040140000}"/>
    <cellStyle name="Normal 2 2 3 4 2 2 3 3 3" xfId="26659" xr:uid="{00000000-0005-0000-0000-000041140000}"/>
    <cellStyle name="Normal 2 2 3 4 2 2 3 4" xfId="36870" xr:uid="{00000000-0005-0000-0000-000042140000}"/>
    <cellStyle name="Normal 2 2 3 4 2 2 3 5" xfId="21646" xr:uid="{00000000-0005-0000-0000-000043140000}"/>
    <cellStyle name="Normal 2 2 3 4 2 2 4" xfId="13236" xr:uid="{00000000-0005-0000-0000-000044140000}"/>
    <cellStyle name="Normal 2 2 3 4 2 2 4 2" xfId="43558" xr:uid="{00000000-0005-0000-0000-000045140000}"/>
    <cellStyle name="Normal 2 2 3 4 2 2 4 3" xfId="28334" xr:uid="{00000000-0005-0000-0000-000046140000}"/>
    <cellStyle name="Normal 2 2 3 4 2 2 5" xfId="8215" xr:uid="{00000000-0005-0000-0000-000047140000}"/>
    <cellStyle name="Normal 2 2 3 4 2 2 5 2" xfId="38541" xr:uid="{00000000-0005-0000-0000-000048140000}"/>
    <cellStyle name="Normal 2 2 3 4 2 2 5 3" xfId="23317" xr:uid="{00000000-0005-0000-0000-000049140000}"/>
    <cellStyle name="Normal 2 2 3 4 2 2 6" xfId="33529" xr:uid="{00000000-0005-0000-0000-00004A140000}"/>
    <cellStyle name="Normal 2 2 3 4 2 2 7" xfId="18304" xr:uid="{00000000-0005-0000-0000-00004B140000}"/>
    <cellStyle name="Normal 2 2 3 4 2 3" xfId="3997" xr:uid="{00000000-0005-0000-0000-00004C140000}"/>
    <cellStyle name="Normal 2 2 3 4 2 3 2" xfId="14071" xr:uid="{00000000-0005-0000-0000-00004D140000}"/>
    <cellStyle name="Normal 2 2 3 4 2 3 2 2" xfId="44393" xr:uid="{00000000-0005-0000-0000-00004E140000}"/>
    <cellStyle name="Normal 2 2 3 4 2 3 2 3" xfId="29169" xr:uid="{00000000-0005-0000-0000-00004F140000}"/>
    <cellStyle name="Normal 2 2 3 4 2 3 3" xfId="9051" xr:uid="{00000000-0005-0000-0000-000050140000}"/>
    <cellStyle name="Normal 2 2 3 4 2 3 3 2" xfId="39376" xr:uid="{00000000-0005-0000-0000-000051140000}"/>
    <cellStyle name="Normal 2 2 3 4 2 3 3 3" xfId="24152" xr:uid="{00000000-0005-0000-0000-000052140000}"/>
    <cellStyle name="Normal 2 2 3 4 2 3 4" xfId="34363" xr:uid="{00000000-0005-0000-0000-000053140000}"/>
    <cellStyle name="Normal 2 2 3 4 2 3 5" xfId="19139" xr:uid="{00000000-0005-0000-0000-000054140000}"/>
    <cellStyle name="Normal 2 2 3 4 2 4" xfId="5690" xr:uid="{00000000-0005-0000-0000-000055140000}"/>
    <cellStyle name="Normal 2 2 3 4 2 4 2" xfId="15742" xr:uid="{00000000-0005-0000-0000-000056140000}"/>
    <cellStyle name="Normal 2 2 3 4 2 4 2 2" xfId="46064" xr:uid="{00000000-0005-0000-0000-000057140000}"/>
    <cellStyle name="Normal 2 2 3 4 2 4 2 3" xfId="30840" xr:uid="{00000000-0005-0000-0000-000058140000}"/>
    <cellStyle name="Normal 2 2 3 4 2 4 3" xfId="10722" xr:uid="{00000000-0005-0000-0000-000059140000}"/>
    <cellStyle name="Normal 2 2 3 4 2 4 3 2" xfId="41047" xr:uid="{00000000-0005-0000-0000-00005A140000}"/>
    <cellStyle name="Normal 2 2 3 4 2 4 3 3" xfId="25823" xr:uid="{00000000-0005-0000-0000-00005B140000}"/>
    <cellStyle name="Normal 2 2 3 4 2 4 4" xfId="36034" xr:uid="{00000000-0005-0000-0000-00005C140000}"/>
    <cellStyle name="Normal 2 2 3 4 2 4 5" xfId="20810" xr:uid="{00000000-0005-0000-0000-00005D140000}"/>
    <cellStyle name="Normal 2 2 3 4 2 5" xfId="12400" xr:uid="{00000000-0005-0000-0000-00005E140000}"/>
    <cellStyle name="Normal 2 2 3 4 2 5 2" xfId="42722" xr:uid="{00000000-0005-0000-0000-00005F140000}"/>
    <cellStyle name="Normal 2 2 3 4 2 5 3" xfId="27498" xr:uid="{00000000-0005-0000-0000-000060140000}"/>
    <cellStyle name="Normal 2 2 3 4 2 6" xfId="7379" xr:uid="{00000000-0005-0000-0000-000061140000}"/>
    <cellStyle name="Normal 2 2 3 4 2 6 2" xfId="37705" xr:uid="{00000000-0005-0000-0000-000062140000}"/>
    <cellStyle name="Normal 2 2 3 4 2 6 3" xfId="22481" xr:uid="{00000000-0005-0000-0000-000063140000}"/>
    <cellStyle name="Normal 2 2 3 4 2 7" xfId="32693" xr:uid="{00000000-0005-0000-0000-000064140000}"/>
    <cellStyle name="Normal 2 2 3 4 2 8" xfId="17468" xr:uid="{00000000-0005-0000-0000-000065140000}"/>
    <cellStyle name="Normal 2 2 3 4 3" xfId="2726" xr:uid="{00000000-0005-0000-0000-000066140000}"/>
    <cellStyle name="Normal 2 2 3 4 3 2" xfId="4416" xr:uid="{00000000-0005-0000-0000-000067140000}"/>
    <cellStyle name="Normal 2 2 3 4 3 2 2" xfId="14489" xr:uid="{00000000-0005-0000-0000-000068140000}"/>
    <cellStyle name="Normal 2 2 3 4 3 2 2 2" xfId="44811" xr:uid="{00000000-0005-0000-0000-000069140000}"/>
    <cellStyle name="Normal 2 2 3 4 3 2 2 3" xfId="29587" xr:uid="{00000000-0005-0000-0000-00006A140000}"/>
    <cellStyle name="Normal 2 2 3 4 3 2 3" xfId="9469" xr:uid="{00000000-0005-0000-0000-00006B140000}"/>
    <cellStyle name="Normal 2 2 3 4 3 2 3 2" xfId="39794" xr:uid="{00000000-0005-0000-0000-00006C140000}"/>
    <cellStyle name="Normal 2 2 3 4 3 2 3 3" xfId="24570" xr:uid="{00000000-0005-0000-0000-00006D140000}"/>
    <cellStyle name="Normal 2 2 3 4 3 2 4" xfId="34781" xr:uid="{00000000-0005-0000-0000-00006E140000}"/>
    <cellStyle name="Normal 2 2 3 4 3 2 5" xfId="19557" xr:uid="{00000000-0005-0000-0000-00006F140000}"/>
    <cellStyle name="Normal 2 2 3 4 3 3" xfId="6108" xr:uid="{00000000-0005-0000-0000-000070140000}"/>
    <cellStyle name="Normal 2 2 3 4 3 3 2" xfId="16160" xr:uid="{00000000-0005-0000-0000-000071140000}"/>
    <cellStyle name="Normal 2 2 3 4 3 3 2 2" xfId="46482" xr:uid="{00000000-0005-0000-0000-000072140000}"/>
    <cellStyle name="Normal 2 2 3 4 3 3 2 3" xfId="31258" xr:uid="{00000000-0005-0000-0000-000073140000}"/>
    <cellStyle name="Normal 2 2 3 4 3 3 3" xfId="11140" xr:uid="{00000000-0005-0000-0000-000074140000}"/>
    <cellStyle name="Normal 2 2 3 4 3 3 3 2" xfId="41465" xr:uid="{00000000-0005-0000-0000-000075140000}"/>
    <cellStyle name="Normal 2 2 3 4 3 3 3 3" xfId="26241" xr:uid="{00000000-0005-0000-0000-000076140000}"/>
    <cellStyle name="Normal 2 2 3 4 3 3 4" xfId="36452" xr:uid="{00000000-0005-0000-0000-000077140000}"/>
    <cellStyle name="Normal 2 2 3 4 3 3 5" xfId="21228" xr:uid="{00000000-0005-0000-0000-000078140000}"/>
    <cellStyle name="Normal 2 2 3 4 3 4" xfId="12818" xr:uid="{00000000-0005-0000-0000-000079140000}"/>
    <cellStyle name="Normal 2 2 3 4 3 4 2" xfId="43140" xr:uid="{00000000-0005-0000-0000-00007A140000}"/>
    <cellStyle name="Normal 2 2 3 4 3 4 3" xfId="27916" xr:uid="{00000000-0005-0000-0000-00007B140000}"/>
    <cellStyle name="Normal 2 2 3 4 3 5" xfId="7797" xr:uid="{00000000-0005-0000-0000-00007C140000}"/>
    <cellStyle name="Normal 2 2 3 4 3 5 2" xfId="38123" xr:uid="{00000000-0005-0000-0000-00007D140000}"/>
    <cellStyle name="Normal 2 2 3 4 3 5 3" xfId="22899" xr:uid="{00000000-0005-0000-0000-00007E140000}"/>
    <cellStyle name="Normal 2 2 3 4 3 6" xfId="33111" xr:uid="{00000000-0005-0000-0000-00007F140000}"/>
    <cellStyle name="Normal 2 2 3 4 3 7" xfId="17886" xr:uid="{00000000-0005-0000-0000-000080140000}"/>
    <cellStyle name="Normal 2 2 3 4 4" xfId="3579" xr:uid="{00000000-0005-0000-0000-000081140000}"/>
    <cellStyle name="Normal 2 2 3 4 4 2" xfId="13653" xr:uid="{00000000-0005-0000-0000-000082140000}"/>
    <cellStyle name="Normal 2 2 3 4 4 2 2" xfId="43975" xr:uid="{00000000-0005-0000-0000-000083140000}"/>
    <cellStyle name="Normal 2 2 3 4 4 2 3" xfId="28751" xr:uid="{00000000-0005-0000-0000-000084140000}"/>
    <cellStyle name="Normal 2 2 3 4 4 3" xfId="8633" xr:uid="{00000000-0005-0000-0000-000085140000}"/>
    <cellStyle name="Normal 2 2 3 4 4 3 2" xfId="38958" xr:uid="{00000000-0005-0000-0000-000086140000}"/>
    <cellStyle name="Normal 2 2 3 4 4 3 3" xfId="23734" xr:uid="{00000000-0005-0000-0000-000087140000}"/>
    <cellStyle name="Normal 2 2 3 4 4 4" xfId="33945" xr:uid="{00000000-0005-0000-0000-000088140000}"/>
    <cellStyle name="Normal 2 2 3 4 4 5" xfId="18721" xr:uid="{00000000-0005-0000-0000-000089140000}"/>
    <cellStyle name="Normal 2 2 3 4 5" xfId="5272" xr:uid="{00000000-0005-0000-0000-00008A140000}"/>
    <cellStyle name="Normal 2 2 3 4 5 2" xfId="15324" xr:uid="{00000000-0005-0000-0000-00008B140000}"/>
    <cellStyle name="Normal 2 2 3 4 5 2 2" xfId="45646" xr:uid="{00000000-0005-0000-0000-00008C140000}"/>
    <cellStyle name="Normal 2 2 3 4 5 2 3" xfId="30422" xr:uid="{00000000-0005-0000-0000-00008D140000}"/>
    <cellStyle name="Normal 2 2 3 4 5 3" xfId="10304" xr:uid="{00000000-0005-0000-0000-00008E140000}"/>
    <cellStyle name="Normal 2 2 3 4 5 3 2" xfId="40629" xr:uid="{00000000-0005-0000-0000-00008F140000}"/>
    <cellStyle name="Normal 2 2 3 4 5 3 3" xfId="25405" xr:uid="{00000000-0005-0000-0000-000090140000}"/>
    <cellStyle name="Normal 2 2 3 4 5 4" xfId="35616" xr:uid="{00000000-0005-0000-0000-000091140000}"/>
    <cellStyle name="Normal 2 2 3 4 5 5" xfId="20392" xr:uid="{00000000-0005-0000-0000-000092140000}"/>
    <cellStyle name="Normal 2 2 3 4 6" xfId="11982" xr:uid="{00000000-0005-0000-0000-000093140000}"/>
    <cellStyle name="Normal 2 2 3 4 6 2" xfId="42304" xr:uid="{00000000-0005-0000-0000-000094140000}"/>
    <cellStyle name="Normal 2 2 3 4 6 3" xfId="27080" xr:uid="{00000000-0005-0000-0000-000095140000}"/>
    <cellStyle name="Normal 2 2 3 4 7" xfId="6961" xr:uid="{00000000-0005-0000-0000-000096140000}"/>
    <cellStyle name="Normal 2 2 3 4 7 2" xfId="37287" xr:uid="{00000000-0005-0000-0000-000097140000}"/>
    <cellStyle name="Normal 2 2 3 4 7 3" xfId="22063" xr:uid="{00000000-0005-0000-0000-000098140000}"/>
    <cellStyle name="Normal 2 2 3 4 8" xfId="32275" xr:uid="{00000000-0005-0000-0000-000099140000}"/>
    <cellStyle name="Normal 2 2 3 4 9" xfId="17050" xr:uid="{00000000-0005-0000-0000-00009A140000}"/>
    <cellStyle name="Normal 2 2 3 5" xfId="2095" xr:uid="{00000000-0005-0000-0000-00009B140000}"/>
    <cellStyle name="Normal 2 2 3 5 2" xfId="2936" xr:uid="{00000000-0005-0000-0000-00009C140000}"/>
    <cellStyle name="Normal 2 2 3 5 2 2" xfId="4626" xr:uid="{00000000-0005-0000-0000-00009D140000}"/>
    <cellStyle name="Normal 2 2 3 5 2 2 2" xfId="14699" xr:uid="{00000000-0005-0000-0000-00009E140000}"/>
    <cellStyle name="Normal 2 2 3 5 2 2 2 2" xfId="45021" xr:uid="{00000000-0005-0000-0000-00009F140000}"/>
    <cellStyle name="Normal 2 2 3 5 2 2 2 3" xfId="29797" xr:uid="{00000000-0005-0000-0000-0000A0140000}"/>
    <cellStyle name="Normal 2 2 3 5 2 2 3" xfId="9679" xr:uid="{00000000-0005-0000-0000-0000A1140000}"/>
    <cellStyle name="Normal 2 2 3 5 2 2 3 2" xfId="40004" xr:uid="{00000000-0005-0000-0000-0000A2140000}"/>
    <cellStyle name="Normal 2 2 3 5 2 2 3 3" xfId="24780" xr:uid="{00000000-0005-0000-0000-0000A3140000}"/>
    <cellStyle name="Normal 2 2 3 5 2 2 4" xfId="34991" xr:uid="{00000000-0005-0000-0000-0000A4140000}"/>
    <cellStyle name="Normal 2 2 3 5 2 2 5" xfId="19767" xr:uid="{00000000-0005-0000-0000-0000A5140000}"/>
    <cellStyle name="Normal 2 2 3 5 2 3" xfId="6318" xr:uid="{00000000-0005-0000-0000-0000A6140000}"/>
    <cellStyle name="Normal 2 2 3 5 2 3 2" xfId="16370" xr:uid="{00000000-0005-0000-0000-0000A7140000}"/>
    <cellStyle name="Normal 2 2 3 5 2 3 2 2" xfId="46692" xr:uid="{00000000-0005-0000-0000-0000A8140000}"/>
    <cellStyle name="Normal 2 2 3 5 2 3 2 3" xfId="31468" xr:uid="{00000000-0005-0000-0000-0000A9140000}"/>
    <cellStyle name="Normal 2 2 3 5 2 3 3" xfId="11350" xr:uid="{00000000-0005-0000-0000-0000AA140000}"/>
    <cellStyle name="Normal 2 2 3 5 2 3 3 2" xfId="41675" xr:uid="{00000000-0005-0000-0000-0000AB140000}"/>
    <cellStyle name="Normal 2 2 3 5 2 3 3 3" xfId="26451" xr:uid="{00000000-0005-0000-0000-0000AC140000}"/>
    <cellStyle name="Normal 2 2 3 5 2 3 4" xfId="36662" xr:uid="{00000000-0005-0000-0000-0000AD140000}"/>
    <cellStyle name="Normal 2 2 3 5 2 3 5" xfId="21438" xr:uid="{00000000-0005-0000-0000-0000AE140000}"/>
    <cellStyle name="Normal 2 2 3 5 2 4" xfId="13028" xr:uid="{00000000-0005-0000-0000-0000AF140000}"/>
    <cellStyle name="Normal 2 2 3 5 2 4 2" xfId="43350" xr:uid="{00000000-0005-0000-0000-0000B0140000}"/>
    <cellStyle name="Normal 2 2 3 5 2 4 3" xfId="28126" xr:uid="{00000000-0005-0000-0000-0000B1140000}"/>
    <cellStyle name="Normal 2 2 3 5 2 5" xfId="8007" xr:uid="{00000000-0005-0000-0000-0000B2140000}"/>
    <cellStyle name="Normal 2 2 3 5 2 5 2" xfId="38333" xr:uid="{00000000-0005-0000-0000-0000B3140000}"/>
    <cellStyle name="Normal 2 2 3 5 2 5 3" xfId="23109" xr:uid="{00000000-0005-0000-0000-0000B4140000}"/>
    <cellStyle name="Normal 2 2 3 5 2 6" xfId="33321" xr:uid="{00000000-0005-0000-0000-0000B5140000}"/>
    <cellStyle name="Normal 2 2 3 5 2 7" xfId="18096" xr:uid="{00000000-0005-0000-0000-0000B6140000}"/>
    <cellStyle name="Normal 2 2 3 5 3" xfId="3789" xr:uid="{00000000-0005-0000-0000-0000B7140000}"/>
    <cellStyle name="Normal 2 2 3 5 3 2" xfId="13863" xr:uid="{00000000-0005-0000-0000-0000B8140000}"/>
    <cellStyle name="Normal 2 2 3 5 3 2 2" xfId="44185" xr:uid="{00000000-0005-0000-0000-0000B9140000}"/>
    <cellStyle name="Normal 2 2 3 5 3 2 3" xfId="28961" xr:uid="{00000000-0005-0000-0000-0000BA140000}"/>
    <cellStyle name="Normal 2 2 3 5 3 3" xfId="8843" xr:uid="{00000000-0005-0000-0000-0000BB140000}"/>
    <cellStyle name="Normal 2 2 3 5 3 3 2" xfId="39168" xr:uid="{00000000-0005-0000-0000-0000BC140000}"/>
    <cellStyle name="Normal 2 2 3 5 3 3 3" xfId="23944" xr:uid="{00000000-0005-0000-0000-0000BD140000}"/>
    <cellStyle name="Normal 2 2 3 5 3 4" xfId="34155" xr:uid="{00000000-0005-0000-0000-0000BE140000}"/>
    <cellStyle name="Normal 2 2 3 5 3 5" xfId="18931" xr:uid="{00000000-0005-0000-0000-0000BF140000}"/>
    <cellStyle name="Normal 2 2 3 5 4" xfId="5482" xr:uid="{00000000-0005-0000-0000-0000C0140000}"/>
    <cellStyle name="Normal 2 2 3 5 4 2" xfId="15534" xr:uid="{00000000-0005-0000-0000-0000C1140000}"/>
    <cellStyle name="Normal 2 2 3 5 4 2 2" xfId="45856" xr:uid="{00000000-0005-0000-0000-0000C2140000}"/>
    <cellStyle name="Normal 2 2 3 5 4 2 3" xfId="30632" xr:uid="{00000000-0005-0000-0000-0000C3140000}"/>
    <cellStyle name="Normal 2 2 3 5 4 3" xfId="10514" xr:uid="{00000000-0005-0000-0000-0000C4140000}"/>
    <cellStyle name="Normal 2 2 3 5 4 3 2" xfId="40839" xr:uid="{00000000-0005-0000-0000-0000C5140000}"/>
    <cellStyle name="Normal 2 2 3 5 4 3 3" xfId="25615" xr:uid="{00000000-0005-0000-0000-0000C6140000}"/>
    <cellStyle name="Normal 2 2 3 5 4 4" xfId="35826" xr:uid="{00000000-0005-0000-0000-0000C7140000}"/>
    <cellStyle name="Normal 2 2 3 5 4 5" xfId="20602" xr:uid="{00000000-0005-0000-0000-0000C8140000}"/>
    <cellStyle name="Normal 2 2 3 5 5" xfId="12192" xr:uid="{00000000-0005-0000-0000-0000C9140000}"/>
    <cellStyle name="Normal 2 2 3 5 5 2" xfId="42514" xr:uid="{00000000-0005-0000-0000-0000CA140000}"/>
    <cellStyle name="Normal 2 2 3 5 5 3" xfId="27290" xr:uid="{00000000-0005-0000-0000-0000CB140000}"/>
    <cellStyle name="Normal 2 2 3 5 6" xfId="7171" xr:uid="{00000000-0005-0000-0000-0000CC140000}"/>
    <cellStyle name="Normal 2 2 3 5 6 2" xfId="37497" xr:uid="{00000000-0005-0000-0000-0000CD140000}"/>
    <cellStyle name="Normal 2 2 3 5 6 3" xfId="22273" xr:uid="{00000000-0005-0000-0000-0000CE140000}"/>
    <cellStyle name="Normal 2 2 3 5 7" xfId="32485" xr:uid="{00000000-0005-0000-0000-0000CF140000}"/>
    <cellStyle name="Normal 2 2 3 5 8" xfId="17260" xr:uid="{00000000-0005-0000-0000-0000D0140000}"/>
    <cellStyle name="Normal 2 2 3 6" xfId="2516" xr:uid="{00000000-0005-0000-0000-0000D1140000}"/>
    <cellStyle name="Normal 2 2 3 6 2" xfId="4208" xr:uid="{00000000-0005-0000-0000-0000D2140000}"/>
    <cellStyle name="Normal 2 2 3 6 2 2" xfId="14281" xr:uid="{00000000-0005-0000-0000-0000D3140000}"/>
    <cellStyle name="Normal 2 2 3 6 2 2 2" xfId="44603" xr:uid="{00000000-0005-0000-0000-0000D4140000}"/>
    <cellStyle name="Normal 2 2 3 6 2 2 3" xfId="29379" xr:uid="{00000000-0005-0000-0000-0000D5140000}"/>
    <cellStyle name="Normal 2 2 3 6 2 3" xfId="9261" xr:uid="{00000000-0005-0000-0000-0000D6140000}"/>
    <cellStyle name="Normal 2 2 3 6 2 3 2" xfId="39586" xr:uid="{00000000-0005-0000-0000-0000D7140000}"/>
    <cellStyle name="Normal 2 2 3 6 2 3 3" xfId="24362" xr:uid="{00000000-0005-0000-0000-0000D8140000}"/>
    <cellStyle name="Normal 2 2 3 6 2 4" xfId="34573" xr:uid="{00000000-0005-0000-0000-0000D9140000}"/>
    <cellStyle name="Normal 2 2 3 6 2 5" xfId="19349" xr:uid="{00000000-0005-0000-0000-0000DA140000}"/>
    <cellStyle name="Normal 2 2 3 6 3" xfId="5900" xr:uid="{00000000-0005-0000-0000-0000DB140000}"/>
    <cellStyle name="Normal 2 2 3 6 3 2" xfId="15952" xr:uid="{00000000-0005-0000-0000-0000DC140000}"/>
    <cellStyle name="Normal 2 2 3 6 3 2 2" xfId="46274" xr:uid="{00000000-0005-0000-0000-0000DD140000}"/>
    <cellStyle name="Normal 2 2 3 6 3 2 3" xfId="31050" xr:uid="{00000000-0005-0000-0000-0000DE140000}"/>
    <cellStyle name="Normal 2 2 3 6 3 3" xfId="10932" xr:uid="{00000000-0005-0000-0000-0000DF140000}"/>
    <cellStyle name="Normal 2 2 3 6 3 3 2" xfId="41257" xr:uid="{00000000-0005-0000-0000-0000E0140000}"/>
    <cellStyle name="Normal 2 2 3 6 3 3 3" xfId="26033" xr:uid="{00000000-0005-0000-0000-0000E1140000}"/>
    <cellStyle name="Normal 2 2 3 6 3 4" xfId="36244" xr:uid="{00000000-0005-0000-0000-0000E2140000}"/>
    <cellStyle name="Normal 2 2 3 6 3 5" xfId="21020" xr:uid="{00000000-0005-0000-0000-0000E3140000}"/>
    <cellStyle name="Normal 2 2 3 6 4" xfId="12610" xr:uid="{00000000-0005-0000-0000-0000E4140000}"/>
    <cellStyle name="Normal 2 2 3 6 4 2" xfId="42932" xr:uid="{00000000-0005-0000-0000-0000E5140000}"/>
    <cellStyle name="Normal 2 2 3 6 4 3" xfId="27708" xr:uid="{00000000-0005-0000-0000-0000E6140000}"/>
    <cellStyle name="Normal 2 2 3 6 5" xfId="7589" xr:uid="{00000000-0005-0000-0000-0000E7140000}"/>
    <cellStyle name="Normal 2 2 3 6 5 2" xfId="37915" xr:uid="{00000000-0005-0000-0000-0000E8140000}"/>
    <cellStyle name="Normal 2 2 3 6 5 3" xfId="22691" xr:uid="{00000000-0005-0000-0000-0000E9140000}"/>
    <cellStyle name="Normal 2 2 3 6 6" xfId="32903" xr:uid="{00000000-0005-0000-0000-0000EA140000}"/>
    <cellStyle name="Normal 2 2 3 6 7" xfId="17678" xr:uid="{00000000-0005-0000-0000-0000EB140000}"/>
    <cellStyle name="Normal 2 2 3 7" xfId="3367" xr:uid="{00000000-0005-0000-0000-0000EC140000}"/>
    <cellStyle name="Normal 2 2 3 7 2" xfId="13445" xr:uid="{00000000-0005-0000-0000-0000ED140000}"/>
    <cellStyle name="Normal 2 2 3 7 2 2" xfId="43767" xr:uid="{00000000-0005-0000-0000-0000EE140000}"/>
    <cellStyle name="Normal 2 2 3 7 2 3" xfId="28543" xr:uid="{00000000-0005-0000-0000-0000EF140000}"/>
    <cellStyle name="Normal 2 2 3 7 3" xfId="8425" xr:uid="{00000000-0005-0000-0000-0000F0140000}"/>
    <cellStyle name="Normal 2 2 3 7 3 2" xfId="38750" xr:uid="{00000000-0005-0000-0000-0000F1140000}"/>
    <cellStyle name="Normal 2 2 3 7 3 3" xfId="23526" xr:uid="{00000000-0005-0000-0000-0000F2140000}"/>
    <cellStyle name="Normal 2 2 3 7 4" xfId="33737" xr:uid="{00000000-0005-0000-0000-0000F3140000}"/>
    <cellStyle name="Normal 2 2 3 7 5" xfId="18513" xr:uid="{00000000-0005-0000-0000-0000F4140000}"/>
    <cellStyle name="Normal 2 2 3 8" xfId="5061" xr:uid="{00000000-0005-0000-0000-0000F5140000}"/>
    <cellStyle name="Normal 2 2 3 8 2" xfId="15116" xr:uid="{00000000-0005-0000-0000-0000F6140000}"/>
    <cellStyle name="Normal 2 2 3 8 2 2" xfId="45438" xr:uid="{00000000-0005-0000-0000-0000F7140000}"/>
    <cellStyle name="Normal 2 2 3 8 2 3" xfId="30214" xr:uid="{00000000-0005-0000-0000-0000F8140000}"/>
    <cellStyle name="Normal 2 2 3 8 3" xfId="10096" xr:uid="{00000000-0005-0000-0000-0000F9140000}"/>
    <cellStyle name="Normal 2 2 3 8 3 2" xfId="40421" xr:uid="{00000000-0005-0000-0000-0000FA140000}"/>
    <cellStyle name="Normal 2 2 3 8 3 3" xfId="25197" xr:uid="{00000000-0005-0000-0000-0000FB140000}"/>
    <cellStyle name="Normal 2 2 3 8 4" xfId="35408" xr:uid="{00000000-0005-0000-0000-0000FC140000}"/>
    <cellStyle name="Normal 2 2 3 8 5" xfId="20184" xr:uid="{00000000-0005-0000-0000-0000FD140000}"/>
    <cellStyle name="Normal 2 2 3 9" xfId="11772" xr:uid="{00000000-0005-0000-0000-0000FE140000}"/>
    <cellStyle name="Normal 2 2 3 9 2" xfId="42096" xr:uid="{00000000-0005-0000-0000-0000FF140000}"/>
    <cellStyle name="Normal 2 2 3 9 3" xfId="26872" xr:uid="{00000000-0005-0000-0000-000000150000}"/>
    <cellStyle name="Normal 2 2 4" xfId="1107" xr:uid="{00000000-0005-0000-0000-000001150000}"/>
    <cellStyle name="Normal 2 2 5" xfId="31972" xr:uid="{00000000-0005-0000-0000-000002150000}"/>
    <cellStyle name="Normal 2 2 5 2" xfId="47416" xr:uid="{00000000-0005-0000-0000-000003150000}"/>
    <cellStyle name="Normal 2 2 5 3" xfId="47408" xr:uid="{00000000-0005-0000-0000-000004150000}"/>
    <cellStyle name="Normal 2 2 6" xfId="934" xr:uid="{00000000-0005-0000-0000-000005150000}"/>
    <cellStyle name="Normal 2 3" xfId="124" xr:uid="{00000000-0005-0000-0000-000006150000}"/>
    <cellStyle name="Normal 2 3 10" xfId="409" xr:uid="{00000000-0005-0000-0000-000007150000}"/>
    <cellStyle name="Normal 2 3 11" xfId="47280" xr:uid="{00000000-0005-0000-0000-000008150000}"/>
    <cellStyle name="Normal 2 3 2" xfId="616" xr:uid="{00000000-0005-0000-0000-000009150000}"/>
    <cellStyle name="Normal 2 3 2 10" xfId="6753" xr:uid="{00000000-0005-0000-0000-00000A150000}"/>
    <cellStyle name="Normal 2 3 2 10 2" xfId="37081" xr:uid="{00000000-0005-0000-0000-00000B150000}"/>
    <cellStyle name="Normal 2 3 2 10 3" xfId="21857" xr:uid="{00000000-0005-0000-0000-00000C150000}"/>
    <cellStyle name="Normal 2 3 2 11" xfId="32072" xr:uid="{00000000-0005-0000-0000-00000D150000}"/>
    <cellStyle name="Normal 2 3 2 12" xfId="16842" xr:uid="{00000000-0005-0000-0000-00000E150000}"/>
    <cellStyle name="Normal 2 3 2 13" xfId="1423" xr:uid="{00000000-0005-0000-0000-00000F150000}"/>
    <cellStyle name="Normal 2 3 2 14" xfId="47281" xr:uid="{00000000-0005-0000-0000-000010150000}"/>
    <cellStyle name="Normal 2 3 2 2" xfId="1717" xr:uid="{00000000-0005-0000-0000-000011150000}"/>
    <cellStyle name="Normal 2 3 2 2 10" xfId="32124" xr:uid="{00000000-0005-0000-0000-000012150000}"/>
    <cellStyle name="Normal 2 3 2 2 11" xfId="16896" xr:uid="{00000000-0005-0000-0000-000013150000}"/>
    <cellStyle name="Normal 2 3 2 2 2" xfId="1825" xr:uid="{00000000-0005-0000-0000-000014150000}"/>
    <cellStyle name="Normal 2 3 2 2 2 10" xfId="17000" xr:uid="{00000000-0005-0000-0000-000015150000}"/>
    <cellStyle name="Normal 2 3 2 2 2 2" xfId="2042" xr:uid="{00000000-0005-0000-0000-000016150000}"/>
    <cellStyle name="Normal 2 3 2 2 2 2 2" xfId="2463" xr:uid="{00000000-0005-0000-0000-000017150000}"/>
    <cellStyle name="Normal 2 3 2 2 2 2 2 2" xfId="3302" xr:uid="{00000000-0005-0000-0000-000018150000}"/>
    <cellStyle name="Normal 2 3 2 2 2 2 2 2 2" xfId="4992" xr:uid="{00000000-0005-0000-0000-000019150000}"/>
    <cellStyle name="Normal 2 3 2 2 2 2 2 2 2 2" xfId="15065" xr:uid="{00000000-0005-0000-0000-00001A150000}"/>
    <cellStyle name="Normal 2 3 2 2 2 2 2 2 2 2 2" xfId="45387" xr:uid="{00000000-0005-0000-0000-00001B150000}"/>
    <cellStyle name="Normal 2 3 2 2 2 2 2 2 2 2 3" xfId="30163" xr:uid="{00000000-0005-0000-0000-00001C150000}"/>
    <cellStyle name="Normal 2 3 2 2 2 2 2 2 2 3" xfId="10045" xr:uid="{00000000-0005-0000-0000-00001D150000}"/>
    <cellStyle name="Normal 2 3 2 2 2 2 2 2 2 3 2" xfId="40370" xr:uid="{00000000-0005-0000-0000-00001E150000}"/>
    <cellStyle name="Normal 2 3 2 2 2 2 2 2 2 3 3" xfId="25146" xr:uid="{00000000-0005-0000-0000-00001F150000}"/>
    <cellStyle name="Normal 2 3 2 2 2 2 2 2 2 4" xfId="35357" xr:uid="{00000000-0005-0000-0000-000020150000}"/>
    <cellStyle name="Normal 2 3 2 2 2 2 2 2 2 5" xfId="20133" xr:uid="{00000000-0005-0000-0000-000021150000}"/>
    <cellStyle name="Normal 2 3 2 2 2 2 2 2 3" xfId="6684" xr:uid="{00000000-0005-0000-0000-000022150000}"/>
    <cellStyle name="Normal 2 3 2 2 2 2 2 2 3 2" xfId="16736" xr:uid="{00000000-0005-0000-0000-000023150000}"/>
    <cellStyle name="Normal 2 3 2 2 2 2 2 2 3 2 2" xfId="47058" xr:uid="{00000000-0005-0000-0000-000024150000}"/>
    <cellStyle name="Normal 2 3 2 2 2 2 2 2 3 2 3" xfId="31834" xr:uid="{00000000-0005-0000-0000-000025150000}"/>
    <cellStyle name="Normal 2 3 2 2 2 2 2 2 3 3" xfId="11716" xr:uid="{00000000-0005-0000-0000-000026150000}"/>
    <cellStyle name="Normal 2 3 2 2 2 2 2 2 3 3 2" xfId="42041" xr:uid="{00000000-0005-0000-0000-000027150000}"/>
    <cellStyle name="Normal 2 3 2 2 2 2 2 2 3 3 3" xfId="26817" xr:uid="{00000000-0005-0000-0000-000028150000}"/>
    <cellStyle name="Normal 2 3 2 2 2 2 2 2 3 4" xfId="37028" xr:uid="{00000000-0005-0000-0000-000029150000}"/>
    <cellStyle name="Normal 2 3 2 2 2 2 2 2 3 5" xfId="21804" xr:uid="{00000000-0005-0000-0000-00002A150000}"/>
    <cellStyle name="Normal 2 3 2 2 2 2 2 2 4" xfId="13394" xr:uid="{00000000-0005-0000-0000-00002B150000}"/>
    <cellStyle name="Normal 2 3 2 2 2 2 2 2 4 2" xfId="43716" xr:uid="{00000000-0005-0000-0000-00002C150000}"/>
    <cellStyle name="Normal 2 3 2 2 2 2 2 2 4 3" xfId="28492" xr:uid="{00000000-0005-0000-0000-00002D150000}"/>
    <cellStyle name="Normal 2 3 2 2 2 2 2 2 5" xfId="8373" xr:uid="{00000000-0005-0000-0000-00002E150000}"/>
    <cellStyle name="Normal 2 3 2 2 2 2 2 2 5 2" xfId="38699" xr:uid="{00000000-0005-0000-0000-00002F150000}"/>
    <cellStyle name="Normal 2 3 2 2 2 2 2 2 5 3" xfId="23475" xr:uid="{00000000-0005-0000-0000-000030150000}"/>
    <cellStyle name="Normal 2 3 2 2 2 2 2 2 6" xfId="33687" xr:uid="{00000000-0005-0000-0000-000031150000}"/>
    <cellStyle name="Normal 2 3 2 2 2 2 2 2 7" xfId="18462" xr:uid="{00000000-0005-0000-0000-000032150000}"/>
    <cellStyle name="Normal 2 3 2 2 2 2 2 3" xfId="4155" xr:uid="{00000000-0005-0000-0000-000033150000}"/>
    <cellStyle name="Normal 2 3 2 2 2 2 2 3 2" xfId="14229" xr:uid="{00000000-0005-0000-0000-000034150000}"/>
    <cellStyle name="Normal 2 3 2 2 2 2 2 3 2 2" xfId="44551" xr:uid="{00000000-0005-0000-0000-000035150000}"/>
    <cellStyle name="Normal 2 3 2 2 2 2 2 3 2 3" xfId="29327" xr:uid="{00000000-0005-0000-0000-000036150000}"/>
    <cellStyle name="Normal 2 3 2 2 2 2 2 3 3" xfId="9209" xr:uid="{00000000-0005-0000-0000-000037150000}"/>
    <cellStyle name="Normal 2 3 2 2 2 2 2 3 3 2" xfId="39534" xr:uid="{00000000-0005-0000-0000-000038150000}"/>
    <cellStyle name="Normal 2 3 2 2 2 2 2 3 3 3" xfId="24310" xr:uid="{00000000-0005-0000-0000-000039150000}"/>
    <cellStyle name="Normal 2 3 2 2 2 2 2 3 4" xfId="34521" xr:uid="{00000000-0005-0000-0000-00003A150000}"/>
    <cellStyle name="Normal 2 3 2 2 2 2 2 3 5" xfId="19297" xr:uid="{00000000-0005-0000-0000-00003B150000}"/>
    <cellStyle name="Normal 2 3 2 2 2 2 2 4" xfId="5848" xr:uid="{00000000-0005-0000-0000-00003C150000}"/>
    <cellStyle name="Normal 2 3 2 2 2 2 2 4 2" xfId="15900" xr:uid="{00000000-0005-0000-0000-00003D150000}"/>
    <cellStyle name="Normal 2 3 2 2 2 2 2 4 2 2" xfId="46222" xr:uid="{00000000-0005-0000-0000-00003E150000}"/>
    <cellStyle name="Normal 2 3 2 2 2 2 2 4 2 3" xfId="30998" xr:uid="{00000000-0005-0000-0000-00003F150000}"/>
    <cellStyle name="Normal 2 3 2 2 2 2 2 4 3" xfId="10880" xr:uid="{00000000-0005-0000-0000-000040150000}"/>
    <cellStyle name="Normal 2 3 2 2 2 2 2 4 3 2" xfId="41205" xr:uid="{00000000-0005-0000-0000-000041150000}"/>
    <cellStyle name="Normal 2 3 2 2 2 2 2 4 3 3" xfId="25981" xr:uid="{00000000-0005-0000-0000-000042150000}"/>
    <cellStyle name="Normal 2 3 2 2 2 2 2 4 4" xfId="36192" xr:uid="{00000000-0005-0000-0000-000043150000}"/>
    <cellStyle name="Normal 2 3 2 2 2 2 2 4 5" xfId="20968" xr:uid="{00000000-0005-0000-0000-000044150000}"/>
    <cellStyle name="Normal 2 3 2 2 2 2 2 5" xfId="12558" xr:uid="{00000000-0005-0000-0000-000045150000}"/>
    <cellStyle name="Normal 2 3 2 2 2 2 2 5 2" xfId="42880" xr:uid="{00000000-0005-0000-0000-000046150000}"/>
    <cellStyle name="Normal 2 3 2 2 2 2 2 5 3" xfId="27656" xr:uid="{00000000-0005-0000-0000-000047150000}"/>
    <cellStyle name="Normal 2 3 2 2 2 2 2 6" xfId="7537" xr:uid="{00000000-0005-0000-0000-000048150000}"/>
    <cellStyle name="Normal 2 3 2 2 2 2 2 6 2" xfId="37863" xr:uid="{00000000-0005-0000-0000-000049150000}"/>
    <cellStyle name="Normal 2 3 2 2 2 2 2 6 3" xfId="22639" xr:uid="{00000000-0005-0000-0000-00004A150000}"/>
    <cellStyle name="Normal 2 3 2 2 2 2 2 7" xfId="32851" xr:uid="{00000000-0005-0000-0000-00004B150000}"/>
    <cellStyle name="Normal 2 3 2 2 2 2 2 8" xfId="17626" xr:uid="{00000000-0005-0000-0000-00004C150000}"/>
    <cellStyle name="Normal 2 3 2 2 2 2 3" xfId="2884" xr:uid="{00000000-0005-0000-0000-00004D150000}"/>
    <cellStyle name="Normal 2 3 2 2 2 2 3 2" xfId="4574" xr:uid="{00000000-0005-0000-0000-00004E150000}"/>
    <cellStyle name="Normal 2 3 2 2 2 2 3 2 2" xfId="14647" xr:uid="{00000000-0005-0000-0000-00004F150000}"/>
    <cellStyle name="Normal 2 3 2 2 2 2 3 2 2 2" xfId="44969" xr:uid="{00000000-0005-0000-0000-000050150000}"/>
    <cellStyle name="Normal 2 3 2 2 2 2 3 2 2 3" xfId="29745" xr:uid="{00000000-0005-0000-0000-000051150000}"/>
    <cellStyle name="Normal 2 3 2 2 2 2 3 2 3" xfId="9627" xr:uid="{00000000-0005-0000-0000-000052150000}"/>
    <cellStyle name="Normal 2 3 2 2 2 2 3 2 3 2" xfId="39952" xr:uid="{00000000-0005-0000-0000-000053150000}"/>
    <cellStyle name="Normal 2 3 2 2 2 2 3 2 3 3" xfId="24728" xr:uid="{00000000-0005-0000-0000-000054150000}"/>
    <cellStyle name="Normal 2 3 2 2 2 2 3 2 4" xfId="34939" xr:uid="{00000000-0005-0000-0000-000055150000}"/>
    <cellStyle name="Normal 2 3 2 2 2 2 3 2 5" xfId="19715" xr:uid="{00000000-0005-0000-0000-000056150000}"/>
    <cellStyle name="Normal 2 3 2 2 2 2 3 3" xfId="6266" xr:uid="{00000000-0005-0000-0000-000057150000}"/>
    <cellStyle name="Normal 2 3 2 2 2 2 3 3 2" xfId="16318" xr:uid="{00000000-0005-0000-0000-000058150000}"/>
    <cellStyle name="Normal 2 3 2 2 2 2 3 3 2 2" xfId="46640" xr:uid="{00000000-0005-0000-0000-000059150000}"/>
    <cellStyle name="Normal 2 3 2 2 2 2 3 3 2 3" xfId="31416" xr:uid="{00000000-0005-0000-0000-00005A150000}"/>
    <cellStyle name="Normal 2 3 2 2 2 2 3 3 3" xfId="11298" xr:uid="{00000000-0005-0000-0000-00005B150000}"/>
    <cellStyle name="Normal 2 3 2 2 2 2 3 3 3 2" xfId="41623" xr:uid="{00000000-0005-0000-0000-00005C150000}"/>
    <cellStyle name="Normal 2 3 2 2 2 2 3 3 3 3" xfId="26399" xr:uid="{00000000-0005-0000-0000-00005D150000}"/>
    <cellStyle name="Normal 2 3 2 2 2 2 3 3 4" xfId="36610" xr:uid="{00000000-0005-0000-0000-00005E150000}"/>
    <cellStyle name="Normal 2 3 2 2 2 2 3 3 5" xfId="21386" xr:uid="{00000000-0005-0000-0000-00005F150000}"/>
    <cellStyle name="Normal 2 3 2 2 2 2 3 4" xfId="12976" xr:uid="{00000000-0005-0000-0000-000060150000}"/>
    <cellStyle name="Normal 2 3 2 2 2 2 3 4 2" xfId="43298" xr:uid="{00000000-0005-0000-0000-000061150000}"/>
    <cellStyle name="Normal 2 3 2 2 2 2 3 4 3" xfId="28074" xr:uid="{00000000-0005-0000-0000-000062150000}"/>
    <cellStyle name="Normal 2 3 2 2 2 2 3 5" xfId="7955" xr:uid="{00000000-0005-0000-0000-000063150000}"/>
    <cellStyle name="Normal 2 3 2 2 2 2 3 5 2" xfId="38281" xr:uid="{00000000-0005-0000-0000-000064150000}"/>
    <cellStyle name="Normal 2 3 2 2 2 2 3 5 3" xfId="23057" xr:uid="{00000000-0005-0000-0000-000065150000}"/>
    <cellStyle name="Normal 2 3 2 2 2 2 3 6" xfId="33269" xr:uid="{00000000-0005-0000-0000-000066150000}"/>
    <cellStyle name="Normal 2 3 2 2 2 2 3 7" xfId="18044" xr:uid="{00000000-0005-0000-0000-000067150000}"/>
    <cellStyle name="Normal 2 3 2 2 2 2 4" xfId="3737" xr:uid="{00000000-0005-0000-0000-000068150000}"/>
    <cellStyle name="Normal 2 3 2 2 2 2 4 2" xfId="13811" xr:uid="{00000000-0005-0000-0000-000069150000}"/>
    <cellStyle name="Normal 2 3 2 2 2 2 4 2 2" xfId="44133" xr:uid="{00000000-0005-0000-0000-00006A150000}"/>
    <cellStyle name="Normal 2 3 2 2 2 2 4 2 3" xfId="28909" xr:uid="{00000000-0005-0000-0000-00006B150000}"/>
    <cellStyle name="Normal 2 3 2 2 2 2 4 3" xfId="8791" xr:uid="{00000000-0005-0000-0000-00006C150000}"/>
    <cellStyle name="Normal 2 3 2 2 2 2 4 3 2" xfId="39116" xr:uid="{00000000-0005-0000-0000-00006D150000}"/>
    <cellStyle name="Normal 2 3 2 2 2 2 4 3 3" xfId="23892" xr:uid="{00000000-0005-0000-0000-00006E150000}"/>
    <cellStyle name="Normal 2 3 2 2 2 2 4 4" xfId="34103" xr:uid="{00000000-0005-0000-0000-00006F150000}"/>
    <cellStyle name="Normal 2 3 2 2 2 2 4 5" xfId="18879" xr:uid="{00000000-0005-0000-0000-000070150000}"/>
    <cellStyle name="Normal 2 3 2 2 2 2 5" xfId="5430" xr:uid="{00000000-0005-0000-0000-000071150000}"/>
    <cellStyle name="Normal 2 3 2 2 2 2 5 2" xfId="15482" xr:uid="{00000000-0005-0000-0000-000072150000}"/>
    <cellStyle name="Normal 2 3 2 2 2 2 5 2 2" xfId="45804" xr:uid="{00000000-0005-0000-0000-000073150000}"/>
    <cellStyle name="Normal 2 3 2 2 2 2 5 2 3" xfId="30580" xr:uid="{00000000-0005-0000-0000-000074150000}"/>
    <cellStyle name="Normal 2 3 2 2 2 2 5 3" xfId="10462" xr:uid="{00000000-0005-0000-0000-000075150000}"/>
    <cellStyle name="Normal 2 3 2 2 2 2 5 3 2" xfId="40787" xr:uid="{00000000-0005-0000-0000-000076150000}"/>
    <cellStyle name="Normal 2 3 2 2 2 2 5 3 3" xfId="25563" xr:uid="{00000000-0005-0000-0000-000077150000}"/>
    <cellStyle name="Normal 2 3 2 2 2 2 5 4" xfId="35774" xr:uid="{00000000-0005-0000-0000-000078150000}"/>
    <cellStyle name="Normal 2 3 2 2 2 2 5 5" xfId="20550" xr:uid="{00000000-0005-0000-0000-000079150000}"/>
    <cellStyle name="Normal 2 3 2 2 2 2 6" xfId="12140" xr:uid="{00000000-0005-0000-0000-00007A150000}"/>
    <cellStyle name="Normal 2 3 2 2 2 2 6 2" xfId="42462" xr:uid="{00000000-0005-0000-0000-00007B150000}"/>
    <cellStyle name="Normal 2 3 2 2 2 2 6 3" xfId="27238" xr:uid="{00000000-0005-0000-0000-00007C150000}"/>
    <cellStyle name="Normal 2 3 2 2 2 2 7" xfId="7119" xr:uid="{00000000-0005-0000-0000-00007D150000}"/>
    <cellStyle name="Normal 2 3 2 2 2 2 7 2" xfId="37445" xr:uid="{00000000-0005-0000-0000-00007E150000}"/>
    <cellStyle name="Normal 2 3 2 2 2 2 7 3" xfId="22221" xr:uid="{00000000-0005-0000-0000-00007F150000}"/>
    <cellStyle name="Normal 2 3 2 2 2 2 8" xfId="32433" xr:uid="{00000000-0005-0000-0000-000080150000}"/>
    <cellStyle name="Normal 2 3 2 2 2 2 9" xfId="17208" xr:uid="{00000000-0005-0000-0000-000081150000}"/>
    <cellStyle name="Normal 2 3 2 2 2 3" xfId="2255" xr:uid="{00000000-0005-0000-0000-000082150000}"/>
    <cellStyle name="Normal 2 3 2 2 2 3 2" xfId="3094" xr:uid="{00000000-0005-0000-0000-000083150000}"/>
    <cellStyle name="Normal 2 3 2 2 2 3 2 2" xfId="4784" xr:uid="{00000000-0005-0000-0000-000084150000}"/>
    <cellStyle name="Normal 2 3 2 2 2 3 2 2 2" xfId="14857" xr:uid="{00000000-0005-0000-0000-000085150000}"/>
    <cellStyle name="Normal 2 3 2 2 2 3 2 2 2 2" xfId="45179" xr:uid="{00000000-0005-0000-0000-000086150000}"/>
    <cellStyle name="Normal 2 3 2 2 2 3 2 2 2 3" xfId="29955" xr:uid="{00000000-0005-0000-0000-000087150000}"/>
    <cellStyle name="Normal 2 3 2 2 2 3 2 2 3" xfId="9837" xr:uid="{00000000-0005-0000-0000-000088150000}"/>
    <cellStyle name="Normal 2 3 2 2 2 3 2 2 3 2" xfId="40162" xr:uid="{00000000-0005-0000-0000-000089150000}"/>
    <cellStyle name="Normal 2 3 2 2 2 3 2 2 3 3" xfId="24938" xr:uid="{00000000-0005-0000-0000-00008A150000}"/>
    <cellStyle name="Normal 2 3 2 2 2 3 2 2 4" xfId="35149" xr:uid="{00000000-0005-0000-0000-00008B150000}"/>
    <cellStyle name="Normal 2 3 2 2 2 3 2 2 5" xfId="19925" xr:uid="{00000000-0005-0000-0000-00008C150000}"/>
    <cellStyle name="Normal 2 3 2 2 2 3 2 3" xfId="6476" xr:uid="{00000000-0005-0000-0000-00008D150000}"/>
    <cellStyle name="Normal 2 3 2 2 2 3 2 3 2" xfId="16528" xr:uid="{00000000-0005-0000-0000-00008E150000}"/>
    <cellStyle name="Normal 2 3 2 2 2 3 2 3 2 2" xfId="46850" xr:uid="{00000000-0005-0000-0000-00008F150000}"/>
    <cellStyle name="Normal 2 3 2 2 2 3 2 3 2 3" xfId="31626" xr:uid="{00000000-0005-0000-0000-000090150000}"/>
    <cellStyle name="Normal 2 3 2 2 2 3 2 3 3" xfId="11508" xr:uid="{00000000-0005-0000-0000-000091150000}"/>
    <cellStyle name="Normal 2 3 2 2 2 3 2 3 3 2" xfId="41833" xr:uid="{00000000-0005-0000-0000-000092150000}"/>
    <cellStyle name="Normal 2 3 2 2 2 3 2 3 3 3" xfId="26609" xr:uid="{00000000-0005-0000-0000-000093150000}"/>
    <cellStyle name="Normal 2 3 2 2 2 3 2 3 4" xfId="36820" xr:uid="{00000000-0005-0000-0000-000094150000}"/>
    <cellStyle name="Normal 2 3 2 2 2 3 2 3 5" xfId="21596" xr:uid="{00000000-0005-0000-0000-000095150000}"/>
    <cellStyle name="Normal 2 3 2 2 2 3 2 4" xfId="13186" xr:uid="{00000000-0005-0000-0000-000096150000}"/>
    <cellStyle name="Normal 2 3 2 2 2 3 2 4 2" xfId="43508" xr:uid="{00000000-0005-0000-0000-000097150000}"/>
    <cellStyle name="Normal 2 3 2 2 2 3 2 4 3" xfId="28284" xr:uid="{00000000-0005-0000-0000-000098150000}"/>
    <cellStyle name="Normal 2 3 2 2 2 3 2 5" xfId="8165" xr:uid="{00000000-0005-0000-0000-000099150000}"/>
    <cellStyle name="Normal 2 3 2 2 2 3 2 5 2" xfId="38491" xr:uid="{00000000-0005-0000-0000-00009A150000}"/>
    <cellStyle name="Normal 2 3 2 2 2 3 2 5 3" xfId="23267" xr:uid="{00000000-0005-0000-0000-00009B150000}"/>
    <cellStyle name="Normal 2 3 2 2 2 3 2 6" xfId="33479" xr:uid="{00000000-0005-0000-0000-00009C150000}"/>
    <cellStyle name="Normal 2 3 2 2 2 3 2 7" xfId="18254" xr:uid="{00000000-0005-0000-0000-00009D150000}"/>
    <cellStyle name="Normal 2 3 2 2 2 3 3" xfId="3947" xr:uid="{00000000-0005-0000-0000-00009E150000}"/>
    <cellStyle name="Normal 2 3 2 2 2 3 3 2" xfId="14021" xr:uid="{00000000-0005-0000-0000-00009F150000}"/>
    <cellStyle name="Normal 2 3 2 2 2 3 3 2 2" xfId="44343" xr:uid="{00000000-0005-0000-0000-0000A0150000}"/>
    <cellStyle name="Normal 2 3 2 2 2 3 3 2 3" xfId="29119" xr:uid="{00000000-0005-0000-0000-0000A1150000}"/>
    <cellStyle name="Normal 2 3 2 2 2 3 3 3" xfId="9001" xr:uid="{00000000-0005-0000-0000-0000A2150000}"/>
    <cellStyle name="Normal 2 3 2 2 2 3 3 3 2" xfId="39326" xr:uid="{00000000-0005-0000-0000-0000A3150000}"/>
    <cellStyle name="Normal 2 3 2 2 2 3 3 3 3" xfId="24102" xr:uid="{00000000-0005-0000-0000-0000A4150000}"/>
    <cellStyle name="Normal 2 3 2 2 2 3 3 4" xfId="34313" xr:uid="{00000000-0005-0000-0000-0000A5150000}"/>
    <cellStyle name="Normal 2 3 2 2 2 3 3 5" xfId="19089" xr:uid="{00000000-0005-0000-0000-0000A6150000}"/>
    <cellStyle name="Normal 2 3 2 2 2 3 4" xfId="5640" xr:uid="{00000000-0005-0000-0000-0000A7150000}"/>
    <cellStyle name="Normal 2 3 2 2 2 3 4 2" xfId="15692" xr:uid="{00000000-0005-0000-0000-0000A8150000}"/>
    <cellStyle name="Normal 2 3 2 2 2 3 4 2 2" xfId="46014" xr:uid="{00000000-0005-0000-0000-0000A9150000}"/>
    <cellStyle name="Normal 2 3 2 2 2 3 4 2 3" xfId="30790" xr:uid="{00000000-0005-0000-0000-0000AA150000}"/>
    <cellStyle name="Normal 2 3 2 2 2 3 4 3" xfId="10672" xr:uid="{00000000-0005-0000-0000-0000AB150000}"/>
    <cellStyle name="Normal 2 3 2 2 2 3 4 3 2" xfId="40997" xr:uid="{00000000-0005-0000-0000-0000AC150000}"/>
    <cellStyle name="Normal 2 3 2 2 2 3 4 3 3" xfId="25773" xr:uid="{00000000-0005-0000-0000-0000AD150000}"/>
    <cellStyle name="Normal 2 3 2 2 2 3 4 4" xfId="35984" xr:uid="{00000000-0005-0000-0000-0000AE150000}"/>
    <cellStyle name="Normal 2 3 2 2 2 3 4 5" xfId="20760" xr:uid="{00000000-0005-0000-0000-0000AF150000}"/>
    <cellStyle name="Normal 2 3 2 2 2 3 5" xfId="12350" xr:uid="{00000000-0005-0000-0000-0000B0150000}"/>
    <cellStyle name="Normal 2 3 2 2 2 3 5 2" xfId="42672" xr:uid="{00000000-0005-0000-0000-0000B1150000}"/>
    <cellStyle name="Normal 2 3 2 2 2 3 5 3" xfId="27448" xr:uid="{00000000-0005-0000-0000-0000B2150000}"/>
    <cellStyle name="Normal 2 3 2 2 2 3 6" xfId="7329" xr:uid="{00000000-0005-0000-0000-0000B3150000}"/>
    <cellStyle name="Normal 2 3 2 2 2 3 6 2" xfId="37655" xr:uid="{00000000-0005-0000-0000-0000B4150000}"/>
    <cellStyle name="Normal 2 3 2 2 2 3 6 3" xfId="22431" xr:uid="{00000000-0005-0000-0000-0000B5150000}"/>
    <cellStyle name="Normal 2 3 2 2 2 3 7" xfId="32643" xr:uid="{00000000-0005-0000-0000-0000B6150000}"/>
    <cellStyle name="Normal 2 3 2 2 2 3 8" xfId="17418" xr:uid="{00000000-0005-0000-0000-0000B7150000}"/>
    <cellStyle name="Normal 2 3 2 2 2 4" xfId="2676" xr:uid="{00000000-0005-0000-0000-0000B8150000}"/>
    <cellStyle name="Normal 2 3 2 2 2 4 2" xfId="4366" xr:uid="{00000000-0005-0000-0000-0000B9150000}"/>
    <cellStyle name="Normal 2 3 2 2 2 4 2 2" xfId="14439" xr:uid="{00000000-0005-0000-0000-0000BA150000}"/>
    <cellStyle name="Normal 2 3 2 2 2 4 2 2 2" xfId="44761" xr:uid="{00000000-0005-0000-0000-0000BB150000}"/>
    <cellStyle name="Normal 2 3 2 2 2 4 2 2 3" xfId="29537" xr:uid="{00000000-0005-0000-0000-0000BC150000}"/>
    <cellStyle name="Normal 2 3 2 2 2 4 2 3" xfId="9419" xr:uid="{00000000-0005-0000-0000-0000BD150000}"/>
    <cellStyle name="Normal 2 3 2 2 2 4 2 3 2" xfId="39744" xr:uid="{00000000-0005-0000-0000-0000BE150000}"/>
    <cellStyle name="Normal 2 3 2 2 2 4 2 3 3" xfId="24520" xr:uid="{00000000-0005-0000-0000-0000BF150000}"/>
    <cellStyle name="Normal 2 3 2 2 2 4 2 4" xfId="34731" xr:uid="{00000000-0005-0000-0000-0000C0150000}"/>
    <cellStyle name="Normal 2 3 2 2 2 4 2 5" xfId="19507" xr:uid="{00000000-0005-0000-0000-0000C1150000}"/>
    <cellStyle name="Normal 2 3 2 2 2 4 3" xfId="6058" xr:uid="{00000000-0005-0000-0000-0000C2150000}"/>
    <cellStyle name="Normal 2 3 2 2 2 4 3 2" xfId="16110" xr:uid="{00000000-0005-0000-0000-0000C3150000}"/>
    <cellStyle name="Normal 2 3 2 2 2 4 3 2 2" xfId="46432" xr:uid="{00000000-0005-0000-0000-0000C4150000}"/>
    <cellStyle name="Normal 2 3 2 2 2 4 3 2 3" xfId="31208" xr:uid="{00000000-0005-0000-0000-0000C5150000}"/>
    <cellStyle name="Normal 2 3 2 2 2 4 3 3" xfId="11090" xr:uid="{00000000-0005-0000-0000-0000C6150000}"/>
    <cellStyle name="Normal 2 3 2 2 2 4 3 3 2" xfId="41415" xr:uid="{00000000-0005-0000-0000-0000C7150000}"/>
    <cellStyle name="Normal 2 3 2 2 2 4 3 3 3" xfId="26191" xr:uid="{00000000-0005-0000-0000-0000C8150000}"/>
    <cellStyle name="Normal 2 3 2 2 2 4 3 4" xfId="36402" xr:uid="{00000000-0005-0000-0000-0000C9150000}"/>
    <cellStyle name="Normal 2 3 2 2 2 4 3 5" xfId="21178" xr:uid="{00000000-0005-0000-0000-0000CA150000}"/>
    <cellStyle name="Normal 2 3 2 2 2 4 4" xfId="12768" xr:uid="{00000000-0005-0000-0000-0000CB150000}"/>
    <cellStyle name="Normal 2 3 2 2 2 4 4 2" xfId="43090" xr:uid="{00000000-0005-0000-0000-0000CC150000}"/>
    <cellStyle name="Normal 2 3 2 2 2 4 4 3" xfId="27866" xr:uid="{00000000-0005-0000-0000-0000CD150000}"/>
    <cellStyle name="Normal 2 3 2 2 2 4 5" xfId="7747" xr:uid="{00000000-0005-0000-0000-0000CE150000}"/>
    <cellStyle name="Normal 2 3 2 2 2 4 5 2" xfId="38073" xr:uid="{00000000-0005-0000-0000-0000CF150000}"/>
    <cellStyle name="Normal 2 3 2 2 2 4 5 3" xfId="22849" xr:uid="{00000000-0005-0000-0000-0000D0150000}"/>
    <cellStyle name="Normal 2 3 2 2 2 4 6" xfId="33061" xr:uid="{00000000-0005-0000-0000-0000D1150000}"/>
    <cellStyle name="Normal 2 3 2 2 2 4 7" xfId="17836" xr:uid="{00000000-0005-0000-0000-0000D2150000}"/>
    <cellStyle name="Normal 2 3 2 2 2 5" xfId="3529" xr:uid="{00000000-0005-0000-0000-0000D3150000}"/>
    <cellStyle name="Normal 2 3 2 2 2 5 2" xfId="13603" xr:uid="{00000000-0005-0000-0000-0000D4150000}"/>
    <cellStyle name="Normal 2 3 2 2 2 5 2 2" xfId="43925" xr:uid="{00000000-0005-0000-0000-0000D5150000}"/>
    <cellStyle name="Normal 2 3 2 2 2 5 2 3" xfId="28701" xr:uid="{00000000-0005-0000-0000-0000D6150000}"/>
    <cellStyle name="Normal 2 3 2 2 2 5 3" xfId="8583" xr:uid="{00000000-0005-0000-0000-0000D7150000}"/>
    <cellStyle name="Normal 2 3 2 2 2 5 3 2" xfId="38908" xr:uid="{00000000-0005-0000-0000-0000D8150000}"/>
    <cellStyle name="Normal 2 3 2 2 2 5 3 3" xfId="23684" xr:uid="{00000000-0005-0000-0000-0000D9150000}"/>
    <cellStyle name="Normal 2 3 2 2 2 5 4" xfId="33895" xr:uid="{00000000-0005-0000-0000-0000DA150000}"/>
    <cellStyle name="Normal 2 3 2 2 2 5 5" xfId="18671" xr:uid="{00000000-0005-0000-0000-0000DB150000}"/>
    <cellStyle name="Normal 2 3 2 2 2 6" xfId="5222" xr:uid="{00000000-0005-0000-0000-0000DC150000}"/>
    <cellStyle name="Normal 2 3 2 2 2 6 2" xfId="15274" xr:uid="{00000000-0005-0000-0000-0000DD150000}"/>
    <cellStyle name="Normal 2 3 2 2 2 6 2 2" xfId="45596" xr:uid="{00000000-0005-0000-0000-0000DE150000}"/>
    <cellStyle name="Normal 2 3 2 2 2 6 2 3" xfId="30372" xr:uid="{00000000-0005-0000-0000-0000DF150000}"/>
    <cellStyle name="Normal 2 3 2 2 2 6 3" xfId="10254" xr:uid="{00000000-0005-0000-0000-0000E0150000}"/>
    <cellStyle name="Normal 2 3 2 2 2 6 3 2" xfId="40579" xr:uid="{00000000-0005-0000-0000-0000E1150000}"/>
    <cellStyle name="Normal 2 3 2 2 2 6 3 3" xfId="25355" xr:uid="{00000000-0005-0000-0000-0000E2150000}"/>
    <cellStyle name="Normal 2 3 2 2 2 6 4" xfId="35566" xr:uid="{00000000-0005-0000-0000-0000E3150000}"/>
    <cellStyle name="Normal 2 3 2 2 2 6 5" xfId="20342" xr:uid="{00000000-0005-0000-0000-0000E4150000}"/>
    <cellStyle name="Normal 2 3 2 2 2 7" xfId="11932" xr:uid="{00000000-0005-0000-0000-0000E5150000}"/>
    <cellStyle name="Normal 2 3 2 2 2 7 2" xfId="42254" xr:uid="{00000000-0005-0000-0000-0000E6150000}"/>
    <cellStyle name="Normal 2 3 2 2 2 7 3" xfId="27030" xr:uid="{00000000-0005-0000-0000-0000E7150000}"/>
    <cellStyle name="Normal 2 3 2 2 2 8" xfId="6911" xr:uid="{00000000-0005-0000-0000-0000E8150000}"/>
    <cellStyle name="Normal 2 3 2 2 2 8 2" xfId="37237" xr:uid="{00000000-0005-0000-0000-0000E9150000}"/>
    <cellStyle name="Normal 2 3 2 2 2 8 3" xfId="22013" xr:uid="{00000000-0005-0000-0000-0000EA150000}"/>
    <cellStyle name="Normal 2 3 2 2 2 9" xfId="32225" xr:uid="{00000000-0005-0000-0000-0000EB150000}"/>
    <cellStyle name="Normal 2 3 2 2 3" xfId="1938" xr:uid="{00000000-0005-0000-0000-0000EC150000}"/>
    <cellStyle name="Normal 2 3 2 2 3 2" xfId="2359" xr:uid="{00000000-0005-0000-0000-0000ED150000}"/>
    <cellStyle name="Normal 2 3 2 2 3 2 2" xfId="3198" xr:uid="{00000000-0005-0000-0000-0000EE150000}"/>
    <cellStyle name="Normal 2 3 2 2 3 2 2 2" xfId="4888" xr:uid="{00000000-0005-0000-0000-0000EF150000}"/>
    <cellStyle name="Normal 2 3 2 2 3 2 2 2 2" xfId="14961" xr:uid="{00000000-0005-0000-0000-0000F0150000}"/>
    <cellStyle name="Normal 2 3 2 2 3 2 2 2 2 2" xfId="45283" xr:uid="{00000000-0005-0000-0000-0000F1150000}"/>
    <cellStyle name="Normal 2 3 2 2 3 2 2 2 2 3" xfId="30059" xr:uid="{00000000-0005-0000-0000-0000F2150000}"/>
    <cellStyle name="Normal 2 3 2 2 3 2 2 2 3" xfId="9941" xr:uid="{00000000-0005-0000-0000-0000F3150000}"/>
    <cellStyle name="Normal 2 3 2 2 3 2 2 2 3 2" xfId="40266" xr:uid="{00000000-0005-0000-0000-0000F4150000}"/>
    <cellStyle name="Normal 2 3 2 2 3 2 2 2 3 3" xfId="25042" xr:uid="{00000000-0005-0000-0000-0000F5150000}"/>
    <cellStyle name="Normal 2 3 2 2 3 2 2 2 4" xfId="35253" xr:uid="{00000000-0005-0000-0000-0000F6150000}"/>
    <cellStyle name="Normal 2 3 2 2 3 2 2 2 5" xfId="20029" xr:uid="{00000000-0005-0000-0000-0000F7150000}"/>
    <cellStyle name="Normal 2 3 2 2 3 2 2 3" xfId="6580" xr:uid="{00000000-0005-0000-0000-0000F8150000}"/>
    <cellStyle name="Normal 2 3 2 2 3 2 2 3 2" xfId="16632" xr:uid="{00000000-0005-0000-0000-0000F9150000}"/>
    <cellStyle name="Normal 2 3 2 2 3 2 2 3 2 2" xfId="46954" xr:uid="{00000000-0005-0000-0000-0000FA150000}"/>
    <cellStyle name="Normal 2 3 2 2 3 2 2 3 2 3" xfId="31730" xr:uid="{00000000-0005-0000-0000-0000FB150000}"/>
    <cellStyle name="Normal 2 3 2 2 3 2 2 3 3" xfId="11612" xr:uid="{00000000-0005-0000-0000-0000FC150000}"/>
    <cellStyle name="Normal 2 3 2 2 3 2 2 3 3 2" xfId="41937" xr:uid="{00000000-0005-0000-0000-0000FD150000}"/>
    <cellStyle name="Normal 2 3 2 2 3 2 2 3 3 3" xfId="26713" xr:uid="{00000000-0005-0000-0000-0000FE150000}"/>
    <cellStyle name="Normal 2 3 2 2 3 2 2 3 4" xfId="36924" xr:uid="{00000000-0005-0000-0000-0000FF150000}"/>
    <cellStyle name="Normal 2 3 2 2 3 2 2 3 5" xfId="21700" xr:uid="{00000000-0005-0000-0000-000000160000}"/>
    <cellStyle name="Normal 2 3 2 2 3 2 2 4" xfId="13290" xr:uid="{00000000-0005-0000-0000-000001160000}"/>
    <cellStyle name="Normal 2 3 2 2 3 2 2 4 2" xfId="43612" xr:uid="{00000000-0005-0000-0000-000002160000}"/>
    <cellStyle name="Normal 2 3 2 2 3 2 2 4 3" xfId="28388" xr:uid="{00000000-0005-0000-0000-000003160000}"/>
    <cellStyle name="Normal 2 3 2 2 3 2 2 5" xfId="8269" xr:uid="{00000000-0005-0000-0000-000004160000}"/>
    <cellStyle name="Normal 2 3 2 2 3 2 2 5 2" xfId="38595" xr:uid="{00000000-0005-0000-0000-000005160000}"/>
    <cellStyle name="Normal 2 3 2 2 3 2 2 5 3" xfId="23371" xr:uid="{00000000-0005-0000-0000-000006160000}"/>
    <cellStyle name="Normal 2 3 2 2 3 2 2 6" xfId="33583" xr:uid="{00000000-0005-0000-0000-000007160000}"/>
    <cellStyle name="Normal 2 3 2 2 3 2 2 7" xfId="18358" xr:uid="{00000000-0005-0000-0000-000008160000}"/>
    <cellStyle name="Normal 2 3 2 2 3 2 3" xfId="4051" xr:uid="{00000000-0005-0000-0000-000009160000}"/>
    <cellStyle name="Normal 2 3 2 2 3 2 3 2" xfId="14125" xr:uid="{00000000-0005-0000-0000-00000A160000}"/>
    <cellStyle name="Normal 2 3 2 2 3 2 3 2 2" xfId="44447" xr:uid="{00000000-0005-0000-0000-00000B160000}"/>
    <cellStyle name="Normal 2 3 2 2 3 2 3 2 3" xfId="29223" xr:uid="{00000000-0005-0000-0000-00000C160000}"/>
    <cellStyle name="Normal 2 3 2 2 3 2 3 3" xfId="9105" xr:uid="{00000000-0005-0000-0000-00000D160000}"/>
    <cellStyle name="Normal 2 3 2 2 3 2 3 3 2" xfId="39430" xr:uid="{00000000-0005-0000-0000-00000E160000}"/>
    <cellStyle name="Normal 2 3 2 2 3 2 3 3 3" xfId="24206" xr:uid="{00000000-0005-0000-0000-00000F160000}"/>
    <cellStyle name="Normal 2 3 2 2 3 2 3 4" xfId="34417" xr:uid="{00000000-0005-0000-0000-000010160000}"/>
    <cellStyle name="Normal 2 3 2 2 3 2 3 5" xfId="19193" xr:uid="{00000000-0005-0000-0000-000011160000}"/>
    <cellStyle name="Normal 2 3 2 2 3 2 4" xfId="5744" xr:uid="{00000000-0005-0000-0000-000012160000}"/>
    <cellStyle name="Normal 2 3 2 2 3 2 4 2" xfId="15796" xr:uid="{00000000-0005-0000-0000-000013160000}"/>
    <cellStyle name="Normal 2 3 2 2 3 2 4 2 2" xfId="46118" xr:uid="{00000000-0005-0000-0000-000014160000}"/>
    <cellStyle name="Normal 2 3 2 2 3 2 4 2 3" xfId="30894" xr:uid="{00000000-0005-0000-0000-000015160000}"/>
    <cellStyle name="Normal 2 3 2 2 3 2 4 3" xfId="10776" xr:uid="{00000000-0005-0000-0000-000016160000}"/>
    <cellStyle name="Normal 2 3 2 2 3 2 4 3 2" xfId="41101" xr:uid="{00000000-0005-0000-0000-000017160000}"/>
    <cellStyle name="Normal 2 3 2 2 3 2 4 3 3" xfId="25877" xr:uid="{00000000-0005-0000-0000-000018160000}"/>
    <cellStyle name="Normal 2 3 2 2 3 2 4 4" xfId="36088" xr:uid="{00000000-0005-0000-0000-000019160000}"/>
    <cellStyle name="Normal 2 3 2 2 3 2 4 5" xfId="20864" xr:uid="{00000000-0005-0000-0000-00001A160000}"/>
    <cellStyle name="Normal 2 3 2 2 3 2 5" xfId="12454" xr:uid="{00000000-0005-0000-0000-00001B160000}"/>
    <cellStyle name="Normal 2 3 2 2 3 2 5 2" xfId="42776" xr:uid="{00000000-0005-0000-0000-00001C160000}"/>
    <cellStyle name="Normal 2 3 2 2 3 2 5 3" xfId="27552" xr:uid="{00000000-0005-0000-0000-00001D160000}"/>
    <cellStyle name="Normal 2 3 2 2 3 2 6" xfId="7433" xr:uid="{00000000-0005-0000-0000-00001E160000}"/>
    <cellStyle name="Normal 2 3 2 2 3 2 6 2" xfId="37759" xr:uid="{00000000-0005-0000-0000-00001F160000}"/>
    <cellStyle name="Normal 2 3 2 2 3 2 6 3" xfId="22535" xr:uid="{00000000-0005-0000-0000-000020160000}"/>
    <cellStyle name="Normal 2 3 2 2 3 2 7" xfId="32747" xr:uid="{00000000-0005-0000-0000-000021160000}"/>
    <cellStyle name="Normal 2 3 2 2 3 2 8" xfId="17522" xr:uid="{00000000-0005-0000-0000-000022160000}"/>
    <cellStyle name="Normal 2 3 2 2 3 3" xfId="2780" xr:uid="{00000000-0005-0000-0000-000023160000}"/>
    <cellStyle name="Normal 2 3 2 2 3 3 2" xfId="4470" xr:uid="{00000000-0005-0000-0000-000024160000}"/>
    <cellStyle name="Normal 2 3 2 2 3 3 2 2" xfId="14543" xr:uid="{00000000-0005-0000-0000-000025160000}"/>
    <cellStyle name="Normal 2 3 2 2 3 3 2 2 2" xfId="44865" xr:uid="{00000000-0005-0000-0000-000026160000}"/>
    <cellStyle name="Normal 2 3 2 2 3 3 2 2 3" xfId="29641" xr:uid="{00000000-0005-0000-0000-000027160000}"/>
    <cellStyle name="Normal 2 3 2 2 3 3 2 3" xfId="9523" xr:uid="{00000000-0005-0000-0000-000028160000}"/>
    <cellStyle name="Normal 2 3 2 2 3 3 2 3 2" xfId="39848" xr:uid="{00000000-0005-0000-0000-000029160000}"/>
    <cellStyle name="Normal 2 3 2 2 3 3 2 3 3" xfId="24624" xr:uid="{00000000-0005-0000-0000-00002A160000}"/>
    <cellStyle name="Normal 2 3 2 2 3 3 2 4" xfId="34835" xr:uid="{00000000-0005-0000-0000-00002B160000}"/>
    <cellStyle name="Normal 2 3 2 2 3 3 2 5" xfId="19611" xr:uid="{00000000-0005-0000-0000-00002C160000}"/>
    <cellStyle name="Normal 2 3 2 2 3 3 3" xfId="6162" xr:uid="{00000000-0005-0000-0000-00002D160000}"/>
    <cellStyle name="Normal 2 3 2 2 3 3 3 2" xfId="16214" xr:uid="{00000000-0005-0000-0000-00002E160000}"/>
    <cellStyle name="Normal 2 3 2 2 3 3 3 2 2" xfId="46536" xr:uid="{00000000-0005-0000-0000-00002F160000}"/>
    <cellStyle name="Normal 2 3 2 2 3 3 3 2 3" xfId="31312" xr:uid="{00000000-0005-0000-0000-000030160000}"/>
    <cellStyle name="Normal 2 3 2 2 3 3 3 3" xfId="11194" xr:uid="{00000000-0005-0000-0000-000031160000}"/>
    <cellStyle name="Normal 2 3 2 2 3 3 3 3 2" xfId="41519" xr:uid="{00000000-0005-0000-0000-000032160000}"/>
    <cellStyle name="Normal 2 3 2 2 3 3 3 3 3" xfId="26295" xr:uid="{00000000-0005-0000-0000-000033160000}"/>
    <cellStyle name="Normal 2 3 2 2 3 3 3 4" xfId="36506" xr:uid="{00000000-0005-0000-0000-000034160000}"/>
    <cellStyle name="Normal 2 3 2 2 3 3 3 5" xfId="21282" xr:uid="{00000000-0005-0000-0000-000035160000}"/>
    <cellStyle name="Normal 2 3 2 2 3 3 4" xfId="12872" xr:uid="{00000000-0005-0000-0000-000036160000}"/>
    <cellStyle name="Normal 2 3 2 2 3 3 4 2" xfId="43194" xr:uid="{00000000-0005-0000-0000-000037160000}"/>
    <cellStyle name="Normal 2 3 2 2 3 3 4 3" xfId="27970" xr:uid="{00000000-0005-0000-0000-000038160000}"/>
    <cellStyle name="Normal 2 3 2 2 3 3 5" xfId="7851" xr:uid="{00000000-0005-0000-0000-000039160000}"/>
    <cellStyle name="Normal 2 3 2 2 3 3 5 2" xfId="38177" xr:uid="{00000000-0005-0000-0000-00003A160000}"/>
    <cellStyle name="Normal 2 3 2 2 3 3 5 3" xfId="22953" xr:uid="{00000000-0005-0000-0000-00003B160000}"/>
    <cellStyle name="Normal 2 3 2 2 3 3 6" xfId="33165" xr:uid="{00000000-0005-0000-0000-00003C160000}"/>
    <cellStyle name="Normal 2 3 2 2 3 3 7" xfId="17940" xr:uid="{00000000-0005-0000-0000-00003D160000}"/>
    <cellStyle name="Normal 2 3 2 2 3 4" xfId="3633" xr:uid="{00000000-0005-0000-0000-00003E160000}"/>
    <cellStyle name="Normal 2 3 2 2 3 4 2" xfId="13707" xr:uid="{00000000-0005-0000-0000-00003F160000}"/>
    <cellStyle name="Normal 2 3 2 2 3 4 2 2" xfId="44029" xr:uid="{00000000-0005-0000-0000-000040160000}"/>
    <cellStyle name="Normal 2 3 2 2 3 4 2 3" xfId="28805" xr:uid="{00000000-0005-0000-0000-000041160000}"/>
    <cellStyle name="Normal 2 3 2 2 3 4 3" xfId="8687" xr:uid="{00000000-0005-0000-0000-000042160000}"/>
    <cellStyle name="Normal 2 3 2 2 3 4 3 2" xfId="39012" xr:uid="{00000000-0005-0000-0000-000043160000}"/>
    <cellStyle name="Normal 2 3 2 2 3 4 3 3" xfId="23788" xr:uid="{00000000-0005-0000-0000-000044160000}"/>
    <cellStyle name="Normal 2 3 2 2 3 4 4" xfId="33999" xr:uid="{00000000-0005-0000-0000-000045160000}"/>
    <cellStyle name="Normal 2 3 2 2 3 4 5" xfId="18775" xr:uid="{00000000-0005-0000-0000-000046160000}"/>
    <cellStyle name="Normal 2 3 2 2 3 5" xfId="5326" xr:uid="{00000000-0005-0000-0000-000047160000}"/>
    <cellStyle name="Normal 2 3 2 2 3 5 2" xfId="15378" xr:uid="{00000000-0005-0000-0000-000048160000}"/>
    <cellStyle name="Normal 2 3 2 2 3 5 2 2" xfId="45700" xr:uid="{00000000-0005-0000-0000-000049160000}"/>
    <cellStyle name="Normal 2 3 2 2 3 5 2 3" xfId="30476" xr:uid="{00000000-0005-0000-0000-00004A160000}"/>
    <cellStyle name="Normal 2 3 2 2 3 5 3" xfId="10358" xr:uid="{00000000-0005-0000-0000-00004B160000}"/>
    <cellStyle name="Normal 2 3 2 2 3 5 3 2" xfId="40683" xr:uid="{00000000-0005-0000-0000-00004C160000}"/>
    <cellStyle name="Normal 2 3 2 2 3 5 3 3" xfId="25459" xr:uid="{00000000-0005-0000-0000-00004D160000}"/>
    <cellStyle name="Normal 2 3 2 2 3 5 4" xfId="35670" xr:uid="{00000000-0005-0000-0000-00004E160000}"/>
    <cellStyle name="Normal 2 3 2 2 3 5 5" xfId="20446" xr:uid="{00000000-0005-0000-0000-00004F160000}"/>
    <cellStyle name="Normal 2 3 2 2 3 6" xfId="12036" xr:uid="{00000000-0005-0000-0000-000050160000}"/>
    <cellStyle name="Normal 2 3 2 2 3 6 2" xfId="42358" xr:uid="{00000000-0005-0000-0000-000051160000}"/>
    <cellStyle name="Normal 2 3 2 2 3 6 3" xfId="27134" xr:uid="{00000000-0005-0000-0000-000052160000}"/>
    <cellStyle name="Normal 2 3 2 2 3 7" xfId="7015" xr:uid="{00000000-0005-0000-0000-000053160000}"/>
    <cellStyle name="Normal 2 3 2 2 3 7 2" xfId="37341" xr:uid="{00000000-0005-0000-0000-000054160000}"/>
    <cellStyle name="Normal 2 3 2 2 3 7 3" xfId="22117" xr:uid="{00000000-0005-0000-0000-000055160000}"/>
    <cellStyle name="Normal 2 3 2 2 3 8" xfId="32329" xr:uid="{00000000-0005-0000-0000-000056160000}"/>
    <cellStyle name="Normal 2 3 2 2 3 9" xfId="17104" xr:uid="{00000000-0005-0000-0000-000057160000}"/>
    <cellStyle name="Normal 2 3 2 2 4" xfId="2151" xr:uid="{00000000-0005-0000-0000-000058160000}"/>
    <cellStyle name="Normal 2 3 2 2 4 2" xfId="2990" xr:uid="{00000000-0005-0000-0000-000059160000}"/>
    <cellStyle name="Normal 2 3 2 2 4 2 2" xfId="4680" xr:uid="{00000000-0005-0000-0000-00005A160000}"/>
    <cellStyle name="Normal 2 3 2 2 4 2 2 2" xfId="14753" xr:uid="{00000000-0005-0000-0000-00005B160000}"/>
    <cellStyle name="Normal 2 3 2 2 4 2 2 2 2" xfId="45075" xr:uid="{00000000-0005-0000-0000-00005C160000}"/>
    <cellStyle name="Normal 2 3 2 2 4 2 2 2 3" xfId="29851" xr:uid="{00000000-0005-0000-0000-00005D160000}"/>
    <cellStyle name="Normal 2 3 2 2 4 2 2 3" xfId="9733" xr:uid="{00000000-0005-0000-0000-00005E160000}"/>
    <cellStyle name="Normal 2 3 2 2 4 2 2 3 2" xfId="40058" xr:uid="{00000000-0005-0000-0000-00005F160000}"/>
    <cellStyle name="Normal 2 3 2 2 4 2 2 3 3" xfId="24834" xr:uid="{00000000-0005-0000-0000-000060160000}"/>
    <cellStyle name="Normal 2 3 2 2 4 2 2 4" xfId="35045" xr:uid="{00000000-0005-0000-0000-000061160000}"/>
    <cellStyle name="Normal 2 3 2 2 4 2 2 5" xfId="19821" xr:uid="{00000000-0005-0000-0000-000062160000}"/>
    <cellStyle name="Normal 2 3 2 2 4 2 3" xfId="6372" xr:uid="{00000000-0005-0000-0000-000063160000}"/>
    <cellStyle name="Normal 2 3 2 2 4 2 3 2" xfId="16424" xr:uid="{00000000-0005-0000-0000-000064160000}"/>
    <cellStyle name="Normal 2 3 2 2 4 2 3 2 2" xfId="46746" xr:uid="{00000000-0005-0000-0000-000065160000}"/>
    <cellStyle name="Normal 2 3 2 2 4 2 3 2 3" xfId="31522" xr:uid="{00000000-0005-0000-0000-000066160000}"/>
    <cellStyle name="Normal 2 3 2 2 4 2 3 3" xfId="11404" xr:uid="{00000000-0005-0000-0000-000067160000}"/>
    <cellStyle name="Normal 2 3 2 2 4 2 3 3 2" xfId="41729" xr:uid="{00000000-0005-0000-0000-000068160000}"/>
    <cellStyle name="Normal 2 3 2 2 4 2 3 3 3" xfId="26505" xr:uid="{00000000-0005-0000-0000-000069160000}"/>
    <cellStyle name="Normal 2 3 2 2 4 2 3 4" xfId="36716" xr:uid="{00000000-0005-0000-0000-00006A160000}"/>
    <cellStyle name="Normal 2 3 2 2 4 2 3 5" xfId="21492" xr:uid="{00000000-0005-0000-0000-00006B160000}"/>
    <cellStyle name="Normal 2 3 2 2 4 2 4" xfId="13082" xr:uid="{00000000-0005-0000-0000-00006C160000}"/>
    <cellStyle name="Normal 2 3 2 2 4 2 4 2" xfId="43404" xr:uid="{00000000-0005-0000-0000-00006D160000}"/>
    <cellStyle name="Normal 2 3 2 2 4 2 4 3" xfId="28180" xr:uid="{00000000-0005-0000-0000-00006E160000}"/>
    <cellStyle name="Normal 2 3 2 2 4 2 5" xfId="8061" xr:uid="{00000000-0005-0000-0000-00006F160000}"/>
    <cellStyle name="Normal 2 3 2 2 4 2 5 2" xfId="38387" xr:uid="{00000000-0005-0000-0000-000070160000}"/>
    <cellStyle name="Normal 2 3 2 2 4 2 5 3" xfId="23163" xr:uid="{00000000-0005-0000-0000-000071160000}"/>
    <cellStyle name="Normal 2 3 2 2 4 2 6" xfId="33375" xr:uid="{00000000-0005-0000-0000-000072160000}"/>
    <cellStyle name="Normal 2 3 2 2 4 2 7" xfId="18150" xr:uid="{00000000-0005-0000-0000-000073160000}"/>
    <cellStyle name="Normal 2 3 2 2 4 3" xfId="3843" xr:uid="{00000000-0005-0000-0000-000074160000}"/>
    <cellStyle name="Normal 2 3 2 2 4 3 2" xfId="13917" xr:uid="{00000000-0005-0000-0000-000075160000}"/>
    <cellStyle name="Normal 2 3 2 2 4 3 2 2" xfId="44239" xr:uid="{00000000-0005-0000-0000-000076160000}"/>
    <cellStyle name="Normal 2 3 2 2 4 3 2 3" xfId="29015" xr:uid="{00000000-0005-0000-0000-000077160000}"/>
    <cellStyle name="Normal 2 3 2 2 4 3 3" xfId="8897" xr:uid="{00000000-0005-0000-0000-000078160000}"/>
    <cellStyle name="Normal 2 3 2 2 4 3 3 2" xfId="39222" xr:uid="{00000000-0005-0000-0000-000079160000}"/>
    <cellStyle name="Normal 2 3 2 2 4 3 3 3" xfId="23998" xr:uid="{00000000-0005-0000-0000-00007A160000}"/>
    <cellStyle name="Normal 2 3 2 2 4 3 4" xfId="34209" xr:uid="{00000000-0005-0000-0000-00007B160000}"/>
    <cellStyle name="Normal 2 3 2 2 4 3 5" xfId="18985" xr:uid="{00000000-0005-0000-0000-00007C160000}"/>
    <cellStyle name="Normal 2 3 2 2 4 4" xfId="5536" xr:uid="{00000000-0005-0000-0000-00007D160000}"/>
    <cellStyle name="Normal 2 3 2 2 4 4 2" xfId="15588" xr:uid="{00000000-0005-0000-0000-00007E160000}"/>
    <cellStyle name="Normal 2 3 2 2 4 4 2 2" xfId="45910" xr:uid="{00000000-0005-0000-0000-00007F160000}"/>
    <cellStyle name="Normal 2 3 2 2 4 4 2 3" xfId="30686" xr:uid="{00000000-0005-0000-0000-000080160000}"/>
    <cellStyle name="Normal 2 3 2 2 4 4 3" xfId="10568" xr:uid="{00000000-0005-0000-0000-000081160000}"/>
    <cellStyle name="Normal 2 3 2 2 4 4 3 2" xfId="40893" xr:uid="{00000000-0005-0000-0000-000082160000}"/>
    <cellStyle name="Normal 2 3 2 2 4 4 3 3" xfId="25669" xr:uid="{00000000-0005-0000-0000-000083160000}"/>
    <cellStyle name="Normal 2 3 2 2 4 4 4" xfId="35880" xr:uid="{00000000-0005-0000-0000-000084160000}"/>
    <cellStyle name="Normal 2 3 2 2 4 4 5" xfId="20656" xr:uid="{00000000-0005-0000-0000-000085160000}"/>
    <cellStyle name="Normal 2 3 2 2 4 5" xfId="12246" xr:uid="{00000000-0005-0000-0000-000086160000}"/>
    <cellStyle name="Normal 2 3 2 2 4 5 2" xfId="42568" xr:uid="{00000000-0005-0000-0000-000087160000}"/>
    <cellStyle name="Normal 2 3 2 2 4 5 3" xfId="27344" xr:uid="{00000000-0005-0000-0000-000088160000}"/>
    <cellStyle name="Normal 2 3 2 2 4 6" xfId="7225" xr:uid="{00000000-0005-0000-0000-000089160000}"/>
    <cellStyle name="Normal 2 3 2 2 4 6 2" xfId="37551" xr:uid="{00000000-0005-0000-0000-00008A160000}"/>
    <cellStyle name="Normal 2 3 2 2 4 6 3" xfId="22327" xr:uid="{00000000-0005-0000-0000-00008B160000}"/>
    <cellStyle name="Normal 2 3 2 2 4 7" xfId="32539" xr:uid="{00000000-0005-0000-0000-00008C160000}"/>
    <cellStyle name="Normal 2 3 2 2 4 8" xfId="17314" xr:uid="{00000000-0005-0000-0000-00008D160000}"/>
    <cellStyle name="Normal 2 3 2 2 5" xfId="2572" xr:uid="{00000000-0005-0000-0000-00008E160000}"/>
    <cellStyle name="Normal 2 3 2 2 5 2" xfId="4262" xr:uid="{00000000-0005-0000-0000-00008F160000}"/>
    <cellStyle name="Normal 2 3 2 2 5 2 2" xfId="14335" xr:uid="{00000000-0005-0000-0000-000090160000}"/>
    <cellStyle name="Normal 2 3 2 2 5 2 2 2" xfId="44657" xr:uid="{00000000-0005-0000-0000-000091160000}"/>
    <cellStyle name="Normal 2 3 2 2 5 2 2 3" xfId="29433" xr:uid="{00000000-0005-0000-0000-000092160000}"/>
    <cellStyle name="Normal 2 3 2 2 5 2 3" xfId="9315" xr:uid="{00000000-0005-0000-0000-000093160000}"/>
    <cellStyle name="Normal 2 3 2 2 5 2 3 2" xfId="39640" xr:uid="{00000000-0005-0000-0000-000094160000}"/>
    <cellStyle name="Normal 2 3 2 2 5 2 3 3" xfId="24416" xr:uid="{00000000-0005-0000-0000-000095160000}"/>
    <cellStyle name="Normal 2 3 2 2 5 2 4" xfId="34627" xr:uid="{00000000-0005-0000-0000-000096160000}"/>
    <cellStyle name="Normal 2 3 2 2 5 2 5" xfId="19403" xr:uid="{00000000-0005-0000-0000-000097160000}"/>
    <cellStyle name="Normal 2 3 2 2 5 3" xfId="5954" xr:uid="{00000000-0005-0000-0000-000098160000}"/>
    <cellStyle name="Normal 2 3 2 2 5 3 2" xfId="16006" xr:uid="{00000000-0005-0000-0000-000099160000}"/>
    <cellStyle name="Normal 2 3 2 2 5 3 2 2" xfId="46328" xr:uid="{00000000-0005-0000-0000-00009A160000}"/>
    <cellStyle name="Normal 2 3 2 2 5 3 2 3" xfId="31104" xr:uid="{00000000-0005-0000-0000-00009B160000}"/>
    <cellStyle name="Normal 2 3 2 2 5 3 3" xfId="10986" xr:uid="{00000000-0005-0000-0000-00009C160000}"/>
    <cellStyle name="Normal 2 3 2 2 5 3 3 2" xfId="41311" xr:uid="{00000000-0005-0000-0000-00009D160000}"/>
    <cellStyle name="Normal 2 3 2 2 5 3 3 3" xfId="26087" xr:uid="{00000000-0005-0000-0000-00009E160000}"/>
    <cellStyle name="Normal 2 3 2 2 5 3 4" xfId="36298" xr:uid="{00000000-0005-0000-0000-00009F160000}"/>
    <cellStyle name="Normal 2 3 2 2 5 3 5" xfId="21074" xr:uid="{00000000-0005-0000-0000-0000A0160000}"/>
    <cellStyle name="Normal 2 3 2 2 5 4" xfId="12664" xr:uid="{00000000-0005-0000-0000-0000A1160000}"/>
    <cellStyle name="Normal 2 3 2 2 5 4 2" xfId="42986" xr:uid="{00000000-0005-0000-0000-0000A2160000}"/>
    <cellStyle name="Normal 2 3 2 2 5 4 3" xfId="27762" xr:uid="{00000000-0005-0000-0000-0000A3160000}"/>
    <cellStyle name="Normal 2 3 2 2 5 5" xfId="7643" xr:uid="{00000000-0005-0000-0000-0000A4160000}"/>
    <cellStyle name="Normal 2 3 2 2 5 5 2" xfId="37969" xr:uid="{00000000-0005-0000-0000-0000A5160000}"/>
    <cellStyle name="Normal 2 3 2 2 5 5 3" xfId="22745" xr:uid="{00000000-0005-0000-0000-0000A6160000}"/>
    <cellStyle name="Normal 2 3 2 2 5 6" xfId="32957" xr:uid="{00000000-0005-0000-0000-0000A7160000}"/>
    <cellStyle name="Normal 2 3 2 2 5 7" xfId="17732" xr:uid="{00000000-0005-0000-0000-0000A8160000}"/>
    <cellStyle name="Normal 2 3 2 2 6" xfId="3425" xr:uid="{00000000-0005-0000-0000-0000A9160000}"/>
    <cellStyle name="Normal 2 3 2 2 6 2" xfId="13499" xr:uid="{00000000-0005-0000-0000-0000AA160000}"/>
    <cellStyle name="Normal 2 3 2 2 6 2 2" xfId="43821" xr:uid="{00000000-0005-0000-0000-0000AB160000}"/>
    <cellStyle name="Normal 2 3 2 2 6 2 3" xfId="28597" xr:uid="{00000000-0005-0000-0000-0000AC160000}"/>
    <cellStyle name="Normal 2 3 2 2 6 3" xfId="8479" xr:uid="{00000000-0005-0000-0000-0000AD160000}"/>
    <cellStyle name="Normal 2 3 2 2 6 3 2" xfId="38804" xr:uid="{00000000-0005-0000-0000-0000AE160000}"/>
    <cellStyle name="Normal 2 3 2 2 6 3 3" xfId="23580" xr:uid="{00000000-0005-0000-0000-0000AF160000}"/>
    <cellStyle name="Normal 2 3 2 2 6 4" xfId="33791" xr:uid="{00000000-0005-0000-0000-0000B0160000}"/>
    <cellStyle name="Normal 2 3 2 2 6 5" xfId="18567" xr:uid="{00000000-0005-0000-0000-0000B1160000}"/>
    <cellStyle name="Normal 2 3 2 2 7" xfId="5118" xr:uid="{00000000-0005-0000-0000-0000B2160000}"/>
    <cellStyle name="Normal 2 3 2 2 7 2" xfId="15170" xr:uid="{00000000-0005-0000-0000-0000B3160000}"/>
    <cellStyle name="Normal 2 3 2 2 7 2 2" xfId="45492" xr:uid="{00000000-0005-0000-0000-0000B4160000}"/>
    <cellStyle name="Normal 2 3 2 2 7 2 3" xfId="30268" xr:uid="{00000000-0005-0000-0000-0000B5160000}"/>
    <cellStyle name="Normal 2 3 2 2 7 3" xfId="10150" xr:uid="{00000000-0005-0000-0000-0000B6160000}"/>
    <cellStyle name="Normal 2 3 2 2 7 3 2" xfId="40475" xr:uid="{00000000-0005-0000-0000-0000B7160000}"/>
    <cellStyle name="Normal 2 3 2 2 7 3 3" xfId="25251" xr:uid="{00000000-0005-0000-0000-0000B8160000}"/>
    <cellStyle name="Normal 2 3 2 2 7 4" xfId="35462" xr:uid="{00000000-0005-0000-0000-0000B9160000}"/>
    <cellStyle name="Normal 2 3 2 2 7 5" xfId="20238" xr:uid="{00000000-0005-0000-0000-0000BA160000}"/>
    <cellStyle name="Normal 2 3 2 2 8" xfId="11828" xr:uid="{00000000-0005-0000-0000-0000BB160000}"/>
    <cellStyle name="Normal 2 3 2 2 8 2" xfId="42150" xr:uid="{00000000-0005-0000-0000-0000BC160000}"/>
    <cellStyle name="Normal 2 3 2 2 8 3" xfId="26926" xr:uid="{00000000-0005-0000-0000-0000BD160000}"/>
    <cellStyle name="Normal 2 3 2 2 9" xfId="6807" xr:uid="{00000000-0005-0000-0000-0000BE160000}"/>
    <cellStyle name="Normal 2 3 2 2 9 2" xfId="37133" xr:uid="{00000000-0005-0000-0000-0000BF160000}"/>
    <cellStyle name="Normal 2 3 2 2 9 3" xfId="21909" xr:uid="{00000000-0005-0000-0000-0000C0160000}"/>
    <cellStyle name="Normal 2 3 2 3" xfId="1771" xr:uid="{00000000-0005-0000-0000-0000C1160000}"/>
    <cellStyle name="Normal 2 3 2 3 10" xfId="16948" xr:uid="{00000000-0005-0000-0000-0000C2160000}"/>
    <cellStyle name="Normal 2 3 2 3 2" xfId="1990" xr:uid="{00000000-0005-0000-0000-0000C3160000}"/>
    <cellStyle name="Normal 2 3 2 3 2 2" xfId="2411" xr:uid="{00000000-0005-0000-0000-0000C4160000}"/>
    <cellStyle name="Normal 2 3 2 3 2 2 2" xfId="3250" xr:uid="{00000000-0005-0000-0000-0000C5160000}"/>
    <cellStyle name="Normal 2 3 2 3 2 2 2 2" xfId="4940" xr:uid="{00000000-0005-0000-0000-0000C6160000}"/>
    <cellStyle name="Normal 2 3 2 3 2 2 2 2 2" xfId="15013" xr:uid="{00000000-0005-0000-0000-0000C7160000}"/>
    <cellStyle name="Normal 2 3 2 3 2 2 2 2 2 2" xfId="45335" xr:uid="{00000000-0005-0000-0000-0000C8160000}"/>
    <cellStyle name="Normal 2 3 2 3 2 2 2 2 2 3" xfId="30111" xr:uid="{00000000-0005-0000-0000-0000C9160000}"/>
    <cellStyle name="Normal 2 3 2 3 2 2 2 2 3" xfId="9993" xr:uid="{00000000-0005-0000-0000-0000CA160000}"/>
    <cellStyle name="Normal 2 3 2 3 2 2 2 2 3 2" xfId="40318" xr:uid="{00000000-0005-0000-0000-0000CB160000}"/>
    <cellStyle name="Normal 2 3 2 3 2 2 2 2 3 3" xfId="25094" xr:uid="{00000000-0005-0000-0000-0000CC160000}"/>
    <cellStyle name="Normal 2 3 2 3 2 2 2 2 4" xfId="35305" xr:uid="{00000000-0005-0000-0000-0000CD160000}"/>
    <cellStyle name="Normal 2 3 2 3 2 2 2 2 5" xfId="20081" xr:uid="{00000000-0005-0000-0000-0000CE160000}"/>
    <cellStyle name="Normal 2 3 2 3 2 2 2 3" xfId="6632" xr:uid="{00000000-0005-0000-0000-0000CF160000}"/>
    <cellStyle name="Normal 2 3 2 3 2 2 2 3 2" xfId="16684" xr:uid="{00000000-0005-0000-0000-0000D0160000}"/>
    <cellStyle name="Normal 2 3 2 3 2 2 2 3 2 2" xfId="47006" xr:uid="{00000000-0005-0000-0000-0000D1160000}"/>
    <cellStyle name="Normal 2 3 2 3 2 2 2 3 2 3" xfId="31782" xr:uid="{00000000-0005-0000-0000-0000D2160000}"/>
    <cellStyle name="Normal 2 3 2 3 2 2 2 3 3" xfId="11664" xr:uid="{00000000-0005-0000-0000-0000D3160000}"/>
    <cellStyle name="Normal 2 3 2 3 2 2 2 3 3 2" xfId="41989" xr:uid="{00000000-0005-0000-0000-0000D4160000}"/>
    <cellStyle name="Normal 2 3 2 3 2 2 2 3 3 3" xfId="26765" xr:uid="{00000000-0005-0000-0000-0000D5160000}"/>
    <cellStyle name="Normal 2 3 2 3 2 2 2 3 4" xfId="36976" xr:uid="{00000000-0005-0000-0000-0000D6160000}"/>
    <cellStyle name="Normal 2 3 2 3 2 2 2 3 5" xfId="21752" xr:uid="{00000000-0005-0000-0000-0000D7160000}"/>
    <cellStyle name="Normal 2 3 2 3 2 2 2 4" xfId="13342" xr:uid="{00000000-0005-0000-0000-0000D8160000}"/>
    <cellStyle name="Normal 2 3 2 3 2 2 2 4 2" xfId="43664" xr:uid="{00000000-0005-0000-0000-0000D9160000}"/>
    <cellStyle name="Normal 2 3 2 3 2 2 2 4 3" xfId="28440" xr:uid="{00000000-0005-0000-0000-0000DA160000}"/>
    <cellStyle name="Normal 2 3 2 3 2 2 2 5" xfId="8321" xr:uid="{00000000-0005-0000-0000-0000DB160000}"/>
    <cellStyle name="Normal 2 3 2 3 2 2 2 5 2" xfId="38647" xr:uid="{00000000-0005-0000-0000-0000DC160000}"/>
    <cellStyle name="Normal 2 3 2 3 2 2 2 5 3" xfId="23423" xr:uid="{00000000-0005-0000-0000-0000DD160000}"/>
    <cellStyle name="Normal 2 3 2 3 2 2 2 6" xfId="33635" xr:uid="{00000000-0005-0000-0000-0000DE160000}"/>
    <cellStyle name="Normal 2 3 2 3 2 2 2 7" xfId="18410" xr:uid="{00000000-0005-0000-0000-0000DF160000}"/>
    <cellStyle name="Normal 2 3 2 3 2 2 3" xfId="4103" xr:uid="{00000000-0005-0000-0000-0000E0160000}"/>
    <cellStyle name="Normal 2 3 2 3 2 2 3 2" xfId="14177" xr:uid="{00000000-0005-0000-0000-0000E1160000}"/>
    <cellStyle name="Normal 2 3 2 3 2 2 3 2 2" xfId="44499" xr:uid="{00000000-0005-0000-0000-0000E2160000}"/>
    <cellStyle name="Normal 2 3 2 3 2 2 3 2 3" xfId="29275" xr:uid="{00000000-0005-0000-0000-0000E3160000}"/>
    <cellStyle name="Normal 2 3 2 3 2 2 3 3" xfId="9157" xr:uid="{00000000-0005-0000-0000-0000E4160000}"/>
    <cellStyle name="Normal 2 3 2 3 2 2 3 3 2" xfId="39482" xr:uid="{00000000-0005-0000-0000-0000E5160000}"/>
    <cellStyle name="Normal 2 3 2 3 2 2 3 3 3" xfId="24258" xr:uid="{00000000-0005-0000-0000-0000E6160000}"/>
    <cellStyle name="Normal 2 3 2 3 2 2 3 4" xfId="34469" xr:uid="{00000000-0005-0000-0000-0000E7160000}"/>
    <cellStyle name="Normal 2 3 2 3 2 2 3 5" xfId="19245" xr:uid="{00000000-0005-0000-0000-0000E8160000}"/>
    <cellStyle name="Normal 2 3 2 3 2 2 4" xfId="5796" xr:uid="{00000000-0005-0000-0000-0000E9160000}"/>
    <cellStyle name="Normal 2 3 2 3 2 2 4 2" xfId="15848" xr:uid="{00000000-0005-0000-0000-0000EA160000}"/>
    <cellStyle name="Normal 2 3 2 3 2 2 4 2 2" xfId="46170" xr:uid="{00000000-0005-0000-0000-0000EB160000}"/>
    <cellStyle name="Normal 2 3 2 3 2 2 4 2 3" xfId="30946" xr:uid="{00000000-0005-0000-0000-0000EC160000}"/>
    <cellStyle name="Normal 2 3 2 3 2 2 4 3" xfId="10828" xr:uid="{00000000-0005-0000-0000-0000ED160000}"/>
    <cellStyle name="Normal 2 3 2 3 2 2 4 3 2" xfId="41153" xr:uid="{00000000-0005-0000-0000-0000EE160000}"/>
    <cellStyle name="Normal 2 3 2 3 2 2 4 3 3" xfId="25929" xr:uid="{00000000-0005-0000-0000-0000EF160000}"/>
    <cellStyle name="Normal 2 3 2 3 2 2 4 4" xfId="36140" xr:uid="{00000000-0005-0000-0000-0000F0160000}"/>
    <cellStyle name="Normal 2 3 2 3 2 2 4 5" xfId="20916" xr:uid="{00000000-0005-0000-0000-0000F1160000}"/>
    <cellStyle name="Normal 2 3 2 3 2 2 5" xfId="12506" xr:uid="{00000000-0005-0000-0000-0000F2160000}"/>
    <cellStyle name="Normal 2 3 2 3 2 2 5 2" xfId="42828" xr:uid="{00000000-0005-0000-0000-0000F3160000}"/>
    <cellStyle name="Normal 2 3 2 3 2 2 5 3" xfId="27604" xr:uid="{00000000-0005-0000-0000-0000F4160000}"/>
    <cellStyle name="Normal 2 3 2 3 2 2 6" xfId="7485" xr:uid="{00000000-0005-0000-0000-0000F5160000}"/>
    <cellStyle name="Normal 2 3 2 3 2 2 6 2" xfId="37811" xr:uid="{00000000-0005-0000-0000-0000F6160000}"/>
    <cellStyle name="Normal 2 3 2 3 2 2 6 3" xfId="22587" xr:uid="{00000000-0005-0000-0000-0000F7160000}"/>
    <cellStyle name="Normal 2 3 2 3 2 2 7" xfId="32799" xr:uid="{00000000-0005-0000-0000-0000F8160000}"/>
    <cellStyle name="Normal 2 3 2 3 2 2 8" xfId="17574" xr:uid="{00000000-0005-0000-0000-0000F9160000}"/>
    <cellStyle name="Normal 2 3 2 3 2 3" xfId="2832" xr:uid="{00000000-0005-0000-0000-0000FA160000}"/>
    <cellStyle name="Normal 2 3 2 3 2 3 2" xfId="4522" xr:uid="{00000000-0005-0000-0000-0000FB160000}"/>
    <cellStyle name="Normal 2 3 2 3 2 3 2 2" xfId="14595" xr:uid="{00000000-0005-0000-0000-0000FC160000}"/>
    <cellStyle name="Normal 2 3 2 3 2 3 2 2 2" xfId="44917" xr:uid="{00000000-0005-0000-0000-0000FD160000}"/>
    <cellStyle name="Normal 2 3 2 3 2 3 2 2 3" xfId="29693" xr:uid="{00000000-0005-0000-0000-0000FE160000}"/>
    <cellStyle name="Normal 2 3 2 3 2 3 2 3" xfId="9575" xr:uid="{00000000-0005-0000-0000-0000FF160000}"/>
    <cellStyle name="Normal 2 3 2 3 2 3 2 3 2" xfId="39900" xr:uid="{00000000-0005-0000-0000-000000170000}"/>
    <cellStyle name="Normal 2 3 2 3 2 3 2 3 3" xfId="24676" xr:uid="{00000000-0005-0000-0000-000001170000}"/>
    <cellStyle name="Normal 2 3 2 3 2 3 2 4" xfId="34887" xr:uid="{00000000-0005-0000-0000-000002170000}"/>
    <cellStyle name="Normal 2 3 2 3 2 3 2 5" xfId="19663" xr:uid="{00000000-0005-0000-0000-000003170000}"/>
    <cellStyle name="Normal 2 3 2 3 2 3 3" xfId="6214" xr:uid="{00000000-0005-0000-0000-000004170000}"/>
    <cellStyle name="Normal 2 3 2 3 2 3 3 2" xfId="16266" xr:uid="{00000000-0005-0000-0000-000005170000}"/>
    <cellStyle name="Normal 2 3 2 3 2 3 3 2 2" xfId="46588" xr:uid="{00000000-0005-0000-0000-000006170000}"/>
    <cellStyle name="Normal 2 3 2 3 2 3 3 2 3" xfId="31364" xr:uid="{00000000-0005-0000-0000-000007170000}"/>
    <cellStyle name="Normal 2 3 2 3 2 3 3 3" xfId="11246" xr:uid="{00000000-0005-0000-0000-000008170000}"/>
    <cellStyle name="Normal 2 3 2 3 2 3 3 3 2" xfId="41571" xr:uid="{00000000-0005-0000-0000-000009170000}"/>
    <cellStyle name="Normal 2 3 2 3 2 3 3 3 3" xfId="26347" xr:uid="{00000000-0005-0000-0000-00000A170000}"/>
    <cellStyle name="Normal 2 3 2 3 2 3 3 4" xfId="36558" xr:uid="{00000000-0005-0000-0000-00000B170000}"/>
    <cellStyle name="Normal 2 3 2 3 2 3 3 5" xfId="21334" xr:uid="{00000000-0005-0000-0000-00000C170000}"/>
    <cellStyle name="Normal 2 3 2 3 2 3 4" xfId="12924" xr:uid="{00000000-0005-0000-0000-00000D170000}"/>
    <cellStyle name="Normal 2 3 2 3 2 3 4 2" xfId="43246" xr:uid="{00000000-0005-0000-0000-00000E170000}"/>
    <cellStyle name="Normal 2 3 2 3 2 3 4 3" xfId="28022" xr:uid="{00000000-0005-0000-0000-00000F170000}"/>
    <cellStyle name="Normal 2 3 2 3 2 3 5" xfId="7903" xr:uid="{00000000-0005-0000-0000-000010170000}"/>
    <cellStyle name="Normal 2 3 2 3 2 3 5 2" xfId="38229" xr:uid="{00000000-0005-0000-0000-000011170000}"/>
    <cellStyle name="Normal 2 3 2 3 2 3 5 3" xfId="23005" xr:uid="{00000000-0005-0000-0000-000012170000}"/>
    <cellStyle name="Normal 2 3 2 3 2 3 6" xfId="33217" xr:uid="{00000000-0005-0000-0000-000013170000}"/>
    <cellStyle name="Normal 2 3 2 3 2 3 7" xfId="17992" xr:uid="{00000000-0005-0000-0000-000014170000}"/>
    <cellStyle name="Normal 2 3 2 3 2 4" xfId="3685" xr:uid="{00000000-0005-0000-0000-000015170000}"/>
    <cellStyle name="Normal 2 3 2 3 2 4 2" xfId="13759" xr:uid="{00000000-0005-0000-0000-000016170000}"/>
    <cellStyle name="Normal 2 3 2 3 2 4 2 2" xfId="44081" xr:uid="{00000000-0005-0000-0000-000017170000}"/>
    <cellStyle name="Normal 2 3 2 3 2 4 2 3" xfId="28857" xr:uid="{00000000-0005-0000-0000-000018170000}"/>
    <cellStyle name="Normal 2 3 2 3 2 4 3" xfId="8739" xr:uid="{00000000-0005-0000-0000-000019170000}"/>
    <cellStyle name="Normal 2 3 2 3 2 4 3 2" xfId="39064" xr:uid="{00000000-0005-0000-0000-00001A170000}"/>
    <cellStyle name="Normal 2 3 2 3 2 4 3 3" xfId="23840" xr:uid="{00000000-0005-0000-0000-00001B170000}"/>
    <cellStyle name="Normal 2 3 2 3 2 4 4" xfId="34051" xr:uid="{00000000-0005-0000-0000-00001C170000}"/>
    <cellStyle name="Normal 2 3 2 3 2 4 5" xfId="18827" xr:uid="{00000000-0005-0000-0000-00001D170000}"/>
    <cellStyle name="Normal 2 3 2 3 2 5" xfId="5378" xr:uid="{00000000-0005-0000-0000-00001E170000}"/>
    <cellStyle name="Normal 2 3 2 3 2 5 2" xfId="15430" xr:uid="{00000000-0005-0000-0000-00001F170000}"/>
    <cellStyle name="Normal 2 3 2 3 2 5 2 2" xfId="45752" xr:uid="{00000000-0005-0000-0000-000020170000}"/>
    <cellStyle name="Normal 2 3 2 3 2 5 2 3" xfId="30528" xr:uid="{00000000-0005-0000-0000-000021170000}"/>
    <cellStyle name="Normal 2 3 2 3 2 5 3" xfId="10410" xr:uid="{00000000-0005-0000-0000-000022170000}"/>
    <cellStyle name="Normal 2 3 2 3 2 5 3 2" xfId="40735" xr:uid="{00000000-0005-0000-0000-000023170000}"/>
    <cellStyle name="Normal 2 3 2 3 2 5 3 3" xfId="25511" xr:uid="{00000000-0005-0000-0000-000024170000}"/>
    <cellStyle name="Normal 2 3 2 3 2 5 4" xfId="35722" xr:uid="{00000000-0005-0000-0000-000025170000}"/>
    <cellStyle name="Normal 2 3 2 3 2 5 5" xfId="20498" xr:uid="{00000000-0005-0000-0000-000026170000}"/>
    <cellStyle name="Normal 2 3 2 3 2 6" xfId="12088" xr:uid="{00000000-0005-0000-0000-000027170000}"/>
    <cellStyle name="Normal 2 3 2 3 2 6 2" xfId="42410" xr:uid="{00000000-0005-0000-0000-000028170000}"/>
    <cellStyle name="Normal 2 3 2 3 2 6 3" xfId="27186" xr:uid="{00000000-0005-0000-0000-000029170000}"/>
    <cellStyle name="Normal 2 3 2 3 2 7" xfId="7067" xr:uid="{00000000-0005-0000-0000-00002A170000}"/>
    <cellStyle name="Normal 2 3 2 3 2 7 2" xfId="37393" xr:uid="{00000000-0005-0000-0000-00002B170000}"/>
    <cellStyle name="Normal 2 3 2 3 2 7 3" xfId="22169" xr:uid="{00000000-0005-0000-0000-00002C170000}"/>
    <cellStyle name="Normal 2 3 2 3 2 8" xfId="32381" xr:uid="{00000000-0005-0000-0000-00002D170000}"/>
    <cellStyle name="Normal 2 3 2 3 2 9" xfId="17156" xr:uid="{00000000-0005-0000-0000-00002E170000}"/>
    <cellStyle name="Normal 2 3 2 3 3" xfId="2203" xr:uid="{00000000-0005-0000-0000-00002F170000}"/>
    <cellStyle name="Normal 2 3 2 3 3 2" xfId="3042" xr:uid="{00000000-0005-0000-0000-000030170000}"/>
    <cellStyle name="Normal 2 3 2 3 3 2 2" xfId="4732" xr:uid="{00000000-0005-0000-0000-000031170000}"/>
    <cellStyle name="Normal 2 3 2 3 3 2 2 2" xfId="14805" xr:uid="{00000000-0005-0000-0000-000032170000}"/>
    <cellStyle name="Normal 2 3 2 3 3 2 2 2 2" xfId="45127" xr:uid="{00000000-0005-0000-0000-000033170000}"/>
    <cellStyle name="Normal 2 3 2 3 3 2 2 2 3" xfId="29903" xr:uid="{00000000-0005-0000-0000-000034170000}"/>
    <cellStyle name="Normal 2 3 2 3 3 2 2 3" xfId="9785" xr:uid="{00000000-0005-0000-0000-000035170000}"/>
    <cellStyle name="Normal 2 3 2 3 3 2 2 3 2" xfId="40110" xr:uid="{00000000-0005-0000-0000-000036170000}"/>
    <cellStyle name="Normal 2 3 2 3 3 2 2 3 3" xfId="24886" xr:uid="{00000000-0005-0000-0000-000037170000}"/>
    <cellStyle name="Normal 2 3 2 3 3 2 2 4" xfId="35097" xr:uid="{00000000-0005-0000-0000-000038170000}"/>
    <cellStyle name="Normal 2 3 2 3 3 2 2 5" xfId="19873" xr:uid="{00000000-0005-0000-0000-000039170000}"/>
    <cellStyle name="Normal 2 3 2 3 3 2 3" xfId="6424" xr:uid="{00000000-0005-0000-0000-00003A170000}"/>
    <cellStyle name="Normal 2 3 2 3 3 2 3 2" xfId="16476" xr:uid="{00000000-0005-0000-0000-00003B170000}"/>
    <cellStyle name="Normal 2 3 2 3 3 2 3 2 2" xfId="46798" xr:uid="{00000000-0005-0000-0000-00003C170000}"/>
    <cellStyle name="Normal 2 3 2 3 3 2 3 2 3" xfId="31574" xr:uid="{00000000-0005-0000-0000-00003D170000}"/>
    <cellStyle name="Normal 2 3 2 3 3 2 3 3" xfId="11456" xr:uid="{00000000-0005-0000-0000-00003E170000}"/>
    <cellStyle name="Normal 2 3 2 3 3 2 3 3 2" xfId="41781" xr:uid="{00000000-0005-0000-0000-00003F170000}"/>
    <cellStyle name="Normal 2 3 2 3 3 2 3 3 3" xfId="26557" xr:uid="{00000000-0005-0000-0000-000040170000}"/>
    <cellStyle name="Normal 2 3 2 3 3 2 3 4" xfId="36768" xr:uid="{00000000-0005-0000-0000-000041170000}"/>
    <cellStyle name="Normal 2 3 2 3 3 2 3 5" xfId="21544" xr:uid="{00000000-0005-0000-0000-000042170000}"/>
    <cellStyle name="Normal 2 3 2 3 3 2 4" xfId="13134" xr:uid="{00000000-0005-0000-0000-000043170000}"/>
    <cellStyle name="Normal 2 3 2 3 3 2 4 2" xfId="43456" xr:uid="{00000000-0005-0000-0000-000044170000}"/>
    <cellStyle name="Normal 2 3 2 3 3 2 4 3" xfId="28232" xr:uid="{00000000-0005-0000-0000-000045170000}"/>
    <cellStyle name="Normal 2 3 2 3 3 2 5" xfId="8113" xr:uid="{00000000-0005-0000-0000-000046170000}"/>
    <cellStyle name="Normal 2 3 2 3 3 2 5 2" xfId="38439" xr:uid="{00000000-0005-0000-0000-000047170000}"/>
    <cellStyle name="Normal 2 3 2 3 3 2 5 3" xfId="23215" xr:uid="{00000000-0005-0000-0000-000048170000}"/>
    <cellStyle name="Normal 2 3 2 3 3 2 6" xfId="33427" xr:uid="{00000000-0005-0000-0000-000049170000}"/>
    <cellStyle name="Normal 2 3 2 3 3 2 7" xfId="18202" xr:uid="{00000000-0005-0000-0000-00004A170000}"/>
    <cellStyle name="Normal 2 3 2 3 3 3" xfId="3895" xr:uid="{00000000-0005-0000-0000-00004B170000}"/>
    <cellStyle name="Normal 2 3 2 3 3 3 2" xfId="13969" xr:uid="{00000000-0005-0000-0000-00004C170000}"/>
    <cellStyle name="Normal 2 3 2 3 3 3 2 2" xfId="44291" xr:uid="{00000000-0005-0000-0000-00004D170000}"/>
    <cellStyle name="Normal 2 3 2 3 3 3 2 3" xfId="29067" xr:uid="{00000000-0005-0000-0000-00004E170000}"/>
    <cellStyle name="Normal 2 3 2 3 3 3 3" xfId="8949" xr:uid="{00000000-0005-0000-0000-00004F170000}"/>
    <cellStyle name="Normal 2 3 2 3 3 3 3 2" xfId="39274" xr:uid="{00000000-0005-0000-0000-000050170000}"/>
    <cellStyle name="Normal 2 3 2 3 3 3 3 3" xfId="24050" xr:uid="{00000000-0005-0000-0000-000051170000}"/>
    <cellStyle name="Normal 2 3 2 3 3 3 4" xfId="34261" xr:uid="{00000000-0005-0000-0000-000052170000}"/>
    <cellStyle name="Normal 2 3 2 3 3 3 5" xfId="19037" xr:uid="{00000000-0005-0000-0000-000053170000}"/>
    <cellStyle name="Normal 2 3 2 3 3 4" xfId="5588" xr:uid="{00000000-0005-0000-0000-000054170000}"/>
    <cellStyle name="Normal 2 3 2 3 3 4 2" xfId="15640" xr:uid="{00000000-0005-0000-0000-000055170000}"/>
    <cellStyle name="Normal 2 3 2 3 3 4 2 2" xfId="45962" xr:uid="{00000000-0005-0000-0000-000056170000}"/>
    <cellStyle name="Normal 2 3 2 3 3 4 2 3" xfId="30738" xr:uid="{00000000-0005-0000-0000-000057170000}"/>
    <cellStyle name="Normal 2 3 2 3 3 4 3" xfId="10620" xr:uid="{00000000-0005-0000-0000-000058170000}"/>
    <cellStyle name="Normal 2 3 2 3 3 4 3 2" xfId="40945" xr:uid="{00000000-0005-0000-0000-000059170000}"/>
    <cellStyle name="Normal 2 3 2 3 3 4 3 3" xfId="25721" xr:uid="{00000000-0005-0000-0000-00005A170000}"/>
    <cellStyle name="Normal 2 3 2 3 3 4 4" xfId="35932" xr:uid="{00000000-0005-0000-0000-00005B170000}"/>
    <cellStyle name="Normal 2 3 2 3 3 4 5" xfId="20708" xr:uid="{00000000-0005-0000-0000-00005C170000}"/>
    <cellStyle name="Normal 2 3 2 3 3 5" xfId="12298" xr:uid="{00000000-0005-0000-0000-00005D170000}"/>
    <cellStyle name="Normal 2 3 2 3 3 5 2" xfId="42620" xr:uid="{00000000-0005-0000-0000-00005E170000}"/>
    <cellStyle name="Normal 2 3 2 3 3 5 3" xfId="27396" xr:uid="{00000000-0005-0000-0000-00005F170000}"/>
    <cellStyle name="Normal 2 3 2 3 3 6" xfId="7277" xr:uid="{00000000-0005-0000-0000-000060170000}"/>
    <cellStyle name="Normal 2 3 2 3 3 6 2" xfId="37603" xr:uid="{00000000-0005-0000-0000-000061170000}"/>
    <cellStyle name="Normal 2 3 2 3 3 6 3" xfId="22379" xr:uid="{00000000-0005-0000-0000-000062170000}"/>
    <cellStyle name="Normal 2 3 2 3 3 7" xfId="32591" xr:uid="{00000000-0005-0000-0000-000063170000}"/>
    <cellStyle name="Normal 2 3 2 3 3 8" xfId="17366" xr:uid="{00000000-0005-0000-0000-000064170000}"/>
    <cellStyle name="Normal 2 3 2 3 4" xfId="2624" xr:uid="{00000000-0005-0000-0000-000065170000}"/>
    <cellStyle name="Normal 2 3 2 3 4 2" xfId="4314" xr:uid="{00000000-0005-0000-0000-000066170000}"/>
    <cellStyle name="Normal 2 3 2 3 4 2 2" xfId="14387" xr:uid="{00000000-0005-0000-0000-000067170000}"/>
    <cellStyle name="Normal 2 3 2 3 4 2 2 2" xfId="44709" xr:uid="{00000000-0005-0000-0000-000068170000}"/>
    <cellStyle name="Normal 2 3 2 3 4 2 2 3" xfId="29485" xr:uid="{00000000-0005-0000-0000-000069170000}"/>
    <cellStyle name="Normal 2 3 2 3 4 2 3" xfId="9367" xr:uid="{00000000-0005-0000-0000-00006A170000}"/>
    <cellStyle name="Normal 2 3 2 3 4 2 3 2" xfId="39692" xr:uid="{00000000-0005-0000-0000-00006B170000}"/>
    <cellStyle name="Normal 2 3 2 3 4 2 3 3" xfId="24468" xr:uid="{00000000-0005-0000-0000-00006C170000}"/>
    <cellStyle name="Normal 2 3 2 3 4 2 4" xfId="34679" xr:uid="{00000000-0005-0000-0000-00006D170000}"/>
    <cellStyle name="Normal 2 3 2 3 4 2 5" xfId="19455" xr:uid="{00000000-0005-0000-0000-00006E170000}"/>
    <cellStyle name="Normal 2 3 2 3 4 3" xfId="6006" xr:uid="{00000000-0005-0000-0000-00006F170000}"/>
    <cellStyle name="Normal 2 3 2 3 4 3 2" xfId="16058" xr:uid="{00000000-0005-0000-0000-000070170000}"/>
    <cellStyle name="Normal 2 3 2 3 4 3 2 2" xfId="46380" xr:uid="{00000000-0005-0000-0000-000071170000}"/>
    <cellStyle name="Normal 2 3 2 3 4 3 2 3" xfId="31156" xr:uid="{00000000-0005-0000-0000-000072170000}"/>
    <cellStyle name="Normal 2 3 2 3 4 3 3" xfId="11038" xr:uid="{00000000-0005-0000-0000-000073170000}"/>
    <cellStyle name="Normal 2 3 2 3 4 3 3 2" xfId="41363" xr:uid="{00000000-0005-0000-0000-000074170000}"/>
    <cellStyle name="Normal 2 3 2 3 4 3 3 3" xfId="26139" xr:uid="{00000000-0005-0000-0000-000075170000}"/>
    <cellStyle name="Normal 2 3 2 3 4 3 4" xfId="36350" xr:uid="{00000000-0005-0000-0000-000076170000}"/>
    <cellStyle name="Normal 2 3 2 3 4 3 5" xfId="21126" xr:uid="{00000000-0005-0000-0000-000077170000}"/>
    <cellStyle name="Normal 2 3 2 3 4 4" xfId="12716" xr:uid="{00000000-0005-0000-0000-000078170000}"/>
    <cellStyle name="Normal 2 3 2 3 4 4 2" xfId="43038" xr:uid="{00000000-0005-0000-0000-000079170000}"/>
    <cellStyle name="Normal 2 3 2 3 4 4 3" xfId="27814" xr:uid="{00000000-0005-0000-0000-00007A170000}"/>
    <cellStyle name="Normal 2 3 2 3 4 5" xfId="7695" xr:uid="{00000000-0005-0000-0000-00007B170000}"/>
    <cellStyle name="Normal 2 3 2 3 4 5 2" xfId="38021" xr:uid="{00000000-0005-0000-0000-00007C170000}"/>
    <cellStyle name="Normal 2 3 2 3 4 5 3" xfId="22797" xr:uid="{00000000-0005-0000-0000-00007D170000}"/>
    <cellStyle name="Normal 2 3 2 3 4 6" xfId="33009" xr:uid="{00000000-0005-0000-0000-00007E170000}"/>
    <cellStyle name="Normal 2 3 2 3 4 7" xfId="17784" xr:uid="{00000000-0005-0000-0000-00007F170000}"/>
    <cellStyle name="Normal 2 3 2 3 5" xfId="3477" xr:uid="{00000000-0005-0000-0000-000080170000}"/>
    <cellStyle name="Normal 2 3 2 3 5 2" xfId="13551" xr:uid="{00000000-0005-0000-0000-000081170000}"/>
    <cellStyle name="Normal 2 3 2 3 5 2 2" xfId="43873" xr:uid="{00000000-0005-0000-0000-000082170000}"/>
    <cellStyle name="Normal 2 3 2 3 5 2 3" xfId="28649" xr:uid="{00000000-0005-0000-0000-000083170000}"/>
    <cellStyle name="Normal 2 3 2 3 5 3" xfId="8531" xr:uid="{00000000-0005-0000-0000-000084170000}"/>
    <cellStyle name="Normal 2 3 2 3 5 3 2" xfId="38856" xr:uid="{00000000-0005-0000-0000-000085170000}"/>
    <cellStyle name="Normal 2 3 2 3 5 3 3" xfId="23632" xr:uid="{00000000-0005-0000-0000-000086170000}"/>
    <cellStyle name="Normal 2 3 2 3 5 4" xfId="33843" xr:uid="{00000000-0005-0000-0000-000087170000}"/>
    <cellStyle name="Normal 2 3 2 3 5 5" xfId="18619" xr:uid="{00000000-0005-0000-0000-000088170000}"/>
    <cellStyle name="Normal 2 3 2 3 6" xfId="5170" xr:uid="{00000000-0005-0000-0000-000089170000}"/>
    <cellStyle name="Normal 2 3 2 3 6 2" xfId="15222" xr:uid="{00000000-0005-0000-0000-00008A170000}"/>
    <cellStyle name="Normal 2 3 2 3 6 2 2" xfId="45544" xr:uid="{00000000-0005-0000-0000-00008B170000}"/>
    <cellStyle name="Normal 2 3 2 3 6 2 3" xfId="30320" xr:uid="{00000000-0005-0000-0000-00008C170000}"/>
    <cellStyle name="Normal 2 3 2 3 6 3" xfId="10202" xr:uid="{00000000-0005-0000-0000-00008D170000}"/>
    <cellStyle name="Normal 2 3 2 3 6 3 2" xfId="40527" xr:uid="{00000000-0005-0000-0000-00008E170000}"/>
    <cellStyle name="Normal 2 3 2 3 6 3 3" xfId="25303" xr:uid="{00000000-0005-0000-0000-00008F170000}"/>
    <cellStyle name="Normal 2 3 2 3 6 4" xfId="35514" xr:uid="{00000000-0005-0000-0000-000090170000}"/>
    <cellStyle name="Normal 2 3 2 3 6 5" xfId="20290" xr:uid="{00000000-0005-0000-0000-000091170000}"/>
    <cellStyle name="Normal 2 3 2 3 7" xfId="11880" xr:uid="{00000000-0005-0000-0000-000092170000}"/>
    <cellStyle name="Normal 2 3 2 3 7 2" xfId="42202" xr:uid="{00000000-0005-0000-0000-000093170000}"/>
    <cellStyle name="Normal 2 3 2 3 7 3" xfId="26978" xr:uid="{00000000-0005-0000-0000-000094170000}"/>
    <cellStyle name="Normal 2 3 2 3 8" xfId="6859" xr:uid="{00000000-0005-0000-0000-000095170000}"/>
    <cellStyle name="Normal 2 3 2 3 8 2" xfId="37185" xr:uid="{00000000-0005-0000-0000-000096170000}"/>
    <cellStyle name="Normal 2 3 2 3 8 3" xfId="21961" xr:uid="{00000000-0005-0000-0000-000097170000}"/>
    <cellStyle name="Normal 2 3 2 3 9" xfId="32174" xr:uid="{00000000-0005-0000-0000-000098170000}"/>
    <cellStyle name="Normal 2 3 2 4" xfId="1884" xr:uid="{00000000-0005-0000-0000-000099170000}"/>
    <cellStyle name="Normal 2 3 2 4 2" xfId="2307" xr:uid="{00000000-0005-0000-0000-00009A170000}"/>
    <cellStyle name="Normal 2 3 2 4 2 2" xfId="3146" xr:uid="{00000000-0005-0000-0000-00009B170000}"/>
    <cellStyle name="Normal 2 3 2 4 2 2 2" xfId="4836" xr:uid="{00000000-0005-0000-0000-00009C170000}"/>
    <cellStyle name="Normal 2 3 2 4 2 2 2 2" xfId="14909" xr:uid="{00000000-0005-0000-0000-00009D170000}"/>
    <cellStyle name="Normal 2 3 2 4 2 2 2 2 2" xfId="45231" xr:uid="{00000000-0005-0000-0000-00009E170000}"/>
    <cellStyle name="Normal 2 3 2 4 2 2 2 2 3" xfId="30007" xr:uid="{00000000-0005-0000-0000-00009F170000}"/>
    <cellStyle name="Normal 2 3 2 4 2 2 2 3" xfId="9889" xr:uid="{00000000-0005-0000-0000-0000A0170000}"/>
    <cellStyle name="Normal 2 3 2 4 2 2 2 3 2" xfId="40214" xr:uid="{00000000-0005-0000-0000-0000A1170000}"/>
    <cellStyle name="Normal 2 3 2 4 2 2 2 3 3" xfId="24990" xr:uid="{00000000-0005-0000-0000-0000A2170000}"/>
    <cellStyle name="Normal 2 3 2 4 2 2 2 4" xfId="35201" xr:uid="{00000000-0005-0000-0000-0000A3170000}"/>
    <cellStyle name="Normal 2 3 2 4 2 2 2 5" xfId="19977" xr:uid="{00000000-0005-0000-0000-0000A4170000}"/>
    <cellStyle name="Normal 2 3 2 4 2 2 3" xfId="6528" xr:uid="{00000000-0005-0000-0000-0000A5170000}"/>
    <cellStyle name="Normal 2 3 2 4 2 2 3 2" xfId="16580" xr:uid="{00000000-0005-0000-0000-0000A6170000}"/>
    <cellStyle name="Normal 2 3 2 4 2 2 3 2 2" xfId="46902" xr:uid="{00000000-0005-0000-0000-0000A7170000}"/>
    <cellStyle name="Normal 2 3 2 4 2 2 3 2 3" xfId="31678" xr:uid="{00000000-0005-0000-0000-0000A8170000}"/>
    <cellStyle name="Normal 2 3 2 4 2 2 3 3" xfId="11560" xr:uid="{00000000-0005-0000-0000-0000A9170000}"/>
    <cellStyle name="Normal 2 3 2 4 2 2 3 3 2" xfId="41885" xr:uid="{00000000-0005-0000-0000-0000AA170000}"/>
    <cellStyle name="Normal 2 3 2 4 2 2 3 3 3" xfId="26661" xr:uid="{00000000-0005-0000-0000-0000AB170000}"/>
    <cellStyle name="Normal 2 3 2 4 2 2 3 4" xfId="36872" xr:uid="{00000000-0005-0000-0000-0000AC170000}"/>
    <cellStyle name="Normal 2 3 2 4 2 2 3 5" xfId="21648" xr:uid="{00000000-0005-0000-0000-0000AD170000}"/>
    <cellStyle name="Normal 2 3 2 4 2 2 4" xfId="13238" xr:uid="{00000000-0005-0000-0000-0000AE170000}"/>
    <cellStyle name="Normal 2 3 2 4 2 2 4 2" xfId="43560" xr:uid="{00000000-0005-0000-0000-0000AF170000}"/>
    <cellStyle name="Normal 2 3 2 4 2 2 4 3" xfId="28336" xr:uid="{00000000-0005-0000-0000-0000B0170000}"/>
    <cellStyle name="Normal 2 3 2 4 2 2 5" xfId="8217" xr:uid="{00000000-0005-0000-0000-0000B1170000}"/>
    <cellStyle name="Normal 2 3 2 4 2 2 5 2" xfId="38543" xr:uid="{00000000-0005-0000-0000-0000B2170000}"/>
    <cellStyle name="Normal 2 3 2 4 2 2 5 3" xfId="23319" xr:uid="{00000000-0005-0000-0000-0000B3170000}"/>
    <cellStyle name="Normal 2 3 2 4 2 2 6" xfId="33531" xr:uid="{00000000-0005-0000-0000-0000B4170000}"/>
    <cellStyle name="Normal 2 3 2 4 2 2 7" xfId="18306" xr:uid="{00000000-0005-0000-0000-0000B5170000}"/>
    <cellStyle name="Normal 2 3 2 4 2 3" xfId="3999" xr:uid="{00000000-0005-0000-0000-0000B6170000}"/>
    <cellStyle name="Normal 2 3 2 4 2 3 2" xfId="14073" xr:uid="{00000000-0005-0000-0000-0000B7170000}"/>
    <cellStyle name="Normal 2 3 2 4 2 3 2 2" xfId="44395" xr:uid="{00000000-0005-0000-0000-0000B8170000}"/>
    <cellStyle name="Normal 2 3 2 4 2 3 2 3" xfId="29171" xr:uid="{00000000-0005-0000-0000-0000B9170000}"/>
    <cellStyle name="Normal 2 3 2 4 2 3 3" xfId="9053" xr:uid="{00000000-0005-0000-0000-0000BA170000}"/>
    <cellStyle name="Normal 2 3 2 4 2 3 3 2" xfId="39378" xr:uid="{00000000-0005-0000-0000-0000BB170000}"/>
    <cellStyle name="Normal 2 3 2 4 2 3 3 3" xfId="24154" xr:uid="{00000000-0005-0000-0000-0000BC170000}"/>
    <cellStyle name="Normal 2 3 2 4 2 3 4" xfId="34365" xr:uid="{00000000-0005-0000-0000-0000BD170000}"/>
    <cellStyle name="Normal 2 3 2 4 2 3 5" xfId="19141" xr:uid="{00000000-0005-0000-0000-0000BE170000}"/>
    <cellStyle name="Normal 2 3 2 4 2 4" xfId="5692" xr:uid="{00000000-0005-0000-0000-0000BF170000}"/>
    <cellStyle name="Normal 2 3 2 4 2 4 2" xfId="15744" xr:uid="{00000000-0005-0000-0000-0000C0170000}"/>
    <cellStyle name="Normal 2 3 2 4 2 4 2 2" xfId="46066" xr:uid="{00000000-0005-0000-0000-0000C1170000}"/>
    <cellStyle name="Normal 2 3 2 4 2 4 2 3" xfId="30842" xr:uid="{00000000-0005-0000-0000-0000C2170000}"/>
    <cellStyle name="Normal 2 3 2 4 2 4 3" xfId="10724" xr:uid="{00000000-0005-0000-0000-0000C3170000}"/>
    <cellStyle name="Normal 2 3 2 4 2 4 3 2" xfId="41049" xr:uid="{00000000-0005-0000-0000-0000C4170000}"/>
    <cellStyle name="Normal 2 3 2 4 2 4 3 3" xfId="25825" xr:uid="{00000000-0005-0000-0000-0000C5170000}"/>
    <cellStyle name="Normal 2 3 2 4 2 4 4" xfId="36036" xr:uid="{00000000-0005-0000-0000-0000C6170000}"/>
    <cellStyle name="Normal 2 3 2 4 2 4 5" xfId="20812" xr:uid="{00000000-0005-0000-0000-0000C7170000}"/>
    <cellStyle name="Normal 2 3 2 4 2 5" xfId="12402" xr:uid="{00000000-0005-0000-0000-0000C8170000}"/>
    <cellStyle name="Normal 2 3 2 4 2 5 2" xfId="42724" xr:uid="{00000000-0005-0000-0000-0000C9170000}"/>
    <cellStyle name="Normal 2 3 2 4 2 5 3" xfId="27500" xr:uid="{00000000-0005-0000-0000-0000CA170000}"/>
    <cellStyle name="Normal 2 3 2 4 2 6" xfId="7381" xr:uid="{00000000-0005-0000-0000-0000CB170000}"/>
    <cellStyle name="Normal 2 3 2 4 2 6 2" xfId="37707" xr:uid="{00000000-0005-0000-0000-0000CC170000}"/>
    <cellStyle name="Normal 2 3 2 4 2 6 3" xfId="22483" xr:uid="{00000000-0005-0000-0000-0000CD170000}"/>
    <cellStyle name="Normal 2 3 2 4 2 7" xfId="32695" xr:uid="{00000000-0005-0000-0000-0000CE170000}"/>
    <cellStyle name="Normal 2 3 2 4 2 8" xfId="17470" xr:uid="{00000000-0005-0000-0000-0000CF170000}"/>
    <cellStyle name="Normal 2 3 2 4 3" xfId="2728" xr:uid="{00000000-0005-0000-0000-0000D0170000}"/>
    <cellStyle name="Normal 2 3 2 4 3 2" xfId="4418" xr:uid="{00000000-0005-0000-0000-0000D1170000}"/>
    <cellStyle name="Normal 2 3 2 4 3 2 2" xfId="14491" xr:uid="{00000000-0005-0000-0000-0000D2170000}"/>
    <cellStyle name="Normal 2 3 2 4 3 2 2 2" xfId="44813" xr:uid="{00000000-0005-0000-0000-0000D3170000}"/>
    <cellStyle name="Normal 2 3 2 4 3 2 2 3" xfId="29589" xr:uid="{00000000-0005-0000-0000-0000D4170000}"/>
    <cellStyle name="Normal 2 3 2 4 3 2 3" xfId="9471" xr:uid="{00000000-0005-0000-0000-0000D5170000}"/>
    <cellStyle name="Normal 2 3 2 4 3 2 3 2" xfId="39796" xr:uid="{00000000-0005-0000-0000-0000D6170000}"/>
    <cellStyle name="Normal 2 3 2 4 3 2 3 3" xfId="24572" xr:uid="{00000000-0005-0000-0000-0000D7170000}"/>
    <cellStyle name="Normal 2 3 2 4 3 2 4" xfId="34783" xr:uid="{00000000-0005-0000-0000-0000D8170000}"/>
    <cellStyle name="Normal 2 3 2 4 3 2 5" xfId="19559" xr:uid="{00000000-0005-0000-0000-0000D9170000}"/>
    <cellStyle name="Normal 2 3 2 4 3 3" xfId="6110" xr:uid="{00000000-0005-0000-0000-0000DA170000}"/>
    <cellStyle name="Normal 2 3 2 4 3 3 2" xfId="16162" xr:uid="{00000000-0005-0000-0000-0000DB170000}"/>
    <cellStyle name="Normal 2 3 2 4 3 3 2 2" xfId="46484" xr:uid="{00000000-0005-0000-0000-0000DC170000}"/>
    <cellStyle name="Normal 2 3 2 4 3 3 2 3" xfId="31260" xr:uid="{00000000-0005-0000-0000-0000DD170000}"/>
    <cellStyle name="Normal 2 3 2 4 3 3 3" xfId="11142" xr:uid="{00000000-0005-0000-0000-0000DE170000}"/>
    <cellStyle name="Normal 2 3 2 4 3 3 3 2" xfId="41467" xr:uid="{00000000-0005-0000-0000-0000DF170000}"/>
    <cellStyle name="Normal 2 3 2 4 3 3 3 3" xfId="26243" xr:uid="{00000000-0005-0000-0000-0000E0170000}"/>
    <cellStyle name="Normal 2 3 2 4 3 3 4" xfId="36454" xr:uid="{00000000-0005-0000-0000-0000E1170000}"/>
    <cellStyle name="Normal 2 3 2 4 3 3 5" xfId="21230" xr:uid="{00000000-0005-0000-0000-0000E2170000}"/>
    <cellStyle name="Normal 2 3 2 4 3 4" xfId="12820" xr:uid="{00000000-0005-0000-0000-0000E3170000}"/>
    <cellStyle name="Normal 2 3 2 4 3 4 2" xfId="43142" xr:uid="{00000000-0005-0000-0000-0000E4170000}"/>
    <cellStyle name="Normal 2 3 2 4 3 4 3" xfId="27918" xr:uid="{00000000-0005-0000-0000-0000E5170000}"/>
    <cellStyle name="Normal 2 3 2 4 3 5" xfId="7799" xr:uid="{00000000-0005-0000-0000-0000E6170000}"/>
    <cellStyle name="Normal 2 3 2 4 3 5 2" xfId="38125" xr:uid="{00000000-0005-0000-0000-0000E7170000}"/>
    <cellStyle name="Normal 2 3 2 4 3 5 3" xfId="22901" xr:uid="{00000000-0005-0000-0000-0000E8170000}"/>
    <cellStyle name="Normal 2 3 2 4 3 6" xfId="33113" xr:uid="{00000000-0005-0000-0000-0000E9170000}"/>
    <cellStyle name="Normal 2 3 2 4 3 7" xfId="17888" xr:uid="{00000000-0005-0000-0000-0000EA170000}"/>
    <cellStyle name="Normal 2 3 2 4 4" xfId="3581" xr:uid="{00000000-0005-0000-0000-0000EB170000}"/>
    <cellStyle name="Normal 2 3 2 4 4 2" xfId="13655" xr:uid="{00000000-0005-0000-0000-0000EC170000}"/>
    <cellStyle name="Normal 2 3 2 4 4 2 2" xfId="43977" xr:uid="{00000000-0005-0000-0000-0000ED170000}"/>
    <cellStyle name="Normal 2 3 2 4 4 2 3" xfId="28753" xr:uid="{00000000-0005-0000-0000-0000EE170000}"/>
    <cellStyle name="Normal 2 3 2 4 4 3" xfId="8635" xr:uid="{00000000-0005-0000-0000-0000EF170000}"/>
    <cellStyle name="Normal 2 3 2 4 4 3 2" xfId="38960" xr:uid="{00000000-0005-0000-0000-0000F0170000}"/>
    <cellStyle name="Normal 2 3 2 4 4 3 3" xfId="23736" xr:uid="{00000000-0005-0000-0000-0000F1170000}"/>
    <cellStyle name="Normal 2 3 2 4 4 4" xfId="33947" xr:uid="{00000000-0005-0000-0000-0000F2170000}"/>
    <cellStyle name="Normal 2 3 2 4 4 5" xfId="18723" xr:uid="{00000000-0005-0000-0000-0000F3170000}"/>
    <cellStyle name="Normal 2 3 2 4 5" xfId="5274" xr:uid="{00000000-0005-0000-0000-0000F4170000}"/>
    <cellStyle name="Normal 2 3 2 4 5 2" xfId="15326" xr:uid="{00000000-0005-0000-0000-0000F5170000}"/>
    <cellStyle name="Normal 2 3 2 4 5 2 2" xfId="45648" xr:uid="{00000000-0005-0000-0000-0000F6170000}"/>
    <cellStyle name="Normal 2 3 2 4 5 2 3" xfId="30424" xr:uid="{00000000-0005-0000-0000-0000F7170000}"/>
    <cellStyle name="Normal 2 3 2 4 5 3" xfId="10306" xr:uid="{00000000-0005-0000-0000-0000F8170000}"/>
    <cellStyle name="Normal 2 3 2 4 5 3 2" xfId="40631" xr:uid="{00000000-0005-0000-0000-0000F9170000}"/>
    <cellStyle name="Normal 2 3 2 4 5 3 3" xfId="25407" xr:uid="{00000000-0005-0000-0000-0000FA170000}"/>
    <cellStyle name="Normal 2 3 2 4 5 4" xfId="35618" xr:uid="{00000000-0005-0000-0000-0000FB170000}"/>
    <cellStyle name="Normal 2 3 2 4 5 5" xfId="20394" xr:uid="{00000000-0005-0000-0000-0000FC170000}"/>
    <cellStyle name="Normal 2 3 2 4 6" xfId="11984" xr:uid="{00000000-0005-0000-0000-0000FD170000}"/>
    <cellStyle name="Normal 2 3 2 4 6 2" xfId="42306" xr:uid="{00000000-0005-0000-0000-0000FE170000}"/>
    <cellStyle name="Normal 2 3 2 4 6 3" xfId="27082" xr:uid="{00000000-0005-0000-0000-0000FF170000}"/>
    <cellStyle name="Normal 2 3 2 4 7" xfId="6963" xr:uid="{00000000-0005-0000-0000-000000180000}"/>
    <cellStyle name="Normal 2 3 2 4 7 2" xfId="37289" xr:uid="{00000000-0005-0000-0000-000001180000}"/>
    <cellStyle name="Normal 2 3 2 4 7 3" xfId="22065" xr:uid="{00000000-0005-0000-0000-000002180000}"/>
    <cellStyle name="Normal 2 3 2 4 8" xfId="32277" xr:uid="{00000000-0005-0000-0000-000003180000}"/>
    <cellStyle name="Normal 2 3 2 4 9" xfId="17052" xr:uid="{00000000-0005-0000-0000-000004180000}"/>
    <cellStyle name="Normal 2 3 2 5" xfId="2097" xr:uid="{00000000-0005-0000-0000-000005180000}"/>
    <cellStyle name="Normal 2 3 2 5 2" xfId="2938" xr:uid="{00000000-0005-0000-0000-000006180000}"/>
    <cellStyle name="Normal 2 3 2 5 2 2" xfId="4628" xr:uid="{00000000-0005-0000-0000-000007180000}"/>
    <cellStyle name="Normal 2 3 2 5 2 2 2" xfId="14701" xr:uid="{00000000-0005-0000-0000-000008180000}"/>
    <cellStyle name="Normal 2 3 2 5 2 2 2 2" xfId="45023" xr:uid="{00000000-0005-0000-0000-000009180000}"/>
    <cellStyle name="Normal 2 3 2 5 2 2 2 3" xfId="29799" xr:uid="{00000000-0005-0000-0000-00000A180000}"/>
    <cellStyle name="Normal 2 3 2 5 2 2 3" xfId="9681" xr:uid="{00000000-0005-0000-0000-00000B180000}"/>
    <cellStyle name="Normal 2 3 2 5 2 2 3 2" xfId="40006" xr:uid="{00000000-0005-0000-0000-00000C180000}"/>
    <cellStyle name="Normal 2 3 2 5 2 2 3 3" xfId="24782" xr:uid="{00000000-0005-0000-0000-00000D180000}"/>
    <cellStyle name="Normal 2 3 2 5 2 2 4" xfId="34993" xr:uid="{00000000-0005-0000-0000-00000E180000}"/>
    <cellStyle name="Normal 2 3 2 5 2 2 5" xfId="19769" xr:uid="{00000000-0005-0000-0000-00000F180000}"/>
    <cellStyle name="Normal 2 3 2 5 2 3" xfId="6320" xr:uid="{00000000-0005-0000-0000-000010180000}"/>
    <cellStyle name="Normal 2 3 2 5 2 3 2" xfId="16372" xr:uid="{00000000-0005-0000-0000-000011180000}"/>
    <cellStyle name="Normal 2 3 2 5 2 3 2 2" xfId="46694" xr:uid="{00000000-0005-0000-0000-000012180000}"/>
    <cellStyle name="Normal 2 3 2 5 2 3 2 3" xfId="31470" xr:uid="{00000000-0005-0000-0000-000013180000}"/>
    <cellStyle name="Normal 2 3 2 5 2 3 3" xfId="11352" xr:uid="{00000000-0005-0000-0000-000014180000}"/>
    <cellStyle name="Normal 2 3 2 5 2 3 3 2" xfId="41677" xr:uid="{00000000-0005-0000-0000-000015180000}"/>
    <cellStyle name="Normal 2 3 2 5 2 3 3 3" xfId="26453" xr:uid="{00000000-0005-0000-0000-000016180000}"/>
    <cellStyle name="Normal 2 3 2 5 2 3 4" xfId="36664" xr:uid="{00000000-0005-0000-0000-000017180000}"/>
    <cellStyle name="Normal 2 3 2 5 2 3 5" xfId="21440" xr:uid="{00000000-0005-0000-0000-000018180000}"/>
    <cellStyle name="Normal 2 3 2 5 2 4" xfId="13030" xr:uid="{00000000-0005-0000-0000-000019180000}"/>
    <cellStyle name="Normal 2 3 2 5 2 4 2" xfId="43352" xr:uid="{00000000-0005-0000-0000-00001A180000}"/>
    <cellStyle name="Normal 2 3 2 5 2 4 3" xfId="28128" xr:uid="{00000000-0005-0000-0000-00001B180000}"/>
    <cellStyle name="Normal 2 3 2 5 2 5" xfId="8009" xr:uid="{00000000-0005-0000-0000-00001C180000}"/>
    <cellStyle name="Normal 2 3 2 5 2 5 2" xfId="38335" xr:uid="{00000000-0005-0000-0000-00001D180000}"/>
    <cellStyle name="Normal 2 3 2 5 2 5 3" xfId="23111" xr:uid="{00000000-0005-0000-0000-00001E180000}"/>
    <cellStyle name="Normal 2 3 2 5 2 6" xfId="33323" xr:uid="{00000000-0005-0000-0000-00001F180000}"/>
    <cellStyle name="Normal 2 3 2 5 2 7" xfId="18098" xr:uid="{00000000-0005-0000-0000-000020180000}"/>
    <cellStyle name="Normal 2 3 2 5 3" xfId="3791" xr:uid="{00000000-0005-0000-0000-000021180000}"/>
    <cellStyle name="Normal 2 3 2 5 3 2" xfId="13865" xr:uid="{00000000-0005-0000-0000-000022180000}"/>
    <cellStyle name="Normal 2 3 2 5 3 2 2" xfId="44187" xr:uid="{00000000-0005-0000-0000-000023180000}"/>
    <cellStyle name="Normal 2 3 2 5 3 2 3" xfId="28963" xr:uid="{00000000-0005-0000-0000-000024180000}"/>
    <cellStyle name="Normal 2 3 2 5 3 3" xfId="8845" xr:uid="{00000000-0005-0000-0000-000025180000}"/>
    <cellStyle name="Normal 2 3 2 5 3 3 2" xfId="39170" xr:uid="{00000000-0005-0000-0000-000026180000}"/>
    <cellStyle name="Normal 2 3 2 5 3 3 3" xfId="23946" xr:uid="{00000000-0005-0000-0000-000027180000}"/>
    <cellStyle name="Normal 2 3 2 5 3 4" xfId="34157" xr:uid="{00000000-0005-0000-0000-000028180000}"/>
    <cellStyle name="Normal 2 3 2 5 3 5" xfId="18933" xr:uid="{00000000-0005-0000-0000-000029180000}"/>
    <cellStyle name="Normal 2 3 2 5 4" xfId="5484" xr:uid="{00000000-0005-0000-0000-00002A180000}"/>
    <cellStyle name="Normal 2 3 2 5 4 2" xfId="15536" xr:uid="{00000000-0005-0000-0000-00002B180000}"/>
    <cellStyle name="Normal 2 3 2 5 4 2 2" xfId="45858" xr:uid="{00000000-0005-0000-0000-00002C180000}"/>
    <cellStyle name="Normal 2 3 2 5 4 2 3" xfId="30634" xr:uid="{00000000-0005-0000-0000-00002D180000}"/>
    <cellStyle name="Normal 2 3 2 5 4 3" xfId="10516" xr:uid="{00000000-0005-0000-0000-00002E180000}"/>
    <cellStyle name="Normal 2 3 2 5 4 3 2" xfId="40841" xr:uid="{00000000-0005-0000-0000-00002F180000}"/>
    <cellStyle name="Normal 2 3 2 5 4 3 3" xfId="25617" xr:uid="{00000000-0005-0000-0000-000030180000}"/>
    <cellStyle name="Normal 2 3 2 5 4 4" xfId="35828" xr:uid="{00000000-0005-0000-0000-000031180000}"/>
    <cellStyle name="Normal 2 3 2 5 4 5" xfId="20604" xr:uid="{00000000-0005-0000-0000-000032180000}"/>
    <cellStyle name="Normal 2 3 2 5 5" xfId="12194" xr:uid="{00000000-0005-0000-0000-000033180000}"/>
    <cellStyle name="Normal 2 3 2 5 5 2" xfId="42516" xr:uid="{00000000-0005-0000-0000-000034180000}"/>
    <cellStyle name="Normal 2 3 2 5 5 3" xfId="27292" xr:uid="{00000000-0005-0000-0000-000035180000}"/>
    <cellStyle name="Normal 2 3 2 5 6" xfId="7173" xr:uid="{00000000-0005-0000-0000-000036180000}"/>
    <cellStyle name="Normal 2 3 2 5 6 2" xfId="37499" xr:uid="{00000000-0005-0000-0000-000037180000}"/>
    <cellStyle name="Normal 2 3 2 5 6 3" xfId="22275" xr:uid="{00000000-0005-0000-0000-000038180000}"/>
    <cellStyle name="Normal 2 3 2 5 7" xfId="32487" xr:uid="{00000000-0005-0000-0000-000039180000}"/>
    <cellStyle name="Normal 2 3 2 5 8" xfId="17262" xr:uid="{00000000-0005-0000-0000-00003A180000}"/>
    <cellStyle name="Normal 2 3 2 6" xfId="2518" xr:uid="{00000000-0005-0000-0000-00003B180000}"/>
    <cellStyle name="Normal 2 3 2 6 2" xfId="4210" xr:uid="{00000000-0005-0000-0000-00003C180000}"/>
    <cellStyle name="Normal 2 3 2 6 2 2" xfId="14283" xr:uid="{00000000-0005-0000-0000-00003D180000}"/>
    <cellStyle name="Normal 2 3 2 6 2 2 2" xfId="44605" xr:uid="{00000000-0005-0000-0000-00003E180000}"/>
    <cellStyle name="Normal 2 3 2 6 2 2 3" xfId="29381" xr:uid="{00000000-0005-0000-0000-00003F180000}"/>
    <cellStyle name="Normal 2 3 2 6 2 3" xfId="9263" xr:uid="{00000000-0005-0000-0000-000040180000}"/>
    <cellStyle name="Normal 2 3 2 6 2 3 2" xfId="39588" xr:uid="{00000000-0005-0000-0000-000041180000}"/>
    <cellStyle name="Normal 2 3 2 6 2 3 3" xfId="24364" xr:uid="{00000000-0005-0000-0000-000042180000}"/>
    <cellStyle name="Normal 2 3 2 6 2 4" xfId="34575" xr:uid="{00000000-0005-0000-0000-000043180000}"/>
    <cellStyle name="Normal 2 3 2 6 2 5" xfId="19351" xr:uid="{00000000-0005-0000-0000-000044180000}"/>
    <cellStyle name="Normal 2 3 2 6 3" xfId="5902" xr:uid="{00000000-0005-0000-0000-000045180000}"/>
    <cellStyle name="Normal 2 3 2 6 3 2" xfId="15954" xr:uid="{00000000-0005-0000-0000-000046180000}"/>
    <cellStyle name="Normal 2 3 2 6 3 2 2" xfId="46276" xr:uid="{00000000-0005-0000-0000-000047180000}"/>
    <cellStyle name="Normal 2 3 2 6 3 2 3" xfId="31052" xr:uid="{00000000-0005-0000-0000-000048180000}"/>
    <cellStyle name="Normal 2 3 2 6 3 3" xfId="10934" xr:uid="{00000000-0005-0000-0000-000049180000}"/>
    <cellStyle name="Normal 2 3 2 6 3 3 2" xfId="41259" xr:uid="{00000000-0005-0000-0000-00004A180000}"/>
    <cellStyle name="Normal 2 3 2 6 3 3 3" xfId="26035" xr:uid="{00000000-0005-0000-0000-00004B180000}"/>
    <cellStyle name="Normal 2 3 2 6 3 4" xfId="36246" xr:uid="{00000000-0005-0000-0000-00004C180000}"/>
    <cellStyle name="Normal 2 3 2 6 3 5" xfId="21022" xr:uid="{00000000-0005-0000-0000-00004D180000}"/>
    <cellStyle name="Normal 2 3 2 6 4" xfId="12612" xr:uid="{00000000-0005-0000-0000-00004E180000}"/>
    <cellStyle name="Normal 2 3 2 6 4 2" xfId="42934" xr:uid="{00000000-0005-0000-0000-00004F180000}"/>
    <cellStyle name="Normal 2 3 2 6 4 3" xfId="27710" xr:uid="{00000000-0005-0000-0000-000050180000}"/>
    <cellStyle name="Normal 2 3 2 6 5" xfId="7591" xr:uid="{00000000-0005-0000-0000-000051180000}"/>
    <cellStyle name="Normal 2 3 2 6 5 2" xfId="37917" xr:uid="{00000000-0005-0000-0000-000052180000}"/>
    <cellStyle name="Normal 2 3 2 6 5 3" xfId="22693" xr:uid="{00000000-0005-0000-0000-000053180000}"/>
    <cellStyle name="Normal 2 3 2 6 6" xfId="32905" xr:uid="{00000000-0005-0000-0000-000054180000}"/>
    <cellStyle name="Normal 2 3 2 6 7" xfId="17680" xr:uid="{00000000-0005-0000-0000-000055180000}"/>
    <cellStyle name="Normal 2 3 2 7" xfId="3369" xr:uid="{00000000-0005-0000-0000-000056180000}"/>
    <cellStyle name="Normal 2 3 2 7 2" xfId="13447" xr:uid="{00000000-0005-0000-0000-000057180000}"/>
    <cellStyle name="Normal 2 3 2 7 2 2" xfId="43769" xr:uid="{00000000-0005-0000-0000-000058180000}"/>
    <cellStyle name="Normal 2 3 2 7 2 3" xfId="28545" xr:uid="{00000000-0005-0000-0000-000059180000}"/>
    <cellStyle name="Normal 2 3 2 7 3" xfId="8427" xr:uid="{00000000-0005-0000-0000-00005A180000}"/>
    <cellStyle name="Normal 2 3 2 7 3 2" xfId="38752" xr:uid="{00000000-0005-0000-0000-00005B180000}"/>
    <cellStyle name="Normal 2 3 2 7 3 3" xfId="23528" xr:uid="{00000000-0005-0000-0000-00005C180000}"/>
    <cellStyle name="Normal 2 3 2 7 4" xfId="33739" xr:uid="{00000000-0005-0000-0000-00005D180000}"/>
    <cellStyle name="Normal 2 3 2 7 5" xfId="18515" xr:uid="{00000000-0005-0000-0000-00005E180000}"/>
    <cellStyle name="Normal 2 3 2 8" xfId="5063" xr:uid="{00000000-0005-0000-0000-00005F180000}"/>
    <cellStyle name="Normal 2 3 2 8 2" xfId="15118" xr:uid="{00000000-0005-0000-0000-000060180000}"/>
    <cellStyle name="Normal 2 3 2 8 2 2" xfId="45440" xr:uid="{00000000-0005-0000-0000-000061180000}"/>
    <cellStyle name="Normal 2 3 2 8 2 3" xfId="30216" xr:uid="{00000000-0005-0000-0000-000062180000}"/>
    <cellStyle name="Normal 2 3 2 8 3" xfId="10098" xr:uid="{00000000-0005-0000-0000-000063180000}"/>
    <cellStyle name="Normal 2 3 2 8 3 2" xfId="40423" xr:uid="{00000000-0005-0000-0000-000064180000}"/>
    <cellStyle name="Normal 2 3 2 8 3 3" xfId="25199" xr:uid="{00000000-0005-0000-0000-000065180000}"/>
    <cellStyle name="Normal 2 3 2 8 4" xfId="35410" xr:uid="{00000000-0005-0000-0000-000066180000}"/>
    <cellStyle name="Normal 2 3 2 8 5" xfId="20186" xr:uid="{00000000-0005-0000-0000-000067180000}"/>
    <cellStyle name="Normal 2 3 2 9" xfId="11774" xr:uid="{00000000-0005-0000-0000-000068180000}"/>
    <cellStyle name="Normal 2 3 2 9 2" xfId="42098" xr:uid="{00000000-0005-0000-0000-000069180000}"/>
    <cellStyle name="Normal 2 3 2 9 3" xfId="26874" xr:uid="{00000000-0005-0000-0000-00006A180000}"/>
    <cellStyle name="Normal 2 3 3" xfId="1424" xr:uid="{00000000-0005-0000-0000-00006B180000}"/>
    <cellStyle name="Normal 2 3 4" xfId="1425" xr:uid="{00000000-0005-0000-0000-00006C180000}"/>
    <cellStyle name="Normal 2 3 4 10" xfId="6754" xr:uid="{00000000-0005-0000-0000-00006D180000}"/>
    <cellStyle name="Normal 2 3 4 10 2" xfId="37082" xr:uid="{00000000-0005-0000-0000-00006E180000}"/>
    <cellStyle name="Normal 2 3 4 10 3" xfId="21858" xr:uid="{00000000-0005-0000-0000-00006F180000}"/>
    <cellStyle name="Normal 2 3 4 11" xfId="32073" xr:uid="{00000000-0005-0000-0000-000070180000}"/>
    <cellStyle name="Normal 2 3 4 12" xfId="16843" xr:uid="{00000000-0005-0000-0000-000071180000}"/>
    <cellStyle name="Normal 2 3 4 13" xfId="47282" xr:uid="{00000000-0005-0000-0000-000072180000}"/>
    <cellStyle name="Normal 2 3 4 2" xfId="1718" xr:uid="{00000000-0005-0000-0000-000073180000}"/>
    <cellStyle name="Normal 2 3 4 2 10" xfId="32125" xr:uid="{00000000-0005-0000-0000-000074180000}"/>
    <cellStyle name="Normal 2 3 4 2 11" xfId="16897" xr:uid="{00000000-0005-0000-0000-000075180000}"/>
    <cellStyle name="Normal 2 3 4 2 2" xfId="1826" xr:uid="{00000000-0005-0000-0000-000076180000}"/>
    <cellStyle name="Normal 2 3 4 2 2 10" xfId="17001" xr:uid="{00000000-0005-0000-0000-000077180000}"/>
    <cellStyle name="Normal 2 3 4 2 2 2" xfId="2043" xr:uid="{00000000-0005-0000-0000-000078180000}"/>
    <cellStyle name="Normal 2 3 4 2 2 2 2" xfId="2464" xr:uid="{00000000-0005-0000-0000-000079180000}"/>
    <cellStyle name="Normal 2 3 4 2 2 2 2 2" xfId="3303" xr:uid="{00000000-0005-0000-0000-00007A180000}"/>
    <cellStyle name="Normal 2 3 4 2 2 2 2 2 2" xfId="4993" xr:uid="{00000000-0005-0000-0000-00007B180000}"/>
    <cellStyle name="Normal 2 3 4 2 2 2 2 2 2 2" xfId="15066" xr:uid="{00000000-0005-0000-0000-00007C180000}"/>
    <cellStyle name="Normal 2 3 4 2 2 2 2 2 2 2 2" xfId="45388" xr:uid="{00000000-0005-0000-0000-00007D180000}"/>
    <cellStyle name="Normal 2 3 4 2 2 2 2 2 2 2 3" xfId="30164" xr:uid="{00000000-0005-0000-0000-00007E180000}"/>
    <cellStyle name="Normal 2 3 4 2 2 2 2 2 2 3" xfId="10046" xr:uid="{00000000-0005-0000-0000-00007F180000}"/>
    <cellStyle name="Normal 2 3 4 2 2 2 2 2 2 3 2" xfId="40371" xr:uid="{00000000-0005-0000-0000-000080180000}"/>
    <cellStyle name="Normal 2 3 4 2 2 2 2 2 2 3 3" xfId="25147" xr:uid="{00000000-0005-0000-0000-000081180000}"/>
    <cellStyle name="Normal 2 3 4 2 2 2 2 2 2 4" xfId="35358" xr:uid="{00000000-0005-0000-0000-000082180000}"/>
    <cellStyle name="Normal 2 3 4 2 2 2 2 2 2 5" xfId="20134" xr:uid="{00000000-0005-0000-0000-000083180000}"/>
    <cellStyle name="Normal 2 3 4 2 2 2 2 2 3" xfId="6685" xr:uid="{00000000-0005-0000-0000-000084180000}"/>
    <cellStyle name="Normal 2 3 4 2 2 2 2 2 3 2" xfId="16737" xr:uid="{00000000-0005-0000-0000-000085180000}"/>
    <cellStyle name="Normal 2 3 4 2 2 2 2 2 3 2 2" xfId="47059" xr:uid="{00000000-0005-0000-0000-000086180000}"/>
    <cellStyle name="Normal 2 3 4 2 2 2 2 2 3 2 3" xfId="31835" xr:uid="{00000000-0005-0000-0000-000087180000}"/>
    <cellStyle name="Normal 2 3 4 2 2 2 2 2 3 3" xfId="11717" xr:uid="{00000000-0005-0000-0000-000088180000}"/>
    <cellStyle name="Normal 2 3 4 2 2 2 2 2 3 3 2" xfId="42042" xr:uid="{00000000-0005-0000-0000-000089180000}"/>
    <cellStyle name="Normal 2 3 4 2 2 2 2 2 3 3 3" xfId="26818" xr:uid="{00000000-0005-0000-0000-00008A180000}"/>
    <cellStyle name="Normal 2 3 4 2 2 2 2 2 3 4" xfId="37029" xr:uid="{00000000-0005-0000-0000-00008B180000}"/>
    <cellStyle name="Normal 2 3 4 2 2 2 2 2 3 5" xfId="21805" xr:uid="{00000000-0005-0000-0000-00008C180000}"/>
    <cellStyle name="Normal 2 3 4 2 2 2 2 2 4" xfId="13395" xr:uid="{00000000-0005-0000-0000-00008D180000}"/>
    <cellStyle name="Normal 2 3 4 2 2 2 2 2 4 2" xfId="43717" xr:uid="{00000000-0005-0000-0000-00008E180000}"/>
    <cellStyle name="Normal 2 3 4 2 2 2 2 2 4 3" xfId="28493" xr:uid="{00000000-0005-0000-0000-00008F180000}"/>
    <cellStyle name="Normal 2 3 4 2 2 2 2 2 5" xfId="8374" xr:uid="{00000000-0005-0000-0000-000090180000}"/>
    <cellStyle name="Normal 2 3 4 2 2 2 2 2 5 2" xfId="38700" xr:uid="{00000000-0005-0000-0000-000091180000}"/>
    <cellStyle name="Normal 2 3 4 2 2 2 2 2 5 3" xfId="23476" xr:uid="{00000000-0005-0000-0000-000092180000}"/>
    <cellStyle name="Normal 2 3 4 2 2 2 2 2 6" xfId="33688" xr:uid="{00000000-0005-0000-0000-000093180000}"/>
    <cellStyle name="Normal 2 3 4 2 2 2 2 2 7" xfId="18463" xr:uid="{00000000-0005-0000-0000-000094180000}"/>
    <cellStyle name="Normal 2 3 4 2 2 2 2 3" xfId="4156" xr:uid="{00000000-0005-0000-0000-000095180000}"/>
    <cellStyle name="Normal 2 3 4 2 2 2 2 3 2" xfId="14230" xr:uid="{00000000-0005-0000-0000-000096180000}"/>
    <cellStyle name="Normal 2 3 4 2 2 2 2 3 2 2" xfId="44552" xr:uid="{00000000-0005-0000-0000-000097180000}"/>
    <cellStyle name="Normal 2 3 4 2 2 2 2 3 2 3" xfId="29328" xr:uid="{00000000-0005-0000-0000-000098180000}"/>
    <cellStyle name="Normal 2 3 4 2 2 2 2 3 3" xfId="9210" xr:uid="{00000000-0005-0000-0000-000099180000}"/>
    <cellStyle name="Normal 2 3 4 2 2 2 2 3 3 2" xfId="39535" xr:uid="{00000000-0005-0000-0000-00009A180000}"/>
    <cellStyle name="Normal 2 3 4 2 2 2 2 3 3 3" xfId="24311" xr:uid="{00000000-0005-0000-0000-00009B180000}"/>
    <cellStyle name="Normal 2 3 4 2 2 2 2 3 4" xfId="34522" xr:uid="{00000000-0005-0000-0000-00009C180000}"/>
    <cellStyle name="Normal 2 3 4 2 2 2 2 3 5" xfId="19298" xr:uid="{00000000-0005-0000-0000-00009D180000}"/>
    <cellStyle name="Normal 2 3 4 2 2 2 2 4" xfId="5849" xr:uid="{00000000-0005-0000-0000-00009E180000}"/>
    <cellStyle name="Normal 2 3 4 2 2 2 2 4 2" xfId="15901" xr:uid="{00000000-0005-0000-0000-00009F180000}"/>
    <cellStyle name="Normal 2 3 4 2 2 2 2 4 2 2" xfId="46223" xr:uid="{00000000-0005-0000-0000-0000A0180000}"/>
    <cellStyle name="Normal 2 3 4 2 2 2 2 4 2 3" xfId="30999" xr:uid="{00000000-0005-0000-0000-0000A1180000}"/>
    <cellStyle name="Normal 2 3 4 2 2 2 2 4 3" xfId="10881" xr:uid="{00000000-0005-0000-0000-0000A2180000}"/>
    <cellStyle name="Normal 2 3 4 2 2 2 2 4 3 2" xfId="41206" xr:uid="{00000000-0005-0000-0000-0000A3180000}"/>
    <cellStyle name="Normal 2 3 4 2 2 2 2 4 3 3" xfId="25982" xr:uid="{00000000-0005-0000-0000-0000A4180000}"/>
    <cellStyle name="Normal 2 3 4 2 2 2 2 4 4" xfId="36193" xr:uid="{00000000-0005-0000-0000-0000A5180000}"/>
    <cellStyle name="Normal 2 3 4 2 2 2 2 4 5" xfId="20969" xr:uid="{00000000-0005-0000-0000-0000A6180000}"/>
    <cellStyle name="Normal 2 3 4 2 2 2 2 5" xfId="12559" xr:uid="{00000000-0005-0000-0000-0000A7180000}"/>
    <cellStyle name="Normal 2 3 4 2 2 2 2 5 2" xfId="42881" xr:uid="{00000000-0005-0000-0000-0000A8180000}"/>
    <cellStyle name="Normal 2 3 4 2 2 2 2 5 3" xfId="27657" xr:uid="{00000000-0005-0000-0000-0000A9180000}"/>
    <cellStyle name="Normal 2 3 4 2 2 2 2 6" xfId="7538" xr:uid="{00000000-0005-0000-0000-0000AA180000}"/>
    <cellStyle name="Normal 2 3 4 2 2 2 2 6 2" xfId="37864" xr:uid="{00000000-0005-0000-0000-0000AB180000}"/>
    <cellStyle name="Normal 2 3 4 2 2 2 2 6 3" xfId="22640" xr:uid="{00000000-0005-0000-0000-0000AC180000}"/>
    <cellStyle name="Normal 2 3 4 2 2 2 2 7" xfId="32852" xr:uid="{00000000-0005-0000-0000-0000AD180000}"/>
    <cellStyle name="Normal 2 3 4 2 2 2 2 8" xfId="17627" xr:uid="{00000000-0005-0000-0000-0000AE180000}"/>
    <cellStyle name="Normal 2 3 4 2 2 2 3" xfId="2885" xr:uid="{00000000-0005-0000-0000-0000AF180000}"/>
    <cellStyle name="Normal 2 3 4 2 2 2 3 2" xfId="4575" xr:uid="{00000000-0005-0000-0000-0000B0180000}"/>
    <cellStyle name="Normal 2 3 4 2 2 2 3 2 2" xfId="14648" xr:uid="{00000000-0005-0000-0000-0000B1180000}"/>
    <cellStyle name="Normal 2 3 4 2 2 2 3 2 2 2" xfId="44970" xr:uid="{00000000-0005-0000-0000-0000B2180000}"/>
    <cellStyle name="Normal 2 3 4 2 2 2 3 2 2 3" xfId="29746" xr:uid="{00000000-0005-0000-0000-0000B3180000}"/>
    <cellStyle name="Normal 2 3 4 2 2 2 3 2 3" xfId="9628" xr:uid="{00000000-0005-0000-0000-0000B4180000}"/>
    <cellStyle name="Normal 2 3 4 2 2 2 3 2 3 2" xfId="39953" xr:uid="{00000000-0005-0000-0000-0000B5180000}"/>
    <cellStyle name="Normal 2 3 4 2 2 2 3 2 3 3" xfId="24729" xr:uid="{00000000-0005-0000-0000-0000B6180000}"/>
    <cellStyle name="Normal 2 3 4 2 2 2 3 2 4" xfId="34940" xr:uid="{00000000-0005-0000-0000-0000B7180000}"/>
    <cellStyle name="Normal 2 3 4 2 2 2 3 2 5" xfId="19716" xr:uid="{00000000-0005-0000-0000-0000B8180000}"/>
    <cellStyle name="Normal 2 3 4 2 2 2 3 3" xfId="6267" xr:uid="{00000000-0005-0000-0000-0000B9180000}"/>
    <cellStyle name="Normal 2 3 4 2 2 2 3 3 2" xfId="16319" xr:uid="{00000000-0005-0000-0000-0000BA180000}"/>
    <cellStyle name="Normal 2 3 4 2 2 2 3 3 2 2" xfId="46641" xr:uid="{00000000-0005-0000-0000-0000BB180000}"/>
    <cellStyle name="Normal 2 3 4 2 2 2 3 3 2 3" xfId="31417" xr:uid="{00000000-0005-0000-0000-0000BC180000}"/>
    <cellStyle name="Normal 2 3 4 2 2 2 3 3 3" xfId="11299" xr:uid="{00000000-0005-0000-0000-0000BD180000}"/>
    <cellStyle name="Normal 2 3 4 2 2 2 3 3 3 2" xfId="41624" xr:uid="{00000000-0005-0000-0000-0000BE180000}"/>
    <cellStyle name="Normal 2 3 4 2 2 2 3 3 3 3" xfId="26400" xr:uid="{00000000-0005-0000-0000-0000BF180000}"/>
    <cellStyle name="Normal 2 3 4 2 2 2 3 3 4" xfId="36611" xr:uid="{00000000-0005-0000-0000-0000C0180000}"/>
    <cellStyle name="Normal 2 3 4 2 2 2 3 3 5" xfId="21387" xr:uid="{00000000-0005-0000-0000-0000C1180000}"/>
    <cellStyle name="Normal 2 3 4 2 2 2 3 4" xfId="12977" xr:uid="{00000000-0005-0000-0000-0000C2180000}"/>
    <cellStyle name="Normal 2 3 4 2 2 2 3 4 2" xfId="43299" xr:uid="{00000000-0005-0000-0000-0000C3180000}"/>
    <cellStyle name="Normal 2 3 4 2 2 2 3 4 3" xfId="28075" xr:uid="{00000000-0005-0000-0000-0000C4180000}"/>
    <cellStyle name="Normal 2 3 4 2 2 2 3 5" xfId="7956" xr:uid="{00000000-0005-0000-0000-0000C5180000}"/>
    <cellStyle name="Normal 2 3 4 2 2 2 3 5 2" xfId="38282" xr:uid="{00000000-0005-0000-0000-0000C6180000}"/>
    <cellStyle name="Normal 2 3 4 2 2 2 3 5 3" xfId="23058" xr:uid="{00000000-0005-0000-0000-0000C7180000}"/>
    <cellStyle name="Normal 2 3 4 2 2 2 3 6" xfId="33270" xr:uid="{00000000-0005-0000-0000-0000C8180000}"/>
    <cellStyle name="Normal 2 3 4 2 2 2 3 7" xfId="18045" xr:uid="{00000000-0005-0000-0000-0000C9180000}"/>
    <cellStyle name="Normal 2 3 4 2 2 2 4" xfId="3738" xr:uid="{00000000-0005-0000-0000-0000CA180000}"/>
    <cellStyle name="Normal 2 3 4 2 2 2 4 2" xfId="13812" xr:uid="{00000000-0005-0000-0000-0000CB180000}"/>
    <cellStyle name="Normal 2 3 4 2 2 2 4 2 2" xfId="44134" xr:uid="{00000000-0005-0000-0000-0000CC180000}"/>
    <cellStyle name="Normal 2 3 4 2 2 2 4 2 3" xfId="28910" xr:uid="{00000000-0005-0000-0000-0000CD180000}"/>
    <cellStyle name="Normal 2 3 4 2 2 2 4 3" xfId="8792" xr:uid="{00000000-0005-0000-0000-0000CE180000}"/>
    <cellStyle name="Normal 2 3 4 2 2 2 4 3 2" xfId="39117" xr:uid="{00000000-0005-0000-0000-0000CF180000}"/>
    <cellStyle name="Normal 2 3 4 2 2 2 4 3 3" xfId="23893" xr:uid="{00000000-0005-0000-0000-0000D0180000}"/>
    <cellStyle name="Normal 2 3 4 2 2 2 4 4" xfId="34104" xr:uid="{00000000-0005-0000-0000-0000D1180000}"/>
    <cellStyle name="Normal 2 3 4 2 2 2 4 5" xfId="18880" xr:uid="{00000000-0005-0000-0000-0000D2180000}"/>
    <cellStyle name="Normal 2 3 4 2 2 2 5" xfId="5431" xr:uid="{00000000-0005-0000-0000-0000D3180000}"/>
    <cellStyle name="Normal 2 3 4 2 2 2 5 2" xfId="15483" xr:uid="{00000000-0005-0000-0000-0000D4180000}"/>
    <cellStyle name="Normal 2 3 4 2 2 2 5 2 2" xfId="45805" xr:uid="{00000000-0005-0000-0000-0000D5180000}"/>
    <cellStyle name="Normal 2 3 4 2 2 2 5 2 3" xfId="30581" xr:uid="{00000000-0005-0000-0000-0000D6180000}"/>
    <cellStyle name="Normal 2 3 4 2 2 2 5 3" xfId="10463" xr:uid="{00000000-0005-0000-0000-0000D7180000}"/>
    <cellStyle name="Normal 2 3 4 2 2 2 5 3 2" xfId="40788" xr:uid="{00000000-0005-0000-0000-0000D8180000}"/>
    <cellStyle name="Normal 2 3 4 2 2 2 5 3 3" xfId="25564" xr:uid="{00000000-0005-0000-0000-0000D9180000}"/>
    <cellStyle name="Normal 2 3 4 2 2 2 5 4" xfId="35775" xr:uid="{00000000-0005-0000-0000-0000DA180000}"/>
    <cellStyle name="Normal 2 3 4 2 2 2 5 5" xfId="20551" xr:uid="{00000000-0005-0000-0000-0000DB180000}"/>
    <cellStyle name="Normal 2 3 4 2 2 2 6" xfId="12141" xr:uid="{00000000-0005-0000-0000-0000DC180000}"/>
    <cellStyle name="Normal 2 3 4 2 2 2 6 2" xfId="42463" xr:uid="{00000000-0005-0000-0000-0000DD180000}"/>
    <cellStyle name="Normal 2 3 4 2 2 2 6 3" xfId="27239" xr:uid="{00000000-0005-0000-0000-0000DE180000}"/>
    <cellStyle name="Normal 2 3 4 2 2 2 7" xfId="7120" xr:uid="{00000000-0005-0000-0000-0000DF180000}"/>
    <cellStyle name="Normal 2 3 4 2 2 2 7 2" xfId="37446" xr:uid="{00000000-0005-0000-0000-0000E0180000}"/>
    <cellStyle name="Normal 2 3 4 2 2 2 7 3" xfId="22222" xr:uid="{00000000-0005-0000-0000-0000E1180000}"/>
    <cellStyle name="Normal 2 3 4 2 2 2 8" xfId="32434" xr:uid="{00000000-0005-0000-0000-0000E2180000}"/>
    <cellStyle name="Normal 2 3 4 2 2 2 9" xfId="17209" xr:uid="{00000000-0005-0000-0000-0000E3180000}"/>
    <cellStyle name="Normal 2 3 4 2 2 3" xfId="2256" xr:uid="{00000000-0005-0000-0000-0000E4180000}"/>
    <cellStyle name="Normal 2 3 4 2 2 3 2" xfId="3095" xr:uid="{00000000-0005-0000-0000-0000E5180000}"/>
    <cellStyle name="Normal 2 3 4 2 2 3 2 2" xfId="4785" xr:uid="{00000000-0005-0000-0000-0000E6180000}"/>
    <cellStyle name="Normal 2 3 4 2 2 3 2 2 2" xfId="14858" xr:uid="{00000000-0005-0000-0000-0000E7180000}"/>
    <cellStyle name="Normal 2 3 4 2 2 3 2 2 2 2" xfId="45180" xr:uid="{00000000-0005-0000-0000-0000E8180000}"/>
    <cellStyle name="Normal 2 3 4 2 2 3 2 2 2 3" xfId="29956" xr:uid="{00000000-0005-0000-0000-0000E9180000}"/>
    <cellStyle name="Normal 2 3 4 2 2 3 2 2 3" xfId="9838" xr:uid="{00000000-0005-0000-0000-0000EA180000}"/>
    <cellStyle name="Normal 2 3 4 2 2 3 2 2 3 2" xfId="40163" xr:uid="{00000000-0005-0000-0000-0000EB180000}"/>
    <cellStyle name="Normal 2 3 4 2 2 3 2 2 3 3" xfId="24939" xr:uid="{00000000-0005-0000-0000-0000EC180000}"/>
    <cellStyle name="Normal 2 3 4 2 2 3 2 2 4" xfId="35150" xr:uid="{00000000-0005-0000-0000-0000ED180000}"/>
    <cellStyle name="Normal 2 3 4 2 2 3 2 2 5" xfId="19926" xr:uid="{00000000-0005-0000-0000-0000EE180000}"/>
    <cellStyle name="Normal 2 3 4 2 2 3 2 3" xfId="6477" xr:uid="{00000000-0005-0000-0000-0000EF180000}"/>
    <cellStyle name="Normal 2 3 4 2 2 3 2 3 2" xfId="16529" xr:uid="{00000000-0005-0000-0000-0000F0180000}"/>
    <cellStyle name="Normal 2 3 4 2 2 3 2 3 2 2" xfId="46851" xr:uid="{00000000-0005-0000-0000-0000F1180000}"/>
    <cellStyle name="Normal 2 3 4 2 2 3 2 3 2 3" xfId="31627" xr:uid="{00000000-0005-0000-0000-0000F2180000}"/>
    <cellStyle name="Normal 2 3 4 2 2 3 2 3 3" xfId="11509" xr:uid="{00000000-0005-0000-0000-0000F3180000}"/>
    <cellStyle name="Normal 2 3 4 2 2 3 2 3 3 2" xfId="41834" xr:uid="{00000000-0005-0000-0000-0000F4180000}"/>
    <cellStyle name="Normal 2 3 4 2 2 3 2 3 3 3" xfId="26610" xr:uid="{00000000-0005-0000-0000-0000F5180000}"/>
    <cellStyle name="Normal 2 3 4 2 2 3 2 3 4" xfId="36821" xr:uid="{00000000-0005-0000-0000-0000F6180000}"/>
    <cellStyle name="Normal 2 3 4 2 2 3 2 3 5" xfId="21597" xr:uid="{00000000-0005-0000-0000-0000F7180000}"/>
    <cellStyle name="Normal 2 3 4 2 2 3 2 4" xfId="13187" xr:uid="{00000000-0005-0000-0000-0000F8180000}"/>
    <cellStyle name="Normal 2 3 4 2 2 3 2 4 2" xfId="43509" xr:uid="{00000000-0005-0000-0000-0000F9180000}"/>
    <cellStyle name="Normal 2 3 4 2 2 3 2 4 3" xfId="28285" xr:uid="{00000000-0005-0000-0000-0000FA180000}"/>
    <cellStyle name="Normal 2 3 4 2 2 3 2 5" xfId="8166" xr:uid="{00000000-0005-0000-0000-0000FB180000}"/>
    <cellStyle name="Normal 2 3 4 2 2 3 2 5 2" xfId="38492" xr:uid="{00000000-0005-0000-0000-0000FC180000}"/>
    <cellStyle name="Normal 2 3 4 2 2 3 2 5 3" xfId="23268" xr:uid="{00000000-0005-0000-0000-0000FD180000}"/>
    <cellStyle name="Normal 2 3 4 2 2 3 2 6" xfId="33480" xr:uid="{00000000-0005-0000-0000-0000FE180000}"/>
    <cellStyle name="Normal 2 3 4 2 2 3 2 7" xfId="18255" xr:uid="{00000000-0005-0000-0000-0000FF180000}"/>
    <cellStyle name="Normal 2 3 4 2 2 3 3" xfId="3948" xr:uid="{00000000-0005-0000-0000-000000190000}"/>
    <cellStyle name="Normal 2 3 4 2 2 3 3 2" xfId="14022" xr:uid="{00000000-0005-0000-0000-000001190000}"/>
    <cellStyle name="Normal 2 3 4 2 2 3 3 2 2" xfId="44344" xr:uid="{00000000-0005-0000-0000-000002190000}"/>
    <cellStyle name="Normal 2 3 4 2 2 3 3 2 3" xfId="29120" xr:uid="{00000000-0005-0000-0000-000003190000}"/>
    <cellStyle name="Normal 2 3 4 2 2 3 3 3" xfId="9002" xr:uid="{00000000-0005-0000-0000-000004190000}"/>
    <cellStyle name="Normal 2 3 4 2 2 3 3 3 2" xfId="39327" xr:uid="{00000000-0005-0000-0000-000005190000}"/>
    <cellStyle name="Normal 2 3 4 2 2 3 3 3 3" xfId="24103" xr:uid="{00000000-0005-0000-0000-000006190000}"/>
    <cellStyle name="Normal 2 3 4 2 2 3 3 4" xfId="34314" xr:uid="{00000000-0005-0000-0000-000007190000}"/>
    <cellStyle name="Normal 2 3 4 2 2 3 3 5" xfId="19090" xr:uid="{00000000-0005-0000-0000-000008190000}"/>
    <cellStyle name="Normal 2 3 4 2 2 3 4" xfId="5641" xr:uid="{00000000-0005-0000-0000-000009190000}"/>
    <cellStyle name="Normal 2 3 4 2 2 3 4 2" xfId="15693" xr:uid="{00000000-0005-0000-0000-00000A190000}"/>
    <cellStyle name="Normal 2 3 4 2 2 3 4 2 2" xfId="46015" xr:uid="{00000000-0005-0000-0000-00000B190000}"/>
    <cellStyle name="Normal 2 3 4 2 2 3 4 2 3" xfId="30791" xr:uid="{00000000-0005-0000-0000-00000C190000}"/>
    <cellStyle name="Normal 2 3 4 2 2 3 4 3" xfId="10673" xr:uid="{00000000-0005-0000-0000-00000D190000}"/>
    <cellStyle name="Normal 2 3 4 2 2 3 4 3 2" xfId="40998" xr:uid="{00000000-0005-0000-0000-00000E190000}"/>
    <cellStyle name="Normal 2 3 4 2 2 3 4 3 3" xfId="25774" xr:uid="{00000000-0005-0000-0000-00000F190000}"/>
    <cellStyle name="Normal 2 3 4 2 2 3 4 4" xfId="35985" xr:uid="{00000000-0005-0000-0000-000010190000}"/>
    <cellStyle name="Normal 2 3 4 2 2 3 4 5" xfId="20761" xr:uid="{00000000-0005-0000-0000-000011190000}"/>
    <cellStyle name="Normal 2 3 4 2 2 3 5" xfId="12351" xr:uid="{00000000-0005-0000-0000-000012190000}"/>
    <cellStyle name="Normal 2 3 4 2 2 3 5 2" xfId="42673" xr:uid="{00000000-0005-0000-0000-000013190000}"/>
    <cellStyle name="Normal 2 3 4 2 2 3 5 3" xfId="27449" xr:uid="{00000000-0005-0000-0000-000014190000}"/>
    <cellStyle name="Normal 2 3 4 2 2 3 6" xfId="7330" xr:uid="{00000000-0005-0000-0000-000015190000}"/>
    <cellStyle name="Normal 2 3 4 2 2 3 6 2" xfId="37656" xr:uid="{00000000-0005-0000-0000-000016190000}"/>
    <cellStyle name="Normal 2 3 4 2 2 3 6 3" xfId="22432" xr:uid="{00000000-0005-0000-0000-000017190000}"/>
    <cellStyle name="Normal 2 3 4 2 2 3 7" xfId="32644" xr:uid="{00000000-0005-0000-0000-000018190000}"/>
    <cellStyle name="Normal 2 3 4 2 2 3 8" xfId="17419" xr:uid="{00000000-0005-0000-0000-000019190000}"/>
    <cellStyle name="Normal 2 3 4 2 2 4" xfId="2677" xr:uid="{00000000-0005-0000-0000-00001A190000}"/>
    <cellStyle name="Normal 2 3 4 2 2 4 2" xfId="4367" xr:uid="{00000000-0005-0000-0000-00001B190000}"/>
    <cellStyle name="Normal 2 3 4 2 2 4 2 2" xfId="14440" xr:uid="{00000000-0005-0000-0000-00001C190000}"/>
    <cellStyle name="Normal 2 3 4 2 2 4 2 2 2" xfId="44762" xr:uid="{00000000-0005-0000-0000-00001D190000}"/>
    <cellStyle name="Normal 2 3 4 2 2 4 2 2 3" xfId="29538" xr:uid="{00000000-0005-0000-0000-00001E190000}"/>
    <cellStyle name="Normal 2 3 4 2 2 4 2 3" xfId="9420" xr:uid="{00000000-0005-0000-0000-00001F190000}"/>
    <cellStyle name="Normal 2 3 4 2 2 4 2 3 2" xfId="39745" xr:uid="{00000000-0005-0000-0000-000020190000}"/>
    <cellStyle name="Normal 2 3 4 2 2 4 2 3 3" xfId="24521" xr:uid="{00000000-0005-0000-0000-000021190000}"/>
    <cellStyle name="Normal 2 3 4 2 2 4 2 4" xfId="34732" xr:uid="{00000000-0005-0000-0000-000022190000}"/>
    <cellStyle name="Normal 2 3 4 2 2 4 2 5" xfId="19508" xr:uid="{00000000-0005-0000-0000-000023190000}"/>
    <cellStyle name="Normal 2 3 4 2 2 4 3" xfId="6059" xr:uid="{00000000-0005-0000-0000-000024190000}"/>
    <cellStyle name="Normal 2 3 4 2 2 4 3 2" xfId="16111" xr:uid="{00000000-0005-0000-0000-000025190000}"/>
    <cellStyle name="Normal 2 3 4 2 2 4 3 2 2" xfId="46433" xr:uid="{00000000-0005-0000-0000-000026190000}"/>
    <cellStyle name="Normal 2 3 4 2 2 4 3 2 3" xfId="31209" xr:uid="{00000000-0005-0000-0000-000027190000}"/>
    <cellStyle name="Normal 2 3 4 2 2 4 3 3" xfId="11091" xr:uid="{00000000-0005-0000-0000-000028190000}"/>
    <cellStyle name="Normal 2 3 4 2 2 4 3 3 2" xfId="41416" xr:uid="{00000000-0005-0000-0000-000029190000}"/>
    <cellStyle name="Normal 2 3 4 2 2 4 3 3 3" xfId="26192" xr:uid="{00000000-0005-0000-0000-00002A190000}"/>
    <cellStyle name="Normal 2 3 4 2 2 4 3 4" xfId="36403" xr:uid="{00000000-0005-0000-0000-00002B190000}"/>
    <cellStyle name="Normal 2 3 4 2 2 4 3 5" xfId="21179" xr:uid="{00000000-0005-0000-0000-00002C190000}"/>
    <cellStyle name="Normal 2 3 4 2 2 4 4" xfId="12769" xr:uid="{00000000-0005-0000-0000-00002D190000}"/>
    <cellStyle name="Normal 2 3 4 2 2 4 4 2" xfId="43091" xr:uid="{00000000-0005-0000-0000-00002E190000}"/>
    <cellStyle name="Normal 2 3 4 2 2 4 4 3" xfId="27867" xr:uid="{00000000-0005-0000-0000-00002F190000}"/>
    <cellStyle name="Normal 2 3 4 2 2 4 5" xfId="7748" xr:uid="{00000000-0005-0000-0000-000030190000}"/>
    <cellStyle name="Normal 2 3 4 2 2 4 5 2" xfId="38074" xr:uid="{00000000-0005-0000-0000-000031190000}"/>
    <cellStyle name="Normal 2 3 4 2 2 4 5 3" xfId="22850" xr:uid="{00000000-0005-0000-0000-000032190000}"/>
    <cellStyle name="Normal 2 3 4 2 2 4 6" xfId="33062" xr:uid="{00000000-0005-0000-0000-000033190000}"/>
    <cellStyle name="Normal 2 3 4 2 2 4 7" xfId="17837" xr:uid="{00000000-0005-0000-0000-000034190000}"/>
    <cellStyle name="Normal 2 3 4 2 2 5" xfId="3530" xr:uid="{00000000-0005-0000-0000-000035190000}"/>
    <cellStyle name="Normal 2 3 4 2 2 5 2" xfId="13604" xr:uid="{00000000-0005-0000-0000-000036190000}"/>
    <cellStyle name="Normal 2 3 4 2 2 5 2 2" xfId="43926" xr:uid="{00000000-0005-0000-0000-000037190000}"/>
    <cellStyle name="Normal 2 3 4 2 2 5 2 3" xfId="28702" xr:uid="{00000000-0005-0000-0000-000038190000}"/>
    <cellStyle name="Normal 2 3 4 2 2 5 3" xfId="8584" xr:uid="{00000000-0005-0000-0000-000039190000}"/>
    <cellStyle name="Normal 2 3 4 2 2 5 3 2" xfId="38909" xr:uid="{00000000-0005-0000-0000-00003A190000}"/>
    <cellStyle name="Normal 2 3 4 2 2 5 3 3" xfId="23685" xr:uid="{00000000-0005-0000-0000-00003B190000}"/>
    <cellStyle name="Normal 2 3 4 2 2 5 4" xfId="33896" xr:uid="{00000000-0005-0000-0000-00003C190000}"/>
    <cellStyle name="Normal 2 3 4 2 2 5 5" xfId="18672" xr:uid="{00000000-0005-0000-0000-00003D190000}"/>
    <cellStyle name="Normal 2 3 4 2 2 6" xfId="5223" xr:uid="{00000000-0005-0000-0000-00003E190000}"/>
    <cellStyle name="Normal 2 3 4 2 2 6 2" xfId="15275" xr:uid="{00000000-0005-0000-0000-00003F190000}"/>
    <cellStyle name="Normal 2 3 4 2 2 6 2 2" xfId="45597" xr:uid="{00000000-0005-0000-0000-000040190000}"/>
    <cellStyle name="Normal 2 3 4 2 2 6 2 3" xfId="30373" xr:uid="{00000000-0005-0000-0000-000041190000}"/>
    <cellStyle name="Normal 2 3 4 2 2 6 3" xfId="10255" xr:uid="{00000000-0005-0000-0000-000042190000}"/>
    <cellStyle name="Normal 2 3 4 2 2 6 3 2" xfId="40580" xr:uid="{00000000-0005-0000-0000-000043190000}"/>
    <cellStyle name="Normal 2 3 4 2 2 6 3 3" xfId="25356" xr:uid="{00000000-0005-0000-0000-000044190000}"/>
    <cellStyle name="Normal 2 3 4 2 2 6 4" xfId="35567" xr:uid="{00000000-0005-0000-0000-000045190000}"/>
    <cellStyle name="Normal 2 3 4 2 2 6 5" xfId="20343" xr:uid="{00000000-0005-0000-0000-000046190000}"/>
    <cellStyle name="Normal 2 3 4 2 2 7" xfId="11933" xr:uid="{00000000-0005-0000-0000-000047190000}"/>
    <cellStyle name="Normal 2 3 4 2 2 7 2" xfId="42255" xr:uid="{00000000-0005-0000-0000-000048190000}"/>
    <cellStyle name="Normal 2 3 4 2 2 7 3" xfId="27031" xr:uid="{00000000-0005-0000-0000-000049190000}"/>
    <cellStyle name="Normal 2 3 4 2 2 8" xfId="6912" xr:uid="{00000000-0005-0000-0000-00004A190000}"/>
    <cellStyle name="Normal 2 3 4 2 2 8 2" xfId="37238" xr:uid="{00000000-0005-0000-0000-00004B190000}"/>
    <cellStyle name="Normal 2 3 4 2 2 8 3" xfId="22014" xr:uid="{00000000-0005-0000-0000-00004C190000}"/>
    <cellStyle name="Normal 2 3 4 2 2 9" xfId="32226" xr:uid="{00000000-0005-0000-0000-00004D190000}"/>
    <cellStyle name="Normal 2 3 4 2 3" xfId="1939" xr:uid="{00000000-0005-0000-0000-00004E190000}"/>
    <cellStyle name="Normal 2 3 4 2 3 2" xfId="2360" xr:uid="{00000000-0005-0000-0000-00004F190000}"/>
    <cellStyle name="Normal 2 3 4 2 3 2 2" xfId="3199" xr:uid="{00000000-0005-0000-0000-000050190000}"/>
    <cellStyle name="Normal 2 3 4 2 3 2 2 2" xfId="4889" xr:uid="{00000000-0005-0000-0000-000051190000}"/>
    <cellStyle name="Normal 2 3 4 2 3 2 2 2 2" xfId="14962" xr:uid="{00000000-0005-0000-0000-000052190000}"/>
    <cellStyle name="Normal 2 3 4 2 3 2 2 2 2 2" xfId="45284" xr:uid="{00000000-0005-0000-0000-000053190000}"/>
    <cellStyle name="Normal 2 3 4 2 3 2 2 2 2 3" xfId="30060" xr:uid="{00000000-0005-0000-0000-000054190000}"/>
    <cellStyle name="Normal 2 3 4 2 3 2 2 2 3" xfId="9942" xr:uid="{00000000-0005-0000-0000-000055190000}"/>
    <cellStyle name="Normal 2 3 4 2 3 2 2 2 3 2" xfId="40267" xr:uid="{00000000-0005-0000-0000-000056190000}"/>
    <cellStyle name="Normal 2 3 4 2 3 2 2 2 3 3" xfId="25043" xr:uid="{00000000-0005-0000-0000-000057190000}"/>
    <cellStyle name="Normal 2 3 4 2 3 2 2 2 4" xfId="35254" xr:uid="{00000000-0005-0000-0000-000058190000}"/>
    <cellStyle name="Normal 2 3 4 2 3 2 2 2 5" xfId="20030" xr:uid="{00000000-0005-0000-0000-000059190000}"/>
    <cellStyle name="Normal 2 3 4 2 3 2 2 3" xfId="6581" xr:uid="{00000000-0005-0000-0000-00005A190000}"/>
    <cellStyle name="Normal 2 3 4 2 3 2 2 3 2" xfId="16633" xr:uid="{00000000-0005-0000-0000-00005B190000}"/>
    <cellStyle name="Normal 2 3 4 2 3 2 2 3 2 2" xfId="46955" xr:uid="{00000000-0005-0000-0000-00005C190000}"/>
    <cellStyle name="Normal 2 3 4 2 3 2 2 3 2 3" xfId="31731" xr:uid="{00000000-0005-0000-0000-00005D190000}"/>
    <cellStyle name="Normal 2 3 4 2 3 2 2 3 3" xfId="11613" xr:uid="{00000000-0005-0000-0000-00005E190000}"/>
    <cellStyle name="Normal 2 3 4 2 3 2 2 3 3 2" xfId="41938" xr:uid="{00000000-0005-0000-0000-00005F190000}"/>
    <cellStyle name="Normal 2 3 4 2 3 2 2 3 3 3" xfId="26714" xr:uid="{00000000-0005-0000-0000-000060190000}"/>
    <cellStyle name="Normal 2 3 4 2 3 2 2 3 4" xfId="36925" xr:uid="{00000000-0005-0000-0000-000061190000}"/>
    <cellStyle name="Normal 2 3 4 2 3 2 2 3 5" xfId="21701" xr:uid="{00000000-0005-0000-0000-000062190000}"/>
    <cellStyle name="Normal 2 3 4 2 3 2 2 4" xfId="13291" xr:uid="{00000000-0005-0000-0000-000063190000}"/>
    <cellStyle name="Normal 2 3 4 2 3 2 2 4 2" xfId="43613" xr:uid="{00000000-0005-0000-0000-000064190000}"/>
    <cellStyle name="Normal 2 3 4 2 3 2 2 4 3" xfId="28389" xr:uid="{00000000-0005-0000-0000-000065190000}"/>
    <cellStyle name="Normal 2 3 4 2 3 2 2 5" xfId="8270" xr:uid="{00000000-0005-0000-0000-000066190000}"/>
    <cellStyle name="Normal 2 3 4 2 3 2 2 5 2" xfId="38596" xr:uid="{00000000-0005-0000-0000-000067190000}"/>
    <cellStyle name="Normal 2 3 4 2 3 2 2 5 3" xfId="23372" xr:uid="{00000000-0005-0000-0000-000068190000}"/>
    <cellStyle name="Normal 2 3 4 2 3 2 2 6" xfId="33584" xr:uid="{00000000-0005-0000-0000-000069190000}"/>
    <cellStyle name="Normal 2 3 4 2 3 2 2 7" xfId="18359" xr:uid="{00000000-0005-0000-0000-00006A190000}"/>
    <cellStyle name="Normal 2 3 4 2 3 2 3" xfId="4052" xr:uid="{00000000-0005-0000-0000-00006B190000}"/>
    <cellStyle name="Normal 2 3 4 2 3 2 3 2" xfId="14126" xr:uid="{00000000-0005-0000-0000-00006C190000}"/>
    <cellStyle name="Normal 2 3 4 2 3 2 3 2 2" xfId="44448" xr:uid="{00000000-0005-0000-0000-00006D190000}"/>
    <cellStyle name="Normal 2 3 4 2 3 2 3 2 3" xfId="29224" xr:uid="{00000000-0005-0000-0000-00006E190000}"/>
    <cellStyle name="Normal 2 3 4 2 3 2 3 3" xfId="9106" xr:uid="{00000000-0005-0000-0000-00006F190000}"/>
    <cellStyle name="Normal 2 3 4 2 3 2 3 3 2" xfId="39431" xr:uid="{00000000-0005-0000-0000-000070190000}"/>
    <cellStyle name="Normal 2 3 4 2 3 2 3 3 3" xfId="24207" xr:uid="{00000000-0005-0000-0000-000071190000}"/>
    <cellStyle name="Normal 2 3 4 2 3 2 3 4" xfId="34418" xr:uid="{00000000-0005-0000-0000-000072190000}"/>
    <cellStyle name="Normal 2 3 4 2 3 2 3 5" xfId="19194" xr:uid="{00000000-0005-0000-0000-000073190000}"/>
    <cellStyle name="Normal 2 3 4 2 3 2 4" xfId="5745" xr:uid="{00000000-0005-0000-0000-000074190000}"/>
    <cellStyle name="Normal 2 3 4 2 3 2 4 2" xfId="15797" xr:uid="{00000000-0005-0000-0000-000075190000}"/>
    <cellStyle name="Normal 2 3 4 2 3 2 4 2 2" xfId="46119" xr:uid="{00000000-0005-0000-0000-000076190000}"/>
    <cellStyle name="Normal 2 3 4 2 3 2 4 2 3" xfId="30895" xr:uid="{00000000-0005-0000-0000-000077190000}"/>
    <cellStyle name="Normal 2 3 4 2 3 2 4 3" xfId="10777" xr:uid="{00000000-0005-0000-0000-000078190000}"/>
    <cellStyle name="Normal 2 3 4 2 3 2 4 3 2" xfId="41102" xr:uid="{00000000-0005-0000-0000-000079190000}"/>
    <cellStyle name="Normal 2 3 4 2 3 2 4 3 3" xfId="25878" xr:uid="{00000000-0005-0000-0000-00007A190000}"/>
    <cellStyle name="Normal 2 3 4 2 3 2 4 4" xfId="36089" xr:uid="{00000000-0005-0000-0000-00007B190000}"/>
    <cellStyle name="Normal 2 3 4 2 3 2 4 5" xfId="20865" xr:uid="{00000000-0005-0000-0000-00007C190000}"/>
    <cellStyle name="Normal 2 3 4 2 3 2 5" xfId="12455" xr:uid="{00000000-0005-0000-0000-00007D190000}"/>
    <cellStyle name="Normal 2 3 4 2 3 2 5 2" xfId="42777" xr:uid="{00000000-0005-0000-0000-00007E190000}"/>
    <cellStyle name="Normal 2 3 4 2 3 2 5 3" xfId="27553" xr:uid="{00000000-0005-0000-0000-00007F190000}"/>
    <cellStyle name="Normal 2 3 4 2 3 2 6" xfId="7434" xr:uid="{00000000-0005-0000-0000-000080190000}"/>
    <cellStyle name="Normal 2 3 4 2 3 2 6 2" xfId="37760" xr:uid="{00000000-0005-0000-0000-000081190000}"/>
    <cellStyle name="Normal 2 3 4 2 3 2 6 3" xfId="22536" xr:uid="{00000000-0005-0000-0000-000082190000}"/>
    <cellStyle name="Normal 2 3 4 2 3 2 7" xfId="32748" xr:uid="{00000000-0005-0000-0000-000083190000}"/>
    <cellStyle name="Normal 2 3 4 2 3 2 8" xfId="17523" xr:uid="{00000000-0005-0000-0000-000084190000}"/>
    <cellStyle name="Normal 2 3 4 2 3 3" xfId="2781" xr:uid="{00000000-0005-0000-0000-000085190000}"/>
    <cellStyle name="Normal 2 3 4 2 3 3 2" xfId="4471" xr:uid="{00000000-0005-0000-0000-000086190000}"/>
    <cellStyle name="Normal 2 3 4 2 3 3 2 2" xfId="14544" xr:uid="{00000000-0005-0000-0000-000087190000}"/>
    <cellStyle name="Normal 2 3 4 2 3 3 2 2 2" xfId="44866" xr:uid="{00000000-0005-0000-0000-000088190000}"/>
    <cellStyle name="Normal 2 3 4 2 3 3 2 2 3" xfId="29642" xr:uid="{00000000-0005-0000-0000-000089190000}"/>
    <cellStyle name="Normal 2 3 4 2 3 3 2 3" xfId="9524" xr:uid="{00000000-0005-0000-0000-00008A190000}"/>
    <cellStyle name="Normal 2 3 4 2 3 3 2 3 2" xfId="39849" xr:uid="{00000000-0005-0000-0000-00008B190000}"/>
    <cellStyle name="Normal 2 3 4 2 3 3 2 3 3" xfId="24625" xr:uid="{00000000-0005-0000-0000-00008C190000}"/>
    <cellStyle name="Normal 2 3 4 2 3 3 2 4" xfId="34836" xr:uid="{00000000-0005-0000-0000-00008D190000}"/>
    <cellStyle name="Normal 2 3 4 2 3 3 2 5" xfId="19612" xr:uid="{00000000-0005-0000-0000-00008E190000}"/>
    <cellStyle name="Normal 2 3 4 2 3 3 3" xfId="6163" xr:uid="{00000000-0005-0000-0000-00008F190000}"/>
    <cellStyle name="Normal 2 3 4 2 3 3 3 2" xfId="16215" xr:uid="{00000000-0005-0000-0000-000090190000}"/>
    <cellStyle name="Normal 2 3 4 2 3 3 3 2 2" xfId="46537" xr:uid="{00000000-0005-0000-0000-000091190000}"/>
    <cellStyle name="Normal 2 3 4 2 3 3 3 2 3" xfId="31313" xr:uid="{00000000-0005-0000-0000-000092190000}"/>
    <cellStyle name="Normal 2 3 4 2 3 3 3 3" xfId="11195" xr:uid="{00000000-0005-0000-0000-000093190000}"/>
    <cellStyle name="Normal 2 3 4 2 3 3 3 3 2" xfId="41520" xr:uid="{00000000-0005-0000-0000-000094190000}"/>
    <cellStyle name="Normal 2 3 4 2 3 3 3 3 3" xfId="26296" xr:uid="{00000000-0005-0000-0000-000095190000}"/>
    <cellStyle name="Normal 2 3 4 2 3 3 3 4" xfId="36507" xr:uid="{00000000-0005-0000-0000-000096190000}"/>
    <cellStyle name="Normal 2 3 4 2 3 3 3 5" xfId="21283" xr:uid="{00000000-0005-0000-0000-000097190000}"/>
    <cellStyle name="Normal 2 3 4 2 3 3 4" xfId="12873" xr:uid="{00000000-0005-0000-0000-000098190000}"/>
    <cellStyle name="Normal 2 3 4 2 3 3 4 2" xfId="43195" xr:uid="{00000000-0005-0000-0000-000099190000}"/>
    <cellStyle name="Normal 2 3 4 2 3 3 4 3" xfId="27971" xr:uid="{00000000-0005-0000-0000-00009A190000}"/>
    <cellStyle name="Normal 2 3 4 2 3 3 5" xfId="7852" xr:uid="{00000000-0005-0000-0000-00009B190000}"/>
    <cellStyle name="Normal 2 3 4 2 3 3 5 2" xfId="38178" xr:uid="{00000000-0005-0000-0000-00009C190000}"/>
    <cellStyle name="Normal 2 3 4 2 3 3 5 3" xfId="22954" xr:uid="{00000000-0005-0000-0000-00009D190000}"/>
    <cellStyle name="Normal 2 3 4 2 3 3 6" xfId="33166" xr:uid="{00000000-0005-0000-0000-00009E190000}"/>
    <cellStyle name="Normal 2 3 4 2 3 3 7" xfId="17941" xr:uid="{00000000-0005-0000-0000-00009F190000}"/>
    <cellStyle name="Normal 2 3 4 2 3 4" xfId="3634" xr:uid="{00000000-0005-0000-0000-0000A0190000}"/>
    <cellStyle name="Normal 2 3 4 2 3 4 2" xfId="13708" xr:uid="{00000000-0005-0000-0000-0000A1190000}"/>
    <cellStyle name="Normal 2 3 4 2 3 4 2 2" xfId="44030" xr:uid="{00000000-0005-0000-0000-0000A2190000}"/>
    <cellStyle name="Normal 2 3 4 2 3 4 2 3" xfId="28806" xr:uid="{00000000-0005-0000-0000-0000A3190000}"/>
    <cellStyle name="Normal 2 3 4 2 3 4 3" xfId="8688" xr:uid="{00000000-0005-0000-0000-0000A4190000}"/>
    <cellStyle name="Normal 2 3 4 2 3 4 3 2" xfId="39013" xr:uid="{00000000-0005-0000-0000-0000A5190000}"/>
    <cellStyle name="Normal 2 3 4 2 3 4 3 3" xfId="23789" xr:uid="{00000000-0005-0000-0000-0000A6190000}"/>
    <cellStyle name="Normal 2 3 4 2 3 4 4" xfId="34000" xr:uid="{00000000-0005-0000-0000-0000A7190000}"/>
    <cellStyle name="Normal 2 3 4 2 3 4 5" xfId="18776" xr:uid="{00000000-0005-0000-0000-0000A8190000}"/>
    <cellStyle name="Normal 2 3 4 2 3 5" xfId="5327" xr:uid="{00000000-0005-0000-0000-0000A9190000}"/>
    <cellStyle name="Normal 2 3 4 2 3 5 2" xfId="15379" xr:uid="{00000000-0005-0000-0000-0000AA190000}"/>
    <cellStyle name="Normal 2 3 4 2 3 5 2 2" xfId="45701" xr:uid="{00000000-0005-0000-0000-0000AB190000}"/>
    <cellStyle name="Normal 2 3 4 2 3 5 2 3" xfId="30477" xr:uid="{00000000-0005-0000-0000-0000AC190000}"/>
    <cellStyle name="Normal 2 3 4 2 3 5 3" xfId="10359" xr:uid="{00000000-0005-0000-0000-0000AD190000}"/>
    <cellStyle name="Normal 2 3 4 2 3 5 3 2" xfId="40684" xr:uid="{00000000-0005-0000-0000-0000AE190000}"/>
    <cellStyle name="Normal 2 3 4 2 3 5 3 3" xfId="25460" xr:uid="{00000000-0005-0000-0000-0000AF190000}"/>
    <cellStyle name="Normal 2 3 4 2 3 5 4" xfId="35671" xr:uid="{00000000-0005-0000-0000-0000B0190000}"/>
    <cellStyle name="Normal 2 3 4 2 3 5 5" xfId="20447" xr:uid="{00000000-0005-0000-0000-0000B1190000}"/>
    <cellStyle name="Normal 2 3 4 2 3 6" xfId="12037" xr:uid="{00000000-0005-0000-0000-0000B2190000}"/>
    <cellStyle name="Normal 2 3 4 2 3 6 2" xfId="42359" xr:uid="{00000000-0005-0000-0000-0000B3190000}"/>
    <cellStyle name="Normal 2 3 4 2 3 6 3" xfId="27135" xr:uid="{00000000-0005-0000-0000-0000B4190000}"/>
    <cellStyle name="Normal 2 3 4 2 3 7" xfId="7016" xr:uid="{00000000-0005-0000-0000-0000B5190000}"/>
    <cellStyle name="Normal 2 3 4 2 3 7 2" xfId="37342" xr:uid="{00000000-0005-0000-0000-0000B6190000}"/>
    <cellStyle name="Normal 2 3 4 2 3 7 3" xfId="22118" xr:uid="{00000000-0005-0000-0000-0000B7190000}"/>
    <cellStyle name="Normal 2 3 4 2 3 8" xfId="32330" xr:uid="{00000000-0005-0000-0000-0000B8190000}"/>
    <cellStyle name="Normal 2 3 4 2 3 9" xfId="17105" xr:uid="{00000000-0005-0000-0000-0000B9190000}"/>
    <cellStyle name="Normal 2 3 4 2 4" xfId="2152" xr:uid="{00000000-0005-0000-0000-0000BA190000}"/>
    <cellStyle name="Normal 2 3 4 2 4 2" xfId="2991" xr:uid="{00000000-0005-0000-0000-0000BB190000}"/>
    <cellStyle name="Normal 2 3 4 2 4 2 2" xfId="4681" xr:uid="{00000000-0005-0000-0000-0000BC190000}"/>
    <cellStyle name="Normal 2 3 4 2 4 2 2 2" xfId="14754" xr:uid="{00000000-0005-0000-0000-0000BD190000}"/>
    <cellStyle name="Normal 2 3 4 2 4 2 2 2 2" xfId="45076" xr:uid="{00000000-0005-0000-0000-0000BE190000}"/>
    <cellStyle name="Normal 2 3 4 2 4 2 2 2 3" xfId="29852" xr:uid="{00000000-0005-0000-0000-0000BF190000}"/>
    <cellStyle name="Normal 2 3 4 2 4 2 2 3" xfId="9734" xr:uid="{00000000-0005-0000-0000-0000C0190000}"/>
    <cellStyle name="Normal 2 3 4 2 4 2 2 3 2" xfId="40059" xr:uid="{00000000-0005-0000-0000-0000C1190000}"/>
    <cellStyle name="Normal 2 3 4 2 4 2 2 3 3" xfId="24835" xr:uid="{00000000-0005-0000-0000-0000C2190000}"/>
    <cellStyle name="Normal 2 3 4 2 4 2 2 4" xfId="35046" xr:uid="{00000000-0005-0000-0000-0000C3190000}"/>
    <cellStyle name="Normal 2 3 4 2 4 2 2 5" xfId="19822" xr:uid="{00000000-0005-0000-0000-0000C4190000}"/>
    <cellStyle name="Normal 2 3 4 2 4 2 3" xfId="6373" xr:uid="{00000000-0005-0000-0000-0000C5190000}"/>
    <cellStyle name="Normal 2 3 4 2 4 2 3 2" xfId="16425" xr:uid="{00000000-0005-0000-0000-0000C6190000}"/>
    <cellStyle name="Normal 2 3 4 2 4 2 3 2 2" xfId="46747" xr:uid="{00000000-0005-0000-0000-0000C7190000}"/>
    <cellStyle name="Normal 2 3 4 2 4 2 3 2 3" xfId="31523" xr:uid="{00000000-0005-0000-0000-0000C8190000}"/>
    <cellStyle name="Normal 2 3 4 2 4 2 3 3" xfId="11405" xr:uid="{00000000-0005-0000-0000-0000C9190000}"/>
    <cellStyle name="Normal 2 3 4 2 4 2 3 3 2" xfId="41730" xr:uid="{00000000-0005-0000-0000-0000CA190000}"/>
    <cellStyle name="Normal 2 3 4 2 4 2 3 3 3" xfId="26506" xr:uid="{00000000-0005-0000-0000-0000CB190000}"/>
    <cellStyle name="Normal 2 3 4 2 4 2 3 4" xfId="36717" xr:uid="{00000000-0005-0000-0000-0000CC190000}"/>
    <cellStyle name="Normal 2 3 4 2 4 2 3 5" xfId="21493" xr:uid="{00000000-0005-0000-0000-0000CD190000}"/>
    <cellStyle name="Normal 2 3 4 2 4 2 4" xfId="13083" xr:uid="{00000000-0005-0000-0000-0000CE190000}"/>
    <cellStyle name="Normal 2 3 4 2 4 2 4 2" xfId="43405" xr:uid="{00000000-0005-0000-0000-0000CF190000}"/>
    <cellStyle name="Normal 2 3 4 2 4 2 4 3" xfId="28181" xr:uid="{00000000-0005-0000-0000-0000D0190000}"/>
    <cellStyle name="Normal 2 3 4 2 4 2 5" xfId="8062" xr:uid="{00000000-0005-0000-0000-0000D1190000}"/>
    <cellStyle name="Normal 2 3 4 2 4 2 5 2" xfId="38388" xr:uid="{00000000-0005-0000-0000-0000D2190000}"/>
    <cellStyle name="Normal 2 3 4 2 4 2 5 3" xfId="23164" xr:uid="{00000000-0005-0000-0000-0000D3190000}"/>
    <cellStyle name="Normal 2 3 4 2 4 2 6" xfId="33376" xr:uid="{00000000-0005-0000-0000-0000D4190000}"/>
    <cellStyle name="Normal 2 3 4 2 4 2 7" xfId="18151" xr:uid="{00000000-0005-0000-0000-0000D5190000}"/>
    <cellStyle name="Normal 2 3 4 2 4 3" xfId="3844" xr:uid="{00000000-0005-0000-0000-0000D6190000}"/>
    <cellStyle name="Normal 2 3 4 2 4 3 2" xfId="13918" xr:uid="{00000000-0005-0000-0000-0000D7190000}"/>
    <cellStyle name="Normal 2 3 4 2 4 3 2 2" xfId="44240" xr:uid="{00000000-0005-0000-0000-0000D8190000}"/>
    <cellStyle name="Normal 2 3 4 2 4 3 2 3" xfId="29016" xr:uid="{00000000-0005-0000-0000-0000D9190000}"/>
    <cellStyle name="Normal 2 3 4 2 4 3 3" xfId="8898" xr:uid="{00000000-0005-0000-0000-0000DA190000}"/>
    <cellStyle name="Normal 2 3 4 2 4 3 3 2" xfId="39223" xr:uid="{00000000-0005-0000-0000-0000DB190000}"/>
    <cellStyle name="Normal 2 3 4 2 4 3 3 3" xfId="23999" xr:uid="{00000000-0005-0000-0000-0000DC190000}"/>
    <cellStyle name="Normal 2 3 4 2 4 3 4" xfId="34210" xr:uid="{00000000-0005-0000-0000-0000DD190000}"/>
    <cellStyle name="Normal 2 3 4 2 4 3 5" xfId="18986" xr:uid="{00000000-0005-0000-0000-0000DE190000}"/>
    <cellStyle name="Normal 2 3 4 2 4 4" xfId="5537" xr:uid="{00000000-0005-0000-0000-0000DF190000}"/>
    <cellStyle name="Normal 2 3 4 2 4 4 2" xfId="15589" xr:uid="{00000000-0005-0000-0000-0000E0190000}"/>
    <cellStyle name="Normal 2 3 4 2 4 4 2 2" xfId="45911" xr:uid="{00000000-0005-0000-0000-0000E1190000}"/>
    <cellStyle name="Normal 2 3 4 2 4 4 2 3" xfId="30687" xr:uid="{00000000-0005-0000-0000-0000E2190000}"/>
    <cellStyle name="Normal 2 3 4 2 4 4 3" xfId="10569" xr:uid="{00000000-0005-0000-0000-0000E3190000}"/>
    <cellStyle name="Normal 2 3 4 2 4 4 3 2" xfId="40894" xr:uid="{00000000-0005-0000-0000-0000E4190000}"/>
    <cellStyle name="Normal 2 3 4 2 4 4 3 3" xfId="25670" xr:uid="{00000000-0005-0000-0000-0000E5190000}"/>
    <cellStyle name="Normal 2 3 4 2 4 4 4" xfId="35881" xr:uid="{00000000-0005-0000-0000-0000E6190000}"/>
    <cellStyle name="Normal 2 3 4 2 4 4 5" xfId="20657" xr:uid="{00000000-0005-0000-0000-0000E7190000}"/>
    <cellStyle name="Normal 2 3 4 2 4 5" xfId="12247" xr:uid="{00000000-0005-0000-0000-0000E8190000}"/>
    <cellStyle name="Normal 2 3 4 2 4 5 2" xfId="42569" xr:uid="{00000000-0005-0000-0000-0000E9190000}"/>
    <cellStyle name="Normal 2 3 4 2 4 5 3" xfId="27345" xr:uid="{00000000-0005-0000-0000-0000EA190000}"/>
    <cellStyle name="Normal 2 3 4 2 4 6" xfId="7226" xr:uid="{00000000-0005-0000-0000-0000EB190000}"/>
    <cellStyle name="Normal 2 3 4 2 4 6 2" xfId="37552" xr:uid="{00000000-0005-0000-0000-0000EC190000}"/>
    <cellStyle name="Normal 2 3 4 2 4 6 3" xfId="22328" xr:uid="{00000000-0005-0000-0000-0000ED190000}"/>
    <cellStyle name="Normal 2 3 4 2 4 7" xfId="32540" xr:uid="{00000000-0005-0000-0000-0000EE190000}"/>
    <cellStyle name="Normal 2 3 4 2 4 8" xfId="17315" xr:uid="{00000000-0005-0000-0000-0000EF190000}"/>
    <cellStyle name="Normal 2 3 4 2 5" xfId="2573" xr:uid="{00000000-0005-0000-0000-0000F0190000}"/>
    <cellStyle name="Normal 2 3 4 2 5 2" xfId="4263" xr:uid="{00000000-0005-0000-0000-0000F1190000}"/>
    <cellStyle name="Normal 2 3 4 2 5 2 2" xfId="14336" xr:uid="{00000000-0005-0000-0000-0000F2190000}"/>
    <cellStyle name="Normal 2 3 4 2 5 2 2 2" xfId="44658" xr:uid="{00000000-0005-0000-0000-0000F3190000}"/>
    <cellStyle name="Normal 2 3 4 2 5 2 2 3" xfId="29434" xr:uid="{00000000-0005-0000-0000-0000F4190000}"/>
    <cellStyle name="Normal 2 3 4 2 5 2 3" xfId="9316" xr:uid="{00000000-0005-0000-0000-0000F5190000}"/>
    <cellStyle name="Normal 2 3 4 2 5 2 3 2" xfId="39641" xr:uid="{00000000-0005-0000-0000-0000F6190000}"/>
    <cellStyle name="Normal 2 3 4 2 5 2 3 3" xfId="24417" xr:uid="{00000000-0005-0000-0000-0000F7190000}"/>
    <cellStyle name="Normal 2 3 4 2 5 2 4" xfId="34628" xr:uid="{00000000-0005-0000-0000-0000F8190000}"/>
    <cellStyle name="Normal 2 3 4 2 5 2 5" xfId="19404" xr:uid="{00000000-0005-0000-0000-0000F9190000}"/>
    <cellStyle name="Normal 2 3 4 2 5 3" xfId="5955" xr:uid="{00000000-0005-0000-0000-0000FA190000}"/>
    <cellStyle name="Normal 2 3 4 2 5 3 2" xfId="16007" xr:uid="{00000000-0005-0000-0000-0000FB190000}"/>
    <cellStyle name="Normal 2 3 4 2 5 3 2 2" xfId="46329" xr:uid="{00000000-0005-0000-0000-0000FC190000}"/>
    <cellStyle name="Normal 2 3 4 2 5 3 2 3" xfId="31105" xr:uid="{00000000-0005-0000-0000-0000FD190000}"/>
    <cellStyle name="Normal 2 3 4 2 5 3 3" xfId="10987" xr:uid="{00000000-0005-0000-0000-0000FE190000}"/>
    <cellStyle name="Normal 2 3 4 2 5 3 3 2" xfId="41312" xr:uid="{00000000-0005-0000-0000-0000FF190000}"/>
    <cellStyle name="Normal 2 3 4 2 5 3 3 3" xfId="26088" xr:uid="{00000000-0005-0000-0000-0000001A0000}"/>
    <cellStyle name="Normal 2 3 4 2 5 3 4" xfId="36299" xr:uid="{00000000-0005-0000-0000-0000011A0000}"/>
    <cellStyle name="Normal 2 3 4 2 5 3 5" xfId="21075" xr:uid="{00000000-0005-0000-0000-0000021A0000}"/>
    <cellStyle name="Normal 2 3 4 2 5 4" xfId="12665" xr:uid="{00000000-0005-0000-0000-0000031A0000}"/>
    <cellStyle name="Normal 2 3 4 2 5 4 2" xfId="42987" xr:uid="{00000000-0005-0000-0000-0000041A0000}"/>
    <cellStyle name="Normal 2 3 4 2 5 4 3" xfId="27763" xr:uid="{00000000-0005-0000-0000-0000051A0000}"/>
    <cellStyle name="Normal 2 3 4 2 5 5" xfId="7644" xr:uid="{00000000-0005-0000-0000-0000061A0000}"/>
    <cellStyle name="Normal 2 3 4 2 5 5 2" xfId="37970" xr:uid="{00000000-0005-0000-0000-0000071A0000}"/>
    <cellStyle name="Normal 2 3 4 2 5 5 3" xfId="22746" xr:uid="{00000000-0005-0000-0000-0000081A0000}"/>
    <cellStyle name="Normal 2 3 4 2 5 6" xfId="32958" xr:uid="{00000000-0005-0000-0000-0000091A0000}"/>
    <cellStyle name="Normal 2 3 4 2 5 7" xfId="17733" xr:uid="{00000000-0005-0000-0000-00000A1A0000}"/>
    <cellStyle name="Normal 2 3 4 2 6" xfId="3426" xr:uid="{00000000-0005-0000-0000-00000B1A0000}"/>
    <cellStyle name="Normal 2 3 4 2 6 2" xfId="13500" xr:uid="{00000000-0005-0000-0000-00000C1A0000}"/>
    <cellStyle name="Normal 2 3 4 2 6 2 2" xfId="43822" xr:uid="{00000000-0005-0000-0000-00000D1A0000}"/>
    <cellStyle name="Normal 2 3 4 2 6 2 3" xfId="28598" xr:uid="{00000000-0005-0000-0000-00000E1A0000}"/>
    <cellStyle name="Normal 2 3 4 2 6 3" xfId="8480" xr:uid="{00000000-0005-0000-0000-00000F1A0000}"/>
    <cellStyle name="Normal 2 3 4 2 6 3 2" xfId="38805" xr:uid="{00000000-0005-0000-0000-0000101A0000}"/>
    <cellStyle name="Normal 2 3 4 2 6 3 3" xfId="23581" xr:uid="{00000000-0005-0000-0000-0000111A0000}"/>
    <cellStyle name="Normal 2 3 4 2 6 4" xfId="33792" xr:uid="{00000000-0005-0000-0000-0000121A0000}"/>
    <cellStyle name="Normal 2 3 4 2 6 5" xfId="18568" xr:uid="{00000000-0005-0000-0000-0000131A0000}"/>
    <cellStyle name="Normal 2 3 4 2 7" xfId="5119" xr:uid="{00000000-0005-0000-0000-0000141A0000}"/>
    <cellStyle name="Normal 2 3 4 2 7 2" xfId="15171" xr:uid="{00000000-0005-0000-0000-0000151A0000}"/>
    <cellStyle name="Normal 2 3 4 2 7 2 2" xfId="45493" xr:uid="{00000000-0005-0000-0000-0000161A0000}"/>
    <cellStyle name="Normal 2 3 4 2 7 2 3" xfId="30269" xr:uid="{00000000-0005-0000-0000-0000171A0000}"/>
    <cellStyle name="Normal 2 3 4 2 7 3" xfId="10151" xr:uid="{00000000-0005-0000-0000-0000181A0000}"/>
    <cellStyle name="Normal 2 3 4 2 7 3 2" xfId="40476" xr:uid="{00000000-0005-0000-0000-0000191A0000}"/>
    <cellStyle name="Normal 2 3 4 2 7 3 3" xfId="25252" xr:uid="{00000000-0005-0000-0000-00001A1A0000}"/>
    <cellStyle name="Normal 2 3 4 2 7 4" xfId="35463" xr:uid="{00000000-0005-0000-0000-00001B1A0000}"/>
    <cellStyle name="Normal 2 3 4 2 7 5" xfId="20239" xr:uid="{00000000-0005-0000-0000-00001C1A0000}"/>
    <cellStyle name="Normal 2 3 4 2 8" xfId="11829" xr:uid="{00000000-0005-0000-0000-00001D1A0000}"/>
    <cellStyle name="Normal 2 3 4 2 8 2" xfId="42151" xr:uid="{00000000-0005-0000-0000-00001E1A0000}"/>
    <cellStyle name="Normal 2 3 4 2 8 3" xfId="26927" xr:uid="{00000000-0005-0000-0000-00001F1A0000}"/>
    <cellStyle name="Normal 2 3 4 2 9" xfId="6808" xr:uid="{00000000-0005-0000-0000-0000201A0000}"/>
    <cellStyle name="Normal 2 3 4 2 9 2" xfId="37134" xr:uid="{00000000-0005-0000-0000-0000211A0000}"/>
    <cellStyle name="Normal 2 3 4 2 9 3" xfId="21910" xr:uid="{00000000-0005-0000-0000-0000221A0000}"/>
    <cellStyle name="Normal 2 3 4 3" xfId="1772" xr:uid="{00000000-0005-0000-0000-0000231A0000}"/>
    <cellStyle name="Normal 2 3 4 3 10" xfId="16949" xr:uid="{00000000-0005-0000-0000-0000241A0000}"/>
    <cellStyle name="Normal 2 3 4 3 2" xfId="1991" xr:uid="{00000000-0005-0000-0000-0000251A0000}"/>
    <cellStyle name="Normal 2 3 4 3 2 2" xfId="2412" xr:uid="{00000000-0005-0000-0000-0000261A0000}"/>
    <cellStyle name="Normal 2 3 4 3 2 2 2" xfId="3251" xr:uid="{00000000-0005-0000-0000-0000271A0000}"/>
    <cellStyle name="Normal 2 3 4 3 2 2 2 2" xfId="4941" xr:uid="{00000000-0005-0000-0000-0000281A0000}"/>
    <cellStyle name="Normal 2 3 4 3 2 2 2 2 2" xfId="15014" xr:uid="{00000000-0005-0000-0000-0000291A0000}"/>
    <cellStyle name="Normal 2 3 4 3 2 2 2 2 2 2" xfId="45336" xr:uid="{00000000-0005-0000-0000-00002A1A0000}"/>
    <cellStyle name="Normal 2 3 4 3 2 2 2 2 2 3" xfId="30112" xr:uid="{00000000-0005-0000-0000-00002B1A0000}"/>
    <cellStyle name="Normal 2 3 4 3 2 2 2 2 3" xfId="9994" xr:uid="{00000000-0005-0000-0000-00002C1A0000}"/>
    <cellStyle name="Normal 2 3 4 3 2 2 2 2 3 2" xfId="40319" xr:uid="{00000000-0005-0000-0000-00002D1A0000}"/>
    <cellStyle name="Normal 2 3 4 3 2 2 2 2 3 3" xfId="25095" xr:uid="{00000000-0005-0000-0000-00002E1A0000}"/>
    <cellStyle name="Normal 2 3 4 3 2 2 2 2 4" xfId="35306" xr:uid="{00000000-0005-0000-0000-00002F1A0000}"/>
    <cellStyle name="Normal 2 3 4 3 2 2 2 2 5" xfId="20082" xr:uid="{00000000-0005-0000-0000-0000301A0000}"/>
    <cellStyle name="Normal 2 3 4 3 2 2 2 3" xfId="6633" xr:uid="{00000000-0005-0000-0000-0000311A0000}"/>
    <cellStyle name="Normal 2 3 4 3 2 2 2 3 2" xfId="16685" xr:uid="{00000000-0005-0000-0000-0000321A0000}"/>
    <cellStyle name="Normal 2 3 4 3 2 2 2 3 2 2" xfId="47007" xr:uid="{00000000-0005-0000-0000-0000331A0000}"/>
    <cellStyle name="Normal 2 3 4 3 2 2 2 3 2 3" xfId="31783" xr:uid="{00000000-0005-0000-0000-0000341A0000}"/>
    <cellStyle name="Normal 2 3 4 3 2 2 2 3 3" xfId="11665" xr:uid="{00000000-0005-0000-0000-0000351A0000}"/>
    <cellStyle name="Normal 2 3 4 3 2 2 2 3 3 2" xfId="41990" xr:uid="{00000000-0005-0000-0000-0000361A0000}"/>
    <cellStyle name="Normal 2 3 4 3 2 2 2 3 3 3" xfId="26766" xr:uid="{00000000-0005-0000-0000-0000371A0000}"/>
    <cellStyle name="Normal 2 3 4 3 2 2 2 3 4" xfId="36977" xr:uid="{00000000-0005-0000-0000-0000381A0000}"/>
    <cellStyle name="Normal 2 3 4 3 2 2 2 3 5" xfId="21753" xr:uid="{00000000-0005-0000-0000-0000391A0000}"/>
    <cellStyle name="Normal 2 3 4 3 2 2 2 4" xfId="13343" xr:uid="{00000000-0005-0000-0000-00003A1A0000}"/>
    <cellStyle name="Normal 2 3 4 3 2 2 2 4 2" xfId="43665" xr:uid="{00000000-0005-0000-0000-00003B1A0000}"/>
    <cellStyle name="Normal 2 3 4 3 2 2 2 4 3" xfId="28441" xr:uid="{00000000-0005-0000-0000-00003C1A0000}"/>
    <cellStyle name="Normal 2 3 4 3 2 2 2 5" xfId="8322" xr:uid="{00000000-0005-0000-0000-00003D1A0000}"/>
    <cellStyle name="Normal 2 3 4 3 2 2 2 5 2" xfId="38648" xr:uid="{00000000-0005-0000-0000-00003E1A0000}"/>
    <cellStyle name="Normal 2 3 4 3 2 2 2 5 3" xfId="23424" xr:uid="{00000000-0005-0000-0000-00003F1A0000}"/>
    <cellStyle name="Normal 2 3 4 3 2 2 2 6" xfId="33636" xr:uid="{00000000-0005-0000-0000-0000401A0000}"/>
    <cellStyle name="Normal 2 3 4 3 2 2 2 7" xfId="18411" xr:uid="{00000000-0005-0000-0000-0000411A0000}"/>
    <cellStyle name="Normal 2 3 4 3 2 2 3" xfId="4104" xr:uid="{00000000-0005-0000-0000-0000421A0000}"/>
    <cellStyle name="Normal 2 3 4 3 2 2 3 2" xfId="14178" xr:uid="{00000000-0005-0000-0000-0000431A0000}"/>
    <cellStyle name="Normal 2 3 4 3 2 2 3 2 2" xfId="44500" xr:uid="{00000000-0005-0000-0000-0000441A0000}"/>
    <cellStyle name="Normal 2 3 4 3 2 2 3 2 3" xfId="29276" xr:uid="{00000000-0005-0000-0000-0000451A0000}"/>
    <cellStyle name="Normal 2 3 4 3 2 2 3 3" xfId="9158" xr:uid="{00000000-0005-0000-0000-0000461A0000}"/>
    <cellStyle name="Normal 2 3 4 3 2 2 3 3 2" xfId="39483" xr:uid="{00000000-0005-0000-0000-0000471A0000}"/>
    <cellStyle name="Normal 2 3 4 3 2 2 3 3 3" xfId="24259" xr:uid="{00000000-0005-0000-0000-0000481A0000}"/>
    <cellStyle name="Normal 2 3 4 3 2 2 3 4" xfId="34470" xr:uid="{00000000-0005-0000-0000-0000491A0000}"/>
    <cellStyle name="Normal 2 3 4 3 2 2 3 5" xfId="19246" xr:uid="{00000000-0005-0000-0000-00004A1A0000}"/>
    <cellStyle name="Normal 2 3 4 3 2 2 4" xfId="5797" xr:uid="{00000000-0005-0000-0000-00004B1A0000}"/>
    <cellStyle name="Normal 2 3 4 3 2 2 4 2" xfId="15849" xr:uid="{00000000-0005-0000-0000-00004C1A0000}"/>
    <cellStyle name="Normal 2 3 4 3 2 2 4 2 2" xfId="46171" xr:uid="{00000000-0005-0000-0000-00004D1A0000}"/>
    <cellStyle name="Normal 2 3 4 3 2 2 4 2 3" xfId="30947" xr:uid="{00000000-0005-0000-0000-00004E1A0000}"/>
    <cellStyle name="Normal 2 3 4 3 2 2 4 3" xfId="10829" xr:uid="{00000000-0005-0000-0000-00004F1A0000}"/>
    <cellStyle name="Normal 2 3 4 3 2 2 4 3 2" xfId="41154" xr:uid="{00000000-0005-0000-0000-0000501A0000}"/>
    <cellStyle name="Normal 2 3 4 3 2 2 4 3 3" xfId="25930" xr:uid="{00000000-0005-0000-0000-0000511A0000}"/>
    <cellStyle name="Normal 2 3 4 3 2 2 4 4" xfId="36141" xr:uid="{00000000-0005-0000-0000-0000521A0000}"/>
    <cellStyle name="Normal 2 3 4 3 2 2 4 5" xfId="20917" xr:uid="{00000000-0005-0000-0000-0000531A0000}"/>
    <cellStyle name="Normal 2 3 4 3 2 2 5" xfId="12507" xr:uid="{00000000-0005-0000-0000-0000541A0000}"/>
    <cellStyle name="Normal 2 3 4 3 2 2 5 2" xfId="42829" xr:uid="{00000000-0005-0000-0000-0000551A0000}"/>
    <cellStyle name="Normal 2 3 4 3 2 2 5 3" xfId="27605" xr:uid="{00000000-0005-0000-0000-0000561A0000}"/>
    <cellStyle name="Normal 2 3 4 3 2 2 6" xfId="7486" xr:uid="{00000000-0005-0000-0000-0000571A0000}"/>
    <cellStyle name="Normal 2 3 4 3 2 2 6 2" xfId="37812" xr:uid="{00000000-0005-0000-0000-0000581A0000}"/>
    <cellStyle name="Normal 2 3 4 3 2 2 6 3" xfId="22588" xr:uid="{00000000-0005-0000-0000-0000591A0000}"/>
    <cellStyle name="Normal 2 3 4 3 2 2 7" xfId="32800" xr:uid="{00000000-0005-0000-0000-00005A1A0000}"/>
    <cellStyle name="Normal 2 3 4 3 2 2 8" xfId="17575" xr:uid="{00000000-0005-0000-0000-00005B1A0000}"/>
    <cellStyle name="Normal 2 3 4 3 2 3" xfId="2833" xr:uid="{00000000-0005-0000-0000-00005C1A0000}"/>
    <cellStyle name="Normal 2 3 4 3 2 3 2" xfId="4523" xr:uid="{00000000-0005-0000-0000-00005D1A0000}"/>
    <cellStyle name="Normal 2 3 4 3 2 3 2 2" xfId="14596" xr:uid="{00000000-0005-0000-0000-00005E1A0000}"/>
    <cellStyle name="Normal 2 3 4 3 2 3 2 2 2" xfId="44918" xr:uid="{00000000-0005-0000-0000-00005F1A0000}"/>
    <cellStyle name="Normal 2 3 4 3 2 3 2 2 3" xfId="29694" xr:uid="{00000000-0005-0000-0000-0000601A0000}"/>
    <cellStyle name="Normal 2 3 4 3 2 3 2 3" xfId="9576" xr:uid="{00000000-0005-0000-0000-0000611A0000}"/>
    <cellStyle name="Normal 2 3 4 3 2 3 2 3 2" xfId="39901" xr:uid="{00000000-0005-0000-0000-0000621A0000}"/>
    <cellStyle name="Normal 2 3 4 3 2 3 2 3 3" xfId="24677" xr:uid="{00000000-0005-0000-0000-0000631A0000}"/>
    <cellStyle name="Normal 2 3 4 3 2 3 2 4" xfId="34888" xr:uid="{00000000-0005-0000-0000-0000641A0000}"/>
    <cellStyle name="Normal 2 3 4 3 2 3 2 5" xfId="19664" xr:uid="{00000000-0005-0000-0000-0000651A0000}"/>
    <cellStyle name="Normal 2 3 4 3 2 3 3" xfId="6215" xr:uid="{00000000-0005-0000-0000-0000661A0000}"/>
    <cellStyle name="Normal 2 3 4 3 2 3 3 2" xfId="16267" xr:uid="{00000000-0005-0000-0000-0000671A0000}"/>
    <cellStyle name="Normal 2 3 4 3 2 3 3 2 2" xfId="46589" xr:uid="{00000000-0005-0000-0000-0000681A0000}"/>
    <cellStyle name="Normal 2 3 4 3 2 3 3 2 3" xfId="31365" xr:uid="{00000000-0005-0000-0000-0000691A0000}"/>
    <cellStyle name="Normal 2 3 4 3 2 3 3 3" xfId="11247" xr:uid="{00000000-0005-0000-0000-00006A1A0000}"/>
    <cellStyle name="Normal 2 3 4 3 2 3 3 3 2" xfId="41572" xr:uid="{00000000-0005-0000-0000-00006B1A0000}"/>
    <cellStyle name="Normal 2 3 4 3 2 3 3 3 3" xfId="26348" xr:uid="{00000000-0005-0000-0000-00006C1A0000}"/>
    <cellStyle name="Normal 2 3 4 3 2 3 3 4" xfId="36559" xr:uid="{00000000-0005-0000-0000-00006D1A0000}"/>
    <cellStyle name="Normal 2 3 4 3 2 3 3 5" xfId="21335" xr:uid="{00000000-0005-0000-0000-00006E1A0000}"/>
    <cellStyle name="Normal 2 3 4 3 2 3 4" xfId="12925" xr:uid="{00000000-0005-0000-0000-00006F1A0000}"/>
    <cellStyle name="Normal 2 3 4 3 2 3 4 2" xfId="43247" xr:uid="{00000000-0005-0000-0000-0000701A0000}"/>
    <cellStyle name="Normal 2 3 4 3 2 3 4 3" xfId="28023" xr:uid="{00000000-0005-0000-0000-0000711A0000}"/>
    <cellStyle name="Normal 2 3 4 3 2 3 5" xfId="7904" xr:uid="{00000000-0005-0000-0000-0000721A0000}"/>
    <cellStyle name="Normal 2 3 4 3 2 3 5 2" xfId="38230" xr:uid="{00000000-0005-0000-0000-0000731A0000}"/>
    <cellStyle name="Normal 2 3 4 3 2 3 5 3" xfId="23006" xr:uid="{00000000-0005-0000-0000-0000741A0000}"/>
    <cellStyle name="Normal 2 3 4 3 2 3 6" xfId="33218" xr:uid="{00000000-0005-0000-0000-0000751A0000}"/>
    <cellStyle name="Normal 2 3 4 3 2 3 7" xfId="17993" xr:uid="{00000000-0005-0000-0000-0000761A0000}"/>
    <cellStyle name="Normal 2 3 4 3 2 4" xfId="3686" xr:uid="{00000000-0005-0000-0000-0000771A0000}"/>
    <cellStyle name="Normal 2 3 4 3 2 4 2" xfId="13760" xr:uid="{00000000-0005-0000-0000-0000781A0000}"/>
    <cellStyle name="Normal 2 3 4 3 2 4 2 2" xfId="44082" xr:uid="{00000000-0005-0000-0000-0000791A0000}"/>
    <cellStyle name="Normal 2 3 4 3 2 4 2 3" xfId="28858" xr:uid="{00000000-0005-0000-0000-00007A1A0000}"/>
    <cellStyle name="Normal 2 3 4 3 2 4 3" xfId="8740" xr:uid="{00000000-0005-0000-0000-00007B1A0000}"/>
    <cellStyle name="Normal 2 3 4 3 2 4 3 2" xfId="39065" xr:uid="{00000000-0005-0000-0000-00007C1A0000}"/>
    <cellStyle name="Normal 2 3 4 3 2 4 3 3" xfId="23841" xr:uid="{00000000-0005-0000-0000-00007D1A0000}"/>
    <cellStyle name="Normal 2 3 4 3 2 4 4" xfId="34052" xr:uid="{00000000-0005-0000-0000-00007E1A0000}"/>
    <cellStyle name="Normal 2 3 4 3 2 4 5" xfId="18828" xr:uid="{00000000-0005-0000-0000-00007F1A0000}"/>
    <cellStyle name="Normal 2 3 4 3 2 5" xfId="5379" xr:uid="{00000000-0005-0000-0000-0000801A0000}"/>
    <cellStyle name="Normal 2 3 4 3 2 5 2" xfId="15431" xr:uid="{00000000-0005-0000-0000-0000811A0000}"/>
    <cellStyle name="Normal 2 3 4 3 2 5 2 2" xfId="45753" xr:uid="{00000000-0005-0000-0000-0000821A0000}"/>
    <cellStyle name="Normal 2 3 4 3 2 5 2 3" xfId="30529" xr:uid="{00000000-0005-0000-0000-0000831A0000}"/>
    <cellStyle name="Normal 2 3 4 3 2 5 3" xfId="10411" xr:uid="{00000000-0005-0000-0000-0000841A0000}"/>
    <cellStyle name="Normal 2 3 4 3 2 5 3 2" xfId="40736" xr:uid="{00000000-0005-0000-0000-0000851A0000}"/>
    <cellStyle name="Normal 2 3 4 3 2 5 3 3" xfId="25512" xr:uid="{00000000-0005-0000-0000-0000861A0000}"/>
    <cellStyle name="Normal 2 3 4 3 2 5 4" xfId="35723" xr:uid="{00000000-0005-0000-0000-0000871A0000}"/>
    <cellStyle name="Normal 2 3 4 3 2 5 5" xfId="20499" xr:uid="{00000000-0005-0000-0000-0000881A0000}"/>
    <cellStyle name="Normal 2 3 4 3 2 6" xfId="12089" xr:uid="{00000000-0005-0000-0000-0000891A0000}"/>
    <cellStyle name="Normal 2 3 4 3 2 6 2" xfId="42411" xr:uid="{00000000-0005-0000-0000-00008A1A0000}"/>
    <cellStyle name="Normal 2 3 4 3 2 6 3" xfId="27187" xr:uid="{00000000-0005-0000-0000-00008B1A0000}"/>
    <cellStyle name="Normal 2 3 4 3 2 7" xfId="7068" xr:uid="{00000000-0005-0000-0000-00008C1A0000}"/>
    <cellStyle name="Normal 2 3 4 3 2 7 2" xfId="37394" xr:uid="{00000000-0005-0000-0000-00008D1A0000}"/>
    <cellStyle name="Normal 2 3 4 3 2 7 3" xfId="22170" xr:uid="{00000000-0005-0000-0000-00008E1A0000}"/>
    <cellStyle name="Normal 2 3 4 3 2 8" xfId="32382" xr:uid="{00000000-0005-0000-0000-00008F1A0000}"/>
    <cellStyle name="Normal 2 3 4 3 2 9" xfId="17157" xr:uid="{00000000-0005-0000-0000-0000901A0000}"/>
    <cellStyle name="Normal 2 3 4 3 3" xfId="2204" xr:uid="{00000000-0005-0000-0000-0000911A0000}"/>
    <cellStyle name="Normal 2 3 4 3 3 2" xfId="3043" xr:uid="{00000000-0005-0000-0000-0000921A0000}"/>
    <cellStyle name="Normal 2 3 4 3 3 2 2" xfId="4733" xr:uid="{00000000-0005-0000-0000-0000931A0000}"/>
    <cellStyle name="Normal 2 3 4 3 3 2 2 2" xfId="14806" xr:uid="{00000000-0005-0000-0000-0000941A0000}"/>
    <cellStyle name="Normal 2 3 4 3 3 2 2 2 2" xfId="45128" xr:uid="{00000000-0005-0000-0000-0000951A0000}"/>
    <cellStyle name="Normal 2 3 4 3 3 2 2 2 3" xfId="29904" xr:uid="{00000000-0005-0000-0000-0000961A0000}"/>
    <cellStyle name="Normal 2 3 4 3 3 2 2 3" xfId="9786" xr:uid="{00000000-0005-0000-0000-0000971A0000}"/>
    <cellStyle name="Normal 2 3 4 3 3 2 2 3 2" xfId="40111" xr:uid="{00000000-0005-0000-0000-0000981A0000}"/>
    <cellStyle name="Normal 2 3 4 3 3 2 2 3 3" xfId="24887" xr:uid="{00000000-0005-0000-0000-0000991A0000}"/>
    <cellStyle name="Normal 2 3 4 3 3 2 2 4" xfId="35098" xr:uid="{00000000-0005-0000-0000-00009A1A0000}"/>
    <cellStyle name="Normal 2 3 4 3 3 2 2 5" xfId="19874" xr:uid="{00000000-0005-0000-0000-00009B1A0000}"/>
    <cellStyle name="Normal 2 3 4 3 3 2 3" xfId="6425" xr:uid="{00000000-0005-0000-0000-00009C1A0000}"/>
    <cellStyle name="Normal 2 3 4 3 3 2 3 2" xfId="16477" xr:uid="{00000000-0005-0000-0000-00009D1A0000}"/>
    <cellStyle name="Normal 2 3 4 3 3 2 3 2 2" xfId="46799" xr:uid="{00000000-0005-0000-0000-00009E1A0000}"/>
    <cellStyle name="Normal 2 3 4 3 3 2 3 2 3" xfId="31575" xr:uid="{00000000-0005-0000-0000-00009F1A0000}"/>
    <cellStyle name="Normal 2 3 4 3 3 2 3 3" xfId="11457" xr:uid="{00000000-0005-0000-0000-0000A01A0000}"/>
    <cellStyle name="Normal 2 3 4 3 3 2 3 3 2" xfId="41782" xr:uid="{00000000-0005-0000-0000-0000A11A0000}"/>
    <cellStyle name="Normal 2 3 4 3 3 2 3 3 3" xfId="26558" xr:uid="{00000000-0005-0000-0000-0000A21A0000}"/>
    <cellStyle name="Normal 2 3 4 3 3 2 3 4" xfId="36769" xr:uid="{00000000-0005-0000-0000-0000A31A0000}"/>
    <cellStyle name="Normal 2 3 4 3 3 2 3 5" xfId="21545" xr:uid="{00000000-0005-0000-0000-0000A41A0000}"/>
    <cellStyle name="Normal 2 3 4 3 3 2 4" xfId="13135" xr:uid="{00000000-0005-0000-0000-0000A51A0000}"/>
    <cellStyle name="Normal 2 3 4 3 3 2 4 2" xfId="43457" xr:uid="{00000000-0005-0000-0000-0000A61A0000}"/>
    <cellStyle name="Normal 2 3 4 3 3 2 4 3" xfId="28233" xr:uid="{00000000-0005-0000-0000-0000A71A0000}"/>
    <cellStyle name="Normal 2 3 4 3 3 2 5" xfId="8114" xr:uid="{00000000-0005-0000-0000-0000A81A0000}"/>
    <cellStyle name="Normal 2 3 4 3 3 2 5 2" xfId="38440" xr:uid="{00000000-0005-0000-0000-0000A91A0000}"/>
    <cellStyle name="Normal 2 3 4 3 3 2 5 3" xfId="23216" xr:uid="{00000000-0005-0000-0000-0000AA1A0000}"/>
    <cellStyle name="Normal 2 3 4 3 3 2 6" xfId="33428" xr:uid="{00000000-0005-0000-0000-0000AB1A0000}"/>
    <cellStyle name="Normal 2 3 4 3 3 2 7" xfId="18203" xr:uid="{00000000-0005-0000-0000-0000AC1A0000}"/>
    <cellStyle name="Normal 2 3 4 3 3 3" xfId="3896" xr:uid="{00000000-0005-0000-0000-0000AD1A0000}"/>
    <cellStyle name="Normal 2 3 4 3 3 3 2" xfId="13970" xr:uid="{00000000-0005-0000-0000-0000AE1A0000}"/>
    <cellStyle name="Normal 2 3 4 3 3 3 2 2" xfId="44292" xr:uid="{00000000-0005-0000-0000-0000AF1A0000}"/>
    <cellStyle name="Normal 2 3 4 3 3 3 2 3" xfId="29068" xr:uid="{00000000-0005-0000-0000-0000B01A0000}"/>
    <cellStyle name="Normal 2 3 4 3 3 3 3" xfId="8950" xr:uid="{00000000-0005-0000-0000-0000B11A0000}"/>
    <cellStyle name="Normal 2 3 4 3 3 3 3 2" xfId="39275" xr:uid="{00000000-0005-0000-0000-0000B21A0000}"/>
    <cellStyle name="Normal 2 3 4 3 3 3 3 3" xfId="24051" xr:uid="{00000000-0005-0000-0000-0000B31A0000}"/>
    <cellStyle name="Normal 2 3 4 3 3 3 4" xfId="34262" xr:uid="{00000000-0005-0000-0000-0000B41A0000}"/>
    <cellStyle name="Normal 2 3 4 3 3 3 5" xfId="19038" xr:uid="{00000000-0005-0000-0000-0000B51A0000}"/>
    <cellStyle name="Normal 2 3 4 3 3 4" xfId="5589" xr:uid="{00000000-0005-0000-0000-0000B61A0000}"/>
    <cellStyle name="Normal 2 3 4 3 3 4 2" xfId="15641" xr:uid="{00000000-0005-0000-0000-0000B71A0000}"/>
    <cellStyle name="Normal 2 3 4 3 3 4 2 2" xfId="45963" xr:uid="{00000000-0005-0000-0000-0000B81A0000}"/>
    <cellStyle name="Normal 2 3 4 3 3 4 2 3" xfId="30739" xr:uid="{00000000-0005-0000-0000-0000B91A0000}"/>
    <cellStyle name="Normal 2 3 4 3 3 4 3" xfId="10621" xr:uid="{00000000-0005-0000-0000-0000BA1A0000}"/>
    <cellStyle name="Normal 2 3 4 3 3 4 3 2" xfId="40946" xr:uid="{00000000-0005-0000-0000-0000BB1A0000}"/>
    <cellStyle name="Normal 2 3 4 3 3 4 3 3" xfId="25722" xr:uid="{00000000-0005-0000-0000-0000BC1A0000}"/>
    <cellStyle name="Normal 2 3 4 3 3 4 4" xfId="35933" xr:uid="{00000000-0005-0000-0000-0000BD1A0000}"/>
    <cellStyle name="Normal 2 3 4 3 3 4 5" xfId="20709" xr:uid="{00000000-0005-0000-0000-0000BE1A0000}"/>
    <cellStyle name="Normal 2 3 4 3 3 5" xfId="12299" xr:uid="{00000000-0005-0000-0000-0000BF1A0000}"/>
    <cellStyle name="Normal 2 3 4 3 3 5 2" xfId="42621" xr:uid="{00000000-0005-0000-0000-0000C01A0000}"/>
    <cellStyle name="Normal 2 3 4 3 3 5 3" xfId="27397" xr:uid="{00000000-0005-0000-0000-0000C11A0000}"/>
    <cellStyle name="Normal 2 3 4 3 3 6" xfId="7278" xr:uid="{00000000-0005-0000-0000-0000C21A0000}"/>
    <cellStyle name="Normal 2 3 4 3 3 6 2" xfId="37604" xr:uid="{00000000-0005-0000-0000-0000C31A0000}"/>
    <cellStyle name="Normal 2 3 4 3 3 6 3" xfId="22380" xr:uid="{00000000-0005-0000-0000-0000C41A0000}"/>
    <cellStyle name="Normal 2 3 4 3 3 7" xfId="32592" xr:uid="{00000000-0005-0000-0000-0000C51A0000}"/>
    <cellStyle name="Normal 2 3 4 3 3 8" xfId="17367" xr:uid="{00000000-0005-0000-0000-0000C61A0000}"/>
    <cellStyle name="Normal 2 3 4 3 4" xfId="2625" xr:uid="{00000000-0005-0000-0000-0000C71A0000}"/>
    <cellStyle name="Normal 2 3 4 3 4 2" xfId="4315" xr:uid="{00000000-0005-0000-0000-0000C81A0000}"/>
    <cellStyle name="Normal 2 3 4 3 4 2 2" xfId="14388" xr:uid="{00000000-0005-0000-0000-0000C91A0000}"/>
    <cellStyle name="Normal 2 3 4 3 4 2 2 2" xfId="44710" xr:uid="{00000000-0005-0000-0000-0000CA1A0000}"/>
    <cellStyle name="Normal 2 3 4 3 4 2 2 3" xfId="29486" xr:uid="{00000000-0005-0000-0000-0000CB1A0000}"/>
    <cellStyle name="Normal 2 3 4 3 4 2 3" xfId="9368" xr:uid="{00000000-0005-0000-0000-0000CC1A0000}"/>
    <cellStyle name="Normal 2 3 4 3 4 2 3 2" xfId="39693" xr:uid="{00000000-0005-0000-0000-0000CD1A0000}"/>
    <cellStyle name="Normal 2 3 4 3 4 2 3 3" xfId="24469" xr:uid="{00000000-0005-0000-0000-0000CE1A0000}"/>
    <cellStyle name="Normal 2 3 4 3 4 2 4" xfId="34680" xr:uid="{00000000-0005-0000-0000-0000CF1A0000}"/>
    <cellStyle name="Normal 2 3 4 3 4 2 5" xfId="19456" xr:uid="{00000000-0005-0000-0000-0000D01A0000}"/>
    <cellStyle name="Normal 2 3 4 3 4 3" xfId="6007" xr:uid="{00000000-0005-0000-0000-0000D11A0000}"/>
    <cellStyle name="Normal 2 3 4 3 4 3 2" xfId="16059" xr:uid="{00000000-0005-0000-0000-0000D21A0000}"/>
    <cellStyle name="Normal 2 3 4 3 4 3 2 2" xfId="46381" xr:uid="{00000000-0005-0000-0000-0000D31A0000}"/>
    <cellStyle name="Normal 2 3 4 3 4 3 2 3" xfId="31157" xr:uid="{00000000-0005-0000-0000-0000D41A0000}"/>
    <cellStyle name="Normal 2 3 4 3 4 3 3" xfId="11039" xr:uid="{00000000-0005-0000-0000-0000D51A0000}"/>
    <cellStyle name="Normal 2 3 4 3 4 3 3 2" xfId="41364" xr:uid="{00000000-0005-0000-0000-0000D61A0000}"/>
    <cellStyle name="Normal 2 3 4 3 4 3 3 3" xfId="26140" xr:uid="{00000000-0005-0000-0000-0000D71A0000}"/>
    <cellStyle name="Normal 2 3 4 3 4 3 4" xfId="36351" xr:uid="{00000000-0005-0000-0000-0000D81A0000}"/>
    <cellStyle name="Normal 2 3 4 3 4 3 5" xfId="21127" xr:uid="{00000000-0005-0000-0000-0000D91A0000}"/>
    <cellStyle name="Normal 2 3 4 3 4 4" xfId="12717" xr:uid="{00000000-0005-0000-0000-0000DA1A0000}"/>
    <cellStyle name="Normal 2 3 4 3 4 4 2" xfId="43039" xr:uid="{00000000-0005-0000-0000-0000DB1A0000}"/>
    <cellStyle name="Normal 2 3 4 3 4 4 3" xfId="27815" xr:uid="{00000000-0005-0000-0000-0000DC1A0000}"/>
    <cellStyle name="Normal 2 3 4 3 4 5" xfId="7696" xr:uid="{00000000-0005-0000-0000-0000DD1A0000}"/>
    <cellStyle name="Normal 2 3 4 3 4 5 2" xfId="38022" xr:uid="{00000000-0005-0000-0000-0000DE1A0000}"/>
    <cellStyle name="Normal 2 3 4 3 4 5 3" xfId="22798" xr:uid="{00000000-0005-0000-0000-0000DF1A0000}"/>
    <cellStyle name="Normal 2 3 4 3 4 6" xfId="33010" xr:uid="{00000000-0005-0000-0000-0000E01A0000}"/>
    <cellStyle name="Normal 2 3 4 3 4 7" xfId="17785" xr:uid="{00000000-0005-0000-0000-0000E11A0000}"/>
    <cellStyle name="Normal 2 3 4 3 5" xfId="3478" xr:uid="{00000000-0005-0000-0000-0000E21A0000}"/>
    <cellStyle name="Normal 2 3 4 3 5 2" xfId="13552" xr:uid="{00000000-0005-0000-0000-0000E31A0000}"/>
    <cellStyle name="Normal 2 3 4 3 5 2 2" xfId="43874" xr:uid="{00000000-0005-0000-0000-0000E41A0000}"/>
    <cellStyle name="Normal 2 3 4 3 5 2 3" xfId="28650" xr:uid="{00000000-0005-0000-0000-0000E51A0000}"/>
    <cellStyle name="Normal 2 3 4 3 5 3" xfId="8532" xr:uid="{00000000-0005-0000-0000-0000E61A0000}"/>
    <cellStyle name="Normal 2 3 4 3 5 3 2" xfId="38857" xr:uid="{00000000-0005-0000-0000-0000E71A0000}"/>
    <cellStyle name="Normal 2 3 4 3 5 3 3" xfId="23633" xr:uid="{00000000-0005-0000-0000-0000E81A0000}"/>
    <cellStyle name="Normal 2 3 4 3 5 4" xfId="33844" xr:uid="{00000000-0005-0000-0000-0000E91A0000}"/>
    <cellStyle name="Normal 2 3 4 3 5 5" xfId="18620" xr:uid="{00000000-0005-0000-0000-0000EA1A0000}"/>
    <cellStyle name="Normal 2 3 4 3 6" xfId="5171" xr:uid="{00000000-0005-0000-0000-0000EB1A0000}"/>
    <cellStyle name="Normal 2 3 4 3 6 2" xfId="15223" xr:uid="{00000000-0005-0000-0000-0000EC1A0000}"/>
    <cellStyle name="Normal 2 3 4 3 6 2 2" xfId="45545" xr:uid="{00000000-0005-0000-0000-0000ED1A0000}"/>
    <cellStyle name="Normal 2 3 4 3 6 2 3" xfId="30321" xr:uid="{00000000-0005-0000-0000-0000EE1A0000}"/>
    <cellStyle name="Normal 2 3 4 3 6 3" xfId="10203" xr:uid="{00000000-0005-0000-0000-0000EF1A0000}"/>
    <cellStyle name="Normal 2 3 4 3 6 3 2" xfId="40528" xr:uid="{00000000-0005-0000-0000-0000F01A0000}"/>
    <cellStyle name="Normal 2 3 4 3 6 3 3" xfId="25304" xr:uid="{00000000-0005-0000-0000-0000F11A0000}"/>
    <cellStyle name="Normal 2 3 4 3 6 4" xfId="35515" xr:uid="{00000000-0005-0000-0000-0000F21A0000}"/>
    <cellStyle name="Normal 2 3 4 3 6 5" xfId="20291" xr:uid="{00000000-0005-0000-0000-0000F31A0000}"/>
    <cellStyle name="Normal 2 3 4 3 7" xfId="11881" xr:uid="{00000000-0005-0000-0000-0000F41A0000}"/>
    <cellStyle name="Normal 2 3 4 3 7 2" xfId="42203" xr:uid="{00000000-0005-0000-0000-0000F51A0000}"/>
    <cellStyle name="Normal 2 3 4 3 7 3" xfId="26979" xr:uid="{00000000-0005-0000-0000-0000F61A0000}"/>
    <cellStyle name="Normal 2 3 4 3 8" xfId="6860" xr:uid="{00000000-0005-0000-0000-0000F71A0000}"/>
    <cellStyle name="Normal 2 3 4 3 8 2" xfId="37186" xr:uid="{00000000-0005-0000-0000-0000F81A0000}"/>
    <cellStyle name="Normal 2 3 4 3 8 3" xfId="21962" xr:uid="{00000000-0005-0000-0000-0000F91A0000}"/>
    <cellStyle name="Normal 2 3 4 3 9" xfId="32175" xr:uid="{00000000-0005-0000-0000-0000FA1A0000}"/>
    <cellStyle name="Normal 2 3 4 4" xfId="1885" xr:uid="{00000000-0005-0000-0000-0000FB1A0000}"/>
    <cellStyle name="Normal 2 3 4 4 2" xfId="2308" xr:uid="{00000000-0005-0000-0000-0000FC1A0000}"/>
    <cellStyle name="Normal 2 3 4 4 2 2" xfId="3147" xr:uid="{00000000-0005-0000-0000-0000FD1A0000}"/>
    <cellStyle name="Normal 2 3 4 4 2 2 2" xfId="4837" xr:uid="{00000000-0005-0000-0000-0000FE1A0000}"/>
    <cellStyle name="Normal 2 3 4 4 2 2 2 2" xfId="14910" xr:uid="{00000000-0005-0000-0000-0000FF1A0000}"/>
    <cellStyle name="Normal 2 3 4 4 2 2 2 2 2" xfId="45232" xr:uid="{00000000-0005-0000-0000-0000001B0000}"/>
    <cellStyle name="Normal 2 3 4 4 2 2 2 2 3" xfId="30008" xr:uid="{00000000-0005-0000-0000-0000011B0000}"/>
    <cellStyle name="Normal 2 3 4 4 2 2 2 3" xfId="9890" xr:uid="{00000000-0005-0000-0000-0000021B0000}"/>
    <cellStyle name="Normal 2 3 4 4 2 2 2 3 2" xfId="40215" xr:uid="{00000000-0005-0000-0000-0000031B0000}"/>
    <cellStyle name="Normal 2 3 4 4 2 2 2 3 3" xfId="24991" xr:uid="{00000000-0005-0000-0000-0000041B0000}"/>
    <cellStyle name="Normal 2 3 4 4 2 2 2 4" xfId="35202" xr:uid="{00000000-0005-0000-0000-0000051B0000}"/>
    <cellStyle name="Normal 2 3 4 4 2 2 2 5" xfId="19978" xr:uid="{00000000-0005-0000-0000-0000061B0000}"/>
    <cellStyle name="Normal 2 3 4 4 2 2 3" xfId="6529" xr:uid="{00000000-0005-0000-0000-0000071B0000}"/>
    <cellStyle name="Normal 2 3 4 4 2 2 3 2" xfId="16581" xr:uid="{00000000-0005-0000-0000-0000081B0000}"/>
    <cellStyle name="Normal 2 3 4 4 2 2 3 2 2" xfId="46903" xr:uid="{00000000-0005-0000-0000-0000091B0000}"/>
    <cellStyle name="Normal 2 3 4 4 2 2 3 2 3" xfId="31679" xr:uid="{00000000-0005-0000-0000-00000A1B0000}"/>
    <cellStyle name="Normal 2 3 4 4 2 2 3 3" xfId="11561" xr:uid="{00000000-0005-0000-0000-00000B1B0000}"/>
    <cellStyle name="Normal 2 3 4 4 2 2 3 3 2" xfId="41886" xr:uid="{00000000-0005-0000-0000-00000C1B0000}"/>
    <cellStyle name="Normal 2 3 4 4 2 2 3 3 3" xfId="26662" xr:uid="{00000000-0005-0000-0000-00000D1B0000}"/>
    <cellStyle name="Normal 2 3 4 4 2 2 3 4" xfId="36873" xr:uid="{00000000-0005-0000-0000-00000E1B0000}"/>
    <cellStyle name="Normal 2 3 4 4 2 2 3 5" xfId="21649" xr:uid="{00000000-0005-0000-0000-00000F1B0000}"/>
    <cellStyle name="Normal 2 3 4 4 2 2 4" xfId="13239" xr:uid="{00000000-0005-0000-0000-0000101B0000}"/>
    <cellStyle name="Normal 2 3 4 4 2 2 4 2" xfId="43561" xr:uid="{00000000-0005-0000-0000-0000111B0000}"/>
    <cellStyle name="Normal 2 3 4 4 2 2 4 3" xfId="28337" xr:uid="{00000000-0005-0000-0000-0000121B0000}"/>
    <cellStyle name="Normal 2 3 4 4 2 2 5" xfId="8218" xr:uid="{00000000-0005-0000-0000-0000131B0000}"/>
    <cellStyle name="Normal 2 3 4 4 2 2 5 2" xfId="38544" xr:uid="{00000000-0005-0000-0000-0000141B0000}"/>
    <cellStyle name="Normal 2 3 4 4 2 2 5 3" xfId="23320" xr:uid="{00000000-0005-0000-0000-0000151B0000}"/>
    <cellStyle name="Normal 2 3 4 4 2 2 6" xfId="33532" xr:uid="{00000000-0005-0000-0000-0000161B0000}"/>
    <cellStyle name="Normal 2 3 4 4 2 2 7" xfId="18307" xr:uid="{00000000-0005-0000-0000-0000171B0000}"/>
    <cellStyle name="Normal 2 3 4 4 2 3" xfId="4000" xr:uid="{00000000-0005-0000-0000-0000181B0000}"/>
    <cellStyle name="Normal 2 3 4 4 2 3 2" xfId="14074" xr:uid="{00000000-0005-0000-0000-0000191B0000}"/>
    <cellStyle name="Normal 2 3 4 4 2 3 2 2" xfId="44396" xr:uid="{00000000-0005-0000-0000-00001A1B0000}"/>
    <cellStyle name="Normal 2 3 4 4 2 3 2 3" xfId="29172" xr:uid="{00000000-0005-0000-0000-00001B1B0000}"/>
    <cellStyle name="Normal 2 3 4 4 2 3 3" xfId="9054" xr:uid="{00000000-0005-0000-0000-00001C1B0000}"/>
    <cellStyle name="Normal 2 3 4 4 2 3 3 2" xfId="39379" xr:uid="{00000000-0005-0000-0000-00001D1B0000}"/>
    <cellStyle name="Normal 2 3 4 4 2 3 3 3" xfId="24155" xr:uid="{00000000-0005-0000-0000-00001E1B0000}"/>
    <cellStyle name="Normal 2 3 4 4 2 3 4" xfId="34366" xr:uid="{00000000-0005-0000-0000-00001F1B0000}"/>
    <cellStyle name="Normal 2 3 4 4 2 3 5" xfId="19142" xr:uid="{00000000-0005-0000-0000-0000201B0000}"/>
    <cellStyle name="Normal 2 3 4 4 2 4" xfId="5693" xr:uid="{00000000-0005-0000-0000-0000211B0000}"/>
    <cellStyle name="Normal 2 3 4 4 2 4 2" xfId="15745" xr:uid="{00000000-0005-0000-0000-0000221B0000}"/>
    <cellStyle name="Normal 2 3 4 4 2 4 2 2" xfId="46067" xr:uid="{00000000-0005-0000-0000-0000231B0000}"/>
    <cellStyle name="Normal 2 3 4 4 2 4 2 3" xfId="30843" xr:uid="{00000000-0005-0000-0000-0000241B0000}"/>
    <cellStyle name="Normal 2 3 4 4 2 4 3" xfId="10725" xr:uid="{00000000-0005-0000-0000-0000251B0000}"/>
    <cellStyle name="Normal 2 3 4 4 2 4 3 2" xfId="41050" xr:uid="{00000000-0005-0000-0000-0000261B0000}"/>
    <cellStyle name="Normal 2 3 4 4 2 4 3 3" xfId="25826" xr:uid="{00000000-0005-0000-0000-0000271B0000}"/>
    <cellStyle name="Normal 2 3 4 4 2 4 4" xfId="36037" xr:uid="{00000000-0005-0000-0000-0000281B0000}"/>
    <cellStyle name="Normal 2 3 4 4 2 4 5" xfId="20813" xr:uid="{00000000-0005-0000-0000-0000291B0000}"/>
    <cellStyle name="Normal 2 3 4 4 2 5" xfId="12403" xr:uid="{00000000-0005-0000-0000-00002A1B0000}"/>
    <cellStyle name="Normal 2 3 4 4 2 5 2" xfId="42725" xr:uid="{00000000-0005-0000-0000-00002B1B0000}"/>
    <cellStyle name="Normal 2 3 4 4 2 5 3" xfId="27501" xr:uid="{00000000-0005-0000-0000-00002C1B0000}"/>
    <cellStyle name="Normal 2 3 4 4 2 6" xfId="7382" xr:uid="{00000000-0005-0000-0000-00002D1B0000}"/>
    <cellStyle name="Normal 2 3 4 4 2 6 2" xfId="37708" xr:uid="{00000000-0005-0000-0000-00002E1B0000}"/>
    <cellStyle name="Normal 2 3 4 4 2 6 3" xfId="22484" xr:uid="{00000000-0005-0000-0000-00002F1B0000}"/>
    <cellStyle name="Normal 2 3 4 4 2 7" xfId="32696" xr:uid="{00000000-0005-0000-0000-0000301B0000}"/>
    <cellStyle name="Normal 2 3 4 4 2 8" xfId="17471" xr:uid="{00000000-0005-0000-0000-0000311B0000}"/>
    <cellStyle name="Normal 2 3 4 4 3" xfId="2729" xr:uid="{00000000-0005-0000-0000-0000321B0000}"/>
    <cellStyle name="Normal 2 3 4 4 3 2" xfId="4419" xr:uid="{00000000-0005-0000-0000-0000331B0000}"/>
    <cellStyle name="Normal 2 3 4 4 3 2 2" xfId="14492" xr:uid="{00000000-0005-0000-0000-0000341B0000}"/>
    <cellStyle name="Normal 2 3 4 4 3 2 2 2" xfId="44814" xr:uid="{00000000-0005-0000-0000-0000351B0000}"/>
    <cellStyle name="Normal 2 3 4 4 3 2 2 3" xfId="29590" xr:uid="{00000000-0005-0000-0000-0000361B0000}"/>
    <cellStyle name="Normal 2 3 4 4 3 2 3" xfId="9472" xr:uid="{00000000-0005-0000-0000-0000371B0000}"/>
    <cellStyle name="Normal 2 3 4 4 3 2 3 2" xfId="39797" xr:uid="{00000000-0005-0000-0000-0000381B0000}"/>
    <cellStyle name="Normal 2 3 4 4 3 2 3 3" xfId="24573" xr:uid="{00000000-0005-0000-0000-0000391B0000}"/>
    <cellStyle name="Normal 2 3 4 4 3 2 4" xfId="34784" xr:uid="{00000000-0005-0000-0000-00003A1B0000}"/>
    <cellStyle name="Normal 2 3 4 4 3 2 5" xfId="19560" xr:uid="{00000000-0005-0000-0000-00003B1B0000}"/>
    <cellStyle name="Normal 2 3 4 4 3 3" xfId="6111" xr:uid="{00000000-0005-0000-0000-00003C1B0000}"/>
    <cellStyle name="Normal 2 3 4 4 3 3 2" xfId="16163" xr:uid="{00000000-0005-0000-0000-00003D1B0000}"/>
    <cellStyle name="Normal 2 3 4 4 3 3 2 2" xfId="46485" xr:uid="{00000000-0005-0000-0000-00003E1B0000}"/>
    <cellStyle name="Normal 2 3 4 4 3 3 2 3" xfId="31261" xr:uid="{00000000-0005-0000-0000-00003F1B0000}"/>
    <cellStyle name="Normal 2 3 4 4 3 3 3" xfId="11143" xr:uid="{00000000-0005-0000-0000-0000401B0000}"/>
    <cellStyle name="Normal 2 3 4 4 3 3 3 2" xfId="41468" xr:uid="{00000000-0005-0000-0000-0000411B0000}"/>
    <cellStyle name="Normal 2 3 4 4 3 3 3 3" xfId="26244" xr:uid="{00000000-0005-0000-0000-0000421B0000}"/>
    <cellStyle name="Normal 2 3 4 4 3 3 4" xfId="36455" xr:uid="{00000000-0005-0000-0000-0000431B0000}"/>
    <cellStyle name="Normal 2 3 4 4 3 3 5" xfId="21231" xr:uid="{00000000-0005-0000-0000-0000441B0000}"/>
    <cellStyle name="Normal 2 3 4 4 3 4" xfId="12821" xr:uid="{00000000-0005-0000-0000-0000451B0000}"/>
    <cellStyle name="Normal 2 3 4 4 3 4 2" xfId="43143" xr:uid="{00000000-0005-0000-0000-0000461B0000}"/>
    <cellStyle name="Normal 2 3 4 4 3 4 3" xfId="27919" xr:uid="{00000000-0005-0000-0000-0000471B0000}"/>
    <cellStyle name="Normal 2 3 4 4 3 5" xfId="7800" xr:uid="{00000000-0005-0000-0000-0000481B0000}"/>
    <cellStyle name="Normal 2 3 4 4 3 5 2" xfId="38126" xr:uid="{00000000-0005-0000-0000-0000491B0000}"/>
    <cellStyle name="Normal 2 3 4 4 3 5 3" xfId="22902" xr:uid="{00000000-0005-0000-0000-00004A1B0000}"/>
    <cellStyle name="Normal 2 3 4 4 3 6" xfId="33114" xr:uid="{00000000-0005-0000-0000-00004B1B0000}"/>
    <cellStyle name="Normal 2 3 4 4 3 7" xfId="17889" xr:uid="{00000000-0005-0000-0000-00004C1B0000}"/>
    <cellStyle name="Normal 2 3 4 4 4" xfId="3582" xr:uid="{00000000-0005-0000-0000-00004D1B0000}"/>
    <cellStyle name="Normal 2 3 4 4 4 2" xfId="13656" xr:uid="{00000000-0005-0000-0000-00004E1B0000}"/>
    <cellStyle name="Normal 2 3 4 4 4 2 2" xfId="43978" xr:uid="{00000000-0005-0000-0000-00004F1B0000}"/>
    <cellStyle name="Normal 2 3 4 4 4 2 3" xfId="28754" xr:uid="{00000000-0005-0000-0000-0000501B0000}"/>
    <cellStyle name="Normal 2 3 4 4 4 3" xfId="8636" xr:uid="{00000000-0005-0000-0000-0000511B0000}"/>
    <cellStyle name="Normal 2 3 4 4 4 3 2" xfId="38961" xr:uid="{00000000-0005-0000-0000-0000521B0000}"/>
    <cellStyle name="Normal 2 3 4 4 4 3 3" xfId="23737" xr:uid="{00000000-0005-0000-0000-0000531B0000}"/>
    <cellStyle name="Normal 2 3 4 4 4 4" xfId="33948" xr:uid="{00000000-0005-0000-0000-0000541B0000}"/>
    <cellStyle name="Normal 2 3 4 4 4 5" xfId="18724" xr:uid="{00000000-0005-0000-0000-0000551B0000}"/>
    <cellStyle name="Normal 2 3 4 4 5" xfId="5275" xr:uid="{00000000-0005-0000-0000-0000561B0000}"/>
    <cellStyle name="Normal 2 3 4 4 5 2" xfId="15327" xr:uid="{00000000-0005-0000-0000-0000571B0000}"/>
    <cellStyle name="Normal 2 3 4 4 5 2 2" xfId="45649" xr:uid="{00000000-0005-0000-0000-0000581B0000}"/>
    <cellStyle name="Normal 2 3 4 4 5 2 3" xfId="30425" xr:uid="{00000000-0005-0000-0000-0000591B0000}"/>
    <cellStyle name="Normal 2 3 4 4 5 3" xfId="10307" xr:uid="{00000000-0005-0000-0000-00005A1B0000}"/>
    <cellStyle name="Normal 2 3 4 4 5 3 2" xfId="40632" xr:uid="{00000000-0005-0000-0000-00005B1B0000}"/>
    <cellStyle name="Normal 2 3 4 4 5 3 3" xfId="25408" xr:uid="{00000000-0005-0000-0000-00005C1B0000}"/>
    <cellStyle name="Normal 2 3 4 4 5 4" xfId="35619" xr:uid="{00000000-0005-0000-0000-00005D1B0000}"/>
    <cellStyle name="Normal 2 3 4 4 5 5" xfId="20395" xr:uid="{00000000-0005-0000-0000-00005E1B0000}"/>
    <cellStyle name="Normal 2 3 4 4 6" xfId="11985" xr:uid="{00000000-0005-0000-0000-00005F1B0000}"/>
    <cellStyle name="Normal 2 3 4 4 6 2" xfId="42307" xr:uid="{00000000-0005-0000-0000-0000601B0000}"/>
    <cellStyle name="Normal 2 3 4 4 6 3" xfId="27083" xr:uid="{00000000-0005-0000-0000-0000611B0000}"/>
    <cellStyle name="Normal 2 3 4 4 7" xfId="6964" xr:uid="{00000000-0005-0000-0000-0000621B0000}"/>
    <cellStyle name="Normal 2 3 4 4 7 2" xfId="37290" xr:uid="{00000000-0005-0000-0000-0000631B0000}"/>
    <cellStyle name="Normal 2 3 4 4 7 3" xfId="22066" xr:uid="{00000000-0005-0000-0000-0000641B0000}"/>
    <cellStyle name="Normal 2 3 4 4 8" xfId="32278" xr:uid="{00000000-0005-0000-0000-0000651B0000}"/>
    <cellStyle name="Normal 2 3 4 4 9" xfId="17053" xr:uid="{00000000-0005-0000-0000-0000661B0000}"/>
    <cellStyle name="Normal 2 3 4 5" xfId="2098" xr:uid="{00000000-0005-0000-0000-0000671B0000}"/>
    <cellStyle name="Normal 2 3 4 5 2" xfId="2939" xr:uid="{00000000-0005-0000-0000-0000681B0000}"/>
    <cellStyle name="Normal 2 3 4 5 2 2" xfId="4629" xr:uid="{00000000-0005-0000-0000-0000691B0000}"/>
    <cellStyle name="Normal 2 3 4 5 2 2 2" xfId="14702" xr:uid="{00000000-0005-0000-0000-00006A1B0000}"/>
    <cellStyle name="Normal 2 3 4 5 2 2 2 2" xfId="45024" xr:uid="{00000000-0005-0000-0000-00006B1B0000}"/>
    <cellStyle name="Normal 2 3 4 5 2 2 2 3" xfId="29800" xr:uid="{00000000-0005-0000-0000-00006C1B0000}"/>
    <cellStyle name="Normal 2 3 4 5 2 2 3" xfId="9682" xr:uid="{00000000-0005-0000-0000-00006D1B0000}"/>
    <cellStyle name="Normal 2 3 4 5 2 2 3 2" xfId="40007" xr:uid="{00000000-0005-0000-0000-00006E1B0000}"/>
    <cellStyle name="Normal 2 3 4 5 2 2 3 3" xfId="24783" xr:uid="{00000000-0005-0000-0000-00006F1B0000}"/>
    <cellStyle name="Normal 2 3 4 5 2 2 4" xfId="34994" xr:uid="{00000000-0005-0000-0000-0000701B0000}"/>
    <cellStyle name="Normal 2 3 4 5 2 2 5" xfId="19770" xr:uid="{00000000-0005-0000-0000-0000711B0000}"/>
    <cellStyle name="Normal 2 3 4 5 2 3" xfId="6321" xr:uid="{00000000-0005-0000-0000-0000721B0000}"/>
    <cellStyle name="Normal 2 3 4 5 2 3 2" xfId="16373" xr:uid="{00000000-0005-0000-0000-0000731B0000}"/>
    <cellStyle name="Normal 2 3 4 5 2 3 2 2" xfId="46695" xr:uid="{00000000-0005-0000-0000-0000741B0000}"/>
    <cellStyle name="Normal 2 3 4 5 2 3 2 3" xfId="31471" xr:uid="{00000000-0005-0000-0000-0000751B0000}"/>
    <cellStyle name="Normal 2 3 4 5 2 3 3" xfId="11353" xr:uid="{00000000-0005-0000-0000-0000761B0000}"/>
    <cellStyle name="Normal 2 3 4 5 2 3 3 2" xfId="41678" xr:uid="{00000000-0005-0000-0000-0000771B0000}"/>
    <cellStyle name="Normal 2 3 4 5 2 3 3 3" xfId="26454" xr:uid="{00000000-0005-0000-0000-0000781B0000}"/>
    <cellStyle name="Normal 2 3 4 5 2 3 4" xfId="36665" xr:uid="{00000000-0005-0000-0000-0000791B0000}"/>
    <cellStyle name="Normal 2 3 4 5 2 3 5" xfId="21441" xr:uid="{00000000-0005-0000-0000-00007A1B0000}"/>
    <cellStyle name="Normal 2 3 4 5 2 4" xfId="13031" xr:uid="{00000000-0005-0000-0000-00007B1B0000}"/>
    <cellStyle name="Normal 2 3 4 5 2 4 2" xfId="43353" xr:uid="{00000000-0005-0000-0000-00007C1B0000}"/>
    <cellStyle name="Normal 2 3 4 5 2 4 3" xfId="28129" xr:uid="{00000000-0005-0000-0000-00007D1B0000}"/>
    <cellStyle name="Normal 2 3 4 5 2 5" xfId="8010" xr:uid="{00000000-0005-0000-0000-00007E1B0000}"/>
    <cellStyle name="Normal 2 3 4 5 2 5 2" xfId="38336" xr:uid="{00000000-0005-0000-0000-00007F1B0000}"/>
    <cellStyle name="Normal 2 3 4 5 2 5 3" xfId="23112" xr:uid="{00000000-0005-0000-0000-0000801B0000}"/>
    <cellStyle name="Normal 2 3 4 5 2 6" xfId="33324" xr:uid="{00000000-0005-0000-0000-0000811B0000}"/>
    <cellStyle name="Normal 2 3 4 5 2 7" xfId="18099" xr:uid="{00000000-0005-0000-0000-0000821B0000}"/>
    <cellStyle name="Normal 2 3 4 5 3" xfId="3792" xr:uid="{00000000-0005-0000-0000-0000831B0000}"/>
    <cellStyle name="Normal 2 3 4 5 3 2" xfId="13866" xr:uid="{00000000-0005-0000-0000-0000841B0000}"/>
    <cellStyle name="Normal 2 3 4 5 3 2 2" xfId="44188" xr:uid="{00000000-0005-0000-0000-0000851B0000}"/>
    <cellStyle name="Normal 2 3 4 5 3 2 3" xfId="28964" xr:uid="{00000000-0005-0000-0000-0000861B0000}"/>
    <cellStyle name="Normal 2 3 4 5 3 3" xfId="8846" xr:uid="{00000000-0005-0000-0000-0000871B0000}"/>
    <cellStyle name="Normal 2 3 4 5 3 3 2" xfId="39171" xr:uid="{00000000-0005-0000-0000-0000881B0000}"/>
    <cellStyle name="Normal 2 3 4 5 3 3 3" xfId="23947" xr:uid="{00000000-0005-0000-0000-0000891B0000}"/>
    <cellStyle name="Normal 2 3 4 5 3 4" xfId="34158" xr:uid="{00000000-0005-0000-0000-00008A1B0000}"/>
    <cellStyle name="Normal 2 3 4 5 3 5" xfId="18934" xr:uid="{00000000-0005-0000-0000-00008B1B0000}"/>
    <cellStyle name="Normal 2 3 4 5 4" xfId="5485" xr:uid="{00000000-0005-0000-0000-00008C1B0000}"/>
    <cellStyle name="Normal 2 3 4 5 4 2" xfId="15537" xr:uid="{00000000-0005-0000-0000-00008D1B0000}"/>
    <cellStyle name="Normal 2 3 4 5 4 2 2" xfId="45859" xr:uid="{00000000-0005-0000-0000-00008E1B0000}"/>
    <cellStyle name="Normal 2 3 4 5 4 2 3" xfId="30635" xr:uid="{00000000-0005-0000-0000-00008F1B0000}"/>
    <cellStyle name="Normal 2 3 4 5 4 3" xfId="10517" xr:uid="{00000000-0005-0000-0000-0000901B0000}"/>
    <cellStyle name="Normal 2 3 4 5 4 3 2" xfId="40842" xr:uid="{00000000-0005-0000-0000-0000911B0000}"/>
    <cellStyle name="Normal 2 3 4 5 4 3 3" xfId="25618" xr:uid="{00000000-0005-0000-0000-0000921B0000}"/>
    <cellStyle name="Normal 2 3 4 5 4 4" xfId="35829" xr:uid="{00000000-0005-0000-0000-0000931B0000}"/>
    <cellStyle name="Normal 2 3 4 5 4 5" xfId="20605" xr:uid="{00000000-0005-0000-0000-0000941B0000}"/>
    <cellStyle name="Normal 2 3 4 5 5" xfId="12195" xr:uid="{00000000-0005-0000-0000-0000951B0000}"/>
    <cellStyle name="Normal 2 3 4 5 5 2" xfId="42517" xr:uid="{00000000-0005-0000-0000-0000961B0000}"/>
    <cellStyle name="Normal 2 3 4 5 5 3" xfId="27293" xr:uid="{00000000-0005-0000-0000-0000971B0000}"/>
    <cellStyle name="Normal 2 3 4 5 6" xfId="7174" xr:uid="{00000000-0005-0000-0000-0000981B0000}"/>
    <cellStyle name="Normal 2 3 4 5 6 2" xfId="37500" xr:uid="{00000000-0005-0000-0000-0000991B0000}"/>
    <cellStyle name="Normal 2 3 4 5 6 3" xfId="22276" xr:uid="{00000000-0005-0000-0000-00009A1B0000}"/>
    <cellStyle name="Normal 2 3 4 5 7" xfId="32488" xr:uid="{00000000-0005-0000-0000-00009B1B0000}"/>
    <cellStyle name="Normal 2 3 4 5 8" xfId="17263" xr:uid="{00000000-0005-0000-0000-00009C1B0000}"/>
    <cellStyle name="Normal 2 3 4 6" xfId="2519" xr:uid="{00000000-0005-0000-0000-00009D1B0000}"/>
    <cellStyle name="Normal 2 3 4 6 2" xfId="4211" xr:uid="{00000000-0005-0000-0000-00009E1B0000}"/>
    <cellStyle name="Normal 2 3 4 6 2 2" xfId="14284" xr:uid="{00000000-0005-0000-0000-00009F1B0000}"/>
    <cellStyle name="Normal 2 3 4 6 2 2 2" xfId="44606" xr:uid="{00000000-0005-0000-0000-0000A01B0000}"/>
    <cellStyle name="Normal 2 3 4 6 2 2 3" xfId="29382" xr:uid="{00000000-0005-0000-0000-0000A11B0000}"/>
    <cellStyle name="Normal 2 3 4 6 2 3" xfId="9264" xr:uid="{00000000-0005-0000-0000-0000A21B0000}"/>
    <cellStyle name="Normal 2 3 4 6 2 3 2" xfId="39589" xr:uid="{00000000-0005-0000-0000-0000A31B0000}"/>
    <cellStyle name="Normal 2 3 4 6 2 3 3" xfId="24365" xr:uid="{00000000-0005-0000-0000-0000A41B0000}"/>
    <cellStyle name="Normal 2 3 4 6 2 4" xfId="34576" xr:uid="{00000000-0005-0000-0000-0000A51B0000}"/>
    <cellStyle name="Normal 2 3 4 6 2 5" xfId="19352" xr:uid="{00000000-0005-0000-0000-0000A61B0000}"/>
    <cellStyle name="Normal 2 3 4 6 3" xfId="5903" xr:uid="{00000000-0005-0000-0000-0000A71B0000}"/>
    <cellStyle name="Normal 2 3 4 6 3 2" xfId="15955" xr:uid="{00000000-0005-0000-0000-0000A81B0000}"/>
    <cellStyle name="Normal 2 3 4 6 3 2 2" xfId="46277" xr:uid="{00000000-0005-0000-0000-0000A91B0000}"/>
    <cellStyle name="Normal 2 3 4 6 3 2 3" xfId="31053" xr:uid="{00000000-0005-0000-0000-0000AA1B0000}"/>
    <cellStyle name="Normal 2 3 4 6 3 3" xfId="10935" xr:uid="{00000000-0005-0000-0000-0000AB1B0000}"/>
    <cellStyle name="Normal 2 3 4 6 3 3 2" xfId="41260" xr:uid="{00000000-0005-0000-0000-0000AC1B0000}"/>
    <cellStyle name="Normal 2 3 4 6 3 3 3" xfId="26036" xr:uid="{00000000-0005-0000-0000-0000AD1B0000}"/>
    <cellStyle name="Normal 2 3 4 6 3 4" xfId="36247" xr:uid="{00000000-0005-0000-0000-0000AE1B0000}"/>
    <cellStyle name="Normal 2 3 4 6 3 5" xfId="21023" xr:uid="{00000000-0005-0000-0000-0000AF1B0000}"/>
    <cellStyle name="Normal 2 3 4 6 4" xfId="12613" xr:uid="{00000000-0005-0000-0000-0000B01B0000}"/>
    <cellStyle name="Normal 2 3 4 6 4 2" xfId="42935" xr:uid="{00000000-0005-0000-0000-0000B11B0000}"/>
    <cellStyle name="Normal 2 3 4 6 4 3" xfId="27711" xr:uid="{00000000-0005-0000-0000-0000B21B0000}"/>
    <cellStyle name="Normal 2 3 4 6 5" xfId="7592" xr:uid="{00000000-0005-0000-0000-0000B31B0000}"/>
    <cellStyle name="Normal 2 3 4 6 5 2" xfId="37918" xr:uid="{00000000-0005-0000-0000-0000B41B0000}"/>
    <cellStyle name="Normal 2 3 4 6 5 3" xfId="22694" xr:uid="{00000000-0005-0000-0000-0000B51B0000}"/>
    <cellStyle name="Normal 2 3 4 6 6" xfId="32906" xr:uid="{00000000-0005-0000-0000-0000B61B0000}"/>
    <cellStyle name="Normal 2 3 4 6 7" xfId="17681" xr:uid="{00000000-0005-0000-0000-0000B71B0000}"/>
    <cellStyle name="Normal 2 3 4 7" xfId="3370" xr:uid="{00000000-0005-0000-0000-0000B81B0000}"/>
    <cellStyle name="Normal 2 3 4 7 2" xfId="13448" xr:uid="{00000000-0005-0000-0000-0000B91B0000}"/>
    <cellStyle name="Normal 2 3 4 7 2 2" xfId="43770" xr:uid="{00000000-0005-0000-0000-0000BA1B0000}"/>
    <cellStyle name="Normal 2 3 4 7 2 3" xfId="28546" xr:uid="{00000000-0005-0000-0000-0000BB1B0000}"/>
    <cellStyle name="Normal 2 3 4 7 3" xfId="8428" xr:uid="{00000000-0005-0000-0000-0000BC1B0000}"/>
    <cellStyle name="Normal 2 3 4 7 3 2" xfId="38753" xr:uid="{00000000-0005-0000-0000-0000BD1B0000}"/>
    <cellStyle name="Normal 2 3 4 7 3 3" xfId="23529" xr:uid="{00000000-0005-0000-0000-0000BE1B0000}"/>
    <cellStyle name="Normal 2 3 4 7 4" xfId="33740" xr:uid="{00000000-0005-0000-0000-0000BF1B0000}"/>
    <cellStyle name="Normal 2 3 4 7 5" xfId="18516" xr:uid="{00000000-0005-0000-0000-0000C01B0000}"/>
    <cellStyle name="Normal 2 3 4 8" xfId="5064" xr:uid="{00000000-0005-0000-0000-0000C11B0000}"/>
    <cellStyle name="Normal 2 3 4 8 2" xfId="15119" xr:uid="{00000000-0005-0000-0000-0000C21B0000}"/>
    <cellStyle name="Normal 2 3 4 8 2 2" xfId="45441" xr:uid="{00000000-0005-0000-0000-0000C31B0000}"/>
    <cellStyle name="Normal 2 3 4 8 2 3" xfId="30217" xr:uid="{00000000-0005-0000-0000-0000C41B0000}"/>
    <cellStyle name="Normal 2 3 4 8 3" xfId="10099" xr:uid="{00000000-0005-0000-0000-0000C51B0000}"/>
    <cellStyle name="Normal 2 3 4 8 3 2" xfId="40424" xr:uid="{00000000-0005-0000-0000-0000C61B0000}"/>
    <cellStyle name="Normal 2 3 4 8 3 3" xfId="25200" xr:uid="{00000000-0005-0000-0000-0000C71B0000}"/>
    <cellStyle name="Normal 2 3 4 8 4" xfId="35411" xr:uid="{00000000-0005-0000-0000-0000C81B0000}"/>
    <cellStyle name="Normal 2 3 4 8 5" xfId="20187" xr:uid="{00000000-0005-0000-0000-0000C91B0000}"/>
    <cellStyle name="Normal 2 3 4 9" xfId="11775" xr:uid="{00000000-0005-0000-0000-0000CA1B0000}"/>
    <cellStyle name="Normal 2 3 4 9 2" xfId="42099" xr:uid="{00000000-0005-0000-0000-0000CB1B0000}"/>
    <cellStyle name="Normal 2 3 4 9 3" xfId="26875" xr:uid="{00000000-0005-0000-0000-0000CC1B0000}"/>
    <cellStyle name="Normal 2 3 5" xfId="1426" xr:uid="{00000000-0005-0000-0000-0000CD1B0000}"/>
    <cellStyle name="Normal 2 3 5 10" xfId="6755" xr:uid="{00000000-0005-0000-0000-0000CE1B0000}"/>
    <cellStyle name="Normal 2 3 5 10 2" xfId="37083" xr:uid="{00000000-0005-0000-0000-0000CF1B0000}"/>
    <cellStyle name="Normal 2 3 5 10 3" xfId="21859" xr:uid="{00000000-0005-0000-0000-0000D01B0000}"/>
    <cellStyle name="Normal 2 3 5 11" xfId="32074" xr:uid="{00000000-0005-0000-0000-0000D11B0000}"/>
    <cellStyle name="Normal 2 3 5 12" xfId="16844" xr:uid="{00000000-0005-0000-0000-0000D21B0000}"/>
    <cellStyle name="Normal 2 3 5 13" xfId="47283" xr:uid="{00000000-0005-0000-0000-0000D31B0000}"/>
    <cellStyle name="Normal 2 3 5 2" xfId="1719" xr:uid="{00000000-0005-0000-0000-0000D41B0000}"/>
    <cellStyle name="Normal 2 3 5 2 10" xfId="32126" xr:uid="{00000000-0005-0000-0000-0000D51B0000}"/>
    <cellStyle name="Normal 2 3 5 2 11" xfId="16898" xr:uid="{00000000-0005-0000-0000-0000D61B0000}"/>
    <cellStyle name="Normal 2 3 5 2 2" xfId="1827" xr:uid="{00000000-0005-0000-0000-0000D71B0000}"/>
    <cellStyle name="Normal 2 3 5 2 2 10" xfId="17002" xr:uid="{00000000-0005-0000-0000-0000D81B0000}"/>
    <cellStyle name="Normal 2 3 5 2 2 2" xfId="2044" xr:uid="{00000000-0005-0000-0000-0000D91B0000}"/>
    <cellStyle name="Normal 2 3 5 2 2 2 2" xfId="2465" xr:uid="{00000000-0005-0000-0000-0000DA1B0000}"/>
    <cellStyle name="Normal 2 3 5 2 2 2 2 2" xfId="3304" xr:uid="{00000000-0005-0000-0000-0000DB1B0000}"/>
    <cellStyle name="Normal 2 3 5 2 2 2 2 2 2" xfId="4994" xr:uid="{00000000-0005-0000-0000-0000DC1B0000}"/>
    <cellStyle name="Normal 2 3 5 2 2 2 2 2 2 2" xfId="15067" xr:uid="{00000000-0005-0000-0000-0000DD1B0000}"/>
    <cellStyle name="Normal 2 3 5 2 2 2 2 2 2 2 2" xfId="45389" xr:uid="{00000000-0005-0000-0000-0000DE1B0000}"/>
    <cellStyle name="Normal 2 3 5 2 2 2 2 2 2 2 3" xfId="30165" xr:uid="{00000000-0005-0000-0000-0000DF1B0000}"/>
    <cellStyle name="Normal 2 3 5 2 2 2 2 2 2 3" xfId="10047" xr:uid="{00000000-0005-0000-0000-0000E01B0000}"/>
    <cellStyle name="Normal 2 3 5 2 2 2 2 2 2 3 2" xfId="40372" xr:uid="{00000000-0005-0000-0000-0000E11B0000}"/>
    <cellStyle name="Normal 2 3 5 2 2 2 2 2 2 3 3" xfId="25148" xr:uid="{00000000-0005-0000-0000-0000E21B0000}"/>
    <cellStyle name="Normal 2 3 5 2 2 2 2 2 2 4" xfId="35359" xr:uid="{00000000-0005-0000-0000-0000E31B0000}"/>
    <cellStyle name="Normal 2 3 5 2 2 2 2 2 2 5" xfId="20135" xr:uid="{00000000-0005-0000-0000-0000E41B0000}"/>
    <cellStyle name="Normal 2 3 5 2 2 2 2 2 3" xfId="6686" xr:uid="{00000000-0005-0000-0000-0000E51B0000}"/>
    <cellStyle name="Normal 2 3 5 2 2 2 2 2 3 2" xfId="16738" xr:uid="{00000000-0005-0000-0000-0000E61B0000}"/>
    <cellStyle name="Normal 2 3 5 2 2 2 2 2 3 2 2" xfId="47060" xr:uid="{00000000-0005-0000-0000-0000E71B0000}"/>
    <cellStyle name="Normal 2 3 5 2 2 2 2 2 3 2 3" xfId="31836" xr:uid="{00000000-0005-0000-0000-0000E81B0000}"/>
    <cellStyle name="Normal 2 3 5 2 2 2 2 2 3 3" xfId="11718" xr:uid="{00000000-0005-0000-0000-0000E91B0000}"/>
    <cellStyle name="Normal 2 3 5 2 2 2 2 2 3 3 2" xfId="42043" xr:uid="{00000000-0005-0000-0000-0000EA1B0000}"/>
    <cellStyle name="Normal 2 3 5 2 2 2 2 2 3 3 3" xfId="26819" xr:uid="{00000000-0005-0000-0000-0000EB1B0000}"/>
    <cellStyle name="Normal 2 3 5 2 2 2 2 2 3 4" xfId="37030" xr:uid="{00000000-0005-0000-0000-0000EC1B0000}"/>
    <cellStyle name="Normal 2 3 5 2 2 2 2 2 3 5" xfId="21806" xr:uid="{00000000-0005-0000-0000-0000ED1B0000}"/>
    <cellStyle name="Normal 2 3 5 2 2 2 2 2 4" xfId="13396" xr:uid="{00000000-0005-0000-0000-0000EE1B0000}"/>
    <cellStyle name="Normal 2 3 5 2 2 2 2 2 4 2" xfId="43718" xr:uid="{00000000-0005-0000-0000-0000EF1B0000}"/>
    <cellStyle name="Normal 2 3 5 2 2 2 2 2 4 3" xfId="28494" xr:uid="{00000000-0005-0000-0000-0000F01B0000}"/>
    <cellStyle name="Normal 2 3 5 2 2 2 2 2 5" xfId="8375" xr:uid="{00000000-0005-0000-0000-0000F11B0000}"/>
    <cellStyle name="Normal 2 3 5 2 2 2 2 2 5 2" xfId="38701" xr:uid="{00000000-0005-0000-0000-0000F21B0000}"/>
    <cellStyle name="Normal 2 3 5 2 2 2 2 2 5 3" xfId="23477" xr:uid="{00000000-0005-0000-0000-0000F31B0000}"/>
    <cellStyle name="Normal 2 3 5 2 2 2 2 2 6" xfId="33689" xr:uid="{00000000-0005-0000-0000-0000F41B0000}"/>
    <cellStyle name="Normal 2 3 5 2 2 2 2 2 7" xfId="18464" xr:uid="{00000000-0005-0000-0000-0000F51B0000}"/>
    <cellStyle name="Normal 2 3 5 2 2 2 2 3" xfId="4157" xr:uid="{00000000-0005-0000-0000-0000F61B0000}"/>
    <cellStyle name="Normal 2 3 5 2 2 2 2 3 2" xfId="14231" xr:uid="{00000000-0005-0000-0000-0000F71B0000}"/>
    <cellStyle name="Normal 2 3 5 2 2 2 2 3 2 2" xfId="44553" xr:uid="{00000000-0005-0000-0000-0000F81B0000}"/>
    <cellStyle name="Normal 2 3 5 2 2 2 2 3 2 3" xfId="29329" xr:uid="{00000000-0005-0000-0000-0000F91B0000}"/>
    <cellStyle name="Normal 2 3 5 2 2 2 2 3 3" xfId="9211" xr:uid="{00000000-0005-0000-0000-0000FA1B0000}"/>
    <cellStyle name="Normal 2 3 5 2 2 2 2 3 3 2" xfId="39536" xr:uid="{00000000-0005-0000-0000-0000FB1B0000}"/>
    <cellStyle name="Normal 2 3 5 2 2 2 2 3 3 3" xfId="24312" xr:uid="{00000000-0005-0000-0000-0000FC1B0000}"/>
    <cellStyle name="Normal 2 3 5 2 2 2 2 3 4" xfId="34523" xr:uid="{00000000-0005-0000-0000-0000FD1B0000}"/>
    <cellStyle name="Normal 2 3 5 2 2 2 2 3 5" xfId="19299" xr:uid="{00000000-0005-0000-0000-0000FE1B0000}"/>
    <cellStyle name="Normal 2 3 5 2 2 2 2 4" xfId="5850" xr:uid="{00000000-0005-0000-0000-0000FF1B0000}"/>
    <cellStyle name="Normal 2 3 5 2 2 2 2 4 2" xfId="15902" xr:uid="{00000000-0005-0000-0000-0000001C0000}"/>
    <cellStyle name="Normal 2 3 5 2 2 2 2 4 2 2" xfId="46224" xr:uid="{00000000-0005-0000-0000-0000011C0000}"/>
    <cellStyle name="Normal 2 3 5 2 2 2 2 4 2 3" xfId="31000" xr:uid="{00000000-0005-0000-0000-0000021C0000}"/>
    <cellStyle name="Normal 2 3 5 2 2 2 2 4 3" xfId="10882" xr:uid="{00000000-0005-0000-0000-0000031C0000}"/>
    <cellStyle name="Normal 2 3 5 2 2 2 2 4 3 2" xfId="41207" xr:uid="{00000000-0005-0000-0000-0000041C0000}"/>
    <cellStyle name="Normal 2 3 5 2 2 2 2 4 3 3" xfId="25983" xr:uid="{00000000-0005-0000-0000-0000051C0000}"/>
    <cellStyle name="Normal 2 3 5 2 2 2 2 4 4" xfId="36194" xr:uid="{00000000-0005-0000-0000-0000061C0000}"/>
    <cellStyle name="Normal 2 3 5 2 2 2 2 4 5" xfId="20970" xr:uid="{00000000-0005-0000-0000-0000071C0000}"/>
    <cellStyle name="Normal 2 3 5 2 2 2 2 5" xfId="12560" xr:uid="{00000000-0005-0000-0000-0000081C0000}"/>
    <cellStyle name="Normal 2 3 5 2 2 2 2 5 2" xfId="42882" xr:uid="{00000000-0005-0000-0000-0000091C0000}"/>
    <cellStyle name="Normal 2 3 5 2 2 2 2 5 3" xfId="27658" xr:uid="{00000000-0005-0000-0000-00000A1C0000}"/>
    <cellStyle name="Normal 2 3 5 2 2 2 2 6" xfId="7539" xr:uid="{00000000-0005-0000-0000-00000B1C0000}"/>
    <cellStyle name="Normal 2 3 5 2 2 2 2 6 2" xfId="37865" xr:uid="{00000000-0005-0000-0000-00000C1C0000}"/>
    <cellStyle name="Normal 2 3 5 2 2 2 2 6 3" xfId="22641" xr:uid="{00000000-0005-0000-0000-00000D1C0000}"/>
    <cellStyle name="Normal 2 3 5 2 2 2 2 7" xfId="32853" xr:uid="{00000000-0005-0000-0000-00000E1C0000}"/>
    <cellStyle name="Normal 2 3 5 2 2 2 2 8" xfId="17628" xr:uid="{00000000-0005-0000-0000-00000F1C0000}"/>
    <cellStyle name="Normal 2 3 5 2 2 2 3" xfId="2886" xr:uid="{00000000-0005-0000-0000-0000101C0000}"/>
    <cellStyle name="Normal 2 3 5 2 2 2 3 2" xfId="4576" xr:uid="{00000000-0005-0000-0000-0000111C0000}"/>
    <cellStyle name="Normal 2 3 5 2 2 2 3 2 2" xfId="14649" xr:uid="{00000000-0005-0000-0000-0000121C0000}"/>
    <cellStyle name="Normal 2 3 5 2 2 2 3 2 2 2" xfId="44971" xr:uid="{00000000-0005-0000-0000-0000131C0000}"/>
    <cellStyle name="Normal 2 3 5 2 2 2 3 2 2 3" xfId="29747" xr:uid="{00000000-0005-0000-0000-0000141C0000}"/>
    <cellStyle name="Normal 2 3 5 2 2 2 3 2 3" xfId="9629" xr:uid="{00000000-0005-0000-0000-0000151C0000}"/>
    <cellStyle name="Normal 2 3 5 2 2 2 3 2 3 2" xfId="39954" xr:uid="{00000000-0005-0000-0000-0000161C0000}"/>
    <cellStyle name="Normal 2 3 5 2 2 2 3 2 3 3" xfId="24730" xr:uid="{00000000-0005-0000-0000-0000171C0000}"/>
    <cellStyle name="Normal 2 3 5 2 2 2 3 2 4" xfId="34941" xr:uid="{00000000-0005-0000-0000-0000181C0000}"/>
    <cellStyle name="Normal 2 3 5 2 2 2 3 2 5" xfId="19717" xr:uid="{00000000-0005-0000-0000-0000191C0000}"/>
    <cellStyle name="Normal 2 3 5 2 2 2 3 3" xfId="6268" xr:uid="{00000000-0005-0000-0000-00001A1C0000}"/>
    <cellStyle name="Normal 2 3 5 2 2 2 3 3 2" xfId="16320" xr:uid="{00000000-0005-0000-0000-00001B1C0000}"/>
    <cellStyle name="Normal 2 3 5 2 2 2 3 3 2 2" xfId="46642" xr:uid="{00000000-0005-0000-0000-00001C1C0000}"/>
    <cellStyle name="Normal 2 3 5 2 2 2 3 3 2 3" xfId="31418" xr:uid="{00000000-0005-0000-0000-00001D1C0000}"/>
    <cellStyle name="Normal 2 3 5 2 2 2 3 3 3" xfId="11300" xr:uid="{00000000-0005-0000-0000-00001E1C0000}"/>
    <cellStyle name="Normal 2 3 5 2 2 2 3 3 3 2" xfId="41625" xr:uid="{00000000-0005-0000-0000-00001F1C0000}"/>
    <cellStyle name="Normal 2 3 5 2 2 2 3 3 3 3" xfId="26401" xr:uid="{00000000-0005-0000-0000-0000201C0000}"/>
    <cellStyle name="Normal 2 3 5 2 2 2 3 3 4" xfId="36612" xr:uid="{00000000-0005-0000-0000-0000211C0000}"/>
    <cellStyle name="Normal 2 3 5 2 2 2 3 3 5" xfId="21388" xr:uid="{00000000-0005-0000-0000-0000221C0000}"/>
    <cellStyle name="Normal 2 3 5 2 2 2 3 4" xfId="12978" xr:uid="{00000000-0005-0000-0000-0000231C0000}"/>
    <cellStyle name="Normal 2 3 5 2 2 2 3 4 2" xfId="43300" xr:uid="{00000000-0005-0000-0000-0000241C0000}"/>
    <cellStyle name="Normal 2 3 5 2 2 2 3 4 3" xfId="28076" xr:uid="{00000000-0005-0000-0000-0000251C0000}"/>
    <cellStyle name="Normal 2 3 5 2 2 2 3 5" xfId="7957" xr:uid="{00000000-0005-0000-0000-0000261C0000}"/>
    <cellStyle name="Normal 2 3 5 2 2 2 3 5 2" xfId="38283" xr:uid="{00000000-0005-0000-0000-0000271C0000}"/>
    <cellStyle name="Normal 2 3 5 2 2 2 3 5 3" xfId="23059" xr:uid="{00000000-0005-0000-0000-0000281C0000}"/>
    <cellStyle name="Normal 2 3 5 2 2 2 3 6" xfId="33271" xr:uid="{00000000-0005-0000-0000-0000291C0000}"/>
    <cellStyle name="Normal 2 3 5 2 2 2 3 7" xfId="18046" xr:uid="{00000000-0005-0000-0000-00002A1C0000}"/>
    <cellStyle name="Normal 2 3 5 2 2 2 4" xfId="3739" xr:uid="{00000000-0005-0000-0000-00002B1C0000}"/>
    <cellStyle name="Normal 2 3 5 2 2 2 4 2" xfId="13813" xr:uid="{00000000-0005-0000-0000-00002C1C0000}"/>
    <cellStyle name="Normal 2 3 5 2 2 2 4 2 2" xfId="44135" xr:uid="{00000000-0005-0000-0000-00002D1C0000}"/>
    <cellStyle name="Normal 2 3 5 2 2 2 4 2 3" xfId="28911" xr:uid="{00000000-0005-0000-0000-00002E1C0000}"/>
    <cellStyle name="Normal 2 3 5 2 2 2 4 3" xfId="8793" xr:uid="{00000000-0005-0000-0000-00002F1C0000}"/>
    <cellStyle name="Normal 2 3 5 2 2 2 4 3 2" xfId="39118" xr:uid="{00000000-0005-0000-0000-0000301C0000}"/>
    <cellStyle name="Normal 2 3 5 2 2 2 4 3 3" xfId="23894" xr:uid="{00000000-0005-0000-0000-0000311C0000}"/>
    <cellStyle name="Normal 2 3 5 2 2 2 4 4" xfId="34105" xr:uid="{00000000-0005-0000-0000-0000321C0000}"/>
    <cellStyle name="Normal 2 3 5 2 2 2 4 5" xfId="18881" xr:uid="{00000000-0005-0000-0000-0000331C0000}"/>
    <cellStyle name="Normal 2 3 5 2 2 2 5" xfId="5432" xr:uid="{00000000-0005-0000-0000-0000341C0000}"/>
    <cellStyle name="Normal 2 3 5 2 2 2 5 2" xfId="15484" xr:uid="{00000000-0005-0000-0000-0000351C0000}"/>
    <cellStyle name="Normal 2 3 5 2 2 2 5 2 2" xfId="45806" xr:uid="{00000000-0005-0000-0000-0000361C0000}"/>
    <cellStyle name="Normal 2 3 5 2 2 2 5 2 3" xfId="30582" xr:uid="{00000000-0005-0000-0000-0000371C0000}"/>
    <cellStyle name="Normal 2 3 5 2 2 2 5 3" xfId="10464" xr:uid="{00000000-0005-0000-0000-0000381C0000}"/>
    <cellStyle name="Normal 2 3 5 2 2 2 5 3 2" xfId="40789" xr:uid="{00000000-0005-0000-0000-0000391C0000}"/>
    <cellStyle name="Normal 2 3 5 2 2 2 5 3 3" xfId="25565" xr:uid="{00000000-0005-0000-0000-00003A1C0000}"/>
    <cellStyle name="Normal 2 3 5 2 2 2 5 4" xfId="35776" xr:uid="{00000000-0005-0000-0000-00003B1C0000}"/>
    <cellStyle name="Normal 2 3 5 2 2 2 5 5" xfId="20552" xr:uid="{00000000-0005-0000-0000-00003C1C0000}"/>
    <cellStyle name="Normal 2 3 5 2 2 2 6" xfId="12142" xr:uid="{00000000-0005-0000-0000-00003D1C0000}"/>
    <cellStyle name="Normal 2 3 5 2 2 2 6 2" xfId="42464" xr:uid="{00000000-0005-0000-0000-00003E1C0000}"/>
    <cellStyle name="Normal 2 3 5 2 2 2 6 3" xfId="27240" xr:uid="{00000000-0005-0000-0000-00003F1C0000}"/>
    <cellStyle name="Normal 2 3 5 2 2 2 7" xfId="7121" xr:uid="{00000000-0005-0000-0000-0000401C0000}"/>
    <cellStyle name="Normal 2 3 5 2 2 2 7 2" xfId="37447" xr:uid="{00000000-0005-0000-0000-0000411C0000}"/>
    <cellStyle name="Normal 2 3 5 2 2 2 7 3" xfId="22223" xr:uid="{00000000-0005-0000-0000-0000421C0000}"/>
    <cellStyle name="Normal 2 3 5 2 2 2 8" xfId="32435" xr:uid="{00000000-0005-0000-0000-0000431C0000}"/>
    <cellStyle name="Normal 2 3 5 2 2 2 9" xfId="17210" xr:uid="{00000000-0005-0000-0000-0000441C0000}"/>
    <cellStyle name="Normal 2 3 5 2 2 3" xfId="2257" xr:uid="{00000000-0005-0000-0000-0000451C0000}"/>
    <cellStyle name="Normal 2 3 5 2 2 3 2" xfId="3096" xr:uid="{00000000-0005-0000-0000-0000461C0000}"/>
    <cellStyle name="Normal 2 3 5 2 2 3 2 2" xfId="4786" xr:uid="{00000000-0005-0000-0000-0000471C0000}"/>
    <cellStyle name="Normal 2 3 5 2 2 3 2 2 2" xfId="14859" xr:uid="{00000000-0005-0000-0000-0000481C0000}"/>
    <cellStyle name="Normal 2 3 5 2 2 3 2 2 2 2" xfId="45181" xr:uid="{00000000-0005-0000-0000-0000491C0000}"/>
    <cellStyle name="Normal 2 3 5 2 2 3 2 2 2 3" xfId="29957" xr:uid="{00000000-0005-0000-0000-00004A1C0000}"/>
    <cellStyle name="Normal 2 3 5 2 2 3 2 2 3" xfId="9839" xr:uid="{00000000-0005-0000-0000-00004B1C0000}"/>
    <cellStyle name="Normal 2 3 5 2 2 3 2 2 3 2" xfId="40164" xr:uid="{00000000-0005-0000-0000-00004C1C0000}"/>
    <cellStyle name="Normal 2 3 5 2 2 3 2 2 3 3" xfId="24940" xr:uid="{00000000-0005-0000-0000-00004D1C0000}"/>
    <cellStyle name="Normal 2 3 5 2 2 3 2 2 4" xfId="35151" xr:uid="{00000000-0005-0000-0000-00004E1C0000}"/>
    <cellStyle name="Normal 2 3 5 2 2 3 2 2 5" xfId="19927" xr:uid="{00000000-0005-0000-0000-00004F1C0000}"/>
    <cellStyle name="Normal 2 3 5 2 2 3 2 3" xfId="6478" xr:uid="{00000000-0005-0000-0000-0000501C0000}"/>
    <cellStyle name="Normal 2 3 5 2 2 3 2 3 2" xfId="16530" xr:uid="{00000000-0005-0000-0000-0000511C0000}"/>
    <cellStyle name="Normal 2 3 5 2 2 3 2 3 2 2" xfId="46852" xr:uid="{00000000-0005-0000-0000-0000521C0000}"/>
    <cellStyle name="Normal 2 3 5 2 2 3 2 3 2 3" xfId="31628" xr:uid="{00000000-0005-0000-0000-0000531C0000}"/>
    <cellStyle name="Normal 2 3 5 2 2 3 2 3 3" xfId="11510" xr:uid="{00000000-0005-0000-0000-0000541C0000}"/>
    <cellStyle name="Normal 2 3 5 2 2 3 2 3 3 2" xfId="41835" xr:uid="{00000000-0005-0000-0000-0000551C0000}"/>
    <cellStyle name="Normal 2 3 5 2 2 3 2 3 3 3" xfId="26611" xr:uid="{00000000-0005-0000-0000-0000561C0000}"/>
    <cellStyle name="Normal 2 3 5 2 2 3 2 3 4" xfId="36822" xr:uid="{00000000-0005-0000-0000-0000571C0000}"/>
    <cellStyle name="Normal 2 3 5 2 2 3 2 3 5" xfId="21598" xr:uid="{00000000-0005-0000-0000-0000581C0000}"/>
    <cellStyle name="Normal 2 3 5 2 2 3 2 4" xfId="13188" xr:uid="{00000000-0005-0000-0000-0000591C0000}"/>
    <cellStyle name="Normal 2 3 5 2 2 3 2 4 2" xfId="43510" xr:uid="{00000000-0005-0000-0000-00005A1C0000}"/>
    <cellStyle name="Normal 2 3 5 2 2 3 2 4 3" xfId="28286" xr:uid="{00000000-0005-0000-0000-00005B1C0000}"/>
    <cellStyle name="Normal 2 3 5 2 2 3 2 5" xfId="8167" xr:uid="{00000000-0005-0000-0000-00005C1C0000}"/>
    <cellStyle name="Normal 2 3 5 2 2 3 2 5 2" xfId="38493" xr:uid="{00000000-0005-0000-0000-00005D1C0000}"/>
    <cellStyle name="Normal 2 3 5 2 2 3 2 5 3" xfId="23269" xr:uid="{00000000-0005-0000-0000-00005E1C0000}"/>
    <cellStyle name="Normal 2 3 5 2 2 3 2 6" xfId="33481" xr:uid="{00000000-0005-0000-0000-00005F1C0000}"/>
    <cellStyle name="Normal 2 3 5 2 2 3 2 7" xfId="18256" xr:uid="{00000000-0005-0000-0000-0000601C0000}"/>
    <cellStyle name="Normal 2 3 5 2 2 3 3" xfId="3949" xr:uid="{00000000-0005-0000-0000-0000611C0000}"/>
    <cellStyle name="Normal 2 3 5 2 2 3 3 2" xfId="14023" xr:uid="{00000000-0005-0000-0000-0000621C0000}"/>
    <cellStyle name="Normal 2 3 5 2 2 3 3 2 2" xfId="44345" xr:uid="{00000000-0005-0000-0000-0000631C0000}"/>
    <cellStyle name="Normal 2 3 5 2 2 3 3 2 3" xfId="29121" xr:uid="{00000000-0005-0000-0000-0000641C0000}"/>
    <cellStyle name="Normal 2 3 5 2 2 3 3 3" xfId="9003" xr:uid="{00000000-0005-0000-0000-0000651C0000}"/>
    <cellStyle name="Normal 2 3 5 2 2 3 3 3 2" xfId="39328" xr:uid="{00000000-0005-0000-0000-0000661C0000}"/>
    <cellStyle name="Normal 2 3 5 2 2 3 3 3 3" xfId="24104" xr:uid="{00000000-0005-0000-0000-0000671C0000}"/>
    <cellStyle name="Normal 2 3 5 2 2 3 3 4" xfId="34315" xr:uid="{00000000-0005-0000-0000-0000681C0000}"/>
    <cellStyle name="Normal 2 3 5 2 2 3 3 5" xfId="19091" xr:uid="{00000000-0005-0000-0000-0000691C0000}"/>
    <cellStyle name="Normal 2 3 5 2 2 3 4" xfId="5642" xr:uid="{00000000-0005-0000-0000-00006A1C0000}"/>
    <cellStyle name="Normal 2 3 5 2 2 3 4 2" xfId="15694" xr:uid="{00000000-0005-0000-0000-00006B1C0000}"/>
    <cellStyle name="Normal 2 3 5 2 2 3 4 2 2" xfId="46016" xr:uid="{00000000-0005-0000-0000-00006C1C0000}"/>
    <cellStyle name="Normal 2 3 5 2 2 3 4 2 3" xfId="30792" xr:uid="{00000000-0005-0000-0000-00006D1C0000}"/>
    <cellStyle name="Normal 2 3 5 2 2 3 4 3" xfId="10674" xr:uid="{00000000-0005-0000-0000-00006E1C0000}"/>
    <cellStyle name="Normal 2 3 5 2 2 3 4 3 2" xfId="40999" xr:uid="{00000000-0005-0000-0000-00006F1C0000}"/>
    <cellStyle name="Normal 2 3 5 2 2 3 4 3 3" xfId="25775" xr:uid="{00000000-0005-0000-0000-0000701C0000}"/>
    <cellStyle name="Normal 2 3 5 2 2 3 4 4" xfId="35986" xr:uid="{00000000-0005-0000-0000-0000711C0000}"/>
    <cellStyle name="Normal 2 3 5 2 2 3 4 5" xfId="20762" xr:uid="{00000000-0005-0000-0000-0000721C0000}"/>
    <cellStyle name="Normal 2 3 5 2 2 3 5" xfId="12352" xr:uid="{00000000-0005-0000-0000-0000731C0000}"/>
    <cellStyle name="Normal 2 3 5 2 2 3 5 2" xfId="42674" xr:uid="{00000000-0005-0000-0000-0000741C0000}"/>
    <cellStyle name="Normal 2 3 5 2 2 3 5 3" xfId="27450" xr:uid="{00000000-0005-0000-0000-0000751C0000}"/>
    <cellStyle name="Normal 2 3 5 2 2 3 6" xfId="7331" xr:uid="{00000000-0005-0000-0000-0000761C0000}"/>
    <cellStyle name="Normal 2 3 5 2 2 3 6 2" xfId="37657" xr:uid="{00000000-0005-0000-0000-0000771C0000}"/>
    <cellStyle name="Normal 2 3 5 2 2 3 6 3" xfId="22433" xr:uid="{00000000-0005-0000-0000-0000781C0000}"/>
    <cellStyle name="Normal 2 3 5 2 2 3 7" xfId="32645" xr:uid="{00000000-0005-0000-0000-0000791C0000}"/>
    <cellStyle name="Normal 2 3 5 2 2 3 8" xfId="17420" xr:uid="{00000000-0005-0000-0000-00007A1C0000}"/>
    <cellStyle name="Normal 2 3 5 2 2 4" xfId="2678" xr:uid="{00000000-0005-0000-0000-00007B1C0000}"/>
    <cellStyle name="Normal 2 3 5 2 2 4 2" xfId="4368" xr:uid="{00000000-0005-0000-0000-00007C1C0000}"/>
    <cellStyle name="Normal 2 3 5 2 2 4 2 2" xfId="14441" xr:uid="{00000000-0005-0000-0000-00007D1C0000}"/>
    <cellStyle name="Normal 2 3 5 2 2 4 2 2 2" xfId="44763" xr:uid="{00000000-0005-0000-0000-00007E1C0000}"/>
    <cellStyle name="Normal 2 3 5 2 2 4 2 2 3" xfId="29539" xr:uid="{00000000-0005-0000-0000-00007F1C0000}"/>
    <cellStyle name="Normal 2 3 5 2 2 4 2 3" xfId="9421" xr:uid="{00000000-0005-0000-0000-0000801C0000}"/>
    <cellStyle name="Normal 2 3 5 2 2 4 2 3 2" xfId="39746" xr:uid="{00000000-0005-0000-0000-0000811C0000}"/>
    <cellStyle name="Normal 2 3 5 2 2 4 2 3 3" xfId="24522" xr:uid="{00000000-0005-0000-0000-0000821C0000}"/>
    <cellStyle name="Normal 2 3 5 2 2 4 2 4" xfId="34733" xr:uid="{00000000-0005-0000-0000-0000831C0000}"/>
    <cellStyle name="Normal 2 3 5 2 2 4 2 5" xfId="19509" xr:uid="{00000000-0005-0000-0000-0000841C0000}"/>
    <cellStyle name="Normal 2 3 5 2 2 4 3" xfId="6060" xr:uid="{00000000-0005-0000-0000-0000851C0000}"/>
    <cellStyle name="Normal 2 3 5 2 2 4 3 2" xfId="16112" xr:uid="{00000000-0005-0000-0000-0000861C0000}"/>
    <cellStyle name="Normal 2 3 5 2 2 4 3 2 2" xfId="46434" xr:uid="{00000000-0005-0000-0000-0000871C0000}"/>
    <cellStyle name="Normal 2 3 5 2 2 4 3 2 3" xfId="31210" xr:uid="{00000000-0005-0000-0000-0000881C0000}"/>
    <cellStyle name="Normal 2 3 5 2 2 4 3 3" xfId="11092" xr:uid="{00000000-0005-0000-0000-0000891C0000}"/>
    <cellStyle name="Normal 2 3 5 2 2 4 3 3 2" xfId="41417" xr:uid="{00000000-0005-0000-0000-00008A1C0000}"/>
    <cellStyle name="Normal 2 3 5 2 2 4 3 3 3" xfId="26193" xr:uid="{00000000-0005-0000-0000-00008B1C0000}"/>
    <cellStyle name="Normal 2 3 5 2 2 4 3 4" xfId="36404" xr:uid="{00000000-0005-0000-0000-00008C1C0000}"/>
    <cellStyle name="Normal 2 3 5 2 2 4 3 5" xfId="21180" xr:uid="{00000000-0005-0000-0000-00008D1C0000}"/>
    <cellStyle name="Normal 2 3 5 2 2 4 4" xfId="12770" xr:uid="{00000000-0005-0000-0000-00008E1C0000}"/>
    <cellStyle name="Normal 2 3 5 2 2 4 4 2" xfId="43092" xr:uid="{00000000-0005-0000-0000-00008F1C0000}"/>
    <cellStyle name="Normal 2 3 5 2 2 4 4 3" xfId="27868" xr:uid="{00000000-0005-0000-0000-0000901C0000}"/>
    <cellStyle name="Normal 2 3 5 2 2 4 5" xfId="7749" xr:uid="{00000000-0005-0000-0000-0000911C0000}"/>
    <cellStyle name="Normal 2 3 5 2 2 4 5 2" xfId="38075" xr:uid="{00000000-0005-0000-0000-0000921C0000}"/>
    <cellStyle name="Normal 2 3 5 2 2 4 5 3" xfId="22851" xr:uid="{00000000-0005-0000-0000-0000931C0000}"/>
    <cellStyle name="Normal 2 3 5 2 2 4 6" xfId="33063" xr:uid="{00000000-0005-0000-0000-0000941C0000}"/>
    <cellStyle name="Normal 2 3 5 2 2 4 7" xfId="17838" xr:uid="{00000000-0005-0000-0000-0000951C0000}"/>
    <cellStyle name="Normal 2 3 5 2 2 5" xfId="3531" xr:uid="{00000000-0005-0000-0000-0000961C0000}"/>
    <cellStyle name="Normal 2 3 5 2 2 5 2" xfId="13605" xr:uid="{00000000-0005-0000-0000-0000971C0000}"/>
    <cellStyle name="Normal 2 3 5 2 2 5 2 2" xfId="43927" xr:uid="{00000000-0005-0000-0000-0000981C0000}"/>
    <cellStyle name="Normal 2 3 5 2 2 5 2 3" xfId="28703" xr:uid="{00000000-0005-0000-0000-0000991C0000}"/>
    <cellStyle name="Normal 2 3 5 2 2 5 3" xfId="8585" xr:uid="{00000000-0005-0000-0000-00009A1C0000}"/>
    <cellStyle name="Normal 2 3 5 2 2 5 3 2" xfId="38910" xr:uid="{00000000-0005-0000-0000-00009B1C0000}"/>
    <cellStyle name="Normal 2 3 5 2 2 5 3 3" xfId="23686" xr:uid="{00000000-0005-0000-0000-00009C1C0000}"/>
    <cellStyle name="Normal 2 3 5 2 2 5 4" xfId="33897" xr:uid="{00000000-0005-0000-0000-00009D1C0000}"/>
    <cellStyle name="Normal 2 3 5 2 2 5 5" xfId="18673" xr:uid="{00000000-0005-0000-0000-00009E1C0000}"/>
    <cellStyle name="Normal 2 3 5 2 2 6" xfId="5224" xr:uid="{00000000-0005-0000-0000-00009F1C0000}"/>
    <cellStyle name="Normal 2 3 5 2 2 6 2" xfId="15276" xr:uid="{00000000-0005-0000-0000-0000A01C0000}"/>
    <cellStyle name="Normal 2 3 5 2 2 6 2 2" xfId="45598" xr:uid="{00000000-0005-0000-0000-0000A11C0000}"/>
    <cellStyle name="Normal 2 3 5 2 2 6 2 3" xfId="30374" xr:uid="{00000000-0005-0000-0000-0000A21C0000}"/>
    <cellStyle name="Normal 2 3 5 2 2 6 3" xfId="10256" xr:uid="{00000000-0005-0000-0000-0000A31C0000}"/>
    <cellStyle name="Normal 2 3 5 2 2 6 3 2" xfId="40581" xr:uid="{00000000-0005-0000-0000-0000A41C0000}"/>
    <cellStyle name="Normal 2 3 5 2 2 6 3 3" xfId="25357" xr:uid="{00000000-0005-0000-0000-0000A51C0000}"/>
    <cellStyle name="Normal 2 3 5 2 2 6 4" xfId="35568" xr:uid="{00000000-0005-0000-0000-0000A61C0000}"/>
    <cellStyle name="Normal 2 3 5 2 2 6 5" xfId="20344" xr:uid="{00000000-0005-0000-0000-0000A71C0000}"/>
    <cellStyle name="Normal 2 3 5 2 2 7" xfId="11934" xr:uid="{00000000-0005-0000-0000-0000A81C0000}"/>
    <cellStyle name="Normal 2 3 5 2 2 7 2" xfId="42256" xr:uid="{00000000-0005-0000-0000-0000A91C0000}"/>
    <cellStyle name="Normal 2 3 5 2 2 7 3" xfId="27032" xr:uid="{00000000-0005-0000-0000-0000AA1C0000}"/>
    <cellStyle name="Normal 2 3 5 2 2 8" xfId="6913" xr:uid="{00000000-0005-0000-0000-0000AB1C0000}"/>
    <cellStyle name="Normal 2 3 5 2 2 8 2" xfId="37239" xr:uid="{00000000-0005-0000-0000-0000AC1C0000}"/>
    <cellStyle name="Normal 2 3 5 2 2 8 3" xfId="22015" xr:uid="{00000000-0005-0000-0000-0000AD1C0000}"/>
    <cellStyle name="Normal 2 3 5 2 2 9" xfId="32227" xr:uid="{00000000-0005-0000-0000-0000AE1C0000}"/>
    <cellStyle name="Normal 2 3 5 2 3" xfId="1940" xr:uid="{00000000-0005-0000-0000-0000AF1C0000}"/>
    <cellStyle name="Normal 2 3 5 2 3 2" xfId="2361" xr:uid="{00000000-0005-0000-0000-0000B01C0000}"/>
    <cellStyle name="Normal 2 3 5 2 3 2 2" xfId="3200" xr:uid="{00000000-0005-0000-0000-0000B11C0000}"/>
    <cellStyle name="Normal 2 3 5 2 3 2 2 2" xfId="4890" xr:uid="{00000000-0005-0000-0000-0000B21C0000}"/>
    <cellStyle name="Normal 2 3 5 2 3 2 2 2 2" xfId="14963" xr:uid="{00000000-0005-0000-0000-0000B31C0000}"/>
    <cellStyle name="Normal 2 3 5 2 3 2 2 2 2 2" xfId="45285" xr:uid="{00000000-0005-0000-0000-0000B41C0000}"/>
    <cellStyle name="Normal 2 3 5 2 3 2 2 2 2 3" xfId="30061" xr:uid="{00000000-0005-0000-0000-0000B51C0000}"/>
    <cellStyle name="Normal 2 3 5 2 3 2 2 2 3" xfId="9943" xr:uid="{00000000-0005-0000-0000-0000B61C0000}"/>
    <cellStyle name="Normal 2 3 5 2 3 2 2 2 3 2" xfId="40268" xr:uid="{00000000-0005-0000-0000-0000B71C0000}"/>
    <cellStyle name="Normal 2 3 5 2 3 2 2 2 3 3" xfId="25044" xr:uid="{00000000-0005-0000-0000-0000B81C0000}"/>
    <cellStyle name="Normal 2 3 5 2 3 2 2 2 4" xfId="35255" xr:uid="{00000000-0005-0000-0000-0000B91C0000}"/>
    <cellStyle name="Normal 2 3 5 2 3 2 2 2 5" xfId="20031" xr:uid="{00000000-0005-0000-0000-0000BA1C0000}"/>
    <cellStyle name="Normal 2 3 5 2 3 2 2 3" xfId="6582" xr:uid="{00000000-0005-0000-0000-0000BB1C0000}"/>
    <cellStyle name="Normal 2 3 5 2 3 2 2 3 2" xfId="16634" xr:uid="{00000000-0005-0000-0000-0000BC1C0000}"/>
    <cellStyle name="Normal 2 3 5 2 3 2 2 3 2 2" xfId="46956" xr:uid="{00000000-0005-0000-0000-0000BD1C0000}"/>
    <cellStyle name="Normal 2 3 5 2 3 2 2 3 2 3" xfId="31732" xr:uid="{00000000-0005-0000-0000-0000BE1C0000}"/>
    <cellStyle name="Normal 2 3 5 2 3 2 2 3 3" xfId="11614" xr:uid="{00000000-0005-0000-0000-0000BF1C0000}"/>
    <cellStyle name="Normal 2 3 5 2 3 2 2 3 3 2" xfId="41939" xr:uid="{00000000-0005-0000-0000-0000C01C0000}"/>
    <cellStyle name="Normal 2 3 5 2 3 2 2 3 3 3" xfId="26715" xr:uid="{00000000-0005-0000-0000-0000C11C0000}"/>
    <cellStyle name="Normal 2 3 5 2 3 2 2 3 4" xfId="36926" xr:uid="{00000000-0005-0000-0000-0000C21C0000}"/>
    <cellStyle name="Normal 2 3 5 2 3 2 2 3 5" xfId="21702" xr:uid="{00000000-0005-0000-0000-0000C31C0000}"/>
    <cellStyle name="Normal 2 3 5 2 3 2 2 4" xfId="13292" xr:uid="{00000000-0005-0000-0000-0000C41C0000}"/>
    <cellStyle name="Normal 2 3 5 2 3 2 2 4 2" xfId="43614" xr:uid="{00000000-0005-0000-0000-0000C51C0000}"/>
    <cellStyle name="Normal 2 3 5 2 3 2 2 4 3" xfId="28390" xr:uid="{00000000-0005-0000-0000-0000C61C0000}"/>
    <cellStyle name="Normal 2 3 5 2 3 2 2 5" xfId="8271" xr:uid="{00000000-0005-0000-0000-0000C71C0000}"/>
    <cellStyle name="Normal 2 3 5 2 3 2 2 5 2" xfId="38597" xr:uid="{00000000-0005-0000-0000-0000C81C0000}"/>
    <cellStyle name="Normal 2 3 5 2 3 2 2 5 3" xfId="23373" xr:uid="{00000000-0005-0000-0000-0000C91C0000}"/>
    <cellStyle name="Normal 2 3 5 2 3 2 2 6" xfId="33585" xr:uid="{00000000-0005-0000-0000-0000CA1C0000}"/>
    <cellStyle name="Normal 2 3 5 2 3 2 2 7" xfId="18360" xr:uid="{00000000-0005-0000-0000-0000CB1C0000}"/>
    <cellStyle name="Normal 2 3 5 2 3 2 3" xfId="4053" xr:uid="{00000000-0005-0000-0000-0000CC1C0000}"/>
    <cellStyle name="Normal 2 3 5 2 3 2 3 2" xfId="14127" xr:uid="{00000000-0005-0000-0000-0000CD1C0000}"/>
    <cellStyle name="Normal 2 3 5 2 3 2 3 2 2" xfId="44449" xr:uid="{00000000-0005-0000-0000-0000CE1C0000}"/>
    <cellStyle name="Normal 2 3 5 2 3 2 3 2 3" xfId="29225" xr:uid="{00000000-0005-0000-0000-0000CF1C0000}"/>
    <cellStyle name="Normal 2 3 5 2 3 2 3 3" xfId="9107" xr:uid="{00000000-0005-0000-0000-0000D01C0000}"/>
    <cellStyle name="Normal 2 3 5 2 3 2 3 3 2" xfId="39432" xr:uid="{00000000-0005-0000-0000-0000D11C0000}"/>
    <cellStyle name="Normal 2 3 5 2 3 2 3 3 3" xfId="24208" xr:uid="{00000000-0005-0000-0000-0000D21C0000}"/>
    <cellStyle name="Normal 2 3 5 2 3 2 3 4" xfId="34419" xr:uid="{00000000-0005-0000-0000-0000D31C0000}"/>
    <cellStyle name="Normal 2 3 5 2 3 2 3 5" xfId="19195" xr:uid="{00000000-0005-0000-0000-0000D41C0000}"/>
    <cellStyle name="Normal 2 3 5 2 3 2 4" xfId="5746" xr:uid="{00000000-0005-0000-0000-0000D51C0000}"/>
    <cellStyle name="Normal 2 3 5 2 3 2 4 2" xfId="15798" xr:uid="{00000000-0005-0000-0000-0000D61C0000}"/>
    <cellStyle name="Normal 2 3 5 2 3 2 4 2 2" xfId="46120" xr:uid="{00000000-0005-0000-0000-0000D71C0000}"/>
    <cellStyle name="Normal 2 3 5 2 3 2 4 2 3" xfId="30896" xr:uid="{00000000-0005-0000-0000-0000D81C0000}"/>
    <cellStyle name="Normal 2 3 5 2 3 2 4 3" xfId="10778" xr:uid="{00000000-0005-0000-0000-0000D91C0000}"/>
    <cellStyle name="Normal 2 3 5 2 3 2 4 3 2" xfId="41103" xr:uid="{00000000-0005-0000-0000-0000DA1C0000}"/>
    <cellStyle name="Normal 2 3 5 2 3 2 4 3 3" xfId="25879" xr:uid="{00000000-0005-0000-0000-0000DB1C0000}"/>
    <cellStyle name="Normal 2 3 5 2 3 2 4 4" xfId="36090" xr:uid="{00000000-0005-0000-0000-0000DC1C0000}"/>
    <cellStyle name="Normal 2 3 5 2 3 2 4 5" xfId="20866" xr:uid="{00000000-0005-0000-0000-0000DD1C0000}"/>
    <cellStyle name="Normal 2 3 5 2 3 2 5" xfId="12456" xr:uid="{00000000-0005-0000-0000-0000DE1C0000}"/>
    <cellStyle name="Normal 2 3 5 2 3 2 5 2" xfId="42778" xr:uid="{00000000-0005-0000-0000-0000DF1C0000}"/>
    <cellStyle name="Normal 2 3 5 2 3 2 5 3" xfId="27554" xr:uid="{00000000-0005-0000-0000-0000E01C0000}"/>
    <cellStyle name="Normal 2 3 5 2 3 2 6" xfId="7435" xr:uid="{00000000-0005-0000-0000-0000E11C0000}"/>
    <cellStyle name="Normal 2 3 5 2 3 2 6 2" xfId="37761" xr:uid="{00000000-0005-0000-0000-0000E21C0000}"/>
    <cellStyle name="Normal 2 3 5 2 3 2 6 3" xfId="22537" xr:uid="{00000000-0005-0000-0000-0000E31C0000}"/>
    <cellStyle name="Normal 2 3 5 2 3 2 7" xfId="32749" xr:uid="{00000000-0005-0000-0000-0000E41C0000}"/>
    <cellStyle name="Normal 2 3 5 2 3 2 8" xfId="17524" xr:uid="{00000000-0005-0000-0000-0000E51C0000}"/>
    <cellStyle name="Normal 2 3 5 2 3 3" xfId="2782" xr:uid="{00000000-0005-0000-0000-0000E61C0000}"/>
    <cellStyle name="Normal 2 3 5 2 3 3 2" xfId="4472" xr:uid="{00000000-0005-0000-0000-0000E71C0000}"/>
    <cellStyle name="Normal 2 3 5 2 3 3 2 2" xfId="14545" xr:uid="{00000000-0005-0000-0000-0000E81C0000}"/>
    <cellStyle name="Normal 2 3 5 2 3 3 2 2 2" xfId="44867" xr:uid="{00000000-0005-0000-0000-0000E91C0000}"/>
    <cellStyle name="Normal 2 3 5 2 3 3 2 2 3" xfId="29643" xr:uid="{00000000-0005-0000-0000-0000EA1C0000}"/>
    <cellStyle name="Normal 2 3 5 2 3 3 2 3" xfId="9525" xr:uid="{00000000-0005-0000-0000-0000EB1C0000}"/>
    <cellStyle name="Normal 2 3 5 2 3 3 2 3 2" xfId="39850" xr:uid="{00000000-0005-0000-0000-0000EC1C0000}"/>
    <cellStyle name="Normal 2 3 5 2 3 3 2 3 3" xfId="24626" xr:uid="{00000000-0005-0000-0000-0000ED1C0000}"/>
    <cellStyle name="Normal 2 3 5 2 3 3 2 4" xfId="34837" xr:uid="{00000000-0005-0000-0000-0000EE1C0000}"/>
    <cellStyle name="Normal 2 3 5 2 3 3 2 5" xfId="19613" xr:uid="{00000000-0005-0000-0000-0000EF1C0000}"/>
    <cellStyle name="Normal 2 3 5 2 3 3 3" xfId="6164" xr:uid="{00000000-0005-0000-0000-0000F01C0000}"/>
    <cellStyle name="Normal 2 3 5 2 3 3 3 2" xfId="16216" xr:uid="{00000000-0005-0000-0000-0000F11C0000}"/>
    <cellStyle name="Normal 2 3 5 2 3 3 3 2 2" xfId="46538" xr:uid="{00000000-0005-0000-0000-0000F21C0000}"/>
    <cellStyle name="Normal 2 3 5 2 3 3 3 2 3" xfId="31314" xr:uid="{00000000-0005-0000-0000-0000F31C0000}"/>
    <cellStyle name="Normal 2 3 5 2 3 3 3 3" xfId="11196" xr:uid="{00000000-0005-0000-0000-0000F41C0000}"/>
    <cellStyle name="Normal 2 3 5 2 3 3 3 3 2" xfId="41521" xr:uid="{00000000-0005-0000-0000-0000F51C0000}"/>
    <cellStyle name="Normal 2 3 5 2 3 3 3 3 3" xfId="26297" xr:uid="{00000000-0005-0000-0000-0000F61C0000}"/>
    <cellStyle name="Normal 2 3 5 2 3 3 3 4" xfId="36508" xr:uid="{00000000-0005-0000-0000-0000F71C0000}"/>
    <cellStyle name="Normal 2 3 5 2 3 3 3 5" xfId="21284" xr:uid="{00000000-0005-0000-0000-0000F81C0000}"/>
    <cellStyle name="Normal 2 3 5 2 3 3 4" xfId="12874" xr:uid="{00000000-0005-0000-0000-0000F91C0000}"/>
    <cellStyle name="Normal 2 3 5 2 3 3 4 2" xfId="43196" xr:uid="{00000000-0005-0000-0000-0000FA1C0000}"/>
    <cellStyle name="Normal 2 3 5 2 3 3 4 3" xfId="27972" xr:uid="{00000000-0005-0000-0000-0000FB1C0000}"/>
    <cellStyle name="Normal 2 3 5 2 3 3 5" xfId="7853" xr:uid="{00000000-0005-0000-0000-0000FC1C0000}"/>
    <cellStyle name="Normal 2 3 5 2 3 3 5 2" xfId="38179" xr:uid="{00000000-0005-0000-0000-0000FD1C0000}"/>
    <cellStyle name="Normal 2 3 5 2 3 3 5 3" xfId="22955" xr:uid="{00000000-0005-0000-0000-0000FE1C0000}"/>
    <cellStyle name="Normal 2 3 5 2 3 3 6" xfId="33167" xr:uid="{00000000-0005-0000-0000-0000FF1C0000}"/>
    <cellStyle name="Normal 2 3 5 2 3 3 7" xfId="17942" xr:uid="{00000000-0005-0000-0000-0000001D0000}"/>
    <cellStyle name="Normal 2 3 5 2 3 4" xfId="3635" xr:uid="{00000000-0005-0000-0000-0000011D0000}"/>
    <cellStyle name="Normal 2 3 5 2 3 4 2" xfId="13709" xr:uid="{00000000-0005-0000-0000-0000021D0000}"/>
    <cellStyle name="Normal 2 3 5 2 3 4 2 2" xfId="44031" xr:uid="{00000000-0005-0000-0000-0000031D0000}"/>
    <cellStyle name="Normal 2 3 5 2 3 4 2 3" xfId="28807" xr:uid="{00000000-0005-0000-0000-0000041D0000}"/>
    <cellStyle name="Normal 2 3 5 2 3 4 3" xfId="8689" xr:uid="{00000000-0005-0000-0000-0000051D0000}"/>
    <cellStyle name="Normal 2 3 5 2 3 4 3 2" xfId="39014" xr:uid="{00000000-0005-0000-0000-0000061D0000}"/>
    <cellStyle name="Normal 2 3 5 2 3 4 3 3" xfId="23790" xr:uid="{00000000-0005-0000-0000-0000071D0000}"/>
    <cellStyle name="Normal 2 3 5 2 3 4 4" xfId="34001" xr:uid="{00000000-0005-0000-0000-0000081D0000}"/>
    <cellStyle name="Normal 2 3 5 2 3 4 5" xfId="18777" xr:uid="{00000000-0005-0000-0000-0000091D0000}"/>
    <cellStyle name="Normal 2 3 5 2 3 5" xfId="5328" xr:uid="{00000000-0005-0000-0000-00000A1D0000}"/>
    <cellStyle name="Normal 2 3 5 2 3 5 2" xfId="15380" xr:uid="{00000000-0005-0000-0000-00000B1D0000}"/>
    <cellStyle name="Normal 2 3 5 2 3 5 2 2" xfId="45702" xr:uid="{00000000-0005-0000-0000-00000C1D0000}"/>
    <cellStyle name="Normal 2 3 5 2 3 5 2 3" xfId="30478" xr:uid="{00000000-0005-0000-0000-00000D1D0000}"/>
    <cellStyle name="Normal 2 3 5 2 3 5 3" xfId="10360" xr:uid="{00000000-0005-0000-0000-00000E1D0000}"/>
    <cellStyle name="Normal 2 3 5 2 3 5 3 2" xfId="40685" xr:uid="{00000000-0005-0000-0000-00000F1D0000}"/>
    <cellStyle name="Normal 2 3 5 2 3 5 3 3" xfId="25461" xr:uid="{00000000-0005-0000-0000-0000101D0000}"/>
    <cellStyle name="Normal 2 3 5 2 3 5 4" xfId="35672" xr:uid="{00000000-0005-0000-0000-0000111D0000}"/>
    <cellStyle name="Normal 2 3 5 2 3 5 5" xfId="20448" xr:uid="{00000000-0005-0000-0000-0000121D0000}"/>
    <cellStyle name="Normal 2 3 5 2 3 6" xfId="12038" xr:uid="{00000000-0005-0000-0000-0000131D0000}"/>
    <cellStyle name="Normal 2 3 5 2 3 6 2" xfId="42360" xr:uid="{00000000-0005-0000-0000-0000141D0000}"/>
    <cellStyle name="Normal 2 3 5 2 3 6 3" xfId="27136" xr:uid="{00000000-0005-0000-0000-0000151D0000}"/>
    <cellStyle name="Normal 2 3 5 2 3 7" xfId="7017" xr:uid="{00000000-0005-0000-0000-0000161D0000}"/>
    <cellStyle name="Normal 2 3 5 2 3 7 2" xfId="37343" xr:uid="{00000000-0005-0000-0000-0000171D0000}"/>
    <cellStyle name="Normal 2 3 5 2 3 7 3" xfId="22119" xr:uid="{00000000-0005-0000-0000-0000181D0000}"/>
    <cellStyle name="Normal 2 3 5 2 3 8" xfId="32331" xr:uid="{00000000-0005-0000-0000-0000191D0000}"/>
    <cellStyle name="Normal 2 3 5 2 3 9" xfId="17106" xr:uid="{00000000-0005-0000-0000-00001A1D0000}"/>
    <cellStyle name="Normal 2 3 5 2 4" xfId="2153" xr:uid="{00000000-0005-0000-0000-00001B1D0000}"/>
    <cellStyle name="Normal 2 3 5 2 4 2" xfId="2992" xr:uid="{00000000-0005-0000-0000-00001C1D0000}"/>
    <cellStyle name="Normal 2 3 5 2 4 2 2" xfId="4682" xr:uid="{00000000-0005-0000-0000-00001D1D0000}"/>
    <cellStyle name="Normal 2 3 5 2 4 2 2 2" xfId="14755" xr:uid="{00000000-0005-0000-0000-00001E1D0000}"/>
    <cellStyle name="Normal 2 3 5 2 4 2 2 2 2" xfId="45077" xr:uid="{00000000-0005-0000-0000-00001F1D0000}"/>
    <cellStyle name="Normal 2 3 5 2 4 2 2 2 3" xfId="29853" xr:uid="{00000000-0005-0000-0000-0000201D0000}"/>
    <cellStyle name="Normal 2 3 5 2 4 2 2 3" xfId="9735" xr:uid="{00000000-0005-0000-0000-0000211D0000}"/>
    <cellStyle name="Normal 2 3 5 2 4 2 2 3 2" xfId="40060" xr:uid="{00000000-0005-0000-0000-0000221D0000}"/>
    <cellStyle name="Normal 2 3 5 2 4 2 2 3 3" xfId="24836" xr:uid="{00000000-0005-0000-0000-0000231D0000}"/>
    <cellStyle name="Normal 2 3 5 2 4 2 2 4" xfId="35047" xr:uid="{00000000-0005-0000-0000-0000241D0000}"/>
    <cellStyle name="Normal 2 3 5 2 4 2 2 5" xfId="19823" xr:uid="{00000000-0005-0000-0000-0000251D0000}"/>
    <cellStyle name="Normal 2 3 5 2 4 2 3" xfId="6374" xr:uid="{00000000-0005-0000-0000-0000261D0000}"/>
    <cellStyle name="Normal 2 3 5 2 4 2 3 2" xfId="16426" xr:uid="{00000000-0005-0000-0000-0000271D0000}"/>
    <cellStyle name="Normal 2 3 5 2 4 2 3 2 2" xfId="46748" xr:uid="{00000000-0005-0000-0000-0000281D0000}"/>
    <cellStyle name="Normal 2 3 5 2 4 2 3 2 3" xfId="31524" xr:uid="{00000000-0005-0000-0000-0000291D0000}"/>
    <cellStyle name="Normal 2 3 5 2 4 2 3 3" xfId="11406" xr:uid="{00000000-0005-0000-0000-00002A1D0000}"/>
    <cellStyle name="Normal 2 3 5 2 4 2 3 3 2" xfId="41731" xr:uid="{00000000-0005-0000-0000-00002B1D0000}"/>
    <cellStyle name="Normal 2 3 5 2 4 2 3 3 3" xfId="26507" xr:uid="{00000000-0005-0000-0000-00002C1D0000}"/>
    <cellStyle name="Normal 2 3 5 2 4 2 3 4" xfId="36718" xr:uid="{00000000-0005-0000-0000-00002D1D0000}"/>
    <cellStyle name="Normal 2 3 5 2 4 2 3 5" xfId="21494" xr:uid="{00000000-0005-0000-0000-00002E1D0000}"/>
    <cellStyle name="Normal 2 3 5 2 4 2 4" xfId="13084" xr:uid="{00000000-0005-0000-0000-00002F1D0000}"/>
    <cellStyle name="Normal 2 3 5 2 4 2 4 2" xfId="43406" xr:uid="{00000000-0005-0000-0000-0000301D0000}"/>
    <cellStyle name="Normal 2 3 5 2 4 2 4 3" xfId="28182" xr:uid="{00000000-0005-0000-0000-0000311D0000}"/>
    <cellStyle name="Normal 2 3 5 2 4 2 5" xfId="8063" xr:uid="{00000000-0005-0000-0000-0000321D0000}"/>
    <cellStyle name="Normal 2 3 5 2 4 2 5 2" xfId="38389" xr:uid="{00000000-0005-0000-0000-0000331D0000}"/>
    <cellStyle name="Normal 2 3 5 2 4 2 5 3" xfId="23165" xr:uid="{00000000-0005-0000-0000-0000341D0000}"/>
    <cellStyle name="Normal 2 3 5 2 4 2 6" xfId="33377" xr:uid="{00000000-0005-0000-0000-0000351D0000}"/>
    <cellStyle name="Normal 2 3 5 2 4 2 7" xfId="18152" xr:uid="{00000000-0005-0000-0000-0000361D0000}"/>
    <cellStyle name="Normal 2 3 5 2 4 3" xfId="3845" xr:uid="{00000000-0005-0000-0000-0000371D0000}"/>
    <cellStyle name="Normal 2 3 5 2 4 3 2" xfId="13919" xr:uid="{00000000-0005-0000-0000-0000381D0000}"/>
    <cellStyle name="Normal 2 3 5 2 4 3 2 2" xfId="44241" xr:uid="{00000000-0005-0000-0000-0000391D0000}"/>
    <cellStyle name="Normal 2 3 5 2 4 3 2 3" xfId="29017" xr:uid="{00000000-0005-0000-0000-00003A1D0000}"/>
    <cellStyle name="Normal 2 3 5 2 4 3 3" xfId="8899" xr:uid="{00000000-0005-0000-0000-00003B1D0000}"/>
    <cellStyle name="Normal 2 3 5 2 4 3 3 2" xfId="39224" xr:uid="{00000000-0005-0000-0000-00003C1D0000}"/>
    <cellStyle name="Normal 2 3 5 2 4 3 3 3" xfId="24000" xr:uid="{00000000-0005-0000-0000-00003D1D0000}"/>
    <cellStyle name="Normal 2 3 5 2 4 3 4" xfId="34211" xr:uid="{00000000-0005-0000-0000-00003E1D0000}"/>
    <cellStyle name="Normal 2 3 5 2 4 3 5" xfId="18987" xr:uid="{00000000-0005-0000-0000-00003F1D0000}"/>
    <cellStyle name="Normal 2 3 5 2 4 4" xfId="5538" xr:uid="{00000000-0005-0000-0000-0000401D0000}"/>
    <cellStyle name="Normal 2 3 5 2 4 4 2" xfId="15590" xr:uid="{00000000-0005-0000-0000-0000411D0000}"/>
    <cellStyle name="Normal 2 3 5 2 4 4 2 2" xfId="45912" xr:uid="{00000000-0005-0000-0000-0000421D0000}"/>
    <cellStyle name="Normal 2 3 5 2 4 4 2 3" xfId="30688" xr:uid="{00000000-0005-0000-0000-0000431D0000}"/>
    <cellStyle name="Normal 2 3 5 2 4 4 3" xfId="10570" xr:uid="{00000000-0005-0000-0000-0000441D0000}"/>
    <cellStyle name="Normal 2 3 5 2 4 4 3 2" xfId="40895" xr:uid="{00000000-0005-0000-0000-0000451D0000}"/>
    <cellStyle name="Normal 2 3 5 2 4 4 3 3" xfId="25671" xr:uid="{00000000-0005-0000-0000-0000461D0000}"/>
    <cellStyle name="Normal 2 3 5 2 4 4 4" xfId="35882" xr:uid="{00000000-0005-0000-0000-0000471D0000}"/>
    <cellStyle name="Normal 2 3 5 2 4 4 5" xfId="20658" xr:uid="{00000000-0005-0000-0000-0000481D0000}"/>
    <cellStyle name="Normal 2 3 5 2 4 5" xfId="12248" xr:uid="{00000000-0005-0000-0000-0000491D0000}"/>
    <cellStyle name="Normal 2 3 5 2 4 5 2" xfId="42570" xr:uid="{00000000-0005-0000-0000-00004A1D0000}"/>
    <cellStyle name="Normal 2 3 5 2 4 5 3" xfId="27346" xr:uid="{00000000-0005-0000-0000-00004B1D0000}"/>
    <cellStyle name="Normal 2 3 5 2 4 6" xfId="7227" xr:uid="{00000000-0005-0000-0000-00004C1D0000}"/>
    <cellStyle name="Normal 2 3 5 2 4 6 2" xfId="37553" xr:uid="{00000000-0005-0000-0000-00004D1D0000}"/>
    <cellStyle name="Normal 2 3 5 2 4 6 3" xfId="22329" xr:uid="{00000000-0005-0000-0000-00004E1D0000}"/>
    <cellStyle name="Normal 2 3 5 2 4 7" xfId="32541" xr:uid="{00000000-0005-0000-0000-00004F1D0000}"/>
    <cellStyle name="Normal 2 3 5 2 4 8" xfId="17316" xr:uid="{00000000-0005-0000-0000-0000501D0000}"/>
    <cellStyle name="Normal 2 3 5 2 5" xfId="2574" xr:uid="{00000000-0005-0000-0000-0000511D0000}"/>
    <cellStyle name="Normal 2 3 5 2 5 2" xfId="4264" xr:uid="{00000000-0005-0000-0000-0000521D0000}"/>
    <cellStyle name="Normal 2 3 5 2 5 2 2" xfId="14337" xr:uid="{00000000-0005-0000-0000-0000531D0000}"/>
    <cellStyle name="Normal 2 3 5 2 5 2 2 2" xfId="44659" xr:uid="{00000000-0005-0000-0000-0000541D0000}"/>
    <cellStyle name="Normal 2 3 5 2 5 2 2 3" xfId="29435" xr:uid="{00000000-0005-0000-0000-0000551D0000}"/>
    <cellStyle name="Normal 2 3 5 2 5 2 3" xfId="9317" xr:uid="{00000000-0005-0000-0000-0000561D0000}"/>
    <cellStyle name="Normal 2 3 5 2 5 2 3 2" xfId="39642" xr:uid="{00000000-0005-0000-0000-0000571D0000}"/>
    <cellStyle name="Normal 2 3 5 2 5 2 3 3" xfId="24418" xr:uid="{00000000-0005-0000-0000-0000581D0000}"/>
    <cellStyle name="Normal 2 3 5 2 5 2 4" xfId="34629" xr:uid="{00000000-0005-0000-0000-0000591D0000}"/>
    <cellStyle name="Normal 2 3 5 2 5 2 5" xfId="19405" xr:uid="{00000000-0005-0000-0000-00005A1D0000}"/>
    <cellStyle name="Normal 2 3 5 2 5 3" xfId="5956" xr:uid="{00000000-0005-0000-0000-00005B1D0000}"/>
    <cellStyle name="Normal 2 3 5 2 5 3 2" xfId="16008" xr:uid="{00000000-0005-0000-0000-00005C1D0000}"/>
    <cellStyle name="Normal 2 3 5 2 5 3 2 2" xfId="46330" xr:uid="{00000000-0005-0000-0000-00005D1D0000}"/>
    <cellStyle name="Normal 2 3 5 2 5 3 2 3" xfId="31106" xr:uid="{00000000-0005-0000-0000-00005E1D0000}"/>
    <cellStyle name="Normal 2 3 5 2 5 3 3" xfId="10988" xr:uid="{00000000-0005-0000-0000-00005F1D0000}"/>
    <cellStyle name="Normal 2 3 5 2 5 3 3 2" xfId="41313" xr:uid="{00000000-0005-0000-0000-0000601D0000}"/>
    <cellStyle name="Normal 2 3 5 2 5 3 3 3" xfId="26089" xr:uid="{00000000-0005-0000-0000-0000611D0000}"/>
    <cellStyle name="Normal 2 3 5 2 5 3 4" xfId="36300" xr:uid="{00000000-0005-0000-0000-0000621D0000}"/>
    <cellStyle name="Normal 2 3 5 2 5 3 5" xfId="21076" xr:uid="{00000000-0005-0000-0000-0000631D0000}"/>
    <cellStyle name="Normal 2 3 5 2 5 4" xfId="12666" xr:uid="{00000000-0005-0000-0000-0000641D0000}"/>
    <cellStyle name="Normal 2 3 5 2 5 4 2" xfId="42988" xr:uid="{00000000-0005-0000-0000-0000651D0000}"/>
    <cellStyle name="Normal 2 3 5 2 5 4 3" xfId="27764" xr:uid="{00000000-0005-0000-0000-0000661D0000}"/>
    <cellStyle name="Normal 2 3 5 2 5 5" xfId="7645" xr:uid="{00000000-0005-0000-0000-0000671D0000}"/>
    <cellStyle name="Normal 2 3 5 2 5 5 2" xfId="37971" xr:uid="{00000000-0005-0000-0000-0000681D0000}"/>
    <cellStyle name="Normal 2 3 5 2 5 5 3" xfId="22747" xr:uid="{00000000-0005-0000-0000-0000691D0000}"/>
    <cellStyle name="Normal 2 3 5 2 5 6" xfId="32959" xr:uid="{00000000-0005-0000-0000-00006A1D0000}"/>
    <cellStyle name="Normal 2 3 5 2 5 7" xfId="17734" xr:uid="{00000000-0005-0000-0000-00006B1D0000}"/>
    <cellStyle name="Normal 2 3 5 2 6" xfId="3427" xr:uid="{00000000-0005-0000-0000-00006C1D0000}"/>
    <cellStyle name="Normal 2 3 5 2 6 2" xfId="13501" xr:uid="{00000000-0005-0000-0000-00006D1D0000}"/>
    <cellStyle name="Normal 2 3 5 2 6 2 2" xfId="43823" xr:uid="{00000000-0005-0000-0000-00006E1D0000}"/>
    <cellStyle name="Normal 2 3 5 2 6 2 3" xfId="28599" xr:uid="{00000000-0005-0000-0000-00006F1D0000}"/>
    <cellStyle name="Normal 2 3 5 2 6 3" xfId="8481" xr:uid="{00000000-0005-0000-0000-0000701D0000}"/>
    <cellStyle name="Normal 2 3 5 2 6 3 2" xfId="38806" xr:uid="{00000000-0005-0000-0000-0000711D0000}"/>
    <cellStyle name="Normal 2 3 5 2 6 3 3" xfId="23582" xr:uid="{00000000-0005-0000-0000-0000721D0000}"/>
    <cellStyle name="Normal 2 3 5 2 6 4" xfId="33793" xr:uid="{00000000-0005-0000-0000-0000731D0000}"/>
    <cellStyle name="Normal 2 3 5 2 6 5" xfId="18569" xr:uid="{00000000-0005-0000-0000-0000741D0000}"/>
    <cellStyle name="Normal 2 3 5 2 7" xfId="5120" xr:uid="{00000000-0005-0000-0000-0000751D0000}"/>
    <cellStyle name="Normal 2 3 5 2 7 2" xfId="15172" xr:uid="{00000000-0005-0000-0000-0000761D0000}"/>
    <cellStyle name="Normal 2 3 5 2 7 2 2" xfId="45494" xr:uid="{00000000-0005-0000-0000-0000771D0000}"/>
    <cellStyle name="Normal 2 3 5 2 7 2 3" xfId="30270" xr:uid="{00000000-0005-0000-0000-0000781D0000}"/>
    <cellStyle name="Normal 2 3 5 2 7 3" xfId="10152" xr:uid="{00000000-0005-0000-0000-0000791D0000}"/>
    <cellStyle name="Normal 2 3 5 2 7 3 2" xfId="40477" xr:uid="{00000000-0005-0000-0000-00007A1D0000}"/>
    <cellStyle name="Normal 2 3 5 2 7 3 3" xfId="25253" xr:uid="{00000000-0005-0000-0000-00007B1D0000}"/>
    <cellStyle name="Normal 2 3 5 2 7 4" xfId="35464" xr:uid="{00000000-0005-0000-0000-00007C1D0000}"/>
    <cellStyle name="Normal 2 3 5 2 7 5" xfId="20240" xr:uid="{00000000-0005-0000-0000-00007D1D0000}"/>
    <cellStyle name="Normal 2 3 5 2 8" xfId="11830" xr:uid="{00000000-0005-0000-0000-00007E1D0000}"/>
    <cellStyle name="Normal 2 3 5 2 8 2" xfId="42152" xr:uid="{00000000-0005-0000-0000-00007F1D0000}"/>
    <cellStyle name="Normal 2 3 5 2 8 3" xfId="26928" xr:uid="{00000000-0005-0000-0000-0000801D0000}"/>
    <cellStyle name="Normal 2 3 5 2 9" xfId="6809" xr:uid="{00000000-0005-0000-0000-0000811D0000}"/>
    <cellStyle name="Normal 2 3 5 2 9 2" xfId="37135" xr:uid="{00000000-0005-0000-0000-0000821D0000}"/>
    <cellStyle name="Normal 2 3 5 2 9 3" xfId="21911" xr:uid="{00000000-0005-0000-0000-0000831D0000}"/>
    <cellStyle name="Normal 2 3 5 3" xfId="1773" xr:uid="{00000000-0005-0000-0000-0000841D0000}"/>
    <cellStyle name="Normal 2 3 5 3 10" xfId="16950" xr:uid="{00000000-0005-0000-0000-0000851D0000}"/>
    <cellStyle name="Normal 2 3 5 3 2" xfId="1992" xr:uid="{00000000-0005-0000-0000-0000861D0000}"/>
    <cellStyle name="Normal 2 3 5 3 2 2" xfId="2413" xr:uid="{00000000-0005-0000-0000-0000871D0000}"/>
    <cellStyle name="Normal 2 3 5 3 2 2 2" xfId="3252" xr:uid="{00000000-0005-0000-0000-0000881D0000}"/>
    <cellStyle name="Normal 2 3 5 3 2 2 2 2" xfId="4942" xr:uid="{00000000-0005-0000-0000-0000891D0000}"/>
    <cellStyle name="Normal 2 3 5 3 2 2 2 2 2" xfId="15015" xr:uid="{00000000-0005-0000-0000-00008A1D0000}"/>
    <cellStyle name="Normal 2 3 5 3 2 2 2 2 2 2" xfId="45337" xr:uid="{00000000-0005-0000-0000-00008B1D0000}"/>
    <cellStyle name="Normal 2 3 5 3 2 2 2 2 2 3" xfId="30113" xr:uid="{00000000-0005-0000-0000-00008C1D0000}"/>
    <cellStyle name="Normal 2 3 5 3 2 2 2 2 3" xfId="9995" xr:uid="{00000000-0005-0000-0000-00008D1D0000}"/>
    <cellStyle name="Normal 2 3 5 3 2 2 2 2 3 2" xfId="40320" xr:uid="{00000000-0005-0000-0000-00008E1D0000}"/>
    <cellStyle name="Normal 2 3 5 3 2 2 2 2 3 3" xfId="25096" xr:uid="{00000000-0005-0000-0000-00008F1D0000}"/>
    <cellStyle name="Normal 2 3 5 3 2 2 2 2 4" xfId="35307" xr:uid="{00000000-0005-0000-0000-0000901D0000}"/>
    <cellStyle name="Normal 2 3 5 3 2 2 2 2 5" xfId="20083" xr:uid="{00000000-0005-0000-0000-0000911D0000}"/>
    <cellStyle name="Normal 2 3 5 3 2 2 2 3" xfId="6634" xr:uid="{00000000-0005-0000-0000-0000921D0000}"/>
    <cellStyle name="Normal 2 3 5 3 2 2 2 3 2" xfId="16686" xr:uid="{00000000-0005-0000-0000-0000931D0000}"/>
    <cellStyle name="Normal 2 3 5 3 2 2 2 3 2 2" xfId="47008" xr:uid="{00000000-0005-0000-0000-0000941D0000}"/>
    <cellStyle name="Normal 2 3 5 3 2 2 2 3 2 3" xfId="31784" xr:uid="{00000000-0005-0000-0000-0000951D0000}"/>
    <cellStyle name="Normal 2 3 5 3 2 2 2 3 3" xfId="11666" xr:uid="{00000000-0005-0000-0000-0000961D0000}"/>
    <cellStyle name="Normal 2 3 5 3 2 2 2 3 3 2" xfId="41991" xr:uid="{00000000-0005-0000-0000-0000971D0000}"/>
    <cellStyle name="Normal 2 3 5 3 2 2 2 3 3 3" xfId="26767" xr:uid="{00000000-0005-0000-0000-0000981D0000}"/>
    <cellStyle name="Normal 2 3 5 3 2 2 2 3 4" xfId="36978" xr:uid="{00000000-0005-0000-0000-0000991D0000}"/>
    <cellStyle name="Normal 2 3 5 3 2 2 2 3 5" xfId="21754" xr:uid="{00000000-0005-0000-0000-00009A1D0000}"/>
    <cellStyle name="Normal 2 3 5 3 2 2 2 4" xfId="13344" xr:uid="{00000000-0005-0000-0000-00009B1D0000}"/>
    <cellStyle name="Normal 2 3 5 3 2 2 2 4 2" xfId="43666" xr:uid="{00000000-0005-0000-0000-00009C1D0000}"/>
    <cellStyle name="Normal 2 3 5 3 2 2 2 4 3" xfId="28442" xr:uid="{00000000-0005-0000-0000-00009D1D0000}"/>
    <cellStyle name="Normal 2 3 5 3 2 2 2 5" xfId="8323" xr:uid="{00000000-0005-0000-0000-00009E1D0000}"/>
    <cellStyle name="Normal 2 3 5 3 2 2 2 5 2" xfId="38649" xr:uid="{00000000-0005-0000-0000-00009F1D0000}"/>
    <cellStyle name="Normal 2 3 5 3 2 2 2 5 3" xfId="23425" xr:uid="{00000000-0005-0000-0000-0000A01D0000}"/>
    <cellStyle name="Normal 2 3 5 3 2 2 2 6" xfId="33637" xr:uid="{00000000-0005-0000-0000-0000A11D0000}"/>
    <cellStyle name="Normal 2 3 5 3 2 2 2 7" xfId="18412" xr:uid="{00000000-0005-0000-0000-0000A21D0000}"/>
    <cellStyle name="Normal 2 3 5 3 2 2 3" xfId="4105" xr:uid="{00000000-0005-0000-0000-0000A31D0000}"/>
    <cellStyle name="Normal 2 3 5 3 2 2 3 2" xfId="14179" xr:uid="{00000000-0005-0000-0000-0000A41D0000}"/>
    <cellStyle name="Normal 2 3 5 3 2 2 3 2 2" xfId="44501" xr:uid="{00000000-0005-0000-0000-0000A51D0000}"/>
    <cellStyle name="Normal 2 3 5 3 2 2 3 2 3" xfId="29277" xr:uid="{00000000-0005-0000-0000-0000A61D0000}"/>
    <cellStyle name="Normal 2 3 5 3 2 2 3 3" xfId="9159" xr:uid="{00000000-0005-0000-0000-0000A71D0000}"/>
    <cellStyle name="Normal 2 3 5 3 2 2 3 3 2" xfId="39484" xr:uid="{00000000-0005-0000-0000-0000A81D0000}"/>
    <cellStyle name="Normal 2 3 5 3 2 2 3 3 3" xfId="24260" xr:uid="{00000000-0005-0000-0000-0000A91D0000}"/>
    <cellStyle name="Normal 2 3 5 3 2 2 3 4" xfId="34471" xr:uid="{00000000-0005-0000-0000-0000AA1D0000}"/>
    <cellStyle name="Normal 2 3 5 3 2 2 3 5" xfId="19247" xr:uid="{00000000-0005-0000-0000-0000AB1D0000}"/>
    <cellStyle name="Normal 2 3 5 3 2 2 4" xfId="5798" xr:uid="{00000000-0005-0000-0000-0000AC1D0000}"/>
    <cellStyle name="Normal 2 3 5 3 2 2 4 2" xfId="15850" xr:uid="{00000000-0005-0000-0000-0000AD1D0000}"/>
    <cellStyle name="Normal 2 3 5 3 2 2 4 2 2" xfId="46172" xr:uid="{00000000-0005-0000-0000-0000AE1D0000}"/>
    <cellStyle name="Normal 2 3 5 3 2 2 4 2 3" xfId="30948" xr:uid="{00000000-0005-0000-0000-0000AF1D0000}"/>
    <cellStyle name="Normal 2 3 5 3 2 2 4 3" xfId="10830" xr:uid="{00000000-0005-0000-0000-0000B01D0000}"/>
    <cellStyle name="Normal 2 3 5 3 2 2 4 3 2" xfId="41155" xr:uid="{00000000-0005-0000-0000-0000B11D0000}"/>
    <cellStyle name="Normal 2 3 5 3 2 2 4 3 3" xfId="25931" xr:uid="{00000000-0005-0000-0000-0000B21D0000}"/>
    <cellStyle name="Normal 2 3 5 3 2 2 4 4" xfId="36142" xr:uid="{00000000-0005-0000-0000-0000B31D0000}"/>
    <cellStyle name="Normal 2 3 5 3 2 2 4 5" xfId="20918" xr:uid="{00000000-0005-0000-0000-0000B41D0000}"/>
    <cellStyle name="Normal 2 3 5 3 2 2 5" xfId="12508" xr:uid="{00000000-0005-0000-0000-0000B51D0000}"/>
    <cellStyle name="Normal 2 3 5 3 2 2 5 2" xfId="42830" xr:uid="{00000000-0005-0000-0000-0000B61D0000}"/>
    <cellStyle name="Normal 2 3 5 3 2 2 5 3" xfId="27606" xr:uid="{00000000-0005-0000-0000-0000B71D0000}"/>
    <cellStyle name="Normal 2 3 5 3 2 2 6" xfId="7487" xr:uid="{00000000-0005-0000-0000-0000B81D0000}"/>
    <cellStyle name="Normal 2 3 5 3 2 2 6 2" xfId="37813" xr:uid="{00000000-0005-0000-0000-0000B91D0000}"/>
    <cellStyle name="Normal 2 3 5 3 2 2 6 3" xfId="22589" xr:uid="{00000000-0005-0000-0000-0000BA1D0000}"/>
    <cellStyle name="Normal 2 3 5 3 2 2 7" xfId="32801" xr:uid="{00000000-0005-0000-0000-0000BB1D0000}"/>
    <cellStyle name="Normal 2 3 5 3 2 2 8" xfId="17576" xr:uid="{00000000-0005-0000-0000-0000BC1D0000}"/>
    <cellStyle name="Normal 2 3 5 3 2 3" xfId="2834" xr:uid="{00000000-0005-0000-0000-0000BD1D0000}"/>
    <cellStyle name="Normal 2 3 5 3 2 3 2" xfId="4524" xr:uid="{00000000-0005-0000-0000-0000BE1D0000}"/>
    <cellStyle name="Normal 2 3 5 3 2 3 2 2" xfId="14597" xr:uid="{00000000-0005-0000-0000-0000BF1D0000}"/>
    <cellStyle name="Normal 2 3 5 3 2 3 2 2 2" xfId="44919" xr:uid="{00000000-0005-0000-0000-0000C01D0000}"/>
    <cellStyle name="Normal 2 3 5 3 2 3 2 2 3" xfId="29695" xr:uid="{00000000-0005-0000-0000-0000C11D0000}"/>
    <cellStyle name="Normal 2 3 5 3 2 3 2 3" xfId="9577" xr:uid="{00000000-0005-0000-0000-0000C21D0000}"/>
    <cellStyle name="Normal 2 3 5 3 2 3 2 3 2" xfId="39902" xr:uid="{00000000-0005-0000-0000-0000C31D0000}"/>
    <cellStyle name="Normal 2 3 5 3 2 3 2 3 3" xfId="24678" xr:uid="{00000000-0005-0000-0000-0000C41D0000}"/>
    <cellStyle name="Normal 2 3 5 3 2 3 2 4" xfId="34889" xr:uid="{00000000-0005-0000-0000-0000C51D0000}"/>
    <cellStyle name="Normal 2 3 5 3 2 3 2 5" xfId="19665" xr:uid="{00000000-0005-0000-0000-0000C61D0000}"/>
    <cellStyle name="Normal 2 3 5 3 2 3 3" xfId="6216" xr:uid="{00000000-0005-0000-0000-0000C71D0000}"/>
    <cellStyle name="Normal 2 3 5 3 2 3 3 2" xfId="16268" xr:uid="{00000000-0005-0000-0000-0000C81D0000}"/>
    <cellStyle name="Normal 2 3 5 3 2 3 3 2 2" xfId="46590" xr:uid="{00000000-0005-0000-0000-0000C91D0000}"/>
    <cellStyle name="Normal 2 3 5 3 2 3 3 2 3" xfId="31366" xr:uid="{00000000-0005-0000-0000-0000CA1D0000}"/>
    <cellStyle name="Normal 2 3 5 3 2 3 3 3" xfId="11248" xr:uid="{00000000-0005-0000-0000-0000CB1D0000}"/>
    <cellStyle name="Normal 2 3 5 3 2 3 3 3 2" xfId="41573" xr:uid="{00000000-0005-0000-0000-0000CC1D0000}"/>
    <cellStyle name="Normal 2 3 5 3 2 3 3 3 3" xfId="26349" xr:uid="{00000000-0005-0000-0000-0000CD1D0000}"/>
    <cellStyle name="Normal 2 3 5 3 2 3 3 4" xfId="36560" xr:uid="{00000000-0005-0000-0000-0000CE1D0000}"/>
    <cellStyle name="Normal 2 3 5 3 2 3 3 5" xfId="21336" xr:uid="{00000000-0005-0000-0000-0000CF1D0000}"/>
    <cellStyle name="Normal 2 3 5 3 2 3 4" xfId="12926" xr:uid="{00000000-0005-0000-0000-0000D01D0000}"/>
    <cellStyle name="Normal 2 3 5 3 2 3 4 2" xfId="43248" xr:uid="{00000000-0005-0000-0000-0000D11D0000}"/>
    <cellStyle name="Normal 2 3 5 3 2 3 4 3" xfId="28024" xr:uid="{00000000-0005-0000-0000-0000D21D0000}"/>
    <cellStyle name="Normal 2 3 5 3 2 3 5" xfId="7905" xr:uid="{00000000-0005-0000-0000-0000D31D0000}"/>
    <cellStyle name="Normal 2 3 5 3 2 3 5 2" xfId="38231" xr:uid="{00000000-0005-0000-0000-0000D41D0000}"/>
    <cellStyle name="Normal 2 3 5 3 2 3 5 3" xfId="23007" xr:uid="{00000000-0005-0000-0000-0000D51D0000}"/>
    <cellStyle name="Normal 2 3 5 3 2 3 6" xfId="33219" xr:uid="{00000000-0005-0000-0000-0000D61D0000}"/>
    <cellStyle name="Normal 2 3 5 3 2 3 7" xfId="17994" xr:uid="{00000000-0005-0000-0000-0000D71D0000}"/>
    <cellStyle name="Normal 2 3 5 3 2 4" xfId="3687" xr:uid="{00000000-0005-0000-0000-0000D81D0000}"/>
    <cellStyle name="Normal 2 3 5 3 2 4 2" xfId="13761" xr:uid="{00000000-0005-0000-0000-0000D91D0000}"/>
    <cellStyle name="Normal 2 3 5 3 2 4 2 2" xfId="44083" xr:uid="{00000000-0005-0000-0000-0000DA1D0000}"/>
    <cellStyle name="Normal 2 3 5 3 2 4 2 3" xfId="28859" xr:uid="{00000000-0005-0000-0000-0000DB1D0000}"/>
    <cellStyle name="Normal 2 3 5 3 2 4 3" xfId="8741" xr:uid="{00000000-0005-0000-0000-0000DC1D0000}"/>
    <cellStyle name="Normal 2 3 5 3 2 4 3 2" xfId="39066" xr:uid="{00000000-0005-0000-0000-0000DD1D0000}"/>
    <cellStyle name="Normal 2 3 5 3 2 4 3 3" xfId="23842" xr:uid="{00000000-0005-0000-0000-0000DE1D0000}"/>
    <cellStyle name="Normal 2 3 5 3 2 4 4" xfId="34053" xr:uid="{00000000-0005-0000-0000-0000DF1D0000}"/>
    <cellStyle name="Normal 2 3 5 3 2 4 5" xfId="18829" xr:uid="{00000000-0005-0000-0000-0000E01D0000}"/>
    <cellStyle name="Normal 2 3 5 3 2 5" xfId="5380" xr:uid="{00000000-0005-0000-0000-0000E11D0000}"/>
    <cellStyle name="Normal 2 3 5 3 2 5 2" xfId="15432" xr:uid="{00000000-0005-0000-0000-0000E21D0000}"/>
    <cellStyle name="Normal 2 3 5 3 2 5 2 2" xfId="45754" xr:uid="{00000000-0005-0000-0000-0000E31D0000}"/>
    <cellStyle name="Normal 2 3 5 3 2 5 2 3" xfId="30530" xr:uid="{00000000-0005-0000-0000-0000E41D0000}"/>
    <cellStyle name="Normal 2 3 5 3 2 5 3" xfId="10412" xr:uid="{00000000-0005-0000-0000-0000E51D0000}"/>
    <cellStyle name="Normal 2 3 5 3 2 5 3 2" xfId="40737" xr:uid="{00000000-0005-0000-0000-0000E61D0000}"/>
    <cellStyle name="Normal 2 3 5 3 2 5 3 3" xfId="25513" xr:uid="{00000000-0005-0000-0000-0000E71D0000}"/>
    <cellStyle name="Normal 2 3 5 3 2 5 4" xfId="35724" xr:uid="{00000000-0005-0000-0000-0000E81D0000}"/>
    <cellStyle name="Normal 2 3 5 3 2 5 5" xfId="20500" xr:uid="{00000000-0005-0000-0000-0000E91D0000}"/>
    <cellStyle name="Normal 2 3 5 3 2 6" xfId="12090" xr:uid="{00000000-0005-0000-0000-0000EA1D0000}"/>
    <cellStyle name="Normal 2 3 5 3 2 6 2" xfId="42412" xr:uid="{00000000-0005-0000-0000-0000EB1D0000}"/>
    <cellStyle name="Normal 2 3 5 3 2 6 3" xfId="27188" xr:uid="{00000000-0005-0000-0000-0000EC1D0000}"/>
    <cellStyle name="Normal 2 3 5 3 2 7" xfId="7069" xr:uid="{00000000-0005-0000-0000-0000ED1D0000}"/>
    <cellStyle name="Normal 2 3 5 3 2 7 2" xfId="37395" xr:uid="{00000000-0005-0000-0000-0000EE1D0000}"/>
    <cellStyle name="Normal 2 3 5 3 2 7 3" xfId="22171" xr:uid="{00000000-0005-0000-0000-0000EF1D0000}"/>
    <cellStyle name="Normal 2 3 5 3 2 8" xfId="32383" xr:uid="{00000000-0005-0000-0000-0000F01D0000}"/>
    <cellStyle name="Normal 2 3 5 3 2 9" xfId="17158" xr:uid="{00000000-0005-0000-0000-0000F11D0000}"/>
    <cellStyle name="Normal 2 3 5 3 3" xfId="2205" xr:uid="{00000000-0005-0000-0000-0000F21D0000}"/>
    <cellStyle name="Normal 2 3 5 3 3 2" xfId="3044" xr:uid="{00000000-0005-0000-0000-0000F31D0000}"/>
    <cellStyle name="Normal 2 3 5 3 3 2 2" xfId="4734" xr:uid="{00000000-0005-0000-0000-0000F41D0000}"/>
    <cellStyle name="Normal 2 3 5 3 3 2 2 2" xfId="14807" xr:uid="{00000000-0005-0000-0000-0000F51D0000}"/>
    <cellStyle name="Normal 2 3 5 3 3 2 2 2 2" xfId="45129" xr:uid="{00000000-0005-0000-0000-0000F61D0000}"/>
    <cellStyle name="Normal 2 3 5 3 3 2 2 2 3" xfId="29905" xr:uid="{00000000-0005-0000-0000-0000F71D0000}"/>
    <cellStyle name="Normal 2 3 5 3 3 2 2 3" xfId="9787" xr:uid="{00000000-0005-0000-0000-0000F81D0000}"/>
    <cellStyle name="Normal 2 3 5 3 3 2 2 3 2" xfId="40112" xr:uid="{00000000-0005-0000-0000-0000F91D0000}"/>
    <cellStyle name="Normal 2 3 5 3 3 2 2 3 3" xfId="24888" xr:uid="{00000000-0005-0000-0000-0000FA1D0000}"/>
    <cellStyle name="Normal 2 3 5 3 3 2 2 4" xfId="35099" xr:uid="{00000000-0005-0000-0000-0000FB1D0000}"/>
    <cellStyle name="Normal 2 3 5 3 3 2 2 5" xfId="19875" xr:uid="{00000000-0005-0000-0000-0000FC1D0000}"/>
    <cellStyle name="Normal 2 3 5 3 3 2 3" xfId="6426" xr:uid="{00000000-0005-0000-0000-0000FD1D0000}"/>
    <cellStyle name="Normal 2 3 5 3 3 2 3 2" xfId="16478" xr:uid="{00000000-0005-0000-0000-0000FE1D0000}"/>
    <cellStyle name="Normal 2 3 5 3 3 2 3 2 2" xfId="46800" xr:uid="{00000000-0005-0000-0000-0000FF1D0000}"/>
    <cellStyle name="Normal 2 3 5 3 3 2 3 2 3" xfId="31576" xr:uid="{00000000-0005-0000-0000-0000001E0000}"/>
    <cellStyle name="Normal 2 3 5 3 3 2 3 3" xfId="11458" xr:uid="{00000000-0005-0000-0000-0000011E0000}"/>
    <cellStyle name="Normal 2 3 5 3 3 2 3 3 2" xfId="41783" xr:uid="{00000000-0005-0000-0000-0000021E0000}"/>
    <cellStyle name="Normal 2 3 5 3 3 2 3 3 3" xfId="26559" xr:uid="{00000000-0005-0000-0000-0000031E0000}"/>
    <cellStyle name="Normal 2 3 5 3 3 2 3 4" xfId="36770" xr:uid="{00000000-0005-0000-0000-0000041E0000}"/>
    <cellStyle name="Normal 2 3 5 3 3 2 3 5" xfId="21546" xr:uid="{00000000-0005-0000-0000-0000051E0000}"/>
    <cellStyle name="Normal 2 3 5 3 3 2 4" xfId="13136" xr:uid="{00000000-0005-0000-0000-0000061E0000}"/>
    <cellStyle name="Normal 2 3 5 3 3 2 4 2" xfId="43458" xr:uid="{00000000-0005-0000-0000-0000071E0000}"/>
    <cellStyle name="Normal 2 3 5 3 3 2 4 3" xfId="28234" xr:uid="{00000000-0005-0000-0000-0000081E0000}"/>
    <cellStyle name="Normal 2 3 5 3 3 2 5" xfId="8115" xr:uid="{00000000-0005-0000-0000-0000091E0000}"/>
    <cellStyle name="Normal 2 3 5 3 3 2 5 2" xfId="38441" xr:uid="{00000000-0005-0000-0000-00000A1E0000}"/>
    <cellStyle name="Normal 2 3 5 3 3 2 5 3" xfId="23217" xr:uid="{00000000-0005-0000-0000-00000B1E0000}"/>
    <cellStyle name="Normal 2 3 5 3 3 2 6" xfId="33429" xr:uid="{00000000-0005-0000-0000-00000C1E0000}"/>
    <cellStyle name="Normal 2 3 5 3 3 2 7" xfId="18204" xr:uid="{00000000-0005-0000-0000-00000D1E0000}"/>
    <cellStyle name="Normal 2 3 5 3 3 3" xfId="3897" xr:uid="{00000000-0005-0000-0000-00000E1E0000}"/>
    <cellStyle name="Normal 2 3 5 3 3 3 2" xfId="13971" xr:uid="{00000000-0005-0000-0000-00000F1E0000}"/>
    <cellStyle name="Normal 2 3 5 3 3 3 2 2" xfId="44293" xr:uid="{00000000-0005-0000-0000-0000101E0000}"/>
    <cellStyle name="Normal 2 3 5 3 3 3 2 3" xfId="29069" xr:uid="{00000000-0005-0000-0000-0000111E0000}"/>
    <cellStyle name="Normal 2 3 5 3 3 3 3" xfId="8951" xr:uid="{00000000-0005-0000-0000-0000121E0000}"/>
    <cellStyle name="Normal 2 3 5 3 3 3 3 2" xfId="39276" xr:uid="{00000000-0005-0000-0000-0000131E0000}"/>
    <cellStyle name="Normal 2 3 5 3 3 3 3 3" xfId="24052" xr:uid="{00000000-0005-0000-0000-0000141E0000}"/>
    <cellStyle name="Normal 2 3 5 3 3 3 4" xfId="34263" xr:uid="{00000000-0005-0000-0000-0000151E0000}"/>
    <cellStyle name="Normal 2 3 5 3 3 3 5" xfId="19039" xr:uid="{00000000-0005-0000-0000-0000161E0000}"/>
    <cellStyle name="Normal 2 3 5 3 3 4" xfId="5590" xr:uid="{00000000-0005-0000-0000-0000171E0000}"/>
    <cellStyle name="Normal 2 3 5 3 3 4 2" xfId="15642" xr:uid="{00000000-0005-0000-0000-0000181E0000}"/>
    <cellStyle name="Normal 2 3 5 3 3 4 2 2" xfId="45964" xr:uid="{00000000-0005-0000-0000-0000191E0000}"/>
    <cellStyle name="Normal 2 3 5 3 3 4 2 3" xfId="30740" xr:uid="{00000000-0005-0000-0000-00001A1E0000}"/>
    <cellStyle name="Normal 2 3 5 3 3 4 3" xfId="10622" xr:uid="{00000000-0005-0000-0000-00001B1E0000}"/>
    <cellStyle name="Normal 2 3 5 3 3 4 3 2" xfId="40947" xr:uid="{00000000-0005-0000-0000-00001C1E0000}"/>
    <cellStyle name="Normal 2 3 5 3 3 4 3 3" xfId="25723" xr:uid="{00000000-0005-0000-0000-00001D1E0000}"/>
    <cellStyle name="Normal 2 3 5 3 3 4 4" xfId="35934" xr:uid="{00000000-0005-0000-0000-00001E1E0000}"/>
    <cellStyle name="Normal 2 3 5 3 3 4 5" xfId="20710" xr:uid="{00000000-0005-0000-0000-00001F1E0000}"/>
    <cellStyle name="Normal 2 3 5 3 3 5" xfId="12300" xr:uid="{00000000-0005-0000-0000-0000201E0000}"/>
    <cellStyle name="Normal 2 3 5 3 3 5 2" xfId="42622" xr:uid="{00000000-0005-0000-0000-0000211E0000}"/>
    <cellStyle name="Normal 2 3 5 3 3 5 3" xfId="27398" xr:uid="{00000000-0005-0000-0000-0000221E0000}"/>
    <cellStyle name="Normal 2 3 5 3 3 6" xfId="7279" xr:uid="{00000000-0005-0000-0000-0000231E0000}"/>
    <cellStyle name="Normal 2 3 5 3 3 6 2" xfId="37605" xr:uid="{00000000-0005-0000-0000-0000241E0000}"/>
    <cellStyle name="Normal 2 3 5 3 3 6 3" xfId="22381" xr:uid="{00000000-0005-0000-0000-0000251E0000}"/>
    <cellStyle name="Normal 2 3 5 3 3 7" xfId="32593" xr:uid="{00000000-0005-0000-0000-0000261E0000}"/>
    <cellStyle name="Normal 2 3 5 3 3 8" xfId="17368" xr:uid="{00000000-0005-0000-0000-0000271E0000}"/>
    <cellStyle name="Normal 2 3 5 3 4" xfId="2626" xr:uid="{00000000-0005-0000-0000-0000281E0000}"/>
    <cellStyle name="Normal 2 3 5 3 4 2" xfId="4316" xr:uid="{00000000-0005-0000-0000-0000291E0000}"/>
    <cellStyle name="Normal 2 3 5 3 4 2 2" xfId="14389" xr:uid="{00000000-0005-0000-0000-00002A1E0000}"/>
    <cellStyle name="Normal 2 3 5 3 4 2 2 2" xfId="44711" xr:uid="{00000000-0005-0000-0000-00002B1E0000}"/>
    <cellStyle name="Normal 2 3 5 3 4 2 2 3" xfId="29487" xr:uid="{00000000-0005-0000-0000-00002C1E0000}"/>
    <cellStyle name="Normal 2 3 5 3 4 2 3" xfId="9369" xr:uid="{00000000-0005-0000-0000-00002D1E0000}"/>
    <cellStyle name="Normal 2 3 5 3 4 2 3 2" xfId="39694" xr:uid="{00000000-0005-0000-0000-00002E1E0000}"/>
    <cellStyle name="Normal 2 3 5 3 4 2 3 3" xfId="24470" xr:uid="{00000000-0005-0000-0000-00002F1E0000}"/>
    <cellStyle name="Normal 2 3 5 3 4 2 4" xfId="34681" xr:uid="{00000000-0005-0000-0000-0000301E0000}"/>
    <cellStyle name="Normal 2 3 5 3 4 2 5" xfId="19457" xr:uid="{00000000-0005-0000-0000-0000311E0000}"/>
    <cellStyle name="Normal 2 3 5 3 4 3" xfId="6008" xr:uid="{00000000-0005-0000-0000-0000321E0000}"/>
    <cellStyle name="Normal 2 3 5 3 4 3 2" xfId="16060" xr:uid="{00000000-0005-0000-0000-0000331E0000}"/>
    <cellStyle name="Normal 2 3 5 3 4 3 2 2" xfId="46382" xr:uid="{00000000-0005-0000-0000-0000341E0000}"/>
    <cellStyle name="Normal 2 3 5 3 4 3 2 3" xfId="31158" xr:uid="{00000000-0005-0000-0000-0000351E0000}"/>
    <cellStyle name="Normal 2 3 5 3 4 3 3" xfId="11040" xr:uid="{00000000-0005-0000-0000-0000361E0000}"/>
    <cellStyle name="Normal 2 3 5 3 4 3 3 2" xfId="41365" xr:uid="{00000000-0005-0000-0000-0000371E0000}"/>
    <cellStyle name="Normal 2 3 5 3 4 3 3 3" xfId="26141" xr:uid="{00000000-0005-0000-0000-0000381E0000}"/>
    <cellStyle name="Normal 2 3 5 3 4 3 4" xfId="36352" xr:uid="{00000000-0005-0000-0000-0000391E0000}"/>
    <cellStyle name="Normal 2 3 5 3 4 3 5" xfId="21128" xr:uid="{00000000-0005-0000-0000-00003A1E0000}"/>
    <cellStyle name="Normal 2 3 5 3 4 4" xfId="12718" xr:uid="{00000000-0005-0000-0000-00003B1E0000}"/>
    <cellStyle name="Normal 2 3 5 3 4 4 2" xfId="43040" xr:uid="{00000000-0005-0000-0000-00003C1E0000}"/>
    <cellStyle name="Normal 2 3 5 3 4 4 3" xfId="27816" xr:uid="{00000000-0005-0000-0000-00003D1E0000}"/>
    <cellStyle name="Normal 2 3 5 3 4 5" xfId="7697" xr:uid="{00000000-0005-0000-0000-00003E1E0000}"/>
    <cellStyle name="Normal 2 3 5 3 4 5 2" xfId="38023" xr:uid="{00000000-0005-0000-0000-00003F1E0000}"/>
    <cellStyle name="Normal 2 3 5 3 4 5 3" xfId="22799" xr:uid="{00000000-0005-0000-0000-0000401E0000}"/>
    <cellStyle name="Normal 2 3 5 3 4 6" xfId="33011" xr:uid="{00000000-0005-0000-0000-0000411E0000}"/>
    <cellStyle name="Normal 2 3 5 3 4 7" xfId="17786" xr:uid="{00000000-0005-0000-0000-0000421E0000}"/>
    <cellStyle name="Normal 2 3 5 3 5" xfId="3479" xr:uid="{00000000-0005-0000-0000-0000431E0000}"/>
    <cellStyle name="Normal 2 3 5 3 5 2" xfId="13553" xr:uid="{00000000-0005-0000-0000-0000441E0000}"/>
    <cellStyle name="Normal 2 3 5 3 5 2 2" xfId="43875" xr:uid="{00000000-0005-0000-0000-0000451E0000}"/>
    <cellStyle name="Normal 2 3 5 3 5 2 3" xfId="28651" xr:uid="{00000000-0005-0000-0000-0000461E0000}"/>
    <cellStyle name="Normal 2 3 5 3 5 3" xfId="8533" xr:uid="{00000000-0005-0000-0000-0000471E0000}"/>
    <cellStyle name="Normal 2 3 5 3 5 3 2" xfId="38858" xr:uid="{00000000-0005-0000-0000-0000481E0000}"/>
    <cellStyle name="Normal 2 3 5 3 5 3 3" xfId="23634" xr:uid="{00000000-0005-0000-0000-0000491E0000}"/>
    <cellStyle name="Normal 2 3 5 3 5 4" xfId="33845" xr:uid="{00000000-0005-0000-0000-00004A1E0000}"/>
    <cellStyle name="Normal 2 3 5 3 5 5" xfId="18621" xr:uid="{00000000-0005-0000-0000-00004B1E0000}"/>
    <cellStyle name="Normal 2 3 5 3 6" xfId="5172" xr:uid="{00000000-0005-0000-0000-00004C1E0000}"/>
    <cellStyle name="Normal 2 3 5 3 6 2" xfId="15224" xr:uid="{00000000-0005-0000-0000-00004D1E0000}"/>
    <cellStyle name="Normal 2 3 5 3 6 2 2" xfId="45546" xr:uid="{00000000-0005-0000-0000-00004E1E0000}"/>
    <cellStyle name="Normal 2 3 5 3 6 2 3" xfId="30322" xr:uid="{00000000-0005-0000-0000-00004F1E0000}"/>
    <cellStyle name="Normal 2 3 5 3 6 3" xfId="10204" xr:uid="{00000000-0005-0000-0000-0000501E0000}"/>
    <cellStyle name="Normal 2 3 5 3 6 3 2" xfId="40529" xr:uid="{00000000-0005-0000-0000-0000511E0000}"/>
    <cellStyle name="Normal 2 3 5 3 6 3 3" xfId="25305" xr:uid="{00000000-0005-0000-0000-0000521E0000}"/>
    <cellStyle name="Normal 2 3 5 3 6 4" xfId="35516" xr:uid="{00000000-0005-0000-0000-0000531E0000}"/>
    <cellStyle name="Normal 2 3 5 3 6 5" xfId="20292" xr:uid="{00000000-0005-0000-0000-0000541E0000}"/>
    <cellStyle name="Normal 2 3 5 3 7" xfId="11882" xr:uid="{00000000-0005-0000-0000-0000551E0000}"/>
    <cellStyle name="Normal 2 3 5 3 7 2" xfId="42204" xr:uid="{00000000-0005-0000-0000-0000561E0000}"/>
    <cellStyle name="Normal 2 3 5 3 7 3" xfId="26980" xr:uid="{00000000-0005-0000-0000-0000571E0000}"/>
    <cellStyle name="Normal 2 3 5 3 8" xfId="6861" xr:uid="{00000000-0005-0000-0000-0000581E0000}"/>
    <cellStyle name="Normal 2 3 5 3 8 2" xfId="37187" xr:uid="{00000000-0005-0000-0000-0000591E0000}"/>
    <cellStyle name="Normal 2 3 5 3 8 3" xfId="21963" xr:uid="{00000000-0005-0000-0000-00005A1E0000}"/>
    <cellStyle name="Normal 2 3 5 3 9" xfId="32176" xr:uid="{00000000-0005-0000-0000-00005B1E0000}"/>
    <cellStyle name="Normal 2 3 5 4" xfId="1886" xr:uid="{00000000-0005-0000-0000-00005C1E0000}"/>
    <cellStyle name="Normal 2 3 5 4 2" xfId="2309" xr:uid="{00000000-0005-0000-0000-00005D1E0000}"/>
    <cellStyle name="Normal 2 3 5 4 2 2" xfId="3148" xr:uid="{00000000-0005-0000-0000-00005E1E0000}"/>
    <cellStyle name="Normal 2 3 5 4 2 2 2" xfId="4838" xr:uid="{00000000-0005-0000-0000-00005F1E0000}"/>
    <cellStyle name="Normal 2 3 5 4 2 2 2 2" xfId="14911" xr:uid="{00000000-0005-0000-0000-0000601E0000}"/>
    <cellStyle name="Normal 2 3 5 4 2 2 2 2 2" xfId="45233" xr:uid="{00000000-0005-0000-0000-0000611E0000}"/>
    <cellStyle name="Normal 2 3 5 4 2 2 2 2 3" xfId="30009" xr:uid="{00000000-0005-0000-0000-0000621E0000}"/>
    <cellStyle name="Normal 2 3 5 4 2 2 2 3" xfId="9891" xr:uid="{00000000-0005-0000-0000-0000631E0000}"/>
    <cellStyle name="Normal 2 3 5 4 2 2 2 3 2" xfId="40216" xr:uid="{00000000-0005-0000-0000-0000641E0000}"/>
    <cellStyle name="Normal 2 3 5 4 2 2 2 3 3" xfId="24992" xr:uid="{00000000-0005-0000-0000-0000651E0000}"/>
    <cellStyle name="Normal 2 3 5 4 2 2 2 4" xfId="35203" xr:uid="{00000000-0005-0000-0000-0000661E0000}"/>
    <cellStyle name="Normal 2 3 5 4 2 2 2 5" xfId="19979" xr:uid="{00000000-0005-0000-0000-0000671E0000}"/>
    <cellStyle name="Normal 2 3 5 4 2 2 3" xfId="6530" xr:uid="{00000000-0005-0000-0000-0000681E0000}"/>
    <cellStyle name="Normal 2 3 5 4 2 2 3 2" xfId="16582" xr:uid="{00000000-0005-0000-0000-0000691E0000}"/>
    <cellStyle name="Normal 2 3 5 4 2 2 3 2 2" xfId="46904" xr:uid="{00000000-0005-0000-0000-00006A1E0000}"/>
    <cellStyle name="Normal 2 3 5 4 2 2 3 2 3" xfId="31680" xr:uid="{00000000-0005-0000-0000-00006B1E0000}"/>
    <cellStyle name="Normal 2 3 5 4 2 2 3 3" xfId="11562" xr:uid="{00000000-0005-0000-0000-00006C1E0000}"/>
    <cellStyle name="Normal 2 3 5 4 2 2 3 3 2" xfId="41887" xr:uid="{00000000-0005-0000-0000-00006D1E0000}"/>
    <cellStyle name="Normal 2 3 5 4 2 2 3 3 3" xfId="26663" xr:uid="{00000000-0005-0000-0000-00006E1E0000}"/>
    <cellStyle name="Normal 2 3 5 4 2 2 3 4" xfId="36874" xr:uid="{00000000-0005-0000-0000-00006F1E0000}"/>
    <cellStyle name="Normal 2 3 5 4 2 2 3 5" xfId="21650" xr:uid="{00000000-0005-0000-0000-0000701E0000}"/>
    <cellStyle name="Normal 2 3 5 4 2 2 4" xfId="13240" xr:uid="{00000000-0005-0000-0000-0000711E0000}"/>
    <cellStyle name="Normal 2 3 5 4 2 2 4 2" xfId="43562" xr:uid="{00000000-0005-0000-0000-0000721E0000}"/>
    <cellStyle name="Normal 2 3 5 4 2 2 4 3" xfId="28338" xr:uid="{00000000-0005-0000-0000-0000731E0000}"/>
    <cellStyle name="Normal 2 3 5 4 2 2 5" xfId="8219" xr:uid="{00000000-0005-0000-0000-0000741E0000}"/>
    <cellStyle name="Normal 2 3 5 4 2 2 5 2" xfId="38545" xr:uid="{00000000-0005-0000-0000-0000751E0000}"/>
    <cellStyle name="Normal 2 3 5 4 2 2 5 3" xfId="23321" xr:uid="{00000000-0005-0000-0000-0000761E0000}"/>
    <cellStyle name="Normal 2 3 5 4 2 2 6" xfId="33533" xr:uid="{00000000-0005-0000-0000-0000771E0000}"/>
    <cellStyle name="Normal 2 3 5 4 2 2 7" xfId="18308" xr:uid="{00000000-0005-0000-0000-0000781E0000}"/>
    <cellStyle name="Normal 2 3 5 4 2 3" xfId="4001" xr:uid="{00000000-0005-0000-0000-0000791E0000}"/>
    <cellStyle name="Normal 2 3 5 4 2 3 2" xfId="14075" xr:uid="{00000000-0005-0000-0000-00007A1E0000}"/>
    <cellStyle name="Normal 2 3 5 4 2 3 2 2" xfId="44397" xr:uid="{00000000-0005-0000-0000-00007B1E0000}"/>
    <cellStyle name="Normal 2 3 5 4 2 3 2 3" xfId="29173" xr:uid="{00000000-0005-0000-0000-00007C1E0000}"/>
    <cellStyle name="Normal 2 3 5 4 2 3 3" xfId="9055" xr:uid="{00000000-0005-0000-0000-00007D1E0000}"/>
    <cellStyle name="Normal 2 3 5 4 2 3 3 2" xfId="39380" xr:uid="{00000000-0005-0000-0000-00007E1E0000}"/>
    <cellStyle name="Normal 2 3 5 4 2 3 3 3" xfId="24156" xr:uid="{00000000-0005-0000-0000-00007F1E0000}"/>
    <cellStyle name="Normal 2 3 5 4 2 3 4" xfId="34367" xr:uid="{00000000-0005-0000-0000-0000801E0000}"/>
    <cellStyle name="Normal 2 3 5 4 2 3 5" xfId="19143" xr:uid="{00000000-0005-0000-0000-0000811E0000}"/>
    <cellStyle name="Normal 2 3 5 4 2 4" xfId="5694" xr:uid="{00000000-0005-0000-0000-0000821E0000}"/>
    <cellStyle name="Normal 2 3 5 4 2 4 2" xfId="15746" xr:uid="{00000000-0005-0000-0000-0000831E0000}"/>
    <cellStyle name="Normal 2 3 5 4 2 4 2 2" xfId="46068" xr:uid="{00000000-0005-0000-0000-0000841E0000}"/>
    <cellStyle name="Normal 2 3 5 4 2 4 2 3" xfId="30844" xr:uid="{00000000-0005-0000-0000-0000851E0000}"/>
    <cellStyle name="Normal 2 3 5 4 2 4 3" xfId="10726" xr:uid="{00000000-0005-0000-0000-0000861E0000}"/>
    <cellStyle name="Normal 2 3 5 4 2 4 3 2" xfId="41051" xr:uid="{00000000-0005-0000-0000-0000871E0000}"/>
    <cellStyle name="Normal 2 3 5 4 2 4 3 3" xfId="25827" xr:uid="{00000000-0005-0000-0000-0000881E0000}"/>
    <cellStyle name="Normal 2 3 5 4 2 4 4" xfId="36038" xr:uid="{00000000-0005-0000-0000-0000891E0000}"/>
    <cellStyle name="Normal 2 3 5 4 2 4 5" xfId="20814" xr:uid="{00000000-0005-0000-0000-00008A1E0000}"/>
    <cellStyle name="Normal 2 3 5 4 2 5" xfId="12404" xr:uid="{00000000-0005-0000-0000-00008B1E0000}"/>
    <cellStyle name="Normal 2 3 5 4 2 5 2" xfId="42726" xr:uid="{00000000-0005-0000-0000-00008C1E0000}"/>
    <cellStyle name="Normal 2 3 5 4 2 5 3" xfId="27502" xr:uid="{00000000-0005-0000-0000-00008D1E0000}"/>
    <cellStyle name="Normal 2 3 5 4 2 6" xfId="7383" xr:uid="{00000000-0005-0000-0000-00008E1E0000}"/>
    <cellStyle name="Normal 2 3 5 4 2 6 2" xfId="37709" xr:uid="{00000000-0005-0000-0000-00008F1E0000}"/>
    <cellStyle name="Normal 2 3 5 4 2 6 3" xfId="22485" xr:uid="{00000000-0005-0000-0000-0000901E0000}"/>
    <cellStyle name="Normal 2 3 5 4 2 7" xfId="32697" xr:uid="{00000000-0005-0000-0000-0000911E0000}"/>
    <cellStyle name="Normal 2 3 5 4 2 8" xfId="17472" xr:uid="{00000000-0005-0000-0000-0000921E0000}"/>
    <cellStyle name="Normal 2 3 5 4 3" xfId="2730" xr:uid="{00000000-0005-0000-0000-0000931E0000}"/>
    <cellStyle name="Normal 2 3 5 4 3 2" xfId="4420" xr:uid="{00000000-0005-0000-0000-0000941E0000}"/>
    <cellStyle name="Normal 2 3 5 4 3 2 2" xfId="14493" xr:uid="{00000000-0005-0000-0000-0000951E0000}"/>
    <cellStyle name="Normal 2 3 5 4 3 2 2 2" xfId="44815" xr:uid="{00000000-0005-0000-0000-0000961E0000}"/>
    <cellStyle name="Normal 2 3 5 4 3 2 2 3" xfId="29591" xr:uid="{00000000-0005-0000-0000-0000971E0000}"/>
    <cellStyle name="Normal 2 3 5 4 3 2 3" xfId="9473" xr:uid="{00000000-0005-0000-0000-0000981E0000}"/>
    <cellStyle name="Normal 2 3 5 4 3 2 3 2" xfId="39798" xr:uid="{00000000-0005-0000-0000-0000991E0000}"/>
    <cellStyle name="Normal 2 3 5 4 3 2 3 3" xfId="24574" xr:uid="{00000000-0005-0000-0000-00009A1E0000}"/>
    <cellStyle name="Normal 2 3 5 4 3 2 4" xfId="34785" xr:uid="{00000000-0005-0000-0000-00009B1E0000}"/>
    <cellStyle name="Normal 2 3 5 4 3 2 5" xfId="19561" xr:uid="{00000000-0005-0000-0000-00009C1E0000}"/>
    <cellStyle name="Normal 2 3 5 4 3 3" xfId="6112" xr:uid="{00000000-0005-0000-0000-00009D1E0000}"/>
    <cellStyle name="Normal 2 3 5 4 3 3 2" xfId="16164" xr:uid="{00000000-0005-0000-0000-00009E1E0000}"/>
    <cellStyle name="Normal 2 3 5 4 3 3 2 2" xfId="46486" xr:uid="{00000000-0005-0000-0000-00009F1E0000}"/>
    <cellStyle name="Normal 2 3 5 4 3 3 2 3" xfId="31262" xr:uid="{00000000-0005-0000-0000-0000A01E0000}"/>
    <cellStyle name="Normal 2 3 5 4 3 3 3" xfId="11144" xr:uid="{00000000-0005-0000-0000-0000A11E0000}"/>
    <cellStyle name="Normal 2 3 5 4 3 3 3 2" xfId="41469" xr:uid="{00000000-0005-0000-0000-0000A21E0000}"/>
    <cellStyle name="Normal 2 3 5 4 3 3 3 3" xfId="26245" xr:uid="{00000000-0005-0000-0000-0000A31E0000}"/>
    <cellStyle name="Normal 2 3 5 4 3 3 4" xfId="36456" xr:uid="{00000000-0005-0000-0000-0000A41E0000}"/>
    <cellStyle name="Normal 2 3 5 4 3 3 5" xfId="21232" xr:uid="{00000000-0005-0000-0000-0000A51E0000}"/>
    <cellStyle name="Normal 2 3 5 4 3 4" xfId="12822" xr:uid="{00000000-0005-0000-0000-0000A61E0000}"/>
    <cellStyle name="Normal 2 3 5 4 3 4 2" xfId="43144" xr:uid="{00000000-0005-0000-0000-0000A71E0000}"/>
    <cellStyle name="Normal 2 3 5 4 3 4 3" xfId="27920" xr:uid="{00000000-0005-0000-0000-0000A81E0000}"/>
    <cellStyle name="Normal 2 3 5 4 3 5" xfId="7801" xr:uid="{00000000-0005-0000-0000-0000A91E0000}"/>
    <cellStyle name="Normal 2 3 5 4 3 5 2" xfId="38127" xr:uid="{00000000-0005-0000-0000-0000AA1E0000}"/>
    <cellStyle name="Normal 2 3 5 4 3 5 3" xfId="22903" xr:uid="{00000000-0005-0000-0000-0000AB1E0000}"/>
    <cellStyle name="Normal 2 3 5 4 3 6" xfId="33115" xr:uid="{00000000-0005-0000-0000-0000AC1E0000}"/>
    <cellStyle name="Normal 2 3 5 4 3 7" xfId="17890" xr:uid="{00000000-0005-0000-0000-0000AD1E0000}"/>
    <cellStyle name="Normal 2 3 5 4 4" xfId="3583" xr:uid="{00000000-0005-0000-0000-0000AE1E0000}"/>
    <cellStyle name="Normal 2 3 5 4 4 2" xfId="13657" xr:uid="{00000000-0005-0000-0000-0000AF1E0000}"/>
    <cellStyle name="Normal 2 3 5 4 4 2 2" xfId="43979" xr:uid="{00000000-0005-0000-0000-0000B01E0000}"/>
    <cellStyle name="Normal 2 3 5 4 4 2 3" xfId="28755" xr:uid="{00000000-0005-0000-0000-0000B11E0000}"/>
    <cellStyle name="Normal 2 3 5 4 4 3" xfId="8637" xr:uid="{00000000-0005-0000-0000-0000B21E0000}"/>
    <cellStyle name="Normal 2 3 5 4 4 3 2" xfId="38962" xr:uid="{00000000-0005-0000-0000-0000B31E0000}"/>
    <cellStyle name="Normal 2 3 5 4 4 3 3" xfId="23738" xr:uid="{00000000-0005-0000-0000-0000B41E0000}"/>
    <cellStyle name="Normal 2 3 5 4 4 4" xfId="33949" xr:uid="{00000000-0005-0000-0000-0000B51E0000}"/>
    <cellStyle name="Normal 2 3 5 4 4 5" xfId="18725" xr:uid="{00000000-0005-0000-0000-0000B61E0000}"/>
    <cellStyle name="Normal 2 3 5 4 5" xfId="5276" xr:uid="{00000000-0005-0000-0000-0000B71E0000}"/>
    <cellStyle name="Normal 2 3 5 4 5 2" xfId="15328" xr:uid="{00000000-0005-0000-0000-0000B81E0000}"/>
    <cellStyle name="Normal 2 3 5 4 5 2 2" xfId="45650" xr:uid="{00000000-0005-0000-0000-0000B91E0000}"/>
    <cellStyle name="Normal 2 3 5 4 5 2 3" xfId="30426" xr:uid="{00000000-0005-0000-0000-0000BA1E0000}"/>
    <cellStyle name="Normal 2 3 5 4 5 3" xfId="10308" xr:uid="{00000000-0005-0000-0000-0000BB1E0000}"/>
    <cellStyle name="Normal 2 3 5 4 5 3 2" xfId="40633" xr:uid="{00000000-0005-0000-0000-0000BC1E0000}"/>
    <cellStyle name="Normal 2 3 5 4 5 3 3" xfId="25409" xr:uid="{00000000-0005-0000-0000-0000BD1E0000}"/>
    <cellStyle name="Normal 2 3 5 4 5 4" xfId="35620" xr:uid="{00000000-0005-0000-0000-0000BE1E0000}"/>
    <cellStyle name="Normal 2 3 5 4 5 5" xfId="20396" xr:uid="{00000000-0005-0000-0000-0000BF1E0000}"/>
    <cellStyle name="Normal 2 3 5 4 6" xfId="11986" xr:uid="{00000000-0005-0000-0000-0000C01E0000}"/>
    <cellStyle name="Normal 2 3 5 4 6 2" xfId="42308" xr:uid="{00000000-0005-0000-0000-0000C11E0000}"/>
    <cellStyle name="Normal 2 3 5 4 6 3" xfId="27084" xr:uid="{00000000-0005-0000-0000-0000C21E0000}"/>
    <cellStyle name="Normal 2 3 5 4 7" xfId="6965" xr:uid="{00000000-0005-0000-0000-0000C31E0000}"/>
    <cellStyle name="Normal 2 3 5 4 7 2" xfId="37291" xr:uid="{00000000-0005-0000-0000-0000C41E0000}"/>
    <cellStyle name="Normal 2 3 5 4 7 3" xfId="22067" xr:uid="{00000000-0005-0000-0000-0000C51E0000}"/>
    <cellStyle name="Normal 2 3 5 4 8" xfId="32279" xr:uid="{00000000-0005-0000-0000-0000C61E0000}"/>
    <cellStyle name="Normal 2 3 5 4 9" xfId="17054" xr:uid="{00000000-0005-0000-0000-0000C71E0000}"/>
    <cellStyle name="Normal 2 3 5 5" xfId="2099" xr:uid="{00000000-0005-0000-0000-0000C81E0000}"/>
    <cellStyle name="Normal 2 3 5 5 2" xfId="2940" xr:uid="{00000000-0005-0000-0000-0000C91E0000}"/>
    <cellStyle name="Normal 2 3 5 5 2 2" xfId="4630" xr:uid="{00000000-0005-0000-0000-0000CA1E0000}"/>
    <cellStyle name="Normal 2 3 5 5 2 2 2" xfId="14703" xr:uid="{00000000-0005-0000-0000-0000CB1E0000}"/>
    <cellStyle name="Normal 2 3 5 5 2 2 2 2" xfId="45025" xr:uid="{00000000-0005-0000-0000-0000CC1E0000}"/>
    <cellStyle name="Normal 2 3 5 5 2 2 2 3" xfId="29801" xr:uid="{00000000-0005-0000-0000-0000CD1E0000}"/>
    <cellStyle name="Normal 2 3 5 5 2 2 3" xfId="9683" xr:uid="{00000000-0005-0000-0000-0000CE1E0000}"/>
    <cellStyle name="Normal 2 3 5 5 2 2 3 2" xfId="40008" xr:uid="{00000000-0005-0000-0000-0000CF1E0000}"/>
    <cellStyle name="Normal 2 3 5 5 2 2 3 3" xfId="24784" xr:uid="{00000000-0005-0000-0000-0000D01E0000}"/>
    <cellStyle name="Normal 2 3 5 5 2 2 4" xfId="34995" xr:uid="{00000000-0005-0000-0000-0000D11E0000}"/>
    <cellStyle name="Normal 2 3 5 5 2 2 5" xfId="19771" xr:uid="{00000000-0005-0000-0000-0000D21E0000}"/>
    <cellStyle name="Normal 2 3 5 5 2 3" xfId="6322" xr:uid="{00000000-0005-0000-0000-0000D31E0000}"/>
    <cellStyle name="Normal 2 3 5 5 2 3 2" xfId="16374" xr:uid="{00000000-0005-0000-0000-0000D41E0000}"/>
    <cellStyle name="Normal 2 3 5 5 2 3 2 2" xfId="46696" xr:uid="{00000000-0005-0000-0000-0000D51E0000}"/>
    <cellStyle name="Normal 2 3 5 5 2 3 2 3" xfId="31472" xr:uid="{00000000-0005-0000-0000-0000D61E0000}"/>
    <cellStyle name="Normal 2 3 5 5 2 3 3" xfId="11354" xr:uid="{00000000-0005-0000-0000-0000D71E0000}"/>
    <cellStyle name="Normal 2 3 5 5 2 3 3 2" xfId="41679" xr:uid="{00000000-0005-0000-0000-0000D81E0000}"/>
    <cellStyle name="Normal 2 3 5 5 2 3 3 3" xfId="26455" xr:uid="{00000000-0005-0000-0000-0000D91E0000}"/>
    <cellStyle name="Normal 2 3 5 5 2 3 4" xfId="36666" xr:uid="{00000000-0005-0000-0000-0000DA1E0000}"/>
    <cellStyle name="Normal 2 3 5 5 2 3 5" xfId="21442" xr:uid="{00000000-0005-0000-0000-0000DB1E0000}"/>
    <cellStyle name="Normal 2 3 5 5 2 4" xfId="13032" xr:uid="{00000000-0005-0000-0000-0000DC1E0000}"/>
    <cellStyle name="Normal 2 3 5 5 2 4 2" xfId="43354" xr:uid="{00000000-0005-0000-0000-0000DD1E0000}"/>
    <cellStyle name="Normal 2 3 5 5 2 4 3" xfId="28130" xr:uid="{00000000-0005-0000-0000-0000DE1E0000}"/>
    <cellStyle name="Normal 2 3 5 5 2 5" xfId="8011" xr:uid="{00000000-0005-0000-0000-0000DF1E0000}"/>
    <cellStyle name="Normal 2 3 5 5 2 5 2" xfId="38337" xr:uid="{00000000-0005-0000-0000-0000E01E0000}"/>
    <cellStyle name="Normal 2 3 5 5 2 5 3" xfId="23113" xr:uid="{00000000-0005-0000-0000-0000E11E0000}"/>
    <cellStyle name="Normal 2 3 5 5 2 6" xfId="33325" xr:uid="{00000000-0005-0000-0000-0000E21E0000}"/>
    <cellStyle name="Normal 2 3 5 5 2 7" xfId="18100" xr:uid="{00000000-0005-0000-0000-0000E31E0000}"/>
    <cellStyle name="Normal 2 3 5 5 3" xfId="3793" xr:uid="{00000000-0005-0000-0000-0000E41E0000}"/>
    <cellStyle name="Normal 2 3 5 5 3 2" xfId="13867" xr:uid="{00000000-0005-0000-0000-0000E51E0000}"/>
    <cellStyle name="Normal 2 3 5 5 3 2 2" xfId="44189" xr:uid="{00000000-0005-0000-0000-0000E61E0000}"/>
    <cellStyle name="Normal 2 3 5 5 3 2 3" xfId="28965" xr:uid="{00000000-0005-0000-0000-0000E71E0000}"/>
    <cellStyle name="Normal 2 3 5 5 3 3" xfId="8847" xr:uid="{00000000-0005-0000-0000-0000E81E0000}"/>
    <cellStyle name="Normal 2 3 5 5 3 3 2" xfId="39172" xr:uid="{00000000-0005-0000-0000-0000E91E0000}"/>
    <cellStyle name="Normal 2 3 5 5 3 3 3" xfId="23948" xr:uid="{00000000-0005-0000-0000-0000EA1E0000}"/>
    <cellStyle name="Normal 2 3 5 5 3 4" xfId="34159" xr:uid="{00000000-0005-0000-0000-0000EB1E0000}"/>
    <cellStyle name="Normal 2 3 5 5 3 5" xfId="18935" xr:uid="{00000000-0005-0000-0000-0000EC1E0000}"/>
    <cellStyle name="Normal 2 3 5 5 4" xfId="5486" xr:uid="{00000000-0005-0000-0000-0000ED1E0000}"/>
    <cellStyle name="Normal 2 3 5 5 4 2" xfId="15538" xr:uid="{00000000-0005-0000-0000-0000EE1E0000}"/>
    <cellStyle name="Normal 2 3 5 5 4 2 2" xfId="45860" xr:uid="{00000000-0005-0000-0000-0000EF1E0000}"/>
    <cellStyle name="Normal 2 3 5 5 4 2 3" xfId="30636" xr:uid="{00000000-0005-0000-0000-0000F01E0000}"/>
    <cellStyle name="Normal 2 3 5 5 4 3" xfId="10518" xr:uid="{00000000-0005-0000-0000-0000F11E0000}"/>
    <cellStyle name="Normal 2 3 5 5 4 3 2" xfId="40843" xr:uid="{00000000-0005-0000-0000-0000F21E0000}"/>
    <cellStyle name="Normal 2 3 5 5 4 3 3" xfId="25619" xr:uid="{00000000-0005-0000-0000-0000F31E0000}"/>
    <cellStyle name="Normal 2 3 5 5 4 4" xfId="35830" xr:uid="{00000000-0005-0000-0000-0000F41E0000}"/>
    <cellStyle name="Normal 2 3 5 5 4 5" xfId="20606" xr:uid="{00000000-0005-0000-0000-0000F51E0000}"/>
    <cellStyle name="Normal 2 3 5 5 5" xfId="12196" xr:uid="{00000000-0005-0000-0000-0000F61E0000}"/>
    <cellStyle name="Normal 2 3 5 5 5 2" xfId="42518" xr:uid="{00000000-0005-0000-0000-0000F71E0000}"/>
    <cellStyle name="Normal 2 3 5 5 5 3" xfId="27294" xr:uid="{00000000-0005-0000-0000-0000F81E0000}"/>
    <cellStyle name="Normal 2 3 5 5 6" xfId="7175" xr:uid="{00000000-0005-0000-0000-0000F91E0000}"/>
    <cellStyle name="Normal 2 3 5 5 6 2" xfId="37501" xr:uid="{00000000-0005-0000-0000-0000FA1E0000}"/>
    <cellStyle name="Normal 2 3 5 5 6 3" xfId="22277" xr:uid="{00000000-0005-0000-0000-0000FB1E0000}"/>
    <cellStyle name="Normal 2 3 5 5 7" xfId="32489" xr:uid="{00000000-0005-0000-0000-0000FC1E0000}"/>
    <cellStyle name="Normal 2 3 5 5 8" xfId="17264" xr:uid="{00000000-0005-0000-0000-0000FD1E0000}"/>
    <cellStyle name="Normal 2 3 5 6" xfId="2520" xr:uid="{00000000-0005-0000-0000-0000FE1E0000}"/>
    <cellStyle name="Normal 2 3 5 6 2" xfId="4212" xr:uid="{00000000-0005-0000-0000-0000FF1E0000}"/>
    <cellStyle name="Normal 2 3 5 6 2 2" xfId="14285" xr:uid="{00000000-0005-0000-0000-0000001F0000}"/>
    <cellStyle name="Normal 2 3 5 6 2 2 2" xfId="44607" xr:uid="{00000000-0005-0000-0000-0000011F0000}"/>
    <cellStyle name="Normal 2 3 5 6 2 2 3" xfId="29383" xr:uid="{00000000-0005-0000-0000-0000021F0000}"/>
    <cellStyle name="Normal 2 3 5 6 2 3" xfId="9265" xr:uid="{00000000-0005-0000-0000-0000031F0000}"/>
    <cellStyle name="Normal 2 3 5 6 2 3 2" xfId="39590" xr:uid="{00000000-0005-0000-0000-0000041F0000}"/>
    <cellStyle name="Normal 2 3 5 6 2 3 3" xfId="24366" xr:uid="{00000000-0005-0000-0000-0000051F0000}"/>
    <cellStyle name="Normal 2 3 5 6 2 4" xfId="34577" xr:uid="{00000000-0005-0000-0000-0000061F0000}"/>
    <cellStyle name="Normal 2 3 5 6 2 5" xfId="19353" xr:uid="{00000000-0005-0000-0000-0000071F0000}"/>
    <cellStyle name="Normal 2 3 5 6 3" xfId="5904" xr:uid="{00000000-0005-0000-0000-0000081F0000}"/>
    <cellStyle name="Normal 2 3 5 6 3 2" xfId="15956" xr:uid="{00000000-0005-0000-0000-0000091F0000}"/>
    <cellStyle name="Normal 2 3 5 6 3 2 2" xfId="46278" xr:uid="{00000000-0005-0000-0000-00000A1F0000}"/>
    <cellStyle name="Normal 2 3 5 6 3 2 3" xfId="31054" xr:uid="{00000000-0005-0000-0000-00000B1F0000}"/>
    <cellStyle name="Normal 2 3 5 6 3 3" xfId="10936" xr:uid="{00000000-0005-0000-0000-00000C1F0000}"/>
    <cellStyle name="Normal 2 3 5 6 3 3 2" xfId="41261" xr:uid="{00000000-0005-0000-0000-00000D1F0000}"/>
    <cellStyle name="Normal 2 3 5 6 3 3 3" xfId="26037" xr:uid="{00000000-0005-0000-0000-00000E1F0000}"/>
    <cellStyle name="Normal 2 3 5 6 3 4" xfId="36248" xr:uid="{00000000-0005-0000-0000-00000F1F0000}"/>
    <cellStyle name="Normal 2 3 5 6 3 5" xfId="21024" xr:uid="{00000000-0005-0000-0000-0000101F0000}"/>
    <cellStyle name="Normal 2 3 5 6 4" xfId="12614" xr:uid="{00000000-0005-0000-0000-0000111F0000}"/>
    <cellStyle name="Normal 2 3 5 6 4 2" xfId="42936" xr:uid="{00000000-0005-0000-0000-0000121F0000}"/>
    <cellStyle name="Normal 2 3 5 6 4 3" xfId="27712" xr:uid="{00000000-0005-0000-0000-0000131F0000}"/>
    <cellStyle name="Normal 2 3 5 6 5" xfId="7593" xr:uid="{00000000-0005-0000-0000-0000141F0000}"/>
    <cellStyle name="Normal 2 3 5 6 5 2" xfId="37919" xr:uid="{00000000-0005-0000-0000-0000151F0000}"/>
    <cellStyle name="Normal 2 3 5 6 5 3" xfId="22695" xr:uid="{00000000-0005-0000-0000-0000161F0000}"/>
    <cellStyle name="Normal 2 3 5 6 6" xfId="32907" xr:uid="{00000000-0005-0000-0000-0000171F0000}"/>
    <cellStyle name="Normal 2 3 5 6 7" xfId="17682" xr:uid="{00000000-0005-0000-0000-0000181F0000}"/>
    <cellStyle name="Normal 2 3 5 7" xfId="3371" xr:uid="{00000000-0005-0000-0000-0000191F0000}"/>
    <cellStyle name="Normal 2 3 5 7 2" xfId="13449" xr:uid="{00000000-0005-0000-0000-00001A1F0000}"/>
    <cellStyle name="Normal 2 3 5 7 2 2" xfId="43771" xr:uid="{00000000-0005-0000-0000-00001B1F0000}"/>
    <cellStyle name="Normal 2 3 5 7 2 3" xfId="28547" xr:uid="{00000000-0005-0000-0000-00001C1F0000}"/>
    <cellStyle name="Normal 2 3 5 7 3" xfId="8429" xr:uid="{00000000-0005-0000-0000-00001D1F0000}"/>
    <cellStyle name="Normal 2 3 5 7 3 2" xfId="38754" xr:uid="{00000000-0005-0000-0000-00001E1F0000}"/>
    <cellStyle name="Normal 2 3 5 7 3 3" xfId="23530" xr:uid="{00000000-0005-0000-0000-00001F1F0000}"/>
    <cellStyle name="Normal 2 3 5 7 4" xfId="33741" xr:uid="{00000000-0005-0000-0000-0000201F0000}"/>
    <cellStyle name="Normal 2 3 5 7 5" xfId="18517" xr:uid="{00000000-0005-0000-0000-0000211F0000}"/>
    <cellStyle name="Normal 2 3 5 8" xfId="5065" xr:uid="{00000000-0005-0000-0000-0000221F0000}"/>
    <cellStyle name="Normal 2 3 5 8 2" xfId="15120" xr:uid="{00000000-0005-0000-0000-0000231F0000}"/>
    <cellStyle name="Normal 2 3 5 8 2 2" xfId="45442" xr:uid="{00000000-0005-0000-0000-0000241F0000}"/>
    <cellStyle name="Normal 2 3 5 8 2 3" xfId="30218" xr:uid="{00000000-0005-0000-0000-0000251F0000}"/>
    <cellStyle name="Normal 2 3 5 8 3" xfId="10100" xr:uid="{00000000-0005-0000-0000-0000261F0000}"/>
    <cellStyle name="Normal 2 3 5 8 3 2" xfId="40425" xr:uid="{00000000-0005-0000-0000-0000271F0000}"/>
    <cellStyle name="Normal 2 3 5 8 3 3" xfId="25201" xr:uid="{00000000-0005-0000-0000-0000281F0000}"/>
    <cellStyle name="Normal 2 3 5 8 4" xfId="35412" xr:uid="{00000000-0005-0000-0000-0000291F0000}"/>
    <cellStyle name="Normal 2 3 5 8 5" xfId="20188" xr:uid="{00000000-0005-0000-0000-00002A1F0000}"/>
    <cellStyle name="Normal 2 3 5 9" xfId="11776" xr:uid="{00000000-0005-0000-0000-00002B1F0000}"/>
    <cellStyle name="Normal 2 3 5 9 2" xfId="42100" xr:uid="{00000000-0005-0000-0000-00002C1F0000}"/>
    <cellStyle name="Normal 2 3 5 9 3" xfId="26876" xr:uid="{00000000-0005-0000-0000-00002D1F0000}"/>
    <cellStyle name="Normal 2 3 6" xfId="1422" xr:uid="{00000000-0005-0000-0000-00002E1F0000}"/>
    <cellStyle name="Normal 2 3 6 10" xfId="6752" xr:uid="{00000000-0005-0000-0000-00002F1F0000}"/>
    <cellStyle name="Normal 2 3 6 10 2" xfId="37080" xr:uid="{00000000-0005-0000-0000-0000301F0000}"/>
    <cellStyle name="Normal 2 3 6 10 3" xfId="21856" xr:uid="{00000000-0005-0000-0000-0000311F0000}"/>
    <cellStyle name="Normal 2 3 6 11" xfId="32071" xr:uid="{00000000-0005-0000-0000-0000321F0000}"/>
    <cellStyle name="Normal 2 3 6 12" xfId="16841" xr:uid="{00000000-0005-0000-0000-0000331F0000}"/>
    <cellStyle name="Normal 2 3 6 2" xfId="1716" xr:uid="{00000000-0005-0000-0000-0000341F0000}"/>
    <cellStyle name="Normal 2 3 6 2 10" xfId="32123" xr:uid="{00000000-0005-0000-0000-0000351F0000}"/>
    <cellStyle name="Normal 2 3 6 2 11" xfId="16895" xr:uid="{00000000-0005-0000-0000-0000361F0000}"/>
    <cellStyle name="Normal 2 3 6 2 2" xfId="1824" xr:uid="{00000000-0005-0000-0000-0000371F0000}"/>
    <cellStyle name="Normal 2 3 6 2 2 10" xfId="16999" xr:uid="{00000000-0005-0000-0000-0000381F0000}"/>
    <cellStyle name="Normal 2 3 6 2 2 2" xfId="2041" xr:uid="{00000000-0005-0000-0000-0000391F0000}"/>
    <cellStyle name="Normal 2 3 6 2 2 2 2" xfId="2462" xr:uid="{00000000-0005-0000-0000-00003A1F0000}"/>
    <cellStyle name="Normal 2 3 6 2 2 2 2 2" xfId="3301" xr:uid="{00000000-0005-0000-0000-00003B1F0000}"/>
    <cellStyle name="Normal 2 3 6 2 2 2 2 2 2" xfId="4991" xr:uid="{00000000-0005-0000-0000-00003C1F0000}"/>
    <cellStyle name="Normal 2 3 6 2 2 2 2 2 2 2" xfId="15064" xr:uid="{00000000-0005-0000-0000-00003D1F0000}"/>
    <cellStyle name="Normal 2 3 6 2 2 2 2 2 2 2 2" xfId="45386" xr:uid="{00000000-0005-0000-0000-00003E1F0000}"/>
    <cellStyle name="Normal 2 3 6 2 2 2 2 2 2 2 3" xfId="30162" xr:uid="{00000000-0005-0000-0000-00003F1F0000}"/>
    <cellStyle name="Normal 2 3 6 2 2 2 2 2 2 3" xfId="10044" xr:uid="{00000000-0005-0000-0000-0000401F0000}"/>
    <cellStyle name="Normal 2 3 6 2 2 2 2 2 2 3 2" xfId="40369" xr:uid="{00000000-0005-0000-0000-0000411F0000}"/>
    <cellStyle name="Normal 2 3 6 2 2 2 2 2 2 3 3" xfId="25145" xr:uid="{00000000-0005-0000-0000-0000421F0000}"/>
    <cellStyle name="Normal 2 3 6 2 2 2 2 2 2 4" xfId="35356" xr:uid="{00000000-0005-0000-0000-0000431F0000}"/>
    <cellStyle name="Normal 2 3 6 2 2 2 2 2 2 5" xfId="20132" xr:uid="{00000000-0005-0000-0000-0000441F0000}"/>
    <cellStyle name="Normal 2 3 6 2 2 2 2 2 3" xfId="6683" xr:uid="{00000000-0005-0000-0000-0000451F0000}"/>
    <cellStyle name="Normal 2 3 6 2 2 2 2 2 3 2" xfId="16735" xr:uid="{00000000-0005-0000-0000-0000461F0000}"/>
    <cellStyle name="Normal 2 3 6 2 2 2 2 2 3 2 2" xfId="47057" xr:uid="{00000000-0005-0000-0000-0000471F0000}"/>
    <cellStyle name="Normal 2 3 6 2 2 2 2 2 3 2 3" xfId="31833" xr:uid="{00000000-0005-0000-0000-0000481F0000}"/>
    <cellStyle name="Normal 2 3 6 2 2 2 2 2 3 3" xfId="11715" xr:uid="{00000000-0005-0000-0000-0000491F0000}"/>
    <cellStyle name="Normal 2 3 6 2 2 2 2 2 3 3 2" xfId="42040" xr:uid="{00000000-0005-0000-0000-00004A1F0000}"/>
    <cellStyle name="Normal 2 3 6 2 2 2 2 2 3 3 3" xfId="26816" xr:uid="{00000000-0005-0000-0000-00004B1F0000}"/>
    <cellStyle name="Normal 2 3 6 2 2 2 2 2 3 4" xfId="37027" xr:uid="{00000000-0005-0000-0000-00004C1F0000}"/>
    <cellStyle name="Normal 2 3 6 2 2 2 2 2 3 5" xfId="21803" xr:uid="{00000000-0005-0000-0000-00004D1F0000}"/>
    <cellStyle name="Normal 2 3 6 2 2 2 2 2 4" xfId="13393" xr:uid="{00000000-0005-0000-0000-00004E1F0000}"/>
    <cellStyle name="Normal 2 3 6 2 2 2 2 2 4 2" xfId="43715" xr:uid="{00000000-0005-0000-0000-00004F1F0000}"/>
    <cellStyle name="Normal 2 3 6 2 2 2 2 2 4 3" xfId="28491" xr:uid="{00000000-0005-0000-0000-0000501F0000}"/>
    <cellStyle name="Normal 2 3 6 2 2 2 2 2 5" xfId="8372" xr:uid="{00000000-0005-0000-0000-0000511F0000}"/>
    <cellStyle name="Normal 2 3 6 2 2 2 2 2 5 2" xfId="38698" xr:uid="{00000000-0005-0000-0000-0000521F0000}"/>
    <cellStyle name="Normal 2 3 6 2 2 2 2 2 5 3" xfId="23474" xr:uid="{00000000-0005-0000-0000-0000531F0000}"/>
    <cellStyle name="Normal 2 3 6 2 2 2 2 2 6" xfId="33686" xr:uid="{00000000-0005-0000-0000-0000541F0000}"/>
    <cellStyle name="Normal 2 3 6 2 2 2 2 2 7" xfId="18461" xr:uid="{00000000-0005-0000-0000-0000551F0000}"/>
    <cellStyle name="Normal 2 3 6 2 2 2 2 3" xfId="4154" xr:uid="{00000000-0005-0000-0000-0000561F0000}"/>
    <cellStyle name="Normal 2 3 6 2 2 2 2 3 2" xfId="14228" xr:uid="{00000000-0005-0000-0000-0000571F0000}"/>
    <cellStyle name="Normal 2 3 6 2 2 2 2 3 2 2" xfId="44550" xr:uid="{00000000-0005-0000-0000-0000581F0000}"/>
    <cellStyle name="Normal 2 3 6 2 2 2 2 3 2 3" xfId="29326" xr:uid="{00000000-0005-0000-0000-0000591F0000}"/>
    <cellStyle name="Normal 2 3 6 2 2 2 2 3 3" xfId="9208" xr:uid="{00000000-0005-0000-0000-00005A1F0000}"/>
    <cellStyle name="Normal 2 3 6 2 2 2 2 3 3 2" xfId="39533" xr:uid="{00000000-0005-0000-0000-00005B1F0000}"/>
    <cellStyle name="Normal 2 3 6 2 2 2 2 3 3 3" xfId="24309" xr:uid="{00000000-0005-0000-0000-00005C1F0000}"/>
    <cellStyle name="Normal 2 3 6 2 2 2 2 3 4" xfId="34520" xr:uid="{00000000-0005-0000-0000-00005D1F0000}"/>
    <cellStyle name="Normal 2 3 6 2 2 2 2 3 5" xfId="19296" xr:uid="{00000000-0005-0000-0000-00005E1F0000}"/>
    <cellStyle name="Normal 2 3 6 2 2 2 2 4" xfId="5847" xr:uid="{00000000-0005-0000-0000-00005F1F0000}"/>
    <cellStyle name="Normal 2 3 6 2 2 2 2 4 2" xfId="15899" xr:uid="{00000000-0005-0000-0000-0000601F0000}"/>
    <cellStyle name="Normal 2 3 6 2 2 2 2 4 2 2" xfId="46221" xr:uid="{00000000-0005-0000-0000-0000611F0000}"/>
    <cellStyle name="Normal 2 3 6 2 2 2 2 4 2 3" xfId="30997" xr:uid="{00000000-0005-0000-0000-0000621F0000}"/>
    <cellStyle name="Normal 2 3 6 2 2 2 2 4 3" xfId="10879" xr:uid="{00000000-0005-0000-0000-0000631F0000}"/>
    <cellStyle name="Normal 2 3 6 2 2 2 2 4 3 2" xfId="41204" xr:uid="{00000000-0005-0000-0000-0000641F0000}"/>
    <cellStyle name="Normal 2 3 6 2 2 2 2 4 3 3" xfId="25980" xr:uid="{00000000-0005-0000-0000-0000651F0000}"/>
    <cellStyle name="Normal 2 3 6 2 2 2 2 4 4" xfId="36191" xr:uid="{00000000-0005-0000-0000-0000661F0000}"/>
    <cellStyle name="Normal 2 3 6 2 2 2 2 4 5" xfId="20967" xr:uid="{00000000-0005-0000-0000-0000671F0000}"/>
    <cellStyle name="Normal 2 3 6 2 2 2 2 5" xfId="12557" xr:uid="{00000000-0005-0000-0000-0000681F0000}"/>
    <cellStyle name="Normal 2 3 6 2 2 2 2 5 2" xfId="42879" xr:uid="{00000000-0005-0000-0000-0000691F0000}"/>
    <cellStyle name="Normal 2 3 6 2 2 2 2 5 3" xfId="27655" xr:uid="{00000000-0005-0000-0000-00006A1F0000}"/>
    <cellStyle name="Normal 2 3 6 2 2 2 2 6" xfId="7536" xr:uid="{00000000-0005-0000-0000-00006B1F0000}"/>
    <cellStyle name="Normal 2 3 6 2 2 2 2 6 2" xfId="37862" xr:uid="{00000000-0005-0000-0000-00006C1F0000}"/>
    <cellStyle name="Normal 2 3 6 2 2 2 2 6 3" xfId="22638" xr:uid="{00000000-0005-0000-0000-00006D1F0000}"/>
    <cellStyle name="Normal 2 3 6 2 2 2 2 7" xfId="32850" xr:uid="{00000000-0005-0000-0000-00006E1F0000}"/>
    <cellStyle name="Normal 2 3 6 2 2 2 2 8" xfId="17625" xr:uid="{00000000-0005-0000-0000-00006F1F0000}"/>
    <cellStyle name="Normal 2 3 6 2 2 2 3" xfId="2883" xr:uid="{00000000-0005-0000-0000-0000701F0000}"/>
    <cellStyle name="Normal 2 3 6 2 2 2 3 2" xfId="4573" xr:uid="{00000000-0005-0000-0000-0000711F0000}"/>
    <cellStyle name="Normal 2 3 6 2 2 2 3 2 2" xfId="14646" xr:uid="{00000000-0005-0000-0000-0000721F0000}"/>
    <cellStyle name="Normal 2 3 6 2 2 2 3 2 2 2" xfId="44968" xr:uid="{00000000-0005-0000-0000-0000731F0000}"/>
    <cellStyle name="Normal 2 3 6 2 2 2 3 2 2 3" xfId="29744" xr:uid="{00000000-0005-0000-0000-0000741F0000}"/>
    <cellStyle name="Normal 2 3 6 2 2 2 3 2 3" xfId="9626" xr:uid="{00000000-0005-0000-0000-0000751F0000}"/>
    <cellStyle name="Normal 2 3 6 2 2 2 3 2 3 2" xfId="39951" xr:uid="{00000000-0005-0000-0000-0000761F0000}"/>
    <cellStyle name="Normal 2 3 6 2 2 2 3 2 3 3" xfId="24727" xr:uid="{00000000-0005-0000-0000-0000771F0000}"/>
    <cellStyle name="Normal 2 3 6 2 2 2 3 2 4" xfId="34938" xr:uid="{00000000-0005-0000-0000-0000781F0000}"/>
    <cellStyle name="Normal 2 3 6 2 2 2 3 2 5" xfId="19714" xr:uid="{00000000-0005-0000-0000-0000791F0000}"/>
    <cellStyle name="Normal 2 3 6 2 2 2 3 3" xfId="6265" xr:uid="{00000000-0005-0000-0000-00007A1F0000}"/>
    <cellStyle name="Normal 2 3 6 2 2 2 3 3 2" xfId="16317" xr:uid="{00000000-0005-0000-0000-00007B1F0000}"/>
    <cellStyle name="Normal 2 3 6 2 2 2 3 3 2 2" xfId="46639" xr:uid="{00000000-0005-0000-0000-00007C1F0000}"/>
    <cellStyle name="Normal 2 3 6 2 2 2 3 3 2 3" xfId="31415" xr:uid="{00000000-0005-0000-0000-00007D1F0000}"/>
    <cellStyle name="Normal 2 3 6 2 2 2 3 3 3" xfId="11297" xr:uid="{00000000-0005-0000-0000-00007E1F0000}"/>
    <cellStyle name="Normal 2 3 6 2 2 2 3 3 3 2" xfId="41622" xr:uid="{00000000-0005-0000-0000-00007F1F0000}"/>
    <cellStyle name="Normal 2 3 6 2 2 2 3 3 3 3" xfId="26398" xr:uid="{00000000-0005-0000-0000-0000801F0000}"/>
    <cellStyle name="Normal 2 3 6 2 2 2 3 3 4" xfId="36609" xr:uid="{00000000-0005-0000-0000-0000811F0000}"/>
    <cellStyle name="Normal 2 3 6 2 2 2 3 3 5" xfId="21385" xr:uid="{00000000-0005-0000-0000-0000821F0000}"/>
    <cellStyle name="Normal 2 3 6 2 2 2 3 4" xfId="12975" xr:uid="{00000000-0005-0000-0000-0000831F0000}"/>
    <cellStyle name="Normal 2 3 6 2 2 2 3 4 2" xfId="43297" xr:uid="{00000000-0005-0000-0000-0000841F0000}"/>
    <cellStyle name="Normal 2 3 6 2 2 2 3 4 3" xfId="28073" xr:uid="{00000000-0005-0000-0000-0000851F0000}"/>
    <cellStyle name="Normal 2 3 6 2 2 2 3 5" xfId="7954" xr:uid="{00000000-0005-0000-0000-0000861F0000}"/>
    <cellStyle name="Normal 2 3 6 2 2 2 3 5 2" xfId="38280" xr:uid="{00000000-0005-0000-0000-0000871F0000}"/>
    <cellStyle name="Normal 2 3 6 2 2 2 3 5 3" xfId="23056" xr:uid="{00000000-0005-0000-0000-0000881F0000}"/>
    <cellStyle name="Normal 2 3 6 2 2 2 3 6" xfId="33268" xr:uid="{00000000-0005-0000-0000-0000891F0000}"/>
    <cellStyle name="Normal 2 3 6 2 2 2 3 7" xfId="18043" xr:uid="{00000000-0005-0000-0000-00008A1F0000}"/>
    <cellStyle name="Normal 2 3 6 2 2 2 4" xfId="3736" xr:uid="{00000000-0005-0000-0000-00008B1F0000}"/>
    <cellStyle name="Normal 2 3 6 2 2 2 4 2" xfId="13810" xr:uid="{00000000-0005-0000-0000-00008C1F0000}"/>
    <cellStyle name="Normal 2 3 6 2 2 2 4 2 2" xfId="44132" xr:uid="{00000000-0005-0000-0000-00008D1F0000}"/>
    <cellStyle name="Normal 2 3 6 2 2 2 4 2 3" xfId="28908" xr:uid="{00000000-0005-0000-0000-00008E1F0000}"/>
    <cellStyle name="Normal 2 3 6 2 2 2 4 3" xfId="8790" xr:uid="{00000000-0005-0000-0000-00008F1F0000}"/>
    <cellStyle name="Normal 2 3 6 2 2 2 4 3 2" xfId="39115" xr:uid="{00000000-0005-0000-0000-0000901F0000}"/>
    <cellStyle name="Normal 2 3 6 2 2 2 4 3 3" xfId="23891" xr:uid="{00000000-0005-0000-0000-0000911F0000}"/>
    <cellStyle name="Normal 2 3 6 2 2 2 4 4" xfId="34102" xr:uid="{00000000-0005-0000-0000-0000921F0000}"/>
    <cellStyle name="Normal 2 3 6 2 2 2 4 5" xfId="18878" xr:uid="{00000000-0005-0000-0000-0000931F0000}"/>
    <cellStyle name="Normal 2 3 6 2 2 2 5" xfId="5429" xr:uid="{00000000-0005-0000-0000-0000941F0000}"/>
    <cellStyle name="Normal 2 3 6 2 2 2 5 2" xfId="15481" xr:uid="{00000000-0005-0000-0000-0000951F0000}"/>
    <cellStyle name="Normal 2 3 6 2 2 2 5 2 2" xfId="45803" xr:uid="{00000000-0005-0000-0000-0000961F0000}"/>
    <cellStyle name="Normal 2 3 6 2 2 2 5 2 3" xfId="30579" xr:uid="{00000000-0005-0000-0000-0000971F0000}"/>
    <cellStyle name="Normal 2 3 6 2 2 2 5 3" xfId="10461" xr:uid="{00000000-0005-0000-0000-0000981F0000}"/>
    <cellStyle name="Normal 2 3 6 2 2 2 5 3 2" xfId="40786" xr:uid="{00000000-0005-0000-0000-0000991F0000}"/>
    <cellStyle name="Normal 2 3 6 2 2 2 5 3 3" xfId="25562" xr:uid="{00000000-0005-0000-0000-00009A1F0000}"/>
    <cellStyle name="Normal 2 3 6 2 2 2 5 4" xfId="35773" xr:uid="{00000000-0005-0000-0000-00009B1F0000}"/>
    <cellStyle name="Normal 2 3 6 2 2 2 5 5" xfId="20549" xr:uid="{00000000-0005-0000-0000-00009C1F0000}"/>
    <cellStyle name="Normal 2 3 6 2 2 2 6" xfId="12139" xr:uid="{00000000-0005-0000-0000-00009D1F0000}"/>
    <cellStyle name="Normal 2 3 6 2 2 2 6 2" xfId="42461" xr:uid="{00000000-0005-0000-0000-00009E1F0000}"/>
    <cellStyle name="Normal 2 3 6 2 2 2 6 3" xfId="27237" xr:uid="{00000000-0005-0000-0000-00009F1F0000}"/>
    <cellStyle name="Normal 2 3 6 2 2 2 7" xfId="7118" xr:uid="{00000000-0005-0000-0000-0000A01F0000}"/>
    <cellStyle name="Normal 2 3 6 2 2 2 7 2" xfId="37444" xr:uid="{00000000-0005-0000-0000-0000A11F0000}"/>
    <cellStyle name="Normal 2 3 6 2 2 2 7 3" xfId="22220" xr:uid="{00000000-0005-0000-0000-0000A21F0000}"/>
    <cellStyle name="Normal 2 3 6 2 2 2 8" xfId="32432" xr:uid="{00000000-0005-0000-0000-0000A31F0000}"/>
    <cellStyle name="Normal 2 3 6 2 2 2 9" xfId="17207" xr:uid="{00000000-0005-0000-0000-0000A41F0000}"/>
    <cellStyle name="Normal 2 3 6 2 2 3" xfId="2254" xr:uid="{00000000-0005-0000-0000-0000A51F0000}"/>
    <cellStyle name="Normal 2 3 6 2 2 3 2" xfId="3093" xr:uid="{00000000-0005-0000-0000-0000A61F0000}"/>
    <cellStyle name="Normal 2 3 6 2 2 3 2 2" xfId="4783" xr:uid="{00000000-0005-0000-0000-0000A71F0000}"/>
    <cellStyle name="Normal 2 3 6 2 2 3 2 2 2" xfId="14856" xr:uid="{00000000-0005-0000-0000-0000A81F0000}"/>
    <cellStyle name="Normal 2 3 6 2 2 3 2 2 2 2" xfId="45178" xr:uid="{00000000-0005-0000-0000-0000A91F0000}"/>
    <cellStyle name="Normal 2 3 6 2 2 3 2 2 2 3" xfId="29954" xr:uid="{00000000-0005-0000-0000-0000AA1F0000}"/>
    <cellStyle name="Normal 2 3 6 2 2 3 2 2 3" xfId="9836" xr:uid="{00000000-0005-0000-0000-0000AB1F0000}"/>
    <cellStyle name="Normal 2 3 6 2 2 3 2 2 3 2" xfId="40161" xr:uid="{00000000-0005-0000-0000-0000AC1F0000}"/>
    <cellStyle name="Normal 2 3 6 2 2 3 2 2 3 3" xfId="24937" xr:uid="{00000000-0005-0000-0000-0000AD1F0000}"/>
    <cellStyle name="Normal 2 3 6 2 2 3 2 2 4" xfId="35148" xr:uid="{00000000-0005-0000-0000-0000AE1F0000}"/>
    <cellStyle name="Normal 2 3 6 2 2 3 2 2 5" xfId="19924" xr:uid="{00000000-0005-0000-0000-0000AF1F0000}"/>
    <cellStyle name="Normal 2 3 6 2 2 3 2 3" xfId="6475" xr:uid="{00000000-0005-0000-0000-0000B01F0000}"/>
    <cellStyle name="Normal 2 3 6 2 2 3 2 3 2" xfId="16527" xr:uid="{00000000-0005-0000-0000-0000B11F0000}"/>
    <cellStyle name="Normal 2 3 6 2 2 3 2 3 2 2" xfId="46849" xr:uid="{00000000-0005-0000-0000-0000B21F0000}"/>
    <cellStyle name="Normal 2 3 6 2 2 3 2 3 2 3" xfId="31625" xr:uid="{00000000-0005-0000-0000-0000B31F0000}"/>
    <cellStyle name="Normal 2 3 6 2 2 3 2 3 3" xfId="11507" xr:uid="{00000000-0005-0000-0000-0000B41F0000}"/>
    <cellStyle name="Normal 2 3 6 2 2 3 2 3 3 2" xfId="41832" xr:uid="{00000000-0005-0000-0000-0000B51F0000}"/>
    <cellStyle name="Normal 2 3 6 2 2 3 2 3 3 3" xfId="26608" xr:uid="{00000000-0005-0000-0000-0000B61F0000}"/>
    <cellStyle name="Normal 2 3 6 2 2 3 2 3 4" xfId="36819" xr:uid="{00000000-0005-0000-0000-0000B71F0000}"/>
    <cellStyle name="Normal 2 3 6 2 2 3 2 3 5" xfId="21595" xr:uid="{00000000-0005-0000-0000-0000B81F0000}"/>
    <cellStyle name="Normal 2 3 6 2 2 3 2 4" xfId="13185" xr:uid="{00000000-0005-0000-0000-0000B91F0000}"/>
    <cellStyle name="Normal 2 3 6 2 2 3 2 4 2" xfId="43507" xr:uid="{00000000-0005-0000-0000-0000BA1F0000}"/>
    <cellStyle name="Normal 2 3 6 2 2 3 2 4 3" xfId="28283" xr:uid="{00000000-0005-0000-0000-0000BB1F0000}"/>
    <cellStyle name="Normal 2 3 6 2 2 3 2 5" xfId="8164" xr:uid="{00000000-0005-0000-0000-0000BC1F0000}"/>
    <cellStyle name="Normal 2 3 6 2 2 3 2 5 2" xfId="38490" xr:uid="{00000000-0005-0000-0000-0000BD1F0000}"/>
    <cellStyle name="Normal 2 3 6 2 2 3 2 5 3" xfId="23266" xr:uid="{00000000-0005-0000-0000-0000BE1F0000}"/>
    <cellStyle name="Normal 2 3 6 2 2 3 2 6" xfId="33478" xr:uid="{00000000-0005-0000-0000-0000BF1F0000}"/>
    <cellStyle name="Normal 2 3 6 2 2 3 2 7" xfId="18253" xr:uid="{00000000-0005-0000-0000-0000C01F0000}"/>
    <cellStyle name="Normal 2 3 6 2 2 3 3" xfId="3946" xr:uid="{00000000-0005-0000-0000-0000C11F0000}"/>
    <cellStyle name="Normal 2 3 6 2 2 3 3 2" xfId="14020" xr:uid="{00000000-0005-0000-0000-0000C21F0000}"/>
    <cellStyle name="Normal 2 3 6 2 2 3 3 2 2" xfId="44342" xr:uid="{00000000-0005-0000-0000-0000C31F0000}"/>
    <cellStyle name="Normal 2 3 6 2 2 3 3 2 3" xfId="29118" xr:uid="{00000000-0005-0000-0000-0000C41F0000}"/>
    <cellStyle name="Normal 2 3 6 2 2 3 3 3" xfId="9000" xr:uid="{00000000-0005-0000-0000-0000C51F0000}"/>
    <cellStyle name="Normal 2 3 6 2 2 3 3 3 2" xfId="39325" xr:uid="{00000000-0005-0000-0000-0000C61F0000}"/>
    <cellStyle name="Normal 2 3 6 2 2 3 3 3 3" xfId="24101" xr:uid="{00000000-0005-0000-0000-0000C71F0000}"/>
    <cellStyle name="Normal 2 3 6 2 2 3 3 4" xfId="34312" xr:uid="{00000000-0005-0000-0000-0000C81F0000}"/>
    <cellStyle name="Normal 2 3 6 2 2 3 3 5" xfId="19088" xr:uid="{00000000-0005-0000-0000-0000C91F0000}"/>
    <cellStyle name="Normal 2 3 6 2 2 3 4" xfId="5639" xr:uid="{00000000-0005-0000-0000-0000CA1F0000}"/>
    <cellStyle name="Normal 2 3 6 2 2 3 4 2" xfId="15691" xr:uid="{00000000-0005-0000-0000-0000CB1F0000}"/>
    <cellStyle name="Normal 2 3 6 2 2 3 4 2 2" xfId="46013" xr:uid="{00000000-0005-0000-0000-0000CC1F0000}"/>
    <cellStyle name="Normal 2 3 6 2 2 3 4 2 3" xfId="30789" xr:uid="{00000000-0005-0000-0000-0000CD1F0000}"/>
    <cellStyle name="Normal 2 3 6 2 2 3 4 3" xfId="10671" xr:uid="{00000000-0005-0000-0000-0000CE1F0000}"/>
    <cellStyle name="Normal 2 3 6 2 2 3 4 3 2" xfId="40996" xr:uid="{00000000-0005-0000-0000-0000CF1F0000}"/>
    <cellStyle name="Normal 2 3 6 2 2 3 4 3 3" xfId="25772" xr:uid="{00000000-0005-0000-0000-0000D01F0000}"/>
    <cellStyle name="Normal 2 3 6 2 2 3 4 4" xfId="35983" xr:uid="{00000000-0005-0000-0000-0000D11F0000}"/>
    <cellStyle name="Normal 2 3 6 2 2 3 4 5" xfId="20759" xr:uid="{00000000-0005-0000-0000-0000D21F0000}"/>
    <cellStyle name="Normal 2 3 6 2 2 3 5" xfId="12349" xr:uid="{00000000-0005-0000-0000-0000D31F0000}"/>
    <cellStyle name="Normal 2 3 6 2 2 3 5 2" xfId="42671" xr:uid="{00000000-0005-0000-0000-0000D41F0000}"/>
    <cellStyle name="Normal 2 3 6 2 2 3 5 3" xfId="27447" xr:uid="{00000000-0005-0000-0000-0000D51F0000}"/>
    <cellStyle name="Normal 2 3 6 2 2 3 6" xfId="7328" xr:uid="{00000000-0005-0000-0000-0000D61F0000}"/>
    <cellStyle name="Normal 2 3 6 2 2 3 6 2" xfId="37654" xr:uid="{00000000-0005-0000-0000-0000D71F0000}"/>
    <cellStyle name="Normal 2 3 6 2 2 3 6 3" xfId="22430" xr:uid="{00000000-0005-0000-0000-0000D81F0000}"/>
    <cellStyle name="Normal 2 3 6 2 2 3 7" xfId="32642" xr:uid="{00000000-0005-0000-0000-0000D91F0000}"/>
    <cellStyle name="Normal 2 3 6 2 2 3 8" xfId="17417" xr:uid="{00000000-0005-0000-0000-0000DA1F0000}"/>
    <cellStyle name="Normal 2 3 6 2 2 4" xfId="2675" xr:uid="{00000000-0005-0000-0000-0000DB1F0000}"/>
    <cellStyle name="Normal 2 3 6 2 2 4 2" xfId="4365" xr:uid="{00000000-0005-0000-0000-0000DC1F0000}"/>
    <cellStyle name="Normal 2 3 6 2 2 4 2 2" xfId="14438" xr:uid="{00000000-0005-0000-0000-0000DD1F0000}"/>
    <cellStyle name="Normal 2 3 6 2 2 4 2 2 2" xfId="44760" xr:uid="{00000000-0005-0000-0000-0000DE1F0000}"/>
    <cellStyle name="Normal 2 3 6 2 2 4 2 2 3" xfId="29536" xr:uid="{00000000-0005-0000-0000-0000DF1F0000}"/>
    <cellStyle name="Normal 2 3 6 2 2 4 2 3" xfId="9418" xr:uid="{00000000-0005-0000-0000-0000E01F0000}"/>
    <cellStyle name="Normal 2 3 6 2 2 4 2 3 2" xfId="39743" xr:uid="{00000000-0005-0000-0000-0000E11F0000}"/>
    <cellStyle name="Normal 2 3 6 2 2 4 2 3 3" xfId="24519" xr:uid="{00000000-0005-0000-0000-0000E21F0000}"/>
    <cellStyle name="Normal 2 3 6 2 2 4 2 4" xfId="34730" xr:uid="{00000000-0005-0000-0000-0000E31F0000}"/>
    <cellStyle name="Normal 2 3 6 2 2 4 2 5" xfId="19506" xr:uid="{00000000-0005-0000-0000-0000E41F0000}"/>
    <cellStyle name="Normal 2 3 6 2 2 4 3" xfId="6057" xr:uid="{00000000-0005-0000-0000-0000E51F0000}"/>
    <cellStyle name="Normal 2 3 6 2 2 4 3 2" xfId="16109" xr:uid="{00000000-0005-0000-0000-0000E61F0000}"/>
    <cellStyle name="Normal 2 3 6 2 2 4 3 2 2" xfId="46431" xr:uid="{00000000-0005-0000-0000-0000E71F0000}"/>
    <cellStyle name="Normal 2 3 6 2 2 4 3 2 3" xfId="31207" xr:uid="{00000000-0005-0000-0000-0000E81F0000}"/>
    <cellStyle name="Normal 2 3 6 2 2 4 3 3" xfId="11089" xr:uid="{00000000-0005-0000-0000-0000E91F0000}"/>
    <cellStyle name="Normal 2 3 6 2 2 4 3 3 2" xfId="41414" xr:uid="{00000000-0005-0000-0000-0000EA1F0000}"/>
    <cellStyle name="Normal 2 3 6 2 2 4 3 3 3" xfId="26190" xr:uid="{00000000-0005-0000-0000-0000EB1F0000}"/>
    <cellStyle name="Normal 2 3 6 2 2 4 3 4" xfId="36401" xr:uid="{00000000-0005-0000-0000-0000EC1F0000}"/>
    <cellStyle name="Normal 2 3 6 2 2 4 3 5" xfId="21177" xr:uid="{00000000-0005-0000-0000-0000ED1F0000}"/>
    <cellStyle name="Normal 2 3 6 2 2 4 4" xfId="12767" xr:uid="{00000000-0005-0000-0000-0000EE1F0000}"/>
    <cellStyle name="Normal 2 3 6 2 2 4 4 2" xfId="43089" xr:uid="{00000000-0005-0000-0000-0000EF1F0000}"/>
    <cellStyle name="Normal 2 3 6 2 2 4 4 3" xfId="27865" xr:uid="{00000000-0005-0000-0000-0000F01F0000}"/>
    <cellStyle name="Normal 2 3 6 2 2 4 5" xfId="7746" xr:uid="{00000000-0005-0000-0000-0000F11F0000}"/>
    <cellStyle name="Normal 2 3 6 2 2 4 5 2" xfId="38072" xr:uid="{00000000-0005-0000-0000-0000F21F0000}"/>
    <cellStyle name="Normal 2 3 6 2 2 4 5 3" xfId="22848" xr:uid="{00000000-0005-0000-0000-0000F31F0000}"/>
    <cellStyle name="Normal 2 3 6 2 2 4 6" xfId="33060" xr:uid="{00000000-0005-0000-0000-0000F41F0000}"/>
    <cellStyle name="Normal 2 3 6 2 2 4 7" xfId="17835" xr:uid="{00000000-0005-0000-0000-0000F51F0000}"/>
    <cellStyle name="Normal 2 3 6 2 2 5" xfId="3528" xr:uid="{00000000-0005-0000-0000-0000F61F0000}"/>
    <cellStyle name="Normal 2 3 6 2 2 5 2" xfId="13602" xr:uid="{00000000-0005-0000-0000-0000F71F0000}"/>
    <cellStyle name="Normal 2 3 6 2 2 5 2 2" xfId="43924" xr:uid="{00000000-0005-0000-0000-0000F81F0000}"/>
    <cellStyle name="Normal 2 3 6 2 2 5 2 3" xfId="28700" xr:uid="{00000000-0005-0000-0000-0000F91F0000}"/>
    <cellStyle name="Normal 2 3 6 2 2 5 3" xfId="8582" xr:uid="{00000000-0005-0000-0000-0000FA1F0000}"/>
    <cellStyle name="Normal 2 3 6 2 2 5 3 2" xfId="38907" xr:uid="{00000000-0005-0000-0000-0000FB1F0000}"/>
    <cellStyle name="Normal 2 3 6 2 2 5 3 3" xfId="23683" xr:uid="{00000000-0005-0000-0000-0000FC1F0000}"/>
    <cellStyle name="Normal 2 3 6 2 2 5 4" xfId="33894" xr:uid="{00000000-0005-0000-0000-0000FD1F0000}"/>
    <cellStyle name="Normal 2 3 6 2 2 5 5" xfId="18670" xr:uid="{00000000-0005-0000-0000-0000FE1F0000}"/>
    <cellStyle name="Normal 2 3 6 2 2 6" xfId="5221" xr:uid="{00000000-0005-0000-0000-0000FF1F0000}"/>
    <cellStyle name="Normal 2 3 6 2 2 6 2" xfId="15273" xr:uid="{00000000-0005-0000-0000-000000200000}"/>
    <cellStyle name="Normal 2 3 6 2 2 6 2 2" xfId="45595" xr:uid="{00000000-0005-0000-0000-000001200000}"/>
    <cellStyle name="Normal 2 3 6 2 2 6 2 3" xfId="30371" xr:uid="{00000000-0005-0000-0000-000002200000}"/>
    <cellStyle name="Normal 2 3 6 2 2 6 3" xfId="10253" xr:uid="{00000000-0005-0000-0000-000003200000}"/>
    <cellStyle name="Normal 2 3 6 2 2 6 3 2" xfId="40578" xr:uid="{00000000-0005-0000-0000-000004200000}"/>
    <cellStyle name="Normal 2 3 6 2 2 6 3 3" xfId="25354" xr:uid="{00000000-0005-0000-0000-000005200000}"/>
    <cellStyle name="Normal 2 3 6 2 2 6 4" xfId="35565" xr:uid="{00000000-0005-0000-0000-000006200000}"/>
    <cellStyle name="Normal 2 3 6 2 2 6 5" xfId="20341" xr:uid="{00000000-0005-0000-0000-000007200000}"/>
    <cellStyle name="Normal 2 3 6 2 2 7" xfId="11931" xr:uid="{00000000-0005-0000-0000-000008200000}"/>
    <cellStyle name="Normal 2 3 6 2 2 7 2" xfId="42253" xr:uid="{00000000-0005-0000-0000-000009200000}"/>
    <cellStyle name="Normal 2 3 6 2 2 7 3" xfId="27029" xr:uid="{00000000-0005-0000-0000-00000A200000}"/>
    <cellStyle name="Normal 2 3 6 2 2 8" xfId="6910" xr:uid="{00000000-0005-0000-0000-00000B200000}"/>
    <cellStyle name="Normal 2 3 6 2 2 8 2" xfId="37236" xr:uid="{00000000-0005-0000-0000-00000C200000}"/>
    <cellStyle name="Normal 2 3 6 2 2 8 3" xfId="22012" xr:uid="{00000000-0005-0000-0000-00000D200000}"/>
    <cellStyle name="Normal 2 3 6 2 2 9" xfId="32224" xr:uid="{00000000-0005-0000-0000-00000E200000}"/>
    <cellStyle name="Normal 2 3 6 2 3" xfId="1937" xr:uid="{00000000-0005-0000-0000-00000F200000}"/>
    <cellStyle name="Normal 2 3 6 2 3 2" xfId="2358" xr:uid="{00000000-0005-0000-0000-000010200000}"/>
    <cellStyle name="Normal 2 3 6 2 3 2 2" xfId="3197" xr:uid="{00000000-0005-0000-0000-000011200000}"/>
    <cellStyle name="Normal 2 3 6 2 3 2 2 2" xfId="4887" xr:uid="{00000000-0005-0000-0000-000012200000}"/>
    <cellStyle name="Normal 2 3 6 2 3 2 2 2 2" xfId="14960" xr:uid="{00000000-0005-0000-0000-000013200000}"/>
    <cellStyle name="Normal 2 3 6 2 3 2 2 2 2 2" xfId="45282" xr:uid="{00000000-0005-0000-0000-000014200000}"/>
    <cellStyle name="Normal 2 3 6 2 3 2 2 2 2 3" xfId="30058" xr:uid="{00000000-0005-0000-0000-000015200000}"/>
    <cellStyle name="Normal 2 3 6 2 3 2 2 2 3" xfId="9940" xr:uid="{00000000-0005-0000-0000-000016200000}"/>
    <cellStyle name="Normal 2 3 6 2 3 2 2 2 3 2" xfId="40265" xr:uid="{00000000-0005-0000-0000-000017200000}"/>
    <cellStyle name="Normal 2 3 6 2 3 2 2 2 3 3" xfId="25041" xr:uid="{00000000-0005-0000-0000-000018200000}"/>
    <cellStyle name="Normal 2 3 6 2 3 2 2 2 4" xfId="35252" xr:uid="{00000000-0005-0000-0000-000019200000}"/>
    <cellStyle name="Normal 2 3 6 2 3 2 2 2 5" xfId="20028" xr:uid="{00000000-0005-0000-0000-00001A200000}"/>
    <cellStyle name="Normal 2 3 6 2 3 2 2 3" xfId="6579" xr:uid="{00000000-0005-0000-0000-00001B200000}"/>
    <cellStyle name="Normal 2 3 6 2 3 2 2 3 2" xfId="16631" xr:uid="{00000000-0005-0000-0000-00001C200000}"/>
    <cellStyle name="Normal 2 3 6 2 3 2 2 3 2 2" xfId="46953" xr:uid="{00000000-0005-0000-0000-00001D200000}"/>
    <cellStyle name="Normal 2 3 6 2 3 2 2 3 2 3" xfId="31729" xr:uid="{00000000-0005-0000-0000-00001E200000}"/>
    <cellStyle name="Normal 2 3 6 2 3 2 2 3 3" xfId="11611" xr:uid="{00000000-0005-0000-0000-00001F200000}"/>
    <cellStyle name="Normal 2 3 6 2 3 2 2 3 3 2" xfId="41936" xr:uid="{00000000-0005-0000-0000-000020200000}"/>
    <cellStyle name="Normal 2 3 6 2 3 2 2 3 3 3" xfId="26712" xr:uid="{00000000-0005-0000-0000-000021200000}"/>
    <cellStyle name="Normal 2 3 6 2 3 2 2 3 4" xfId="36923" xr:uid="{00000000-0005-0000-0000-000022200000}"/>
    <cellStyle name="Normal 2 3 6 2 3 2 2 3 5" xfId="21699" xr:uid="{00000000-0005-0000-0000-000023200000}"/>
    <cellStyle name="Normal 2 3 6 2 3 2 2 4" xfId="13289" xr:uid="{00000000-0005-0000-0000-000024200000}"/>
    <cellStyle name="Normal 2 3 6 2 3 2 2 4 2" xfId="43611" xr:uid="{00000000-0005-0000-0000-000025200000}"/>
    <cellStyle name="Normal 2 3 6 2 3 2 2 4 3" xfId="28387" xr:uid="{00000000-0005-0000-0000-000026200000}"/>
    <cellStyle name="Normal 2 3 6 2 3 2 2 5" xfId="8268" xr:uid="{00000000-0005-0000-0000-000027200000}"/>
    <cellStyle name="Normal 2 3 6 2 3 2 2 5 2" xfId="38594" xr:uid="{00000000-0005-0000-0000-000028200000}"/>
    <cellStyle name="Normal 2 3 6 2 3 2 2 5 3" xfId="23370" xr:uid="{00000000-0005-0000-0000-000029200000}"/>
    <cellStyle name="Normal 2 3 6 2 3 2 2 6" xfId="33582" xr:uid="{00000000-0005-0000-0000-00002A200000}"/>
    <cellStyle name="Normal 2 3 6 2 3 2 2 7" xfId="18357" xr:uid="{00000000-0005-0000-0000-00002B200000}"/>
    <cellStyle name="Normal 2 3 6 2 3 2 3" xfId="4050" xr:uid="{00000000-0005-0000-0000-00002C200000}"/>
    <cellStyle name="Normal 2 3 6 2 3 2 3 2" xfId="14124" xr:uid="{00000000-0005-0000-0000-00002D200000}"/>
    <cellStyle name="Normal 2 3 6 2 3 2 3 2 2" xfId="44446" xr:uid="{00000000-0005-0000-0000-00002E200000}"/>
    <cellStyle name="Normal 2 3 6 2 3 2 3 2 3" xfId="29222" xr:uid="{00000000-0005-0000-0000-00002F200000}"/>
    <cellStyle name="Normal 2 3 6 2 3 2 3 3" xfId="9104" xr:uid="{00000000-0005-0000-0000-000030200000}"/>
    <cellStyle name="Normal 2 3 6 2 3 2 3 3 2" xfId="39429" xr:uid="{00000000-0005-0000-0000-000031200000}"/>
    <cellStyle name="Normal 2 3 6 2 3 2 3 3 3" xfId="24205" xr:uid="{00000000-0005-0000-0000-000032200000}"/>
    <cellStyle name="Normal 2 3 6 2 3 2 3 4" xfId="34416" xr:uid="{00000000-0005-0000-0000-000033200000}"/>
    <cellStyle name="Normal 2 3 6 2 3 2 3 5" xfId="19192" xr:uid="{00000000-0005-0000-0000-000034200000}"/>
    <cellStyle name="Normal 2 3 6 2 3 2 4" xfId="5743" xr:uid="{00000000-0005-0000-0000-000035200000}"/>
    <cellStyle name="Normal 2 3 6 2 3 2 4 2" xfId="15795" xr:uid="{00000000-0005-0000-0000-000036200000}"/>
    <cellStyle name="Normal 2 3 6 2 3 2 4 2 2" xfId="46117" xr:uid="{00000000-0005-0000-0000-000037200000}"/>
    <cellStyle name="Normal 2 3 6 2 3 2 4 2 3" xfId="30893" xr:uid="{00000000-0005-0000-0000-000038200000}"/>
    <cellStyle name="Normal 2 3 6 2 3 2 4 3" xfId="10775" xr:uid="{00000000-0005-0000-0000-000039200000}"/>
    <cellStyle name="Normal 2 3 6 2 3 2 4 3 2" xfId="41100" xr:uid="{00000000-0005-0000-0000-00003A200000}"/>
    <cellStyle name="Normal 2 3 6 2 3 2 4 3 3" xfId="25876" xr:uid="{00000000-0005-0000-0000-00003B200000}"/>
    <cellStyle name="Normal 2 3 6 2 3 2 4 4" xfId="36087" xr:uid="{00000000-0005-0000-0000-00003C200000}"/>
    <cellStyle name="Normal 2 3 6 2 3 2 4 5" xfId="20863" xr:uid="{00000000-0005-0000-0000-00003D200000}"/>
    <cellStyle name="Normal 2 3 6 2 3 2 5" xfId="12453" xr:uid="{00000000-0005-0000-0000-00003E200000}"/>
    <cellStyle name="Normal 2 3 6 2 3 2 5 2" xfId="42775" xr:uid="{00000000-0005-0000-0000-00003F200000}"/>
    <cellStyle name="Normal 2 3 6 2 3 2 5 3" xfId="27551" xr:uid="{00000000-0005-0000-0000-000040200000}"/>
    <cellStyle name="Normal 2 3 6 2 3 2 6" xfId="7432" xr:uid="{00000000-0005-0000-0000-000041200000}"/>
    <cellStyle name="Normal 2 3 6 2 3 2 6 2" xfId="37758" xr:uid="{00000000-0005-0000-0000-000042200000}"/>
    <cellStyle name="Normal 2 3 6 2 3 2 6 3" xfId="22534" xr:uid="{00000000-0005-0000-0000-000043200000}"/>
    <cellStyle name="Normal 2 3 6 2 3 2 7" xfId="32746" xr:uid="{00000000-0005-0000-0000-000044200000}"/>
    <cellStyle name="Normal 2 3 6 2 3 2 8" xfId="17521" xr:uid="{00000000-0005-0000-0000-000045200000}"/>
    <cellStyle name="Normal 2 3 6 2 3 3" xfId="2779" xr:uid="{00000000-0005-0000-0000-000046200000}"/>
    <cellStyle name="Normal 2 3 6 2 3 3 2" xfId="4469" xr:uid="{00000000-0005-0000-0000-000047200000}"/>
    <cellStyle name="Normal 2 3 6 2 3 3 2 2" xfId="14542" xr:uid="{00000000-0005-0000-0000-000048200000}"/>
    <cellStyle name="Normal 2 3 6 2 3 3 2 2 2" xfId="44864" xr:uid="{00000000-0005-0000-0000-000049200000}"/>
    <cellStyle name="Normal 2 3 6 2 3 3 2 2 3" xfId="29640" xr:uid="{00000000-0005-0000-0000-00004A200000}"/>
    <cellStyle name="Normal 2 3 6 2 3 3 2 3" xfId="9522" xr:uid="{00000000-0005-0000-0000-00004B200000}"/>
    <cellStyle name="Normal 2 3 6 2 3 3 2 3 2" xfId="39847" xr:uid="{00000000-0005-0000-0000-00004C200000}"/>
    <cellStyle name="Normal 2 3 6 2 3 3 2 3 3" xfId="24623" xr:uid="{00000000-0005-0000-0000-00004D200000}"/>
    <cellStyle name="Normal 2 3 6 2 3 3 2 4" xfId="34834" xr:uid="{00000000-0005-0000-0000-00004E200000}"/>
    <cellStyle name="Normal 2 3 6 2 3 3 2 5" xfId="19610" xr:uid="{00000000-0005-0000-0000-00004F200000}"/>
    <cellStyle name="Normal 2 3 6 2 3 3 3" xfId="6161" xr:uid="{00000000-0005-0000-0000-000050200000}"/>
    <cellStyle name="Normal 2 3 6 2 3 3 3 2" xfId="16213" xr:uid="{00000000-0005-0000-0000-000051200000}"/>
    <cellStyle name="Normal 2 3 6 2 3 3 3 2 2" xfId="46535" xr:uid="{00000000-0005-0000-0000-000052200000}"/>
    <cellStyle name="Normal 2 3 6 2 3 3 3 2 3" xfId="31311" xr:uid="{00000000-0005-0000-0000-000053200000}"/>
    <cellStyle name="Normal 2 3 6 2 3 3 3 3" xfId="11193" xr:uid="{00000000-0005-0000-0000-000054200000}"/>
    <cellStyle name="Normal 2 3 6 2 3 3 3 3 2" xfId="41518" xr:uid="{00000000-0005-0000-0000-000055200000}"/>
    <cellStyle name="Normal 2 3 6 2 3 3 3 3 3" xfId="26294" xr:uid="{00000000-0005-0000-0000-000056200000}"/>
    <cellStyle name="Normal 2 3 6 2 3 3 3 4" xfId="36505" xr:uid="{00000000-0005-0000-0000-000057200000}"/>
    <cellStyle name="Normal 2 3 6 2 3 3 3 5" xfId="21281" xr:uid="{00000000-0005-0000-0000-000058200000}"/>
    <cellStyle name="Normal 2 3 6 2 3 3 4" xfId="12871" xr:uid="{00000000-0005-0000-0000-000059200000}"/>
    <cellStyle name="Normal 2 3 6 2 3 3 4 2" xfId="43193" xr:uid="{00000000-0005-0000-0000-00005A200000}"/>
    <cellStyle name="Normal 2 3 6 2 3 3 4 3" xfId="27969" xr:uid="{00000000-0005-0000-0000-00005B200000}"/>
    <cellStyle name="Normal 2 3 6 2 3 3 5" xfId="7850" xr:uid="{00000000-0005-0000-0000-00005C200000}"/>
    <cellStyle name="Normal 2 3 6 2 3 3 5 2" xfId="38176" xr:uid="{00000000-0005-0000-0000-00005D200000}"/>
    <cellStyle name="Normal 2 3 6 2 3 3 5 3" xfId="22952" xr:uid="{00000000-0005-0000-0000-00005E200000}"/>
    <cellStyle name="Normal 2 3 6 2 3 3 6" xfId="33164" xr:uid="{00000000-0005-0000-0000-00005F200000}"/>
    <cellStyle name="Normal 2 3 6 2 3 3 7" xfId="17939" xr:uid="{00000000-0005-0000-0000-000060200000}"/>
    <cellStyle name="Normal 2 3 6 2 3 4" xfId="3632" xr:uid="{00000000-0005-0000-0000-000061200000}"/>
    <cellStyle name="Normal 2 3 6 2 3 4 2" xfId="13706" xr:uid="{00000000-0005-0000-0000-000062200000}"/>
    <cellStyle name="Normal 2 3 6 2 3 4 2 2" xfId="44028" xr:uid="{00000000-0005-0000-0000-000063200000}"/>
    <cellStyle name="Normal 2 3 6 2 3 4 2 3" xfId="28804" xr:uid="{00000000-0005-0000-0000-000064200000}"/>
    <cellStyle name="Normal 2 3 6 2 3 4 3" xfId="8686" xr:uid="{00000000-0005-0000-0000-000065200000}"/>
    <cellStyle name="Normal 2 3 6 2 3 4 3 2" xfId="39011" xr:uid="{00000000-0005-0000-0000-000066200000}"/>
    <cellStyle name="Normal 2 3 6 2 3 4 3 3" xfId="23787" xr:uid="{00000000-0005-0000-0000-000067200000}"/>
    <cellStyle name="Normal 2 3 6 2 3 4 4" xfId="33998" xr:uid="{00000000-0005-0000-0000-000068200000}"/>
    <cellStyle name="Normal 2 3 6 2 3 4 5" xfId="18774" xr:uid="{00000000-0005-0000-0000-000069200000}"/>
    <cellStyle name="Normal 2 3 6 2 3 5" xfId="5325" xr:uid="{00000000-0005-0000-0000-00006A200000}"/>
    <cellStyle name="Normal 2 3 6 2 3 5 2" xfId="15377" xr:uid="{00000000-0005-0000-0000-00006B200000}"/>
    <cellStyle name="Normal 2 3 6 2 3 5 2 2" xfId="45699" xr:uid="{00000000-0005-0000-0000-00006C200000}"/>
    <cellStyle name="Normal 2 3 6 2 3 5 2 3" xfId="30475" xr:uid="{00000000-0005-0000-0000-00006D200000}"/>
    <cellStyle name="Normal 2 3 6 2 3 5 3" xfId="10357" xr:uid="{00000000-0005-0000-0000-00006E200000}"/>
    <cellStyle name="Normal 2 3 6 2 3 5 3 2" xfId="40682" xr:uid="{00000000-0005-0000-0000-00006F200000}"/>
    <cellStyle name="Normal 2 3 6 2 3 5 3 3" xfId="25458" xr:uid="{00000000-0005-0000-0000-000070200000}"/>
    <cellStyle name="Normal 2 3 6 2 3 5 4" xfId="35669" xr:uid="{00000000-0005-0000-0000-000071200000}"/>
    <cellStyle name="Normal 2 3 6 2 3 5 5" xfId="20445" xr:uid="{00000000-0005-0000-0000-000072200000}"/>
    <cellStyle name="Normal 2 3 6 2 3 6" xfId="12035" xr:uid="{00000000-0005-0000-0000-000073200000}"/>
    <cellStyle name="Normal 2 3 6 2 3 6 2" xfId="42357" xr:uid="{00000000-0005-0000-0000-000074200000}"/>
    <cellStyle name="Normal 2 3 6 2 3 6 3" xfId="27133" xr:uid="{00000000-0005-0000-0000-000075200000}"/>
    <cellStyle name="Normal 2 3 6 2 3 7" xfId="7014" xr:uid="{00000000-0005-0000-0000-000076200000}"/>
    <cellStyle name="Normal 2 3 6 2 3 7 2" xfId="37340" xr:uid="{00000000-0005-0000-0000-000077200000}"/>
    <cellStyle name="Normal 2 3 6 2 3 7 3" xfId="22116" xr:uid="{00000000-0005-0000-0000-000078200000}"/>
    <cellStyle name="Normal 2 3 6 2 3 8" xfId="32328" xr:uid="{00000000-0005-0000-0000-000079200000}"/>
    <cellStyle name="Normal 2 3 6 2 3 9" xfId="17103" xr:uid="{00000000-0005-0000-0000-00007A200000}"/>
    <cellStyle name="Normal 2 3 6 2 4" xfId="2150" xr:uid="{00000000-0005-0000-0000-00007B200000}"/>
    <cellStyle name="Normal 2 3 6 2 4 2" xfId="2989" xr:uid="{00000000-0005-0000-0000-00007C200000}"/>
    <cellStyle name="Normal 2 3 6 2 4 2 2" xfId="4679" xr:uid="{00000000-0005-0000-0000-00007D200000}"/>
    <cellStyle name="Normal 2 3 6 2 4 2 2 2" xfId="14752" xr:uid="{00000000-0005-0000-0000-00007E200000}"/>
    <cellStyle name="Normal 2 3 6 2 4 2 2 2 2" xfId="45074" xr:uid="{00000000-0005-0000-0000-00007F200000}"/>
    <cellStyle name="Normal 2 3 6 2 4 2 2 2 3" xfId="29850" xr:uid="{00000000-0005-0000-0000-000080200000}"/>
    <cellStyle name="Normal 2 3 6 2 4 2 2 3" xfId="9732" xr:uid="{00000000-0005-0000-0000-000081200000}"/>
    <cellStyle name="Normal 2 3 6 2 4 2 2 3 2" xfId="40057" xr:uid="{00000000-0005-0000-0000-000082200000}"/>
    <cellStyle name="Normal 2 3 6 2 4 2 2 3 3" xfId="24833" xr:uid="{00000000-0005-0000-0000-000083200000}"/>
    <cellStyle name="Normal 2 3 6 2 4 2 2 4" xfId="35044" xr:uid="{00000000-0005-0000-0000-000084200000}"/>
    <cellStyle name="Normal 2 3 6 2 4 2 2 5" xfId="19820" xr:uid="{00000000-0005-0000-0000-000085200000}"/>
    <cellStyle name="Normal 2 3 6 2 4 2 3" xfId="6371" xr:uid="{00000000-0005-0000-0000-000086200000}"/>
    <cellStyle name="Normal 2 3 6 2 4 2 3 2" xfId="16423" xr:uid="{00000000-0005-0000-0000-000087200000}"/>
    <cellStyle name="Normal 2 3 6 2 4 2 3 2 2" xfId="46745" xr:uid="{00000000-0005-0000-0000-000088200000}"/>
    <cellStyle name="Normal 2 3 6 2 4 2 3 2 3" xfId="31521" xr:uid="{00000000-0005-0000-0000-000089200000}"/>
    <cellStyle name="Normal 2 3 6 2 4 2 3 3" xfId="11403" xr:uid="{00000000-0005-0000-0000-00008A200000}"/>
    <cellStyle name="Normal 2 3 6 2 4 2 3 3 2" xfId="41728" xr:uid="{00000000-0005-0000-0000-00008B200000}"/>
    <cellStyle name="Normal 2 3 6 2 4 2 3 3 3" xfId="26504" xr:uid="{00000000-0005-0000-0000-00008C200000}"/>
    <cellStyle name="Normal 2 3 6 2 4 2 3 4" xfId="36715" xr:uid="{00000000-0005-0000-0000-00008D200000}"/>
    <cellStyle name="Normal 2 3 6 2 4 2 3 5" xfId="21491" xr:uid="{00000000-0005-0000-0000-00008E200000}"/>
    <cellStyle name="Normal 2 3 6 2 4 2 4" xfId="13081" xr:uid="{00000000-0005-0000-0000-00008F200000}"/>
    <cellStyle name="Normal 2 3 6 2 4 2 4 2" xfId="43403" xr:uid="{00000000-0005-0000-0000-000090200000}"/>
    <cellStyle name="Normal 2 3 6 2 4 2 4 3" xfId="28179" xr:uid="{00000000-0005-0000-0000-000091200000}"/>
    <cellStyle name="Normal 2 3 6 2 4 2 5" xfId="8060" xr:uid="{00000000-0005-0000-0000-000092200000}"/>
    <cellStyle name="Normal 2 3 6 2 4 2 5 2" xfId="38386" xr:uid="{00000000-0005-0000-0000-000093200000}"/>
    <cellStyle name="Normal 2 3 6 2 4 2 5 3" xfId="23162" xr:uid="{00000000-0005-0000-0000-000094200000}"/>
    <cellStyle name="Normal 2 3 6 2 4 2 6" xfId="33374" xr:uid="{00000000-0005-0000-0000-000095200000}"/>
    <cellStyle name="Normal 2 3 6 2 4 2 7" xfId="18149" xr:uid="{00000000-0005-0000-0000-000096200000}"/>
    <cellStyle name="Normal 2 3 6 2 4 3" xfId="3842" xr:uid="{00000000-0005-0000-0000-000097200000}"/>
    <cellStyle name="Normal 2 3 6 2 4 3 2" xfId="13916" xr:uid="{00000000-0005-0000-0000-000098200000}"/>
    <cellStyle name="Normal 2 3 6 2 4 3 2 2" xfId="44238" xr:uid="{00000000-0005-0000-0000-000099200000}"/>
    <cellStyle name="Normal 2 3 6 2 4 3 2 3" xfId="29014" xr:uid="{00000000-0005-0000-0000-00009A200000}"/>
    <cellStyle name="Normal 2 3 6 2 4 3 3" xfId="8896" xr:uid="{00000000-0005-0000-0000-00009B200000}"/>
    <cellStyle name="Normal 2 3 6 2 4 3 3 2" xfId="39221" xr:uid="{00000000-0005-0000-0000-00009C200000}"/>
    <cellStyle name="Normal 2 3 6 2 4 3 3 3" xfId="23997" xr:uid="{00000000-0005-0000-0000-00009D200000}"/>
    <cellStyle name="Normal 2 3 6 2 4 3 4" xfId="34208" xr:uid="{00000000-0005-0000-0000-00009E200000}"/>
    <cellStyle name="Normal 2 3 6 2 4 3 5" xfId="18984" xr:uid="{00000000-0005-0000-0000-00009F200000}"/>
    <cellStyle name="Normal 2 3 6 2 4 4" xfId="5535" xr:uid="{00000000-0005-0000-0000-0000A0200000}"/>
    <cellStyle name="Normal 2 3 6 2 4 4 2" xfId="15587" xr:uid="{00000000-0005-0000-0000-0000A1200000}"/>
    <cellStyle name="Normal 2 3 6 2 4 4 2 2" xfId="45909" xr:uid="{00000000-0005-0000-0000-0000A2200000}"/>
    <cellStyle name="Normal 2 3 6 2 4 4 2 3" xfId="30685" xr:uid="{00000000-0005-0000-0000-0000A3200000}"/>
    <cellStyle name="Normal 2 3 6 2 4 4 3" xfId="10567" xr:uid="{00000000-0005-0000-0000-0000A4200000}"/>
    <cellStyle name="Normal 2 3 6 2 4 4 3 2" xfId="40892" xr:uid="{00000000-0005-0000-0000-0000A5200000}"/>
    <cellStyle name="Normal 2 3 6 2 4 4 3 3" xfId="25668" xr:uid="{00000000-0005-0000-0000-0000A6200000}"/>
    <cellStyle name="Normal 2 3 6 2 4 4 4" xfId="35879" xr:uid="{00000000-0005-0000-0000-0000A7200000}"/>
    <cellStyle name="Normal 2 3 6 2 4 4 5" xfId="20655" xr:uid="{00000000-0005-0000-0000-0000A8200000}"/>
    <cellStyle name="Normal 2 3 6 2 4 5" xfId="12245" xr:uid="{00000000-0005-0000-0000-0000A9200000}"/>
    <cellStyle name="Normal 2 3 6 2 4 5 2" xfId="42567" xr:uid="{00000000-0005-0000-0000-0000AA200000}"/>
    <cellStyle name="Normal 2 3 6 2 4 5 3" xfId="27343" xr:uid="{00000000-0005-0000-0000-0000AB200000}"/>
    <cellStyle name="Normal 2 3 6 2 4 6" xfId="7224" xr:uid="{00000000-0005-0000-0000-0000AC200000}"/>
    <cellStyle name="Normal 2 3 6 2 4 6 2" xfId="37550" xr:uid="{00000000-0005-0000-0000-0000AD200000}"/>
    <cellStyle name="Normal 2 3 6 2 4 6 3" xfId="22326" xr:uid="{00000000-0005-0000-0000-0000AE200000}"/>
    <cellStyle name="Normal 2 3 6 2 4 7" xfId="32538" xr:uid="{00000000-0005-0000-0000-0000AF200000}"/>
    <cellStyle name="Normal 2 3 6 2 4 8" xfId="17313" xr:uid="{00000000-0005-0000-0000-0000B0200000}"/>
    <cellStyle name="Normal 2 3 6 2 5" xfId="2571" xr:uid="{00000000-0005-0000-0000-0000B1200000}"/>
    <cellStyle name="Normal 2 3 6 2 5 2" xfId="4261" xr:uid="{00000000-0005-0000-0000-0000B2200000}"/>
    <cellStyle name="Normal 2 3 6 2 5 2 2" xfId="14334" xr:uid="{00000000-0005-0000-0000-0000B3200000}"/>
    <cellStyle name="Normal 2 3 6 2 5 2 2 2" xfId="44656" xr:uid="{00000000-0005-0000-0000-0000B4200000}"/>
    <cellStyle name="Normal 2 3 6 2 5 2 2 3" xfId="29432" xr:uid="{00000000-0005-0000-0000-0000B5200000}"/>
    <cellStyle name="Normal 2 3 6 2 5 2 3" xfId="9314" xr:uid="{00000000-0005-0000-0000-0000B6200000}"/>
    <cellStyle name="Normal 2 3 6 2 5 2 3 2" xfId="39639" xr:uid="{00000000-0005-0000-0000-0000B7200000}"/>
    <cellStyle name="Normal 2 3 6 2 5 2 3 3" xfId="24415" xr:uid="{00000000-0005-0000-0000-0000B8200000}"/>
    <cellStyle name="Normal 2 3 6 2 5 2 4" xfId="34626" xr:uid="{00000000-0005-0000-0000-0000B9200000}"/>
    <cellStyle name="Normal 2 3 6 2 5 2 5" xfId="19402" xr:uid="{00000000-0005-0000-0000-0000BA200000}"/>
    <cellStyle name="Normal 2 3 6 2 5 3" xfId="5953" xr:uid="{00000000-0005-0000-0000-0000BB200000}"/>
    <cellStyle name="Normal 2 3 6 2 5 3 2" xfId="16005" xr:uid="{00000000-0005-0000-0000-0000BC200000}"/>
    <cellStyle name="Normal 2 3 6 2 5 3 2 2" xfId="46327" xr:uid="{00000000-0005-0000-0000-0000BD200000}"/>
    <cellStyle name="Normal 2 3 6 2 5 3 2 3" xfId="31103" xr:uid="{00000000-0005-0000-0000-0000BE200000}"/>
    <cellStyle name="Normal 2 3 6 2 5 3 3" xfId="10985" xr:uid="{00000000-0005-0000-0000-0000BF200000}"/>
    <cellStyle name="Normal 2 3 6 2 5 3 3 2" xfId="41310" xr:uid="{00000000-0005-0000-0000-0000C0200000}"/>
    <cellStyle name="Normal 2 3 6 2 5 3 3 3" xfId="26086" xr:uid="{00000000-0005-0000-0000-0000C1200000}"/>
    <cellStyle name="Normal 2 3 6 2 5 3 4" xfId="36297" xr:uid="{00000000-0005-0000-0000-0000C2200000}"/>
    <cellStyle name="Normal 2 3 6 2 5 3 5" xfId="21073" xr:uid="{00000000-0005-0000-0000-0000C3200000}"/>
    <cellStyle name="Normal 2 3 6 2 5 4" xfId="12663" xr:uid="{00000000-0005-0000-0000-0000C4200000}"/>
    <cellStyle name="Normal 2 3 6 2 5 4 2" xfId="42985" xr:uid="{00000000-0005-0000-0000-0000C5200000}"/>
    <cellStyle name="Normal 2 3 6 2 5 4 3" xfId="27761" xr:uid="{00000000-0005-0000-0000-0000C6200000}"/>
    <cellStyle name="Normal 2 3 6 2 5 5" xfId="7642" xr:uid="{00000000-0005-0000-0000-0000C7200000}"/>
    <cellStyle name="Normal 2 3 6 2 5 5 2" xfId="37968" xr:uid="{00000000-0005-0000-0000-0000C8200000}"/>
    <cellStyle name="Normal 2 3 6 2 5 5 3" xfId="22744" xr:uid="{00000000-0005-0000-0000-0000C9200000}"/>
    <cellStyle name="Normal 2 3 6 2 5 6" xfId="32956" xr:uid="{00000000-0005-0000-0000-0000CA200000}"/>
    <cellStyle name="Normal 2 3 6 2 5 7" xfId="17731" xr:uid="{00000000-0005-0000-0000-0000CB200000}"/>
    <cellStyle name="Normal 2 3 6 2 6" xfId="3424" xr:uid="{00000000-0005-0000-0000-0000CC200000}"/>
    <cellStyle name="Normal 2 3 6 2 6 2" xfId="13498" xr:uid="{00000000-0005-0000-0000-0000CD200000}"/>
    <cellStyle name="Normal 2 3 6 2 6 2 2" xfId="43820" xr:uid="{00000000-0005-0000-0000-0000CE200000}"/>
    <cellStyle name="Normal 2 3 6 2 6 2 3" xfId="28596" xr:uid="{00000000-0005-0000-0000-0000CF200000}"/>
    <cellStyle name="Normal 2 3 6 2 6 3" xfId="8478" xr:uid="{00000000-0005-0000-0000-0000D0200000}"/>
    <cellStyle name="Normal 2 3 6 2 6 3 2" xfId="38803" xr:uid="{00000000-0005-0000-0000-0000D1200000}"/>
    <cellStyle name="Normal 2 3 6 2 6 3 3" xfId="23579" xr:uid="{00000000-0005-0000-0000-0000D2200000}"/>
    <cellStyle name="Normal 2 3 6 2 6 4" xfId="33790" xr:uid="{00000000-0005-0000-0000-0000D3200000}"/>
    <cellStyle name="Normal 2 3 6 2 6 5" xfId="18566" xr:uid="{00000000-0005-0000-0000-0000D4200000}"/>
    <cellStyle name="Normal 2 3 6 2 7" xfId="5117" xr:uid="{00000000-0005-0000-0000-0000D5200000}"/>
    <cellStyle name="Normal 2 3 6 2 7 2" xfId="15169" xr:uid="{00000000-0005-0000-0000-0000D6200000}"/>
    <cellStyle name="Normal 2 3 6 2 7 2 2" xfId="45491" xr:uid="{00000000-0005-0000-0000-0000D7200000}"/>
    <cellStyle name="Normal 2 3 6 2 7 2 3" xfId="30267" xr:uid="{00000000-0005-0000-0000-0000D8200000}"/>
    <cellStyle name="Normal 2 3 6 2 7 3" xfId="10149" xr:uid="{00000000-0005-0000-0000-0000D9200000}"/>
    <cellStyle name="Normal 2 3 6 2 7 3 2" xfId="40474" xr:uid="{00000000-0005-0000-0000-0000DA200000}"/>
    <cellStyle name="Normal 2 3 6 2 7 3 3" xfId="25250" xr:uid="{00000000-0005-0000-0000-0000DB200000}"/>
    <cellStyle name="Normal 2 3 6 2 7 4" xfId="35461" xr:uid="{00000000-0005-0000-0000-0000DC200000}"/>
    <cellStyle name="Normal 2 3 6 2 7 5" xfId="20237" xr:uid="{00000000-0005-0000-0000-0000DD200000}"/>
    <cellStyle name="Normal 2 3 6 2 8" xfId="11827" xr:uid="{00000000-0005-0000-0000-0000DE200000}"/>
    <cellStyle name="Normal 2 3 6 2 8 2" xfId="42149" xr:uid="{00000000-0005-0000-0000-0000DF200000}"/>
    <cellStyle name="Normal 2 3 6 2 8 3" xfId="26925" xr:uid="{00000000-0005-0000-0000-0000E0200000}"/>
    <cellStyle name="Normal 2 3 6 2 9" xfId="6806" xr:uid="{00000000-0005-0000-0000-0000E1200000}"/>
    <cellStyle name="Normal 2 3 6 2 9 2" xfId="37132" xr:uid="{00000000-0005-0000-0000-0000E2200000}"/>
    <cellStyle name="Normal 2 3 6 2 9 3" xfId="21908" xr:uid="{00000000-0005-0000-0000-0000E3200000}"/>
    <cellStyle name="Normal 2 3 6 3" xfId="1770" xr:uid="{00000000-0005-0000-0000-0000E4200000}"/>
    <cellStyle name="Normal 2 3 6 3 10" xfId="16947" xr:uid="{00000000-0005-0000-0000-0000E5200000}"/>
    <cellStyle name="Normal 2 3 6 3 2" xfId="1989" xr:uid="{00000000-0005-0000-0000-0000E6200000}"/>
    <cellStyle name="Normal 2 3 6 3 2 2" xfId="2410" xr:uid="{00000000-0005-0000-0000-0000E7200000}"/>
    <cellStyle name="Normal 2 3 6 3 2 2 2" xfId="3249" xr:uid="{00000000-0005-0000-0000-0000E8200000}"/>
    <cellStyle name="Normal 2 3 6 3 2 2 2 2" xfId="4939" xr:uid="{00000000-0005-0000-0000-0000E9200000}"/>
    <cellStyle name="Normal 2 3 6 3 2 2 2 2 2" xfId="15012" xr:uid="{00000000-0005-0000-0000-0000EA200000}"/>
    <cellStyle name="Normal 2 3 6 3 2 2 2 2 2 2" xfId="45334" xr:uid="{00000000-0005-0000-0000-0000EB200000}"/>
    <cellStyle name="Normal 2 3 6 3 2 2 2 2 2 3" xfId="30110" xr:uid="{00000000-0005-0000-0000-0000EC200000}"/>
    <cellStyle name="Normal 2 3 6 3 2 2 2 2 3" xfId="9992" xr:uid="{00000000-0005-0000-0000-0000ED200000}"/>
    <cellStyle name="Normal 2 3 6 3 2 2 2 2 3 2" xfId="40317" xr:uid="{00000000-0005-0000-0000-0000EE200000}"/>
    <cellStyle name="Normal 2 3 6 3 2 2 2 2 3 3" xfId="25093" xr:uid="{00000000-0005-0000-0000-0000EF200000}"/>
    <cellStyle name="Normal 2 3 6 3 2 2 2 2 4" xfId="35304" xr:uid="{00000000-0005-0000-0000-0000F0200000}"/>
    <cellStyle name="Normal 2 3 6 3 2 2 2 2 5" xfId="20080" xr:uid="{00000000-0005-0000-0000-0000F1200000}"/>
    <cellStyle name="Normal 2 3 6 3 2 2 2 3" xfId="6631" xr:uid="{00000000-0005-0000-0000-0000F2200000}"/>
    <cellStyle name="Normal 2 3 6 3 2 2 2 3 2" xfId="16683" xr:uid="{00000000-0005-0000-0000-0000F3200000}"/>
    <cellStyle name="Normal 2 3 6 3 2 2 2 3 2 2" xfId="47005" xr:uid="{00000000-0005-0000-0000-0000F4200000}"/>
    <cellStyle name="Normal 2 3 6 3 2 2 2 3 2 3" xfId="31781" xr:uid="{00000000-0005-0000-0000-0000F5200000}"/>
    <cellStyle name="Normal 2 3 6 3 2 2 2 3 3" xfId="11663" xr:uid="{00000000-0005-0000-0000-0000F6200000}"/>
    <cellStyle name="Normal 2 3 6 3 2 2 2 3 3 2" xfId="41988" xr:uid="{00000000-0005-0000-0000-0000F7200000}"/>
    <cellStyle name="Normal 2 3 6 3 2 2 2 3 3 3" xfId="26764" xr:uid="{00000000-0005-0000-0000-0000F8200000}"/>
    <cellStyle name="Normal 2 3 6 3 2 2 2 3 4" xfId="36975" xr:uid="{00000000-0005-0000-0000-0000F9200000}"/>
    <cellStyle name="Normal 2 3 6 3 2 2 2 3 5" xfId="21751" xr:uid="{00000000-0005-0000-0000-0000FA200000}"/>
    <cellStyle name="Normal 2 3 6 3 2 2 2 4" xfId="13341" xr:uid="{00000000-0005-0000-0000-0000FB200000}"/>
    <cellStyle name="Normal 2 3 6 3 2 2 2 4 2" xfId="43663" xr:uid="{00000000-0005-0000-0000-0000FC200000}"/>
    <cellStyle name="Normal 2 3 6 3 2 2 2 4 3" xfId="28439" xr:uid="{00000000-0005-0000-0000-0000FD200000}"/>
    <cellStyle name="Normal 2 3 6 3 2 2 2 5" xfId="8320" xr:uid="{00000000-0005-0000-0000-0000FE200000}"/>
    <cellStyle name="Normal 2 3 6 3 2 2 2 5 2" xfId="38646" xr:uid="{00000000-0005-0000-0000-0000FF200000}"/>
    <cellStyle name="Normal 2 3 6 3 2 2 2 5 3" xfId="23422" xr:uid="{00000000-0005-0000-0000-000000210000}"/>
    <cellStyle name="Normal 2 3 6 3 2 2 2 6" xfId="33634" xr:uid="{00000000-0005-0000-0000-000001210000}"/>
    <cellStyle name="Normal 2 3 6 3 2 2 2 7" xfId="18409" xr:uid="{00000000-0005-0000-0000-000002210000}"/>
    <cellStyle name="Normal 2 3 6 3 2 2 3" xfId="4102" xr:uid="{00000000-0005-0000-0000-000003210000}"/>
    <cellStyle name="Normal 2 3 6 3 2 2 3 2" xfId="14176" xr:uid="{00000000-0005-0000-0000-000004210000}"/>
    <cellStyle name="Normal 2 3 6 3 2 2 3 2 2" xfId="44498" xr:uid="{00000000-0005-0000-0000-000005210000}"/>
    <cellStyle name="Normal 2 3 6 3 2 2 3 2 3" xfId="29274" xr:uid="{00000000-0005-0000-0000-000006210000}"/>
    <cellStyle name="Normal 2 3 6 3 2 2 3 3" xfId="9156" xr:uid="{00000000-0005-0000-0000-000007210000}"/>
    <cellStyle name="Normal 2 3 6 3 2 2 3 3 2" xfId="39481" xr:uid="{00000000-0005-0000-0000-000008210000}"/>
    <cellStyle name="Normal 2 3 6 3 2 2 3 3 3" xfId="24257" xr:uid="{00000000-0005-0000-0000-000009210000}"/>
    <cellStyle name="Normal 2 3 6 3 2 2 3 4" xfId="34468" xr:uid="{00000000-0005-0000-0000-00000A210000}"/>
    <cellStyle name="Normal 2 3 6 3 2 2 3 5" xfId="19244" xr:uid="{00000000-0005-0000-0000-00000B210000}"/>
    <cellStyle name="Normal 2 3 6 3 2 2 4" xfId="5795" xr:uid="{00000000-0005-0000-0000-00000C210000}"/>
    <cellStyle name="Normal 2 3 6 3 2 2 4 2" xfId="15847" xr:uid="{00000000-0005-0000-0000-00000D210000}"/>
    <cellStyle name="Normal 2 3 6 3 2 2 4 2 2" xfId="46169" xr:uid="{00000000-0005-0000-0000-00000E210000}"/>
    <cellStyle name="Normal 2 3 6 3 2 2 4 2 3" xfId="30945" xr:uid="{00000000-0005-0000-0000-00000F210000}"/>
    <cellStyle name="Normal 2 3 6 3 2 2 4 3" xfId="10827" xr:uid="{00000000-0005-0000-0000-000010210000}"/>
    <cellStyle name="Normal 2 3 6 3 2 2 4 3 2" xfId="41152" xr:uid="{00000000-0005-0000-0000-000011210000}"/>
    <cellStyle name="Normal 2 3 6 3 2 2 4 3 3" xfId="25928" xr:uid="{00000000-0005-0000-0000-000012210000}"/>
    <cellStyle name="Normal 2 3 6 3 2 2 4 4" xfId="36139" xr:uid="{00000000-0005-0000-0000-000013210000}"/>
    <cellStyle name="Normal 2 3 6 3 2 2 4 5" xfId="20915" xr:uid="{00000000-0005-0000-0000-000014210000}"/>
    <cellStyle name="Normal 2 3 6 3 2 2 5" xfId="12505" xr:uid="{00000000-0005-0000-0000-000015210000}"/>
    <cellStyle name="Normal 2 3 6 3 2 2 5 2" xfId="42827" xr:uid="{00000000-0005-0000-0000-000016210000}"/>
    <cellStyle name="Normal 2 3 6 3 2 2 5 3" xfId="27603" xr:uid="{00000000-0005-0000-0000-000017210000}"/>
    <cellStyle name="Normal 2 3 6 3 2 2 6" xfId="7484" xr:uid="{00000000-0005-0000-0000-000018210000}"/>
    <cellStyle name="Normal 2 3 6 3 2 2 6 2" xfId="37810" xr:uid="{00000000-0005-0000-0000-000019210000}"/>
    <cellStyle name="Normal 2 3 6 3 2 2 6 3" xfId="22586" xr:uid="{00000000-0005-0000-0000-00001A210000}"/>
    <cellStyle name="Normal 2 3 6 3 2 2 7" xfId="32798" xr:uid="{00000000-0005-0000-0000-00001B210000}"/>
    <cellStyle name="Normal 2 3 6 3 2 2 8" xfId="17573" xr:uid="{00000000-0005-0000-0000-00001C210000}"/>
    <cellStyle name="Normal 2 3 6 3 2 3" xfId="2831" xr:uid="{00000000-0005-0000-0000-00001D210000}"/>
    <cellStyle name="Normal 2 3 6 3 2 3 2" xfId="4521" xr:uid="{00000000-0005-0000-0000-00001E210000}"/>
    <cellStyle name="Normal 2 3 6 3 2 3 2 2" xfId="14594" xr:uid="{00000000-0005-0000-0000-00001F210000}"/>
    <cellStyle name="Normal 2 3 6 3 2 3 2 2 2" xfId="44916" xr:uid="{00000000-0005-0000-0000-000020210000}"/>
    <cellStyle name="Normal 2 3 6 3 2 3 2 2 3" xfId="29692" xr:uid="{00000000-0005-0000-0000-000021210000}"/>
    <cellStyle name="Normal 2 3 6 3 2 3 2 3" xfId="9574" xr:uid="{00000000-0005-0000-0000-000022210000}"/>
    <cellStyle name="Normal 2 3 6 3 2 3 2 3 2" xfId="39899" xr:uid="{00000000-0005-0000-0000-000023210000}"/>
    <cellStyle name="Normal 2 3 6 3 2 3 2 3 3" xfId="24675" xr:uid="{00000000-0005-0000-0000-000024210000}"/>
    <cellStyle name="Normal 2 3 6 3 2 3 2 4" xfId="34886" xr:uid="{00000000-0005-0000-0000-000025210000}"/>
    <cellStyle name="Normal 2 3 6 3 2 3 2 5" xfId="19662" xr:uid="{00000000-0005-0000-0000-000026210000}"/>
    <cellStyle name="Normal 2 3 6 3 2 3 3" xfId="6213" xr:uid="{00000000-0005-0000-0000-000027210000}"/>
    <cellStyle name="Normal 2 3 6 3 2 3 3 2" xfId="16265" xr:uid="{00000000-0005-0000-0000-000028210000}"/>
    <cellStyle name="Normal 2 3 6 3 2 3 3 2 2" xfId="46587" xr:uid="{00000000-0005-0000-0000-000029210000}"/>
    <cellStyle name="Normal 2 3 6 3 2 3 3 2 3" xfId="31363" xr:uid="{00000000-0005-0000-0000-00002A210000}"/>
    <cellStyle name="Normal 2 3 6 3 2 3 3 3" xfId="11245" xr:uid="{00000000-0005-0000-0000-00002B210000}"/>
    <cellStyle name="Normal 2 3 6 3 2 3 3 3 2" xfId="41570" xr:uid="{00000000-0005-0000-0000-00002C210000}"/>
    <cellStyle name="Normal 2 3 6 3 2 3 3 3 3" xfId="26346" xr:uid="{00000000-0005-0000-0000-00002D210000}"/>
    <cellStyle name="Normal 2 3 6 3 2 3 3 4" xfId="36557" xr:uid="{00000000-0005-0000-0000-00002E210000}"/>
    <cellStyle name="Normal 2 3 6 3 2 3 3 5" xfId="21333" xr:uid="{00000000-0005-0000-0000-00002F210000}"/>
    <cellStyle name="Normal 2 3 6 3 2 3 4" xfId="12923" xr:uid="{00000000-0005-0000-0000-000030210000}"/>
    <cellStyle name="Normal 2 3 6 3 2 3 4 2" xfId="43245" xr:uid="{00000000-0005-0000-0000-000031210000}"/>
    <cellStyle name="Normal 2 3 6 3 2 3 4 3" xfId="28021" xr:uid="{00000000-0005-0000-0000-000032210000}"/>
    <cellStyle name="Normal 2 3 6 3 2 3 5" xfId="7902" xr:uid="{00000000-0005-0000-0000-000033210000}"/>
    <cellStyle name="Normal 2 3 6 3 2 3 5 2" xfId="38228" xr:uid="{00000000-0005-0000-0000-000034210000}"/>
    <cellStyle name="Normal 2 3 6 3 2 3 5 3" xfId="23004" xr:uid="{00000000-0005-0000-0000-000035210000}"/>
    <cellStyle name="Normal 2 3 6 3 2 3 6" xfId="33216" xr:uid="{00000000-0005-0000-0000-000036210000}"/>
    <cellStyle name="Normal 2 3 6 3 2 3 7" xfId="17991" xr:uid="{00000000-0005-0000-0000-000037210000}"/>
    <cellStyle name="Normal 2 3 6 3 2 4" xfId="3684" xr:uid="{00000000-0005-0000-0000-000038210000}"/>
    <cellStyle name="Normal 2 3 6 3 2 4 2" xfId="13758" xr:uid="{00000000-0005-0000-0000-000039210000}"/>
    <cellStyle name="Normal 2 3 6 3 2 4 2 2" xfId="44080" xr:uid="{00000000-0005-0000-0000-00003A210000}"/>
    <cellStyle name="Normal 2 3 6 3 2 4 2 3" xfId="28856" xr:uid="{00000000-0005-0000-0000-00003B210000}"/>
    <cellStyle name="Normal 2 3 6 3 2 4 3" xfId="8738" xr:uid="{00000000-0005-0000-0000-00003C210000}"/>
    <cellStyle name="Normal 2 3 6 3 2 4 3 2" xfId="39063" xr:uid="{00000000-0005-0000-0000-00003D210000}"/>
    <cellStyle name="Normal 2 3 6 3 2 4 3 3" xfId="23839" xr:uid="{00000000-0005-0000-0000-00003E210000}"/>
    <cellStyle name="Normal 2 3 6 3 2 4 4" xfId="34050" xr:uid="{00000000-0005-0000-0000-00003F210000}"/>
    <cellStyle name="Normal 2 3 6 3 2 4 5" xfId="18826" xr:uid="{00000000-0005-0000-0000-000040210000}"/>
    <cellStyle name="Normal 2 3 6 3 2 5" xfId="5377" xr:uid="{00000000-0005-0000-0000-000041210000}"/>
    <cellStyle name="Normal 2 3 6 3 2 5 2" xfId="15429" xr:uid="{00000000-0005-0000-0000-000042210000}"/>
    <cellStyle name="Normal 2 3 6 3 2 5 2 2" xfId="45751" xr:uid="{00000000-0005-0000-0000-000043210000}"/>
    <cellStyle name="Normal 2 3 6 3 2 5 2 3" xfId="30527" xr:uid="{00000000-0005-0000-0000-000044210000}"/>
    <cellStyle name="Normal 2 3 6 3 2 5 3" xfId="10409" xr:uid="{00000000-0005-0000-0000-000045210000}"/>
    <cellStyle name="Normal 2 3 6 3 2 5 3 2" xfId="40734" xr:uid="{00000000-0005-0000-0000-000046210000}"/>
    <cellStyle name="Normal 2 3 6 3 2 5 3 3" xfId="25510" xr:uid="{00000000-0005-0000-0000-000047210000}"/>
    <cellStyle name="Normal 2 3 6 3 2 5 4" xfId="35721" xr:uid="{00000000-0005-0000-0000-000048210000}"/>
    <cellStyle name="Normal 2 3 6 3 2 5 5" xfId="20497" xr:uid="{00000000-0005-0000-0000-000049210000}"/>
    <cellStyle name="Normal 2 3 6 3 2 6" xfId="12087" xr:uid="{00000000-0005-0000-0000-00004A210000}"/>
    <cellStyle name="Normal 2 3 6 3 2 6 2" xfId="42409" xr:uid="{00000000-0005-0000-0000-00004B210000}"/>
    <cellStyle name="Normal 2 3 6 3 2 6 3" xfId="27185" xr:uid="{00000000-0005-0000-0000-00004C210000}"/>
    <cellStyle name="Normal 2 3 6 3 2 7" xfId="7066" xr:uid="{00000000-0005-0000-0000-00004D210000}"/>
    <cellStyle name="Normal 2 3 6 3 2 7 2" xfId="37392" xr:uid="{00000000-0005-0000-0000-00004E210000}"/>
    <cellStyle name="Normal 2 3 6 3 2 7 3" xfId="22168" xr:uid="{00000000-0005-0000-0000-00004F210000}"/>
    <cellStyle name="Normal 2 3 6 3 2 8" xfId="32380" xr:uid="{00000000-0005-0000-0000-000050210000}"/>
    <cellStyle name="Normal 2 3 6 3 2 9" xfId="17155" xr:uid="{00000000-0005-0000-0000-000051210000}"/>
    <cellStyle name="Normal 2 3 6 3 3" xfId="2202" xr:uid="{00000000-0005-0000-0000-000052210000}"/>
    <cellStyle name="Normal 2 3 6 3 3 2" xfId="3041" xr:uid="{00000000-0005-0000-0000-000053210000}"/>
    <cellStyle name="Normal 2 3 6 3 3 2 2" xfId="4731" xr:uid="{00000000-0005-0000-0000-000054210000}"/>
    <cellStyle name="Normal 2 3 6 3 3 2 2 2" xfId="14804" xr:uid="{00000000-0005-0000-0000-000055210000}"/>
    <cellStyle name="Normal 2 3 6 3 3 2 2 2 2" xfId="45126" xr:uid="{00000000-0005-0000-0000-000056210000}"/>
    <cellStyle name="Normal 2 3 6 3 3 2 2 2 3" xfId="29902" xr:uid="{00000000-0005-0000-0000-000057210000}"/>
    <cellStyle name="Normal 2 3 6 3 3 2 2 3" xfId="9784" xr:uid="{00000000-0005-0000-0000-000058210000}"/>
    <cellStyle name="Normal 2 3 6 3 3 2 2 3 2" xfId="40109" xr:uid="{00000000-0005-0000-0000-000059210000}"/>
    <cellStyle name="Normal 2 3 6 3 3 2 2 3 3" xfId="24885" xr:uid="{00000000-0005-0000-0000-00005A210000}"/>
    <cellStyle name="Normal 2 3 6 3 3 2 2 4" xfId="35096" xr:uid="{00000000-0005-0000-0000-00005B210000}"/>
    <cellStyle name="Normal 2 3 6 3 3 2 2 5" xfId="19872" xr:uid="{00000000-0005-0000-0000-00005C210000}"/>
    <cellStyle name="Normal 2 3 6 3 3 2 3" xfId="6423" xr:uid="{00000000-0005-0000-0000-00005D210000}"/>
    <cellStyle name="Normal 2 3 6 3 3 2 3 2" xfId="16475" xr:uid="{00000000-0005-0000-0000-00005E210000}"/>
    <cellStyle name="Normal 2 3 6 3 3 2 3 2 2" xfId="46797" xr:uid="{00000000-0005-0000-0000-00005F210000}"/>
    <cellStyle name="Normal 2 3 6 3 3 2 3 2 3" xfId="31573" xr:uid="{00000000-0005-0000-0000-000060210000}"/>
    <cellStyle name="Normal 2 3 6 3 3 2 3 3" xfId="11455" xr:uid="{00000000-0005-0000-0000-000061210000}"/>
    <cellStyle name="Normal 2 3 6 3 3 2 3 3 2" xfId="41780" xr:uid="{00000000-0005-0000-0000-000062210000}"/>
    <cellStyle name="Normal 2 3 6 3 3 2 3 3 3" xfId="26556" xr:uid="{00000000-0005-0000-0000-000063210000}"/>
    <cellStyle name="Normal 2 3 6 3 3 2 3 4" xfId="36767" xr:uid="{00000000-0005-0000-0000-000064210000}"/>
    <cellStyle name="Normal 2 3 6 3 3 2 3 5" xfId="21543" xr:uid="{00000000-0005-0000-0000-000065210000}"/>
    <cellStyle name="Normal 2 3 6 3 3 2 4" xfId="13133" xr:uid="{00000000-0005-0000-0000-000066210000}"/>
    <cellStyle name="Normal 2 3 6 3 3 2 4 2" xfId="43455" xr:uid="{00000000-0005-0000-0000-000067210000}"/>
    <cellStyle name="Normal 2 3 6 3 3 2 4 3" xfId="28231" xr:uid="{00000000-0005-0000-0000-000068210000}"/>
    <cellStyle name="Normal 2 3 6 3 3 2 5" xfId="8112" xr:uid="{00000000-0005-0000-0000-000069210000}"/>
    <cellStyle name="Normal 2 3 6 3 3 2 5 2" xfId="38438" xr:uid="{00000000-0005-0000-0000-00006A210000}"/>
    <cellStyle name="Normal 2 3 6 3 3 2 5 3" xfId="23214" xr:uid="{00000000-0005-0000-0000-00006B210000}"/>
    <cellStyle name="Normal 2 3 6 3 3 2 6" xfId="33426" xr:uid="{00000000-0005-0000-0000-00006C210000}"/>
    <cellStyle name="Normal 2 3 6 3 3 2 7" xfId="18201" xr:uid="{00000000-0005-0000-0000-00006D210000}"/>
    <cellStyle name="Normal 2 3 6 3 3 3" xfId="3894" xr:uid="{00000000-0005-0000-0000-00006E210000}"/>
    <cellStyle name="Normal 2 3 6 3 3 3 2" xfId="13968" xr:uid="{00000000-0005-0000-0000-00006F210000}"/>
    <cellStyle name="Normal 2 3 6 3 3 3 2 2" xfId="44290" xr:uid="{00000000-0005-0000-0000-000070210000}"/>
    <cellStyle name="Normal 2 3 6 3 3 3 2 3" xfId="29066" xr:uid="{00000000-0005-0000-0000-000071210000}"/>
    <cellStyle name="Normal 2 3 6 3 3 3 3" xfId="8948" xr:uid="{00000000-0005-0000-0000-000072210000}"/>
    <cellStyle name="Normal 2 3 6 3 3 3 3 2" xfId="39273" xr:uid="{00000000-0005-0000-0000-000073210000}"/>
    <cellStyle name="Normal 2 3 6 3 3 3 3 3" xfId="24049" xr:uid="{00000000-0005-0000-0000-000074210000}"/>
    <cellStyle name="Normal 2 3 6 3 3 3 4" xfId="34260" xr:uid="{00000000-0005-0000-0000-000075210000}"/>
    <cellStyle name="Normal 2 3 6 3 3 3 5" xfId="19036" xr:uid="{00000000-0005-0000-0000-000076210000}"/>
    <cellStyle name="Normal 2 3 6 3 3 4" xfId="5587" xr:uid="{00000000-0005-0000-0000-000077210000}"/>
    <cellStyle name="Normal 2 3 6 3 3 4 2" xfId="15639" xr:uid="{00000000-0005-0000-0000-000078210000}"/>
    <cellStyle name="Normal 2 3 6 3 3 4 2 2" xfId="45961" xr:uid="{00000000-0005-0000-0000-000079210000}"/>
    <cellStyle name="Normal 2 3 6 3 3 4 2 3" xfId="30737" xr:uid="{00000000-0005-0000-0000-00007A210000}"/>
    <cellStyle name="Normal 2 3 6 3 3 4 3" xfId="10619" xr:uid="{00000000-0005-0000-0000-00007B210000}"/>
    <cellStyle name="Normal 2 3 6 3 3 4 3 2" xfId="40944" xr:uid="{00000000-0005-0000-0000-00007C210000}"/>
    <cellStyle name="Normal 2 3 6 3 3 4 3 3" xfId="25720" xr:uid="{00000000-0005-0000-0000-00007D210000}"/>
    <cellStyle name="Normal 2 3 6 3 3 4 4" xfId="35931" xr:uid="{00000000-0005-0000-0000-00007E210000}"/>
    <cellStyle name="Normal 2 3 6 3 3 4 5" xfId="20707" xr:uid="{00000000-0005-0000-0000-00007F210000}"/>
    <cellStyle name="Normal 2 3 6 3 3 5" xfId="12297" xr:uid="{00000000-0005-0000-0000-000080210000}"/>
    <cellStyle name="Normal 2 3 6 3 3 5 2" xfId="42619" xr:uid="{00000000-0005-0000-0000-000081210000}"/>
    <cellStyle name="Normal 2 3 6 3 3 5 3" xfId="27395" xr:uid="{00000000-0005-0000-0000-000082210000}"/>
    <cellStyle name="Normal 2 3 6 3 3 6" xfId="7276" xr:uid="{00000000-0005-0000-0000-000083210000}"/>
    <cellStyle name="Normal 2 3 6 3 3 6 2" xfId="37602" xr:uid="{00000000-0005-0000-0000-000084210000}"/>
    <cellStyle name="Normal 2 3 6 3 3 6 3" xfId="22378" xr:uid="{00000000-0005-0000-0000-000085210000}"/>
    <cellStyle name="Normal 2 3 6 3 3 7" xfId="32590" xr:uid="{00000000-0005-0000-0000-000086210000}"/>
    <cellStyle name="Normal 2 3 6 3 3 8" xfId="17365" xr:uid="{00000000-0005-0000-0000-000087210000}"/>
    <cellStyle name="Normal 2 3 6 3 4" xfId="2623" xr:uid="{00000000-0005-0000-0000-000088210000}"/>
    <cellStyle name="Normal 2 3 6 3 4 2" xfId="4313" xr:uid="{00000000-0005-0000-0000-000089210000}"/>
    <cellStyle name="Normal 2 3 6 3 4 2 2" xfId="14386" xr:uid="{00000000-0005-0000-0000-00008A210000}"/>
    <cellStyle name="Normal 2 3 6 3 4 2 2 2" xfId="44708" xr:uid="{00000000-0005-0000-0000-00008B210000}"/>
    <cellStyle name="Normal 2 3 6 3 4 2 2 3" xfId="29484" xr:uid="{00000000-0005-0000-0000-00008C210000}"/>
    <cellStyle name="Normal 2 3 6 3 4 2 3" xfId="9366" xr:uid="{00000000-0005-0000-0000-00008D210000}"/>
    <cellStyle name="Normal 2 3 6 3 4 2 3 2" xfId="39691" xr:uid="{00000000-0005-0000-0000-00008E210000}"/>
    <cellStyle name="Normal 2 3 6 3 4 2 3 3" xfId="24467" xr:uid="{00000000-0005-0000-0000-00008F210000}"/>
    <cellStyle name="Normal 2 3 6 3 4 2 4" xfId="34678" xr:uid="{00000000-0005-0000-0000-000090210000}"/>
    <cellStyle name="Normal 2 3 6 3 4 2 5" xfId="19454" xr:uid="{00000000-0005-0000-0000-000091210000}"/>
    <cellStyle name="Normal 2 3 6 3 4 3" xfId="6005" xr:uid="{00000000-0005-0000-0000-000092210000}"/>
    <cellStyle name="Normal 2 3 6 3 4 3 2" xfId="16057" xr:uid="{00000000-0005-0000-0000-000093210000}"/>
    <cellStyle name="Normal 2 3 6 3 4 3 2 2" xfId="46379" xr:uid="{00000000-0005-0000-0000-000094210000}"/>
    <cellStyle name="Normal 2 3 6 3 4 3 2 3" xfId="31155" xr:uid="{00000000-0005-0000-0000-000095210000}"/>
    <cellStyle name="Normal 2 3 6 3 4 3 3" xfId="11037" xr:uid="{00000000-0005-0000-0000-000096210000}"/>
    <cellStyle name="Normal 2 3 6 3 4 3 3 2" xfId="41362" xr:uid="{00000000-0005-0000-0000-000097210000}"/>
    <cellStyle name="Normal 2 3 6 3 4 3 3 3" xfId="26138" xr:uid="{00000000-0005-0000-0000-000098210000}"/>
    <cellStyle name="Normal 2 3 6 3 4 3 4" xfId="36349" xr:uid="{00000000-0005-0000-0000-000099210000}"/>
    <cellStyle name="Normal 2 3 6 3 4 3 5" xfId="21125" xr:uid="{00000000-0005-0000-0000-00009A210000}"/>
    <cellStyle name="Normal 2 3 6 3 4 4" xfId="12715" xr:uid="{00000000-0005-0000-0000-00009B210000}"/>
    <cellStyle name="Normal 2 3 6 3 4 4 2" xfId="43037" xr:uid="{00000000-0005-0000-0000-00009C210000}"/>
    <cellStyle name="Normal 2 3 6 3 4 4 3" xfId="27813" xr:uid="{00000000-0005-0000-0000-00009D210000}"/>
    <cellStyle name="Normal 2 3 6 3 4 5" xfId="7694" xr:uid="{00000000-0005-0000-0000-00009E210000}"/>
    <cellStyle name="Normal 2 3 6 3 4 5 2" xfId="38020" xr:uid="{00000000-0005-0000-0000-00009F210000}"/>
    <cellStyle name="Normal 2 3 6 3 4 5 3" xfId="22796" xr:uid="{00000000-0005-0000-0000-0000A0210000}"/>
    <cellStyle name="Normal 2 3 6 3 4 6" xfId="33008" xr:uid="{00000000-0005-0000-0000-0000A1210000}"/>
    <cellStyle name="Normal 2 3 6 3 4 7" xfId="17783" xr:uid="{00000000-0005-0000-0000-0000A2210000}"/>
    <cellStyle name="Normal 2 3 6 3 5" xfId="3476" xr:uid="{00000000-0005-0000-0000-0000A3210000}"/>
    <cellStyle name="Normal 2 3 6 3 5 2" xfId="13550" xr:uid="{00000000-0005-0000-0000-0000A4210000}"/>
    <cellStyle name="Normal 2 3 6 3 5 2 2" xfId="43872" xr:uid="{00000000-0005-0000-0000-0000A5210000}"/>
    <cellStyle name="Normal 2 3 6 3 5 2 3" xfId="28648" xr:uid="{00000000-0005-0000-0000-0000A6210000}"/>
    <cellStyle name="Normal 2 3 6 3 5 3" xfId="8530" xr:uid="{00000000-0005-0000-0000-0000A7210000}"/>
    <cellStyle name="Normal 2 3 6 3 5 3 2" xfId="38855" xr:uid="{00000000-0005-0000-0000-0000A8210000}"/>
    <cellStyle name="Normal 2 3 6 3 5 3 3" xfId="23631" xr:uid="{00000000-0005-0000-0000-0000A9210000}"/>
    <cellStyle name="Normal 2 3 6 3 5 4" xfId="33842" xr:uid="{00000000-0005-0000-0000-0000AA210000}"/>
    <cellStyle name="Normal 2 3 6 3 5 5" xfId="18618" xr:uid="{00000000-0005-0000-0000-0000AB210000}"/>
    <cellStyle name="Normal 2 3 6 3 6" xfId="5169" xr:uid="{00000000-0005-0000-0000-0000AC210000}"/>
    <cellStyle name="Normal 2 3 6 3 6 2" xfId="15221" xr:uid="{00000000-0005-0000-0000-0000AD210000}"/>
    <cellStyle name="Normal 2 3 6 3 6 2 2" xfId="45543" xr:uid="{00000000-0005-0000-0000-0000AE210000}"/>
    <cellStyle name="Normal 2 3 6 3 6 2 3" xfId="30319" xr:uid="{00000000-0005-0000-0000-0000AF210000}"/>
    <cellStyle name="Normal 2 3 6 3 6 3" xfId="10201" xr:uid="{00000000-0005-0000-0000-0000B0210000}"/>
    <cellStyle name="Normal 2 3 6 3 6 3 2" xfId="40526" xr:uid="{00000000-0005-0000-0000-0000B1210000}"/>
    <cellStyle name="Normal 2 3 6 3 6 3 3" xfId="25302" xr:uid="{00000000-0005-0000-0000-0000B2210000}"/>
    <cellStyle name="Normal 2 3 6 3 6 4" xfId="35513" xr:uid="{00000000-0005-0000-0000-0000B3210000}"/>
    <cellStyle name="Normal 2 3 6 3 6 5" xfId="20289" xr:uid="{00000000-0005-0000-0000-0000B4210000}"/>
    <cellStyle name="Normal 2 3 6 3 7" xfId="11879" xr:uid="{00000000-0005-0000-0000-0000B5210000}"/>
    <cellStyle name="Normal 2 3 6 3 7 2" xfId="42201" xr:uid="{00000000-0005-0000-0000-0000B6210000}"/>
    <cellStyle name="Normal 2 3 6 3 7 3" xfId="26977" xr:uid="{00000000-0005-0000-0000-0000B7210000}"/>
    <cellStyle name="Normal 2 3 6 3 8" xfId="6858" xr:uid="{00000000-0005-0000-0000-0000B8210000}"/>
    <cellStyle name="Normal 2 3 6 3 8 2" xfId="37184" xr:uid="{00000000-0005-0000-0000-0000B9210000}"/>
    <cellStyle name="Normal 2 3 6 3 8 3" xfId="21960" xr:uid="{00000000-0005-0000-0000-0000BA210000}"/>
    <cellStyle name="Normal 2 3 6 3 9" xfId="32173" xr:uid="{00000000-0005-0000-0000-0000BB210000}"/>
    <cellStyle name="Normal 2 3 6 4" xfId="1883" xr:uid="{00000000-0005-0000-0000-0000BC210000}"/>
    <cellStyle name="Normal 2 3 6 4 2" xfId="2306" xr:uid="{00000000-0005-0000-0000-0000BD210000}"/>
    <cellStyle name="Normal 2 3 6 4 2 2" xfId="3145" xr:uid="{00000000-0005-0000-0000-0000BE210000}"/>
    <cellStyle name="Normal 2 3 6 4 2 2 2" xfId="4835" xr:uid="{00000000-0005-0000-0000-0000BF210000}"/>
    <cellStyle name="Normal 2 3 6 4 2 2 2 2" xfId="14908" xr:uid="{00000000-0005-0000-0000-0000C0210000}"/>
    <cellStyle name="Normal 2 3 6 4 2 2 2 2 2" xfId="45230" xr:uid="{00000000-0005-0000-0000-0000C1210000}"/>
    <cellStyle name="Normal 2 3 6 4 2 2 2 2 3" xfId="30006" xr:uid="{00000000-0005-0000-0000-0000C2210000}"/>
    <cellStyle name="Normal 2 3 6 4 2 2 2 3" xfId="9888" xr:uid="{00000000-0005-0000-0000-0000C3210000}"/>
    <cellStyle name="Normal 2 3 6 4 2 2 2 3 2" xfId="40213" xr:uid="{00000000-0005-0000-0000-0000C4210000}"/>
    <cellStyle name="Normal 2 3 6 4 2 2 2 3 3" xfId="24989" xr:uid="{00000000-0005-0000-0000-0000C5210000}"/>
    <cellStyle name="Normal 2 3 6 4 2 2 2 4" xfId="35200" xr:uid="{00000000-0005-0000-0000-0000C6210000}"/>
    <cellStyle name="Normal 2 3 6 4 2 2 2 5" xfId="19976" xr:uid="{00000000-0005-0000-0000-0000C7210000}"/>
    <cellStyle name="Normal 2 3 6 4 2 2 3" xfId="6527" xr:uid="{00000000-0005-0000-0000-0000C8210000}"/>
    <cellStyle name="Normal 2 3 6 4 2 2 3 2" xfId="16579" xr:uid="{00000000-0005-0000-0000-0000C9210000}"/>
    <cellStyle name="Normal 2 3 6 4 2 2 3 2 2" xfId="46901" xr:uid="{00000000-0005-0000-0000-0000CA210000}"/>
    <cellStyle name="Normal 2 3 6 4 2 2 3 2 3" xfId="31677" xr:uid="{00000000-0005-0000-0000-0000CB210000}"/>
    <cellStyle name="Normal 2 3 6 4 2 2 3 3" xfId="11559" xr:uid="{00000000-0005-0000-0000-0000CC210000}"/>
    <cellStyle name="Normal 2 3 6 4 2 2 3 3 2" xfId="41884" xr:uid="{00000000-0005-0000-0000-0000CD210000}"/>
    <cellStyle name="Normal 2 3 6 4 2 2 3 3 3" xfId="26660" xr:uid="{00000000-0005-0000-0000-0000CE210000}"/>
    <cellStyle name="Normal 2 3 6 4 2 2 3 4" xfId="36871" xr:uid="{00000000-0005-0000-0000-0000CF210000}"/>
    <cellStyle name="Normal 2 3 6 4 2 2 3 5" xfId="21647" xr:uid="{00000000-0005-0000-0000-0000D0210000}"/>
    <cellStyle name="Normal 2 3 6 4 2 2 4" xfId="13237" xr:uid="{00000000-0005-0000-0000-0000D1210000}"/>
    <cellStyle name="Normal 2 3 6 4 2 2 4 2" xfId="43559" xr:uid="{00000000-0005-0000-0000-0000D2210000}"/>
    <cellStyle name="Normal 2 3 6 4 2 2 4 3" xfId="28335" xr:uid="{00000000-0005-0000-0000-0000D3210000}"/>
    <cellStyle name="Normal 2 3 6 4 2 2 5" xfId="8216" xr:uid="{00000000-0005-0000-0000-0000D4210000}"/>
    <cellStyle name="Normal 2 3 6 4 2 2 5 2" xfId="38542" xr:uid="{00000000-0005-0000-0000-0000D5210000}"/>
    <cellStyle name="Normal 2 3 6 4 2 2 5 3" xfId="23318" xr:uid="{00000000-0005-0000-0000-0000D6210000}"/>
    <cellStyle name="Normal 2 3 6 4 2 2 6" xfId="33530" xr:uid="{00000000-0005-0000-0000-0000D7210000}"/>
    <cellStyle name="Normal 2 3 6 4 2 2 7" xfId="18305" xr:uid="{00000000-0005-0000-0000-0000D8210000}"/>
    <cellStyle name="Normal 2 3 6 4 2 3" xfId="3998" xr:uid="{00000000-0005-0000-0000-0000D9210000}"/>
    <cellStyle name="Normal 2 3 6 4 2 3 2" xfId="14072" xr:uid="{00000000-0005-0000-0000-0000DA210000}"/>
    <cellStyle name="Normal 2 3 6 4 2 3 2 2" xfId="44394" xr:uid="{00000000-0005-0000-0000-0000DB210000}"/>
    <cellStyle name="Normal 2 3 6 4 2 3 2 3" xfId="29170" xr:uid="{00000000-0005-0000-0000-0000DC210000}"/>
    <cellStyle name="Normal 2 3 6 4 2 3 3" xfId="9052" xr:uid="{00000000-0005-0000-0000-0000DD210000}"/>
    <cellStyle name="Normal 2 3 6 4 2 3 3 2" xfId="39377" xr:uid="{00000000-0005-0000-0000-0000DE210000}"/>
    <cellStyle name="Normal 2 3 6 4 2 3 3 3" xfId="24153" xr:uid="{00000000-0005-0000-0000-0000DF210000}"/>
    <cellStyle name="Normal 2 3 6 4 2 3 4" xfId="34364" xr:uid="{00000000-0005-0000-0000-0000E0210000}"/>
    <cellStyle name="Normal 2 3 6 4 2 3 5" xfId="19140" xr:uid="{00000000-0005-0000-0000-0000E1210000}"/>
    <cellStyle name="Normal 2 3 6 4 2 4" xfId="5691" xr:uid="{00000000-0005-0000-0000-0000E2210000}"/>
    <cellStyle name="Normal 2 3 6 4 2 4 2" xfId="15743" xr:uid="{00000000-0005-0000-0000-0000E3210000}"/>
    <cellStyle name="Normal 2 3 6 4 2 4 2 2" xfId="46065" xr:uid="{00000000-0005-0000-0000-0000E4210000}"/>
    <cellStyle name="Normal 2 3 6 4 2 4 2 3" xfId="30841" xr:uid="{00000000-0005-0000-0000-0000E5210000}"/>
    <cellStyle name="Normal 2 3 6 4 2 4 3" xfId="10723" xr:uid="{00000000-0005-0000-0000-0000E6210000}"/>
    <cellStyle name="Normal 2 3 6 4 2 4 3 2" xfId="41048" xr:uid="{00000000-0005-0000-0000-0000E7210000}"/>
    <cellStyle name="Normal 2 3 6 4 2 4 3 3" xfId="25824" xr:uid="{00000000-0005-0000-0000-0000E8210000}"/>
    <cellStyle name="Normal 2 3 6 4 2 4 4" xfId="36035" xr:uid="{00000000-0005-0000-0000-0000E9210000}"/>
    <cellStyle name="Normal 2 3 6 4 2 4 5" xfId="20811" xr:uid="{00000000-0005-0000-0000-0000EA210000}"/>
    <cellStyle name="Normal 2 3 6 4 2 5" xfId="12401" xr:uid="{00000000-0005-0000-0000-0000EB210000}"/>
    <cellStyle name="Normal 2 3 6 4 2 5 2" xfId="42723" xr:uid="{00000000-0005-0000-0000-0000EC210000}"/>
    <cellStyle name="Normal 2 3 6 4 2 5 3" xfId="27499" xr:uid="{00000000-0005-0000-0000-0000ED210000}"/>
    <cellStyle name="Normal 2 3 6 4 2 6" xfId="7380" xr:uid="{00000000-0005-0000-0000-0000EE210000}"/>
    <cellStyle name="Normal 2 3 6 4 2 6 2" xfId="37706" xr:uid="{00000000-0005-0000-0000-0000EF210000}"/>
    <cellStyle name="Normal 2 3 6 4 2 6 3" xfId="22482" xr:uid="{00000000-0005-0000-0000-0000F0210000}"/>
    <cellStyle name="Normal 2 3 6 4 2 7" xfId="32694" xr:uid="{00000000-0005-0000-0000-0000F1210000}"/>
    <cellStyle name="Normal 2 3 6 4 2 8" xfId="17469" xr:uid="{00000000-0005-0000-0000-0000F2210000}"/>
    <cellStyle name="Normal 2 3 6 4 3" xfId="2727" xr:uid="{00000000-0005-0000-0000-0000F3210000}"/>
    <cellStyle name="Normal 2 3 6 4 3 2" xfId="4417" xr:uid="{00000000-0005-0000-0000-0000F4210000}"/>
    <cellStyle name="Normal 2 3 6 4 3 2 2" xfId="14490" xr:uid="{00000000-0005-0000-0000-0000F5210000}"/>
    <cellStyle name="Normal 2 3 6 4 3 2 2 2" xfId="44812" xr:uid="{00000000-0005-0000-0000-0000F6210000}"/>
    <cellStyle name="Normal 2 3 6 4 3 2 2 3" xfId="29588" xr:uid="{00000000-0005-0000-0000-0000F7210000}"/>
    <cellStyle name="Normal 2 3 6 4 3 2 3" xfId="9470" xr:uid="{00000000-0005-0000-0000-0000F8210000}"/>
    <cellStyle name="Normal 2 3 6 4 3 2 3 2" xfId="39795" xr:uid="{00000000-0005-0000-0000-0000F9210000}"/>
    <cellStyle name="Normal 2 3 6 4 3 2 3 3" xfId="24571" xr:uid="{00000000-0005-0000-0000-0000FA210000}"/>
    <cellStyle name="Normal 2 3 6 4 3 2 4" xfId="34782" xr:uid="{00000000-0005-0000-0000-0000FB210000}"/>
    <cellStyle name="Normal 2 3 6 4 3 2 5" xfId="19558" xr:uid="{00000000-0005-0000-0000-0000FC210000}"/>
    <cellStyle name="Normal 2 3 6 4 3 3" xfId="6109" xr:uid="{00000000-0005-0000-0000-0000FD210000}"/>
    <cellStyle name="Normal 2 3 6 4 3 3 2" xfId="16161" xr:uid="{00000000-0005-0000-0000-0000FE210000}"/>
    <cellStyle name="Normal 2 3 6 4 3 3 2 2" xfId="46483" xr:uid="{00000000-0005-0000-0000-0000FF210000}"/>
    <cellStyle name="Normal 2 3 6 4 3 3 2 3" xfId="31259" xr:uid="{00000000-0005-0000-0000-000000220000}"/>
    <cellStyle name="Normal 2 3 6 4 3 3 3" xfId="11141" xr:uid="{00000000-0005-0000-0000-000001220000}"/>
    <cellStyle name="Normal 2 3 6 4 3 3 3 2" xfId="41466" xr:uid="{00000000-0005-0000-0000-000002220000}"/>
    <cellStyle name="Normal 2 3 6 4 3 3 3 3" xfId="26242" xr:uid="{00000000-0005-0000-0000-000003220000}"/>
    <cellStyle name="Normal 2 3 6 4 3 3 4" xfId="36453" xr:uid="{00000000-0005-0000-0000-000004220000}"/>
    <cellStyle name="Normal 2 3 6 4 3 3 5" xfId="21229" xr:uid="{00000000-0005-0000-0000-000005220000}"/>
    <cellStyle name="Normal 2 3 6 4 3 4" xfId="12819" xr:uid="{00000000-0005-0000-0000-000006220000}"/>
    <cellStyle name="Normal 2 3 6 4 3 4 2" xfId="43141" xr:uid="{00000000-0005-0000-0000-000007220000}"/>
    <cellStyle name="Normal 2 3 6 4 3 4 3" xfId="27917" xr:uid="{00000000-0005-0000-0000-000008220000}"/>
    <cellStyle name="Normal 2 3 6 4 3 5" xfId="7798" xr:uid="{00000000-0005-0000-0000-000009220000}"/>
    <cellStyle name="Normal 2 3 6 4 3 5 2" xfId="38124" xr:uid="{00000000-0005-0000-0000-00000A220000}"/>
    <cellStyle name="Normal 2 3 6 4 3 5 3" xfId="22900" xr:uid="{00000000-0005-0000-0000-00000B220000}"/>
    <cellStyle name="Normal 2 3 6 4 3 6" xfId="33112" xr:uid="{00000000-0005-0000-0000-00000C220000}"/>
    <cellStyle name="Normal 2 3 6 4 3 7" xfId="17887" xr:uid="{00000000-0005-0000-0000-00000D220000}"/>
    <cellStyle name="Normal 2 3 6 4 4" xfId="3580" xr:uid="{00000000-0005-0000-0000-00000E220000}"/>
    <cellStyle name="Normal 2 3 6 4 4 2" xfId="13654" xr:uid="{00000000-0005-0000-0000-00000F220000}"/>
    <cellStyle name="Normal 2 3 6 4 4 2 2" xfId="43976" xr:uid="{00000000-0005-0000-0000-000010220000}"/>
    <cellStyle name="Normal 2 3 6 4 4 2 3" xfId="28752" xr:uid="{00000000-0005-0000-0000-000011220000}"/>
    <cellStyle name="Normal 2 3 6 4 4 3" xfId="8634" xr:uid="{00000000-0005-0000-0000-000012220000}"/>
    <cellStyle name="Normal 2 3 6 4 4 3 2" xfId="38959" xr:uid="{00000000-0005-0000-0000-000013220000}"/>
    <cellStyle name="Normal 2 3 6 4 4 3 3" xfId="23735" xr:uid="{00000000-0005-0000-0000-000014220000}"/>
    <cellStyle name="Normal 2 3 6 4 4 4" xfId="33946" xr:uid="{00000000-0005-0000-0000-000015220000}"/>
    <cellStyle name="Normal 2 3 6 4 4 5" xfId="18722" xr:uid="{00000000-0005-0000-0000-000016220000}"/>
    <cellStyle name="Normal 2 3 6 4 5" xfId="5273" xr:uid="{00000000-0005-0000-0000-000017220000}"/>
    <cellStyle name="Normal 2 3 6 4 5 2" xfId="15325" xr:uid="{00000000-0005-0000-0000-000018220000}"/>
    <cellStyle name="Normal 2 3 6 4 5 2 2" xfId="45647" xr:uid="{00000000-0005-0000-0000-000019220000}"/>
    <cellStyle name="Normal 2 3 6 4 5 2 3" xfId="30423" xr:uid="{00000000-0005-0000-0000-00001A220000}"/>
    <cellStyle name="Normal 2 3 6 4 5 3" xfId="10305" xr:uid="{00000000-0005-0000-0000-00001B220000}"/>
    <cellStyle name="Normal 2 3 6 4 5 3 2" xfId="40630" xr:uid="{00000000-0005-0000-0000-00001C220000}"/>
    <cellStyle name="Normal 2 3 6 4 5 3 3" xfId="25406" xr:uid="{00000000-0005-0000-0000-00001D220000}"/>
    <cellStyle name="Normal 2 3 6 4 5 4" xfId="35617" xr:uid="{00000000-0005-0000-0000-00001E220000}"/>
    <cellStyle name="Normal 2 3 6 4 5 5" xfId="20393" xr:uid="{00000000-0005-0000-0000-00001F220000}"/>
    <cellStyle name="Normal 2 3 6 4 6" xfId="11983" xr:uid="{00000000-0005-0000-0000-000020220000}"/>
    <cellStyle name="Normal 2 3 6 4 6 2" xfId="42305" xr:uid="{00000000-0005-0000-0000-000021220000}"/>
    <cellStyle name="Normal 2 3 6 4 6 3" xfId="27081" xr:uid="{00000000-0005-0000-0000-000022220000}"/>
    <cellStyle name="Normal 2 3 6 4 7" xfId="6962" xr:uid="{00000000-0005-0000-0000-000023220000}"/>
    <cellStyle name="Normal 2 3 6 4 7 2" xfId="37288" xr:uid="{00000000-0005-0000-0000-000024220000}"/>
    <cellStyle name="Normal 2 3 6 4 7 3" xfId="22064" xr:uid="{00000000-0005-0000-0000-000025220000}"/>
    <cellStyle name="Normal 2 3 6 4 8" xfId="32276" xr:uid="{00000000-0005-0000-0000-000026220000}"/>
    <cellStyle name="Normal 2 3 6 4 9" xfId="17051" xr:uid="{00000000-0005-0000-0000-000027220000}"/>
    <cellStyle name="Normal 2 3 6 5" xfId="2096" xr:uid="{00000000-0005-0000-0000-000028220000}"/>
    <cellStyle name="Normal 2 3 6 5 2" xfId="2937" xr:uid="{00000000-0005-0000-0000-000029220000}"/>
    <cellStyle name="Normal 2 3 6 5 2 2" xfId="4627" xr:uid="{00000000-0005-0000-0000-00002A220000}"/>
    <cellStyle name="Normal 2 3 6 5 2 2 2" xfId="14700" xr:uid="{00000000-0005-0000-0000-00002B220000}"/>
    <cellStyle name="Normal 2 3 6 5 2 2 2 2" xfId="45022" xr:uid="{00000000-0005-0000-0000-00002C220000}"/>
    <cellStyle name="Normal 2 3 6 5 2 2 2 3" xfId="29798" xr:uid="{00000000-0005-0000-0000-00002D220000}"/>
    <cellStyle name="Normal 2 3 6 5 2 2 3" xfId="9680" xr:uid="{00000000-0005-0000-0000-00002E220000}"/>
    <cellStyle name="Normal 2 3 6 5 2 2 3 2" xfId="40005" xr:uid="{00000000-0005-0000-0000-00002F220000}"/>
    <cellStyle name="Normal 2 3 6 5 2 2 3 3" xfId="24781" xr:uid="{00000000-0005-0000-0000-000030220000}"/>
    <cellStyle name="Normal 2 3 6 5 2 2 4" xfId="34992" xr:uid="{00000000-0005-0000-0000-000031220000}"/>
    <cellStyle name="Normal 2 3 6 5 2 2 5" xfId="19768" xr:uid="{00000000-0005-0000-0000-000032220000}"/>
    <cellStyle name="Normal 2 3 6 5 2 3" xfId="6319" xr:uid="{00000000-0005-0000-0000-000033220000}"/>
    <cellStyle name="Normal 2 3 6 5 2 3 2" xfId="16371" xr:uid="{00000000-0005-0000-0000-000034220000}"/>
    <cellStyle name="Normal 2 3 6 5 2 3 2 2" xfId="46693" xr:uid="{00000000-0005-0000-0000-000035220000}"/>
    <cellStyle name="Normal 2 3 6 5 2 3 2 3" xfId="31469" xr:uid="{00000000-0005-0000-0000-000036220000}"/>
    <cellStyle name="Normal 2 3 6 5 2 3 3" xfId="11351" xr:uid="{00000000-0005-0000-0000-000037220000}"/>
    <cellStyle name="Normal 2 3 6 5 2 3 3 2" xfId="41676" xr:uid="{00000000-0005-0000-0000-000038220000}"/>
    <cellStyle name="Normal 2 3 6 5 2 3 3 3" xfId="26452" xr:uid="{00000000-0005-0000-0000-000039220000}"/>
    <cellStyle name="Normal 2 3 6 5 2 3 4" xfId="36663" xr:uid="{00000000-0005-0000-0000-00003A220000}"/>
    <cellStyle name="Normal 2 3 6 5 2 3 5" xfId="21439" xr:uid="{00000000-0005-0000-0000-00003B220000}"/>
    <cellStyle name="Normal 2 3 6 5 2 4" xfId="13029" xr:uid="{00000000-0005-0000-0000-00003C220000}"/>
    <cellStyle name="Normal 2 3 6 5 2 4 2" xfId="43351" xr:uid="{00000000-0005-0000-0000-00003D220000}"/>
    <cellStyle name="Normal 2 3 6 5 2 4 3" xfId="28127" xr:uid="{00000000-0005-0000-0000-00003E220000}"/>
    <cellStyle name="Normal 2 3 6 5 2 5" xfId="8008" xr:uid="{00000000-0005-0000-0000-00003F220000}"/>
    <cellStyle name="Normal 2 3 6 5 2 5 2" xfId="38334" xr:uid="{00000000-0005-0000-0000-000040220000}"/>
    <cellStyle name="Normal 2 3 6 5 2 5 3" xfId="23110" xr:uid="{00000000-0005-0000-0000-000041220000}"/>
    <cellStyle name="Normal 2 3 6 5 2 6" xfId="33322" xr:uid="{00000000-0005-0000-0000-000042220000}"/>
    <cellStyle name="Normal 2 3 6 5 2 7" xfId="18097" xr:uid="{00000000-0005-0000-0000-000043220000}"/>
    <cellStyle name="Normal 2 3 6 5 3" xfId="3790" xr:uid="{00000000-0005-0000-0000-000044220000}"/>
    <cellStyle name="Normal 2 3 6 5 3 2" xfId="13864" xr:uid="{00000000-0005-0000-0000-000045220000}"/>
    <cellStyle name="Normal 2 3 6 5 3 2 2" xfId="44186" xr:uid="{00000000-0005-0000-0000-000046220000}"/>
    <cellStyle name="Normal 2 3 6 5 3 2 3" xfId="28962" xr:uid="{00000000-0005-0000-0000-000047220000}"/>
    <cellStyle name="Normal 2 3 6 5 3 3" xfId="8844" xr:uid="{00000000-0005-0000-0000-000048220000}"/>
    <cellStyle name="Normal 2 3 6 5 3 3 2" xfId="39169" xr:uid="{00000000-0005-0000-0000-000049220000}"/>
    <cellStyle name="Normal 2 3 6 5 3 3 3" xfId="23945" xr:uid="{00000000-0005-0000-0000-00004A220000}"/>
    <cellStyle name="Normal 2 3 6 5 3 4" xfId="34156" xr:uid="{00000000-0005-0000-0000-00004B220000}"/>
    <cellStyle name="Normal 2 3 6 5 3 5" xfId="18932" xr:uid="{00000000-0005-0000-0000-00004C220000}"/>
    <cellStyle name="Normal 2 3 6 5 4" xfId="5483" xr:uid="{00000000-0005-0000-0000-00004D220000}"/>
    <cellStyle name="Normal 2 3 6 5 4 2" xfId="15535" xr:uid="{00000000-0005-0000-0000-00004E220000}"/>
    <cellStyle name="Normal 2 3 6 5 4 2 2" xfId="45857" xr:uid="{00000000-0005-0000-0000-00004F220000}"/>
    <cellStyle name="Normal 2 3 6 5 4 2 3" xfId="30633" xr:uid="{00000000-0005-0000-0000-000050220000}"/>
    <cellStyle name="Normal 2 3 6 5 4 3" xfId="10515" xr:uid="{00000000-0005-0000-0000-000051220000}"/>
    <cellStyle name="Normal 2 3 6 5 4 3 2" xfId="40840" xr:uid="{00000000-0005-0000-0000-000052220000}"/>
    <cellStyle name="Normal 2 3 6 5 4 3 3" xfId="25616" xr:uid="{00000000-0005-0000-0000-000053220000}"/>
    <cellStyle name="Normal 2 3 6 5 4 4" xfId="35827" xr:uid="{00000000-0005-0000-0000-000054220000}"/>
    <cellStyle name="Normal 2 3 6 5 4 5" xfId="20603" xr:uid="{00000000-0005-0000-0000-000055220000}"/>
    <cellStyle name="Normal 2 3 6 5 5" xfId="12193" xr:uid="{00000000-0005-0000-0000-000056220000}"/>
    <cellStyle name="Normal 2 3 6 5 5 2" xfId="42515" xr:uid="{00000000-0005-0000-0000-000057220000}"/>
    <cellStyle name="Normal 2 3 6 5 5 3" xfId="27291" xr:uid="{00000000-0005-0000-0000-000058220000}"/>
    <cellStyle name="Normal 2 3 6 5 6" xfId="7172" xr:uid="{00000000-0005-0000-0000-000059220000}"/>
    <cellStyle name="Normal 2 3 6 5 6 2" xfId="37498" xr:uid="{00000000-0005-0000-0000-00005A220000}"/>
    <cellStyle name="Normal 2 3 6 5 6 3" xfId="22274" xr:uid="{00000000-0005-0000-0000-00005B220000}"/>
    <cellStyle name="Normal 2 3 6 5 7" xfId="32486" xr:uid="{00000000-0005-0000-0000-00005C220000}"/>
    <cellStyle name="Normal 2 3 6 5 8" xfId="17261" xr:uid="{00000000-0005-0000-0000-00005D220000}"/>
    <cellStyle name="Normal 2 3 6 6" xfId="2517" xr:uid="{00000000-0005-0000-0000-00005E220000}"/>
    <cellStyle name="Normal 2 3 6 6 2" xfId="4209" xr:uid="{00000000-0005-0000-0000-00005F220000}"/>
    <cellStyle name="Normal 2 3 6 6 2 2" xfId="14282" xr:uid="{00000000-0005-0000-0000-000060220000}"/>
    <cellStyle name="Normal 2 3 6 6 2 2 2" xfId="44604" xr:uid="{00000000-0005-0000-0000-000061220000}"/>
    <cellStyle name="Normal 2 3 6 6 2 2 3" xfId="29380" xr:uid="{00000000-0005-0000-0000-000062220000}"/>
    <cellStyle name="Normal 2 3 6 6 2 3" xfId="9262" xr:uid="{00000000-0005-0000-0000-000063220000}"/>
    <cellStyle name="Normal 2 3 6 6 2 3 2" xfId="39587" xr:uid="{00000000-0005-0000-0000-000064220000}"/>
    <cellStyle name="Normal 2 3 6 6 2 3 3" xfId="24363" xr:uid="{00000000-0005-0000-0000-000065220000}"/>
    <cellStyle name="Normal 2 3 6 6 2 4" xfId="34574" xr:uid="{00000000-0005-0000-0000-000066220000}"/>
    <cellStyle name="Normal 2 3 6 6 2 5" xfId="19350" xr:uid="{00000000-0005-0000-0000-000067220000}"/>
    <cellStyle name="Normal 2 3 6 6 3" xfId="5901" xr:uid="{00000000-0005-0000-0000-000068220000}"/>
    <cellStyle name="Normal 2 3 6 6 3 2" xfId="15953" xr:uid="{00000000-0005-0000-0000-000069220000}"/>
    <cellStyle name="Normal 2 3 6 6 3 2 2" xfId="46275" xr:uid="{00000000-0005-0000-0000-00006A220000}"/>
    <cellStyle name="Normal 2 3 6 6 3 2 3" xfId="31051" xr:uid="{00000000-0005-0000-0000-00006B220000}"/>
    <cellStyle name="Normal 2 3 6 6 3 3" xfId="10933" xr:uid="{00000000-0005-0000-0000-00006C220000}"/>
    <cellStyle name="Normal 2 3 6 6 3 3 2" xfId="41258" xr:uid="{00000000-0005-0000-0000-00006D220000}"/>
    <cellStyle name="Normal 2 3 6 6 3 3 3" xfId="26034" xr:uid="{00000000-0005-0000-0000-00006E220000}"/>
    <cellStyle name="Normal 2 3 6 6 3 4" xfId="36245" xr:uid="{00000000-0005-0000-0000-00006F220000}"/>
    <cellStyle name="Normal 2 3 6 6 3 5" xfId="21021" xr:uid="{00000000-0005-0000-0000-000070220000}"/>
    <cellStyle name="Normal 2 3 6 6 4" xfId="12611" xr:uid="{00000000-0005-0000-0000-000071220000}"/>
    <cellStyle name="Normal 2 3 6 6 4 2" xfId="42933" xr:uid="{00000000-0005-0000-0000-000072220000}"/>
    <cellStyle name="Normal 2 3 6 6 4 3" xfId="27709" xr:uid="{00000000-0005-0000-0000-000073220000}"/>
    <cellStyle name="Normal 2 3 6 6 5" xfId="7590" xr:uid="{00000000-0005-0000-0000-000074220000}"/>
    <cellStyle name="Normal 2 3 6 6 5 2" xfId="37916" xr:uid="{00000000-0005-0000-0000-000075220000}"/>
    <cellStyle name="Normal 2 3 6 6 5 3" xfId="22692" xr:uid="{00000000-0005-0000-0000-000076220000}"/>
    <cellStyle name="Normal 2 3 6 6 6" xfId="32904" xr:uid="{00000000-0005-0000-0000-000077220000}"/>
    <cellStyle name="Normal 2 3 6 6 7" xfId="17679" xr:uid="{00000000-0005-0000-0000-000078220000}"/>
    <cellStyle name="Normal 2 3 6 7" xfId="3368" xr:uid="{00000000-0005-0000-0000-000079220000}"/>
    <cellStyle name="Normal 2 3 6 7 2" xfId="13446" xr:uid="{00000000-0005-0000-0000-00007A220000}"/>
    <cellStyle name="Normal 2 3 6 7 2 2" xfId="43768" xr:uid="{00000000-0005-0000-0000-00007B220000}"/>
    <cellStyle name="Normal 2 3 6 7 2 3" xfId="28544" xr:uid="{00000000-0005-0000-0000-00007C220000}"/>
    <cellStyle name="Normal 2 3 6 7 3" xfId="8426" xr:uid="{00000000-0005-0000-0000-00007D220000}"/>
    <cellStyle name="Normal 2 3 6 7 3 2" xfId="38751" xr:uid="{00000000-0005-0000-0000-00007E220000}"/>
    <cellStyle name="Normal 2 3 6 7 3 3" xfId="23527" xr:uid="{00000000-0005-0000-0000-00007F220000}"/>
    <cellStyle name="Normal 2 3 6 7 4" xfId="33738" xr:uid="{00000000-0005-0000-0000-000080220000}"/>
    <cellStyle name="Normal 2 3 6 7 5" xfId="18514" xr:uid="{00000000-0005-0000-0000-000081220000}"/>
    <cellStyle name="Normal 2 3 6 8" xfId="5062" xr:uid="{00000000-0005-0000-0000-000082220000}"/>
    <cellStyle name="Normal 2 3 6 8 2" xfId="15117" xr:uid="{00000000-0005-0000-0000-000083220000}"/>
    <cellStyle name="Normal 2 3 6 8 2 2" xfId="45439" xr:uid="{00000000-0005-0000-0000-000084220000}"/>
    <cellStyle name="Normal 2 3 6 8 2 3" xfId="30215" xr:uid="{00000000-0005-0000-0000-000085220000}"/>
    <cellStyle name="Normal 2 3 6 8 3" xfId="10097" xr:uid="{00000000-0005-0000-0000-000086220000}"/>
    <cellStyle name="Normal 2 3 6 8 3 2" xfId="40422" xr:uid="{00000000-0005-0000-0000-000087220000}"/>
    <cellStyle name="Normal 2 3 6 8 3 3" xfId="25198" xr:uid="{00000000-0005-0000-0000-000088220000}"/>
    <cellStyle name="Normal 2 3 6 8 4" xfId="35409" xr:uid="{00000000-0005-0000-0000-000089220000}"/>
    <cellStyle name="Normal 2 3 6 8 5" xfId="20185" xr:uid="{00000000-0005-0000-0000-00008A220000}"/>
    <cellStyle name="Normal 2 3 6 9" xfId="11773" xr:uid="{00000000-0005-0000-0000-00008B220000}"/>
    <cellStyle name="Normal 2 3 6 9 2" xfId="42097" xr:uid="{00000000-0005-0000-0000-00008C220000}"/>
    <cellStyle name="Normal 2 3 6 9 3" xfId="26873" xr:uid="{00000000-0005-0000-0000-00008D220000}"/>
    <cellStyle name="Normal 2 3 7" xfId="1156" xr:uid="{00000000-0005-0000-0000-00008E220000}"/>
    <cellStyle name="Normal 2 3 8" xfId="32018" xr:uid="{00000000-0005-0000-0000-00008F220000}"/>
    <cellStyle name="Normal 2 3 9" xfId="935" xr:uid="{00000000-0005-0000-0000-000090220000}"/>
    <cellStyle name="Normal 2 4" xfId="776" xr:uid="{00000000-0005-0000-0000-000091220000}"/>
    <cellStyle name="Normal 2 4 2" xfId="1427" xr:uid="{00000000-0005-0000-0000-000092220000}"/>
    <cellStyle name="Normal 2 4 2 10" xfId="6756" xr:uid="{00000000-0005-0000-0000-000093220000}"/>
    <cellStyle name="Normal 2 4 2 10 2" xfId="37084" xr:uid="{00000000-0005-0000-0000-000094220000}"/>
    <cellStyle name="Normal 2 4 2 10 3" xfId="21860" xr:uid="{00000000-0005-0000-0000-000095220000}"/>
    <cellStyle name="Normal 2 4 2 11" xfId="32075" xr:uid="{00000000-0005-0000-0000-000096220000}"/>
    <cellStyle name="Normal 2 4 2 12" xfId="16845" xr:uid="{00000000-0005-0000-0000-000097220000}"/>
    <cellStyle name="Normal 2 4 2 2" xfId="1720" xr:uid="{00000000-0005-0000-0000-000098220000}"/>
    <cellStyle name="Normal 2 4 2 2 10" xfId="32127" xr:uid="{00000000-0005-0000-0000-000099220000}"/>
    <cellStyle name="Normal 2 4 2 2 11" xfId="16899" xr:uid="{00000000-0005-0000-0000-00009A220000}"/>
    <cellStyle name="Normal 2 4 2 2 2" xfId="1828" xr:uid="{00000000-0005-0000-0000-00009B220000}"/>
    <cellStyle name="Normal 2 4 2 2 2 10" xfId="17003" xr:uid="{00000000-0005-0000-0000-00009C220000}"/>
    <cellStyle name="Normal 2 4 2 2 2 2" xfId="2045" xr:uid="{00000000-0005-0000-0000-00009D220000}"/>
    <cellStyle name="Normal 2 4 2 2 2 2 2" xfId="2466" xr:uid="{00000000-0005-0000-0000-00009E220000}"/>
    <cellStyle name="Normal 2 4 2 2 2 2 2 2" xfId="3305" xr:uid="{00000000-0005-0000-0000-00009F220000}"/>
    <cellStyle name="Normal 2 4 2 2 2 2 2 2 2" xfId="4995" xr:uid="{00000000-0005-0000-0000-0000A0220000}"/>
    <cellStyle name="Normal 2 4 2 2 2 2 2 2 2 2" xfId="15068" xr:uid="{00000000-0005-0000-0000-0000A1220000}"/>
    <cellStyle name="Normal 2 4 2 2 2 2 2 2 2 2 2" xfId="45390" xr:uid="{00000000-0005-0000-0000-0000A2220000}"/>
    <cellStyle name="Normal 2 4 2 2 2 2 2 2 2 2 3" xfId="30166" xr:uid="{00000000-0005-0000-0000-0000A3220000}"/>
    <cellStyle name="Normal 2 4 2 2 2 2 2 2 2 3" xfId="10048" xr:uid="{00000000-0005-0000-0000-0000A4220000}"/>
    <cellStyle name="Normal 2 4 2 2 2 2 2 2 2 3 2" xfId="40373" xr:uid="{00000000-0005-0000-0000-0000A5220000}"/>
    <cellStyle name="Normal 2 4 2 2 2 2 2 2 2 3 3" xfId="25149" xr:uid="{00000000-0005-0000-0000-0000A6220000}"/>
    <cellStyle name="Normal 2 4 2 2 2 2 2 2 2 4" xfId="35360" xr:uid="{00000000-0005-0000-0000-0000A7220000}"/>
    <cellStyle name="Normal 2 4 2 2 2 2 2 2 2 5" xfId="20136" xr:uid="{00000000-0005-0000-0000-0000A8220000}"/>
    <cellStyle name="Normal 2 4 2 2 2 2 2 2 3" xfId="6687" xr:uid="{00000000-0005-0000-0000-0000A9220000}"/>
    <cellStyle name="Normal 2 4 2 2 2 2 2 2 3 2" xfId="16739" xr:uid="{00000000-0005-0000-0000-0000AA220000}"/>
    <cellStyle name="Normal 2 4 2 2 2 2 2 2 3 2 2" xfId="47061" xr:uid="{00000000-0005-0000-0000-0000AB220000}"/>
    <cellStyle name="Normal 2 4 2 2 2 2 2 2 3 2 3" xfId="31837" xr:uid="{00000000-0005-0000-0000-0000AC220000}"/>
    <cellStyle name="Normal 2 4 2 2 2 2 2 2 3 3" xfId="11719" xr:uid="{00000000-0005-0000-0000-0000AD220000}"/>
    <cellStyle name="Normal 2 4 2 2 2 2 2 2 3 3 2" xfId="42044" xr:uid="{00000000-0005-0000-0000-0000AE220000}"/>
    <cellStyle name="Normal 2 4 2 2 2 2 2 2 3 3 3" xfId="26820" xr:uid="{00000000-0005-0000-0000-0000AF220000}"/>
    <cellStyle name="Normal 2 4 2 2 2 2 2 2 3 4" xfId="37031" xr:uid="{00000000-0005-0000-0000-0000B0220000}"/>
    <cellStyle name="Normal 2 4 2 2 2 2 2 2 3 5" xfId="21807" xr:uid="{00000000-0005-0000-0000-0000B1220000}"/>
    <cellStyle name="Normal 2 4 2 2 2 2 2 2 4" xfId="13397" xr:uid="{00000000-0005-0000-0000-0000B2220000}"/>
    <cellStyle name="Normal 2 4 2 2 2 2 2 2 4 2" xfId="43719" xr:uid="{00000000-0005-0000-0000-0000B3220000}"/>
    <cellStyle name="Normal 2 4 2 2 2 2 2 2 4 3" xfId="28495" xr:uid="{00000000-0005-0000-0000-0000B4220000}"/>
    <cellStyle name="Normal 2 4 2 2 2 2 2 2 5" xfId="8376" xr:uid="{00000000-0005-0000-0000-0000B5220000}"/>
    <cellStyle name="Normal 2 4 2 2 2 2 2 2 5 2" xfId="38702" xr:uid="{00000000-0005-0000-0000-0000B6220000}"/>
    <cellStyle name="Normal 2 4 2 2 2 2 2 2 5 3" xfId="23478" xr:uid="{00000000-0005-0000-0000-0000B7220000}"/>
    <cellStyle name="Normal 2 4 2 2 2 2 2 2 6" xfId="33690" xr:uid="{00000000-0005-0000-0000-0000B8220000}"/>
    <cellStyle name="Normal 2 4 2 2 2 2 2 2 7" xfId="18465" xr:uid="{00000000-0005-0000-0000-0000B9220000}"/>
    <cellStyle name="Normal 2 4 2 2 2 2 2 3" xfId="4158" xr:uid="{00000000-0005-0000-0000-0000BA220000}"/>
    <cellStyle name="Normal 2 4 2 2 2 2 2 3 2" xfId="14232" xr:uid="{00000000-0005-0000-0000-0000BB220000}"/>
    <cellStyle name="Normal 2 4 2 2 2 2 2 3 2 2" xfId="44554" xr:uid="{00000000-0005-0000-0000-0000BC220000}"/>
    <cellStyle name="Normal 2 4 2 2 2 2 2 3 2 3" xfId="29330" xr:uid="{00000000-0005-0000-0000-0000BD220000}"/>
    <cellStyle name="Normal 2 4 2 2 2 2 2 3 3" xfId="9212" xr:uid="{00000000-0005-0000-0000-0000BE220000}"/>
    <cellStyle name="Normal 2 4 2 2 2 2 2 3 3 2" xfId="39537" xr:uid="{00000000-0005-0000-0000-0000BF220000}"/>
    <cellStyle name="Normal 2 4 2 2 2 2 2 3 3 3" xfId="24313" xr:uid="{00000000-0005-0000-0000-0000C0220000}"/>
    <cellStyle name="Normal 2 4 2 2 2 2 2 3 4" xfId="34524" xr:uid="{00000000-0005-0000-0000-0000C1220000}"/>
    <cellStyle name="Normal 2 4 2 2 2 2 2 3 5" xfId="19300" xr:uid="{00000000-0005-0000-0000-0000C2220000}"/>
    <cellStyle name="Normal 2 4 2 2 2 2 2 4" xfId="5851" xr:uid="{00000000-0005-0000-0000-0000C3220000}"/>
    <cellStyle name="Normal 2 4 2 2 2 2 2 4 2" xfId="15903" xr:uid="{00000000-0005-0000-0000-0000C4220000}"/>
    <cellStyle name="Normal 2 4 2 2 2 2 2 4 2 2" xfId="46225" xr:uid="{00000000-0005-0000-0000-0000C5220000}"/>
    <cellStyle name="Normal 2 4 2 2 2 2 2 4 2 3" xfId="31001" xr:uid="{00000000-0005-0000-0000-0000C6220000}"/>
    <cellStyle name="Normal 2 4 2 2 2 2 2 4 3" xfId="10883" xr:uid="{00000000-0005-0000-0000-0000C7220000}"/>
    <cellStyle name="Normal 2 4 2 2 2 2 2 4 3 2" xfId="41208" xr:uid="{00000000-0005-0000-0000-0000C8220000}"/>
    <cellStyle name="Normal 2 4 2 2 2 2 2 4 3 3" xfId="25984" xr:uid="{00000000-0005-0000-0000-0000C9220000}"/>
    <cellStyle name="Normal 2 4 2 2 2 2 2 4 4" xfId="36195" xr:uid="{00000000-0005-0000-0000-0000CA220000}"/>
    <cellStyle name="Normal 2 4 2 2 2 2 2 4 5" xfId="20971" xr:uid="{00000000-0005-0000-0000-0000CB220000}"/>
    <cellStyle name="Normal 2 4 2 2 2 2 2 5" xfId="12561" xr:uid="{00000000-0005-0000-0000-0000CC220000}"/>
    <cellStyle name="Normal 2 4 2 2 2 2 2 5 2" xfId="42883" xr:uid="{00000000-0005-0000-0000-0000CD220000}"/>
    <cellStyle name="Normal 2 4 2 2 2 2 2 5 3" xfId="27659" xr:uid="{00000000-0005-0000-0000-0000CE220000}"/>
    <cellStyle name="Normal 2 4 2 2 2 2 2 6" xfId="7540" xr:uid="{00000000-0005-0000-0000-0000CF220000}"/>
    <cellStyle name="Normal 2 4 2 2 2 2 2 6 2" xfId="37866" xr:uid="{00000000-0005-0000-0000-0000D0220000}"/>
    <cellStyle name="Normal 2 4 2 2 2 2 2 6 3" xfId="22642" xr:uid="{00000000-0005-0000-0000-0000D1220000}"/>
    <cellStyle name="Normal 2 4 2 2 2 2 2 7" xfId="32854" xr:uid="{00000000-0005-0000-0000-0000D2220000}"/>
    <cellStyle name="Normal 2 4 2 2 2 2 2 8" xfId="17629" xr:uid="{00000000-0005-0000-0000-0000D3220000}"/>
    <cellStyle name="Normal 2 4 2 2 2 2 3" xfId="2887" xr:uid="{00000000-0005-0000-0000-0000D4220000}"/>
    <cellStyle name="Normal 2 4 2 2 2 2 3 2" xfId="4577" xr:uid="{00000000-0005-0000-0000-0000D5220000}"/>
    <cellStyle name="Normal 2 4 2 2 2 2 3 2 2" xfId="14650" xr:uid="{00000000-0005-0000-0000-0000D6220000}"/>
    <cellStyle name="Normal 2 4 2 2 2 2 3 2 2 2" xfId="44972" xr:uid="{00000000-0005-0000-0000-0000D7220000}"/>
    <cellStyle name="Normal 2 4 2 2 2 2 3 2 2 3" xfId="29748" xr:uid="{00000000-0005-0000-0000-0000D8220000}"/>
    <cellStyle name="Normal 2 4 2 2 2 2 3 2 3" xfId="9630" xr:uid="{00000000-0005-0000-0000-0000D9220000}"/>
    <cellStyle name="Normal 2 4 2 2 2 2 3 2 3 2" xfId="39955" xr:uid="{00000000-0005-0000-0000-0000DA220000}"/>
    <cellStyle name="Normal 2 4 2 2 2 2 3 2 3 3" xfId="24731" xr:uid="{00000000-0005-0000-0000-0000DB220000}"/>
    <cellStyle name="Normal 2 4 2 2 2 2 3 2 4" xfId="34942" xr:uid="{00000000-0005-0000-0000-0000DC220000}"/>
    <cellStyle name="Normal 2 4 2 2 2 2 3 2 5" xfId="19718" xr:uid="{00000000-0005-0000-0000-0000DD220000}"/>
    <cellStyle name="Normal 2 4 2 2 2 2 3 3" xfId="6269" xr:uid="{00000000-0005-0000-0000-0000DE220000}"/>
    <cellStyle name="Normal 2 4 2 2 2 2 3 3 2" xfId="16321" xr:uid="{00000000-0005-0000-0000-0000DF220000}"/>
    <cellStyle name="Normal 2 4 2 2 2 2 3 3 2 2" xfId="46643" xr:uid="{00000000-0005-0000-0000-0000E0220000}"/>
    <cellStyle name="Normal 2 4 2 2 2 2 3 3 2 3" xfId="31419" xr:uid="{00000000-0005-0000-0000-0000E1220000}"/>
    <cellStyle name="Normal 2 4 2 2 2 2 3 3 3" xfId="11301" xr:uid="{00000000-0005-0000-0000-0000E2220000}"/>
    <cellStyle name="Normal 2 4 2 2 2 2 3 3 3 2" xfId="41626" xr:uid="{00000000-0005-0000-0000-0000E3220000}"/>
    <cellStyle name="Normal 2 4 2 2 2 2 3 3 3 3" xfId="26402" xr:uid="{00000000-0005-0000-0000-0000E4220000}"/>
    <cellStyle name="Normal 2 4 2 2 2 2 3 3 4" xfId="36613" xr:uid="{00000000-0005-0000-0000-0000E5220000}"/>
    <cellStyle name="Normal 2 4 2 2 2 2 3 3 5" xfId="21389" xr:uid="{00000000-0005-0000-0000-0000E6220000}"/>
    <cellStyle name="Normal 2 4 2 2 2 2 3 4" xfId="12979" xr:uid="{00000000-0005-0000-0000-0000E7220000}"/>
    <cellStyle name="Normal 2 4 2 2 2 2 3 4 2" xfId="43301" xr:uid="{00000000-0005-0000-0000-0000E8220000}"/>
    <cellStyle name="Normal 2 4 2 2 2 2 3 4 3" xfId="28077" xr:uid="{00000000-0005-0000-0000-0000E9220000}"/>
    <cellStyle name="Normal 2 4 2 2 2 2 3 5" xfId="7958" xr:uid="{00000000-0005-0000-0000-0000EA220000}"/>
    <cellStyle name="Normal 2 4 2 2 2 2 3 5 2" xfId="38284" xr:uid="{00000000-0005-0000-0000-0000EB220000}"/>
    <cellStyle name="Normal 2 4 2 2 2 2 3 5 3" xfId="23060" xr:uid="{00000000-0005-0000-0000-0000EC220000}"/>
    <cellStyle name="Normal 2 4 2 2 2 2 3 6" xfId="33272" xr:uid="{00000000-0005-0000-0000-0000ED220000}"/>
    <cellStyle name="Normal 2 4 2 2 2 2 3 7" xfId="18047" xr:uid="{00000000-0005-0000-0000-0000EE220000}"/>
    <cellStyle name="Normal 2 4 2 2 2 2 4" xfId="3740" xr:uid="{00000000-0005-0000-0000-0000EF220000}"/>
    <cellStyle name="Normal 2 4 2 2 2 2 4 2" xfId="13814" xr:uid="{00000000-0005-0000-0000-0000F0220000}"/>
    <cellStyle name="Normal 2 4 2 2 2 2 4 2 2" xfId="44136" xr:uid="{00000000-0005-0000-0000-0000F1220000}"/>
    <cellStyle name="Normal 2 4 2 2 2 2 4 2 3" xfId="28912" xr:uid="{00000000-0005-0000-0000-0000F2220000}"/>
    <cellStyle name="Normal 2 4 2 2 2 2 4 3" xfId="8794" xr:uid="{00000000-0005-0000-0000-0000F3220000}"/>
    <cellStyle name="Normal 2 4 2 2 2 2 4 3 2" xfId="39119" xr:uid="{00000000-0005-0000-0000-0000F4220000}"/>
    <cellStyle name="Normal 2 4 2 2 2 2 4 3 3" xfId="23895" xr:uid="{00000000-0005-0000-0000-0000F5220000}"/>
    <cellStyle name="Normal 2 4 2 2 2 2 4 4" xfId="34106" xr:uid="{00000000-0005-0000-0000-0000F6220000}"/>
    <cellStyle name="Normal 2 4 2 2 2 2 4 5" xfId="18882" xr:uid="{00000000-0005-0000-0000-0000F7220000}"/>
    <cellStyle name="Normal 2 4 2 2 2 2 5" xfId="5433" xr:uid="{00000000-0005-0000-0000-0000F8220000}"/>
    <cellStyle name="Normal 2 4 2 2 2 2 5 2" xfId="15485" xr:uid="{00000000-0005-0000-0000-0000F9220000}"/>
    <cellStyle name="Normal 2 4 2 2 2 2 5 2 2" xfId="45807" xr:uid="{00000000-0005-0000-0000-0000FA220000}"/>
    <cellStyle name="Normal 2 4 2 2 2 2 5 2 3" xfId="30583" xr:uid="{00000000-0005-0000-0000-0000FB220000}"/>
    <cellStyle name="Normal 2 4 2 2 2 2 5 3" xfId="10465" xr:uid="{00000000-0005-0000-0000-0000FC220000}"/>
    <cellStyle name="Normal 2 4 2 2 2 2 5 3 2" xfId="40790" xr:uid="{00000000-0005-0000-0000-0000FD220000}"/>
    <cellStyle name="Normal 2 4 2 2 2 2 5 3 3" xfId="25566" xr:uid="{00000000-0005-0000-0000-0000FE220000}"/>
    <cellStyle name="Normal 2 4 2 2 2 2 5 4" xfId="35777" xr:uid="{00000000-0005-0000-0000-0000FF220000}"/>
    <cellStyle name="Normal 2 4 2 2 2 2 5 5" xfId="20553" xr:uid="{00000000-0005-0000-0000-000000230000}"/>
    <cellStyle name="Normal 2 4 2 2 2 2 6" xfId="12143" xr:uid="{00000000-0005-0000-0000-000001230000}"/>
    <cellStyle name="Normal 2 4 2 2 2 2 6 2" xfId="42465" xr:uid="{00000000-0005-0000-0000-000002230000}"/>
    <cellStyle name="Normal 2 4 2 2 2 2 6 3" xfId="27241" xr:uid="{00000000-0005-0000-0000-000003230000}"/>
    <cellStyle name="Normal 2 4 2 2 2 2 7" xfId="7122" xr:uid="{00000000-0005-0000-0000-000004230000}"/>
    <cellStyle name="Normal 2 4 2 2 2 2 7 2" xfId="37448" xr:uid="{00000000-0005-0000-0000-000005230000}"/>
    <cellStyle name="Normal 2 4 2 2 2 2 7 3" xfId="22224" xr:uid="{00000000-0005-0000-0000-000006230000}"/>
    <cellStyle name="Normal 2 4 2 2 2 2 8" xfId="32436" xr:uid="{00000000-0005-0000-0000-000007230000}"/>
    <cellStyle name="Normal 2 4 2 2 2 2 9" xfId="17211" xr:uid="{00000000-0005-0000-0000-000008230000}"/>
    <cellStyle name="Normal 2 4 2 2 2 3" xfId="2258" xr:uid="{00000000-0005-0000-0000-000009230000}"/>
    <cellStyle name="Normal 2 4 2 2 2 3 2" xfId="3097" xr:uid="{00000000-0005-0000-0000-00000A230000}"/>
    <cellStyle name="Normal 2 4 2 2 2 3 2 2" xfId="4787" xr:uid="{00000000-0005-0000-0000-00000B230000}"/>
    <cellStyle name="Normal 2 4 2 2 2 3 2 2 2" xfId="14860" xr:uid="{00000000-0005-0000-0000-00000C230000}"/>
    <cellStyle name="Normal 2 4 2 2 2 3 2 2 2 2" xfId="45182" xr:uid="{00000000-0005-0000-0000-00000D230000}"/>
    <cellStyle name="Normal 2 4 2 2 2 3 2 2 2 3" xfId="29958" xr:uid="{00000000-0005-0000-0000-00000E230000}"/>
    <cellStyle name="Normal 2 4 2 2 2 3 2 2 3" xfId="9840" xr:uid="{00000000-0005-0000-0000-00000F230000}"/>
    <cellStyle name="Normal 2 4 2 2 2 3 2 2 3 2" xfId="40165" xr:uid="{00000000-0005-0000-0000-000010230000}"/>
    <cellStyle name="Normal 2 4 2 2 2 3 2 2 3 3" xfId="24941" xr:uid="{00000000-0005-0000-0000-000011230000}"/>
    <cellStyle name="Normal 2 4 2 2 2 3 2 2 4" xfId="35152" xr:uid="{00000000-0005-0000-0000-000012230000}"/>
    <cellStyle name="Normal 2 4 2 2 2 3 2 2 5" xfId="19928" xr:uid="{00000000-0005-0000-0000-000013230000}"/>
    <cellStyle name="Normal 2 4 2 2 2 3 2 3" xfId="6479" xr:uid="{00000000-0005-0000-0000-000014230000}"/>
    <cellStyle name="Normal 2 4 2 2 2 3 2 3 2" xfId="16531" xr:uid="{00000000-0005-0000-0000-000015230000}"/>
    <cellStyle name="Normal 2 4 2 2 2 3 2 3 2 2" xfId="46853" xr:uid="{00000000-0005-0000-0000-000016230000}"/>
    <cellStyle name="Normal 2 4 2 2 2 3 2 3 2 3" xfId="31629" xr:uid="{00000000-0005-0000-0000-000017230000}"/>
    <cellStyle name="Normal 2 4 2 2 2 3 2 3 3" xfId="11511" xr:uid="{00000000-0005-0000-0000-000018230000}"/>
    <cellStyle name="Normal 2 4 2 2 2 3 2 3 3 2" xfId="41836" xr:uid="{00000000-0005-0000-0000-000019230000}"/>
    <cellStyle name="Normal 2 4 2 2 2 3 2 3 3 3" xfId="26612" xr:uid="{00000000-0005-0000-0000-00001A230000}"/>
    <cellStyle name="Normal 2 4 2 2 2 3 2 3 4" xfId="36823" xr:uid="{00000000-0005-0000-0000-00001B230000}"/>
    <cellStyle name="Normal 2 4 2 2 2 3 2 3 5" xfId="21599" xr:uid="{00000000-0005-0000-0000-00001C230000}"/>
    <cellStyle name="Normal 2 4 2 2 2 3 2 4" xfId="13189" xr:uid="{00000000-0005-0000-0000-00001D230000}"/>
    <cellStyle name="Normal 2 4 2 2 2 3 2 4 2" xfId="43511" xr:uid="{00000000-0005-0000-0000-00001E230000}"/>
    <cellStyle name="Normal 2 4 2 2 2 3 2 4 3" xfId="28287" xr:uid="{00000000-0005-0000-0000-00001F230000}"/>
    <cellStyle name="Normal 2 4 2 2 2 3 2 5" xfId="8168" xr:uid="{00000000-0005-0000-0000-000020230000}"/>
    <cellStyle name="Normal 2 4 2 2 2 3 2 5 2" xfId="38494" xr:uid="{00000000-0005-0000-0000-000021230000}"/>
    <cellStyle name="Normal 2 4 2 2 2 3 2 5 3" xfId="23270" xr:uid="{00000000-0005-0000-0000-000022230000}"/>
    <cellStyle name="Normal 2 4 2 2 2 3 2 6" xfId="33482" xr:uid="{00000000-0005-0000-0000-000023230000}"/>
    <cellStyle name="Normal 2 4 2 2 2 3 2 7" xfId="18257" xr:uid="{00000000-0005-0000-0000-000024230000}"/>
    <cellStyle name="Normal 2 4 2 2 2 3 3" xfId="3950" xr:uid="{00000000-0005-0000-0000-000025230000}"/>
    <cellStyle name="Normal 2 4 2 2 2 3 3 2" xfId="14024" xr:uid="{00000000-0005-0000-0000-000026230000}"/>
    <cellStyle name="Normal 2 4 2 2 2 3 3 2 2" xfId="44346" xr:uid="{00000000-0005-0000-0000-000027230000}"/>
    <cellStyle name="Normal 2 4 2 2 2 3 3 2 3" xfId="29122" xr:uid="{00000000-0005-0000-0000-000028230000}"/>
    <cellStyle name="Normal 2 4 2 2 2 3 3 3" xfId="9004" xr:uid="{00000000-0005-0000-0000-000029230000}"/>
    <cellStyle name="Normal 2 4 2 2 2 3 3 3 2" xfId="39329" xr:uid="{00000000-0005-0000-0000-00002A230000}"/>
    <cellStyle name="Normal 2 4 2 2 2 3 3 3 3" xfId="24105" xr:uid="{00000000-0005-0000-0000-00002B230000}"/>
    <cellStyle name="Normal 2 4 2 2 2 3 3 4" xfId="34316" xr:uid="{00000000-0005-0000-0000-00002C230000}"/>
    <cellStyle name="Normal 2 4 2 2 2 3 3 5" xfId="19092" xr:uid="{00000000-0005-0000-0000-00002D230000}"/>
    <cellStyle name="Normal 2 4 2 2 2 3 4" xfId="5643" xr:uid="{00000000-0005-0000-0000-00002E230000}"/>
    <cellStyle name="Normal 2 4 2 2 2 3 4 2" xfId="15695" xr:uid="{00000000-0005-0000-0000-00002F230000}"/>
    <cellStyle name="Normal 2 4 2 2 2 3 4 2 2" xfId="46017" xr:uid="{00000000-0005-0000-0000-000030230000}"/>
    <cellStyle name="Normal 2 4 2 2 2 3 4 2 3" xfId="30793" xr:uid="{00000000-0005-0000-0000-000031230000}"/>
    <cellStyle name="Normal 2 4 2 2 2 3 4 3" xfId="10675" xr:uid="{00000000-0005-0000-0000-000032230000}"/>
    <cellStyle name="Normal 2 4 2 2 2 3 4 3 2" xfId="41000" xr:uid="{00000000-0005-0000-0000-000033230000}"/>
    <cellStyle name="Normal 2 4 2 2 2 3 4 3 3" xfId="25776" xr:uid="{00000000-0005-0000-0000-000034230000}"/>
    <cellStyle name="Normal 2 4 2 2 2 3 4 4" xfId="35987" xr:uid="{00000000-0005-0000-0000-000035230000}"/>
    <cellStyle name="Normal 2 4 2 2 2 3 4 5" xfId="20763" xr:uid="{00000000-0005-0000-0000-000036230000}"/>
    <cellStyle name="Normal 2 4 2 2 2 3 5" xfId="12353" xr:uid="{00000000-0005-0000-0000-000037230000}"/>
    <cellStyle name="Normal 2 4 2 2 2 3 5 2" xfId="42675" xr:uid="{00000000-0005-0000-0000-000038230000}"/>
    <cellStyle name="Normal 2 4 2 2 2 3 5 3" xfId="27451" xr:uid="{00000000-0005-0000-0000-000039230000}"/>
    <cellStyle name="Normal 2 4 2 2 2 3 6" xfId="7332" xr:uid="{00000000-0005-0000-0000-00003A230000}"/>
    <cellStyle name="Normal 2 4 2 2 2 3 6 2" xfId="37658" xr:uid="{00000000-0005-0000-0000-00003B230000}"/>
    <cellStyle name="Normal 2 4 2 2 2 3 6 3" xfId="22434" xr:uid="{00000000-0005-0000-0000-00003C230000}"/>
    <cellStyle name="Normal 2 4 2 2 2 3 7" xfId="32646" xr:uid="{00000000-0005-0000-0000-00003D230000}"/>
    <cellStyle name="Normal 2 4 2 2 2 3 8" xfId="17421" xr:uid="{00000000-0005-0000-0000-00003E230000}"/>
    <cellStyle name="Normal 2 4 2 2 2 4" xfId="2679" xr:uid="{00000000-0005-0000-0000-00003F230000}"/>
    <cellStyle name="Normal 2 4 2 2 2 4 2" xfId="4369" xr:uid="{00000000-0005-0000-0000-000040230000}"/>
    <cellStyle name="Normal 2 4 2 2 2 4 2 2" xfId="14442" xr:uid="{00000000-0005-0000-0000-000041230000}"/>
    <cellStyle name="Normal 2 4 2 2 2 4 2 2 2" xfId="44764" xr:uid="{00000000-0005-0000-0000-000042230000}"/>
    <cellStyle name="Normal 2 4 2 2 2 4 2 2 3" xfId="29540" xr:uid="{00000000-0005-0000-0000-000043230000}"/>
    <cellStyle name="Normal 2 4 2 2 2 4 2 3" xfId="9422" xr:uid="{00000000-0005-0000-0000-000044230000}"/>
    <cellStyle name="Normal 2 4 2 2 2 4 2 3 2" xfId="39747" xr:uid="{00000000-0005-0000-0000-000045230000}"/>
    <cellStyle name="Normal 2 4 2 2 2 4 2 3 3" xfId="24523" xr:uid="{00000000-0005-0000-0000-000046230000}"/>
    <cellStyle name="Normal 2 4 2 2 2 4 2 4" xfId="34734" xr:uid="{00000000-0005-0000-0000-000047230000}"/>
    <cellStyle name="Normal 2 4 2 2 2 4 2 5" xfId="19510" xr:uid="{00000000-0005-0000-0000-000048230000}"/>
    <cellStyle name="Normal 2 4 2 2 2 4 3" xfId="6061" xr:uid="{00000000-0005-0000-0000-000049230000}"/>
    <cellStyle name="Normal 2 4 2 2 2 4 3 2" xfId="16113" xr:uid="{00000000-0005-0000-0000-00004A230000}"/>
    <cellStyle name="Normal 2 4 2 2 2 4 3 2 2" xfId="46435" xr:uid="{00000000-0005-0000-0000-00004B230000}"/>
    <cellStyle name="Normal 2 4 2 2 2 4 3 2 3" xfId="31211" xr:uid="{00000000-0005-0000-0000-00004C230000}"/>
    <cellStyle name="Normal 2 4 2 2 2 4 3 3" xfId="11093" xr:uid="{00000000-0005-0000-0000-00004D230000}"/>
    <cellStyle name="Normal 2 4 2 2 2 4 3 3 2" xfId="41418" xr:uid="{00000000-0005-0000-0000-00004E230000}"/>
    <cellStyle name="Normal 2 4 2 2 2 4 3 3 3" xfId="26194" xr:uid="{00000000-0005-0000-0000-00004F230000}"/>
    <cellStyle name="Normal 2 4 2 2 2 4 3 4" xfId="36405" xr:uid="{00000000-0005-0000-0000-000050230000}"/>
    <cellStyle name="Normal 2 4 2 2 2 4 3 5" xfId="21181" xr:uid="{00000000-0005-0000-0000-000051230000}"/>
    <cellStyle name="Normal 2 4 2 2 2 4 4" xfId="12771" xr:uid="{00000000-0005-0000-0000-000052230000}"/>
    <cellStyle name="Normal 2 4 2 2 2 4 4 2" xfId="43093" xr:uid="{00000000-0005-0000-0000-000053230000}"/>
    <cellStyle name="Normal 2 4 2 2 2 4 4 3" xfId="27869" xr:uid="{00000000-0005-0000-0000-000054230000}"/>
    <cellStyle name="Normal 2 4 2 2 2 4 5" xfId="7750" xr:uid="{00000000-0005-0000-0000-000055230000}"/>
    <cellStyle name="Normal 2 4 2 2 2 4 5 2" xfId="38076" xr:uid="{00000000-0005-0000-0000-000056230000}"/>
    <cellStyle name="Normal 2 4 2 2 2 4 5 3" xfId="22852" xr:uid="{00000000-0005-0000-0000-000057230000}"/>
    <cellStyle name="Normal 2 4 2 2 2 4 6" xfId="33064" xr:uid="{00000000-0005-0000-0000-000058230000}"/>
    <cellStyle name="Normal 2 4 2 2 2 4 7" xfId="17839" xr:uid="{00000000-0005-0000-0000-000059230000}"/>
    <cellStyle name="Normal 2 4 2 2 2 5" xfId="3532" xr:uid="{00000000-0005-0000-0000-00005A230000}"/>
    <cellStyle name="Normal 2 4 2 2 2 5 2" xfId="13606" xr:uid="{00000000-0005-0000-0000-00005B230000}"/>
    <cellStyle name="Normal 2 4 2 2 2 5 2 2" xfId="43928" xr:uid="{00000000-0005-0000-0000-00005C230000}"/>
    <cellStyle name="Normal 2 4 2 2 2 5 2 3" xfId="28704" xr:uid="{00000000-0005-0000-0000-00005D230000}"/>
    <cellStyle name="Normal 2 4 2 2 2 5 3" xfId="8586" xr:uid="{00000000-0005-0000-0000-00005E230000}"/>
    <cellStyle name="Normal 2 4 2 2 2 5 3 2" xfId="38911" xr:uid="{00000000-0005-0000-0000-00005F230000}"/>
    <cellStyle name="Normal 2 4 2 2 2 5 3 3" xfId="23687" xr:uid="{00000000-0005-0000-0000-000060230000}"/>
    <cellStyle name="Normal 2 4 2 2 2 5 4" xfId="33898" xr:uid="{00000000-0005-0000-0000-000061230000}"/>
    <cellStyle name="Normal 2 4 2 2 2 5 5" xfId="18674" xr:uid="{00000000-0005-0000-0000-000062230000}"/>
    <cellStyle name="Normal 2 4 2 2 2 6" xfId="5225" xr:uid="{00000000-0005-0000-0000-000063230000}"/>
    <cellStyle name="Normal 2 4 2 2 2 6 2" xfId="15277" xr:uid="{00000000-0005-0000-0000-000064230000}"/>
    <cellStyle name="Normal 2 4 2 2 2 6 2 2" xfId="45599" xr:uid="{00000000-0005-0000-0000-000065230000}"/>
    <cellStyle name="Normal 2 4 2 2 2 6 2 3" xfId="30375" xr:uid="{00000000-0005-0000-0000-000066230000}"/>
    <cellStyle name="Normal 2 4 2 2 2 6 3" xfId="10257" xr:uid="{00000000-0005-0000-0000-000067230000}"/>
    <cellStyle name="Normal 2 4 2 2 2 6 3 2" xfId="40582" xr:uid="{00000000-0005-0000-0000-000068230000}"/>
    <cellStyle name="Normal 2 4 2 2 2 6 3 3" xfId="25358" xr:uid="{00000000-0005-0000-0000-000069230000}"/>
    <cellStyle name="Normal 2 4 2 2 2 6 4" xfId="35569" xr:uid="{00000000-0005-0000-0000-00006A230000}"/>
    <cellStyle name="Normal 2 4 2 2 2 6 5" xfId="20345" xr:uid="{00000000-0005-0000-0000-00006B230000}"/>
    <cellStyle name="Normal 2 4 2 2 2 7" xfId="11935" xr:uid="{00000000-0005-0000-0000-00006C230000}"/>
    <cellStyle name="Normal 2 4 2 2 2 7 2" xfId="42257" xr:uid="{00000000-0005-0000-0000-00006D230000}"/>
    <cellStyle name="Normal 2 4 2 2 2 7 3" xfId="27033" xr:uid="{00000000-0005-0000-0000-00006E230000}"/>
    <cellStyle name="Normal 2 4 2 2 2 8" xfId="6914" xr:uid="{00000000-0005-0000-0000-00006F230000}"/>
    <cellStyle name="Normal 2 4 2 2 2 8 2" xfId="37240" xr:uid="{00000000-0005-0000-0000-000070230000}"/>
    <cellStyle name="Normal 2 4 2 2 2 8 3" xfId="22016" xr:uid="{00000000-0005-0000-0000-000071230000}"/>
    <cellStyle name="Normal 2 4 2 2 2 9" xfId="32228" xr:uid="{00000000-0005-0000-0000-000072230000}"/>
    <cellStyle name="Normal 2 4 2 2 3" xfId="1941" xr:uid="{00000000-0005-0000-0000-000073230000}"/>
    <cellStyle name="Normal 2 4 2 2 3 2" xfId="2362" xr:uid="{00000000-0005-0000-0000-000074230000}"/>
    <cellStyle name="Normal 2 4 2 2 3 2 2" xfId="3201" xr:uid="{00000000-0005-0000-0000-000075230000}"/>
    <cellStyle name="Normal 2 4 2 2 3 2 2 2" xfId="4891" xr:uid="{00000000-0005-0000-0000-000076230000}"/>
    <cellStyle name="Normal 2 4 2 2 3 2 2 2 2" xfId="14964" xr:uid="{00000000-0005-0000-0000-000077230000}"/>
    <cellStyle name="Normal 2 4 2 2 3 2 2 2 2 2" xfId="45286" xr:uid="{00000000-0005-0000-0000-000078230000}"/>
    <cellStyle name="Normal 2 4 2 2 3 2 2 2 2 3" xfId="30062" xr:uid="{00000000-0005-0000-0000-000079230000}"/>
    <cellStyle name="Normal 2 4 2 2 3 2 2 2 3" xfId="9944" xr:uid="{00000000-0005-0000-0000-00007A230000}"/>
    <cellStyle name="Normal 2 4 2 2 3 2 2 2 3 2" xfId="40269" xr:uid="{00000000-0005-0000-0000-00007B230000}"/>
    <cellStyle name="Normal 2 4 2 2 3 2 2 2 3 3" xfId="25045" xr:uid="{00000000-0005-0000-0000-00007C230000}"/>
    <cellStyle name="Normal 2 4 2 2 3 2 2 2 4" xfId="35256" xr:uid="{00000000-0005-0000-0000-00007D230000}"/>
    <cellStyle name="Normal 2 4 2 2 3 2 2 2 5" xfId="20032" xr:uid="{00000000-0005-0000-0000-00007E230000}"/>
    <cellStyle name="Normal 2 4 2 2 3 2 2 3" xfId="6583" xr:uid="{00000000-0005-0000-0000-00007F230000}"/>
    <cellStyle name="Normal 2 4 2 2 3 2 2 3 2" xfId="16635" xr:uid="{00000000-0005-0000-0000-000080230000}"/>
    <cellStyle name="Normal 2 4 2 2 3 2 2 3 2 2" xfId="46957" xr:uid="{00000000-0005-0000-0000-000081230000}"/>
    <cellStyle name="Normal 2 4 2 2 3 2 2 3 2 3" xfId="31733" xr:uid="{00000000-0005-0000-0000-000082230000}"/>
    <cellStyle name="Normal 2 4 2 2 3 2 2 3 3" xfId="11615" xr:uid="{00000000-0005-0000-0000-000083230000}"/>
    <cellStyle name="Normal 2 4 2 2 3 2 2 3 3 2" xfId="41940" xr:uid="{00000000-0005-0000-0000-000084230000}"/>
    <cellStyle name="Normal 2 4 2 2 3 2 2 3 3 3" xfId="26716" xr:uid="{00000000-0005-0000-0000-000085230000}"/>
    <cellStyle name="Normal 2 4 2 2 3 2 2 3 4" xfId="36927" xr:uid="{00000000-0005-0000-0000-000086230000}"/>
    <cellStyle name="Normal 2 4 2 2 3 2 2 3 5" xfId="21703" xr:uid="{00000000-0005-0000-0000-000087230000}"/>
    <cellStyle name="Normal 2 4 2 2 3 2 2 4" xfId="13293" xr:uid="{00000000-0005-0000-0000-000088230000}"/>
    <cellStyle name="Normal 2 4 2 2 3 2 2 4 2" xfId="43615" xr:uid="{00000000-0005-0000-0000-000089230000}"/>
    <cellStyle name="Normal 2 4 2 2 3 2 2 4 3" xfId="28391" xr:uid="{00000000-0005-0000-0000-00008A230000}"/>
    <cellStyle name="Normal 2 4 2 2 3 2 2 5" xfId="8272" xr:uid="{00000000-0005-0000-0000-00008B230000}"/>
    <cellStyle name="Normal 2 4 2 2 3 2 2 5 2" xfId="38598" xr:uid="{00000000-0005-0000-0000-00008C230000}"/>
    <cellStyle name="Normal 2 4 2 2 3 2 2 5 3" xfId="23374" xr:uid="{00000000-0005-0000-0000-00008D230000}"/>
    <cellStyle name="Normal 2 4 2 2 3 2 2 6" xfId="33586" xr:uid="{00000000-0005-0000-0000-00008E230000}"/>
    <cellStyle name="Normal 2 4 2 2 3 2 2 7" xfId="18361" xr:uid="{00000000-0005-0000-0000-00008F230000}"/>
    <cellStyle name="Normal 2 4 2 2 3 2 3" xfId="4054" xr:uid="{00000000-0005-0000-0000-000090230000}"/>
    <cellStyle name="Normal 2 4 2 2 3 2 3 2" xfId="14128" xr:uid="{00000000-0005-0000-0000-000091230000}"/>
    <cellStyle name="Normal 2 4 2 2 3 2 3 2 2" xfId="44450" xr:uid="{00000000-0005-0000-0000-000092230000}"/>
    <cellStyle name="Normal 2 4 2 2 3 2 3 2 3" xfId="29226" xr:uid="{00000000-0005-0000-0000-000093230000}"/>
    <cellStyle name="Normal 2 4 2 2 3 2 3 3" xfId="9108" xr:uid="{00000000-0005-0000-0000-000094230000}"/>
    <cellStyle name="Normal 2 4 2 2 3 2 3 3 2" xfId="39433" xr:uid="{00000000-0005-0000-0000-000095230000}"/>
    <cellStyle name="Normal 2 4 2 2 3 2 3 3 3" xfId="24209" xr:uid="{00000000-0005-0000-0000-000096230000}"/>
    <cellStyle name="Normal 2 4 2 2 3 2 3 4" xfId="34420" xr:uid="{00000000-0005-0000-0000-000097230000}"/>
    <cellStyle name="Normal 2 4 2 2 3 2 3 5" xfId="19196" xr:uid="{00000000-0005-0000-0000-000098230000}"/>
    <cellStyle name="Normal 2 4 2 2 3 2 4" xfId="5747" xr:uid="{00000000-0005-0000-0000-000099230000}"/>
    <cellStyle name="Normal 2 4 2 2 3 2 4 2" xfId="15799" xr:uid="{00000000-0005-0000-0000-00009A230000}"/>
    <cellStyle name="Normal 2 4 2 2 3 2 4 2 2" xfId="46121" xr:uid="{00000000-0005-0000-0000-00009B230000}"/>
    <cellStyle name="Normal 2 4 2 2 3 2 4 2 3" xfId="30897" xr:uid="{00000000-0005-0000-0000-00009C230000}"/>
    <cellStyle name="Normal 2 4 2 2 3 2 4 3" xfId="10779" xr:uid="{00000000-0005-0000-0000-00009D230000}"/>
    <cellStyle name="Normal 2 4 2 2 3 2 4 3 2" xfId="41104" xr:uid="{00000000-0005-0000-0000-00009E230000}"/>
    <cellStyle name="Normal 2 4 2 2 3 2 4 3 3" xfId="25880" xr:uid="{00000000-0005-0000-0000-00009F230000}"/>
    <cellStyle name="Normal 2 4 2 2 3 2 4 4" xfId="36091" xr:uid="{00000000-0005-0000-0000-0000A0230000}"/>
    <cellStyle name="Normal 2 4 2 2 3 2 4 5" xfId="20867" xr:uid="{00000000-0005-0000-0000-0000A1230000}"/>
    <cellStyle name="Normal 2 4 2 2 3 2 5" xfId="12457" xr:uid="{00000000-0005-0000-0000-0000A2230000}"/>
    <cellStyle name="Normal 2 4 2 2 3 2 5 2" xfId="42779" xr:uid="{00000000-0005-0000-0000-0000A3230000}"/>
    <cellStyle name="Normal 2 4 2 2 3 2 5 3" xfId="27555" xr:uid="{00000000-0005-0000-0000-0000A4230000}"/>
    <cellStyle name="Normal 2 4 2 2 3 2 6" xfId="7436" xr:uid="{00000000-0005-0000-0000-0000A5230000}"/>
    <cellStyle name="Normal 2 4 2 2 3 2 6 2" xfId="37762" xr:uid="{00000000-0005-0000-0000-0000A6230000}"/>
    <cellStyle name="Normal 2 4 2 2 3 2 6 3" xfId="22538" xr:uid="{00000000-0005-0000-0000-0000A7230000}"/>
    <cellStyle name="Normal 2 4 2 2 3 2 7" xfId="32750" xr:uid="{00000000-0005-0000-0000-0000A8230000}"/>
    <cellStyle name="Normal 2 4 2 2 3 2 8" xfId="17525" xr:uid="{00000000-0005-0000-0000-0000A9230000}"/>
    <cellStyle name="Normal 2 4 2 2 3 3" xfId="2783" xr:uid="{00000000-0005-0000-0000-0000AA230000}"/>
    <cellStyle name="Normal 2 4 2 2 3 3 2" xfId="4473" xr:uid="{00000000-0005-0000-0000-0000AB230000}"/>
    <cellStyle name="Normal 2 4 2 2 3 3 2 2" xfId="14546" xr:uid="{00000000-0005-0000-0000-0000AC230000}"/>
    <cellStyle name="Normal 2 4 2 2 3 3 2 2 2" xfId="44868" xr:uid="{00000000-0005-0000-0000-0000AD230000}"/>
    <cellStyle name="Normal 2 4 2 2 3 3 2 2 3" xfId="29644" xr:uid="{00000000-0005-0000-0000-0000AE230000}"/>
    <cellStyle name="Normal 2 4 2 2 3 3 2 3" xfId="9526" xr:uid="{00000000-0005-0000-0000-0000AF230000}"/>
    <cellStyle name="Normal 2 4 2 2 3 3 2 3 2" xfId="39851" xr:uid="{00000000-0005-0000-0000-0000B0230000}"/>
    <cellStyle name="Normal 2 4 2 2 3 3 2 3 3" xfId="24627" xr:uid="{00000000-0005-0000-0000-0000B1230000}"/>
    <cellStyle name="Normal 2 4 2 2 3 3 2 4" xfId="34838" xr:uid="{00000000-0005-0000-0000-0000B2230000}"/>
    <cellStyle name="Normal 2 4 2 2 3 3 2 5" xfId="19614" xr:uid="{00000000-0005-0000-0000-0000B3230000}"/>
    <cellStyle name="Normal 2 4 2 2 3 3 3" xfId="6165" xr:uid="{00000000-0005-0000-0000-0000B4230000}"/>
    <cellStyle name="Normal 2 4 2 2 3 3 3 2" xfId="16217" xr:uid="{00000000-0005-0000-0000-0000B5230000}"/>
    <cellStyle name="Normal 2 4 2 2 3 3 3 2 2" xfId="46539" xr:uid="{00000000-0005-0000-0000-0000B6230000}"/>
    <cellStyle name="Normal 2 4 2 2 3 3 3 2 3" xfId="31315" xr:uid="{00000000-0005-0000-0000-0000B7230000}"/>
    <cellStyle name="Normal 2 4 2 2 3 3 3 3" xfId="11197" xr:uid="{00000000-0005-0000-0000-0000B8230000}"/>
    <cellStyle name="Normal 2 4 2 2 3 3 3 3 2" xfId="41522" xr:uid="{00000000-0005-0000-0000-0000B9230000}"/>
    <cellStyle name="Normal 2 4 2 2 3 3 3 3 3" xfId="26298" xr:uid="{00000000-0005-0000-0000-0000BA230000}"/>
    <cellStyle name="Normal 2 4 2 2 3 3 3 4" xfId="36509" xr:uid="{00000000-0005-0000-0000-0000BB230000}"/>
    <cellStyle name="Normal 2 4 2 2 3 3 3 5" xfId="21285" xr:uid="{00000000-0005-0000-0000-0000BC230000}"/>
    <cellStyle name="Normal 2 4 2 2 3 3 4" xfId="12875" xr:uid="{00000000-0005-0000-0000-0000BD230000}"/>
    <cellStyle name="Normal 2 4 2 2 3 3 4 2" xfId="43197" xr:uid="{00000000-0005-0000-0000-0000BE230000}"/>
    <cellStyle name="Normal 2 4 2 2 3 3 4 3" xfId="27973" xr:uid="{00000000-0005-0000-0000-0000BF230000}"/>
    <cellStyle name="Normal 2 4 2 2 3 3 5" xfId="7854" xr:uid="{00000000-0005-0000-0000-0000C0230000}"/>
    <cellStyle name="Normal 2 4 2 2 3 3 5 2" xfId="38180" xr:uid="{00000000-0005-0000-0000-0000C1230000}"/>
    <cellStyle name="Normal 2 4 2 2 3 3 5 3" xfId="22956" xr:uid="{00000000-0005-0000-0000-0000C2230000}"/>
    <cellStyle name="Normal 2 4 2 2 3 3 6" xfId="33168" xr:uid="{00000000-0005-0000-0000-0000C3230000}"/>
    <cellStyle name="Normal 2 4 2 2 3 3 7" xfId="17943" xr:uid="{00000000-0005-0000-0000-0000C4230000}"/>
    <cellStyle name="Normal 2 4 2 2 3 4" xfId="3636" xr:uid="{00000000-0005-0000-0000-0000C5230000}"/>
    <cellStyle name="Normal 2 4 2 2 3 4 2" xfId="13710" xr:uid="{00000000-0005-0000-0000-0000C6230000}"/>
    <cellStyle name="Normal 2 4 2 2 3 4 2 2" xfId="44032" xr:uid="{00000000-0005-0000-0000-0000C7230000}"/>
    <cellStyle name="Normal 2 4 2 2 3 4 2 3" xfId="28808" xr:uid="{00000000-0005-0000-0000-0000C8230000}"/>
    <cellStyle name="Normal 2 4 2 2 3 4 3" xfId="8690" xr:uid="{00000000-0005-0000-0000-0000C9230000}"/>
    <cellStyle name="Normal 2 4 2 2 3 4 3 2" xfId="39015" xr:uid="{00000000-0005-0000-0000-0000CA230000}"/>
    <cellStyle name="Normal 2 4 2 2 3 4 3 3" xfId="23791" xr:uid="{00000000-0005-0000-0000-0000CB230000}"/>
    <cellStyle name="Normal 2 4 2 2 3 4 4" xfId="34002" xr:uid="{00000000-0005-0000-0000-0000CC230000}"/>
    <cellStyle name="Normal 2 4 2 2 3 4 5" xfId="18778" xr:uid="{00000000-0005-0000-0000-0000CD230000}"/>
    <cellStyle name="Normal 2 4 2 2 3 5" xfId="5329" xr:uid="{00000000-0005-0000-0000-0000CE230000}"/>
    <cellStyle name="Normal 2 4 2 2 3 5 2" xfId="15381" xr:uid="{00000000-0005-0000-0000-0000CF230000}"/>
    <cellStyle name="Normal 2 4 2 2 3 5 2 2" xfId="45703" xr:uid="{00000000-0005-0000-0000-0000D0230000}"/>
    <cellStyle name="Normal 2 4 2 2 3 5 2 3" xfId="30479" xr:uid="{00000000-0005-0000-0000-0000D1230000}"/>
    <cellStyle name="Normal 2 4 2 2 3 5 3" xfId="10361" xr:uid="{00000000-0005-0000-0000-0000D2230000}"/>
    <cellStyle name="Normal 2 4 2 2 3 5 3 2" xfId="40686" xr:uid="{00000000-0005-0000-0000-0000D3230000}"/>
    <cellStyle name="Normal 2 4 2 2 3 5 3 3" xfId="25462" xr:uid="{00000000-0005-0000-0000-0000D4230000}"/>
    <cellStyle name="Normal 2 4 2 2 3 5 4" xfId="35673" xr:uid="{00000000-0005-0000-0000-0000D5230000}"/>
    <cellStyle name="Normal 2 4 2 2 3 5 5" xfId="20449" xr:uid="{00000000-0005-0000-0000-0000D6230000}"/>
    <cellStyle name="Normal 2 4 2 2 3 6" xfId="12039" xr:uid="{00000000-0005-0000-0000-0000D7230000}"/>
    <cellStyle name="Normal 2 4 2 2 3 6 2" xfId="42361" xr:uid="{00000000-0005-0000-0000-0000D8230000}"/>
    <cellStyle name="Normal 2 4 2 2 3 6 3" xfId="27137" xr:uid="{00000000-0005-0000-0000-0000D9230000}"/>
    <cellStyle name="Normal 2 4 2 2 3 7" xfId="7018" xr:uid="{00000000-0005-0000-0000-0000DA230000}"/>
    <cellStyle name="Normal 2 4 2 2 3 7 2" xfId="37344" xr:uid="{00000000-0005-0000-0000-0000DB230000}"/>
    <cellStyle name="Normal 2 4 2 2 3 7 3" xfId="22120" xr:uid="{00000000-0005-0000-0000-0000DC230000}"/>
    <cellStyle name="Normal 2 4 2 2 3 8" xfId="32332" xr:uid="{00000000-0005-0000-0000-0000DD230000}"/>
    <cellStyle name="Normal 2 4 2 2 3 9" xfId="17107" xr:uid="{00000000-0005-0000-0000-0000DE230000}"/>
    <cellStyle name="Normal 2 4 2 2 4" xfId="2154" xr:uid="{00000000-0005-0000-0000-0000DF230000}"/>
    <cellStyle name="Normal 2 4 2 2 4 2" xfId="2993" xr:uid="{00000000-0005-0000-0000-0000E0230000}"/>
    <cellStyle name="Normal 2 4 2 2 4 2 2" xfId="4683" xr:uid="{00000000-0005-0000-0000-0000E1230000}"/>
    <cellStyle name="Normal 2 4 2 2 4 2 2 2" xfId="14756" xr:uid="{00000000-0005-0000-0000-0000E2230000}"/>
    <cellStyle name="Normal 2 4 2 2 4 2 2 2 2" xfId="45078" xr:uid="{00000000-0005-0000-0000-0000E3230000}"/>
    <cellStyle name="Normal 2 4 2 2 4 2 2 2 3" xfId="29854" xr:uid="{00000000-0005-0000-0000-0000E4230000}"/>
    <cellStyle name="Normal 2 4 2 2 4 2 2 3" xfId="9736" xr:uid="{00000000-0005-0000-0000-0000E5230000}"/>
    <cellStyle name="Normal 2 4 2 2 4 2 2 3 2" xfId="40061" xr:uid="{00000000-0005-0000-0000-0000E6230000}"/>
    <cellStyle name="Normal 2 4 2 2 4 2 2 3 3" xfId="24837" xr:uid="{00000000-0005-0000-0000-0000E7230000}"/>
    <cellStyle name="Normal 2 4 2 2 4 2 2 4" xfId="35048" xr:uid="{00000000-0005-0000-0000-0000E8230000}"/>
    <cellStyle name="Normal 2 4 2 2 4 2 2 5" xfId="19824" xr:uid="{00000000-0005-0000-0000-0000E9230000}"/>
    <cellStyle name="Normal 2 4 2 2 4 2 3" xfId="6375" xr:uid="{00000000-0005-0000-0000-0000EA230000}"/>
    <cellStyle name="Normal 2 4 2 2 4 2 3 2" xfId="16427" xr:uid="{00000000-0005-0000-0000-0000EB230000}"/>
    <cellStyle name="Normal 2 4 2 2 4 2 3 2 2" xfId="46749" xr:uid="{00000000-0005-0000-0000-0000EC230000}"/>
    <cellStyle name="Normal 2 4 2 2 4 2 3 2 3" xfId="31525" xr:uid="{00000000-0005-0000-0000-0000ED230000}"/>
    <cellStyle name="Normal 2 4 2 2 4 2 3 3" xfId="11407" xr:uid="{00000000-0005-0000-0000-0000EE230000}"/>
    <cellStyle name="Normal 2 4 2 2 4 2 3 3 2" xfId="41732" xr:uid="{00000000-0005-0000-0000-0000EF230000}"/>
    <cellStyle name="Normal 2 4 2 2 4 2 3 3 3" xfId="26508" xr:uid="{00000000-0005-0000-0000-0000F0230000}"/>
    <cellStyle name="Normal 2 4 2 2 4 2 3 4" xfId="36719" xr:uid="{00000000-0005-0000-0000-0000F1230000}"/>
    <cellStyle name="Normal 2 4 2 2 4 2 3 5" xfId="21495" xr:uid="{00000000-0005-0000-0000-0000F2230000}"/>
    <cellStyle name="Normal 2 4 2 2 4 2 4" xfId="13085" xr:uid="{00000000-0005-0000-0000-0000F3230000}"/>
    <cellStyle name="Normal 2 4 2 2 4 2 4 2" xfId="43407" xr:uid="{00000000-0005-0000-0000-0000F4230000}"/>
    <cellStyle name="Normal 2 4 2 2 4 2 4 3" xfId="28183" xr:uid="{00000000-0005-0000-0000-0000F5230000}"/>
    <cellStyle name="Normal 2 4 2 2 4 2 5" xfId="8064" xr:uid="{00000000-0005-0000-0000-0000F6230000}"/>
    <cellStyle name="Normal 2 4 2 2 4 2 5 2" xfId="38390" xr:uid="{00000000-0005-0000-0000-0000F7230000}"/>
    <cellStyle name="Normal 2 4 2 2 4 2 5 3" xfId="23166" xr:uid="{00000000-0005-0000-0000-0000F8230000}"/>
    <cellStyle name="Normal 2 4 2 2 4 2 6" xfId="33378" xr:uid="{00000000-0005-0000-0000-0000F9230000}"/>
    <cellStyle name="Normal 2 4 2 2 4 2 7" xfId="18153" xr:uid="{00000000-0005-0000-0000-0000FA230000}"/>
    <cellStyle name="Normal 2 4 2 2 4 3" xfId="3846" xr:uid="{00000000-0005-0000-0000-0000FB230000}"/>
    <cellStyle name="Normal 2 4 2 2 4 3 2" xfId="13920" xr:uid="{00000000-0005-0000-0000-0000FC230000}"/>
    <cellStyle name="Normal 2 4 2 2 4 3 2 2" xfId="44242" xr:uid="{00000000-0005-0000-0000-0000FD230000}"/>
    <cellStyle name="Normal 2 4 2 2 4 3 2 3" xfId="29018" xr:uid="{00000000-0005-0000-0000-0000FE230000}"/>
    <cellStyle name="Normal 2 4 2 2 4 3 3" xfId="8900" xr:uid="{00000000-0005-0000-0000-0000FF230000}"/>
    <cellStyle name="Normal 2 4 2 2 4 3 3 2" xfId="39225" xr:uid="{00000000-0005-0000-0000-000000240000}"/>
    <cellStyle name="Normal 2 4 2 2 4 3 3 3" xfId="24001" xr:uid="{00000000-0005-0000-0000-000001240000}"/>
    <cellStyle name="Normal 2 4 2 2 4 3 4" xfId="34212" xr:uid="{00000000-0005-0000-0000-000002240000}"/>
    <cellStyle name="Normal 2 4 2 2 4 3 5" xfId="18988" xr:uid="{00000000-0005-0000-0000-000003240000}"/>
    <cellStyle name="Normal 2 4 2 2 4 4" xfId="5539" xr:uid="{00000000-0005-0000-0000-000004240000}"/>
    <cellStyle name="Normal 2 4 2 2 4 4 2" xfId="15591" xr:uid="{00000000-0005-0000-0000-000005240000}"/>
    <cellStyle name="Normal 2 4 2 2 4 4 2 2" xfId="45913" xr:uid="{00000000-0005-0000-0000-000006240000}"/>
    <cellStyle name="Normal 2 4 2 2 4 4 2 3" xfId="30689" xr:uid="{00000000-0005-0000-0000-000007240000}"/>
    <cellStyle name="Normal 2 4 2 2 4 4 3" xfId="10571" xr:uid="{00000000-0005-0000-0000-000008240000}"/>
    <cellStyle name="Normal 2 4 2 2 4 4 3 2" xfId="40896" xr:uid="{00000000-0005-0000-0000-000009240000}"/>
    <cellStyle name="Normal 2 4 2 2 4 4 3 3" xfId="25672" xr:uid="{00000000-0005-0000-0000-00000A240000}"/>
    <cellStyle name="Normal 2 4 2 2 4 4 4" xfId="35883" xr:uid="{00000000-0005-0000-0000-00000B240000}"/>
    <cellStyle name="Normal 2 4 2 2 4 4 5" xfId="20659" xr:uid="{00000000-0005-0000-0000-00000C240000}"/>
    <cellStyle name="Normal 2 4 2 2 4 5" xfId="12249" xr:uid="{00000000-0005-0000-0000-00000D240000}"/>
    <cellStyle name="Normal 2 4 2 2 4 5 2" xfId="42571" xr:uid="{00000000-0005-0000-0000-00000E240000}"/>
    <cellStyle name="Normal 2 4 2 2 4 5 3" xfId="27347" xr:uid="{00000000-0005-0000-0000-00000F240000}"/>
    <cellStyle name="Normal 2 4 2 2 4 6" xfId="7228" xr:uid="{00000000-0005-0000-0000-000010240000}"/>
    <cellStyle name="Normal 2 4 2 2 4 6 2" xfId="37554" xr:uid="{00000000-0005-0000-0000-000011240000}"/>
    <cellStyle name="Normal 2 4 2 2 4 6 3" xfId="22330" xr:uid="{00000000-0005-0000-0000-000012240000}"/>
    <cellStyle name="Normal 2 4 2 2 4 7" xfId="32542" xr:uid="{00000000-0005-0000-0000-000013240000}"/>
    <cellStyle name="Normal 2 4 2 2 4 8" xfId="17317" xr:uid="{00000000-0005-0000-0000-000014240000}"/>
    <cellStyle name="Normal 2 4 2 2 5" xfId="2575" xr:uid="{00000000-0005-0000-0000-000015240000}"/>
    <cellStyle name="Normal 2 4 2 2 5 2" xfId="4265" xr:uid="{00000000-0005-0000-0000-000016240000}"/>
    <cellStyle name="Normal 2 4 2 2 5 2 2" xfId="14338" xr:uid="{00000000-0005-0000-0000-000017240000}"/>
    <cellStyle name="Normal 2 4 2 2 5 2 2 2" xfId="44660" xr:uid="{00000000-0005-0000-0000-000018240000}"/>
    <cellStyle name="Normal 2 4 2 2 5 2 2 3" xfId="29436" xr:uid="{00000000-0005-0000-0000-000019240000}"/>
    <cellStyle name="Normal 2 4 2 2 5 2 3" xfId="9318" xr:uid="{00000000-0005-0000-0000-00001A240000}"/>
    <cellStyle name="Normal 2 4 2 2 5 2 3 2" xfId="39643" xr:uid="{00000000-0005-0000-0000-00001B240000}"/>
    <cellStyle name="Normal 2 4 2 2 5 2 3 3" xfId="24419" xr:uid="{00000000-0005-0000-0000-00001C240000}"/>
    <cellStyle name="Normal 2 4 2 2 5 2 4" xfId="34630" xr:uid="{00000000-0005-0000-0000-00001D240000}"/>
    <cellStyle name="Normal 2 4 2 2 5 2 5" xfId="19406" xr:uid="{00000000-0005-0000-0000-00001E240000}"/>
    <cellStyle name="Normal 2 4 2 2 5 3" xfId="5957" xr:uid="{00000000-0005-0000-0000-00001F240000}"/>
    <cellStyle name="Normal 2 4 2 2 5 3 2" xfId="16009" xr:uid="{00000000-0005-0000-0000-000020240000}"/>
    <cellStyle name="Normal 2 4 2 2 5 3 2 2" xfId="46331" xr:uid="{00000000-0005-0000-0000-000021240000}"/>
    <cellStyle name="Normal 2 4 2 2 5 3 2 3" xfId="31107" xr:uid="{00000000-0005-0000-0000-000022240000}"/>
    <cellStyle name="Normal 2 4 2 2 5 3 3" xfId="10989" xr:uid="{00000000-0005-0000-0000-000023240000}"/>
    <cellStyle name="Normal 2 4 2 2 5 3 3 2" xfId="41314" xr:uid="{00000000-0005-0000-0000-000024240000}"/>
    <cellStyle name="Normal 2 4 2 2 5 3 3 3" xfId="26090" xr:uid="{00000000-0005-0000-0000-000025240000}"/>
    <cellStyle name="Normal 2 4 2 2 5 3 4" xfId="36301" xr:uid="{00000000-0005-0000-0000-000026240000}"/>
    <cellStyle name="Normal 2 4 2 2 5 3 5" xfId="21077" xr:uid="{00000000-0005-0000-0000-000027240000}"/>
    <cellStyle name="Normal 2 4 2 2 5 4" xfId="12667" xr:uid="{00000000-0005-0000-0000-000028240000}"/>
    <cellStyle name="Normal 2 4 2 2 5 4 2" xfId="42989" xr:uid="{00000000-0005-0000-0000-000029240000}"/>
    <cellStyle name="Normal 2 4 2 2 5 4 3" xfId="27765" xr:uid="{00000000-0005-0000-0000-00002A240000}"/>
    <cellStyle name="Normal 2 4 2 2 5 5" xfId="7646" xr:uid="{00000000-0005-0000-0000-00002B240000}"/>
    <cellStyle name="Normal 2 4 2 2 5 5 2" xfId="37972" xr:uid="{00000000-0005-0000-0000-00002C240000}"/>
    <cellStyle name="Normal 2 4 2 2 5 5 3" xfId="22748" xr:uid="{00000000-0005-0000-0000-00002D240000}"/>
    <cellStyle name="Normal 2 4 2 2 5 6" xfId="32960" xr:uid="{00000000-0005-0000-0000-00002E240000}"/>
    <cellStyle name="Normal 2 4 2 2 5 7" xfId="17735" xr:uid="{00000000-0005-0000-0000-00002F240000}"/>
    <cellStyle name="Normal 2 4 2 2 6" xfId="3428" xr:uid="{00000000-0005-0000-0000-000030240000}"/>
    <cellStyle name="Normal 2 4 2 2 6 2" xfId="13502" xr:uid="{00000000-0005-0000-0000-000031240000}"/>
    <cellStyle name="Normal 2 4 2 2 6 2 2" xfId="43824" xr:uid="{00000000-0005-0000-0000-000032240000}"/>
    <cellStyle name="Normal 2 4 2 2 6 2 3" xfId="28600" xr:uid="{00000000-0005-0000-0000-000033240000}"/>
    <cellStyle name="Normal 2 4 2 2 6 3" xfId="8482" xr:uid="{00000000-0005-0000-0000-000034240000}"/>
    <cellStyle name="Normal 2 4 2 2 6 3 2" xfId="38807" xr:uid="{00000000-0005-0000-0000-000035240000}"/>
    <cellStyle name="Normal 2 4 2 2 6 3 3" xfId="23583" xr:uid="{00000000-0005-0000-0000-000036240000}"/>
    <cellStyle name="Normal 2 4 2 2 6 4" xfId="33794" xr:uid="{00000000-0005-0000-0000-000037240000}"/>
    <cellStyle name="Normal 2 4 2 2 6 5" xfId="18570" xr:uid="{00000000-0005-0000-0000-000038240000}"/>
    <cellStyle name="Normal 2 4 2 2 7" xfId="5121" xr:uid="{00000000-0005-0000-0000-000039240000}"/>
    <cellStyle name="Normal 2 4 2 2 7 2" xfId="15173" xr:uid="{00000000-0005-0000-0000-00003A240000}"/>
    <cellStyle name="Normal 2 4 2 2 7 2 2" xfId="45495" xr:uid="{00000000-0005-0000-0000-00003B240000}"/>
    <cellStyle name="Normal 2 4 2 2 7 2 3" xfId="30271" xr:uid="{00000000-0005-0000-0000-00003C240000}"/>
    <cellStyle name="Normal 2 4 2 2 7 3" xfId="10153" xr:uid="{00000000-0005-0000-0000-00003D240000}"/>
    <cellStyle name="Normal 2 4 2 2 7 3 2" xfId="40478" xr:uid="{00000000-0005-0000-0000-00003E240000}"/>
    <cellStyle name="Normal 2 4 2 2 7 3 3" xfId="25254" xr:uid="{00000000-0005-0000-0000-00003F240000}"/>
    <cellStyle name="Normal 2 4 2 2 7 4" xfId="35465" xr:uid="{00000000-0005-0000-0000-000040240000}"/>
    <cellStyle name="Normal 2 4 2 2 7 5" xfId="20241" xr:uid="{00000000-0005-0000-0000-000041240000}"/>
    <cellStyle name="Normal 2 4 2 2 8" xfId="11831" xr:uid="{00000000-0005-0000-0000-000042240000}"/>
    <cellStyle name="Normal 2 4 2 2 8 2" xfId="42153" xr:uid="{00000000-0005-0000-0000-000043240000}"/>
    <cellStyle name="Normal 2 4 2 2 8 3" xfId="26929" xr:uid="{00000000-0005-0000-0000-000044240000}"/>
    <cellStyle name="Normal 2 4 2 2 9" xfId="6810" xr:uid="{00000000-0005-0000-0000-000045240000}"/>
    <cellStyle name="Normal 2 4 2 2 9 2" xfId="37136" xr:uid="{00000000-0005-0000-0000-000046240000}"/>
    <cellStyle name="Normal 2 4 2 2 9 3" xfId="21912" xr:uid="{00000000-0005-0000-0000-000047240000}"/>
    <cellStyle name="Normal 2 4 2 3" xfId="1774" xr:uid="{00000000-0005-0000-0000-000048240000}"/>
    <cellStyle name="Normal 2 4 2 3 10" xfId="16951" xr:uid="{00000000-0005-0000-0000-000049240000}"/>
    <cellStyle name="Normal 2 4 2 3 2" xfId="1993" xr:uid="{00000000-0005-0000-0000-00004A240000}"/>
    <cellStyle name="Normal 2 4 2 3 2 2" xfId="2414" xr:uid="{00000000-0005-0000-0000-00004B240000}"/>
    <cellStyle name="Normal 2 4 2 3 2 2 2" xfId="3253" xr:uid="{00000000-0005-0000-0000-00004C240000}"/>
    <cellStyle name="Normal 2 4 2 3 2 2 2 2" xfId="4943" xr:uid="{00000000-0005-0000-0000-00004D240000}"/>
    <cellStyle name="Normal 2 4 2 3 2 2 2 2 2" xfId="15016" xr:uid="{00000000-0005-0000-0000-00004E240000}"/>
    <cellStyle name="Normal 2 4 2 3 2 2 2 2 2 2" xfId="45338" xr:uid="{00000000-0005-0000-0000-00004F240000}"/>
    <cellStyle name="Normal 2 4 2 3 2 2 2 2 2 3" xfId="30114" xr:uid="{00000000-0005-0000-0000-000050240000}"/>
    <cellStyle name="Normal 2 4 2 3 2 2 2 2 3" xfId="9996" xr:uid="{00000000-0005-0000-0000-000051240000}"/>
    <cellStyle name="Normal 2 4 2 3 2 2 2 2 3 2" xfId="40321" xr:uid="{00000000-0005-0000-0000-000052240000}"/>
    <cellStyle name="Normal 2 4 2 3 2 2 2 2 3 3" xfId="25097" xr:uid="{00000000-0005-0000-0000-000053240000}"/>
    <cellStyle name="Normal 2 4 2 3 2 2 2 2 4" xfId="35308" xr:uid="{00000000-0005-0000-0000-000054240000}"/>
    <cellStyle name="Normal 2 4 2 3 2 2 2 2 5" xfId="20084" xr:uid="{00000000-0005-0000-0000-000055240000}"/>
    <cellStyle name="Normal 2 4 2 3 2 2 2 3" xfId="6635" xr:uid="{00000000-0005-0000-0000-000056240000}"/>
    <cellStyle name="Normal 2 4 2 3 2 2 2 3 2" xfId="16687" xr:uid="{00000000-0005-0000-0000-000057240000}"/>
    <cellStyle name="Normal 2 4 2 3 2 2 2 3 2 2" xfId="47009" xr:uid="{00000000-0005-0000-0000-000058240000}"/>
    <cellStyle name="Normal 2 4 2 3 2 2 2 3 2 3" xfId="31785" xr:uid="{00000000-0005-0000-0000-000059240000}"/>
    <cellStyle name="Normal 2 4 2 3 2 2 2 3 3" xfId="11667" xr:uid="{00000000-0005-0000-0000-00005A240000}"/>
    <cellStyle name="Normal 2 4 2 3 2 2 2 3 3 2" xfId="41992" xr:uid="{00000000-0005-0000-0000-00005B240000}"/>
    <cellStyle name="Normal 2 4 2 3 2 2 2 3 3 3" xfId="26768" xr:uid="{00000000-0005-0000-0000-00005C240000}"/>
    <cellStyle name="Normal 2 4 2 3 2 2 2 3 4" xfId="36979" xr:uid="{00000000-0005-0000-0000-00005D240000}"/>
    <cellStyle name="Normal 2 4 2 3 2 2 2 3 5" xfId="21755" xr:uid="{00000000-0005-0000-0000-00005E240000}"/>
    <cellStyle name="Normal 2 4 2 3 2 2 2 4" xfId="13345" xr:uid="{00000000-0005-0000-0000-00005F240000}"/>
    <cellStyle name="Normal 2 4 2 3 2 2 2 4 2" xfId="43667" xr:uid="{00000000-0005-0000-0000-000060240000}"/>
    <cellStyle name="Normal 2 4 2 3 2 2 2 4 3" xfId="28443" xr:uid="{00000000-0005-0000-0000-000061240000}"/>
    <cellStyle name="Normal 2 4 2 3 2 2 2 5" xfId="8324" xr:uid="{00000000-0005-0000-0000-000062240000}"/>
    <cellStyle name="Normal 2 4 2 3 2 2 2 5 2" xfId="38650" xr:uid="{00000000-0005-0000-0000-000063240000}"/>
    <cellStyle name="Normal 2 4 2 3 2 2 2 5 3" xfId="23426" xr:uid="{00000000-0005-0000-0000-000064240000}"/>
    <cellStyle name="Normal 2 4 2 3 2 2 2 6" xfId="33638" xr:uid="{00000000-0005-0000-0000-000065240000}"/>
    <cellStyle name="Normal 2 4 2 3 2 2 2 7" xfId="18413" xr:uid="{00000000-0005-0000-0000-000066240000}"/>
    <cellStyle name="Normal 2 4 2 3 2 2 3" xfId="4106" xr:uid="{00000000-0005-0000-0000-000067240000}"/>
    <cellStyle name="Normal 2 4 2 3 2 2 3 2" xfId="14180" xr:uid="{00000000-0005-0000-0000-000068240000}"/>
    <cellStyle name="Normal 2 4 2 3 2 2 3 2 2" xfId="44502" xr:uid="{00000000-0005-0000-0000-000069240000}"/>
    <cellStyle name="Normal 2 4 2 3 2 2 3 2 3" xfId="29278" xr:uid="{00000000-0005-0000-0000-00006A240000}"/>
    <cellStyle name="Normal 2 4 2 3 2 2 3 3" xfId="9160" xr:uid="{00000000-0005-0000-0000-00006B240000}"/>
    <cellStyle name="Normal 2 4 2 3 2 2 3 3 2" xfId="39485" xr:uid="{00000000-0005-0000-0000-00006C240000}"/>
    <cellStyle name="Normal 2 4 2 3 2 2 3 3 3" xfId="24261" xr:uid="{00000000-0005-0000-0000-00006D240000}"/>
    <cellStyle name="Normal 2 4 2 3 2 2 3 4" xfId="34472" xr:uid="{00000000-0005-0000-0000-00006E240000}"/>
    <cellStyle name="Normal 2 4 2 3 2 2 3 5" xfId="19248" xr:uid="{00000000-0005-0000-0000-00006F240000}"/>
    <cellStyle name="Normal 2 4 2 3 2 2 4" xfId="5799" xr:uid="{00000000-0005-0000-0000-000070240000}"/>
    <cellStyle name="Normal 2 4 2 3 2 2 4 2" xfId="15851" xr:uid="{00000000-0005-0000-0000-000071240000}"/>
    <cellStyle name="Normal 2 4 2 3 2 2 4 2 2" xfId="46173" xr:uid="{00000000-0005-0000-0000-000072240000}"/>
    <cellStyle name="Normal 2 4 2 3 2 2 4 2 3" xfId="30949" xr:uid="{00000000-0005-0000-0000-000073240000}"/>
    <cellStyle name="Normal 2 4 2 3 2 2 4 3" xfId="10831" xr:uid="{00000000-0005-0000-0000-000074240000}"/>
    <cellStyle name="Normal 2 4 2 3 2 2 4 3 2" xfId="41156" xr:uid="{00000000-0005-0000-0000-000075240000}"/>
    <cellStyle name="Normal 2 4 2 3 2 2 4 3 3" xfId="25932" xr:uid="{00000000-0005-0000-0000-000076240000}"/>
    <cellStyle name="Normal 2 4 2 3 2 2 4 4" xfId="36143" xr:uid="{00000000-0005-0000-0000-000077240000}"/>
    <cellStyle name="Normal 2 4 2 3 2 2 4 5" xfId="20919" xr:uid="{00000000-0005-0000-0000-000078240000}"/>
    <cellStyle name="Normal 2 4 2 3 2 2 5" xfId="12509" xr:uid="{00000000-0005-0000-0000-000079240000}"/>
    <cellStyle name="Normal 2 4 2 3 2 2 5 2" xfId="42831" xr:uid="{00000000-0005-0000-0000-00007A240000}"/>
    <cellStyle name="Normal 2 4 2 3 2 2 5 3" xfId="27607" xr:uid="{00000000-0005-0000-0000-00007B240000}"/>
    <cellStyle name="Normal 2 4 2 3 2 2 6" xfId="7488" xr:uid="{00000000-0005-0000-0000-00007C240000}"/>
    <cellStyle name="Normal 2 4 2 3 2 2 6 2" xfId="37814" xr:uid="{00000000-0005-0000-0000-00007D240000}"/>
    <cellStyle name="Normal 2 4 2 3 2 2 6 3" xfId="22590" xr:uid="{00000000-0005-0000-0000-00007E240000}"/>
    <cellStyle name="Normal 2 4 2 3 2 2 7" xfId="32802" xr:uid="{00000000-0005-0000-0000-00007F240000}"/>
    <cellStyle name="Normal 2 4 2 3 2 2 8" xfId="17577" xr:uid="{00000000-0005-0000-0000-000080240000}"/>
    <cellStyle name="Normal 2 4 2 3 2 3" xfId="2835" xr:uid="{00000000-0005-0000-0000-000081240000}"/>
    <cellStyle name="Normal 2 4 2 3 2 3 2" xfId="4525" xr:uid="{00000000-0005-0000-0000-000082240000}"/>
    <cellStyle name="Normal 2 4 2 3 2 3 2 2" xfId="14598" xr:uid="{00000000-0005-0000-0000-000083240000}"/>
    <cellStyle name="Normal 2 4 2 3 2 3 2 2 2" xfId="44920" xr:uid="{00000000-0005-0000-0000-000084240000}"/>
    <cellStyle name="Normal 2 4 2 3 2 3 2 2 3" xfId="29696" xr:uid="{00000000-0005-0000-0000-000085240000}"/>
    <cellStyle name="Normal 2 4 2 3 2 3 2 3" xfId="9578" xr:uid="{00000000-0005-0000-0000-000086240000}"/>
    <cellStyle name="Normal 2 4 2 3 2 3 2 3 2" xfId="39903" xr:uid="{00000000-0005-0000-0000-000087240000}"/>
    <cellStyle name="Normal 2 4 2 3 2 3 2 3 3" xfId="24679" xr:uid="{00000000-0005-0000-0000-000088240000}"/>
    <cellStyle name="Normal 2 4 2 3 2 3 2 4" xfId="34890" xr:uid="{00000000-0005-0000-0000-000089240000}"/>
    <cellStyle name="Normal 2 4 2 3 2 3 2 5" xfId="19666" xr:uid="{00000000-0005-0000-0000-00008A240000}"/>
    <cellStyle name="Normal 2 4 2 3 2 3 3" xfId="6217" xr:uid="{00000000-0005-0000-0000-00008B240000}"/>
    <cellStyle name="Normal 2 4 2 3 2 3 3 2" xfId="16269" xr:uid="{00000000-0005-0000-0000-00008C240000}"/>
    <cellStyle name="Normal 2 4 2 3 2 3 3 2 2" xfId="46591" xr:uid="{00000000-0005-0000-0000-00008D240000}"/>
    <cellStyle name="Normal 2 4 2 3 2 3 3 2 3" xfId="31367" xr:uid="{00000000-0005-0000-0000-00008E240000}"/>
    <cellStyle name="Normal 2 4 2 3 2 3 3 3" xfId="11249" xr:uid="{00000000-0005-0000-0000-00008F240000}"/>
    <cellStyle name="Normal 2 4 2 3 2 3 3 3 2" xfId="41574" xr:uid="{00000000-0005-0000-0000-000090240000}"/>
    <cellStyle name="Normal 2 4 2 3 2 3 3 3 3" xfId="26350" xr:uid="{00000000-0005-0000-0000-000091240000}"/>
    <cellStyle name="Normal 2 4 2 3 2 3 3 4" xfId="36561" xr:uid="{00000000-0005-0000-0000-000092240000}"/>
    <cellStyle name="Normal 2 4 2 3 2 3 3 5" xfId="21337" xr:uid="{00000000-0005-0000-0000-000093240000}"/>
    <cellStyle name="Normal 2 4 2 3 2 3 4" xfId="12927" xr:uid="{00000000-0005-0000-0000-000094240000}"/>
    <cellStyle name="Normal 2 4 2 3 2 3 4 2" xfId="43249" xr:uid="{00000000-0005-0000-0000-000095240000}"/>
    <cellStyle name="Normal 2 4 2 3 2 3 4 3" xfId="28025" xr:uid="{00000000-0005-0000-0000-000096240000}"/>
    <cellStyle name="Normal 2 4 2 3 2 3 5" xfId="7906" xr:uid="{00000000-0005-0000-0000-000097240000}"/>
    <cellStyle name="Normal 2 4 2 3 2 3 5 2" xfId="38232" xr:uid="{00000000-0005-0000-0000-000098240000}"/>
    <cellStyle name="Normal 2 4 2 3 2 3 5 3" xfId="23008" xr:uid="{00000000-0005-0000-0000-000099240000}"/>
    <cellStyle name="Normal 2 4 2 3 2 3 6" xfId="33220" xr:uid="{00000000-0005-0000-0000-00009A240000}"/>
    <cellStyle name="Normal 2 4 2 3 2 3 7" xfId="17995" xr:uid="{00000000-0005-0000-0000-00009B240000}"/>
    <cellStyle name="Normal 2 4 2 3 2 4" xfId="3688" xr:uid="{00000000-0005-0000-0000-00009C240000}"/>
    <cellStyle name="Normal 2 4 2 3 2 4 2" xfId="13762" xr:uid="{00000000-0005-0000-0000-00009D240000}"/>
    <cellStyle name="Normal 2 4 2 3 2 4 2 2" xfId="44084" xr:uid="{00000000-0005-0000-0000-00009E240000}"/>
    <cellStyle name="Normal 2 4 2 3 2 4 2 3" xfId="28860" xr:uid="{00000000-0005-0000-0000-00009F240000}"/>
    <cellStyle name="Normal 2 4 2 3 2 4 3" xfId="8742" xr:uid="{00000000-0005-0000-0000-0000A0240000}"/>
    <cellStyle name="Normal 2 4 2 3 2 4 3 2" xfId="39067" xr:uid="{00000000-0005-0000-0000-0000A1240000}"/>
    <cellStyle name="Normal 2 4 2 3 2 4 3 3" xfId="23843" xr:uid="{00000000-0005-0000-0000-0000A2240000}"/>
    <cellStyle name="Normal 2 4 2 3 2 4 4" xfId="34054" xr:uid="{00000000-0005-0000-0000-0000A3240000}"/>
    <cellStyle name="Normal 2 4 2 3 2 4 5" xfId="18830" xr:uid="{00000000-0005-0000-0000-0000A4240000}"/>
    <cellStyle name="Normal 2 4 2 3 2 5" xfId="5381" xr:uid="{00000000-0005-0000-0000-0000A5240000}"/>
    <cellStyle name="Normal 2 4 2 3 2 5 2" xfId="15433" xr:uid="{00000000-0005-0000-0000-0000A6240000}"/>
    <cellStyle name="Normal 2 4 2 3 2 5 2 2" xfId="45755" xr:uid="{00000000-0005-0000-0000-0000A7240000}"/>
    <cellStyle name="Normal 2 4 2 3 2 5 2 3" xfId="30531" xr:uid="{00000000-0005-0000-0000-0000A8240000}"/>
    <cellStyle name="Normal 2 4 2 3 2 5 3" xfId="10413" xr:uid="{00000000-0005-0000-0000-0000A9240000}"/>
    <cellStyle name="Normal 2 4 2 3 2 5 3 2" xfId="40738" xr:uid="{00000000-0005-0000-0000-0000AA240000}"/>
    <cellStyle name="Normal 2 4 2 3 2 5 3 3" xfId="25514" xr:uid="{00000000-0005-0000-0000-0000AB240000}"/>
    <cellStyle name="Normal 2 4 2 3 2 5 4" xfId="35725" xr:uid="{00000000-0005-0000-0000-0000AC240000}"/>
    <cellStyle name="Normal 2 4 2 3 2 5 5" xfId="20501" xr:uid="{00000000-0005-0000-0000-0000AD240000}"/>
    <cellStyle name="Normal 2 4 2 3 2 6" xfId="12091" xr:uid="{00000000-0005-0000-0000-0000AE240000}"/>
    <cellStyle name="Normal 2 4 2 3 2 6 2" xfId="42413" xr:uid="{00000000-0005-0000-0000-0000AF240000}"/>
    <cellStyle name="Normal 2 4 2 3 2 6 3" xfId="27189" xr:uid="{00000000-0005-0000-0000-0000B0240000}"/>
    <cellStyle name="Normal 2 4 2 3 2 7" xfId="7070" xr:uid="{00000000-0005-0000-0000-0000B1240000}"/>
    <cellStyle name="Normal 2 4 2 3 2 7 2" xfId="37396" xr:uid="{00000000-0005-0000-0000-0000B2240000}"/>
    <cellStyle name="Normal 2 4 2 3 2 7 3" xfId="22172" xr:uid="{00000000-0005-0000-0000-0000B3240000}"/>
    <cellStyle name="Normal 2 4 2 3 2 8" xfId="32384" xr:uid="{00000000-0005-0000-0000-0000B4240000}"/>
    <cellStyle name="Normal 2 4 2 3 2 9" xfId="17159" xr:uid="{00000000-0005-0000-0000-0000B5240000}"/>
    <cellStyle name="Normal 2 4 2 3 3" xfId="2206" xr:uid="{00000000-0005-0000-0000-0000B6240000}"/>
    <cellStyle name="Normal 2 4 2 3 3 2" xfId="3045" xr:uid="{00000000-0005-0000-0000-0000B7240000}"/>
    <cellStyle name="Normal 2 4 2 3 3 2 2" xfId="4735" xr:uid="{00000000-0005-0000-0000-0000B8240000}"/>
    <cellStyle name="Normal 2 4 2 3 3 2 2 2" xfId="14808" xr:uid="{00000000-0005-0000-0000-0000B9240000}"/>
    <cellStyle name="Normal 2 4 2 3 3 2 2 2 2" xfId="45130" xr:uid="{00000000-0005-0000-0000-0000BA240000}"/>
    <cellStyle name="Normal 2 4 2 3 3 2 2 2 3" xfId="29906" xr:uid="{00000000-0005-0000-0000-0000BB240000}"/>
    <cellStyle name="Normal 2 4 2 3 3 2 2 3" xfId="9788" xr:uid="{00000000-0005-0000-0000-0000BC240000}"/>
    <cellStyle name="Normal 2 4 2 3 3 2 2 3 2" xfId="40113" xr:uid="{00000000-0005-0000-0000-0000BD240000}"/>
    <cellStyle name="Normal 2 4 2 3 3 2 2 3 3" xfId="24889" xr:uid="{00000000-0005-0000-0000-0000BE240000}"/>
    <cellStyle name="Normal 2 4 2 3 3 2 2 4" xfId="35100" xr:uid="{00000000-0005-0000-0000-0000BF240000}"/>
    <cellStyle name="Normal 2 4 2 3 3 2 2 5" xfId="19876" xr:uid="{00000000-0005-0000-0000-0000C0240000}"/>
    <cellStyle name="Normal 2 4 2 3 3 2 3" xfId="6427" xr:uid="{00000000-0005-0000-0000-0000C1240000}"/>
    <cellStyle name="Normal 2 4 2 3 3 2 3 2" xfId="16479" xr:uid="{00000000-0005-0000-0000-0000C2240000}"/>
    <cellStyle name="Normal 2 4 2 3 3 2 3 2 2" xfId="46801" xr:uid="{00000000-0005-0000-0000-0000C3240000}"/>
    <cellStyle name="Normal 2 4 2 3 3 2 3 2 3" xfId="31577" xr:uid="{00000000-0005-0000-0000-0000C4240000}"/>
    <cellStyle name="Normal 2 4 2 3 3 2 3 3" xfId="11459" xr:uid="{00000000-0005-0000-0000-0000C5240000}"/>
    <cellStyle name="Normal 2 4 2 3 3 2 3 3 2" xfId="41784" xr:uid="{00000000-0005-0000-0000-0000C6240000}"/>
    <cellStyle name="Normal 2 4 2 3 3 2 3 3 3" xfId="26560" xr:uid="{00000000-0005-0000-0000-0000C7240000}"/>
    <cellStyle name="Normal 2 4 2 3 3 2 3 4" xfId="36771" xr:uid="{00000000-0005-0000-0000-0000C8240000}"/>
    <cellStyle name="Normal 2 4 2 3 3 2 3 5" xfId="21547" xr:uid="{00000000-0005-0000-0000-0000C9240000}"/>
    <cellStyle name="Normal 2 4 2 3 3 2 4" xfId="13137" xr:uid="{00000000-0005-0000-0000-0000CA240000}"/>
    <cellStyle name="Normal 2 4 2 3 3 2 4 2" xfId="43459" xr:uid="{00000000-0005-0000-0000-0000CB240000}"/>
    <cellStyle name="Normal 2 4 2 3 3 2 4 3" xfId="28235" xr:uid="{00000000-0005-0000-0000-0000CC240000}"/>
    <cellStyle name="Normal 2 4 2 3 3 2 5" xfId="8116" xr:uid="{00000000-0005-0000-0000-0000CD240000}"/>
    <cellStyle name="Normal 2 4 2 3 3 2 5 2" xfId="38442" xr:uid="{00000000-0005-0000-0000-0000CE240000}"/>
    <cellStyle name="Normal 2 4 2 3 3 2 5 3" xfId="23218" xr:uid="{00000000-0005-0000-0000-0000CF240000}"/>
    <cellStyle name="Normal 2 4 2 3 3 2 6" xfId="33430" xr:uid="{00000000-0005-0000-0000-0000D0240000}"/>
    <cellStyle name="Normal 2 4 2 3 3 2 7" xfId="18205" xr:uid="{00000000-0005-0000-0000-0000D1240000}"/>
    <cellStyle name="Normal 2 4 2 3 3 3" xfId="3898" xr:uid="{00000000-0005-0000-0000-0000D2240000}"/>
    <cellStyle name="Normal 2 4 2 3 3 3 2" xfId="13972" xr:uid="{00000000-0005-0000-0000-0000D3240000}"/>
    <cellStyle name="Normal 2 4 2 3 3 3 2 2" xfId="44294" xr:uid="{00000000-0005-0000-0000-0000D4240000}"/>
    <cellStyle name="Normal 2 4 2 3 3 3 2 3" xfId="29070" xr:uid="{00000000-0005-0000-0000-0000D5240000}"/>
    <cellStyle name="Normal 2 4 2 3 3 3 3" xfId="8952" xr:uid="{00000000-0005-0000-0000-0000D6240000}"/>
    <cellStyle name="Normal 2 4 2 3 3 3 3 2" xfId="39277" xr:uid="{00000000-0005-0000-0000-0000D7240000}"/>
    <cellStyle name="Normal 2 4 2 3 3 3 3 3" xfId="24053" xr:uid="{00000000-0005-0000-0000-0000D8240000}"/>
    <cellStyle name="Normal 2 4 2 3 3 3 4" xfId="34264" xr:uid="{00000000-0005-0000-0000-0000D9240000}"/>
    <cellStyle name="Normal 2 4 2 3 3 3 5" xfId="19040" xr:uid="{00000000-0005-0000-0000-0000DA240000}"/>
    <cellStyle name="Normal 2 4 2 3 3 4" xfId="5591" xr:uid="{00000000-0005-0000-0000-0000DB240000}"/>
    <cellStyle name="Normal 2 4 2 3 3 4 2" xfId="15643" xr:uid="{00000000-0005-0000-0000-0000DC240000}"/>
    <cellStyle name="Normal 2 4 2 3 3 4 2 2" xfId="45965" xr:uid="{00000000-0005-0000-0000-0000DD240000}"/>
    <cellStyle name="Normal 2 4 2 3 3 4 2 3" xfId="30741" xr:uid="{00000000-0005-0000-0000-0000DE240000}"/>
    <cellStyle name="Normal 2 4 2 3 3 4 3" xfId="10623" xr:uid="{00000000-0005-0000-0000-0000DF240000}"/>
    <cellStyle name="Normal 2 4 2 3 3 4 3 2" xfId="40948" xr:uid="{00000000-0005-0000-0000-0000E0240000}"/>
    <cellStyle name="Normal 2 4 2 3 3 4 3 3" xfId="25724" xr:uid="{00000000-0005-0000-0000-0000E1240000}"/>
    <cellStyle name="Normal 2 4 2 3 3 4 4" xfId="35935" xr:uid="{00000000-0005-0000-0000-0000E2240000}"/>
    <cellStyle name="Normal 2 4 2 3 3 4 5" xfId="20711" xr:uid="{00000000-0005-0000-0000-0000E3240000}"/>
    <cellStyle name="Normal 2 4 2 3 3 5" xfId="12301" xr:uid="{00000000-0005-0000-0000-0000E4240000}"/>
    <cellStyle name="Normal 2 4 2 3 3 5 2" xfId="42623" xr:uid="{00000000-0005-0000-0000-0000E5240000}"/>
    <cellStyle name="Normal 2 4 2 3 3 5 3" xfId="27399" xr:uid="{00000000-0005-0000-0000-0000E6240000}"/>
    <cellStyle name="Normal 2 4 2 3 3 6" xfId="7280" xr:uid="{00000000-0005-0000-0000-0000E7240000}"/>
    <cellStyle name="Normal 2 4 2 3 3 6 2" xfId="37606" xr:uid="{00000000-0005-0000-0000-0000E8240000}"/>
    <cellStyle name="Normal 2 4 2 3 3 6 3" xfId="22382" xr:uid="{00000000-0005-0000-0000-0000E9240000}"/>
    <cellStyle name="Normal 2 4 2 3 3 7" xfId="32594" xr:uid="{00000000-0005-0000-0000-0000EA240000}"/>
    <cellStyle name="Normal 2 4 2 3 3 8" xfId="17369" xr:uid="{00000000-0005-0000-0000-0000EB240000}"/>
    <cellStyle name="Normal 2 4 2 3 4" xfId="2627" xr:uid="{00000000-0005-0000-0000-0000EC240000}"/>
    <cellStyle name="Normal 2 4 2 3 4 2" xfId="4317" xr:uid="{00000000-0005-0000-0000-0000ED240000}"/>
    <cellStyle name="Normal 2 4 2 3 4 2 2" xfId="14390" xr:uid="{00000000-0005-0000-0000-0000EE240000}"/>
    <cellStyle name="Normal 2 4 2 3 4 2 2 2" xfId="44712" xr:uid="{00000000-0005-0000-0000-0000EF240000}"/>
    <cellStyle name="Normal 2 4 2 3 4 2 2 3" xfId="29488" xr:uid="{00000000-0005-0000-0000-0000F0240000}"/>
    <cellStyle name="Normal 2 4 2 3 4 2 3" xfId="9370" xr:uid="{00000000-0005-0000-0000-0000F1240000}"/>
    <cellStyle name="Normal 2 4 2 3 4 2 3 2" xfId="39695" xr:uid="{00000000-0005-0000-0000-0000F2240000}"/>
    <cellStyle name="Normal 2 4 2 3 4 2 3 3" xfId="24471" xr:uid="{00000000-0005-0000-0000-0000F3240000}"/>
    <cellStyle name="Normal 2 4 2 3 4 2 4" xfId="34682" xr:uid="{00000000-0005-0000-0000-0000F4240000}"/>
    <cellStyle name="Normal 2 4 2 3 4 2 5" xfId="19458" xr:uid="{00000000-0005-0000-0000-0000F5240000}"/>
    <cellStyle name="Normal 2 4 2 3 4 3" xfId="6009" xr:uid="{00000000-0005-0000-0000-0000F6240000}"/>
    <cellStyle name="Normal 2 4 2 3 4 3 2" xfId="16061" xr:uid="{00000000-0005-0000-0000-0000F7240000}"/>
    <cellStyle name="Normal 2 4 2 3 4 3 2 2" xfId="46383" xr:uid="{00000000-0005-0000-0000-0000F8240000}"/>
    <cellStyle name="Normal 2 4 2 3 4 3 2 3" xfId="31159" xr:uid="{00000000-0005-0000-0000-0000F9240000}"/>
    <cellStyle name="Normal 2 4 2 3 4 3 3" xfId="11041" xr:uid="{00000000-0005-0000-0000-0000FA240000}"/>
    <cellStyle name="Normal 2 4 2 3 4 3 3 2" xfId="41366" xr:uid="{00000000-0005-0000-0000-0000FB240000}"/>
    <cellStyle name="Normal 2 4 2 3 4 3 3 3" xfId="26142" xr:uid="{00000000-0005-0000-0000-0000FC240000}"/>
    <cellStyle name="Normal 2 4 2 3 4 3 4" xfId="36353" xr:uid="{00000000-0005-0000-0000-0000FD240000}"/>
    <cellStyle name="Normal 2 4 2 3 4 3 5" xfId="21129" xr:uid="{00000000-0005-0000-0000-0000FE240000}"/>
    <cellStyle name="Normal 2 4 2 3 4 4" xfId="12719" xr:uid="{00000000-0005-0000-0000-0000FF240000}"/>
    <cellStyle name="Normal 2 4 2 3 4 4 2" xfId="43041" xr:uid="{00000000-0005-0000-0000-000000250000}"/>
    <cellStyle name="Normal 2 4 2 3 4 4 3" xfId="27817" xr:uid="{00000000-0005-0000-0000-000001250000}"/>
    <cellStyle name="Normal 2 4 2 3 4 5" xfId="7698" xr:uid="{00000000-0005-0000-0000-000002250000}"/>
    <cellStyle name="Normal 2 4 2 3 4 5 2" xfId="38024" xr:uid="{00000000-0005-0000-0000-000003250000}"/>
    <cellStyle name="Normal 2 4 2 3 4 5 3" xfId="22800" xr:uid="{00000000-0005-0000-0000-000004250000}"/>
    <cellStyle name="Normal 2 4 2 3 4 6" xfId="33012" xr:uid="{00000000-0005-0000-0000-000005250000}"/>
    <cellStyle name="Normal 2 4 2 3 4 7" xfId="17787" xr:uid="{00000000-0005-0000-0000-000006250000}"/>
    <cellStyle name="Normal 2 4 2 3 5" xfId="3480" xr:uid="{00000000-0005-0000-0000-000007250000}"/>
    <cellStyle name="Normal 2 4 2 3 5 2" xfId="13554" xr:uid="{00000000-0005-0000-0000-000008250000}"/>
    <cellStyle name="Normal 2 4 2 3 5 2 2" xfId="43876" xr:uid="{00000000-0005-0000-0000-000009250000}"/>
    <cellStyle name="Normal 2 4 2 3 5 2 3" xfId="28652" xr:uid="{00000000-0005-0000-0000-00000A250000}"/>
    <cellStyle name="Normal 2 4 2 3 5 3" xfId="8534" xr:uid="{00000000-0005-0000-0000-00000B250000}"/>
    <cellStyle name="Normal 2 4 2 3 5 3 2" xfId="38859" xr:uid="{00000000-0005-0000-0000-00000C250000}"/>
    <cellStyle name="Normal 2 4 2 3 5 3 3" xfId="23635" xr:uid="{00000000-0005-0000-0000-00000D250000}"/>
    <cellStyle name="Normal 2 4 2 3 5 4" xfId="33846" xr:uid="{00000000-0005-0000-0000-00000E250000}"/>
    <cellStyle name="Normal 2 4 2 3 5 5" xfId="18622" xr:uid="{00000000-0005-0000-0000-00000F250000}"/>
    <cellStyle name="Normal 2 4 2 3 6" xfId="5173" xr:uid="{00000000-0005-0000-0000-000010250000}"/>
    <cellStyle name="Normal 2 4 2 3 6 2" xfId="15225" xr:uid="{00000000-0005-0000-0000-000011250000}"/>
    <cellStyle name="Normal 2 4 2 3 6 2 2" xfId="45547" xr:uid="{00000000-0005-0000-0000-000012250000}"/>
    <cellStyle name="Normal 2 4 2 3 6 2 3" xfId="30323" xr:uid="{00000000-0005-0000-0000-000013250000}"/>
    <cellStyle name="Normal 2 4 2 3 6 3" xfId="10205" xr:uid="{00000000-0005-0000-0000-000014250000}"/>
    <cellStyle name="Normal 2 4 2 3 6 3 2" xfId="40530" xr:uid="{00000000-0005-0000-0000-000015250000}"/>
    <cellStyle name="Normal 2 4 2 3 6 3 3" xfId="25306" xr:uid="{00000000-0005-0000-0000-000016250000}"/>
    <cellStyle name="Normal 2 4 2 3 6 4" xfId="35517" xr:uid="{00000000-0005-0000-0000-000017250000}"/>
    <cellStyle name="Normal 2 4 2 3 6 5" xfId="20293" xr:uid="{00000000-0005-0000-0000-000018250000}"/>
    <cellStyle name="Normal 2 4 2 3 7" xfId="11883" xr:uid="{00000000-0005-0000-0000-000019250000}"/>
    <cellStyle name="Normal 2 4 2 3 7 2" xfId="42205" xr:uid="{00000000-0005-0000-0000-00001A250000}"/>
    <cellStyle name="Normal 2 4 2 3 7 3" xfId="26981" xr:uid="{00000000-0005-0000-0000-00001B250000}"/>
    <cellStyle name="Normal 2 4 2 3 8" xfId="6862" xr:uid="{00000000-0005-0000-0000-00001C250000}"/>
    <cellStyle name="Normal 2 4 2 3 8 2" xfId="37188" xr:uid="{00000000-0005-0000-0000-00001D250000}"/>
    <cellStyle name="Normal 2 4 2 3 8 3" xfId="21964" xr:uid="{00000000-0005-0000-0000-00001E250000}"/>
    <cellStyle name="Normal 2 4 2 3 9" xfId="32177" xr:uid="{00000000-0005-0000-0000-00001F250000}"/>
    <cellStyle name="Normal 2 4 2 4" xfId="1887" xr:uid="{00000000-0005-0000-0000-000020250000}"/>
    <cellStyle name="Normal 2 4 2 4 2" xfId="2310" xr:uid="{00000000-0005-0000-0000-000021250000}"/>
    <cellStyle name="Normal 2 4 2 4 2 2" xfId="3149" xr:uid="{00000000-0005-0000-0000-000022250000}"/>
    <cellStyle name="Normal 2 4 2 4 2 2 2" xfId="4839" xr:uid="{00000000-0005-0000-0000-000023250000}"/>
    <cellStyle name="Normal 2 4 2 4 2 2 2 2" xfId="14912" xr:uid="{00000000-0005-0000-0000-000024250000}"/>
    <cellStyle name="Normal 2 4 2 4 2 2 2 2 2" xfId="45234" xr:uid="{00000000-0005-0000-0000-000025250000}"/>
    <cellStyle name="Normal 2 4 2 4 2 2 2 2 3" xfId="30010" xr:uid="{00000000-0005-0000-0000-000026250000}"/>
    <cellStyle name="Normal 2 4 2 4 2 2 2 3" xfId="9892" xr:uid="{00000000-0005-0000-0000-000027250000}"/>
    <cellStyle name="Normal 2 4 2 4 2 2 2 3 2" xfId="40217" xr:uid="{00000000-0005-0000-0000-000028250000}"/>
    <cellStyle name="Normal 2 4 2 4 2 2 2 3 3" xfId="24993" xr:uid="{00000000-0005-0000-0000-000029250000}"/>
    <cellStyle name="Normal 2 4 2 4 2 2 2 4" xfId="35204" xr:uid="{00000000-0005-0000-0000-00002A250000}"/>
    <cellStyle name="Normal 2 4 2 4 2 2 2 5" xfId="19980" xr:uid="{00000000-0005-0000-0000-00002B250000}"/>
    <cellStyle name="Normal 2 4 2 4 2 2 3" xfId="6531" xr:uid="{00000000-0005-0000-0000-00002C250000}"/>
    <cellStyle name="Normal 2 4 2 4 2 2 3 2" xfId="16583" xr:uid="{00000000-0005-0000-0000-00002D250000}"/>
    <cellStyle name="Normal 2 4 2 4 2 2 3 2 2" xfId="46905" xr:uid="{00000000-0005-0000-0000-00002E250000}"/>
    <cellStyle name="Normal 2 4 2 4 2 2 3 2 3" xfId="31681" xr:uid="{00000000-0005-0000-0000-00002F250000}"/>
    <cellStyle name="Normal 2 4 2 4 2 2 3 3" xfId="11563" xr:uid="{00000000-0005-0000-0000-000030250000}"/>
    <cellStyle name="Normal 2 4 2 4 2 2 3 3 2" xfId="41888" xr:uid="{00000000-0005-0000-0000-000031250000}"/>
    <cellStyle name="Normal 2 4 2 4 2 2 3 3 3" xfId="26664" xr:uid="{00000000-0005-0000-0000-000032250000}"/>
    <cellStyle name="Normal 2 4 2 4 2 2 3 4" xfId="36875" xr:uid="{00000000-0005-0000-0000-000033250000}"/>
    <cellStyle name="Normal 2 4 2 4 2 2 3 5" xfId="21651" xr:uid="{00000000-0005-0000-0000-000034250000}"/>
    <cellStyle name="Normal 2 4 2 4 2 2 4" xfId="13241" xr:uid="{00000000-0005-0000-0000-000035250000}"/>
    <cellStyle name="Normal 2 4 2 4 2 2 4 2" xfId="43563" xr:uid="{00000000-0005-0000-0000-000036250000}"/>
    <cellStyle name="Normal 2 4 2 4 2 2 4 3" xfId="28339" xr:uid="{00000000-0005-0000-0000-000037250000}"/>
    <cellStyle name="Normal 2 4 2 4 2 2 5" xfId="8220" xr:uid="{00000000-0005-0000-0000-000038250000}"/>
    <cellStyle name="Normal 2 4 2 4 2 2 5 2" xfId="38546" xr:uid="{00000000-0005-0000-0000-000039250000}"/>
    <cellStyle name="Normal 2 4 2 4 2 2 5 3" xfId="23322" xr:uid="{00000000-0005-0000-0000-00003A250000}"/>
    <cellStyle name="Normal 2 4 2 4 2 2 6" xfId="33534" xr:uid="{00000000-0005-0000-0000-00003B250000}"/>
    <cellStyle name="Normal 2 4 2 4 2 2 7" xfId="18309" xr:uid="{00000000-0005-0000-0000-00003C250000}"/>
    <cellStyle name="Normal 2 4 2 4 2 3" xfId="4002" xr:uid="{00000000-0005-0000-0000-00003D250000}"/>
    <cellStyle name="Normal 2 4 2 4 2 3 2" xfId="14076" xr:uid="{00000000-0005-0000-0000-00003E250000}"/>
    <cellStyle name="Normal 2 4 2 4 2 3 2 2" xfId="44398" xr:uid="{00000000-0005-0000-0000-00003F250000}"/>
    <cellStyle name="Normal 2 4 2 4 2 3 2 3" xfId="29174" xr:uid="{00000000-0005-0000-0000-000040250000}"/>
    <cellStyle name="Normal 2 4 2 4 2 3 3" xfId="9056" xr:uid="{00000000-0005-0000-0000-000041250000}"/>
    <cellStyle name="Normal 2 4 2 4 2 3 3 2" xfId="39381" xr:uid="{00000000-0005-0000-0000-000042250000}"/>
    <cellStyle name="Normal 2 4 2 4 2 3 3 3" xfId="24157" xr:uid="{00000000-0005-0000-0000-000043250000}"/>
    <cellStyle name="Normal 2 4 2 4 2 3 4" xfId="34368" xr:uid="{00000000-0005-0000-0000-000044250000}"/>
    <cellStyle name="Normal 2 4 2 4 2 3 5" xfId="19144" xr:uid="{00000000-0005-0000-0000-000045250000}"/>
    <cellStyle name="Normal 2 4 2 4 2 4" xfId="5695" xr:uid="{00000000-0005-0000-0000-000046250000}"/>
    <cellStyle name="Normal 2 4 2 4 2 4 2" xfId="15747" xr:uid="{00000000-0005-0000-0000-000047250000}"/>
    <cellStyle name="Normal 2 4 2 4 2 4 2 2" xfId="46069" xr:uid="{00000000-0005-0000-0000-000048250000}"/>
    <cellStyle name="Normal 2 4 2 4 2 4 2 3" xfId="30845" xr:uid="{00000000-0005-0000-0000-000049250000}"/>
    <cellStyle name="Normal 2 4 2 4 2 4 3" xfId="10727" xr:uid="{00000000-0005-0000-0000-00004A250000}"/>
    <cellStyle name="Normal 2 4 2 4 2 4 3 2" xfId="41052" xr:uid="{00000000-0005-0000-0000-00004B250000}"/>
    <cellStyle name="Normal 2 4 2 4 2 4 3 3" xfId="25828" xr:uid="{00000000-0005-0000-0000-00004C250000}"/>
    <cellStyle name="Normal 2 4 2 4 2 4 4" xfId="36039" xr:uid="{00000000-0005-0000-0000-00004D250000}"/>
    <cellStyle name="Normal 2 4 2 4 2 4 5" xfId="20815" xr:uid="{00000000-0005-0000-0000-00004E250000}"/>
    <cellStyle name="Normal 2 4 2 4 2 5" xfId="12405" xr:uid="{00000000-0005-0000-0000-00004F250000}"/>
    <cellStyle name="Normal 2 4 2 4 2 5 2" xfId="42727" xr:uid="{00000000-0005-0000-0000-000050250000}"/>
    <cellStyle name="Normal 2 4 2 4 2 5 3" xfId="27503" xr:uid="{00000000-0005-0000-0000-000051250000}"/>
    <cellStyle name="Normal 2 4 2 4 2 6" xfId="7384" xr:uid="{00000000-0005-0000-0000-000052250000}"/>
    <cellStyle name="Normal 2 4 2 4 2 6 2" xfId="37710" xr:uid="{00000000-0005-0000-0000-000053250000}"/>
    <cellStyle name="Normal 2 4 2 4 2 6 3" xfId="22486" xr:uid="{00000000-0005-0000-0000-000054250000}"/>
    <cellStyle name="Normal 2 4 2 4 2 7" xfId="32698" xr:uid="{00000000-0005-0000-0000-000055250000}"/>
    <cellStyle name="Normal 2 4 2 4 2 8" xfId="17473" xr:uid="{00000000-0005-0000-0000-000056250000}"/>
    <cellStyle name="Normal 2 4 2 4 3" xfId="2731" xr:uid="{00000000-0005-0000-0000-000057250000}"/>
    <cellStyle name="Normal 2 4 2 4 3 2" xfId="4421" xr:uid="{00000000-0005-0000-0000-000058250000}"/>
    <cellStyle name="Normal 2 4 2 4 3 2 2" xfId="14494" xr:uid="{00000000-0005-0000-0000-000059250000}"/>
    <cellStyle name="Normal 2 4 2 4 3 2 2 2" xfId="44816" xr:uid="{00000000-0005-0000-0000-00005A250000}"/>
    <cellStyle name="Normal 2 4 2 4 3 2 2 3" xfId="29592" xr:uid="{00000000-0005-0000-0000-00005B250000}"/>
    <cellStyle name="Normal 2 4 2 4 3 2 3" xfId="9474" xr:uid="{00000000-0005-0000-0000-00005C250000}"/>
    <cellStyle name="Normal 2 4 2 4 3 2 3 2" xfId="39799" xr:uid="{00000000-0005-0000-0000-00005D250000}"/>
    <cellStyle name="Normal 2 4 2 4 3 2 3 3" xfId="24575" xr:uid="{00000000-0005-0000-0000-00005E250000}"/>
    <cellStyle name="Normal 2 4 2 4 3 2 4" xfId="34786" xr:uid="{00000000-0005-0000-0000-00005F250000}"/>
    <cellStyle name="Normal 2 4 2 4 3 2 5" xfId="19562" xr:uid="{00000000-0005-0000-0000-000060250000}"/>
    <cellStyle name="Normal 2 4 2 4 3 3" xfId="6113" xr:uid="{00000000-0005-0000-0000-000061250000}"/>
    <cellStyle name="Normal 2 4 2 4 3 3 2" xfId="16165" xr:uid="{00000000-0005-0000-0000-000062250000}"/>
    <cellStyle name="Normal 2 4 2 4 3 3 2 2" xfId="46487" xr:uid="{00000000-0005-0000-0000-000063250000}"/>
    <cellStyle name="Normal 2 4 2 4 3 3 2 3" xfId="31263" xr:uid="{00000000-0005-0000-0000-000064250000}"/>
    <cellStyle name="Normal 2 4 2 4 3 3 3" xfId="11145" xr:uid="{00000000-0005-0000-0000-000065250000}"/>
    <cellStyle name="Normal 2 4 2 4 3 3 3 2" xfId="41470" xr:uid="{00000000-0005-0000-0000-000066250000}"/>
    <cellStyle name="Normal 2 4 2 4 3 3 3 3" xfId="26246" xr:uid="{00000000-0005-0000-0000-000067250000}"/>
    <cellStyle name="Normal 2 4 2 4 3 3 4" xfId="36457" xr:uid="{00000000-0005-0000-0000-000068250000}"/>
    <cellStyle name="Normal 2 4 2 4 3 3 5" xfId="21233" xr:uid="{00000000-0005-0000-0000-000069250000}"/>
    <cellStyle name="Normal 2 4 2 4 3 4" xfId="12823" xr:uid="{00000000-0005-0000-0000-00006A250000}"/>
    <cellStyle name="Normal 2 4 2 4 3 4 2" xfId="43145" xr:uid="{00000000-0005-0000-0000-00006B250000}"/>
    <cellStyle name="Normal 2 4 2 4 3 4 3" xfId="27921" xr:uid="{00000000-0005-0000-0000-00006C250000}"/>
    <cellStyle name="Normal 2 4 2 4 3 5" xfId="7802" xr:uid="{00000000-0005-0000-0000-00006D250000}"/>
    <cellStyle name="Normal 2 4 2 4 3 5 2" xfId="38128" xr:uid="{00000000-0005-0000-0000-00006E250000}"/>
    <cellStyle name="Normal 2 4 2 4 3 5 3" xfId="22904" xr:uid="{00000000-0005-0000-0000-00006F250000}"/>
    <cellStyle name="Normal 2 4 2 4 3 6" xfId="33116" xr:uid="{00000000-0005-0000-0000-000070250000}"/>
    <cellStyle name="Normal 2 4 2 4 3 7" xfId="17891" xr:uid="{00000000-0005-0000-0000-000071250000}"/>
    <cellStyle name="Normal 2 4 2 4 4" xfId="3584" xr:uid="{00000000-0005-0000-0000-000072250000}"/>
    <cellStyle name="Normal 2 4 2 4 4 2" xfId="13658" xr:uid="{00000000-0005-0000-0000-000073250000}"/>
    <cellStyle name="Normal 2 4 2 4 4 2 2" xfId="43980" xr:uid="{00000000-0005-0000-0000-000074250000}"/>
    <cellStyle name="Normal 2 4 2 4 4 2 3" xfId="28756" xr:uid="{00000000-0005-0000-0000-000075250000}"/>
    <cellStyle name="Normal 2 4 2 4 4 3" xfId="8638" xr:uid="{00000000-0005-0000-0000-000076250000}"/>
    <cellStyle name="Normal 2 4 2 4 4 3 2" xfId="38963" xr:uid="{00000000-0005-0000-0000-000077250000}"/>
    <cellStyle name="Normal 2 4 2 4 4 3 3" xfId="23739" xr:uid="{00000000-0005-0000-0000-000078250000}"/>
    <cellStyle name="Normal 2 4 2 4 4 4" xfId="33950" xr:uid="{00000000-0005-0000-0000-000079250000}"/>
    <cellStyle name="Normal 2 4 2 4 4 5" xfId="18726" xr:uid="{00000000-0005-0000-0000-00007A250000}"/>
    <cellStyle name="Normal 2 4 2 4 5" xfId="5277" xr:uid="{00000000-0005-0000-0000-00007B250000}"/>
    <cellStyle name="Normal 2 4 2 4 5 2" xfId="15329" xr:uid="{00000000-0005-0000-0000-00007C250000}"/>
    <cellStyle name="Normal 2 4 2 4 5 2 2" xfId="45651" xr:uid="{00000000-0005-0000-0000-00007D250000}"/>
    <cellStyle name="Normal 2 4 2 4 5 2 3" xfId="30427" xr:uid="{00000000-0005-0000-0000-00007E250000}"/>
    <cellStyle name="Normal 2 4 2 4 5 3" xfId="10309" xr:uid="{00000000-0005-0000-0000-00007F250000}"/>
    <cellStyle name="Normal 2 4 2 4 5 3 2" xfId="40634" xr:uid="{00000000-0005-0000-0000-000080250000}"/>
    <cellStyle name="Normal 2 4 2 4 5 3 3" xfId="25410" xr:uid="{00000000-0005-0000-0000-000081250000}"/>
    <cellStyle name="Normal 2 4 2 4 5 4" xfId="35621" xr:uid="{00000000-0005-0000-0000-000082250000}"/>
    <cellStyle name="Normal 2 4 2 4 5 5" xfId="20397" xr:uid="{00000000-0005-0000-0000-000083250000}"/>
    <cellStyle name="Normal 2 4 2 4 6" xfId="11987" xr:uid="{00000000-0005-0000-0000-000084250000}"/>
    <cellStyle name="Normal 2 4 2 4 6 2" xfId="42309" xr:uid="{00000000-0005-0000-0000-000085250000}"/>
    <cellStyle name="Normal 2 4 2 4 6 3" xfId="27085" xr:uid="{00000000-0005-0000-0000-000086250000}"/>
    <cellStyle name="Normal 2 4 2 4 7" xfId="6966" xr:uid="{00000000-0005-0000-0000-000087250000}"/>
    <cellStyle name="Normal 2 4 2 4 7 2" xfId="37292" xr:uid="{00000000-0005-0000-0000-000088250000}"/>
    <cellStyle name="Normal 2 4 2 4 7 3" xfId="22068" xr:uid="{00000000-0005-0000-0000-000089250000}"/>
    <cellStyle name="Normal 2 4 2 4 8" xfId="32280" xr:uid="{00000000-0005-0000-0000-00008A250000}"/>
    <cellStyle name="Normal 2 4 2 4 9" xfId="17055" xr:uid="{00000000-0005-0000-0000-00008B250000}"/>
    <cellStyle name="Normal 2 4 2 5" xfId="2100" xr:uid="{00000000-0005-0000-0000-00008C250000}"/>
    <cellStyle name="Normal 2 4 2 5 2" xfId="2941" xr:uid="{00000000-0005-0000-0000-00008D250000}"/>
    <cellStyle name="Normal 2 4 2 5 2 2" xfId="4631" xr:uid="{00000000-0005-0000-0000-00008E250000}"/>
    <cellStyle name="Normal 2 4 2 5 2 2 2" xfId="14704" xr:uid="{00000000-0005-0000-0000-00008F250000}"/>
    <cellStyle name="Normal 2 4 2 5 2 2 2 2" xfId="45026" xr:uid="{00000000-0005-0000-0000-000090250000}"/>
    <cellStyle name="Normal 2 4 2 5 2 2 2 3" xfId="29802" xr:uid="{00000000-0005-0000-0000-000091250000}"/>
    <cellStyle name="Normal 2 4 2 5 2 2 3" xfId="9684" xr:uid="{00000000-0005-0000-0000-000092250000}"/>
    <cellStyle name="Normal 2 4 2 5 2 2 3 2" xfId="40009" xr:uid="{00000000-0005-0000-0000-000093250000}"/>
    <cellStyle name="Normal 2 4 2 5 2 2 3 3" xfId="24785" xr:uid="{00000000-0005-0000-0000-000094250000}"/>
    <cellStyle name="Normal 2 4 2 5 2 2 4" xfId="34996" xr:uid="{00000000-0005-0000-0000-000095250000}"/>
    <cellStyle name="Normal 2 4 2 5 2 2 5" xfId="19772" xr:uid="{00000000-0005-0000-0000-000096250000}"/>
    <cellStyle name="Normal 2 4 2 5 2 3" xfId="6323" xr:uid="{00000000-0005-0000-0000-000097250000}"/>
    <cellStyle name="Normal 2 4 2 5 2 3 2" xfId="16375" xr:uid="{00000000-0005-0000-0000-000098250000}"/>
    <cellStyle name="Normal 2 4 2 5 2 3 2 2" xfId="46697" xr:uid="{00000000-0005-0000-0000-000099250000}"/>
    <cellStyle name="Normal 2 4 2 5 2 3 2 3" xfId="31473" xr:uid="{00000000-0005-0000-0000-00009A250000}"/>
    <cellStyle name="Normal 2 4 2 5 2 3 3" xfId="11355" xr:uid="{00000000-0005-0000-0000-00009B250000}"/>
    <cellStyle name="Normal 2 4 2 5 2 3 3 2" xfId="41680" xr:uid="{00000000-0005-0000-0000-00009C250000}"/>
    <cellStyle name="Normal 2 4 2 5 2 3 3 3" xfId="26456" xr:uid="{00000000-0005-0000-0000-00009D250000}"/>
    <cellStyle name="Normal 2 4 2 5 2 3 4" xfId="36667" xr:uid="{00000000-0005-0000-0000-00009E250000}"/>
    <cellStyle name="Normal 2 4 2 5 2 3 5" xfId="21443" xr:uid="{00000000-0005-0000-0000-00009F250000}"/>
    <cellStyle name="Normal 2 4 2 5 2 4" xfId="13033" xr:uid="{00000000-0005-0000-0000-0000A0250000}"/>
    <cellStyle name="Normal 2 4 2 5 2 4 2" xfId="43355" xr:uid="{00000000-0005-0000-0000-0000A1250000}"/>
    <cellStyle name="Normal 2 4 2 5 2 4 3" xfId="28131" xr:uid="{00000000-0005-0000-0000-0000A2250000}"/>
    <cellStyle name="Normal 2 4 2 5 2 5" xfId="8012" xr:uid="{00000000-0005-0000-0000-0000A3250000}"/>
    <cellStyle name="Normal 2 4 2 5 2 5 2" xfId="38338" xr:uid="{00000000-0005-0000-0000-0000A4250000}"/>
    <cellStyle name="Normal 2 4 2 5 2 5 3" xfId="23114" xr:uid="{00000000-0005-0000-0000-0000A5250000}"/>
    <cellStyle name="Normal 2 4 2 5 2 6" xfId="33326" xr:uid="{00000000-0005-0000-0000-0000A6250000}"/>
    <cellStyle name="Normal 2 4 2 5 2 7" xfId="18101" xr:uid="{00000000-0005-0000-0000-0000A7250000}"/>
    <cellStyle name="Normal 2 4 2 5 3" xfId="3794" xr:uid="{00000000-0005-0000-0000-0000A8250000}"/>
    <cellStyle name="Normal 2 4 2 5 3 2" xfId="13868" xr:uid="{00000000-0005-0000-0000-0000A9250000}"/>
    <cellStyle name="Normal 2 4 2 5 3 2 2" xfId="44190" xr:uid="{00000000-0005-0000-0000-0000AA250000}"/>
    <cellStyle name="Normal 2 4 2 5 3 2 3" xfId="28966" xr:uid="{00000000-0005-0000-0000-0000AB250000}"/>
    <cellStyle name="Normal 2 4 2 5 3 3" xfId="8848" xr:uid="{00000000-0005-0000-0000-0000AC250000}"/>
    <cellStyle name="Normal 2 4 2 5 3 3 2" xfId="39173" xr:uid="{00000000-0005-0000-0000-0000AD250000}"/>
    <cellStyle name="Normal 2 4 2 5 3 3 3" xfId="23949" xr:uid="{00000000-0005-0000-0000-0000AE250000}"/>
    <cellStyle name="Normal 2 4 2 5 3 4" xfId="34160" xr:uid="{00000000-0005-0000-0000-0000AF250000}"/>
    <cellStyle name="Normal 2 4 2 5 3 5" xfId="18936" xr:uid="{00000000-0005-0000-0000-0000B0250000}"/>
    <cellStyle name="Normal 2 4 2 5 4" xfId="5487" xr:uid="{00000000-0005-0000-0000-0000B1250000}"/>
    <cellStyle name="Normal 2 4 2 5 4 2" xfId="15539" xr:uid="{00000000-0005-0000-0000-0000B2250000}"/>
    <cellStyle name="Normal 2 4 2 5 4 2 2" xfId="45861" xr:uid="{00000000-0005-0000-0000-0000B3250000}"/>
    <cellStyle name="Normal 2 4 2 5 4 2 3" xfId="30637" xr:uid="{00000000-0005-0000-0000-0000B4250000}"/>
    <cellStyle name="Normal 2 4 2 5 4 3" xfId="10519" xr:uid="{00000000-0005-0000-0000-0000B5250000}"/>
    <cellStyle name="Normal 2 4 2 5 4 3 2" xfId="40844" xr:uid="{00000000-0005-0000-0000-0000B6250000}"/>
    <cellStyle name="Normal 2 4 2 5 4 3 3" xfId="25620" xr:uid="{00000000-0005-0000-0000-0000B7250000}"/>
    <cellStyle name="Normal 2 4 2 5 4 4" xfId="35831" xr:uid="{00000000-0005-0000-0000-0000B8250000}"/>
    <cellStyle name="Normal 2 4 2 5 4 5" xfId="20607" xr:uid="{00000000-0005-0000-0000-0000B9250000}"/>
    <cellStyle name="Normal 2 4 2 5 5" xfId="12197" xr:uid="{00000000-0005-0000-0000-0000BA250000}"/>
    <cellStyle name="Normal 2 4 2 5 5 2" xfId="42519" xr:uid="{00000000-0005-0000-0000-0000BB250000}"/>
    <cellStyle name="Normal 2 4 2 5 5 3" xfId="27295" xr:uid="{00000000-0005-0000-0000-0000BC250000}"/>
    <cellStyle name="Normal 2 4 2 5 6" xfId="7176" xr:uid="{00000000-0005-0000-0000-0000BD250000}"/>
    <cellStyle name="Normal 2 4 2 5 6 2" xfId="37502" xr:uid="{00000000-0005-0000-0000-0000BE250000}"/>
    <cellStyle name="Normal 2 4 2 5 6 3" xfId="22278" xr:uid="{00000000-0005-0000-0000-0000BF250000}"/>
    <cellStyle name="Normal 2 4 2 5 7" xfId="32490" xr:uid="{00000000-0005-0000-0000-0000C0250000}"/>
    <cellStyle name="Normal 2 4 2 5 8" xfId="17265" xr:uid="{00000000-0005-0000-0000-0000C1250000}"/>
    <cellStyle name="Normal 2 4 2 6" xfId="2521" xr:uid="{00000000-0005-0000-0000-0000C2250000}"/>
    <cellStyle name="Normal 2 4 2 6 2" xfId="4213" xr:uid="{00000000-0005-0000-0000-0000C3250000}"/>
    <cellStyle name="Normal 2 4 2 6 2 2" xfId="14286" xr:uid="{00000000-0005-0000-0000-0000C4250000}"/>
    <cellStyle name="Normal 2 4 2 6 2 2 2" xfId="44608" xr:uid="{00000000-0005-0000-0000-0000C5250000}"/>
    <cellStyle name="Normal 2 4 2 6 2 2 3" xfId="29384" xr:uid="{00000000-0005-0000-0000-0000C6250000}"/>
    <cellStyle name="Normal 2 4 2 6 2 3" xfId="9266" xr:uid="{00000000-0005-0000-0000-0000C7250000}"/>
    <cellStyle name="Normal 2 4 2 6 2 3 2" xfId="39591" xr:uid="{00000000-0005-0000-0000-0000C8250000}"/>
    <cellStyle name="Normal 2 4 2 6 2 3 3" xfId="24367" xr:uid="{00000000-0005-0000-0000-0000C9250000}"/>
    <cellStyle name="Normal 2 4 2 6 2 4" xfId="34578" xr:uid="{00000000-0005-0000-0000-0000CA250000}"/>
    <cellStyle name="Normal 2 4 2 6 2 5" xfId="19354" xr:uid="{00000000-0005-0000-0000-0000CB250000}"/>
    <cellStyle name="Normal 2 4 2 6 3" xfId="5905" xr:uid="{00000000-0005-0000-0000-0000CC250000}"/>
    <cellStyle name="Normal 2 4 2 6 3 2" xfId="15957" xr:uid="{00000000-0005-0000-0000-0000CD250000}"/>
    <cellStyle name="Normal 2 4 2 6 3 2 2" xfId="46279" xr:uid="{00000000-0005-0000-0000-0000CE250000}"/>
    <cellStyle name="Normal 2 4 2 6 3 2 3" xfId="31055" xr:uid="{00000000-0005-0000-0000-0000CF250000}"/>
    <cellStyle name="Normal 2 4 2 6 3 3" xfId="10937" xr:uid="{00000000-0005-0000-0000-0000D0250000}"/>
    <cellStyle name="Normal 2 4 2 6 3 3 2" xfId="41262" xr:uid="{00000000-0005-0000-0000-0000D1250000}"/>
    <cellStyle name="Normal 2 4 2 6 3 3 3" xfId="26038" xr:uid="{00000000-0005-0000-0000-0000D2250000}"/>
    <cellStyle name="Normal 2 4 2 6 3 4" xfId="36249" xr:uid="{00000000-0005-0000-0000-0000D3250000}"/>
    <cellStyle name="Normal 2 4 2 6 3 5" xfId="21025" xr:uid="{00000000-0005-0000-0000-0000D4250000}"/>
    <cellStyle name="Normal 2 4 2 6 4" xfId="12615" xr:uid="{00000000-0005-0000-0000-0000D5250000}"/>
    <cellStyle name="Normal 2 4 2 6 4 2" xfId="42937" xr:uid="{00000000-0005-0000-0000-0000D6250000}"/>
    <cellStyle name="Normal 2 4 2 6 4 3" xfId="27713" xr:uid="{00000000-0005-0000-0000-0000D7250000}"/>
    <cellStyle name="Normal 2 4 2 6 5" xfId="7594" xr:uid="{00000000-0005-0000-0000-0000D8250000}"/>
    <cellStyle name="Normal 2 4 2 6 5 2" xfId="37920" xr:uid="{00000000-0005-0000-0000-0000D9250000}"/>
    <cellStyle name="Normal 2 4 2 6 5 3" xfId="22696" xr:uid="{00000000-0005-0000-0000-0000DA250000}"/>
    <cellStyle name="Normal 2 4 2 6 6" xfId="32908" xr:uid="{00000000-0005-0000-0000-0000DB250000}"/>
    <cellStyle name="Normal 2 4 2 6 7" xfId="17683" xr:uid="{00000000-0005-0000-0000-0000DC250000}"/>
    <cellStyle name="Normal 2 4 2 7" xfId="3372" xr:uid="{00000000-0005-0000-0000-0000DD250000}"/>
    <cellStyle name="Normal 2 4 2 7 2" xfId="13450" xr:uid="{00000000-0005-0000-0000-0000DE250000}"/>
    <cellStyle name="Normal 2 4 2 7 2 2" xfId="43772" xr:uid="{00000000-0005-0000-0000-0000DF250000}"/>
    <cellStyle name="Normal 2 4 2 7 2 3" xfId="28548" xr:uid="{00000000-0005-0000-0000-0000E0250000}"/>
    <cellStyle name="Normal 2 4 2 7 3" xfId="8430" xr:uid="{00000000-0005-0000-0000-0000E1250000}"/>
    <cellStyle name="Normal 2 4 2 7 3 2" xfId="38755" xr:uid="{00000000-0005-0000-0000-0000E2250000}"/>
    <cellStyle name="Normal 2 4 2 7 3 3" xfId="23531" xr:uid="{00000000-0005-0000-0000-0000E3250000}"/>
    <cellStyle name="Normal 2 4 2 7 4" xfId="33742" xr:uid="{00000000-0005-0000-0000-0000E4250000}"/>
    <cellStyle name="Normal 2 4 2 7 5" xfId="18518" xr:uid="{00000000-0005-0000-0000-0000E5250000}"/>
    <cellStyle name="Normal 2 4 2 8" xfId="5066" xr:uid="{00000000-0005-0000-0000-0000E6250000}"/>
    <cellStyle name="Normal 2 4 2 8 2" xfId="15121" xr:uid="{00000000-0005-0000-0000-0000E7250000}"/>
    <cellStyle name="Normal 2 4 2 8 2 2" xfId="45443" xr:uid="{00000000-0005-0000-0000-0000E8250000}"/>
    <cellStyle name="Normal 2 4 2 8 2 3" xfId="30219" xr:uid="{00000000-0005-0000-0000-0000E9250000}"/>
    <cellStyle name="Normal 2 4 2 8 3" xfId="10101" xr:uid="{00000000-0005-0000-0000-0000EA250000}"/>
    <cellStyle name="Normal 2 4 2 8 3 2" xfId="40426" xr:uid="{00000000-0005-0000-0000-0000EB250000}"/>
    <cellStyle name="Normal 2 4 2 8 3 3" xfId="25202" xr:uid="{00000000-0005-0000-0000-0000EC250000}"/>
    <cellStyle name="Normal 2 4 2 8 4" xfId="35413" xr:uid="{00000000-0005-0000-0000-0000ED250000}"/>
    <cellStyle name="Normal 2 4 2 8 5" xfId="20189" xr:uid="{00000000-0005-0000-0000-0000EE250000}"/>
    <cellStyle name="Normal 2 4 2 9" xfId="11777" xr:uid="{00000000-0005-0000-0000-0000EF250000}"/>
    <cellStyle name="Normal 2 4 2 9 2" xfId="42101" xr:uid="{00000000-0005-0000-0000-0000F0250000}"/>
    <cellStyle name="Normal 2 4 2 9 3" xfId="26877" xr:uid="{00000000-0005-0000-0000-0000F1250000}"/>
    <cellStyle name="Normal 2 4 3" xfId="936" xr:uid="{00000000-0005-0000-0000-0000F2250000}"/>
    <cellStyle name="Normal 2 4 4" xfId="47284" xr:uid="{00000000-0005-0000-0000-0000F3250000}"/>
    <cellStyle name="Normal 2 5" xfId="1428" xr:uid="{00000000-0005-0000-0000-0000F4250000}"/>
    <cellStyle name="Normal 2 5 10" xfId="6757" xr:uid="{00000000-0005-0000-0000-0000F5250000}"/>
    <cellStyle name="Normal 2 5 10 2" xfId="37085" xr:uid="{00000000-0005-0000-0000-0000F6250000}"/>
    <cellStyle name="Normal 2 5 10 3" xfId="21861" xr:uid="{00000000-0005-0000-0000-0000F7250000}"/>
    <cellStyle name="Normal 2 5 11" xfId="32076" xr:uid="{00000000-0005-0000-0000-0000F8250000}"/>
    <cellStyle name="Normal 2 5 12" xfId="16846" xr:uid="{00000000-0005-0000-0000-0000F9250000}"/>
    <cellStyle name="Normal 2 5 13" xfId="47172" xr:uid="{00000000-0005-0000-0000-0000FA250000}"/>
    <cellStyle name="Normal 2 5 14" xfId="47285" xr:uid="{00000000-0005-0000-0000-0000FB250000}"/>
    <cellStyle name="Normal 2 5 2" xfId="1721" xr:uid="{00000000-0005-0000-0000-0000FC250000}"/>
    <cellStyle name="Normal 2 5 2 10" xfId="32128" xr:uid="{00000000-0005-0000-0000-0000FD250000}"/>
    <cellStyle name="Normal 2 5 2 11" xfId="16900" xr:uid="{00000000-0005-0000-0000-0000FE250000}"/>
    <cellStyle name="Normal 2 5 2 2" xfId="1829" xr:uid="{00000000-0005-0000-0000-0000FF250000}"/>
    <cellStyle name="Normal 2 5 2 2 10" xfId="17004" xr:uid="{00000000-0005-0000-0000-000000260000}"/>
    <cellStyle name="Normal 2 5 2 2 2" xfId="2046" xr:uid="{00000000-0005-0000-0000-000001260000}"/>
    <cellStyle name="Normal 2 5 2 2 2 2" xfId="2467" xr:uid="{00000000-0005-0000-0000-000002260000}"/>
    <cellStyle name="Normal 2 5 2 2 2 2 2" xfId="3306" xr:uid="{00000000-0005-0000-0000-000003260000}"/>
    <cellStyle name="Normal 2 5 2 2 2 2 2 2" xfId="4996" xr:uid="{00000000-0005-0000-0000-000004260000}"/>
    <cellStyle name="Normal 2 5 2 2 2 2 2 2 2" xfId="15069" xr:uid="{00000000-0005-0000-0000-000005260000}"/>
    <cellStyle name="Normal 2 5 2 2 2 2 2 2 2 2" xfId="45391" xr:uid="{00000000-0005-0000-0000-000006260000}"/>
    <cellStyle name="Normal 2 5 2 2 2 2 2 2 2 3" xfId="30167" xr:uid="{00000000-0005-0000-0000-000007260000}"/>
    <cellStyle name="Normal 2 5 2 2 2 2 2 2 3" xfId="10049" xr:uid="{00000000-0005-0000-0000-000008260000}"/>
    <cellStyle name="Normal 2 5 2 2 2 2 2 2 3 2" xfId="40374" xr:uid="{00000000-0005-0000-0000-000009260000}"/>
    <cellStyle name="Normal 2 5 2 2 2 2 2 2 3 3" xfId="25150" xr:uid="{00000000-0005-0000-0000-00000A260000}"/>
    <cellStyle name="Normal 2 5 2 2 2 2 2 2 4" xfId="35361" xr:uid="{00000000-0005-0000-0000-00000B260000}"/>
    <cellStyle name="Normal 2 5 2 2 2 2 2 2 5" xfId="20137" xr:uid="{00000000-0005-0000-0000-00000C260000}"/>
    <cellStyle name="Normal 2 5 2 2 2 2 2 3" xfId="6688" xr:uid="{00000000-0005-0000-0000-00000D260000}"/>
    <cellStyle name="Normal 2 5 2 2 2 2 2 3 2" xfId="16740" xr:uid="{00000000-0005-0000-0000-00000E260000}"/>
    <cellStyle name="Normal 2 5 2 2 2 2 2 3 2 2" xfId="47062" xr:uid="{00000000-0005-0000-0000-00000F260000}"/>
    <cellStyle name="Normal 2 5 2 2 2 2 2 3 2 3" xfId="31838" xr:uid="{00000000-0005-0000-0000-000010260000}"/>
    <cellStyle name="Normal 2 5 2 2 2 2 2 3 3" xfId="11720" xr:uid="{00000000-0005-0000-0000-000011260000}"/>
    <cellStyle name="Normal 2 5 2 2 2 2 2 3 3 2" xfId="42045" xr:uid="{00000000-0005-0000-0000-000012260000}"/>
    <cellStyle name="Normal 2 5 2 2 2 2 2 3 3 3" xfId="26821" xr:uid="{00000000-0005-0000-0000-000013260000}"/>
    <cellStyle name="Normal 2 5 2 2 2 2 2 3 4" xfId="37032" xr:uid="{00000000-0005-0000-0000-000014260000}"/>
    <cellStyle name="Normal 2 5 2 2 2 2 2 3 5" xfId="21808" xr:uid="{00000000-0005-0000-0000-000015260000}"/>
    <cellStyle name="Normal 2 5 2 2 2 2 2 4" xfId="13398" xr:uid="{00000000-0005-0000-0000-000016260000}"/>
    <cellStyle name="Normal 2 5 2 2 2 2 2 4 2" xfId="43720" xr:uid="{00000000-0005-0000-0000-000017260000}"/>
    <cellStyle name="Normal 2 5 2 2 2 2 2 4 3" xfId="28496" xr:uid="{00000000-0005-0000-0000-000018260000}"/>
    <cellStyle name="Normal 2 5 2 2 2 2 2 5" xfId="8377" xr:uid="{00000000-0005-0000-0000-000019260000}"/>
    <cellStyle name="Normal 2 5 2 2 2 2 2 5 2" xfId="38703" xr:uid="{00000000-0005-0000-0000-00001A260000}"/>
    <cellStyle name="Normal 2 5 2 2 2 2 2 5 3" xfId="23479" xr:uid="{00000000-0005-0000-0000-00001B260000}"/>
    <cellStyle name="Normal 2 5 2 2 2 2 2 6" xfId="33691" xr:uid="{00000000-0005-0000-0000-00001C260000}"/>
    <cellStyle name="Normal 2 5 2 2 2 2 2 7" xfId="18466" xr:uid="{00000000-0005-0000-0000-00001D260000}"/>
    <cellStyle name="Normal 2 5 2 2 2 2 3" xfId="4159" xr:uid="{00000000-0005-0000-0000-00001E260000}"/>
    <cellStyle name="Normal 2 5 2 2 2 2 3 2" xfId="14233" xr:uid="{00000000-0005-0000-0000-00001F260000}"/>
    <cellStyle name="Normal 2 5 2 2 2 2 3 2 2" xfId="44555" xr:uid="{00000000-0005-0000-0000-000020260000}"/>
    <cellStyle name="Normal 2 5 2 2 2 2 3 2 3" xfId="29331" xr:uid="{00000000-0005-0000-0000-000021260000}"/>
    <cellStyle name="Normal 2 5 2 2 2 2 3 3" xfId="9213" xr:uid="{00000000-0005-0000-0000-000022260000}"/>
    <cellStyle name="Normal 2 5 2 2 2 2 3 3 2" xfId="39538" xr:uid="{00000000-0005-0000-0000-000023260000}"/>
    <cellStyle name="Normal 2 5 2 2 2 2 3 3 3" xfId="24314" xr:uid="{00000000-0005-0000-0000-000024260000}"/>
    <cellStyle name="Normal 2 5 2 2 2 2 3 4" xfId="34525" xr:uid="{00000000-0005-0000-0000-000025260000}"/>
    <cellStyle name="Normal 2 5 2 2 2 2 3 5" xfId="19301" xr:uid="{00000000-0005-0000-0000-000026260000}"/>
    <cellStyle name="Normal 2 5 2 2 2 2 4" xfId="5852" xr:uid="{00000000-0005-0000-0000-000027260000}"/>
    <cellStyle name="Normal 2 5 2 2 2 2 4 2" xfId="15904" xr:uid="{00000000-0005-0000-0000-000028260000}"/>
    <cellStyle name="Normal 2 5 2 2 2 2 4 2 2" xfId="46226" xr:uid="{00000000-0005-0000-0000-000029260000}"/>
    <cellStyle name="Normal 2 5 2 2 2 2 4 2 3" xfId="31002" xr:uid="{00000000-0005-0000-0000-00002A260000}"/>
    <cellStyle name="Normal 2 5 2 2 2 2 4 3" xfId="10884" xr:uid="{00000000-0005-0000-0000-00002B260000}"/>
    <cellStyle name="Normal 2 5 2 2 2 2 4 3 2" xfId="41209" xr:uid="{00000000-0005-0000-0000-00002C260000}"/>
    <cellStyle name="Normal 2 5 2 2 2 2 4 3 3" xfId="25985" xr:uid="{00000000-0005-0000-0000-00002D260000}"/>
    <cellStyle name="Normal 2 5 2 2 2 2 4 4" xfId="36196" xr:uid="{00000000-0005-0000-0000-00002E260000}"/>
    <cellStyle name="Normal 2 5 2 2 2 2 4 5" xfId="20972" xr:uid="{00000000-0005-0000-0000-00002F260000}"/>
    <cellStyle name="Normal 2 5 2 2 2 2 5" xfId="12562" xr:uid="{00000000-0005-0000-0000-000030260000}"/>
    <cellStyle name="Normal 2 5 2 2 2 2 5 2" xfId="42884" xr:uid="{00000000-0005-0000-0000-000031260000}"/>
    <cellStyle name="Normal 2 5 2 2 2 2 5 3" xfId="27660" xr:uid="{00000000-0005-0000-0000-000032260000}"/>
    <cellStyle name="Normal 2 5 2 2 2 2 6" xfId="7541" xr:uid="{00000000-0005-0000-0000-000033260000}"/>
    <cellStyle name="Normal 2 5 2 2 2 2 6 2" xfId="37867" xr:uid="{00000000-0005-0000-0000-000034260000}"/>
    <cellStyle name="Normal 2 5 2 2 2 2 6 3" xfId="22643" xr:uid="{00000000-0005-0000-0000-000035260000}"/>
    <cellStyle name="Normal 2 5 2 2 2 2 7" xfId="32855" xr:uid="{00000000-0005-0000-0000-000036260000}"/>
    <cellStyle name="Normal 2 5 2 2 2 2 8" xfId="17630" xr:uid="{00000000-0005-0000-0000-000037260000}"/>
    <cellStyle name="Normal 2 5 2 2 2 3" xfId="2888" xr:uid="{00000000-0005-0000-0000-000038260000}"/>
    <cellStyle name="Normal 2 5 2 2 2 3 2" xfId="4578" xr:uid="{00000000-0005-0000-0000-000039260000}"/>
    <cellStyle name="Normal 2 5 2 2 2 3 2 2" xfId="14651" xr:uid="{00000000-0005-0000-0000-00003A260000}"/>
    <cellStyle name="Normal 2 5 2 2 2 3 2 2 2" xfId="44973" xr:uid="{00000000-0005-0000-0000-00003B260000}"/>
    <cellStyle name="Normal 2 5 2 2 2 3 2 2 3" xfId="29749" xr:uid="{00000000-0005-0000-0000-00003C260000}"/>
    <cellStyle name="Normal 2 5 2 2 2 3 2 3" xfId="9631" xr:uid="{00000000-0005-0000-0000-00003D260000}"/>
    <cellStyle name="Normal 2 5 2 2 2 3 2 3 2" xfId="39956" xr:uid="{00000000-0005-0000-0000-00003E260000}"/>
    <cellStyle name="Normal 2 5 2 2 2 3 2 3 3" xfId="24732" xr:uid="{00000000-0005-0000-0000-00003F260000}"/>
    <cellStyle name="Normal 2 5 2 2 2 3 2 4" xfId="34943" xr:uid="{00000000-0005-0000-0000-000040260000}"/>
    <cellStyle name="Normal 2 5 2 2 2 3 2 5" xfId="19719" xr:uid="{00000000-0005-0000-0000-000041260000}"/>
    <cellStyle name="Normal 2 5 2 2 2 3 3" xfId="6270" xr:uid="{00000000-0005-0000-0000-000042260000}"/>
    <cellStyle name="Normal 2 5 2 2 2 3 3 2" xfId="16322" xr:uid="{00000000-0005-0000-0000-000043260000}"/>
    <cellStyle name="Normal 2 5 2 2 2 3 3 2 2" xfId="46644" xr:uid="{00000000-0005-0000-0000-000044260000}"/>
    <cellStyle name="Normal 2 5 2 2 2 3 3 2 3" xfId="31420" xr:uid="{00000000-0005-0000-0000-000045260000}"/>
    <cellStyle name="Normal 2 5 2 2 2 3 3 3" xfId="11302" xr:uid="{00000000-0005-0000-0000-000046260000}"/>
    <cellStyle name="Normal 2 5 2 2 2 3 3 3 2" xfId="41627" xr:uid="{00000000-0005-0000-0000-000047260000}"/>
    <cellStyle name="Normal 2 5 2 2 2 3 3 3 3" xfId="26403" xr:uid="{00000000-0005-0000-0000-000048260000}"/>
    <cellStyle name="Normal 2 5 2 2 2 3 3 4" xfId="36614" xr:uid="{00000000-0005-0000-0000-000049260000}"/>
    <cellStyle name="Normal 2 5 2 2 2 3 3 5" xfId="21390" xr:uid="{00000000-0005-0000-0000-00004A260000}"/>
    <cellStyle name="Normal 2 5 2 2 2 3 4" xfId="12980" xr:uid="{00000000-0005-0000-0000-00004B260000}"/>
    <cellStyle name="Normal 2 5 2 2 2 3 4 2" xfId="43302" xr:uid="{00000000-0005-0000-0000-00004C260000}"/>
    <cellStyle name="Normal 2 5 2 2 2 3 4 3" xfId="28078" xr:uid="{00000000-0005-0000-0000-00004D260000}"/>
    <cellStyle name="Normal 2 5 2 2 2 3 5" xfId="7959" xr:uid="{00000000-0005-0000-0000-00004E260000}"/>
    <cellStyle name="Normal 2 5 2 2 2 3 5 2" xfId="38285" xr:uid="{00000000-0005-0000-0000-00004F260000}"/>
    <cellStyle name="Normal 2 5 2 2 2 3 5 3" xfId="23061" xr:uid="{00000000-0005-0000-0000-000050260000}"/>
    <cellStyle name="Normal 2 5 2 2 2 3 6" xfId="33273" xr:uid="{00000000-0005-0000-0000-000051260000}"/>
    <cellStyle name="Normal 2 5 2 2 2 3 7" xfId="18048" xr:uid="{00000000-0005-0000-0000-000052260000}"/>
    <cellStyle name="Normal 2 5 2 2 2 4" xfId="3741" xr:uid="{00000000-0005-0000-0000-000053260000}"/>
    <cellStyle name="Normal 2 5 2 2 2 4 2" xfId="13815" xr:uid="{00000000-0005-0000-0000-000054260000}"/>
    <cellStyle name="Normal 2 5 2 2 2 4 2 2" xfId="44137" xr:uid="{00000000-0005-0000-0000-000055260000}"/>
    <cellStyle name="Normal 2 5 2 2 2 4 2 3" xfId="28913" xr:uid="{00000000-0005-0000-0000-000056260000}"/>
    <cellStyle name="Normal 2 5 2 2 2 4 3" xfId="8795" xr:uid="{00000000-0005-0000-0000-000057260000}"/>
    <cellStyle name="Normal 2 5 2 2 2 4 3 2" xfId="39120" xr:uid="{00000000-0005-0000-0000-000058260000}"/>
    <cellStyle name="Normal 2 5 2 2 2 4 3 3" xfId="23896" xr:uid="{00000000-0005-0000-0000-000059260000}"/>
    <cellStyle name="Normal 2 5 2 2 2 4 4" xfId="34107" xr:uid="{00000000-0005-0000-0000-00005A260000}"/>
    <cellStyle name="Normal 2 5 2 2 2 4 5" xfId="18883" xr:uid="{00000000-0005-0000-0000-00005B260000}"/>
    <cellStyle name="Normal 2 5 2 2 2 5" xfId="5434" xr:uid="{00000000-0005-0000-0000-00005C260000}"/>
    <cellStyle name="Normal 2 5 2 2 2 5 2" xfId="15486" xr:uid="{00000000-0005-0000-0000-00005D260000}"/>
    <cellStyle name="Normal 2 5 2 2 2 5 2 2" xfId="45808" xr:uid="{00000000-0005-0000-0000-00005E260000}"/>
    <cellStyle name="Normal 2 5 2 2 2 5 2 3" xfId="30584" xr:uid="{00000000-0005-0000-0000-00005F260000}"/>
    <cellStyle name="Normal 2 5 2 2 2 5 3" xfId="10466" xr:uid="{00000000-0005-0000-0000-000060260000}"/>
    <cellStyle name="Normal 2 5 2 2 2 5 3 2" xfId="40791" xr:uid="{00000000-0005-0000-0000-000061260000}"/>
    <cellStyle name="Normal 2 5 2 2 2 5 3 3" xfId="25567" xr:uid="{00000000-0005-0000-0000-000062260000}"/>
    <cellStyle name="Normal 2 5 2 2 2 5 4" xfId="35778" xr:uid="{00000000-0005-0000-0000-000063260000}"/>
    <cellStyle name="Normal 2 5 2 2 2 5 5" xfId="20554" xr:uid="{00000000-0005-0000-0000-000064260000}"/>
    <cellStyle name="Normal 2 5 2 2 2 6" xfId="12144" xr:uid="{00000000-0005-0000-0000-000065260000}"/>
    <cellStyle name="Normal 2 5 2 2 2 6 2" xfId="42466" xr:uid="{00000000-0005-0000-0000-000066260000}"/>
    <cellStyle name="Normal 2 5 2 2 2 6 3" xfId="27242" xr:uid="{00000000-0005-0000-0000-000067260000}"/>
    <cellStyle name="Normal 2 5 2 2 2 7" xfId="7123" xr:uid="{00000000-0005-0000-0000-000068260000}"/>
    <cellStyle name="Normal 2 5 2 2 2 7 2" xfId="37449" xr:uid="{00000000-0005-0000-0000-000069260000}"/>
    <cellStyle name="Normal 2 5 2 2 2 7 3" xfId="22225" xr:uid="{00000000-0005-0000-0000-00006A260000}"/>
    <cellStyle name="Normal 2 5 2 2 2 8" xfId="32437" xr:uid="{00000000-0005-0000-0000-00006B260000}"/>
    <cellStyle name="Normal 2 5 2 2 2 9" xfId="17212" xr:uid="{00000000-0005-0000-0000-00006C260000}"/>
    <cellStyle name="Normal 2 5 2 2 3" xfId="2259" xr:uid="{00000000-0005-0000-0000-00006D260000}"/>
    <cellStyle name="Normal 2 5 2 2 3 2" xfId="3098" xr:uid="{00000000-0005-0000-0000-00006E260000}"/>
    <cellStyle name="Normal 2 5 2 2 3 2 2" xfId="4788" xr:uid="{00000000-0005-0000-0000-00006F260000}"/>
    <cellStyle name="Normal 2 5 2 2 3 2 2 2" xfId="14861" xr:uid="{00000000-0005-0000-0000-000070260000}"/>
    <cellStyle name="Normal 2 5 2 2 3 2 2 2 2" xfId="45183" xr:uid="{00000000-0005-0000-0000-000071260000}"/>
    <cellStyle name="Normal 2 5 2 2 3 2 2 2 3" xfId="29959" xr:uid="{00000000-0005-0000-0000-000072260000}"/>
    <cellStyle name="Normal 2 5 2 2 3 2 2 3" xfId="9841" xr:uid="{00000000-0005-0000-0000-000073260000}"/>
    <cellStyle name="Normal 2 5 2 2 3 2 2 3 2" xfId="40166" xr:uid="{00000000-0005-0000-0000-000074260000}"/>
    <cellStyle name="Normal 2 5 2 2 3 2 2 3 3" xfId="24942" xr:uid="{00000000-0005-0000-0000-000075260000}"/>
    <cellStyle name="Normal 2 5 2 2 3 2 2 4" xfId="35153" xr:uid="{00000000-0005-0000-0000-000076260000}"/>
    <cellStyle name="Normal 2 5 2 2 3 2 2 5" xfId="19929" xr:uid="{00000000-0005-0000-0000-000077260000}"/>
    <cellStyle name="Normal 2 5 2 2 3 2 3" xfId="6480" xr:uid="{00000000-0005-0000-0000-000078260000}"/>
    <cellStyle name="Normal 2 5 2 2 3 2 3 2" xfId="16532" xr:uid="{00000000-0005-0000-0000-000079260000}"/>
    <cellStyle name="Normal 2 5 2 2 3 2 3 2 2" xfId="46854" xr:uid="{00000000-0005-0000-0000-00007A260000}"/>
    <cellStyle name="Normal 2 5 2 2 3 2 3 2 3" xfId="31630" xr:uid="{00000000-0005-0000-0000-00007B260000}"/>
    <cellStyle name="Normal 2 5 2 2 3 2 3 3" xfId="11512" xr:uid="{00000000-0005-0000-0000-00007C260000}"/>
    <cellStyle name="Normal 2 5 2 2 3 2 3 3 2" xfId="41837" xr:uid="{00000000-0005-0000-0000-00007D260000}"/>
    <cellStyle name="Normal 2 5 2 2 3 2 3 3 3" xfId="26613" xr:uid="{00000000-0005-0000-0000-00007E260000}"/>
    <cellStyle name="Normal 2 5 2 2 3 2 3 4" xfId="36824" xr:uid="{00000000-0005-0000-0000-00007F260000}"/>
    <cellStyle name="Normal 2 5 2 2 3 2 3 5" xfId="21600" xr:uid="{00000000-0005-0000-0000-000080260000}"/>
    <cellStyle name="Normal 2 5 2 2 3 2 4" xfId="13190" xr:uid="{00000000-0005-0000-0000-000081260000}"/>
    <cellStyle name="Normal 2 5 2 2 3 2 4 2" xfId="43512" xr:uid="{00000000-0005-0000-0000-000082260000}"/>
    <cellStyle name="Normal 2 5 2 2 3 2 4 3" xfId="28288" xr:uid="{00000000-0005-0000-0000-000083260000}"/>
    <cellStyle name="Normal 2 5 2 2 3 2 5" xfId="8169" xr:uid="{00000000-0005-0000-0000-000084260000}"/>
    <cellStyle name="Normal 2 5 2 2 3 2 5 2" xfId="38495" xr:uid="{00000000-0005-0000-0000-000085260000}"/>
    <cellStyle name="Normal 2 5 2 2 3 2 5 3" xfId="23271" xr:uid="{00000000-0005-0000-0000-000086260000}"/>
    <cellStyle name="Normal 2 5 2 2 3 2 6" xfId="33483" xr:uid="{00000000-0005-0000-0000-000087260000}"/>
    <cellStyle name="Normal 2 5 2 2 3 2 7" xfId="18258" xr:uid="{00000000-0005-0000-0000-000088260000}"/>
    <cellStyle name="Normal 2 5 2 2 3 3" xfId="3951" xr:uid="{00000000-0005-0000-0000-000089260000}"/>
    <cellStyle name="Normal 2 5 2 2 3 3 2" xfId="14025" xr:uid="{00000000-0005-0000-0000-00008A260000}"/>
    <cellStyle name="Normal 2 5 2 2 3 3 2 2" xfId="44347" xr:uid="{00000000-0005-0000-0000-00008B260000}"/>
    <cellStyle name="Normal 2 5 2 2 3 3 2 3" xfId="29123" xr:uid="{00000000-0005-0000-0000-00008C260000}"/>
    <cellStyle name="Normal 2 5 2 2 3 3 3" xfId="9005" xr:uid="{00000000-0005-0000-0000-00008D260000}"/>
    <cellStyle name="Normal 2 5 2 2 3 3 3 2" xfId="39330" xr:uid="{00000000-0005-0000-0000-00008E260000}"/>
    <cellStyle name="Normal 2 5 2 2 3 3 3 3" xfId="24106" xr:uid="{00000000-0005-0000-0000-00008F260000}"/>
    <cellStyle name="Normal 2 5 2 2 3 3 4" xfId="34317" xr:uid="{00000000-0005-0000-0000-000090260000}"/>
    <cellStyle name="Normal 2 5 2 2 3 3 5" xfId="19093" xr:uid="{00000000-0005-0000-0000-000091260000}"/>
    <cellStyle name="Normal 2 5 2 2 3 4" xfId="5644" xr:uid="{00000000-0005-0000-0000-000092260000}"/>
    <cellStyle name="Normal 2 5 2 2 3 4 2" xfId="15696" xr:uid="{00000000-0005-0000-0000-000093260000}"/>
    <cellStyle name="Normal 2 5 2 2 3 4 2 2" xfId="46018" xr:uid="{00000000-0005-0000-0000-000094260000}"/>
    <cellStyle name="Normal 2 5 2 2 3 4 2 3" xfId="30794" xr:uid="{00000000-0005-0000-0000-000095260000}"/>
    <cellStyle name="Normal 2 5 2 2 3 4 3" xfId="10676" xr:uid="{00000000-0005-0000-0000-000096260000}"/>
    <cellStyle name="Normal 2 5 2 2 3 4 3 2" xfId="41001" xr:uid="{00000000-0005-0000-0000-000097260000}"/>
    <cellStyle name="Normal 2 5 2 2 3 4 3 3" xfId="25777" xr:uid="{00000000-0005-0000-0000-000098260000}"/>
    <cellStyle name="Normal 2 5 2 2 3 4 4" xfId="35988" xr:uid="{00000000-0005-0000-0000-000099260000}"/>
    <cellStyle name="Normal 2 5 2 2 3 4 5" xfId="20764" xr:uid="{00000000-0005-0000-0000-00009A260000}"/>
    <cellStyle name="Normal 2 5 2 2 3 5" xfId="12354" xr:uid="{00000000-0005-0000-0000-00009B260000}"/>
    <cellStyle name="Normal 2 5 2 2 3 5 2" xfId="42676" xr:uid="{00000000-0005-0000-0000-00009C260000}"/>
    <cellStyle name="Normal 2 5 2 2 3 5 3" xfId="27452" xr:uid="{00000000-0005-0000-0000-00009D260000}"/>
    <cellStyle name="Normal 2 5 2 2 3 6" xfId="7333" xr:uid="{00000000-0005-0000-0000-00009E260000}"/>
    <cellStyle name="Normal 2 5 2 2 3 6 2" xfId="37659" xr:uid="{00000000-0005-0000-0000-00009F260000}"/>
    <cellStyle name="Normal 2 5 2 2 3 6 3" xfId="22435" xr:uid="{00000000-0005-0000-0000-0000A0260000}"/>
    <cellStyle name="Normal 2 5 2 2 3 7" xfId="32647" xr:uid="{00000000-0005-0000-0000-0000A1260000}"/>
    <cellStyle name="Normal 2 5 2 2 3 8" xfId="17422" xr:uid="{00000000-0005-0000-0000-0000A2260000}"/>
    <cellStyle name="Normal 2 5 2 2 4" xfId="2680" xr:uid="{00000000-0005-0000-0000-0000A3260000}"/>
    <cellStyle name="Normal 2 5 2 2 4 2" xfId="4370" xr:uid="{00000000-0005-0000-0000-0000A4260000}"/>
    <cellStyle name="Normal 2 5 2 2 4 2 2" xfId="14443" xr:uid="{00000000-0005-0000-0000-0000A5260000}"/>
    <cellStyle name="Normal 2 5 2 2 4 2 2 2" xfId="44765" xr:uid="{00000000-0005-0000-0000-0000A6260000}"/>
    <cellStyle name="Normal 2 5 2 2 4 2 2 3" xfId="29541" xr:uid="{00000000-0005-0000-0000-0000A7260000}"/>
    <cellStyle name="Normal 2 5 2 2 4 2 3" xfId="9423" xr:uid="{00000000-0005-0000-0000-0000A8260000}"/>
    <cellStyle name="Normal 2 5 2 2 4 2 3 2" xfId="39748" xr:uid="{00000000-0005-0000-0000-0000A9260000}"/>
    <cellStyle name="Normal 2 5 2 2 4 2 3 3" xfId="24524" xr:uid="{00000000-0005-0000-0000-0000AA260000}"/>
    <cellStyle name="Normal 2 5 2 2 4 2 4" xfId="34735" xr:uid="{00000000-0005-0000-0000-0000AB260000}"/>
    <cellStyle name="Normal 2 5 2 2 4 2 5" xfId="19511" xr:uid="{00000000-0005-0000-0000-0000AC260000}"/>
    <cellStyle name="Normal 2 5 2 2 4 3" xfId="6062" xr:uid="{00000000-0005-0000-0000-0000AD260000}"/>
    <cellStyle name="Normal 2 5 2 2 4 3 2" xfId="16114" xr:uid="{00000000-0005-0000-0000-0000AE260000}"/>
    <cellStyle name="Normal 2 5 2 2 4 3 2 2" xfId="46436" xr:uid="{00000000-0005-0000-0000-0000AF260000}"/>
    <cellStyle name="Normal 2 5 2 2 4 3 2 3" xfId="31212" xr:uid="{00000000-0005-0000-0000-0000B0260000}"/>
    <cellStyle name="Normal 2 5 2 2 4 3 3" xfId="11094" xr:uid="{00000000-0005-0000-0000-0000B1260000}"/>
    <cellStyle name="Normal 2 5 2 2 4 3 3 2" xfId="41419" xr:uid="{00000000-0005-0000-0000-0000B2260000}"/>
    <cellStyle name="Normal 2 5 2 2 4 3 3 3" xfId="26195" xr:uid="{00000000-0005-0000-0000-0000B3260000}"/>
    <cellStyle name="Normal 2 5 2 2 4 3 4" xfId="36406" xr:uid="{00000000-0005-0000-0000-0000B4260000}"/>
    <cellStyle name="Normal 2 5 2 2 4 3 5" xfId="21182" xr:uid="{00000000-0005-0000-0000-0000B5260000}"/>
    <cellStyle name="Normal 2 5 2 2 4 4" xfId="12772" xr:uid="{00000000-0005-0000-0000-0000B6260000}"/>
    <cellStyle name="Normal 2 5 2 2 4 4 2" xfId="43094" xr:uid="{00000000-0005-0000-0000-0000B7260000}"/>
    <cellStyle name="Normal 2 5 2 2 4 4 3" xfId="27870" xr:uid="{00000000-0005-0000-0000-0000B8260000}"/>
    <cellStyle name="Normal 2 5 2 2 4 5" xfId="7751" xr:uid="{00000000-0005-0000-0000-0000B9260000}"/>
    <cellStyle name="Normal 2 5 2 2 4 5 2" xfId="38077" xr:uid="{00000000-0005-0000-0000-0000BA260000}"/>
    <cellStyle name="Normal 2 5 2 2 4 5 3" xfId="22853" xr:uid="{00000000-0005-0000-0000-0000BB260000}"/>
    <cellStyle name="Normal 2 5 2 2 4 6" xfId="33065" xr:uid="{00000000-0005-0000-0000-0000BC260000}"/>
    <cellStyle name="Normal 2 5 2 2 4 7" xfId="17840" xr:uid="{00000000-0005-0000-0000-0000BD260000}"/>
    <cellStyle name="Normal 2 5 2 2 5" xfId="3533" xr:uid="{00000000-0005-0000-0000-0000BE260000}"/>
    <cellStyle name="Normal 2 5 2 2 5 2" xfId="13607" xr:uid="{00000000-0005-0000-0000-0000BF260000}"/>
    <cellStyle name="Normal 2 5 2 2 5 2 2" xfId="43929" xr:uid="{00000000-0005-0000-0000-0000C0260000}"/>
    <cellStyle name="Normal 2 5 2 2 5 2 3" xfId="28705" xr:uid="{00000000-0005-0000-0000-0000C1260000}"/>
    <cellStyle name="Normal 2 5 2 2 5 3" xfId="8587" xr:uid="{00000000-0005-0000-0000-0000C2260000}"/>
    <cellStyle name="Normal 2 5 2 2 5 3 2" xfId="38912" xr:uid="{00000000-0005-0000-0000-0000C3260000}"/>
    <cellStyle name="Normal 2 5 2 2 5 3 3" xfId="23688" xr:uid="{00000000-0005-0000-0000-0000C4260000}"/>
    <cellStyle name="Normal 2 5 2 2 5 4" xfId="33899" xr:uid="{00000000-0005-0000-0000-0000C5260000}"/>
    <cellStyle name="Normal 2 5 2 2 5 5" xfId="18675" xr:uid="{00000000-0005-0000-0000-0000C6260000}"/>
    <cellStyle name="Normal 2 5 2 2 6" xfId="5226" xr:uid="{00000000-0005-0000-0000-0000C7260000}"/>
    <cellStyle name="Normal 2 5 2 2 6 2" xfId="15278" xr:uid="{00000000-0005-0000-0000-0000C8260000}"/>
    <cellStyle name="Normal 2 5 2 2 6 2 2" xfId="45600" xr:uid="{00000000-0005-0000-0000-0000C9260000}"/>
    <cellStyle name="Normal 2 5 2 2 6 2 3" xfId="30376" xr:uid="{00000000-0005-0000-0000-0000CA260000}"/>
    <cellStyle name="Normal 2 5 2 2 6 3" xfId="10258" xr:uid="{00000000-0005-0000-0000-0000CB260000}"/>
    <cellStyle name="Normal 2 5 2 2 6 3 2" xfId="40583" xr:uid="{00000000-0005-0000-0000-0000CC260000}"/>
    <cellStyle name="Normal 2 5 2 2 6 3 3" xfId="25359" xr:uid="{00000000-0005-0000-0000-0000CD260000}"/>
    <cellStyle name="Normal 2 5 2 2 6 4" xfId="35570" xr:uid="{00000000-0005-0000-0000-0000CE260000}"/>
    <cellStyle name="Normal 2 5 2 2 6 5" xfId="20346" xr:uid="{00000000-0005-0000-0000-0000CF260000}"/>
    <cellStyle name="Normal 2 5 2 2 7" xfId="11936" xr:uid="{00000000-0005-0000-0000-0000D0260000}"/>
    <cellStyle name="Normal 2 5 2 2 7 2" xfId="42258" xr:uid="{00000000-0005-0000-0000-0000D1260000}"/>
    <cellStyle name="Normal 2 5 2 2 7 3" xfId="27034" xr:uid="{00000000-0005-0000-0000-0000D2260000}"/>
    <cellStyle name="Normal 2 5 2 2 8" xfId="6915" xr:uid="{00000000-0005-0000-0000-0000D3260000}"/>
    <cellStyle name="Normal 2 5 2 2 8 2" xfId="37241" xr:uid="{00000000-0005-0000-0000-0000D4260000}"/>
    <cellStyle name="Normal 2 5 2 2 8 3" xfId="22017" xr:uid="{00000000-0005-0000-0000-0000D5260000}"/>
    <cellStyle name="Normal 2 5 2 2 9" xfId="32229" xr:uid="{00000000-0005-0000-0000-0000D6260000}"/>
    <cellStyle name="Normal 2 5 2 3" xfId="1942" xr:uid="{00000000-0005-0000-0000-0000D7260000}"/>
    <cellStyle name="Normal 2 5 2 3 2" xfId="2363" xr:uid="{00000000-0005-0000-0000-0000D8260000}"/>
    <cellStyle name="Normal 2 5 2 3 2 2" xfId="3202" xr:uid="{00000000-0005-0000-0000-0000D9260000}"/>
    <cellStyle name="Normal 2 5 2 3 2 2 2" xfId="4892" xr:uid="{00000000-0005-0000-0000-0000DA260000}"/>
    <cellStyle name="Normal 2 5 2 3 2 2 2 2" xfId="14965" xr:uid="{00000000-0005-0000-0000-0000DB260000}"/>
    <cellStyle name="Normal 2 5 2 3 2 2 2 2 2" xfId="45287" xr:uid="{00000000-0005-0000-0000-0000DC260000}"/>
    <cellStyle name="Normal 2 5 2 3 2 2 2 2 3" xfId="30063" xr:uid="{00000000-0005-0000-0000-0000DD260000}"/>
    <cellStyle name="Normal 2 5 2 3 2 2 2 3" xfId="9945" xr:uid="{00000000-0005-0000-0000-0000DE260000}"/>
    <cellStyle name="Normal 2 5 2 3 2 2 2 3 2" xfId="40270" xr:uid="{00000000-0005-0000-0000-0000DF260000}"/>
    <cellStyle name="Normal 2 5 2 3 2 2 2 3 3" xfId="25046" xr:uid="{00000000-0005-0000-0000-0000E0260000}"/>
    <cellStyle name="Normal 2 5 2 3 2 2 2 4" xfId="35257" xr:uid="{00000000-0005-0000-0000-0000E1260000}"/>
    <cellStyle name="Normal 2 5 2 3 2 2 2 5" xfId="20033" xr:uid="{00000000-0005-0000-0000-0000E2260000}"/>
    <cellStyle name="Normal 2 5 2 3 2 2 3" xfId="6584" xr:uid="{00000000-0005-0000-0000-0000E3260000}"/>
    <cellStyle name="Normal 2 5 2 3 2 2 3 2" xfId="16636" xr:uid="{00000000-0005-0000-0000-0000E4260000}"/>
    <cellStyle name="Normal 2 5 2 3 2 2 3 2 2" xfId="46958" xr:uid="{00000000-0005-0000-0000-0000E5260000}"/>
    <cellStyle name="Normal 2 5 2 3 2 2 3 2 3" xfId="31734" xr:uid="{00000000-0005-0000-0000-0000E6260000}"/>
    <cellStyle name="Normal 2 5 2 3 2 2 3 3" xfId="11616" xr:uid="{00000000-0005-0000-0000-0000E7260000}"/>
    <cellStyle name="Normal 2 5 2 3 2 2 3 3 2" xfId="41941" xr:uid="{00000000-0005-0000-0000-0000E8260000}"/>
    <cellStyle name="Normal 2 5 2 3 2 2 3 3 3" xfId="26717" xr:uid="{00000000-0005-0000-0000-0000E9260000}"/>
    <cellStyle name="Normal 2 5 2 3 2 2 3 4" xfId="36928" xr:uid="{00000000-0005-0000-0000-0000EA260000}"/>
    <cellStyle name="Normal 2 5 2 3 2 2 3 5" xfId="21704" xr:uid="{00000000-0005-0000-0000-0000EB260000}"/>
    <cellStyle name="Normal 2 5 2 3 2 2 4" xfId="13294" xr:uid="{00000000-0005-0000-0000-0000EC260000}"/>
    <cellStyle name="Normal 2 5 2 3 2 2 4 2" xfId="43616" xr:uid="{00000000-0005-0000-0000-0000ED260000}"/>
    <cellStyle name="Normal 2 5 2 3 2 2 4 3" xfId="28392" xr:uid="{00000000-0005-0000-0000-0000EE260000}"/>
    <cellStyle name="Normal 2 5 2 3 2 2 5" xfId="8273" xr:uid="{00000000-0005-0000-0000-0000EF260000}"/>
    <cellStyle name="Normal 2 5 2 3 2 2 5 2" xfId="38599" xr:uid="{00000000-0005-0000-0000-0000F0260000}"/>
    <cellStyle name="Normal 2 5 2 3 2 2 5 3" xfId="23375" xr:uid="{00000000-0005-0000-0000-0000F1260000}"/>
    <cellStyle name="Normal 2 5 2 3 2 2 6" xfId="33587" xr:uid="{00000000-0005-0000-0000-0000F2260000}"/>
    <cellStyle name="Normal 2 5 2 3 2 2 7" xfId="18362" xr:uid="{00000000-0005-0000-0000-0000F3260000}"/>
    <cellStyle name="Normal 2 5 2 3 2 3" xfId="4055" xr:uid="{00000000-0005-0000-0000-0000F4260000}"/>
    <cellStyle name="Normal 2 5 2 3 2 3 2" xfId="14129" xr:uid="{00000000-0005-0000-0000-0000F5260000}"/>
    <cellStyle name="Normal 2 5 2 3 2 3 2 2" xfId="44451" xr:uid="{00000000-0005-0000-0000-0000F6260000}"/>
    <cellStyle name="Normal 2 5 2 3 2 3 2 3" xfId="29227" xr:uid="{00000000-0005-0000-0000-0000F7260000}"/>
    <cellStyle name="Normal 2 5 2 3 2 3 3" xfId="9109" xr:uid="{00000000-0005-0000-0000-0000F8260000}"/>
    <cellStyle name="Normal 2 5 2 3 2 3 3 2" xfId="39434" xr:uid="{00000000-0005-0000-0000-0000F9260000}"/>
    <cellStyle name="Normal 2 5 2 3 2 3 3 3" xfId="24210" xr:uid="{00000000-0005-0000-0000-0000FA260000}"/>
    <cellStyle name="Normal 2 5 2 3 2 3 4" xfId="34421" xr:uid="{00000000-0005-0000-0000-0000FB260000}"/>
    <cellStyle name="Normal 2 5 2 3 2 3 5" xfId="19197" xr:uid="{00000000-0005-0000-0000-0000FC260000}"/>
    <cellStyle name="Normal 2 5 2 3 2 4" xfId="5748" xr:uid="{00000000-0005-0000-0000-0000FD260000}"/>
    <cellStyle name="Normal 2 5 2 3 2 4 2" xfId="15800" xr:uid="{00000000-0005-0000-0000-0000FE260000}"/>
    <cellStyle name="Normal 2 5 2 3 2 4 2 2" xfId="46122" xr:uid="{00000000-0005-0000-0000-0000FF260000}"/>
    <cellStyle name="Normal 2 5 2 3 2 4 2 3" xfId="30898" xr:uid="{00000000-0005-0000-0000-000000270000}"/>
    <cellStyle name="Normal 2 5 2 3 2 4 3" xfId="10780" xr:uid="{00000000-0005-0000-0000-000001270000}"/>
    <cellStyle name="Normal 2 5 2 3 2 4 3 2" xfId="41105" xr:uid="{00000000-0005-0000-0000-000002270000}"/>
    <cellStyle name="Normal 2 5 2 3 2 4 3 3" xfId="25881" xr:uid="{00000000-0005-0000-0000-000003270000}"/>
    <cellStyle name="Normal 2 5 2 3 2 4 4" xfId="36092" xr:uid="{00000000-0005-0000-0000-000004270000}"/>
    <cellStyle name="Normal 2 5 2 3 2 4 5" xfId="20868" xr:uid="{00000000-0005-0000-0000-000005270000}"/>
    <cellStyle name="Normal 2 5 2 3 2 5" xfId="12458" xr:uid="{00000000-0005-0000-0000-000006270000}"/>
    <cellStyle name="Normal 2 5 2 3 2 5 2" xfId="42780" xr:uid="{00000000-0005-0000-0000-000007270000}"/>
    <cellStyle name="Normal 2 5 2 3 2 5 3" xfId="27556" xr:uid="{00000000-0005-0000-0000-000008270000}"/>
    <cellStyle name="Normal 2 5 2 3 2 6" xfId="7437" xr:uid="{00000000-0005-0000-0000-000009270000}"/>
    <cellStyle name="Normal 2 5 2 3 2 6 2" xfId="37763" xr:uid="{00000000-0005-0000-0000-00000A270000}"/>
    <cellStyle name="Normal 2 5 2 3 2 6 3" xfId="22539" xr:uid="{00000000-0005-0000-0000-00000B270000}"/>
    <cellStyle name="Normal 2 5 2 3 2 7" xfId="32751" xr:uid="{00000000-0005-0000-0000-00000C270000}"/>
    <cellStyle name="Normal 2 5 2 3 2 8" xfId="17526" xr:uid="{00000000-0005-0000-0000-00000D270000}"/>
    <cellStyle name="Normal 2 5 2 3 3" xfId="2784" xr:uid="{00000000-0005-0000-0000-00000E270000}"/>
    <cellStyle name="Normal 2 5 2 3 3 2" xfId="4474" xr:uid="{00000000-0005-0000-0000-00000F270000}"/>
    <cellStyle name="Normal 2 5 2 3 3 2 2" xfId="14547" xr:uid="{00000000-0005-0000-0000-000010270000}"/>
    <cellStyle name="Normal 2 5 2 3 3 2 2 2" xfId="44869" xr:uid="{00000000-0005-0000-0000-000011270000}"/>
    <cellStyle name="Normal 2 5 2 3 3 2 2 3" xfId="29645" xr:uid="{00000000-0005-0000-0000-000012270000}"/>
    <cellStyle name="Normal 2 5 2 3 3 2 3" xfId="9527" xr:uid="{00000000-0005-0000-0000-000013270000}"/>
    <cellStyle name="Normal 2 5 2 3 3 2 3 2" xfId="39852" xr:uid="{00000000-0005-0000-0000-000014270000}"/>
    <cellStyle name="Normal 2 5 2 3 3 2 3 3" xfId="24628" xr:uid="{00000000-0005-0000-0000-000015270000}"/>
    <cellStyle name="Normal 2 5 2 3 3 2 4" xfId="34839" xr:uid="{00000000-0005-0000-0000-000016270000}"/>
    <cellStyle name="Normal 2 5 2 3 3 2 5" xfId="19615" xr:uid="{00000000-0005-0000-0000-000017270000}"/>
    <cellStyle name="Normal 2 5 2 3 3 3" xfId="6166" xr:uid="{00000000-0005-0000-0000-000018270000}"/>
    <cellStyle name="Normal 2 5 2 3 3 3 2" xfId="16218" xr:uid="{00000000-0005-0000-0000-000019270000}"/>
    <cellStyle name="Normal 2 5 2 3 3 3 2 2" xfId="46540" xr:uid="{00000000-0005-0000-0000-00001A270000}"/>
    <cellStyle name="Normal 2 5 2 3 3 3 2 3" xfId="31316" xr:uid="{00000000-0005-0000-0000-00001B270000}"/>
    <cellStyle name="Normal 2 5 2 3 3 3 3" xfId="11198" xr:uid="{00000000-0005-0000-0000-00001C270000}"/>
    <cellStyle name="Normal 2 5 2 3 3 3 3 2" xfId="41523" xr:uid="{00000000-0005-0000-0000-00001D270000}"/>
    <cellStyle name="Normal 2 5 2 3 3 3 3 3" xfId="26299" xr:uid="{00000000-0005-0000-0000-00001E270000}"/>
    <cellStyle name="Normal 2 5 2 3 3 3 4" xfId="36510" xr:uid="{00000000-0005-0000-0000-00001F270000}"/>
    <cellStyle name="Normal 2 5 2 3 3 3 5" xfId="21286" xr:uid="{00000000-0005-0000-0000-000020270000}"/>
    <cellStyle name="Normal 2 5 2 3 3 4" xfId="12876" xr:uid="{00000000-0005-0000-0000-000021270000}"/>
    <cellStyle name="Normal 2 5 2 3 3 4 2" xfId="43198" xr:uid="{00000000-0005-0000-0000-000022270000}"/>
    <cellStyle name="Normal 2 5 2 3 3 4 3" xfId="27974" xr:uid="{00000000-0005-0000-0000-000023270000}"/>
    <cellStyle name="Normal 2 5 2 3 3 5" xfId="7855" xr:uid="{00000000-0005-0000-0000-000024270000}"/>
    <cellStyle name="Normal 2 5 2 3 3 5 2" xfId="38181" xr:uid="{00000000-0005-0000-0000-000025270000}"/>
    <cellStyle name="Normal 2 5 2 3 3 5 3" xfId="22957" xr:uid="{00000000-0005-0000-0000-000026270000}"/>
    <cellStyle name="Normal 2 5 2 3 3 6" xfId="33169" xr:uid="{00000000-0005-0000-0000-000027270000}"/>
    <cellStyle name="Normal 2 5 2 3 3 7" xfId="17944" xr:uid="{00000000-0005-0000-0000-000028270000}"/>
    <cellStyle name="Normal 2 5 2 3 4" xfId="3637" xr:uid="{00000000-0005-0000-0000-000029270000}"/>
    <cellStyle name="Normal 2 5 2 3 4 2" xfId="13711" xr:uid="{00000000-0005-0000-0000-00002A270000}"/>
    <cellStyle name="Normal 2 5 2 3 4 2 2" xfId="44033" xr:uid="{00000000-0005-0000-0000-00002B270000}"/>
    <cellStyle name="Normal 2 5 2 3 4 2 3" xfId="28809" xr:uid="{00000000-0005-0000-0000-00002C270000}"/>
    <cellStyle name="Normal 2 5 2 3 4 3" xfId="8691" xr:uid="{00000000-0005-0000-0000-00002D270000}"/>
    <cellStyle name="Normal 2 5 2 3 4 3 2" xfId="39016" xr:uid="{00000000-0005-0000-0000-00002E270000}"/>
    <cellStyle name="Normal 2 5 2 3 4 3 3" xfId="23792" xr:uid="{00000000-0005-0000-0000-00002F270000}"/>
    <cellStyle name="Normal 2 5 2 3 4 4" xfId="34003" xr:uid="{00000000-0005-0000-0000-000030270000}"/>
    <cellStyle name="Normal 2 5 2 3 4 5" xfId="18779" xr:uid="{00000000-0005-0000-0000-000031270000}"/>
    <cellStyle name="Normal 2 5 2 3 5" xfId="5330" xr:uid="{00000000-0005-0000-0000-000032270000}"/>
    <cellStyle name="Normal 2 5 2 3 5 2" xfId="15382" xr:uid="{00000000-0005-0000-0000-000033270000}"/>
    <cellStyle name="Normal 2 5 2 3 5 2 2" xfId="45704" xr:uid="{00000000-0005-0000-0000-000034270000}"/>
    <cellStyle name="Normal 2 5 2 3 5 2 3" xfId="30480" xr:uid="{00000000-0005-0000-0000-000035270000}"/>
    <cellStyle name="Normal 2 5 2 3 5 3" xfId="10362" xr:uid="{00000000-0005-0000-0000-000036270000}"/>
    <cellStyle name="Normal 2 5 2 3 5 3 2" xfId="40687" xr:uid="{00000000-0005-0000-0000-000037270000}"/>
    <cellStyle name="Normal 2 5 2 3 5 3 3" xfId="25463" xr:uid="{00000000-0005-0000-0000-000038270000}"/>
    <cellStyle name="Normal 2 5 2 3 5 4" xfId="35674" xr:uid="{00000000-0005-0000-0000-000039270000}"/>
    <cellStyle name="Normal 2 5 2 3 5 5" xfId="20450" xr:uid="{00000000-0005-0000-0000-00003A270000}"/>
    <cellStyle name="Normal 2 5 2 3 6" xfId="12040" xr:uid="{00000000-0005-0000-0000-00003B270000}"/>
    <cellStyle name="Normal 2 5 2 3 6 2" xfId="42362" xr:uid="{00000000-0005-0000-0000-00003C270000}"/>
    <cellStyle name="Normal 2 5 2 3 6 3" xfId="27138" xr:uid="{00000000-0005-0000-0000-00003D270000}"/>
    <cellStyle name="Normal 2 5 2 3 7" xfId="7019" xr:uid="{00000000-0005-0000-0000-00003E270000}"/>
    <cellStyle name="Normal 2 5 2 3 7 2" xfId="37345" xr:uid="{00000000-0005-0000-0000-00003F270000}"/>
    <cellStyle name="Normal 2 5 2 3 7 3" xfId="22121" xr:uid="{00000000-0005-0000-0000-000040270000}"/>
    <cellStyle name="Normal 2 5 2 3 8" xfId="32333" xr:uid="{00000000-0005-0000-0000-000041270000}"/>
    <cellStyle name="Normal 2 5 2 3 9" xfId="17108" xr:uid="{00000000-0005-0000-0000-000042270000}"/>
    <cellStyle name="Normal 2 5 2 4" xfId="2155" xr:uid="{00000000-0005-0000-0000-000043270000}"/>
    <cellStyle name="Normal 2 5 2 4 2" xfId="2994" xr:uid="{00000000-0005-0000-0000-000044270000}"/>
    <cellStyle name="Normal 2 5 2 4 2 2" xfId="4684" xr:uid="{00000000-0005-0000-0000-000045270000}"/>
    <cellStyle name="Normal 2 5 2 4 2 2 2" xfId="14757" xr:uid="{00000000-0005-0000-0000-000046270000}"/>
    <cellStyle name="Normal 2 5 2 4 2 2 2 2" xfId="45079" xr:uid="{00000000-0005-0000-0000-000047270000}"/>
    <cellStyle name="Normal 2 5 2 4 2 2 2 3" xfId="29855" xr:uid="{00000000-0005-0000-0000-000048270000}"/>
    <cellStyle name="Normal 2 5 2 4 2 2 3" xfId="9737" xr:uid="{00000000-0005-0000-0000-000049270000}"/>
    <cellStyle name="Normal 2 5 2 4 2 2 3 2" xfId="40062" xr:uid="{00000000-0005-0000-0000-00004A270000}"/>
    <cellStyle name="Normal 2 5 2 4 2 2 3 3" xfId="24838" xr:uid="{00000000-0005-0000-0000-00004B270000}"/>
    <cellStyle name="Normal 2 5 2 4 2 2 4" xfId="35049" xr:uid="{00000000-0005-0000-0000-00004C270000}"/>
    <cellStyle name="Normal 2 5 2 4 2 2 5" xfId="19825" xr:uid="{00000000-0005-0000-0000-00004D270000}"/>
    <cellStyle name="Normal 2 5 2 4 2 3" xfId="6376" xr:uid="{00000000-0005-0000-0000-00004E270000}"/>
    <cellStyle name="Normal 2 5 2 4 2 3 2" xfId="16428" xr:uid="{00000000-0005-0000-0000-00004F270000}"/>
    <cellStyle name="Normal 2 5 2 4 2 3 2 2" xfId="46750" xr:uid="{00000000-0005-0000-0000-000050270000}"/>
    <cellStyle name="Normal 2 5 2 4 2 3 2 3" xfId="31526" xr:uid="{00000000-0005-0000-0000-000051270000}"/>
    <cellStyle name="Normal 2 5 2 4 2 3 3" xfId="11408" xr:uid="{00000000-0005-0000-0000-000052270000}"/>
    <cellStyle name="Normal 2 5 2 4 2 3 3 2" xfId="41733" xr:uid="{00000000-0005-0000-0000-000053270000}"/>
    <cellStyle name="Normal 2 5 2 4 2 3 3 3" xfId="26509" xr:uid="{00000000-0005-0000-0000-000054270000}"/>
    <cellStyle name="Normal 2 5 2 4 2 3 4" xfId="36720" xr:uid="{00000000-0005-0000-0000-000055270000}"/>
    <cellStyle name="Normal 2 5 2 4 2 3 5" xfId="21496" xr:uid="{00000000-0005-0000-0000-000056270000}"/>
    <cellStyle name="Normal 2 5 2 4 2 4" xfId="13086" xr:uid="{00000000-0005-0000-0000-000057270000}"/>
    <cellStyle name="Normal 2 5 2 4 2 4 2" xfId="43408" xr:uid="{00000000-0005-0000-0000-000058270000}"/>
    <cellStyle name="Normal 2 5 2 4 2 4 3" xfId="28184" xr:uid="{00000000-0005-0000-0000-000059270000}"/>
    <cellStyle name="Normal 2 5 2 4 2 5" xfId="8065" xr:uid="{00000000-0005-0000-0000-00005A270000}"/>
    <cellStyle name="Normal 2 5 2 4 2 5 2" xfId="38391" xr:uid="{00000000-0005-0000-0000-00005B270000}"/>
    <cellStyle name="Normal 2 5 2 4 2 5 3" xfId="23167" xr:uid="{00000000-0005-0000-0000-00005C270000}"/>
    <cellStyle name="Normal 2 5 2 4 2 6" xfId="33379" xr:uid="{00000000-0005-0000-0000-00005D270000}"/>
    <cellStyle name="Normal 2 5 2 4 2 7" xfId="18154" xr:uid="{00000000-0005-0000-0000-00005E270000}"/>
    <cellStyle name="Normal 2 5 2 4 3" xfId="3847" xr:uid="{00000000-0005-0000-0000-00005F270000}"/>
    <cellStyle name="Normal 2 5 2 4 3 2" xfId="13921" xr:uid="{00000000-0005-0000-0000-000060270000}"/>
    <cellStyle name="Normal 2 5 2 4 3 2 2" xfId="44243" xr:uid="{00000000-0005-0000-0000-000061270000}"/>
    <cellStyle name="Normal 2 5 2 4 3 2 3" xfId="29019" xr:uid="{00000000-0005-0000-0000-000062270000}"/>
    <cellStyle name="Normal 2 5 2 4 3 3" xfId="8901" xr:uid="{00000000-0005-0000-0000-000063270000}"/>
    <cellStyle name="Normal 2 5 2 4 3 3 2" xfId="39226" xr:uid="{00000000-0005-0000-0000-000064270000}"/>
    <cellStyle name="Normal 2 5 2 4 3 3 3" xfId="24002" xr:uid="{00000000-0005-0000-0000-000065270000}"/>
    <cellStyle name="Normal 2 5 2 4 3 4" xfId="34213" xr:uid="{00000000-0005-0000-0000-000066270000}"/>
    <cellStyle name="Normal 2 5 2 4 3 5" xfId="18989" xr:uid="{00000000-0005-0000-0000-000067270000}"/>
    <cellStyle name="Normal 2 5 2 4 4" xfId="5540" xr:uid="{00000000-0005-0000-0000-000068270000}"/>
    <cellStyle name="Normal 2 5 2 4 4 2" xfId="15592" xr:uid="{00000000-0005-0000-0000-000069270000}"/>
    <cellStyle name="Normal 2 5 2 4 4 2 2" xfId="45914" xr:uid="{00000000-0005-0000-0000-00006A270000}"/>
    <cellStyle name="Normal 2 5 2 4 4 2 3" xfId="30690" xr:uid="{00000000-0005-0000-0000-00006B270000}"/>
    <cellStyle name="Normal 2 5 2 4 4 3" xfId="10572" xr:uid="{00000000-0005-0000-0000-00006C270000}"/>
    <cellStyle name="Normal 2 5 2 4 4 3 2" xfId="40897" xr:uid="{00000000-0005-0000-0000-00006D270000}"/>
    <cellStyle name="Normal 2 5 2 4 4 3 3" xfId="25673" xr:uid="{00000000-0005-0000-0000-00006E270000}"/>
    <cellStyle name="Normal 2 5 2 4 4 4" xfId="35884" xr:uid="{00000000-0005-0000-0000-00006F270000}"/>
    <cellStyle name="Normal 2 5 2 4 4 5" xfId="20660" xr:uid="{00000000-0005-0000-0000-000070270000}"/>
    <cellStyle name="Normal 2 5 2 4 5" xfId="12250" xr:uid="{00000000-0005-0000-0000-000071270000}"/>
    <cellStyle name="Normal 2 5 2 4 5 2" xfId="42572" xr:uid="{00000000-0005-0000-0000-000072270000}"/>
    <cellStyle name="Normal 2 5 2 4 5 3" xfId="27348" xr:uid="{00000000-0005-0000-0000-000073270000}"/>
    <cellStyle name="Normal 2 5 2 4 6" xfId="7229" xr:uid="{00000000-0005-0000-0000-000074270000}"/>
    <cellStyle name="Normal 2 5 2 4 6 2" xfId="37555" xr:uid="{00000000-0005-0000-0000-000075270000}"/>
    <cellStyle name="Normal 2 5 2 4 6 3" xfId="22331" xr:uid="{00000000-0005-0000-0000-000076270000}"/>
    <cellStyle name="Normal 2 5 2 4 7" xfId="32543" xr:uid="{00000000-0005-0000-0000-000077270000}"/>
    <cellStyle name="Normal 2 5 2 4 8" xfId="17318" xr:uid="{00000000-0005-0000-0000-000078270000}"/>
    <cellStyle name="Normal 2 5 2 5" xfId="2576" xr:uid="{00000000-0005-0000-0000-000079270000}"/>
    <cellStyle name="Normal 2 5 2 5 2" xfId="4266" xr:uid="{00000000-0005-0000-0000-00007A270000}"/>
    <cellStyle name="Normal 2 5 2 5 2 2" xfId="14339" xr:uid="{00000000-0005-0000-0000-00007B270000}"/>
    <cellStyle name="Normal 2 5 2 5 2 2 2" xfId="44661" xr:uid="{00000000-0005-0000-0000-00007C270000}"/>
    <cellStyle name="Normal 2 5 2 5 2 2 3" xfId="29437" xr:uid="{00000000-0005-0000-0000-00007D270000}"/>
    <cellStyle name="Normal 2 5 2 5 2 3" xfId="9319" xr:uid="{00000000-0005-0000-0000-00007E270000}"/>
    <cellStyle name="Normal 2 5 2 5 2 3 2" xfId="39644" xr:uid="{00000000-0005-0000-0000-00007F270000}"/>
    <cellStyle name="Normal 2 5 2 5 2 3 3" xfId="24420" xr:uid="{00000000-0005-0000-0000-000080270000}"/>
    <cellStyle name="Normal 2 5 2 5 2 4" xfId="34631" xr:uid="{00000000-0005-0000-0000-000081270000}"/>
    <cellStyle name="Normal 2 5 2 5 2 5" xfId="19407" xr:uid="{00000000-0005-0000-0000-000082270000}"/>
    <cellStyle name="Normal 2 5 2 5 3" xfId="5958" xr:uid="{00000000-0005-0000-0000-000083270000}"/>
    <cellStyle name="Normal 2 5 2 5 3 2" xfId="16010" xr:uid="{00000000-0005-0000-0000-000084270000}"/>
    <cellStyle name="Normal 2 5 2 5 3 2 2" xfId="46332" xr:uid="{00000000-0005-0000-0000-000085270000}"/>
    <cellStyle name="Normal 2 5 2 5 3 2 3" xfId="31108" xr:uid="{00000000-0005-0000-0000-000086270000}"/>
    <cellStyle name="Normal 2 5 2 5 3 3" xfId="10990" xr:uid="{00000000-0005-0000-0000-000087270000}"/>
    <cellStyle name="Normal 2 5 2 5 3 3 2" xfId="41315" xr:uid="{00000000-0005-0000-0000-000088270000}"/>
    <cellStyle name="Normal 2 5 2 5 3 3 3" xfId="26091" xr:uid="{00000000-0005-0000-0000-000089270000}"/>
    <cellStyle name="Normal 2 5 2 5 3 4" xfId="36302" xr:uid="{00000000-0005-0000-0000-00008A270000}"/>
    <cellStyle name="Normal 2 5 2 5 3 5" xfId="21078" xr:uid="{00000000-0005-0000-0000-00008B270000}"/>
    <cellStyle name="Normal 2 5 2 5 4" xfId="12668" xr:uid="{00000000-0005-0000-0000-00008C270000}"/>
    <cellStyle name="Normal 2 5 2 5 4 2" xfId="42990" xr:uid="{00000000-0005-0000-0000-00008D270000}"/>
    <cellStyle name="Normal 2 5 2 5 4 3" xfId="27766" xr:uid="{00000000-0005-0000-0000-00008E270000}"/>
    <cellStyle name="Normal 2 5 2 5 5" xfId="7647" xr:uid="{00000000-0005-0000-0000-00008F270000}"/>
    <cellStyle name="Normal 2 5 2 5 5 2" xfId="37973" xr:uid="{00000000-0005-0000-0000-000090270000}"/>
    <cellStyle name="Normal 2 5 2 5 5 3" xfId="22749" xr:uid="{00000000-0005-0000-0000-000091270000}"/>
    <cellStyle name="Normal 2 5 2 5 6" xfId="32961" xr:uid="{00000000-0005-0000-0000-000092270000}"/>
    <cellStyle name="Normal 2 5 2 5 7" xfId="17736" xr:uid="{00000000-0005-0000-0000-000093270000}"/>
    <cellStyle name="Normal 2 5 2 6" xfId="3429" xr:uid="{00000000-0005-0000-0000-000094270000}"/>
    <cellStyle name="Normal 2 5 2 6 2" xfId="13503" xr:uid="{00000000-0005-0000-0000-000095270000}"/>
    <cellStyle name="Normal 2 5 2 6 2 2" xfId="43825" xr:uid="{00000000-0005-0000-0000-000096270000}"/>
    <cellStyle name="Normal 2 5 2 6 2 3" xfId="28601" xr:uid="{00000000-0005-0000-0000-000097270000}"/>
    <cellStyle name="Normal 2 5 2 6 3" xfId="8483" xr:uid="{00000000-0005-0000-0000-000098270000}"/>
    <cellStyle name="Normal 2 5 2 6 3 2" xfId="38808" xr:uid="{00000000-0005-0000-0000-000099270000}"/>
    <cellStyle name="Normal 2 5 2 6 3 3" xfId="23584" xr:uid="{00000000-0005-0000-0000-00009A270000}"/>
    <cellStyle name="Normal 2 5 2 6 4" xfId="33795" xr:uid="{00000000-0005-0000-0000-00009B270000}"/>
    <cellStyle name="Normal 2 5 2 6 5" xfId="18571" xr:uid="{00000000-0005-0000-0000-00009C270000}"/>
    <cellStyle name="Normal 2 5 2 7" xfId="5122" xr:uid="{00000000-0005-0000-0000-00009D270000}"/>
    <cellStyle name="Normal 2 5 2 7 2" xfId="15174" xr:uid="{00000000-0005-0000-0000-00009E270000}"/>
    <cellStyle name="Normal 2 5 2 7 2 2" xfId="45496" xr:uid="{00000000-0005-0000-0000-00009F270000}"/>
    <cellStyle name="Normal 2 5 2 7 2 3" xfId="30272" xr:uid="{00000000-0005-0000-0000-0000A0270000}"/>
    <cellStyle name="Normal 2 5 2 7 3" xfId="10154" xr:uid="{00000000-0005-0000-0000-0000A1270000}"/>
    <cellStyle name="Normal 2 5 2 7 3 2" xfId="40479" xr:uid="{00000000-0005-0000-0000-0000A2270000}"/>
    <cellStyle name="Normal 2 5 2 7 3 3" xfId="25255" xr:uid="{00000000-0005-0000-0000-0000A3270000}"/>
    <cellStyle name="Normal 2 5 2 7 4" xfId="35466" xr:uid="{00000000-0005-0000-0000-0000A4270000}"/>
    <cellStyle name="Normal 2 5 2 7 5" xfId="20242" xr:uid="{00000000-0005-0000-0000-0000A5270000}"/>
    <cellStyle name="Normal 2 5 2 8" xfId="11832" xr:uid="{00000000-0005-0000-0000-0000A6270000}"/>
    <cellStyle name="Normal 2 5 2 8 2" xfId="42154" xr:uid="{00000000-0005-0000-0000-0000A7270000}"/>
    <cellStyle name="Normal 2 5 2 8 3" xfId="26930" xr:uid="{00000000-0005-0000-0000-0000A8270000}"/>
    <cellStyle name="Normal 2 5 2 9" xfId="6811" xr:uid="{00000000-0005-0000-0000-0000A9270000}"/>
    <cellStyle name="Normal 2 5 2 9 2" xfId="37137" xr:uid="{00000000-0005-0000-0000-0000AA270000}"/>
    <cellStyle name="Normal 2 5 2 9 3" xfId="21913" xr:uid="{00000000-0005-0000-0000-0000AB270000}"/>
    <cellStyle name="Normal 2 5 3" xfId="1775" xr:uid="{00000000-0005-0000-0000-0000AC270000}"/>
    <cellStyle name="Normal 2 5 3 10" xfId="16952" xr:uid="{00000000-0005-0000-0000-0000AD270000}"/>
    <cellStyle name="Normal 2 5 3 2" xfId="1994" xr:uid="{00000000-0005-0000-0000-0000AE270000}"/>
    <cellStyle name="Normal 2 5 3 2 2" xfId="2415" xr:uid="{00000000-0005-0000-0000-0000AF270000}"/>
    <cellStyle name="Normal 2 5 3 2 2 2" xfId="3254" xr:uid="{00000000-0005-0000-0000-0000B0270000}"/>
    <cellStyle name="Normal 2 5 3 2 2 2 2" xfId="4944" xr:uid="{00000000-0005-0000-0000-0000B1270000}"/>
    <cellStyle name="Normal 2 5 3 2 2 2 2 2" xfId="15017" xr:uid="{00000000-0005-0000-0000-0000B2270000}"/>
    <cellStyle name="Normal 2 5 3 2 2 2 2 2 2" xfId="45339" xr:uid="{00000000-0005-0000-0000-0000B3270000}"/>
    <cellStyle name="Normal 2 5 3 2 2 2 2 2 3" xfId="30115" xr:uid="{00000000-0005-0000-0000-0000B4270000}"/>
    <cellStyle name="Normal 2 5 3 2 2 2 2 3" xfId="9997" xr:uid="{00000000-0005-0000-0000-0000B5270000}"/>
    <cellStyle name="Normal 2 5 3 2 2 2 2 3 2" xfId="40322" xr:uid="{00000000-0005-0000-0000-0000B6270000}"/>
    <cellStyle name="Normal 2 5 3 2 2 2 2 3 3" xfId="25098" xr:uid="{00000000-0005-0000-0000-0000B7270000}"/>
    <cellStyle name="Normal 2 5 3 2 2 2 2 4" xfId="35309" xr:uid="{00000000-0005-0000-0000-0000B8270000}"/>
    <cellStyle name="Normal 2 5 3 2 2 2 2 5" xfId="20085" xr:uid="{00000000-0005-0000-0000-0000B9270000}"/>
    <cellStyle name="Normal 2 5 3 2 2 2 3" xfId="6636" xr:uid="{00000000-0005-0000-0000-0000BA270000}"/>
    <cellStyle name="Normal 2 5 3 2 2 2 3 2" xfId="16688" xr:uid="{00000000-0005-0000-0000-0000BB270000}"/>
    <cellStyle name="Normal 2 5 3 2 2 2 3 2 2" xfId="47010" xr:uid="{00000000-0005-0000-0000-0000BC270000}"/>
    <cellStyle name="Normal 2 5 3 2 2 2 3 2 3" xfId="31786" xr:uid="{00000000-0005-0000-0000-0000BD270000}"/>
    <cellStyle name="Normal 2 5 3 2 2 2 3 3" xfId="11668" xr:uid="{00000000-0005-0000-0000-0000BE270000}"/>
    <cellStyle name="Normal 2 5 3 2 2 2 3 3 2" xfId="41993" xr:uid="{00000000-0005-0000-0000-0000BF270000}"/>
    <cellStyle name="Normal 2 5 3 2 2 2 3 3 3" xfId="26769" xr:uid="{00000000-0005-0000-0000-0000C0270000}"/>
    <cellStyle name="Normal 2 5 3 2 2 2 3 4" xfId="36980" xr:uid="{00000000-0005-0000-0000-0000C1270000}"/>
    <cellStyle name="Normal 2 5 3 2 2 2 3 5" xfId="21756" xr:uid="{00000000-0005-0000-0000-0000C2270000}"/>
    <cellStyle name="Normal 2 5 3 2 2 2 4" xfId="13346" xr:uid="{00000000-0005-0000-0000-0000C3270000}"/>
    <cellStyle name="Normal 2 5 3 2 2 2 4 2" xfId="43668" xr:uid="{00000000-0005-0000-0000-0000C4270000}"/>
    <cellStyle name="Normal 2 5 3 2 2 2 4 3" xfId="28444" xr:uid="{00000000-0005-0000-0000-0000C5270000}"/>
    <cellStyle name="Normal 2 5 3 2 2 2 5" xfId="8325" xr:uid="{00000000-0005-0000-0000-0000C6270000}"/>
    <cellStyle name="Normal 2 5 3 2 2 2 5 2" xfId="38651" xr:uid="{00000000-0005-0000-0000-0000C7270000}"/>
    <cellStyle name="Normal 2 5 3 2 2 2 5 3" xfId="23427" xr:uid="{00000000-0005-0000-0000-0000C8270000}"/>
    <cellStyle name="Normal 2 5 3 2 2 2 6" xfId="33639" xr:uid="{00000000-0005-0000-0000-0000C9270000}"/>
    <cellStyle name="Normal 2 5 3 2 2 2 7" xfId="18414" xr:uid="{00000000-0005-0000-0000-0000CA270000}"/>
    <cellStyle name="Normal 2 5 3 2 2 3" xfId="4107" xr:uid="{00000000-0005-0000-0000-0000CB270000}"/>
    <cellStyle name="Normal 2 5 3 2 2 3 2" xfId="14181" xr:uid="{00000000-0005-0000-0000-0000CC270000}"/>
    <cellStyle name="Normal 2 5 3 2 2 3 2 2" xfId="44503" xr:uid="{00000000-0005-0000-0000-0000CD270000}"/>
    <cellStyle name="Normal 2 5 3 2 2 3 2 3" xfId="29279" xr:uid="{00000000-0005-0000-0000-0000CE270000}"/>
    <cellStyle name="Normal 2 5 3 2 2 3 3" xfId="9161" xr:uid="{00000000-0005-0000-0000-0000CF270000}"/>
    <cellStyle name="Normal 2 5 3 2 2 3 3 2" xfId="39486" xr:uid="{00000000-0005-0000-0000-0000D0270000}"/>
    <cellStyle name="Normal 2 5 3 2 2 3 3 3" xfId="24262" xr:uid="{00000000-0005-0000-0000-0000D1270000}"/>
    <cellStyle name="Normal 2 5 3 2 2 3 4" xfId="34473" xr:uid="{00000000-0005-0000-0000-0000D2270000}"/>
    <cellStyle name="Normal 2 5 3 2 2 3 5" xfId="19249" xr:uid="{00000000-0005-0000-0000-0000D3270000}"/>
    <cellStyle name="Normal 2 5 3 2 2 4" xfId="5800" xr:uid="{00000000-0005-0000-0000-0000D4270000}"/>
    <cellStyle name="Normal 2 5 3 2 2 4 2" xfId="15852" xr:uid="{00000000-0005-0000-0000-0000D5270000}"/>
    <cellStyle name="Normal 2 5 3 2 2 4 2 2" xfId="46174" xr:uid="{00000000-0005-0000-0000-0000D6270000}"/>
    <cellStyle name="Normal 2 5 3 2 2 4 2 3" xfId="30950" xr:uid="{00000000-0005-0000-0000-0000D7270000}"/>
    <cellStyle name="Normal 2 5 3 2 2 4 3" xfId="10832" xr:uid="{00000000-0005-0000-0000-0000D8270000}"/>
    <cellStyle name="Normal 2 5 3 2 2 4 3 2" xfId="41157" xr:uid="{00000000-0005-0000-0000-0000D9270000}"/>
    <cellStyle name="Normal 2 5 3 2 2 4 3 3" xfId="25933" xr:uid="{00000000-0005-0000-0000-0000DA270000}"/>
    <cellStyle name="Normal 2 5 3 2 2 4 4" xfId="36144" xr:uid="{00000000-0005-0000-0000-0000DB270000}"/>
    <cellStyle name="Normal 2 5 3 2 2 4 5" xfId="20920" xr:uid="{00000000-0005-0000-0000-0000DC270000}"/>
    <cellStyle name="Normal 2 5 3 2 2 5" xfId="12510" xr:uid="{00000000-0005-0000-0000-0000DD270000}"/>
    <cellStyle name="Normal 2 5 3 2 2 5 2" xfId="42832" xr:uid="{00000000-0005-0000-0000-0000DE270000}"/>
    <cellStyle name="Normal 2 5 3 2 2 5 3" xfId="27608" xr:uid="{00000000-0005-0000-0000-0000DF270000}"/>
    <cellStyle name="Normal 2 5 3 2 2 6" xfId="7489" xr:uid="{00000000-0005-0000-0000-0000E0270000}"/>
    <cellStyle name="Normal 2 5 3 2 2 6 2" xfId="37815" xr:uid="{00000000-0005-0000-0000-0000E1270000}"/>
    <cellStyle name="Normal 2 5 3 2 2 6 3" xfId="22591" xr:uid="{00000000-0005-0000-0000-0000E2270000}"/>
    <cellStyle name="Normal 2 5 3 2 2 7" xfId="32803" xr:uid="{00000000-0005-0000-0000-0000E3270000}"/>
    <cellStyle name="Normal 2 5 3 2 2 8" xfId="17578" xr:uid="{00000000-0005-0000-0000-0000E4270000}"/>
    <cellStyle name="Normal 2 5 3 2 3" xfId="2836" xr:uid="{00000000-0005-0000-0000-0000E5270000}"/>
    <cellStyle name="Normal 2 5 3 2 3 2" xfId="4526" xr:uid="{00000000-0005-0000-0000-0000E6270000}"/>
    <cellStyle name="Normal 2 5 3 2 3 2 2" xfId="14599" xr:uid="{00000000-0005-0000-0000-0000E7270000}"/>
    <cellStyle name="Normal 2 5 3 2 3 2 2 2" xfId="44921" xr:uid="{00000000-0005-0000-0000-0000E8270000}"/>
    <cellStyle name="Normal 2 5 3 2 3 2 2 3" xfId="29697" xr:uid="{00000000-0005-0000-0000-0000E9270000}"/>
    <cellStyle name="Normal 2 5 3 2 3 2 3" xfId="9579" xr:uid="{00000000-0005-0000-0000-0000EA270000}"/>
    <cellStyle name="Normal 2 5 3 2 3 2 3 2" xfId="39904" xr:uid="{00000000-0005-0000-0000-0000EB270000}"/>
    <cellStyle name="Normal 2 5 3 2 3 2 3 3" xfId="24680" xr:uid="{00000000-0005-0000-0000-0000EC270000}"/>
    <cellStyle name="Normal 2 5 3 2 3 2 4" xfId="34891" xr:uid="{00000000-0005-0000-0000-0000ED270000}"/>
    <cellStyle name="Normal 2 5 3 2 3 2 5" xfId="19667" xr:uid="{00000000-0005-0000-0000-0000EE270000}"/>
    <cellStyle name="Normal 2 5 3 2 3 3" xfId="6218" xr:uid="{00000000-0005-0000-0000-0000EF270000}"/>
    <cellStyle name="Normal 2 5 3 2 3 3 2" xfId="16270" xr:uid="{00000000-0005-0000-0000-0000F0270000}"/>
    <cellStyle name="Normal 2 5 3 2 3 3 2 2" xfId="46592" xr:uid="{00000000-0005-0000-0000-0000F1270000}"/>
    <cellStyle name="Normal 2 5 3 2 3 3 2 3" xfId="31368" xr:uid="{00000000-0005-0000-0000-0000F2270000}"/>
    <cellStyle name="Normal 2 5 3 2 3 3 3" xfId="11250" xr:uid="{00000000-0005-0000-0000-0000F3270000}"/>
    <cellStyle name="Normal 2 5 3 2 3 3 3 2" xfId="41575" xr:uid="{00000000-0005-0000-0000-0000F4270000}"/>
    <cellStyle name="Normal 2 5 3 2 3 3 3 3" xfId="26351" xr:uid="{00000000-0005-0000-0000-0000F5270000}"/>
    <cellStyle name="Normal 2 5 3 2 3 3 4" xfId="36562" xr:uid="{00000000-0005-0000-0000-0000F6270000}"/>
    <cellStyle name="Normal 2 5 3 2 3 3 5" xfId="21338" xr:uid="{00000000-0005-0000-0000-0000F7270000}"/>
    <cellStyle name="Normal 2 5 3 2 3 4" xfId="12928" xr:uid="{00000000-0005-0000-0000-0000F8270000}"/>
    <cellStyle name="Normal 2 5 3 2 3 4 2" xfId="43250" xr:uid="{00000000-0005-0000-0000-0000F9270000}"/>
    <cellStyle name="Normal 2 5 3 2 3 4 3" xfId="28026" xr:uid="{00000000-0005-0000-0000-0000FA270000}"/>
    <cellStyle name="Normal 2 5 3 2 3 5" xfId="7907" xr:uid="{00000000-0005-0000-0000-0000FB270000}"/>
    <cellStyle name="Normal 2 5 3 2 3 5 2" xfId="38233" xr:uid="{00000000-0005-0000-0000-0000FC270000}"/>
    <cellStyle name="Normal 2 5 3 2 3 5 3" xfId="23009" xr:uid="{00000000-0005-0000-0000-0000FD270000}"/>
    <cellStyle name="Normal 2 5 3 2 3 6" xfId="33221" xr:uid="{00000000-0005-0000-0000-0000FE270000}"/>
    <cellStyle name="Normal 2 5 3 2 3 7" xfId="17996" xr:uid="{00000000-0005-0000-0000-0000FF270000}"/>
    <cellStyle name="Normal 2 5 3 2 4" xfId="3689" xr:uid="{00000000-0005-0000-0000-000000280000}"/>
    <cellStyle name="Normal 2 5 3 2 4 2" xfId="13763" xr:uid="{00000000-0005-0000-0000-000001280000}"/>
    <cellStyle name="Normal 2 5 3 2 4 2 2" xfId="44085" xr:uid="{00000000-0005-0000-0000-000002280000}"/>
    <cellStyle name="Normal 2 5 3 2 4 2 3" xfId="28861" xr:uid="{00000000-0005-0000-0000-000003280000}"/>
    <cellStyle name="Normal 2 5 3 2 4 3" xfId="8743" xr:uid="{00000000-0005-0000-0000-000004280000}"/>
    <cellStyle name="Normal 2 5 3 2 4 3 2" xfId="39068" xr:uid="{00000000-0005-0000-0000-000005280000}"/>
    <cellStyle name="Normal 2 5 3 2 4 3 3" xfId="23844" xr:uid="{00000000-0005-0000-0000-000006280000}"/>
    <cellStyle name="Normal 2 5 3 2 4 4" xfId="34055" xr:uid="{00000000-0005-0000-0000-000007280000}"/>
    <cellStyle name="Normal 2 5 3 2 4 5" xfId="18831" xr:uid="{00000000-0005-0000-0000-000008280000}"/>
    <cellStyle name="Normal 2 5 3 2 5" xfId="5382" xr:uid="{00000000-0005-0000-0000-000009280000}"/>
    <cellStyle name="Normal 2 5 3 2 5 2" xfId="15434" xr:uid="{00000000-0005-0000-0000-00000A280000}"/>
    <cellStyle name="Normal 2 5 3 2 5 2 2" xfId="45756" xr:uid="{00000000-0005-0000-0000-00000B280000}"/>
    <cellStyle name="Normal 2 5 3 2 5 2 3" xfId="30532" xr:uid="{00000000-0005-0000-0000-00000C280000}"/>
    <cellStyle name="Normal 2 5 3 2 5 3" xfId="10414" xr:uid="{00000000-0005-0000-0000-00000D280000}"/>
    <cellStyle name="Normal 2 5 3 2 5 3 2" xfId="40739" xr:uid="{00000000-0005-0000-0000-00000E280000}"/>
    <cellStyle name="Normal 2 5 3 2 5 3 3" xfId="25515" xr:uid="{00000000-0005-0000-0000-00000F280000}"/>
    <cellStyle name="Normal 2 5 3 2 5 4" xfId="35726" xr:uid="{00000000-0005-0000-0000-000010280000}"/>
    <cellStyle name="Normal 2 5 3 2 5 5" xfId="20502" xr:uid="{00000000-0005-0000-0000-000011280000}"/>
    <cellStyle name="Normal 2 5 3 2 6" xfId="12092" xr:uid="{00000000-0005-0000-0000-000012280000}"/>
    <cellStyle name="Normal 2 5 3 2 6 2" xfId="42414" xr:uid="{00000000-0005-0000-0000-000013280000}"/>
    <cellStyle name="Normal 2 5 3 2 6 3" xfId="27190" xr:uid="{00000000-0005-0000-0000-000014280000}"/>
    <cellStyle name="Normal 2 5 3 2 7" xfId="7071" xr:uid="{00000000-0005-0000-0000-000015280000}"/>
    <cellStyle name="Normal 2 5 3 2 7 2" xfId="37397" xr:uid="{00000000-0005-0000-0000-000016280000}"/>
    <cellStyle name="Normal 2 5 3 2 7 3" xfId="22173" xr:uid="{00000000-0005-0000-0000-000017280000}"/>
    <cellStyle name="Normal 2 5 3 2 8" xfId="32385" xr:uid="{00000000-0005-0000-0000-000018280000}"/>
    <cellStyle name="Normal 2 5 3 2 9" xfId="17160" xr:uid="{00000000-0005-0000-0000-000019280000}"/>
    <cellStyle name="Normal 2 5 3 3" xfId="2207" xr:uid="{00000000-0005-0000-0000-00001A280000}"/>
    <cellStyle name="Normal 2 5 3 3 2" xfId="3046" xr:uid="{00000000-0005-0000-0000-00001B280000}"/>
    <cellStyle name="Normal 2 5 3 3 2 2" xfId="4736" xr:uid="{00000000-0005-0000-0000-00001C280000}"/>
    <cellStyle name="Normal 2 5 3 3 2 2 2" xfId="14809" xr:uid="{00000000-0005-0000-0000-00001D280000}"/>
    <cellStyle name="Normal 2 5 3 3 2 2 2 2" xfId="45131" xr:uid="{00000000-0005-0000-0000-00001E280000}"/>
    <cellStyle name="Normal 2 5 3 3 2 2 2 3" xfId="29907" xr:uid="{00000000-0005-0000-0000-00001F280000}"/>
    <cellStyle name="Normal 2 5 3 3 2 2 3" xfId="9789" xr:uid="{00000000-0005-0000-0000-000020280000}"/>
    <cellStyle name="Normal 2 5 3 3 2 2 3 2" xfId="40114" xr:uid="{00000000-0005-0000-0000-000021280000}"/>
    <cellStyle name="Normal 2 5 3 3 2 2 3 3" xfId="24890" xr:uid="{00000000-0005-0000-0000-000022280000}"/>
    <cellStyle name="Normal 2 5 3 3 2 2 4" xfId="35101" xr:uid="{00000000-0005-0000-0000-000023280000}"/>
    <cellStyle name="Normal 2 5 3 3 2 2 5" xfId="19877" xr:uid="{00000000-0005-0000-0000-000024280000}"/>
    <cellStyle name="Normal 2 5 3 3 2 3" xfId="6428" xr:uid="{00000000-0005-0000-0000-000025280000}"/>
    <cellStyle name="Normal 2 5 3 3 2 3 2" xfId="16480" xr:uid="{00000000-0005-0000-0000-000026280000}"/>
    <cellStyle name="Normal 2 5 3 3 2 3 2 2" xfId="46802" xr:uid="{00000000-0005-0000-0000-000027280000}"/>
    <cellStyle name="Normal 2 5 3 3 2 3 2 3" xfId="31578" xr:uid="{00000000-0005-0000-0000-000028280000}"/>
    <cellStyle name="Normal 2 5 3 3 2 3 3" xfId="11460" xr:uid="{00000000-0005-0000-0000-000029280000}"/>
    <cellStyle name="Normal 2 5 3 3 2 3 3 2" xfId="41785" xr:uid="{00000000-0005-0000-0000-00002A280000}"/>
    <cellStyle name="Normal 2 5 3 3 2 3 3 3" xfId="26561" xr:uid="{00000000-0005-0000-0000-00002B280000}"/>
    <cellStyle name="Normal 2 5 3 3 2 3 4" xfId="36772" xr:uid="{00000000-0005-0000-0000-00002C280000}"/>
    <cellStyle name="Normal 2 5 3 3 2 3 5" xfId="21548" xr:uid="{00000000-0005-0000-0000-00002D280000}"/>
    <cellStyle name="Normal 2 5 3 3 2 4" xfId="13138" xr:uid="{00000000-0005-0000-0000-00002E280000}"/>
    <cellStyle name="Normal 2 5 3 3 2 4 2" xfId="43460" xr:uid="{00000000-0005-0000-0000-00002F280000}"/>
    <cellStyle name="Normal 2 5 3 3 2 4 3" xfId="28236" xr:uid="{00000000-0005-0000-0000-000030280000}"/>
    <cellStyle name="Normal 2 5 3 3 2 5" xfId="8117" xr:uid="{00000000-0005-0000-0000-000031280000}"/>
    <cellStyle name="Normal 2 5 3 3 2 5 2" xfId="38443" xr:uid="{00000000-0005-0000-0000-000032280000}"/>
    <cellStyle name="Normal 2 5 3 3 2 5 3" xfId="23219" xr:uid="{00000000-0005-0000-0000-000033280000}"/>
    <cellStyle name="Normal 2 5 3 3 2 6" xfId="33431" xr:uid="{00000000-0005-0000-0000-000034280000}"/>
    <cellStyle name="Normal 2 5 3 3 2 7" xfId="18206" xr:uid="{00000000-0005-0000-0000-000035280000}"/>
    <cellStyle name="Normal 2 5 3 3 3" xfId="3899" xr:uid="{00000000-0005-0000-0000-000036280000}"/>
    <cellStyle name="Normal 2 5 3 3 3 2" xfId="13973" xr:uid="{00000000-0005-0000-0000-000037280000}"/>
    <cellStyle name="Normal 2 5 3 3 3 2 2" xfId="44295" xr:uid="{00000000-0005-0000-0000-000038280000}"/>
    <cellStyle name="Normal 2 5 3 3 3 2 3" xfId="29071" xr:uid="{00000000-0005-0000-0000-000039280000}"/>
    <cellStyle name="Normal 2 5 3 3 3 3" xfId="8953" xr:uid="{00000000-0005-0000-0000-00003A280000}"/>
    <cellStyle name="Normal 2 5 3 3 3 3 2" xfId="39278" xr:uid="{00000000-0005-0000-0000-00003B280000}"/>
    <cellStyle name="Normal 2 5 3 3 3 3 3" xfId="24054" xr:uid="{00000000-0005-0000-0000-00003C280000}"/>
    <cellStyle name="Normal 2 5 3 3 3 4" xfId="34265" xr:uid="{00000000-0005-0000-0000-00003D280000}"/>
    <cellStyle name="Normal 2 5 3 3 3 5" xfId="19041" xr:uid="{00000000-0005-0000-0000-00003E280000}"/>
    <cellStyle name="Normal 2 5 3 3 4" xfId="5592" xr:uid="{00000000-0005-0000-0000-00003F280000}"/>
    <cellStyle name="Normal 2 5 3 3 4 2" xfId="15644" xr:uid="{00000000-0005-0000-0000-000040280000}"/>
    <cellStyle name="Normal 2 5 3 3 4 2 2" xfId="45966" xr:uid="{00000000-0005-0000-0000-000041280000}"/>
    <cellStyle name="Normal 2 5 3 3 4 2 3" xfId="30742" xr:uid="{00000000-0005-0000-0000-000042280000}"/>
    <cellStyle name="Normal 2 5 3 3 4 3" xfId="10624" xr:uid="{00000000-0005-0000-0000-000043280000}"/>
    <cellStyle name="Normal 2 5 3 3 4 3 2" xfId="40949" xr:uid="{00000000-0005-0000-0000-000044280000}"/>
    <cellStyle name="Normal 2 5 3 3 4 3 3" xfId="25725" xr:uid="{00000000-0005-0000-0000-000045280000}"/>
    <cellStyle name="Normal 2 5 3 3 4 4" xfId="35936" xr:uid="{00000000-0005-0000-0000-000046280000}"/>
    <cellStyle name="Normal 2 5 3 3 4 5" xfId="20712" xr:uid="{00000000-0005-0000-0000-000047280000}"/>
    <cellStyle name="Normal 2 5 3 3 5" xfId="12302" xr:uid="{00000000-0005-0000-0000-000048280000}"/>
    <cellStyle name="Normal 2 5 3 3 5 2" xfId="42624" xr:uid="{00000000-0005-0000-0000-000049280000}"/>
    <cellStyle name="Normal 2 5 3 3 5 3" xfId="27400" xr:uid="{00000000-0005-0000-0000-00004A280000}"/>
    <cellStyle name="Normal 2 5 3 3 6" xfId="7281" xr:uid="{00000000-0005-0000-0000-00004B280000}"/>
    <cellStyle name="Normal 2 5 3 3 6 2" xfId="37607" xr:uid="{00000000-0005-0000-0000-00004C280000}"/>
    <cellStyle name="Normal 2 5 3 3 6 3" xfId="22383" xr:uid="{00000000-0005-0000-0000-00004D280000}"/>
    <cellStyle name="Normal 2 5 3 3 7" xfId="32595" xr:uid="{00000000-0005-0000-0000-00004E280000}"/>
    <cellStyle name="Normal 2 5 3 3 8" xfId="17370" xr:uid="{00000000-0005-0000-0000-00004F280000}"/>
    <cellStyle name="Normal 2 5 3 4" xfId="2628" xr:uid="{00000000-0005-0000-0000-000050280000}"/>
    <cellStyle name="Normal 2 5 3 4 2" xfId="4318" xr:uid="{00000000-0005-0000-0000-000051280000}"/>
    <cellStyle name="Normal 2 5 3 4 2 2" xfId="14391" xr:uid="{00000000-0005-0000-0000-000052280000}"/>
    <cellStyle name="Normal 2 5 3 4 2 2 2" xfId="44713" xr:uid="{00000000-0005-0000-0000-000053280000}"/>
    <cellStyle name="Normal 2 5 3 4 2 2 3" xfId="29489" xr:uid="{00000000-0005-0000-0000-000054280000}"/>
    <cellStyle name="Normal 2 5 3 4 2 3" xfId="9371" xr:uid="{00000000-0005-0000-0000-000055280000}"/>
    <cellStyle name="Normal 2 5 3 4 2 3 2" xfId="39696" xr:uid="{00000000-0005-0000-0000-000056280000}"/>
    <cellStyle name="Normal 2 5 3 4 2 3 3" xfId="24472" xr:uid="{00000000-0005-0000-0000-000057280000}"/>
    <cellStyle name="Normal 2 5 3 4 2 4" xfId="34683" xr:uid="{00000000-0005-0000-0000-000058280000}"/>
    <cellStyle name="Normal 2 5 3 4 2 5" xfId="19459" xr:uid="{00000000-0005-0000-0000-000059280000}"/>
    <cellStyle name="Normal 2 5 3 4 3" xfId="6010" xr:uid="{00000000-0005-0000-0000-00005A280000}"/>
    <cellStyle name="Normal 2 5 3 4 3 2" xfId="16062" xr:uid="{00000000-0005-0000-0000-00005B280000}"/>
    <cellStyle name="Normal 2 5 3 4 3 2 2" xfId="46384" xr:uid="{00000000-0005-0000-0000-00005C280000}"/>
    <cellStyle name="Normal 2 5 3 4 3 2 3" xfId="31160" xr:uid="{00000000-0005-0000-0000-00005D280000}"/>
    <cellStyle name="Normal 2 5 3 4 3 3" xfId="11042" xr:uid="{00000000-0005-0000-0000-00005E280000}"/>
    <cellStyle name="Normal 2 5 3 4 3 3 2" xfId="41367" xr:uid="{00000000-0005-0000-0000-00005F280000}"/>
    <cellStyle name="Normal 2 5 3 4 3 3 3" xfId="26143" xr:uid="{00000000-0005-0000-0000-000060280000}"/>
    <cellStyle name="Normal 2 5 3 4 3 4" xfId="36354" xr:uid="{00000000-0005-0000-0000-000061280000}"/>
    <cellStyle name="Normal 2 5 3 4 3 5" xfId="21130" xr:uid="{00000000-0005-0000-0000-000062280000}"/>
    <cellStyle name="Normal 2 5 3 4 4" xfId="12720" xr:uid="{00000000-0005-0000-0000-000063280000}"/>
    <cellStyle name="Normal 2 5 3 4 4 2" xfId="43042" xr:uid="{00000000-0005-0000-0000-000064280000}"/>
    <cellStyle name="Normal 2 5 3 4 4 3" xfId="27818" xr:uid="{00000000-0005-0000-0000-000065280000}"/>
    <cellStyle name="Normal 2 5 3 4 5" xfId="7699" xr:uid="{00000000-0005-0000-0000-000066280000}"/>
    <cellStyle name="Normal 2 5 3 4 5 2" xfId="38025" xr:uid="{00000000-0005-0000-0000-000067280000}"/>
    <cellStyle name="Normal 2 5 3 4 5 3" xfId="22801" xr:uid="{00000000-0005-0000-0000-000068280000}"/>
    <cellStyle name="Normal 2 5 3 4 6" xfId="33013" xr:uid="{00000000-0005-0000-0000-000069280000}"/>
    <cellStyle name="Normal 2 5 3 4 7" xfId="17788" xr:uid="{00000000-0005-0000-0000-00006A280000}"/>
    <cellStyle name="Normal 2 5 3 5" xfId="3481" xr:uid="{00000000-0005-0000-0000-00006B280000}"/>
    <cellStyle name="Normal 2 5 3 5 2" xfId="13555" xr:uid="{00000000-0005-0000-0000-00006C280000}"/>
    <cellStyle name="Normal 2 5 3 5 2 2" xfId="43877" xr:uid="{00000000-0005-0000-0000-00006D280000}"/>
    <cellStyle name="Normal 2 5 3 5 2 3" xfId="28653" xr:uid="{00000000-0005-0000-0000-00006E280000}"/>
    <cellStyle name="Normal 2 5 3 5 3" xfId="8535" xr:uid="{00000000-0005-0000-0000-00006F280000}"/>
    <cellStyle name="Normal 2 5 3 5 3 2" xfId="38860" xr:uid="{00000000-0005-0000-0000-000070280000}"/>
    <cellStyle name="Normal 2 5 3 5 3 3" xfId="23636" xr:uid="{00000000-0005-0000-0000-000071280000}"/>
    <cellStyle name="Normal 2 5 3 5 4" xfId="33847" xr:uid="{00000000-0005-0000-0000-000072280000}"/>
    <cellStyle name="Normal 2 5 3 5 5" xfId="18623" xr:uid="{00000000-0005-0000-0000-000073280000}"/>
    <cellStyle name="Normal 2 5 3 6" xfId="5174" xr:uid="{00000000-0005-0000-0000-000074280000}"/>
    <cellStyle name="Normal 2 5 3 6 2" xfId="15226" xr:uid="{00000000-0005-0000-0000-000075280000}"/>
    <cellStyle name="Normal 2 5 3 6 2 2" xfId="45548" xr:uid="{00000000-0005-0000-0000-000076280000}"/>
    <cellStyle name="Normal 2 5 3 6 2 3" xfId="30324" xr:uid="{00000000-0005-0000-0000-000077280000}"/>
    <cellStyle name="Normal 2 5 3 6 3" xfId="10206" xr:uid="{00000000-0005-0000-0000-000078280000}"/>
    <cellStyle name="Normal 2 5 3 6 3 2" xfId="40531" xr:uid="{00000000-0005-0000-0000-000079280000}"/>
    <cellStyle name="Normal 2 5 3 6 3 3" xfId="25307" xr:uid="{00000000-0005-0000-0000-00007A280000}"/>
    <cellStyle name="Normal 2 5 3 6 4" xfId="35518" xr:uid="{00000000-0005-0000-0000-00007B280000}"/>
    <cellStyle name="Normal 2 5 3 6 5" xfId="20294" xr:uid="{00000000-0005-0000-0000-00007C280000}"/>
    <cellStyle name="Normal 2 5 3 7" xfId="11884" xr:uid="{00000000-0005-0000-0000-00007D280000}"/>
    <cellStyle name="Normal 2 5 3 7 2" xfId="42206" xr:uid="{00000000-0005-0000-0000-00007E280000}"/>
    <cellStyle name="Normal 2 5 3 7 3" xfId="26982" xr:uid="{00000000-0005-0000-0000-00007F280000}"/>
    <cellStyle name="Normal 2 5 3 8" xfId="6863" xr:uid="{00000000-0005-0000-0000-000080280000}"/>
    <cellStyle name="Normal 2 5 3 8 2" xfId="37189" xr:uid="{00000000-0005-0000-0000-000081280000}"/>
    <cellStyle name="Normal 2 5 3 8 3" xfId="21965" xr:uid="{00000000-0005-0000-0000-000082280000}"/>
    <cellStyle name="Normal 2 5 3 9" xfId="32178" xr:uid="{00000000-0005-0000-0000-000083280000}"/>
    <cellStyle name="Normal 2 5 4" xfId="1888" xr:uid="{00000000-0005-0000-0000-000084280000}"/>
    <cellStyle name="Normal 2 5 4 2" xfId="2311" xr:uid="{00000000-0005-0000-0000-000085280000}"/>
    <cellStyle name="Normal 2 5 4 2 2" xfId="3150" xr:uid="{00000000-0005-0000-0000-000086280000}"/>
    <cellStyle name="Normal 2 5 4 2 2 2" xfId="4840" xr:uid="{00000000-0005-0000-0000-000087280000}"/>
    <cellStyle name="Normal 2 5 4 2 2 2 2" xfId="14913" xr:uid="{00000000-0005-0000-0000-000088280000}"/>
    <cellStyle name="Normal 2 5 4 2 2 2 2 2" xfId="45235" xr:uid="{00000000-0005-0000-0000-000089280000}"/>
    <cellStyle name="Normal 2 5 4 2 2 2 2 3" xfId="30011" xr:uid="{00000000-0005-0000-0000-00008A280000}"/>
    <cellStyle name="Normal 2 5 4 2 2 2 3" xfId="9893" xr:uid="{00000000-0005-0000-0000-00008B280000}"/>
    <cellStyle name="Normal 2 5 4 2 2 2 3 2" xfId="40218" xr:uid="{00000000-0005-0000-0000-00008C280000}"/>
    <cellStyle name="Normal 2 5 4 2 2 2 3 3" xfId="24994" xr:uid="{00000000-0005-0000-0000-00008D280000}"/>
    <cellStyle name="Normal 2 5 4 2 2 2 4" xfId="35205" xr:uid="{00000000-0005-0000-0000-00008E280000}"/>
    <cellStyle name="Normal 2 5 4 2 2 2 5" xfId="19981" xr:uid="{00000000-0005-0000-0000-00008F280000}"/>
    <cellStyle name="Normal 2 5 4 2 2 3" xfId="6532" xr:uid="{00000000-0005-0000-0000-000090280000}"/>
    <cellStyle name="Normal 2 5 4 2 2 3 2" xfId="16584" xr:uid="{00000000-0005-0000-0000-000091280000}"/>
    <cellStyle name="Normal 2 5 4 2 2 3 2 2" xfId="46906" xr:uid="{00000000-0005-0000-0000-000092280000}"/>
    <cellStyle name="Normal 2 5 4 2 2 3 2 3" xfId="31682" xr:uid="{00000000-0005-0000-0000-000093280000}"/>
    <cellStyle name="Normal 2 5 4 2 2 3 3" xfId="11564" xr:uid="{00000000-0005-0000-0000-000094280000}"/>
    <cellStyle name="Normal 2 5 4 2 2 3 3 2" xfId="41889" xr:uid="{00000000-0005-0000-0000-000095280000}"/>
    <cellStyle name="Normal 2 5 4 2 2 3 3 3" xfId="26665" xr:uid="{00000000-0005-0000-0000-000096280000}"/>
    <cellStyle name="Normal 2 5 4 2 2 3 4" xfId="36876" xr:uid="{00000000-0005-0000-0000-000097280000}"/>
    <cellStyle name="Normal 2 5 4 2 2 3 5" xfId="21652" xr:uid="{00000000-0005-0000-0000-000098280000}"/>
    <cellStyle name="Normal 2 5 4 2 2 4" xfId="13242" xr:uid="{00000000-0005-0000-0000-000099280000}"/>
    <cellStyle name="Normal 2 5 4 2 2 4 2" xfId="43564" xr:uid="{00000000-0005-0000-0000-00009A280000}"/>
    <cellStyle name="Normal 2 5 4 2 2 4 3" xfId="28340" xr:uid="{00000000-0005-0000-0000-00009B280000}"/>
    <cellStyle name="Normal 2 5 4 2 2 5" xfId="8221" xr:uid="{00000000-0005-0000-0000-00009C280000}"/>
    <cellStyle name="Normal 2 5 4 2 2 5 2" xfId="38547" xr:uid="{00000000-0005-0000-0000-00009D280000}"/>
    <cellStyle name="Normal 2 5 4 2 2 5 3" xfId="23323" xr:uid="{00000000-0005-0000-0000-00009E280000}"/>
    <cellStyle name="Normal 2 5 4 2 2 6" xfId="33535" xr:uid="{00000000-0005-0000-0000-00009F280000}"/>
    <cellStyle name="Normal 2 5 4 2 2 7" xfId="18310" xr:uid="{00000000-0005-0000-0000-0000A0280000}"/>
    <cellStyle name="Normal 2 5 4 2 3" xfId="4003" xr:uid="{00000000-0005-0000-0000-0000A1280000}"/>
    <cellStyle name="Normal 2 5 4 2 3 2" xfId="14077" xr:uid="{00000000-0005-0000-0000-0000A2280000}"/>
    <cellStyle name="Normal 2 5 4 2 3 2 2" xfId="44399" xr:uid="{00000000-0005-0000-0000-0000A3280000}"/>
    <cellStyle name="Normal 2 5 4 2 3 2 3" xfId="29175" xr:uid="{00000000-0005-0000-0000-0000A4280000}"/>
    <cellStyle name="Normal 2 5 4 2 3 3" xfId="9057" xr:uid="{00000000-0005-0000-0000-0000A5280000}"/>
    <cellStyle name="Normal 2 5 4 2 3 3 2" xfId="39382" xr:uid="{00000000-0005-0000-0000-0000A6280000}"/>
    <cellStyle name="Normal 2 5 4 2 3 3 3" xfId="24158" xr:uid="{00000000-0005-0000-0000-0000A7280000}"/>
    <cellStyle name="Normal 2 5 4 2 3 4" xfId="34369" xr:uid="{00000000-0005-0000-0000-0000A8280000}"/>
    <cellStyle name="Normal 2 5 4 2 3 5" xfId="19145" xr:uid="{00000000-0005-0000-0000-0000A9280000}"/>
    <cellStyle name="Normal 2 5 4 2 4" xfId="5696" xr:uid="{00000000-0005-0000-0000-0000AA280000}"/>
    <cellStyle name="Normal 2 5 4 2 4 2" xfId="15748" xr:uid="{00000000-0005-0000-0000-0000AB280000}"/>
    <cellStyle name="Normal 2 5 4 2 4 2 2" xfId="46070" xr:uid="{00000000-0005-0000-0000-0000AC280000}"/>
    <cellStyle name="Normal 2 5 4 2 4 2 3" xfId="30846" xr:uid="{00000000-0005-0000-0000-0000AD280000}"/>
    <cellStyle name="Normal 2 5 4 2 4 3" xfId="10728" xr:uid="{00000000-0005-0000-0000-0000AE280000}"/>
    <cellStyle name="Normal 2 5 4 2 4 3 2" xfId="41053" xr:uid="{00000000-0005-0000-0000-0000AF280000}"/>
    <cellStyle name="Normal 2 5 4 2 4 3 3" xfId="25829" xr:uid="{00000000-0005-0000-0000-0000B0280000}"/>
    <cellStyle name="Normal 2 5 4 2 4 4" xfId="36040" xr:uid="{00000000-0005-0000-0000-0000B1280000}"/>
    <cellStyle name="Normal 2 5 4 2 4 5" xfId="20816" xr:uid="{00000000-0005-0000-0000-0000B2280000}"/>
    <cellStyle name="Normal 2 5 4 2 5" xfId="12406" xr:uid="{00000000-0005-0000-0000-0000B3280000}"/>
    <cellStyle name="Normal 2 5 4 2 5 2" xfId="42728" xr:uid="{00000000-0005-0000-0000-0000B4280000}"/>
    <cellStyle name="Normal 2 5 4 2 5 3" xfId="27504" xr:uid="{00000000-0005-0000-0000-0000B5280000}"/>
    <cellStyle name="Normal 2 5 4 2 6" xfId="7385" xr:uid="{00000000-0005-0000-0000-0000B6280000}"/>
    <cellStyle name="Normal 2 5 4 2 6 2" xfId="37711" xr:uid="{00000000-0005-0000-0000-0000B7280000}"/>
    <cellStyle name="Normal 2 5 4 2 6 3" xfId="22487" xr:uid="{00000000-0005-0000-0000-0000B8280000}"/>
    <cellStyle name="Normal 2 5 4 2 7" xfId="32699" xr:uid="{00000000-0005-0000-0000-0000B9280000}"/>
    <cellStyle name="Normal 2 5 4 2 8" xfId="17474" xr:uid="{00000000-0005-0000-0000-0000BA280000}"/>
    <cellStyle name="Normal 2 5 4 3" xfId="2732" xr:uid="{00000000-0005-0000-0000-0000BB280000}"/>
    <cellStyle name="Normal 2 5 4 3 2" xfId="4422" xr:uid="{00000000-0005-0000-0000-0000BC280000}"/>
    <cellStyle name="Normal 2 5 4 3 2 2" xfId="14495" xr:uid="{00000000-0005-0000-0000-0000BD280000}"/>
    <cellStyle name="Normal 2 5 4 3 2 2 2" xfId="44817" xr:uid="{00000000-0005-0000-0000-0000BE280000}"/>
    <cellStyle name="Normal 2 5 4 3 2 2 3" xfId="29593" xr:uid="{00000000-0005-0000-0000-0000BF280000}"/>
    <cellStyle name="Normal 2 5 4 3 2 3" xfId="9475" xr:uid="{00000000-0005-0000-0000-0000C0280000}"/>
    <cellStyle name="Normal 2 5 4 3 2 3 2" xfId="39800" xr:uid="{00000000-0005-0000-0000-0000C1280000}"/>
    <cellStyle name="Normal 2 5 4 3 2 3 3" xfId="24576" xr:uid="{00000000-0005-0000-0000-0000C2280000}"/>
    <cellStyle name="Normal 2 5 4 3 2 4" xfId="34787" xr:uid="{00000000-0005-0000-0000-0000C3280000}"/>
    <cellStyle name="Normal 2 5 4 3 2 5" xfId="19563" xr:uid="{00000000-0005-0000-0000-0000C4280000}"/>
    <cellStyle name="Normal 2 5 4 3 3" xfId="6114" xr:uid="{00000000-0005-0000-0000-0000C5280000}"/>
    <cellStyle name="Normal 2 5 4 3 3 2" xfId="16166" xr:uid="{00000000-0005-0000-0000-0000C6280000}"/>
    <cellStyle name="Normal 2 5 4 3 3 2 2" xfId="46488" xr:uid="{00000000-0005-0000-0000-0000C7280000}"/>
    <cellStyle name="Normal 2 5 4 3 3 2 3" xfId="31264" xr:uid="{00000000-0005-0000-0000-0000C8280000}"/>
    <cellStyle name="Normal 2 5 4 3 3 3" xfId="11146" xr:uid="{00000000-0005-0000-0000-0000C9280000}"/>
    <cellStyle name="Normal 2 5 4 3 3 3 2" xfId="41471" xr:uid="{00000000-0005-0000-0000-0000CA280000}"/>
    <cellStyle name="Normal 2 5 4 3 3 3 3" xfId="26247" xr:uid="{00000000-0005-0000-0000-0000CB280000}"/>
    <cellStyle name="Normal 2 5 4 3 3 4" xfId="36458" xr:uid="{00000000-0005-0000-0000-0000CC280000}"/>
    <cellStyle name="Normal 2 5 4 3 3 5" xfId="21234" xr:uid="{00000000-0005-0000-0000-0000CD280000}"/>
    <cellStyle name="Normal 2 5 4 3 4" xfId="12824" xr:uid="{00000000-0005-0000-0000-0000CE280000}"/>
    <cellStyle name="Normal 2 5 4 3 4 2" xfId="43146" xr:uid="{00000000-0005-0000-0000-0000CF280000}"/>
    <cellStyle name="Normal 2 5 4 3 4 3" xfId="27922" xr:uid="{00000000-0005-0000-0000-0000D0280000}"/>
    <cellStyle name="Normal 2 5 4 3 5" xfId="7803" xr:uid="{00000000-0005-0000-0000-0000D1280000}"/>
    <cellStyle name="Normal 2 5 4 3 5 2" xfId="38129" xr:uid="{00000000-0005-0000-0000-0000D2280000}"/>
    <cellStyle name="Normal 2 5 4 3 5 3" xfId="22905" xr:uid="{00000000-0005-0000-0000-0000D3280000}"/>
    <cellStyle name="Normal 2 5 4 3 6" xfId="33117" xr:uid="{00000000-0005-0000-0000-0000D4280000}"/>
    <cellStyle name="Normal 2 5 4 3 7" xfId="17892" xr:uid="{00000000-0005-0000-0000-0000D5280000}"/>
    <cellStyle name="Normal 2 5 4 4" xfId="3585" xr:uid="{00000000-0005-0000-0000-0000D6280000}"/>
    <cellStyle name="Normal 2 5 4 4 2" xfId="13659" xr:uid="{00000000-0005-0000-0000-0000D7280000}"/>
    <cellStyle name="Normal 2 5 4 4 2 2" xfId="43981" xr:uid="{00000000-0005-0000-0000-0000D8280000}"/>
    <cellStyle name="Normal 2 5 4 4 2 3" xfId="28757" xr:uid="{00000000-0005-0000-0000-0000D9280000}"/>
    <cellStyle name="Normal 2 5 4 4 3" xfId="8639" xr:uid="{00000000-0005-0000-0000-0000DA280000}"/>
    <cellStyle name="Normal 2 5 4 4 3 2" xfId="38964" xr:uid="{00000000-0005-0000-0000-0000DB280000}"/>
    <cellStyle name="Normal 2 5 4 4 3 3" xfId="23740" xr:uid="{00000000-0005-0000-0000-0000DC280000}"/>
    <cellStyle name="Normal 2 5 4 4 4" xfId="33951" xr:uid="{00000000-0005-0000-0000-0000DD280000}"/>
    <cellStyle name="Normal 2 5 4 4 5" xfId="18727" xr:uid="{00000000-0005-0000-0000-0000DE280000}"/>
    <cellStyle name="Normal 2 5 4 5" xfId="5278" xr:uid="{00000000-0005-0000-0000-0000DF280000}"/>
    <cellStyle name="Normal 2 5 4 5 2" xfId="15330" xr:uid="{00000000-0005-0000-0000-0000E0280000}"/>
    <cellStyle name="Normal 2 5 4 5 2 2" xfId="45652" xr:uid="{00000000-0005-0000-0000-0000E1280000}"/>
    <cellStyle name="Normal 2 5 4 5 2 3" xfId="30428" xr:uid="{00000000-0005-0000-0000-0000E2280000}"/>
    <cellStyle name="Normal 2 5 4 5 3" xfId="10310" xr:uid="{00000000-0005-0000-0000-0000E3280000}"/>
    <cellStyle name="Normal 2 5 4 5 3 2" xfId="40635" xr:uid="{00000000-0005-0000-0000-0000E4280000}"/>
    <cellStyle name="Normal 2 5 4 5 3 3" xfId="25411" xr:uid="{00000000-0005-0000-0000-0000E5280000}"/>
    <cellStyle name="Normal 2 5 4 5 4" xfId="35622" xr:uid="{00000000-0005-0000-0000-0000E6280000}"/>
    <cellStyle name="Normal 2 5 4 5 5" xfId="20398" xr:uid="{00000000-0005-0000-0000-0000E7280000}"/>
    <cellStyle name="Normal 2 5 4 6" xfId="11988" xr:uid="{00000000-0005-0000-0000-0000E8280000}"/>
    <cellStyle name="Normal 2 5 4 6 2" xfId="42310" xr:uid="{00000000-0005-0000-0000-0000E9280000}"/>
    <cellStyle name="Normal 2 5 4 6 3" xfId="27086" xr:uid="{00000000-0005-0000-0000-0000EA280000}"/>
    <cellStyle name="Normal 2 5 4 7" xfId="6967" xr:uid="{00000000-0005-0000-0000-0000EB280000}"/>
    <cellStyle name="Normal 2 5 4 7 2" xfId="37293" xr:uid="{00000000-0005-0000-0000-0000EC280000}"/>
    <cellStyle name="Normal 2 5 4 7 3" xfId="22069" xr:uid="{00000000-0005-0000-0000-0000ED280000}"/>
    <cellStyle name="Normal 2 5 4 8" xfId="32281" xr:uid="{00000000-0005-0000-0000-0000EE280000}"/>
    <cellStyle name="Normal 2 5 4 9" xfId="17056" xr:uid="{00000000-0005-0000-0000-0000EF280000}"/>
    <cellStyle name="Normal 2 5 5" xfId="2101" xr:uid="{00000000-0005-0000-0000-0000F0280000}"/>
    <cellStyle name="Normal 2 5 5 2" xfId="2942" xr:uid="{00000000-0005-0000-0000-0000F1280000}"/>
    <cellStyle name="Normal 2 5 5 2 2" xfId="4632" xr:uid="{00000000-0005-0000-0000-0000F2280000}"/>
    <cellStyle name="Normal 2 5 5 2 2 2" xfId="14705" xr:uid="{00000000-0005-0000-0000-0000F3280000}"/>
    <cellStyle name="Normal 2 5 5 2 2 2 2" xfId="45027" xr:uid="{00000000-0005-0000-0000-0000F4280000}"/>
    <cellStyle name="Normal 2 5 5 2 2 2 3" xfId="29803" xr:uid="{00000000-0005-0000-0000-0000F5280000}"/>
    <cellStyle name="Normal 2 5 5 2 2 3" xfId="9685" xr:uid="{00000000-0005-0000-0000-0000F6280000}"/>
    <cellStyle name="Normal 2 5 5 2 2 3 2" xfId="40010" xr:uid="{00000000-0005-0000-0000-0000F7280000}"/>
    <cellStyle name="Normal 2 5 5 2 2 3 3" xfId="24786" xr:uid="{00000000-0005-0000-0000-0000F8280000}"/>
    <cellStyle name="Normal 2 5 5 2 2 4" xfId="34997" xr:uid="{00000000-0005-0000-0000-0000F9280000}"/>
    <cellStyle name="Normal 2 5 5 2 2 5" xfId="19773" xr:uid="{00000000-0005-0000-0000-0000FA280000}"/>
    <cellStyle name="Normal 2 5 5 2 3" xfId="6324" xr:uid="{00000000-0005-0000-0000-0000FB280000}"/>
    <cellStyle name="Normal 2 5 5 2 3 2" xfId="16376" xr:uid="{00000000-0005-0000-0000-0000FC280000}"/>
    <cellStyle name="Normal 2 5 5 2 3 2 2" xfId="46698" xr:uid="{00000000-0005-0000-0000-0000FD280000}"/>
    <cellStyle name="Normal 2 5 5 2 3 2 3" xfId="31474" xr:uid="{00000000-0005-0000-0000-0000FE280000}"/>
    <cellStyle name="Normal 2 5 5 2 3 3" xfId="11356" xr:uid="{00000000-0005-0000-0000-0000FF280000}"/>
    <cellStyle name="Normal 2 5 5 2 3 3 2" xfId="41681" xr:uid="{00000000-0005-0000-0000-000000290000}"/>
    <cellStyle name="Normal 2 5 5 2 3 3 3" xfId="26457" xr:uid="{00000000-0005-0000-0000-000001290000}"/>
    <cellStyle name="Normal 2 5 5 2 3 4" xfId="36668" xr:uid="{00000000-0005-0000-0000-000002290000}"/>
    <cellStyle name="Normal 2 5 5 2 3 5" xfId="21444" xr:uid="{00000000-0005-0000-0000-000003290000}"/>
    <cellStyle name="Normal 2 5 5 2 4" xfId="13034" xr:uid="{00000000-0005-0000-0000-000004290000}"/>
    <cellStyle name="Normal 2 5 5 2 4 2" xfId="43356" xr:uid="{00000000-0005-0000-0000-000005290000}"/>
    <cellStyle name="Normal 2 5 5 2 4 3" xfId="28132" xr:uid="{00000000-0005-0000-0000-000006290000}"/>
    <cellStyle name="Normal 2 5 5 2 5" xfId="8013" xr:uid="{00000000-0005-0000-0000-000007290000}"/>
    <cellStyle name="Normal 2 5 5 2 5 2" xfId="38339" xr:uid="{00000000-0005-0000-0000-000008290000}"/>
    <cellStyle name="Normal 2 5 5 2 5 3" xfId="23115" xr:uid="{00000000-0005-0000-0000-000009290000}"/>
    <cellStyle name="Normal 2 5 5 2 6" xfId="33327" xr:uid="{00000000-0005-0000-0000-00000A290000}"/>
    <cellStyle name="Normal 2 5 5 2 7" xfId="18102" xr:uid="{00000000-0005-0000-0000-00000B290000}"/>
    <cellStyle name="Normal 2 5 5 3" xfId="3795" xr:uid="{00000000-0005-0000-0000-00000C290000}"/>
    <cellStyle name="Normal 2 5 5 3 2" xfId="13869" xr:uid="{00000000-0005-0000-0000-00000D290000}"/>
    <cellStyle name="Normal 2 5 5 3 2 2" xfId="44191" xr:uid="{00000000-0005-0000-0000-00000E290000}"/>
    <cellStyle name="Normal 2 5 5 3 2 3" xfId="28967" xr:uid="{00000000-0005-0000-0000-00000F290000}"/>
    <cellStyle name="Normal 2 5 5 3 3" xfId="8849" xr:uid="{00000000-0005-0000-0000-000010290000}"/>
    <cellStyle name="Normal 2 5 5 3 3 2" xfId="39174" xr:uid="{00000000-0005-0000-0000-000011290000}"/>
    <cellStyle name="Normal 2 5 5 3 3 3" xfId="23950" xr:uid="{00000000-0005-0000-0000-000012290000}"/>
    <cellStyle name="Normal 2 5 5 3 4" xfId="34161" xr:uid="{00000000-0005-0000-0000-000013290000}"/>
    <cellStyle name="Normal 2 5 5 3 5" xfId="18937" xr:uid="{00000000-0005-0000-0000-000014290000}"/>
    <cellStyle name="Normal 2 5 5 4" xfId="5488" xr:uid="{00000000-0005-0000-0000-000015290000}"/>
    <cellStyle name="Normal 2 5 5 4 2" xfId="15540" xr:uid="{00000000-0005-0000-0000-000016290000}"/>
    <cellStyle name="Normal 2 5 5 4 2 2" xfId="45862" xr:uid="{00000000-0005-0000-0000-000017290000}"/>
    <cellStyle name="Normal 2 5 5 4 2 3" xfId="30638" xr:uid="{00000000-0005-0000-0000-000018290000}"/>
    <cellStyle name="Normal 2 5 5 4 3" xfId="10520" xr:uid="{00000000-0005-0000-0000-000019290000}"/>
    <cellStyle name="Normal 2 5 5 4 3 2" xfId="40845" xr:uid="{00000000-0005-0000-0000-00001A290000}"/>
    <cellStyle name="Normal 2 5 5 4 3 3" xfId="25621" xr:uid="{00000000-0005-0000-0000-00001B290000}"/>
    <cellStyle name="Normal 2 5 5 4 4" xfId="35832" xr:uid="{00000000-0005-0000-0000-00001C290000}"/>
    <cellStyle name="Normal 2 5 5 4 5" xfId="20608" xr:uid="{00000000-0005-0000-0000-00001D290000}"/>
    <cellStyle name="Normal 2 5 5 5" xfId="12198" xr:uid="{00000000-0005-0000-0000-00001E290000}"/>
    <cellStyle name="Normal 2 5 5 5 2" xfId="42520" xr:uid="{00000000-0005-0000-0000-00001F290000}"/>
    <cellStyle name="Normal 2 5 5 5 3" xfId="27296" xr:uid="{00000000-0005-0000-0000-000020290000}"/>
    <cellStyle name="Normal 2 5 5 6" xfId="7177" xr:uid="{00000000-0005-0000-0000-000021290000}"/>
    <cellStyle name="Normal 2 5 5 6 2" xfId="37503" xr:uid="{00000000-0005-0000-0000-000022290000}"/>
    <cellStyle name="Normal 2 5 5 6 3" xfId="22279" xr:uid="{00000000-0005-0000-0000-000023290000}"/>
    <cellStyle name="Normal 2 5 5 7" xfId="32491" xr:uid="{00000000-0005-0000-0000-000024290000}"/>
    <cellStyle name="Normal 2 5 5 8" xfId="17266" xr:uid="{00000000-0005-0000-0000-000025290000}"/>
    <cellStyle name="Normal 2 5 6" xfId="2522" xr:uid="{00000000-0005-0000-0000-000026290000}"/>
    <cellStyle name="Normal 2 5 6 2" xfId="4214" xr:uid="{00000000-0005-0000-0000-000027290000}"/>
    <cellStyle name="Normal 2 5 6 2 2" xfId="14287" xr:uid="{00000000-0005-0000-0000-000028290000}"/>
    <cellStyle name="Normal 2 5 6 2 2 2" xfId="44609" xr:uid="{00000000-0005-0000-0000-000029290000}"/>
    <cellStyle name="Normal 2 5 6 2 2 3" xfId="29385" xr:uid="{00000000-0005-0000-0000-00002A290000}"/>
    <cellStyle name="Normal 2 5 6 2 3" xfId="9267" xr:uid="{00000000-0005-0000-0000-00002B290000}"/>
    <cellStyle name="Normal 2 5 6 2 3 2" xfId="39592" xr:uid="{00000000-0005-0000-0000-00002C290000}"/>
    <cellStyle name="Normal 2 5 6 2 3 3" xfId="24368" xr:uid="{00000000-0005-0000-0000-00002D290000}"/>
    <cellStyle name="Normal 2 5 6 2 4" xfId="34579" xr:uid="{00000000-0005-0000-0000-00002E290000}"/>
    <cellStyle name="Normal 2 5 6 2 5" xfId="19355" xr:uid="{00000000-0005-0000-0000-00002F290000}"/>
    <cellStyle name="Normal 2 5 6 3" xfId="5906" xr:uid="{00000000-0005-0000-0000-000030290000}"/>
    <cellStyle name="Normal 2 5 6 3 2" xfId="15958" xr:uid="{00000000-0005-0000-0000-000031290000}"/>
    <cellStyle name="Normal 2 5 6 3 2 2" xfId="46280" xr:uid="{00000000-0005-0000-0000-000032290000}"/>
    <cellStyle name="Normal 2 5 6 3 2 3" xfId="31056" xr:uid="{00000000-0005-0000-0000-000033290000}"/>
    <cellStyle name="Normal 2 5 6 3 3" xfId="10938" xr:uid="{00000000-0005-0000-0000-000034290000}"/>
    <cellStyle name="Normal 2 5 6 3 3 2" xfId="41263" xr:uid="{00000000-0005-0000-0000-000035290000}"/>
    <cellStyle name="Normal 2 5 6 3 3 3" xfId="26039" xr:uid="{00000000-0005-0000-0000-000036290000}"/>
    <cellStyle name="Normal 2 5 6 3 4" xfId="36250" xr:uid="{00000000-0005-0000-0000-000037290000}"/>
    <cellStyle name="Normal 2 5 6 3 5" xfId="21026" xr:uid="{00000000-0005-0000-0000-000038290000}"/>
    <cellStyle name="Normal 2 5 6 4" xfId="12616" xr:uid="{00000000-0005-0000-0000-000039290000}"/>
    <cellStyle name="Normal 2 5 6 4 2" xfId="42938" xr:uid="{00000000-0005-0000-0000-00003A290000}"/>
    <cellStyle name="Normal 2 5 6 4 3" xfId="27714" xr:uid="{00000000-0005-0000-0000-00003B290000}"/>
    <cellStyle name="Normal 2 5 6 5" xfId="7595" xr:uid="{00000000-0005-0000-0000-00003C290000}"/>
    <cellStyle name="Normal 2 5 6 5 2" xfId="37921" xr:uid="{00000000-0005-0000-0000-00003D290000}"/>
    <cellStyle name="Normal 2 5 6 5 3" xfId="22697" xr:uid="{00000000-0005-0000-0000-00003E290000}"/>
    <cellStyle name="Normal 2 5 6 6" xfId="32909" xr:uid="{00000000-0005-0000-0000-00003F290000}"/>
    <cellStyle name="Normal 2 5 6 7" xfId="17684" xr:uid="{00000000-0005-0000-0000-000040290000}"/>
    <cellStyle name="Normal 2 5 7" xfId="3373" xr:uid="{00000000-0005-0000-0000-000041290000}"/>
    <cellStyle name="Normal 2 5 7 2" xfId="13451" xr:uid="{00000000-0005-0000-0000-000042290000}"/>
    <cellStyle name="Normal 2 5 7 2 2" xfId="43773" xr:uid="{00000000-0005-0000-0000-000043290000}"/>
    <cellStyle name="Normal 2 5 7 2 3" xfId="28549" xr:uid="{00000000-0005-0000-0000-000044290000}"/>
    <cellStyle name="Normal 2 5 7 3" xfId="8431" xr:uid="{00000000-0005-0000-0000-000045290000}"/>
    <cellStyle name="Normal 2 5 7 3 2" xfId="38756" xr:uid="{00000000-0005-0000-0000-000046290000}"/>
    <cellStyle name="Normal 2 5 7 3 3" xfId="23532" xr:uid="{00000000-0005-0000-0000-000047290000}"/>
    <cellStyle name="Normal 2 5 7 4" xfId="33743" xr:uid="{00000000-0005-0000-0000-000048290000}"/>
    <cellStyle name="Normal 2 5 7 5" xfId="18519" xr:uid="{00000000-0005-0000-0000-000049290000}"/>
    <cellStyle name="Normal 2 5 8" xfId="5067" xr:uid="{00000000-0005-0000-0000-00004A290000}"/>
    <cellStyle name="Normal 2 5 8 2" xfId="15122" xr:uid="{00000000-0005-0000-0000-00004B290000}"/>
    <cellStyle name="Normal 2 5 8 2 2" xfId="45444" xr:uid="{00000000-0005-0000-0000-00004C290000}"/>
    <cellStyle name="Normal 2 5 8 2 3" xfId="30220" xr:uid="{00000000-0005-0000-0000-00004D290000}"/>
    <cellStyle name="Normal 2 5 8 3" xfId="10102" xr:uid="{00000000-0005-0000-0000-00004E290000}"/>
    <cellStyle name="Normal 2 5 8 3 2" xfId="40427" xr:uid="{00000000-0005-0000-0000-00004F290000}"/>
    <cellStyle name="Normal 2 5 8 3 3" xfId="25203" xr:uid="{00000000-0005-0000-0000-000050290000}"/>
    <cellStyle name="Normal 2 5 8 4" xfId="35414" xr:uid="{00000000-0005-0000-0000-000051290000}"/>
    <cellStyle name="Normal 2 5 8 5" xfId="20190" xr:uid="{00000000-0005-0000-0000-000052290000}"/>
    <cellStyle name="Normal 2 5 9" xfId="11778" xr:uid="{00000000-0005-0000-0000-000053290000}"/>
    <cellStyle name="Normal 2 5 9 2" xfId="42102" xr:uid="{00000000-0005-0000-0000-000054290000}"/>
    <cellStyle name="Normal 2 5 9 3" xfId="26878" xr:uid="{00000000-0005-0000-0000-000055290000}"/>
    <cellStyle name="Normal 2 6" xfId="31973" xr:uid="{00000000-0005-0000-0000-000056290000}"/>
    <cellStyle name="Normal 2 7" xfId="933" xr:uid="{00000000-0005-0000-0000-000057290000}"/>
    <cellStyle name="Normal 2 8" xfId="408" xr:uid="{00000000-0005-0000-0000-000058290000}"/>
    <cellStyle name="Normal 2 9" xfId="47340" xr:uid="{00000000-0005-0000-0000-000059290000}"/>
    <cellStyle name="Normal 20" xfId="937" xr:uid="{00000000-0005-0000-0000-00005A290000}"/>
    <cellStyle name="Normal 21" xfId="938" xr:uid="{00000000-0005-0000-0000-00005B290000}"/>
    <cellStyle name="Normal 22" xfId="939" xr:uid="{00000000-0005-0000-0000-00005C290000}"/>
    <cellStyle name="Normal 23" xfId="940" xr:uid="{00000000-0005-0000-0000-00005D290000}"/>
    <cellStyle name="Normal 24" xfId="941" xr:uid="{00000000-0005-0000-0000-00005E290000}"/>
    <cellStyle name="Normal 25" xfId="942" xr:uid="{00000000-0005-0000-0000-00005F290000}"/>
    <cellStyle name="Normal 26" xfId="943" xr:uid="{00000000-0005-0000-0000-000060290000}"/>
    <cellStyle name="Normal 26 2" xfId="944" xr:uid="{00000000-0005-0000-0000-000061290000}"/>
    <cellStyle name="Normal 26_Sheet2" xfId="1049" xr:uid="{00000000-0005-0000-0000-000062290000}"/>
    <cellStyle name="Normal 27" xfId="945" xr:uid="{00000000-0005-0000-0000-000063290000}"/>
    <cellStyle name="Normal 27 2" xfId="946" xr:uid="{00000000-0005-0000-0000-000064290000}"/>
    <cellStyle name="Normal 27_Sheet2" xfId="1048" xr:uid="{00000000-0005-0000-0000-000065290000}"/>
    <cellStyle name="Normal 28" xfId="947" xr:uid="{00000000-0005-0000-0000-000066290000}"/>
    <cellStyle name="Normal 28 2" xfId="948" xr:uid="{00000000-0005-0000-0000-000067290000}"/>
    <cellStyle name="Normal 28 3" xfId="1429" xr:uid="{00000000-0005-0000-0000-000068290000}"/>
    <cellStyle name="Normal 28 3 10" xfId="6758" xr:uid="{00000000-0005-0000-0000-000069290000}"/>
    <cellStyle name="Normal 28 3 10 2" xfId="37086" xr:uid="{00000000-0005-0000-0000-00006A290000}"/>
    <cellStyle name="Normal 28 3 10 3" xfId="21862" xr:uid="{00000000-0005-0000-0000-00006B290000}"/>
    <cellStyle name="Normal 28 3 11" xfId="32077" xr:uid="{00000000-0005-0000-0000-00006C290000}"/>
    <cellStyle name="Normal 28 3 12" xfId="16847" xr:uid="{00000000-0005-0000-0000-00006D290000}"/>
    <cellStyle name="Normal 28 3 2" xfId="1722" xr:uid="{00000000-0005-0000-0000-00006E290000}"/>
    <cellStyle name="Normal 28 3 2 10" xfId="32129" xr:uid="{00000000-0005-0000-0000-00006F290000}"/>
    <cellStyle name="Normal 28 3 2 11" xfId="16901" xr:uid="{00000000-0005-0000-0000-000070290000}"/>
    <cellStyle name="Normal 28 3 2 2" xfId="1830" xr:uid="{00000000-0005-0000-0000-000071290000}"/>
    <cellStyle name="Normal 28 3 2 2 10" xfId="17005" xr:uid="{00000000-0005-0000-0000-000072290000}"/>
    <cellStyle name="Normal 28 3 2 2 2" xfId="2047" xr:uid="{00000000-0005-0000-0000-000073290000}"/>
    <cellStyle name="Normal 28 3 2 2 2 2" xfId="2468" xr:uid="{00000000-0005-0000-0000-000074290000}"/>
    <cellStyle name="Normal 28 3 2 2 2 2 2" xfId="3307" xr:uid="{00000000-0005-0000-0000-000075290000}"/>
    <cellStyle name="Normal 28 3 2 2 2 2 2 2" xfId="4997" xr:uid="{00000000-0005-0000-0000-000076290000}"/>
    <cellStyle name="Normal 28 3 2 2 2 2 2 2 2" xfId="15070" xr:uid="{00000000-0005-0000-0000-000077290000}"/>
    <cellStyle name="Normal 28 3 2 2 2 2 2 2 2 2" xfId="45392" xr:uid="{00000000-0005-0000-0000-000078290000}"/>
    <cellStyle name="Normal 28 3 2 2 2 2 2 2 2 3" xfId="30168" xr:uid="{00000000-0005-0000-0000-000079290000}"/>
    <cellStyle name="Normal 28 3 2 2 2 2 2 2 3" xfId="10050" xr:uid="{00000000-0005-0000-0000-00007A290000}"/>
    <cellStyle name="Normal 28 3 2 2 2 2 2 2 3 2" xfId="40375" xr:uid="{00000000-0005-0000-0000-00007B290000}"/>
    <cellStyle name="Normal 28 3 2 2 2 2 2 2 3 3" xfId="25151" xr:uid="{00000000-0005-0000-0000-00007C290000}"/>
    <cellStyle name="Normal 28 3 2 2 2 2 2 2 4" xfId="35362" xr:uid="{00000000-0005-0000-0000-00007D290000}"/>
    <cellStyle name="Normal 28 3 2 2 2 2 2 2 5" xfId="20138" xr:uid="{00000000-0005-0000-0000-00007E290000}"/>
    <cellStyle name="Normal 28 3 2 2 2 2 2 3" xfId="6689" xr:uid="{00000000-0005-0000-0000-00007F290000}"/>
    <cellStyle name="Normal 28 3 2 2 2 2 2 3 2" xfId="16741" xr:uid="{00000000-0005-0000-0000-000080290000}"/>
    <cellStyle name="Normal 28 3 2 2 2 2 2 3 2 2" xfId="47063" xr:uid="{00000000-0005-0000-0000-000081290000}"/>
    <cellStyle name="Normal 28 3 2 2 2 2 2 3 2 3" xfId="31839" xr:uid="{00000000-0005-0000-0000-000082290000}"/>
    <cellStyle name="Normal 28 3 2 2 2 2 2 3 3" xfId="11721" xr:uid="{00000000-0005-0000-0000-000083290000}"/>
    <cellStyle name="Normal 28 3 2 2 2 2 2 3 3 2" xfId="42046" xr:uid="{00000000-0005-0000-0000-000084290000}"/>
    <cellStyle name="Normal 28 3 2 2 2 2 2 3 3 3" xfId="26822" xr:uid="{00000000-0005-0000-0000-000085290000}"/>
    <cellStyle name="Normal 28 3 2 2 2 2 2 3 4" xfId="37033" xr:uid="{00000000-0005-0000-0000-000086290000}"/>
    <cellStyle name="Normal 28 3 2 2 2 2 2 3 5" xfId="21809" xr:uid="{00000000-0005-0000-0000-000087290000}"/>
    <cellStyle name="Normal 28 3 2 2 2 2 2 4" xfId="13399" xr:uid="{00000000-0005-0000-0000-000088290000}"/>
    <cellStyle name="Normal 28 3 2 2 2 2 2 4 2" xfId="43721" xr:uid="{00000000-0005-0000-0000-000089290000}"/>
    <cellStyle name="Normal 28 3 2 2 2 2 2 4 3" xfId="28497" xr:uid="{00000000-0005-0000-0000-00008A290000}"/>
    <cellStyle name="Normal 28 3 2 2 2 2 2 5" xfId="8378" xr:uid="{00000000-0005-0000-0000-00008B290000}"/>
    <cellStyle name="Normal 28 3 2 2 2 2 2 5 2" xfId="38704" xr:uid="{00000000-0005-0000-0000-00008C290000}"/>
    <cellStyle name="Normal 28 3 2 2 2 2 2 5 3" xfId="23480" xr:uid="{00000000-0005-0000-0000-00008D290000}"/>
    <cellStyle name="Normal 28 3 2 2 2 2 2 6" xfId="33692" xr:uid="{00000000-0005-0000-0000-00008E290000}"/>
    <cellStyle name="Normal 28 3 2 2 2 2 2 7" xfId="18467" xr:uid="{00000000-0005-0000-0000-00008F290000}"/>
    <cellStyle name="Normal 28 3 2 2 2 2 3" xfId="4160" xr:uid="{00000000-0005-0000-0000-000090290000}"/>
    <cellStyle name="Normal 28 3 2 2 2 2 3 2" xfId="14234" xr:uid="{00000000-0005-0000-0000-000091290000}"/>
    <cellStyle name="Normal 28 3 2 2 2 2 3 2 2" xfId="44556" xr:uid="{00000000-0005-0000-0000-000092290000}"/>
    <cellStyle name="Normal 28 3 2 2 2 2 3 2 3" xfId="29332" xr:uid="{00000000-0005-0000-0000-000093290000}"/>
    <cellStyle name="Normal 28 3 2 2 2 2 3 3" xfId="9214" xr:uid="{00000000-0005-0000-0000-000094290000}"/>
    <cellStyle name="Normal 28 3 2 2 2 2 3 3 2" xfId="39539" xr:uid="{00000000-0005-0000-0000-000095290000}"/>
    <cellStyle name="Normal 28 3 2 2 2 2 3 3 3" xfId="24315" xr:uid="{00000000-0005-0000-0000-000096290000}"/>
    <cellStyle name="Normal 28 3 2 2 2 2 3 4" xfId="34526" xr:uid="{00000000-0005-0000-0000-000097290000}"/>
    <cellStyle name="Normal 28 3 2 2 2 2 3 5" xfId="19302" xr:uid="{00000000-0005-0000-0000-000098290000}"/>
    <cellStyle name="Normal 28 3 2 2 2 2 4" xfId="5853" xr:uid="{00000000-0005-0000-0000-000099290000}"/>
    <cellStyle name="Normal 28 3 2 2 2 2 4 2" xfId="15905" xr:uid="{00000000-0005-0000-0000-00009A290000}"/>
    <cellStyle name="Normal 28 3 2 2 2 2 4 2 2" xfId="46227" xr:uid="{00000000-0005-0000-0000-00009B290000}"/>
    <cellStyle name="Normal 28 3 2 2 2 2 4 2 3" xfId="31003" xr:uid="{00000000-0005-0000-0000-00009C290000}"/>
    <cellStyle name="Normal 28 3 2 2 2 2 4 3" xfId="10885" xr:uid="{00000000-0005-0000-0000-00009D290000}"/>
    <cellStyle name="Normal 28 3 2 2 2 2 4 3 2" xfId="41210" xr:uid="{00000000-0005-0000-0000-00009E290000}"/>
    <cellStyle name="Normal 28 3 2 2 2 2 4 3 3" xfId="25986" xr:uid="{00000000-0005-0000-0000-00009F290000}"/>
    <cellStyle name="Normal 28 3 2 2 2 2 4 4" xfId="36197" xr:uid="{00000000-0005-0000-0000-0000A0290000}"/>
    <cellStyle name="Normal 28 3 2 2 2 2 4 5" xfId="20973" xr:uid="{00000000-0005-0000-0000-0000A1290000}"/>
    <cellStyle name="Normal 28 3 2 2 2 2 5" xfId="12563" xr:uid="{00000000-0005-0000-0000-0000A2290000}"/>
    <cellStyle name="Normal 28 3 2 2 2 2 5 2" xfId="42885" xr:uid="{00000000-0005-0000-0000-0000A3290000}"/>
    <cellStyle name="Normal 28 3 2 2 2 2 5 3" xfId="27661" xr:uid="{00000000-0005-0000-0000-0000A4290000}"/>
    <cellStyle name="Normal 28 3 2 2 2 2 6" xfId="7542" xr:uid="{00000000-0005-0000-0000-0000A5290000}"/>
    <cellStyle name="Normal 28 3 2 2 2 2 6 2" xfId="37868" xr:uid="{00000000-0005-0000-0000-0000A6290000}"/>
    <cellStyle name="Normal 28 3 2 2 2 2 6 3" xfId="22644" xr:uid="{00000000-0005-0000-0000-0000A7290000}"/>
    <cellStyle name="Normal 28 3 2 2 2 2 7" xfId="32856" xr:uid="{00000000-0005-0000-0000-0000A8290000}"/>
    <cellStyle name="Normal 28 3 2 2 2 2 8" xfId="17631" xr:uid="{00000000-0005-0000-0000-0000A9290000}"/>
    <cellStyle name="Normal 28 3 2 2 2 3" xfId="2889" xr:uid="{00000000-0005-0000-0000-0000AA290000}"/>
    <cellStyle name="Normal 28 3 2 2 2 3 2" xfId="4579" xr:uid="{00000000-0005-0000-0000-0000AB290000}"/>
    <cellStyle name="Normal 28 3 2 2 2 3 2 2" xfId="14652" xr:uid="{00000000-0005-0000-0000-0000AC290000}"/>
    <cellStyle name="Normal 28 3 2 2 2 3 2 2 2" xfId="44974" xr:uid="{00000000-0005-0000-0000-0000AD290000}"/>
    <cellStyle name="Normal 28 3 2 2 2 3 2 2 3" xfId="29750" xr:uid="{00000000-0005-0000-0000-0000AE290000}"/>
    <cellStyle name="Normal 28 3 2 2 2 3 2 3" xfId="9632" xr:uid="{00000000-0005-0000-0000-0000AF290000}"/>
    <cellStyle name="Normal 28 3 2 2 2 3 2 3 2" xfId="39957" xr:uid="{00000000-0005-0000-0000-0000B0290000}"/>
    <cellStyle name="Normal 28 3 2 2 2 3 2 3 3" xfId="24733" xr:uid="{00000000-0005-0000-0000-0000B1290000}"/>
    <cellStyle name="Normal 28 3 2 2 2 3 2 4" xfId="34944" xr:uid="{00000000-0005-0000-0000-0000B2290000}"/>
    <cellStyle name="Normal 28 3 2 2 2 3 2 5" xfId="19720" xr:uid="{00000000-0005-0000-0000-0000B3290000}"/>
    <cellStyle name="Normal 28 3 2 2 2 3 3" xfId="6271" xr:uid="{00000000-0005-0000-0000-0000B4290000}"/>
    <cellStyle name="Normal 28 3 2 2 2 3 3 2" xfId="16323" xr:uid="{00000000-0005-0000-0000-0000B5290000}"/>
    <cellStyle name="Normal 28 3 2 2 2 3 3 2 2" xfId="46645" xr:uid="{00000000-0005-0000-0000-0000B6290000}"/>
    <cellStyle name="Normal 28 3 2 2 2 3 3 2 3" xfId="31421" xr:uid="{00000000-0005-0000-0000-0000B7290000}"/>
    <cellStyle name="Normal 28 3 2 2 2 3 3 3" xfId="11303" xr:uid="{00000000-0005-0000-0000-0000B8290000}"/>
    <cellStyle name="Normal 28 3 2 2 2 3 3 3 2" xfId="41628" xr:uid="{00000000-0005-0000-0000-0000B9290000}"/>
    <cellStyle name="Normal 28 3 2 2 2 3 3 3 3" xfId="26404" xr:uid="{00000000-0005-0000-0000-0000BA290000}"/>
    <cellStyle name="Normal 28 3 2 2 2 3 3 4" xfId="36615" xr:uid="{00000000-0005-0000-0000-0000BB290000}"/>
    <cellStyle name="Normal 28 3 2 2 2 3 3 5" xfId="21391" xr:uid="{00000000-0005-0000-0000-0000BC290000}"/>
    <cellStyle name="Normal 28 3 2 2 2 3 4" xfId="12981" xr:uid="{00000000-0005-0000-0000-0000BD290000}"/>
    <cellStyle name="Normal 28 3 2 2 2 3 4 2" xfId="43303" xr:uid="{00000000-0005-0000-0000-0000BE290000}"/>
    <cellStyle name="Normal 28 3 2 2 2 3 4 3" xfId="28079" xr:uid="{00000000-0005-0000-0000-0000BF290000}"/>
    <cellStyle name="Normal 28 3 2 2 2 3 5" xfId="7960" xr:uid="{00000000-0005-0000-0000-0000C0290000}"/>
    <cellStyle name="Normal 28 3 2 2 2 3 5 2" xfId="38286" xr:uid="{00000000-0005-0000-0000-0000C1290000}"/>
    <cellStyle name="Normal 28 3 2 2 2 3 5 3" xfId="23062" xr:uid="{00000000-0005-0000-0000-0000C2290000}"/>
    <cellStyle name="Normal 28 3 2 2 2 3 6" xfId="33274" xr:uid="{00000000-0005-0000-0000-0000C3290000}"/>
    <cellStyle name="Normal 28 3 2 2 2 3 7" xfId="18049" xr:uid="{00000000-0005-0000-0000-0000C4290000}"/>
    <cellStyle name="Normal 28 3 2 2 2 4" xfId="3742" xr:uid="{00000000-0005-0000-0000-0000C5290000}"/>
    <cellStyle name="Normal 28 3 2 2 2 4 2" xfId="13816" xr:uid="{00000000-0005-0000-0000-0000C6290000}"/>
    <cellStyle name="Normal 28 3 2 2 2 4 2 2" xfId="44138" xr:uid="{00000000-0005-0000-0000-0000C7290000}"/>
    <cellStyle name="Normal 28 3 2 2 2 4 2 3" xfId="28914" xr:uid="{00000000-0005-0000-0000-0000C8290000}"/>
    <cellStyle name="Normal 28 3 2 2 2 4 3" xfId="8796" xr:uid="{00000000-0005-0000-0000-0000C9290000}"/>
    <cellStyle name="Normal 28 3 2 2 2 4 3 2" xfId="39121" xr:uid="{00000000-0005-0000-0000-0000CA290000}"/>
    <cellStyle name="Normal 28 3 2 2 2 4 3 3" xfId="23897" xr:uid="{00000000-0005-0000-0000-0000CB290000}"/>
    <cellStyle name="Normal 28 3 2 2 2 4 4" xfId="34108" xr:uid="{00000000-0005-0000-0000-0000CC290000}"/>
    <cellStyle name="Normal 28 3 2 2 2 4 5" xfId="18884" xr:uid="{00000000-0005-0000-0000-0000CD290000}"/>
    <cellStyle name="Normal 28 3 2 2 2 5" xfId="5435" xr:uid="{00000000-0005-0000-0000-0000CE290000}"/>
    <cellStyle name="Normal 28 3 2 2 2 5 2" xfId="15487" xr:uid="{00000000-0005-0000-0000-0000CF290000}"/>
    <cellStyle name="Normal 28 3 2 2 2 5 2 2" xfId="45809" xr:uid="{00000000-0005-0000-0000-0000D0290000}"/>
    <cellStyle name="Normal 28 3 2 2 2 5 2 3" xfId="30585" xr:uid="{00000000-0005-0000-0000-0000D1290000}"/>
    <cellStyle name="Normal 28 3 2 2 2 5 3" xfId="10467" xr:uid="{00000000-0005-0000-0000-0000D2290000}"/>
    <cellStyle name="Normal 28 3 2 2 2 5 3 2" xfId="40792" xr:uid="{00000000-0005-0000-0000-0000D3290000}"/>
    <cellStyle name="Normal 28 3 2 2 2 5 3 3" xfId="25568" xr:uid="{00000000-0005-0000-0000-0000D4290000}"/>
    <cellStyle name="Normal 28 3 2 2 2 5 4" xfId="35779" xr:uid="{00000000-0005-0000-0000-0000D5290000}"/>
    <cellStyle name="Normal 28 3 2 2 2 5 5" xfId="20555" xr:uid="{00000000-0005-0000-0000-0000D6290000}"/>
    <cellStyle name="Normal 28 3 2 2 2 6" xfId="12145" xr:uid="{00000000-0005-0000-0000-0000D7290000}"/>
    <cellStyle name="Normal 28 3 2 2 2 6 2" xfId="42467" xr:uid="{00000000-0005-0000-0000-0000D8290000}"/>
    <cellStyle name="Normal 28 3 2 2 2 6 3" xfId="27243" xr:uid="{00000000-0005-0000-0000-0000D9290000}"/>
    <cellStyle name="Normal 28 3 2 2 2 7" xfId="7124" xr:uid="{00000000-0005-0000-0000-0000DA290000}"/>
    <cellStyle name="Normal 28 3 2 2 2 7 2" xfId="37450" xr:uid="{00000000-0005-0000-0000-0000DB290000}"/>
    <cellStyle name="Normal 28 3 2 2 2 7 3" xfId="22226" xr:uid="{00000000-0005-0000-0000-0000DC290000}"/>
    <cellStyle name="Normal 28 3 2 2 2 8" xfId="32438" xr:uid="{00000000-0005-0000-0000-0000DD290000}"/>
    <cellStyle name="Normal 28 3 2 2 2 9" xfId="17213" xr:uid="{00000000-0005-0000-0000-0000DE290000}"/>
    <cellStyle name="Normal 28 3 2 2 3" xfId="2260" xr:uid="{00000000-0005-0000-0000-0000DF290000}"/>
    <cellStyle name="Normal 28 3 2 2 3 2" xfId="3099" xr:uid="{00000000-0005-0000-0000-0000E0290000}"/>
    <cellStyle name="Normal 28 3 2 2 3 2 2" xfId="4789" xr:uid="{00000000-0005-0000-0000-0000E1290000}"/>
    <cellStyle name="Normal 28 3 2 2 3 2 2 2" xfId="14862" xr:uid="{00000000-0005-0000-0000-0000E2290000}"/>
    <cellStyle name="Normal 28 3 2 2 3 2 2 2 2" xfId="45184" xr:uid="{00000000-0005-0000-0000-0000E3290000}"/>
    <cellStyle name="Normal 28 3 2 2 3 2 2 2 3" xfId="29960" xr:uid="{00000000-0005-0000-0000-0000E4290000}"/>
    <cellStyle name="Normal 28 3 2 2 3 2 2 3" xfId="9842" xr:uid="{00000000-0005-0000-0000-0000E5290000}"/>
    <cellStyle name="Normal 28 3 2 2 3 2 2 3 2" xfId="40167" xr:uid="{00000000-0005-0000-0000-0000E6290000}"/>
    <cellStyle name="Normal 28 3 2 2 3 2 2 3 3" xfId="24943" xr:uid="{00000000-0005-0000-0000-0000E7290000}"/>
    <cellStyle name="Normal 28 3 2 2 3 2 2 4" xfId="35154" xr:uid="{00000000-0005-0000-0000-0000E8290000}"/>
    <cellStyle name="Normal 28 3 2 2 3 2 2 5" xfId="19930" xr:uid="{00000000-0005-0000-0000-0000E9290000}"/>
    <cellStyle name="Normal 28 3 2 2 3 2 3" xfId="6481" xr:uid="{00000000-0005-0000-0000-0000EA290000}"/>
    <cellStyle name="Normal 28 3 2 2 3 2 3 2" xfId="16533" xr:uid="{00000000-0005-0000-0000-0000EB290000}"/>
    <cellStyle name="Normal 28 3 2 2 3 2 3 2 2" xfId="46855" xr:uid="{00000000-0005-0000-0000-0000EC290000}"/>
    <cellStyle name="Normal 28 3 2 2 3 2 3 2 3" xfId="31631" xr:uid="{00000000-0005-0000-0000-0000ED290000}"/>
    <cellStyle name="Normal 28 3 2 2 3 2 3 3" xfId="11513" xr:uid="{00000000-0005-0000-0000-0000EE290000}"/>
    <cellStyle name="Normal 28 3 2 2 3 2 3 3 2" xfId="41838" xr:uid="{00000000-0005-0000-0000-0000EF290000}"/>
    <cellStyle name="Normal 28 3 2 2 3 2 3 3 3" xfId="26614" xr:uid="{00000000-0005-0000-0000-0000F0290000}"/>
    <cellStyle name="Normal 28 3 2 2 3 2 3 4" xfId="36825" xr:uid="{00000000-0005-0000-0000-0000F1290000}"/>
    <cellStyle name="Normal 28 3 2 2 3 2 3 5" xfId="21601" xr:uid="{00000000-0005-0000-0000-0000F2290000}"/>
    <cellStyle name="Normal 28 3 2 2 3 2 4" xfId="13191" xr:uid="{00000000-0005-0000-0000-0000F3290000}"/>
    <cellStyle name="Normal 28 3 2 2 3 2 4 2" xfId="43513" xr:uid="{00000000-0005-0000-0000-0000F4290000}"/>
    <cellStyle name="Normal 28 3 2 2 3 2 4 3" xfId="28289" xr:uid="{00000000-0005-0000-0000-0000F5290000}"/>
    <cellStyle name="Normal 28 3 2 2 3 2 5" xfId="8170" xr:uid="{00000000-0005-0000-0000-0000F6290000}"/>
    <cellStyle name="Normal 28 3 2 2 3 2 5 2" xfId="38496" xr:uid="{00000000-0005-0000-0000-0000F7290000}"/>
    <cellStyle name="Normal 28 3 2 2 3 2 5 3" xfId="23272" xr:uid="{00000000-0005-0000-0000-0000F8290000}"/>
    <cellStyle name="Normal 28 3 2 2 3 2 6" xfId="33484" xr:uid="{00000000-0005-0000-0000-0000F9290000}"/>
    <cellStyle name="Normal 28 3 2 2 3 2 7" xfId="18259" xr:uid="{00000000-0005-0000-0000-0000FA290000}"/>
    <cellStyle name="Normal 28 3 2 2 3 3" xfId="3952" xr:uid="{00000000-0005-0000-0000-0000FB290000}"/>
    <cellStyle name="Normal 28 3 2 2 3 3 2" xfId="14026" xr:uid="{00000000-0005-0000-0000-0000FC290000}"/>
    <cellStyle name="Normal 28 3 2 2 3 3 2 2" xfId="44348" xr:uid="{00000000-0005-0000-0000-0000FD290000}"/>
    <cellStyle name="Normal 28 3 2 2 3 3 2 3" xfId="29124" xr:uid="{00000000-0005-0000-0000-0000FE290000}"/>
    <cellStyle name="Normal 28 3 2 2 3 3 3" xfId="9006" xr:uid="{00000000-0005-0000-0000-0000FF290000}"/>
    <cellStyle name="Normal 28 3 2 2 3 3 3 2" xfId="39331" xr:uid="{00000000-0005-0000-0000-0000002A0000}"/>
    <cellStyle name="Normal 28 3 2 2 3 3 3 3" xfId="24107" xr:uid="{00000000-0005-0000-0000-0000012A0000}"/>
    <cellStyle name="Normal 28 3 2 2 3 3 4" xfId="34318" xr:uid="{00000000-0005-0000-0000-0000022A0000}"/>
    <cellStyle name="Normal 28 3 2 2 3 3 5" xfId="19094" xr:uid="{00000000-0005-0000-0000-0000032A0000}"/>
    <cellStyle name="Normal 28 3 2 2 3 4" xfId="5645" xr:uid="{00000000-0005-0000-0000-0000042A0000}"/>
    <cellStyle name="Normal 28 3 2 2 3 4 2" xfId="15697" xr:uid="{00000000-0005-0000-0000-0000052A0000}"/>
    <cellStyle name="Normal 28 3 2 2 3 4 2 2" xfId="46019" xr:uid="{00000000-0005-0000-0000-0000062A0000}"/>
    <cellStyle name="Normal 28 3 2 2 3 4 2 3" xfId="30795" xr:uid="{00000000-0005-0000-0000-0000072A0000}"/>
    <cellStyle name="Normal 28 3 2 2 3 4 3" xfId="10677" xr:uid="{00000000-0005-0000-0000-0000082A0000}"/>
    <cellStyle name="Normal 28 3 2 2 3 4 3 2" xfId="41002" xr:uid="{00000000-0005-0000-0000-0000092A0000}"/>
    <cellStyle name="Normal 28 3 2 2 3 4 3 3" xfId="25778" xr:uid="{00000000-0005-0000-0000-00000A2A0000}"/>
    <cellStyle name="Normal 28 3 2 2 3 4 4" xfId="35989" xr:uid="{00000000-0005-0000-0000-00000B2A0000}"/>
    <cellStyle name="Normal 28 3 2 2 3 4 5" xfId="20765" xr:uid="{00000000-0005-0000-0000-00000C2A0000}"/>
    <cellStyle name="Normal 28 3 2 2 3 5" xfId="12355" xr:uid="{00000000-0005-0000-0000-00000D2A0000}"/>
    <cellStyle name="Normal 28 3 2 2 3 5 2" xfId="42677" xr:uid="{00000000-0005-0000-0000-00000E2A0000}"/>
    <cellStyle name="Normal 28 3 2 2 3 5 3" xfId="27453" xr:uid="{00000000-0005-0000-0000-00000F2A0000}"/>
    <cellStyle name="Normal 28 3 2 2 3 6" xfId="7334" xr:uid="{00000000-0005-0000-0000-0000102A0000}"/>
    <cellStyle name="Normal 28 3 2 2 3 6 2" xfId="37660" xr:uid="{00000000-0005-0000-0000-0000112A0000}"/>
    <cellStyle name="Normal 28 3 2 2 3 6 3" xfId="22436" xr:uid="{00000000-0005-0000-0000-0000122A0000}"/>
    <cellStyle name="Normal 28 3 2 2 3 7" xfId="32648" xr:uid="{00000000-0005-0000-0000-0000132A0000}"/>
    <cellStyle name="Normal 28 3 2 2 3 8" xfId="17423" xr:uid="{00000000-0005-0000-0000-0000142A0000}"/>
    <cellStyle name="Normal 28 3 2 2 4" xfId="2681" xr:uid="{00000000-0005-0000-0000-0000152A0000}"/>
    <cellStyle name="Normal 28 3 2 2 4 2" xfId="4371" xr:uid="{00000000-0005-0000-0000-0000162A0000}"/>
    <cellStyle name="Normal 28 3 2 2 4 2 2" xfId="14444" xr:uid="{00000000-0005-0000-0000-0000172A0000}"/>
    <cellStyle name="Normal 28 3 2 2 4 2 2 2" xfId="44766" xr:uid="{00000000-0005-0000-0000-0000182A0000}"/>
    <cellStyle name="Normal 28 3 2 2 4 2 2 3" xfId="29542" xr:uid="{00000000-0005-0000-0000-0000192A0000}"/>
    <cellStyle name="Normal 28 3 2 2 4 2 3" xfId="9424" xr:uid="{00000000-0005-0000-0000-00001A2A0000}"/>
    <cellStyle name="Normal 28 3 2 2 4 2 3 2" xfId="39749" xr:uid="{00000000-0005-0000-0000-00001B2A0000}"/>
    <cellStyle name="Normal 28 3 2 2 4 2 3 3" xfId="24525" xr:uid="{00000000-0005-0000-0000-00001C2A0000}"/>
    <cellStyle name="Normal 28 3 2 2 4 2 4" xfId="34736" xr:uid="{00000000-0005-0000-0000-00001D2A0000}"/>
    <cellStyle name="Normal 28 3 2 2 4 2 5" xfId="19512" xr:uid="{00000000-0005-0000-0000-00001E2A0000}"/>
    <cellStyle name="Normal 28 3 2 2 4 3" xfId="6063" xr:uid="{00000000-0005-0000-0000-00001F2A0000}"/>
    <cellStyle name="Normal 28 3 2 2 4 3 2" xfId="16115" xr:uid="{00000000-0005-0000-0000-0000202A0000}"/>
    <cellStyle name="Normal 28 3 2 2 4 3 2 2" xfId="46437" xr:uid="{00000000-0005-0000-0000-0000212A0000}"/>
    <cellStyle name="Normal 28 3 2 2 4 3 2 3" xfId="31213" xr:uid="{00000000-0005-0000-0000-0000222A0000}"/>
    <cellStyle name="Normal 28 3 2 2 4 3 3" xfId="11095" xr:uid="{00000000-0005-0000-0000-0000232A0000}"/>
    <cellStyle name="Normal 28 3 2 2 4 3 3 2" xfId="41420" xr:uid="{00000000-0005-0000-0000-0000242A0000}"/>
    <cellStyle name="Normal 28 3 2 2 4 3 3 3" xfId="26196" xr:uid="{00000000-0005-0000-0000-0000252A0000}"/>
    <cellStyle name="Normal 28 3 2 2 4 3 4" xfId="36407" xr:uid="{00000000-0005-0000-0000-0000262A0000}"/>
    <cellStyle name="Normal 28 3 2 2 4 3 5" xfId="21183" xr:uid="{00000000-0005-0000-0000-0000272A0000}"/>
    <cellStyle name="Normal 28 3 2 2 4 4" xfId="12773" xr:uid="{00000000-0005-0000-0000-0000282A0000}"/>
    <cellStyle name="Normal 28 3 2 2 4 4 2" xfId="43095" xr:uid="{00000000-0005-0000-0000-0000292A0000}"/>
    <cellStyle name="Normal 28 3 2 2 4 4 3" xfId="27871" xr:uid="{00000000-0005-0000-0000-00002A2A0000}"/>
    <cellStyle name="Normal 28 3 2 2 4 5" xfId="7752" xr:uid="{00000000-0005-0000-0000-00002B2A0000}"/>
    <cellStyle name="Normal 28 3 2 2 4 5 2" xfId="38078" xr:uid="{00000000-0005-0000-0000-00002C2A0000}"/>
    <cellStyle name="Normal 28 3 2 2 4 5 3" xfId="22854" xr:uid="{00000000-0005-0000-0000-00002D2A0000}"/>
    <cellStyle name="Normal 28 3 2 2 4 6" xfId="33066" xr:uid="{00000000-0005-0000-0000-00002E2A0000}"/>
    <cellStyle name="Normal 28 3 2 2 4 7" xfId="17841" xr:uid="{00000000-0005-0000-0000-00002F2A0000}"/>
    <cellStyle name="Normal 28 3 2 2 5" xfId="3534" xr:uid="{00000000-0005-0000-0000-0000302A0000}"/>
    <cellStyle name="Normal 28 3 2 2 5 2" xfId="13608" xr:uid="{00000000-0005-0000-0000-0000312A0000}"/>
    <cellStyle name="Normal 28 3 2 2 5 2 2" xfId="43930" xr:uid="{00000000-0005-0000-0000-0000322A0000}"/>
    <cellStyle name="Normal 28 3 2 2 5 2 3" xfId="28706" xr:uid="{00000000-0005-0000-0000-0000332A0000}"/>
    <cellStyle name="Normal 28 3 2 2 5 3" xfId="8588" xr:uid="{00000000-0005-0000-0000-0000342A0000}"/>
    <cellStyle name="Normal 28 3 2 2 5 3 2" xfId="38913" xr:uid="{00000000-0005-0000-0000-0000352A0000}"/>
    <cellStyle name="Normal 28 3 2 2 5 3 3" xfId="23689" xr:uid="{00000000-0005-0000-0000-0000362A0000}"/>
    <cellStyle name="Normal 28 3 2 2 5 4" xfId="33900" xr:uid="{00000000-0005-0000-0000-0000372A0000}"/>
    <cellStyle name="Normal 28 3 2 2 5 5" xfId="18676" xr:uid="{00000000-0005-0000-0000-0000382A0000}"/>
    <cellStyle name="Normal 28 3 2 2 6" xfId="5227" xr:uid="{00000000-0005-0000-0000-0000392A0000}"/>
    <cellStyle name="Normal 28 3 2 2 6 2" xfId="15279" xr:uid="{00000000-0005-0000-0000-00003A2A0000}"/>
    <cellStyle name="Normal 28 3 2 2 6 2 2" xfId="45601" xr:uid="{00000000-0005-0000-0000-00003B2A0000}"/>
    <cellStyle name="Normal 28 3 2 2 6 2 3" xfId="30377" xr:uid="{00000000-0005-0000-0000-00003C2A0000}"/>
    <cellStyle name="Normal 28 3 2 2 6 3" xfId="10259" xr:uid="{00000000-0005-0000-0000-00003D2A0000}"/>
    <cellStyle name="Normal 28 3 2 2 6 3 2" xfId="40584" xr:uid="{00000000-0005-0000-0000-00003E2A0000}"/>
    <cellStyle name="Normal 28 3 2 2 6 3 3" xfId="25360" xr:uid="{00000000-0005-0000-0000-00003F2A0000}"/>
    <cellStyle name="Normal 28 3 2 2 6 4" xfId="35571" xr:uid="{00000000-0005-0000-0000-0000402A0000}"/>
    <cellStyle name="Normal 28 3 2 2 6 5" xfId="20347" xr:uid="{00000000-0005-0000-0000-0000412A0000}"/>
    <cellStyle name="Normal 28 3 2 2 7" xfId="11937" xr:uid="{00000000-0005-0000-0000-0000422A0000}"/>
    <cellStyle name="Normal 28 3 2 2 7 2" xfId="42259" xr:uid="{00000000-0005-0000-0000-0000432A0000}"/>
    <cellStyle name="Normal 28 3 2 2 7 3" xfId="27035" xr:uid="{00000000-0005-0000-0000-0000442A0000}"/>
    <cellStyle name="Normal 28 3 2 2 8" xfId="6916" xr:uid="{00000000-0005-0000-0000-0000452A0000}"/>
    <cellStyle name="Normal 28 3 2 2 8 2" xfId="37242" xr:uid="{00000000-0005-0000-0000-0000462A0000}"/>
    <cellStyle name="Normal 28 3 2 2 8 3" xfId="22018" xr:uid="{00000000-0005-0000-0000-0000472A0000}"/>
    <cellStyle name="Normal 28 3 2 2 9" xfId="32230" xr:uid="{00000000-0005-0000-0000-0000482A0000}"/>
    <cellStyle name="Normal 28 3 2 3" xfId="1943" xr:uid="{00000000-0005-0000-0000-0000492A0000}"/>
    <cellStyle name="Normal 28 3 2 3 2" xfId="2364" xr:uid="{00000000-0005-0000-0000-00004A2A0000}"/>
    <cellStyle name="Normal 28 3 2 3 2 2" xfId="3203" xr:uid="{00000000-0005-0000-0000-00004B2A0000}"/>
    <cellStyle name="Normal 28 3 2 3 2 2 2" xfId="4893" xr:uid="{00000000-0005-0000-0000-00004C2A0000}"/>
    <cellStyle name="Normal 28 3 2 3 2 2 2 2" xfId="14966" xr:uid="{00000000-0005-0000-0000-00004D2A0000}"/>
    <cellStyle name="Normal 28 3 2 3 2 2 2 2 2" xfId="45288" xr:uid="{00000000-0005-0000-0000-00004E2A0000}"/>
    <cellStyle name="Normal 28 3 2 3 2 2 2 2 3" xfId="30064" xr:uid="{00000000-0005-0000-0000-00004F2A0000}"/>
    <cellStyle name="Normal 28 3 2 3 2 2 2 3" xfId="9946" xr:uid="{00000000-0005-0000-0000-0000502A0000}"/>
    <cellStyle name="Normal 28 3 2 3 2 2 2 3 2" xfId="40271" xr:uid="{00000000-0005-0000-0000-0000512A0000}"/>
    <cellStyle name="Normal 28 3 2 3 2 2 2 3 3" xfId="25047" xr:uid="{00000000-0005-0000-0000-0000522A0000}"/>
    <cellStyle name="Normal 28 3 2 3 2 2 2 4" xfId="35258" xr:uid="{00000000-0005-0000-0000-0000532A0000}"/>
    <cellStyle name="Normal 28 3 2 3 2 2 2 5" xfId="20034" xr:uid="{00000000-0005-0000-0000-0000542A0000}"/>
    <cellStyle name="Normal 28 3 2 3 2 2 3" xfId="6585" xr:uid="{00000000-0005-0000-0000-0000552A0000}"/>
    <cellStyle name="Normal 28 3 2 3 2 2 3 2" xfId="16637" xr:uid="{00000000-0005-0000-0000-0000562A0000}"/>
    <cellStyle name="Normal 28 3 2 3 2 2 3 2 2" xfId="46959" xr:uid="{00000000-0005-0000-0000-0000572A0000}"/>
    <cellStyle name="Normal 28 3 2 3 2 2 3 2 3" xfId="31735" xr:uid="{00000000-0005-0000-0000-0000582A0000}"/>
    <cellStyle name="Normal 28 3 2 3 2 2 3 3" xfId="11617" xr:uid="{00000000-0005-0000-0000-0000592A0000}"/>
    <cellStyle name="Normal 28 3 2 3 2 2 3 3 2" xfId="41942" xr:uid="{00000000-0005-0000-0000-00005A2A0000}"/>
    <cellStyle name="Normal 28 3 2 3 2 2 3 3 3" xfId="26718" xr:uid="{00000000-0005-0000-0000-00005B2A0000}"/>
    <cellStyle name="Normal 28 3 2 3 2 2 3 4" xfId="36929" xr:uid="{00000000-0005-0000-0000-00005C2A0000}"/>
    <cellStyle name="Normal 28 3 2 3 2 2 3 5" xfId="21705" xr:uid="{00000000-0005-0000-0000-00005D2A0000}"/>
    <cellStyle name="Normal 28 3 2 3 2 2 4" xfId="13295" xr:uid="{00000000-0005-0000-0000-00005E2A0000}"/>
    <cellStyle name="Normal 28 3 2 3 2 2 4 2" xfId="43617" xr:uid="{00000000-0005-0000-0000-00005F2A0000}"/>
    <cellStyle name="Normal 28 3 2 3 2 2 4 3" xfId="28393" xr:uid="{00000000-0005-0000-0000-0000602A0000}"/>
    <cellStyle name="Normal 28 3 2 3 2 2 5" xfId="8274" xr:uid="{00000000-0005-0000-0000-0000612A0000}"/>
    <cellStyle name="Normal 28 3 2 3 2 2 5 2" xfId="38600" xr:uid="{00000000-0005-0000-0000-0000622A0000}"/>
    <cellStyle name="Normal 28 3 2 3 2 2 5 3" xfId="23376" xr:uid="{00000000-0005-0000-0000-0000632A0000}"/>
    <cellStyle name="Normal 28 3 2 3 2 2 6" xfId="33588" xr:uid="{00000000-0005-0000-0000-0000642A0000}"/>
    <cellStyle name="Normal 28 3 2 3 2 2 7" xfId="18363" xr:uid="{00000000-0005-0000-0000-0000652A0000}"/>
    <cellStyle name="Normal 28 3 2 3 2 3" xfId="4056" xr:uid="{00000000-0005-0000-0000-0000662A0000}"/>
    <cellStyle name="Normal 28 3 2 3 2 3 2" xfId="14130" xr:uid="{00000000-0005-0000-0000-0000672A0000}"/>
    <cellStyle name="Normal 28 3 2 3 2 3 2 2" xfId="44452" xr:uid="{00000000-0005-0000-0000-0000682A0000}"/>
    <cellStyle name="Normal 28 3 2 3 2 3 2 3" xfId="29228" xr:uid="{00000000-0005-0000-0000-0000692A0000}"/>
    <cellStyle name="Normal 28 3 2 3 2 3 3" xfId="9110" xr:uid="{00000000-0005-0000-0000-00006A2A0000}"/>
    <cellStyle name="Normal 28 3 2 3 2 3 3 2" xfId="39435" xr:uid="{00000000-0005-0000-0000-00006B2A0000}"/>
    <cellStyle name="Normal 28 3 2 3 2 3 3 3" xfId="24211" xr:uid="{00000000-0005-0000-0000-00006C2A0000}"/>
    <cellStyle name="Normal 28 3 2 3 2 3 4" xfId="34422" xr:uid="{00000000-0005-0000-0000-00006D2A0000}"/>
    <cellStyle name="Normal 28 3 2 3 2 3 5" xfId="19198" xr:uid="{00000000-0005-0000-0000-00006E2A0000}"/>
    <cellStyle name="Normal 28 3 2 3 2 4" xfId="5749" xr:uid="{00000000-0005-0000-0000-00006F2A0000}"/>
    <cellStyle name="Normal 28 3 2 3 2 4 2" xfId="15801" xr:uid="{00000000-0005-0000-0000-0000702A0000}"/>
    <cellStyle name="Normal 28 3 2 3 2 4 2 2" xfId="46123" xr:uid="{00000000-0005-0000-0000-0000712A0000}"/>
    <cellStyle name="Normal 28 3 2 3 2 4 2 3" xfId="30899" xr:uid="{00000000-0005-0000-0000-0000722A0000}"/>
    <cellStyle name="Normal 28 3 2 3 2 4 3" xfId="10781" xr:uid="{00000000-0005-0000-0000-0000732A0000}"/>
    <cellStyle name="Normal 28 3 2 3 2 4 3 2" xfId="41106" xr:uid="{00000000-0005-0000-0000-0000742A0000}"/>
    <cellStyle name="Normal 28 3 2 3 2 4 3 3" xfId="25882" xr:uid="{00000000-0005-0000-0000-0000752A0000}"/>
    <cellStyle name="Normal 28 3 2 3 2 4 4" xfId="36093" xr:uid="{00000000-0005-0000-0000-0000762A0000}"/>
    <cellStyle name="Normal 28 3 2 3 2 4 5" xfId="20869" xr:uid="{00000000-0005-0000-0000-0000772A0000}"/>
    <cellStyle name="Normal 28 3 2 3 2 5" xfId="12459" xr:uid="{00000000-0005-0000-0000-0000782A0000}"/>
    <cellStyle name="Normal 28 3 2 3 2 5 2" xfId="42781" xr:uid="{00000000-0005-0000-0000-0000792A0000}"/>
    <cellStyle name="Normal 28 3 2 3 2 5 3" xfId="27557" xr:uid="{00000000-0005-0000-0000-00007A2A0000}"/>
    <cellStyle name="Normal 28 3 2 3 2 6" xfId="7438" xr:uid="{00000000-0005-0000-0000-00007B2A0000}"/>
    <cellStyle name="Normal 28 3 2 3 2 6 2" xfId="37764" xr:uid="{00000000-0005-0000-0000-00007C2A0000}"/>
    <cellStyle name="Normal 28 3 2 3 2 6 3" xfId="22540" xr:uid="{00000000-0005-0000-0000-00007D2A0000}"/>
    <cellStyle name="Normal 28 3 2 3 2 7" xfId="32752" xr:uid="{00000000-0005-0000-0000-00007E2A0000}"/>
    <cellStyle name="Normal 28 3 2 3 2 8" xfId="17527" xr:uid="{00000000-0005-0000-0000-00007F2A0000}"/>
    <cellStyle name="Normal 28 3 2 3 3" xfId="2785" xr:uid="{00000000-0005-0000-0000-0000802A0000}"/>
    <cellStyle name="Normal 28 3 2 3 3 2" xfId="4475" xr:uid="{00000000-0005-0000-0000-0000812A0000}"/>
    <cellStyle name="Normal 28 3 2 3 3 2 2" xfId="14548" xr:uid="{00000000-0005-0000-0000-0000822A0000}"/>
    <cellStyle name="Normal 28 3 2 3 3 2 2 2" xfId="44870" xr:uid="{00000000-0005-0000-0000-0000832A0000}"/>
    <cellStyle name="Normal 28 3 2 3 3 2 2 3" xfId="29646" xr:uid="{00000000-0005-0000-0000-0000842A0000}"/>
    <cellStyle name="Normal 28 3 2 3 3 2 3" xfId="9528" xr:uid="{00000000-0005-0000-0000-0000852A0000}"/>
    <cellStyle name="Normal 28 3 2 3 3 2 3 2" xfId="39853" xr:uid="{00000000-0005-0000-0000-0000862A0000}"/>
    <cellStyle name="Normal 28 3 2 3 3 2 3 3" xfId="24629" xr:uid="{00000000-0005-0000-0000-0000872A0000}"/>
    <cellStyle name="Normal 28 3 2 3 3 2 4" xfId="34840" xr:uid="{00000000-0005-0000-0000-0000882A0000}"/>
    <cellStyle name="Normal 28 3 2 3 3 2 5" xfId="19616" xr:uid="{00000000-0005-0000-0000-0000892A0000}"/>
    <cellStyle name="Normal 28 3 2 3 3 3" xfId="6167" xr:uid="{00000000-0005-0000-0000-00008A2A0000}"/>
    <cellStyle name="Normal 28 3 2 3 3 3 2" xfId="16219" xr:uid="{00000000-0005-0000-0000-00008B2A0000}"/>
    <cellStyle name="Normal 28 3 2 3 3 3 2 2" xfId="46541" xr:uid="{00000000-0005-0000-0000-00008C2A0000}"/>
    <cellStyle name="Normal 28 3 2 3 3 3 2 3" xfId="31317" xr:uid="{00000000-0005-0000-0000-00008D2A0000}"/>
    <cellStyle name="Normal 28 3 2 3 3 3 3" xfId="11199" xr:uid="{00000000-0005-0000-0000-00008E2A0000}"/>
    <cellStyle name="Normal 28 3 2 3 3 3 3 2" xfId="41524" xr:uid="{00000000-0005-0000-0000-00008F2A0000}"/>
    <cellStyle name="Normal 28 3 2 3 3 3 3 3" xfId="26300" xr:uid="{00000000-0005-0000-0000-0000902A0000}"/>
    <cellStyle name="Normal 28 3 2 3 3 3 4" xfId="36511" xr:uid="{00000000-0005-0000-0000-0000912A0000}"/>
    <cellStyle name="Normal 28 3 2 3 3 3 5" xfId="21287" xr:uid="{00000000-0005-0000-0000-0000922A0000}"/>
    <cellStyle name="Normal 28 3 2 3 3 4" xfId="12877" xr:uid="{00000000-0005-0000-0000-0000932A0000}"/>
    <cellStyle name="Normal 28 3 2 3 3 4 2" xfId="43199" xr:uid="{00000000-0005-0000-0000-0000942A0000}"/>
    <cellStyle name="Normal 28 3 2 3 3 4 3" xfId="27975" xr:uid="{00000000-0005-0000-0000-0000952A0000}"/>
    <cellStyle name="Normal 28 3 2 3 3 5" xfId="7856" xr:uid="{00000000-0005-0000-0000-0000962A0000}"/>
    <cellStyle name="Normal 28 3 2 3 3 5 2" xfId="38182" xr:uid="{00000000-0005-0000-0000-0000972A0000}"/>
    <cellStyle name="Normal 28 3 2 3 3 5 3" xfId="22958" xr:uid="{00000000-0005-0000-0000-0000982A0000}"/>
    <cellStyle name="Normal 28 3 2 3 3 6" xfId="33170" xr:uid="{00000000-0005-0000-0000-0000992A0000}"/>
    <cellStyle name="Normal 28 3 2 3 3 7" xfId="17945" xr:uid="{00000000-0005-0000-0000-00009A2A0000}"/>
    <cellStyle name="Normal 28 3 2 3 4" xfId="3638" xr:uid="{00000000-0005-0000-0000-00009B2A0000}"/>
    <cellStyle name="Normal 28 3 2 3 4 2" xfId="13712" xr:uid="{00000000-0005-0000-0000-00009C2A0000}"/>
    <cellStyle name="Normal 28 3 2 3 4 2 2" xfId="44034" xr:uid="{00000000-0005-0000-0000-00009D2A0000}"/>
    <cellStyle name="Normal 28 3 2 3 4 2 3" xfId="28810" xr:uid="{00000000-0005-0000-0000-00009E2A0000}"/>
    <cellStyle name="Normal 28 3 2 3 4 3" xfId="8692" xr:uid="{00000000-0005-0000-0000-00009F2A0000}"/>
    <cellStyle name="Normal 28 3 2 3 4 3 2" xfId="39017" xr:uid="{00000000-0005-0000-0000-0000A02A0000}"/>
    <cellStyle name="Normal 28 3 2 3 4 3 3" xfId="23793" xr:uid="{00000000-0005-0000-0000-0000A12A0000}"/>
    <cellStyle name="Normal 28 3 2 3 4 4" xfId="34004" xr:uid="{00000000-0005-0000-0000-0000A22A0000}"/>
    <cellStyle name="Normal 28 3 2 3 4 5" xfId="18780" xr:uid="{00000000-0005-0000-0000-0000A32A0000}"/>
    <cellStyle name="Normal 28 3 2 3 5" xfId="5331" xr:uid="{00000000-0005-0000-0000-0000A42A0000}"/>
    <cellStyle name="Normal 28 3 2 3 5 2" xfId="15383" xr:uid="{00000000-0005-0000-0000-0000A52A0000}"/>
    <cellStyle name="Normal 28 3 2 3 5 2 2" xfId="45705" xr:uid="{00000000-0005-0000-0000-0000A62A0000}"/>
    <cellStyle name="Normal 28 3 2 3 5 2 3" xfId="30481" xr:uid="{00000000-0005-0000-0000-0000A72A0000}"/>
    <cellStyle name="Normal 28 3 2 3 5 3" xfId="10363" xr:uid="{00000000-0005-0000-0000-0000A82A0000}"/>
    <cellStyle name="Normal 28 3 2 3 5 3 2" xfId="40688" xr:uid="{00000000-0005-0000-0000-0000A92A0000}"/>
    <cellStyle name="Normal 28 3 2 3 5 3 3" xfId="25464" xr:uid="{00000000-0005-0000-0000-0000AA2A0000}"/>
    <cellStyle name="Normal 28 3 2 3 5 4" xfId="35675" xr:uid="{00000000-0005-0000-0000-0000AB2A0000}"/>
    <cellStyle name="Normal 28 3 2 3 5 5" xfId="20451" xr:uid="{00000000-0005-0000-0000-0000AC2A0000}"/>
    <cellStyle name="Normal 28 3 2 3 6" xfId="12041" xr:uid="{00000000-0005-0000-0000-0000AD2A0000}"/>
    <cellStyle name="Normal 28 3 2 3 6 2" xfId="42363" xr:uid="{00000000-0005-0000-0000-0000AE2A0000}"/>
    <cellStyle name="Normal 28 3 2 3 6 3" xfId="27139" xr:uid="{00000000-0005-0000-0000-0000AF2A0000}"/>
    <cellStyle name="Normal 28 3 2 3 7" xfId="7020" xr:uid="{00000000-0005-0000-0000-0000B02A0000}"/>
    <cellStyle name="Normal 28 3 2 3 7 2" xfId="37346" xr:uid="{00000000-0005-0000-0000-0000B12A0000}"/>
    <cellStyle name="Normal 28 3 2 3 7 3" xfId="22122" xr:uid="{00000000-0005-0000-0000-0000B22A0000}"/>
    <cellStyle name="Normal 28 3 2 3 8" xfId="32334" xr:uid="{00000000-0005-0000-0000-0000B32A0000}"/>
    <cellStyle name="Normal 28 3 2 3 9" xfId="17109" xr:uid="{00000000-0005-0000-0000-0000B42A0000}"/>
    <cellStyle name="Normal 28 3 2 4" xfId="2156" xr:uid="{00000000-0005-0000-0000-0000B52A0000}"/>
    <cellStyle name="Normal 28 3 2 4 2" xfId="2995" xr:uid="{00000000-0005-0000-0000-0000B62A0000}"/>
    <cellStyle name="Normal 28 3 2 4 2 2" xfId="4685" xr:uid="{00000000-0005-0000-0000-0000B72A0000}"/>
    <cellStyle name="Normal 28 3 2 4 2 2 2" xfId="14758" xr:uid="{00000000-0005-0000-0000-0000B82A0000}"/>
    <cellStyle name="Normal 28 3 2 4 2 2 2 2" xfId="45080" xr:uid="{00000000-0005-0000-0000-0000B92A0000}"/>
    <cellStyle name="Normal 28 3 2 4 2 2 2 3" xfId="29856" xr:uid="{00000000-0005-0000-0000-0000BA2A0000}"/>
    <cellStyle name="Normal 28 3 2 4 2 2 3" xfId="9738" xr:uid="{00000000-0005-0000-0000-0000BB2A0000}"/>
    <cellStyle name="Normal 28 3 2 4 2 2 3 2" xfId="40063" xr:uid="{00000000-0005-0000-0000-0000BC2A0000}"/>
    <cellStyle name="Normal 28 3 2 4 2 2 3 3" xfId="24839" xr:uid="{00000000-0005-0000-0000-0000BD2A0000}"/>
    <cellStyle name="Normal 28 3 2 4 2 2 4" xfId="35050" xr:uid="{00000000-0005-0000-0000-0000BE2A0000}"/>
    <cellStyle name="Normal 28 3 2 4 2 2 5" xfId="19826" xr:uid="{00000000-0005-0000-0000-0000BF2A0000}"/>
    <cellStyle name="Normal 28 3 2 4 2 3" xfId="6377" xr:uid="{00000000-0005-0000-0000-0000C02A0000}"/>
    <cellStyle name="Normal 28 3 2 4 2 3 2" xfId="16429" xr:uid="{00000000-0005-0000-0000-0000C12A0000}"/>
    <cellStyle name="Normal 28 3 2 4 2 3 2 2" xfId="46751" xr:uid="{00000000-0005-0000-0000-0000C22A0000}"/>
    <cellStyle name="Normal 28 3 2 4 2 3 2 3" xfId="31527" xr:uid="{00000000-0005-0000-0000-0000C32A0000}"/>
    <cellStyle name="Normal 28 3 2 4 2 3 3" xfId="11409" xr:uid="{00000000-0005-0000-0000-0000C42A0000}"/>
    <cellStyle name="Normal 28 3 2 4 2 3 3 2" xfId="41734" xr:uid="{00000000-0005-0000-0000-0000C52A0000}"/>
    <cellStyle name="Normal 28 3 2 4 2 3 3 3" xfId="26510" xr:uid="{00000000-0005-0000-0000-0000C62A0000}"/>
    <cellStyle name="Normal 28 3 2 4 2 3 4" xfId="36721" xr:uid="{00000000-0005-0000-0000-0000C72A0000}"/>
    <cellStyle name="Normal 28 3 2 4 2 3 5" xfId="21497" xr:uid="{00000000-0005-0000-0000-0000C82A0000}"/>
    <cellStyle name="Normal 28 3 2 4 2 4" xfId="13087" xr:uid="{00000000-0005-0000-0000-0000C92A0000}"/>
    <cellStyle name="Normal 28 3 2 4 2 4 2" xfId="43409" xr:uid="{00000000-0005-0000-0000-0000CA2A0000}"/>
    <cellStyle name="Normal 28 3 2 4 2 4 3" xfId="28185" xr:uid="{00000000-0005-0000-0000-0000CB2A0000}"/>
    <cellStyle name="Normal 28 3 2 4 2 5" xfId="8066" xr:uid="{00000000-0005-0000-0000-0000CC2A0000}"/>
    <cellStyle name="Normal 28 3 2 4 2 5 2" xfId="38392" xr:uid="{00000000-0005-0000-0000-0000CD2A0000}"/>
    <cellStyle name="Normal 28 3 2 4 2 5 3" xfId="23168" xr:uid="{00000000-0005-0000-0000-0000CE2A0000}"/>
    <cellStyle name="Normal 28 3 2 4 2 6" xfId="33380" xr:uid="{00000000-0005-0000-0000-0000CF2A0000}"/>
    <cellStyle name="Normal 28 3 2 4 2 7" xfId="18155" xr:uid="{00000000-0005-0000-0000-0000D02A0000}"/>
    <cellStyle name="Normal 28 3 2 4 3" xfId="3848" xr:uid="{00000000-0005-0000-0000-0000D12A0000}"/>
    <cellStyle name="Normal 28 3 2 4 3 2" xfId="13922" xr:uid="{00000000-0005-0000-0000-0000D22A0000}"/>
    <cellStyle name="Normal 28 3 2 4 3 2 2" xfId="44244" xr:uid="{00000000-0005-0000-0000-0000D32A0000}"/>
    <cellStyle name="Normal 28 3 2 4 3 2 3" xfId="29020" xr:uid="{00000000-0005-0000-0000-0000D42A0000}"/>
    <cellStyle name="Normal 28 3 2 4 3 3" xfId="8902" xr:uid="{00000000-0005-0000-0000-0000D52A0000}"/>
    <cellStyle name="Normal 28 3 2 4 3 3 2" xfId="39227" xr:uid="{00000000-0005-0000-0000-0000D62A0000}"/>
    <cellStyle name="Normal 28 3 2 4 3 3 3" xfId="24003" xr:uid="{00000000-0005-0000-0000-0000D72A0000}"/>
    <cellStyle name="Normal 28 3 2 4 3 4" xfId="34214" xr:uid="{00000000-0005-0000-0000-0000D82A0000}"/>
    <cellStyle name="Normal 28 3 2 4 3 5" xfId="18990" xr:uid="{00000000-0005-0000-0000-0000D92A0000}"/>
    <cellStyle name="Normal 28 3 2 4 4" xfId="5541" xr:uid="{00000000-0005-0000-0000-0000DA2A0000}"/>
    <cellStyle name="Normal 28 3 2 4 4 2" xfId="15593" xr:uid="{00000000-0005-0000-0000-0000DB2A0000}"/>
    <cellStyle name="Normal 28 3 2 4 4 2 2" xfId="45915" xr:uid="{00000000-0005-0000-0000-0000DC2A0000}"/>
    <cellStyle name="Normal 28 3 2 4 4 2 3" xfId="30691" xr:uid="{00000000-0005-0000-0000-0000DD2A0000}"/>
    <cellStyle name="Normal 28 3 2 4 4 3" xfId="10573" xr:uid="{00000000-0005-0000-0000-0000DE2A0000}"/>
    <cellStyle name="Normal 28 3 2 4 4 3 2" xfId="40898" xr:uid="{00000000-0005-0000-0000-0000DF2A0000}"/>
    <cellStyle name="Normal 28 3 2 4 4 3 3" xfId="25674" xr:uid="{00000000-0005-0000-0000-0000E02A0000}"/>
    <cellStyle name="Normal 28 3 2 4 4 4" xfId="35885" xr:uid="{00000000-0005-0000-0000-0000E12A0000}"/>
    <cellStyle name="Normal 28 3 2 4 4 5" xfId="20661" xr:uid="{00000000-0005-0000-0000-0000E22A0000}"/>
    <cellStyle name="Normal 28 3 2 4 5" xfId="12251" xr:uid="{00000000-0005-0000-0000-0000E32A0000}"/>
    <cellStyle name="Normal 28 3 2 4 5 2" xfId="42573" xr:uid="{00000000-0005-0000-0000-0000E42A0000}"/>
    <cellStyle name="Normal 28 3 2 4 5 3" xfId="27349" xr:uid="{00000000-0005-0000-0000-0000E52A0000}"/>
    <cellStyle name="Normal 28 3 2 4 6" xfId="7230" xr:uid="{00000000-0005-0000-0000-0000E62A0000}"/>
    <cellStyle name="Normal 28 3 2 4 6 2" xfId="37556" xr:uid="{00000000-0005-0000-0000-0000E72A0000}"/>
    <cellStyle name="Normal 28 3 2 4 6 3" xfId="22332" xr:uid="{00000000-0005-0000-0000-0000E82A0000}"/>
    <cellStyle name="Normal 28 3 2 4 7" xfId="32544" xr:uid="{00000000-0005-0000-0000-0000E92A0000}"/>
    <cellStyle name="Normal 28 3 2 4 8" xfId="17319" xr:uid="{00000000-0005-0000-0000-0000EA2A0000}"/>
    <cellStyle name="Normal 28 3 2 5" xfId="2577" xr:uid="{00000000-0005-0000-0000-0000EB2A0000}"/>
    <cellStyle name="Normal 28 3 2 5 2" xfId="4267" xr:uid="{00000000-0005-0000-0000-0000EC2A0000}"/>
    <cellStyle name="Normal 28 3 2 5 2 2" xfId="14340" xr:uid="{00000000-0005-0000-0000-0000ED2A0000}"/>
    <cellStyle name="Normal 28 3 2 5 2 2 2" xfId="44662" xr:uid="{00000000-0005-0000-0000-0000EE2A0000}"/>
    <cellStyle name="Normal 28 3 2 5 2 2 3" xfId="29438" xr:uid="{00000000-0005-0000-0000-0000EF2A0000}"/>
    <cellStyle name="Normal 28 3 2 5 2 3" xfId="9320" xr:uid="{00000000-0005-0000-0000-0000F02A0000}"/>
    <cellStyle name="Normal 28 3 2 5 2 3 2" xfId="39645" xr:uid="{00000000-0005-0000-0000-0000F12A0000}"/>
    <cellStyle name="Normal 28 3 2 5 2 3 3" xfId="24421" xr:uid="{00000000-0005-0000-0000-0000F22A0000}"/>
    <cellStyle name="Normal 28 3 2 5 2 4" xfId="34632" xr:uid="{00000000-0005-0000-0000-0000F32A0000}"/>
    <cellStyle name="Normal 28 3 2 5 2 5" xfId="19408" xr:uid="{00000000-0005-0000-0000-0000F42A0000}"/>
    <cellStyle name="Normal 28 3 2 5 3" xfId="5959" xr:uid="{00000000-0005-0000-0000-0000F52A0000}"/>
    <cellStyle name="Normal 28 3 2 5 3 2" xfId="16011" xr:uid="{00000000-0005-0000-0000-0000F62A0000}"/>
    <cellStyle name="Normal 28 3 2 5 3 2 2" xfId="46333" xr:uid="{00000000-0005-0000-0000-0000F72A0000}"/>
    <cellStyle name="Normal 28 3 2 5 3 2 3" xfId="31109" xr:uid="{00000000-0005-0000-0000-0000F82A0000}"/>
    <cellStyle name="Normal 28 3 2 5 3 3" xfId="10991" xr:uid="{00000000-0005-0000-0000-0000F92A0000}"/>
    <cellStyle name="Normal 28 3 2 5 3 3 2" xfId="41316" xr:uid="{00000000-0005-0000-0000-0000FA2A0000}"/>
    <cellStyle name="Normal 28 3 2 5 3 3 3" xfId="26092" xr:uid="{00000000-0005-0000-0000-0000FB2A0000}"/>
    <cellStyle name="Normal 28 3 2 5 3 4" xfId="36303" xr:uid="{00000000-0005-0000-0000-0000FC2A0000}"/>
    <cellStyle name="Normal 28 3 2 5 3 5" xfId="21079" xr:uid="{00000000-0005-0000-0000-0000FD2A0000}"/>
    <cellStyle name="Normal 28 3 2 5 4" xfId="12669" xr:uid="{00000000-0005-0000-0000-0000FE2A0000}"/>
    <cellStyle name="Normal 28 3 2 5 4 2" xfId="42991" xr:uid="{00000000-0005-0000-0000-0000FF2A0000}"/>
    <cellStyle name="Normal 28 3 2 5 4 3" xfId="27767" xr:uid="{00000000-0005-0000-0000-0000002B0000}"/>
    <cellStyle name="Normal 28 3 2 5 5" xfId="7648" xr:uid="{00000000-0005-0000-0000-0000012B0000}"/>
    <cellStyle name="Normal 28 3 2 5 5 2" xfId="37974" xr:uid="{00000000-0005-0000-0000-0000022B0000}"/>
    <cellStyle name="Normal 28 3 2 5 5 3" xfId="22750" xr:uid="{00000000-0005-0000-0000-0000032B0000}"/>
    <cellStyle name="Normal 28 3 2 5 6" xfId="32962" xr:uid="{00000000-0005-0000-0000-0000042B0000}"/>
    <cellStyle name="Normal 28 3 2 5 7" xfId="17737" xr:uid="{00000000-0005-0000-0000-0000052B0000}"/>
    <cellStyle name="Normal 28 3 2 6" xfId="3430" xr:uid="{00000000-0005-0000-0000-0000062B0000}"/>
    <cellStyle name="Normal 28 3 2 6 2" xfId="13504" xr:uid="{00000000-0005-0000-0000-0000072B0000}"/>
    <cellStyle name="Normal 28 3 2 6 2 2" xfId="43826" xr:uid="{00000000-0005-0000-0000-0000082B0000}"/>
    <cellStyle name="Normal 28 3 2 6 2 3" xfId="28602" xr:uid="{00000000-0005-0000-0000-0000092B0000}"/>
    <cellStyle name="Normal 28 3 2 6 3" xfId="8484" xr:uid="{00000000-0005-0000-0000-00000A2B0000}"/>
    <cellStyle name="Normal 28 3 2 6 3 2" xfId="38809" xr:uid="{00000000-0005-0000-0000-00000B2B0000}"/>
    <cellStyle name="Normal 28 3 2 6 3 3" xfId="23585" xr:uid="{00000000-0005-0000-0000-00000C2B0000}"/>
    <cellStyle name="Normal 28 3 2 6 4" xfId="33796" xr:uid="{00000000-0005-0000-0000-00000D2B0000}"/>
    <cellStyle name="Normal 28 3 2 6 5" xfId="18572" xr:uid="{00000000-0005-0000-0000-00000E2B0000}"/>
    <cellStyle name="Normal 28 3 2 7" xfId="5123" xr:uid="{00000000-0005-0000-0000-00000F2B0000}"/>
    <cellStyle name="Normal 28 3 2 7 2" xfId="15175" xr:uid="{00000000-0005-0000-0000-0000102B0000}"/>
    <cellStyle name="Normal 28 3 2 7 2 2" xfId="45497" xr:uid="{00000000-0005-0000-0000-0000112B0000}"/>
    <cellStyle name="Normal 28 3 2 7 2 3" xfId="30273" xr:uid="{00000000-0005-0000-0000-0000122B0000}"/>
    <cellStyle name="Normal 28 3 2 7 3" xfId="10155" xr:uid="{00000000-0005-0000-0000-0000132B0000}"/>
    <cellStyle name="Normal 28 3 2 7 3 2" xfId="40480" xr:uid="{00000000-0005-0000-0000-0000142B0000}"/>
    <cellStyle name="Normal 28 3 2 7 3 3" xfId="25256" xr:uid="{00000000-0005-0000-0000-0000152B0000}"/>
    <cellStyle name="Normal 28 3 2 7 4" xfId="35467" xr:uid="{00000000-0005-0000-0000-0000162B0000}"/>
    <cellStyle name="Normal 28 3 2 7 5" xfId="20243" xr:uid="{00000000-0005-0000-0000-0000172B0000}"/>
    <cellStyle name="Normal 28 3 2 8" xfId="11833" xr:uid="{00000000-0005-0000-0000-0000182B0000}"/>
    <cellStyle name="Normal 28 3 2 8 2" xfId="42155" xr:uid="{00000000-0005-0000-0000-0000192B0000}"/>
    <cellStyle name="Normal 28 3 2 8 3" xfId="26931" xr:uid="{00000000-0005-0000-0000-00001A2B0000}"/>
    <cellStyle name="Normal 28 3 2 9" xfId="6812" xr:uid="{00000000-0005-0000-0000-00001B2B0000}"/>
    <cellStyle name="Normal 28 3 2 9 2" xfId="37138" xr:uid="{00000000-0005-0000-0000-00001C2B0000}"/>
    <cellStyle name="Normal 28 3 2 9 3" xfId="21914" xr:uid="{00000000-0005-0000-0000-00001D2B0000}"/>
    <cellStyle name="Normal 28 3 3" xfId="1776" xr:uid="{00000000-0005-0000-0000-00001E2B0000}"/>
    <cellStyle name="Normal 28 3 3 10" xfId="16953" xr:uid="{00000000-0005-0000-0000-00001F2B0000}"/>
    <cellStyle name="Normal 28 3 3 2" xfId="1995" xr:uid="{00000000-0005-0000-0000-0000202B0000}"/>
    <cellStyle name="Normal 28 3 3 2 2" xfId="2416" xr:uid="{00000000-0005-0000-0000-0000212B0000}"/>
    <cellStyle name="Normal 28 3 3 2 2 2" xfId="3255" xr:uid="{00000000-0005-0000-0000-0000222B0000}"/>
    <cellStyle name="Normal 28 3 3 2 2 2 2" xfId="4945" xr:uid="{00000000-0005-0000-0000-0000232B0000}"/>
    <cellStyle name="Normal 28 3 3 2 2 2 2 2" xfId="15018" xr:uid="{00000000-0005-0000-0000-0000242B0000}"/>
    <cellStyle name="Normal 28 3 3 2 2 2 2 2 2" xfId="45340" xr:uid="{00000000-0005-0000-0000-0000252B0000}"/>
    <cellStyle name="Normal 28 3 3 2 2 2 2 2 3" xfId="30116" xr:uid="{00000000-0005-0000-0000-0000262B0000}"/>
    <cellStyle name="Normal 28 3 3 2 2 2 2 3" xfId="9998" xr:uid="{00000000-0005-0000-0000-0000272B0000}"/>
    <cellStyle name="Normal 28 3 3 2 2 2 2 3 2" xfId="40323" xr:uid="{00000000-0005-0000-0000-0000282B0000}"/>
    <cellStyle name="Normal 28 3 3 2 2 2 2 3 3" xfId="25099" xr:uid="{00000000-0005-0000-0000-0000292B0000}"/>
    <cellStyle name="Normal 28 3 3 2 2 2 2 4" xfId="35310" xr:uid="{00000000-0005-0000-0000-00002A2B0000}"/>
    <cellStyle name="Normal 28 3 3 2 2 2 2 5" xfId="20086" xr:uid="{00000000-0005-0000-0000-00002B2B0000}"/>
    <cellStyle name="Normal 28 3 3 2 2 2 3" xfId="6637" xr:uid="{00000000-0005-0000-0000-00002C2B0000}"/>
    <cellStyle name="Normal 28 3 3 2 2 2 3 2" xfId="16689" xr:uid="{00000000-0005-0000-0000-00002D2B0000}"/>
    <cellStyle name="Normal 28 3 3 2 2 2 3 2 2" xfId="47011" xr:uid="{00000000-0005-0000-0000-00002E2B0000}"/>
    <cellStyle name="Normal 28 3 3 2 2 2 3 2 3" xfId="31787" xr:uid="{00000000-0005-0000-0000-00002F2B0000}"/>
    <cellStyle name="Normal 28 3 3 2 2 2 3 3" xfId="11669" xr:uid="{00000000-0005-0000-0000-0000302B0000}"/>
    <cellStyle name="Normal 28 3 3 2 2 2 3 3 2" xfId="41994" xr:uid="{00000000-0005-0000-0000-0000312B0000}"/>
    <cellStyle name="Normal 28 3 3 2 2 2 3 3 3" xfId="26770" xr:uid="{00000000-0005-0000-0000-0000322B0000}"/>
    <cellStyle name="Normal 28 3 3 2 2 2 3 4" xfId="36981" xr:uid="{00000000-0005-0000-0000-0000332B0000}"/>
    <cellStyle name="Normal 28 3 3 2 2 2 3 5" xfId="21757" xr:uid="{00000000-0005-0000-0000-0000342B0000}"/>
    <cellStyle name="Normal 28 3 3 2 2 2 4" xfId="13347" xr:uid="{00000000-0005-0000-0000-0000352B0000}"/>
    <cellStyle name="Normal 28 3 3 2 2 2 4 2" xfId="43669" xr:uid="{00000000-0005-0000-0000-0000362B0000}"/>
    <cellStyle name="Normal 28 3 3 2 2 2 4 3" xfId="28445" xr:uid="{00000000-0005-0000-0000-0000372B0000}"/>
    <cellStyle name="Normal 28 3 3 2 2 2 5" xfId="8326" xr:uid="{00000000-0005-0000-0000-0000382B0000}"/>
    <cellStyle name="Normal 28 3 3 2 2 2 5 2" xfId="38652" xr:uid="{00000000-0005-0000-0000-0000392B0000}"/>
    <cellStyle name="Normal 28 3 3 2 2 2 5 3" xfId="23428" xr:uid="{00000000-0005-0000-0000-00003A2B0000}"/>
    <cellStyle name="Normal 28 3 3 2 2 2 6" xfId="33640" xr:uid="{00000000-0005-0000-0000-00003B2B0000}"/>
    <cellStyle name="Normal 28 3 3 2 2 2 7" xfId="18415" xr:uid="{00000000-0005-0000-0000-00003C2B0000}"/>
    <cellStyle name="Normal 28 3 3 2 2 3" xfId="4108" xr:uid="{00000000-0005-0000-0000-00003D2B0000}"/>
    <cellStyle name="Normal 28 3 3 2 2 3 2" xfId="14182" xr:uid="{00000000-0005-0000-0000-00003E2B0000}"/>
    <cellStyle name="Normal 28 3 3 2 2 3 2 2" xfId="44504" xr:uid="{00000000-0005-0000-0000-00003F2B0000}"/>
    <cellStyle name="Normal 28 3 3 2 2 3 2 3" xfId="29280" xr:uid="{00000000-0005-0000-0000-0000402B0000}"/>
    <cellStyle name="Normal 28 3 3 2 2 3 3" xfId="9162" xr:uid="{00000000-0005-0000-0000-0000412B0000}"/>
    <cellStyle name="Normal 28 3 3 2 2 3 3 2" xfId="39487" xr:uid="{00000000-0005-0000-0000-0000422B0000}"/>
    <cellStyle name="Normal 28 3 3 2 2 3 3 3" xfId="24263" xr:uid="{00000000-0005-0000-0000-0000432B0000}"/>
    <cellStyle name="Normal 28 3 3 2 2 3 4" xfId="34474" xr:uid="{00000000-0005-0000-0000-0000442B0000}"/>
    <cellStyle name="Normal 28 3 3 2 2 3 5" xfId="19250" xr:uid="{00000000-0005-0000-0000-0000452B0000}"/>
    <cellStyle name="Normal 28 3 3 2 2 4" xfId="5801" xr:uid="{00000000-0005-0000-0000-0000462B0000}"/>
    <cellStyle name="Normal 28 3 3 2 2 4 2" xfId="15853" xr:uid="{00000000-0005-0000-0000-0000472B0000}"/>
    <cellStyle name="Normal 28 3 3 2 2 4 2 2" xfId="46175" xr:uid="{00000000-0005-0000-0000-0000482B0000}"/>
    <cellStyle name="Normal 28 3 3 2 2 4 2 3" xfId="30951" xr:uid="{00000000-0005-0000-0000-0000492B0000}"/>
    <cellStyle name="Normal 28 3 3 2 2 4 3" xfId="10833" xr:uid="{00000000-0005-0000-0000-00004A2B0000}"/>
    <cellStyle name="Normal 28 3 3 2 2 4 3 2" xfId="41158" xr:uid="{00000000-0005-0000-0000-00004B2B0000}"/>
    <cellStyle name="Normal 28 3 3 2 2 4 3 3" xfId="25934" xr:uid="{00000000-0005-0000-0000-00004C2B0000}"/>
    <cellStyle name="Normal 28 3 3 2 2 4 4" xfId="36145" xr:uid="{00000000-0005-0000-0000-00004D2B0000}"/>
    <cellStyle name="Normal 28 3 3 2 2 4 5" xfId="20921" xr:uid="{00000000-0005-0000-0000-00004E2B0000}"/>
    <cellStyle name="Normal 28 3 3 2 2 5" xfId="12511" xr:uid="{00000000-0005-0000-0000-00004F2B0000}"/>
    <cellStyle name="Normal 28 3 3 2 2 5 2" xfId="42833" xr:uid="{00000000-0005-0000-0000-0000502B0000}"/>
    <cellStyle name="Normal 28 3 3 2 2 5 3" xfId="27609" xr:uid="{00000000-0005-0000-0000-0000512B0000}"/>
    <cellStyle name="Normal 28 3 3 2 2 6" xfId="7490" xr:uid="{00000000-0005-0000-0000-0000522B0000}"/>
    <cellStyle name="Normal 28 3 3 2 2 6 2" xfId="37816" xr:uid="{00000000-0005-0000-0000-0000532B0000}"/>
    <cellStyle name="Normal 28 3 3 2 2 6 3" xfId="22592" xr:uid="{00000000-0005-0000-0000-0000542B0000}"/>
    <cellStyle name="Normal 28 3 3 2 2 7" xfId="32804" xr:uid="{00000000-0005-0000-0000-0000552B0000}"/>
    <cellStyle name="Normal 28 3 3 2 2 8" xfId="17579" xr:uid="{00000000-0005-0000-0000-0000562B0000}"/>
    <cellStyle name="Normal 28 3 3 2 3" xfId="2837" xr:uid="{00000000-0005-0000-0000-0000572B0000}"/>
    <cellStyle name="Normal 28 3 3 2 3 2" xfId="4527" xr:uid="{00000000-0005-0000-0000-0000582B0000}"/>
    <cellStyle name="Normal 28 3 3 2 3 2 2" xfId="14600" xr:uid="{00000000-0005-0000-0000-0000592B0000}"/>
    <cellStyle name="Normal 28 3 3 2 3 2 2 2" xfId="44922" xr:uid="{00000000-0005-0000-0000-00005A2B0000}"/>
    <cellStyle name="Normal 28 3 3 2 3 2 2 3" xfId="29698" xr:uid="{00000000-0005-0000-0000-00005B2B0000}"/>
    <cellStyle name="Normal 28 3 3 2 3 2 3" xfId="9580" xr:uid="{00000000-0005-0000-0000-00005C2B0000}"/>
    <cellStyle name="Normal 28 3 3 2 3 2 3 2" xfId="39905" xr:uid="{00000000-0005-0000-0000-00005D2B0000}"/>
    <cellStyle name="Normal 28 3 3 2 3 2 3 3" xfId="24681" xr:uid="{00000000-0005-0000-0000-00005E2B0000}"/>
    <cellStyle name="Normal 28 3 3 2 3 2 4" xfId="34892" xr:uid="{00000000-0005-0000-0000-00005F2B0000}"/>
    <cellStyle name="Normal 28 3 3 2 3 2 5" xfId="19668" xr:uid="{00000000-0005-0000-0000-0000602B0000}"/>
    <cellStyle name="Normal 28 3 3 2 3 3" xfId="6219" xr:uid="{00000000-0005-0000-0000-0000612B0000}"/>
    <cellStyle name="Normal 28 3 3 2 3 3 2" xfId="16271" xr:uid="{00000000-0005-0000-0000-0000622B0000}"/>
    <cellStyle name="Normal 28 3 3 2 3 3 2 2" xfId="46593" xr:uid="{00000000-0005-0000-0000-0000632B0000}"/>
    <cellStyle name="Normal 28 3 3 2 3 3 2 3" xfId="31369" xr:uid="{00000000-0005-0000-0000-0000642B0000}"/>
    <cellStyle name="Normal 28 3 3 2 3 3 3" xfId="11251" xr:uid="{00000000-0005-0000-0000-0000652B0000}"/>
    <cellStyle name="Normal 28 3 3 2 3 3 3 2" xfId="41576" xr:uid="{00000000-0005-0000-0000-0000662B0000}"/>
    <cellStyle name="Normal 28 3 3 2 3 3 3 3" xfId="26352" xr:uid="{00000000-0005-0000-0000-0000672B0000}"/>
    <cellStyle name="Normal 28 3 3 2 3 3 4" xfId="36563" xr:uid="{00000000-0005-0000-0000-0000682B0000}"/>
    <cellStyle name="Normal 28 3 3 2 3 3 5" xfId="21339" xr:uid="{00000000-0005-0000-0000-0000692B0000}"/>
    <cellStyle name="Normal 28 3 3 2 3 4" xfId="12929" xr:uid="{00000000-0005-0000-0000-00006A2B0000}"/>
    <cellStyle name="Normal 28 3 3 2 3 4 2" xfId="43251" xr:uid="{00000000-0005-0000-0000-00006B2B0000}"/>
    <cellStyle name="Normal 28 3 3 2 3 4 3" xfId="28027" xr:uid="{00000000-0005-0000-0000-00006C2B0000}"/>
    <cellStyle name="Normal 28 3 3 2 3 5" xfId="7908" xr:uid="{00000000-0005-0000-0000-00006D2B0000}"/>
    <cellStyle name="Normal 28 3 3 2 3 5 2" xfId="38234" xr:uid="{00000000-0005-0000-0000-00006E2B0000}"/>
    <cellStyle name="Normal 28 3 3 2 3 5 3" xfId="23010" xr:uid="{00000000-0005-0000-0000-00006F2B0000}"/>
    <cellStyle name="Normal 28 3 3 2 3 6" xfId="33222" xr:uid="{00000000-0005-0000-0000-0000702B0000}"/>
    <cellStyle name="Normal 28 3 3 2 3 7" xfId="17997" xr:uid="{00000000-0005-0000-0000-0000712B0000}"/>
    <cellStyle name="Normal 28 3 3 2 4" xfId="3690" xr:uid="{00000000-0005-0000-0000-0000722B0000}"/>
    <cellStyle name="Normal 28 3 3 2 4 2" xfId="13764" xr:uid="{00000000-0005-0000-0000-0000732B0000}"/>
    <cellStyle name="Normal 28 3 3 2 4 2 2" xfId="44086" xr:uid="{00000000-0005-0000-0000-0000742B0000}"/>
    <cellStyle name="Normal 28 3 3 2 4 2 3" xfId="28862" xr:uid="{00000000-0005-0000-0000-0000752B0000}"/>
    <cellStyle name="Normal 28 3 3 2 4 3" xfId="8744" xr:uid="{00000000-0005-0000-0000-0000762B0000}"/>
    <cellStyle name="Normal 28 3 3 2 4 3 2" xfId="39069" xr:uid="{00000000-0005-0000-0000-0000772B0000}"/>
    <cellStyle name="Normal 28 3 3 2 4 3 3" xfId="23845" xr:uid="{00000000-0005-0000-0000-0000782B0000}"/>
    <cellStyle name="Normal 28 3 3 2 4 4" xfId="34056" xr:uid="{00000000-0005-0000-0000-0000792B0000}"/>
    <cellStyle name="Normal 28 3 3 2 4 5" xfId="18832" xr:uid="{00000000-0005-0000-0000-00007A2B0000}"/>
    <cellStyle name="Normal 28 3 3 2 5" xfId="5383" xr:uid="{00000000-0005-0000-0000-00007B2B0000}"/>
    <cellStyle name="Normal 28 3 3 2 5 2" xfId="15435" xr:uid="{00000000-0005-0000-0000-00007C2B0000}"/>
    <cellStyle name="Normal 28 3 3 2 5 2 2" xfId="45757" xr:uid="{00000000-0005-0000-0000-00007D2B0000}"/>
    <cellStyle name="Normal 28 3 3 2 5 2 3" xfId="30533" xr:uid="{00000000-0005-0000-0000-00007E2B0000}"/>
    <cellStyle name="Normal 28 3 3 2 5 3" xfId="10415" xr:uid="{00000000-0005-0000-0000-00007F2B0000}"/>
    <cellStyle name="Normal 28 3 3 2 5 3 2" xfId="40740" xr:uid="{00000000-0005-0000-0000-0000802B0000}"/>
    <cellStyle name="Normal 28 3 3 2 5 3 3" xfId="25516" xr:uid="{00000000-0005-0000-0000-0000812B0000}"/>
    <cellStyle name="Normal 28 3 3 2 5 4" xfId="35727" xr:uid="{00000000-0005-0000-0000-0000822B0000}"/>
    <cellStyle name="Normal 28 3 3 2 5 5" xfId="20503" xr:uid="{00000000-0005-0000-0000-0000832B0000}"/>
    <cellStyle name="Normal 28 3 3 2 6" xfId="12093" xr:uid="{00000000-0005-0000-0000-0000842B0000}"/>
    <cellStyle name="Normal 28 3 3 2 6 2" xfId="42415" xr:uid="{00000000-0005-0000-0000-0000852B0000}"/>
    <cellStyle name="Normal 28 3 3 2 6 3" xfId="27191" xr:uid="{00000000-0005-0000-0000-0000862B0000}"/>
    <cellStyle name="Normal 28 3 3 2 7" xfId="7072" xr:uid="{00000000-0005-0000-0000-0000872B0000}"/>
    <cellStyle name="Normal 28 3 3 2 7 2" xfId="37398" xr:uid="{00000000-0005-0000-0000-0000882B0000}"/>
    <cellStyle name="Normal 28 3 3 2 7 3" xfId="22174" xr:uid="{00000000-0005-0000-0000-0000892B0000}"/>
    <cellStyle name="Normal 28 3 3 2 8" xfId="32386" xr:uid="{00000000-0005-0000-0000-00008A2B0000}"/>
    <cellStyle name="Normal 28 3 3 2 9" xfId="17161" xr:uid="{00000000-0005-0000-0000-00008B2B0000}"/>
    <cellStyle name="Normal 28 3 3 3" xfId="2208" xr:uid="{00000000-0005-0000-0000-00008C2B0000}"/>
    <cellStyle name="Normal 28 3 3 3 2" xfId="3047" xr:uid="{00000000-0005-0000-0000-00008D2B0000}"/>
    <cellStyle name="Normal 28 3 3 3 2 2" xfId="4737" xr:uid="{00000000-0005-0000-0000-00008E2B0000}"/>
    <cellStyle name="Normal 28 3 3 3 2 2 2" xfId="14810" xr:uid="{00000000-0005-0000-0000-00008F2B0000}"/>
    <cellStyle name="Normal 28 3 3 3 2 2 2 2" xfId="45132" xr:uid="{00000000-0005-0000-0000-0000902B0000}"/>
    <cellStyle name="Normal 28 3 3 3 2 2 2 3" xfId="29908" xr:uid="{00000000-0005-0000-0000-0000912B0000}"/>
    <cellStyle name="Normal 28 3 3 3 2 2 3" xfId="9790" xr:uid="{00000000-0005-0000-0000-0000922B0000}"/>
    <cellStyle name="Normal 28 3 3 3 2 2 3 2" xfId="40115" xr:uid="{00000000-0005-0000-0000-0000932B0000}"/>
    <cellStyle name="Normal 28 3 3 3 2 2 3 3" xfId="24891" xr:uid="{00000000-0005-0000-0000-0000942B0000}"/>
    <cellStyle name="Normal 28 3 3 3 2 2 4" xfId="35102" xr:uid="{00000000-0005-0000-0000-0000952B0000}"/>
    <cellStyle name="Normal 28 3 3 3 2 2 5" xfId="19878" xr:uid="{00000000-0005-0000-0000-0000962B0000}"/>
    <cellStyle name="Normal 28 3 3 3 2 3" xfId="6429" xr:uid="{00000000-0005-0000-0000-0000972B0000}"/>
    <cellStyle name="Normal 28 3 3 3 2 3 2" xfId="16481" xr:uid="{00000000-0005-0000-0000-0000982B0000}"/>
    <cellStyle name="Normal 28 3 3 3 2 3 2 2" xfId="46803" xr:uid="{00000000-0005-0000-0000-0000992B0000}"/>
    <cellStyle name="Normal 28 3 3 3 2 3 2 3" xfId="31579" xr:uid="{00000000-0005-0000-0000-00009A2B0000}"/>
    <cellStyle name="Normal 28 3 3 3 2 3 3" xfId="11461" xr:uid="{00000000-0005-0000-0000-00009B2B0000}"/>
    <cellStyle name="Normal 28 3 3 3 2 3 3 2" xfId="41786" xr:uid="{00000000-0005-0000-0000-00009C2B0000}"/>
    <cellStyle name="Normal 28 3 3 3 2 3 3 3" xfId="26562" xr:uid="{00000000-0005-0000-0000-00009D2B0000}"/>
    <cellStyle name="Normal 28 3 3 3 2 3 4" xfId="36773" xr:uid="{00000000-0005-0000-0000-00009E2B0000}"/>
    <cellStyle name="Normal 28 3 3 3 2 3 5" xfId="21549" xr:uid="{00000000-0005-0000-0000-00009F2B0000}"/>
    <cellStyle name="Normal 28 3 3 3 2 4" xfId="13139" xr:uid="{00000000-0005-0000-0000-0000A02B0000}"/>
    <cellStyle name="Normal 28 3 3 3 2 4 2" xfId="43461" xr:uid="{00000000-0005-0000-0000-0000A12B0000}"/>
    <cellStyle name="Normal 28 3 3 3 2 4 3" xfId="28237" xr:uid="{00000000-0005-0000-0000-0000A22B0000}"/>
    <cellStyle name="Normal 28 3 3 3 2 5" xfId="8118" xr:uid="{00000000-0005-0000-0000-0000A32B0000}"/>
    <cellStyle name="Normal 28 3 3 3 2 5 2" xfId="38444" xr:uid="{00000000-0005-0000-0000-0000A42B0000}"/>
    <cellStyle name="Normal 28 3 3 3 2 5 3" xfId="23220" xr:uid="{00000000-0005-0000-0000-0000A52B0000}"/>
    <cellStyle name="Normal 28 3 3 3 2 6" xfId="33432" xr:uid="{00000000-0005-0000-0000-0000A62B0000}"/>
    <cellStyle name="Normal 28 3 3 3 2 7" xfId="18207" xr:uid="{00000000-0005-0000-0000-0000A72B0000}"/>
    <cellStyle name="Normal 28 3 3 3 3" xfId="3900" xr:uid="{00000000-0005-0000-0000-0000A82B0000}"/>
    <cellStyle name="Normal 28 3 3 3 3 2" xfId="13974" xr:uid="{00000000-0005-0000-0000-0000A92B0000}"/>
    <cellStyle name="Normal 28 3 3 3 3 2 2" xfId="44296" xr:uid="{00000000-0005-0000-0000-0000AA2B0000}"/>
    <cellStyle name="Normal 28 3 3 3 3 2 3" xfId="29072" xr:uid="{00000000-0005-0000-0000-0000AB2B0000}"/>
    <cellStyle name="Normal 28 3 3 3 3 3" xfId="8954" xr:uid="{00000000-0005-0000-0000-0000AC2B0000}"/>
    <cellStyle name="Normal 28 3 3 3 3 3 2" xfId="39279" xr:uid="{00000000-0005-0000-0000-0000AD2B0000}"/>
    <cellStyle name="Normal 28 3 3 3 3 3 3" xfId="24055" xr:uid="{00000000-0005-0000-0000-0000AE2B0000}"/>
    <cellStyle name="Normal 28 3 3 3 3 4" xfId="34266" xr:uid="{00000000-0005-0000-0000-0000AF2B0000}"/>
    <cellStyle name="Normal 28 3 3 3 3 5" xfId="19042" xr:uid="{00000000-0005-0000-0000-0000B02B0000}"/>
    <cellStyle name="Normal 28 3 3 3 4" xfId="5593" xr:uid="{00000000-0005-0000-0000-0000B12B0000}"/>
    <cellStyle name="Normal 28 3 3 3 4 2" xfId="15645" xr:uid="{00000000-0005-0000-0000-0000B22B0000}"/>
    <cellStyle name="Normal 28 3 3 3 4 2 2" xfId="45967" xr:uid="{00000000-0005-0000-0000-0000B32B0000}"/>
    <cellStyle name="Normal 28 3 3 3 4 2 3" xfId="30743" xr:uid="{00000000-0005-0000-0000-0000B42B0000}"/>
    <cellStyle name="Normal 28 3 3 3 4 3" xfId="10625" xr:uid="{00000000-0005-0000-0000-0000B52B0000}"/>
    <cellStyle name="Normal 28 3 3 3 4 3 2" xfId="40950" xr:uid="{00000000-0005-0000-0000-0000B62B0000}"/>
    <cellStyle name="Normal 28 3 3 3 4 3 3" xfId="25726" xr:uid="{00000000-0005-0000-0000-0000B72B0000}"/>
    <cellStyle name="Normal 28 3 3 3 4 4" xfId="35937" xr:uid="{00000000-0005-0000-0000-0000B82B0000}"/>
    <cellStyle name="Normal 28 3 3 3 4 5" xfId="20713" xr:uid="{00000000-0005-0000-0000-0000B92B0000}"/>
    <cellStyle name="Normal 28 3 3 3 5" xfId="12303" xr:uid="{00000000-0005-0000-0000-0000BA2B0000}"/>
    <cellStyle name="Normal 28 3 3 3 5 2" xfId="42625" xr:uid="{00000000-0005-0000-0000-0000BB2B0000}"/>
    <cellStyle name="Normal 28 3 3 3 5 3" xfId="27401" xr:uid="{00000000-0005-0000-0000-0000BC2B0000}"/>
    <cellStyle name="Normal 28 3 3 3 6" xfId="7282" xr:uid="{00000000-0005-0000-0000-0000BD2B0000}"/>
    <cellStyle name="Normal 28 3 3 3 6 2" xfId="37608" xr:uid="{00000000-0005-0000-0000-0000BE2B0000}"/>
    <cellStyle name="Normal 28 3 3 3 6 3" xfId="22384" xr:uid="{00000000-0005-0000-0000-0000BF2B0000}"/>
    <cellStyle name="Normal 28 3 3 3 7" xfId="32596" xr:uid="{00000000-0005-0000-0000-0000C02B0000}"/>
    <cellStyle name="Normal 28 3 3 3 8" xfId="17371" xr:uid="{00000000-0005-0000-0000-0000C12B0000}"/>
    <cellStyle name="Normal 28 3 3 4" xfId="2629" xr:uid="{00000000-0005-0000-0000-0000C22B0000}"/>
    <cellStyle name="Normal 28 3 3 4 2" xfId="4319" xr:uid="{00000000-0005-0000-0000-0000C32B0000}"/>
    <cellStyle name="Normal 28 3 3 4 2 2" xfId="14392" xr:uid="{00000000-0005-0000-0000-0000C42B0000}"/>
    <cellStyle name="Normal 28 3 3 4 2 2 2" xfId="44714" xr:uid="{00000000-0005-0000-0000-0000C52B0000}"/>
    <cellStyle name="Normal 28 3 3 4 2 2 3" xfId="29490" xr:uid="{00000000-0005-0000-0000-0000C62B0000}"/>
    <cellStyle name="Normal 28 3 3 4 2 3" xfId="9372" xr:uid="{00000000-0005-0000-0000-0000C72B0000}"/>
    <cellStyle name="Normal 28 3 3 4 2 3 2" xfId="39697" xr:uid="{00000000-0005-0000-0000-0000C82B0000}"/>
    <cellStyle name="Normal 28 3 3 4 2 3 3" xfId="24473" xr:uid="{00000000-0005-0000-0000-0000C92B0000}"/>
    <cellStyle name="Normal 28 3 3 4 2 4" xfId="34684" xr:uid="{00000000-0005-0000-0000-0000CA2B0000}"/>
    <cellStyle name="Normal 28 3 3 4 2 5" xfId="19460" xr:uid="{00000000-0005-0000-0000-0000CB2B0000}"/>
    <cellStyle name="Normal 28 3 3 4 3" xfId="6011" xr:uid="{00000000-0005-0000-0000-0000CC2B0000}"/>
    <cellStyle name="Normal 28 3 3 4 3 2" xfId="16063" xr:uid="{00000000-0005-0000-0000-0000CD2B0000}"/>
    <cellStyle name="Normal 28 3 3 4 3 2 2" xfId="46385" xr:uid="{00000000-0005-0000-0000-0000CE2B0000}"/>
    <cellStyle name="Normal 28 3 3 4 3 2 3" xfId="31161" xr:uid="{00000000-0005-0000-0000-0000CF2B0000}"/>
    <cellStyle name="Normal 28 3 3 4 3 3" xfId="11043" xr:uid="{00000000-0005-0000-0000-0000D02B0000}"/>
    <cellStyle name="Normal 28 3 3 4 3 3 2" xfId="41368" xr:uid="{00000000-0005-0000-0000-0000D12B0000}"/>
    <cellStyle name="Normal 28 3 3 4 3 3 3" xfId="26144" xr:uid="{00000000-0005-0000-0000-0000D22B0000}"/>
    <cellStyle name="Normal 28 3 3 4 3 4" xfId="36355" xr:uid="{00000000-0005-0000-0000-0000D32B0000}"/>
    <cellStyle name="Normal 28 3 3 4 3 5" xfId="21131" xr:uid="{00000000-0005-0000-0000-0000D42B0000}"/>
    <cellStyle name="Normal 28 3 3 4 4" xfId="12721" xr:uid="{00000000-0005-0000-0000-0000D52B0000}"/>
    <cellStyle name="Normal 28 3 3 4 4 2" xfId="43043" xr:uid="{00000000-0005-0000-0000-0000D62B0000}"/>
    <cellStyle name="Normal 28 3 3 4 4 3" xfId="27819" xr:uid="{00000000-0005-0000-0000-0000D72B0000}"/>
    <cellStyle name="Normal 28 3 3 4 5" xfId="7700" xr:uid="{00000000-0005-0000-0000-0000D82B0000}"/>
    <cellStyle name="Normal 28 3 3 4 5 2" xfId="38026" xr:uid="{00000000-0005-0000-0000-0000D92B0000}"/>
    <cellStyle name="Normal 28 3 3 4 5 3" xfId="22802" xr:uid="{00000000-0005-0000-0000-0000DA2B0000}"/>
    <cellStyle name="Normal 28 3 3 4 6" xfId="33014" xr:uid="{00000000-0005-0000-0000-0000DB2B0000}"/>
    <cellStyle name="Normal 28 3 3 4 7" xfId="17789" xr:uid="{00000000-0005-0000-0000-0000DC2B0000}"/>
    <cellStyle name="Normal 28 3 3 5" xfId="3482" xr:uid="{00000000-0005-0000-0000-0000DD2B0000}"/>
    <cellStyle name="Normal 28 3 3 5 2" xfId="13556" xr:uid="{00000000-0005-0000-0000-0000DE2B0000}"/>
    <cellStyle name="Normal 28 3 3 5 2 2" xfId="43878" xr:uid="{00000000-0005-0000-0000-0000DF2B0000}"/>
    <cellStyle name="Normal 28 3 3 5 2 3" xfId="28654" xr:uid="{00000000-0005-0000-0000-0000E02B0000}"/>
    <cellStyle name="Normal 28 3 3 5 3" xfId="8536" xr:uid="{00000000-0005-0000-0000-0000E12B0000}"/>
    <cellStyle name="Normal 28 3 3 5 3 2" xfId="38861" xr:uid="{00000000-0005-0000-0000-0000E22B0000}"/>
    <cellStyle name="Normal 28 3 3 5 3 3" xfId="23637" xr:uid="{00000000-0005-0000-0000-0000E32B0000}"/>
    <cellStyle name="Normal 28 3 3 5 4" xfId="33848" xr:uid="{00000000-0005-0000-0000-0000E42B0000}"/>
    <cellStyle name="Normal 28 3 3 5 5" xfId="18624" xr:uid="{00000000-0005-0000-0000-0000E52B0000}"/>
    <cellStyle name="Normal 28 3 3 6" xfId="5175" xr:uid="{00000000-0005-0000-0000-0000E62B0000}"/>
    <cellStyle name="Normal 28 3 3 6 2" xfId="15227" xr:uid="{00000000-0005-0000-0000-0000E72B0000}"/>
    <cellStyle name="Normal 28 3 3 6 2 2" xfId="45549" xr:uid="{00000000-0005-0000-0000-0000E82B0000}"/>
    <cellStyle name="Normal 28 3 3 6 2 3" xfId="30325" xr:uid="{00000000-0005-0000-0000-0000E92B0000}"/>
    <cellStyle name="Normal 28 3 3 6 3" xfId="10207" xr:uid="{00000000-0005-0000-0000-0000EA2B0000}"/>
    <cellStyle name="Normal 28 3 3 6 3 2" xfId="40532" xr:uid="{00000000-0005-0000-0000-0000EB2B0000}"/>
    <cellStyle name="Normal 28 3 3 6 3 3" xfId="25308" xr:uid="{00000000-0005-0000-0000-0000EC2B0000}"/>
    <cellStyle name="Normal 28 3 3 6 4" xfId="35519" xr:uid="{00000000-0005-0000-0000-0000ED2B0000}"/>
    <cellStyle name="Normal 28 3 3 6 5" xfId="20295" xr:uid="{00000000-0005-0000-0000-0000EE2B0000}"/>
    <cellStyle name="Normal 28 3 3 7" xfId="11885" xr:uid="{00000000-0005-0000-0000-0000EF2B0000}"/>
    <cellStyle name="Normal 28 3 3 7 2" xfId="42207" xr:uid="{00000000-0005-0000-0000-0000F02B0000}"/>
    <cellStyle name="Normal 28 3 3 7 3" xfId="26983" xr:uid="{00000000-0005-0000-0000-0000F12B0000}"/>
    <cellStyle name="Normal 28 3 3 8" xfId="6864" xr:uid="{00000000-0005-0000-0000-0000F22B0000}"/>
    <cellStyle name="Normal 28 3 3 8 2" xfId="37190" xr:uid="{00000000-0005-0000-0000-0000F32B0000}"/>
    <cellStyle name="Normal 28 3 3 8 3" xfId="21966" xr:uid="{00000000-0005-0000-0000-0000F42B0000}"/>
    <cellStyle name="Normal 28 3 3 9" xfId="32179" xr:uid="{00000000-0005-0000-0000-0000F52B0000}"/>
    <cellStyle name="Normal 28 3 4" xfId="1889" xr:uid="{00000000-0005-0000-0000-0000F62B0000}"/>
    <cellStyle name="Normal 28 3 4 2" xfId="2312" xr:uid="{00000000-0005-0000-0000-0000F72B0000}"/>
    <cellStyle name="Normal 28 3 4 2 2" xfId="3151" xr:uid="{00000000-0005-0000-0000-0000F82B0000}"/>
    <cellStyle name="Normal 28 3 4 2 2 2" xfId="4841" xr:uid="{00000000-0005-0000-0000-0000F92B0000}"/>
    <cellStyle name="Normal 28 3 4 2 2 2 2" xfId="14914" xr:uid="{00000000-0005-0000-0000-0000FA2B0000}"/>
    <cellStyle name="Normal 28 3 4 2 2 2 2 2" xfId="45236" xr:uid="{00000000-0005-0000-0000-0000FB2B0000}"/>
    <cellStyle name="Normal 28 3 4 2 2 2 2 3" xfId="30012" xr:uid="{00000000-0005-0000-0000-0000FC2B0000}"/>
    <cellStyle name="Normal 28 3 4 2 2 2 3" xfId="9894" xr:uid="{00000000-0005-0000-0000-0000FD2B0000}"/>
    <cellStyle name="Normal 28 3 4 2 2 2 3 2" xfId="40219" xr:uid="{00000000-0005-0000-0000-0000FE2B0000}"/>
    <cellStyle name="Normal 28 3 4 2 2 2 3 3" xfId="24995" xr:uid="{00000000-0005-0000-0000-0000FF2B0000}"/>
    <cellStyle name="Normal 28 3 4 2 2 2 4" xfId="35206" xr:uid="{00000000-0005-0000-0000-0000002C0000}"/>
    <cellStyle name="Normal 28 3 4 2 2 2 5" xfId="19982" xr:uid="{00000000-0005-0000-0000-0000012C0000}"/>
    <cellStyle name="Normal 28 3 4 2 2 3" xfId="6533" xr:uid="{00000000-0005-0000-0000-0000022C0000}"/>
    <cellStyle name="Normal 28 3 4 2 2 3 2" xfId="16585" xr:uid="{00000000-0005-0000-0000-0000032C0000}"/>
    <cellStyle name="Normal 28 3 4 2 2 3 2 2" xfId="46907" xr:uid="{00000000-0005-0000-0000-0000042C0000}"/>
    <cellStyle name="Normal 28 3 4 2 2 3 2 3" xfId="31683" xr:uid="{00000000-0005-0000-0000-0000052C0000}"/>
    <cellStyle name="Normal 28 3 4 2 2 3 3" xfId="11565" xr:uid="{00000000-0005-0000-0000-0000062C0000}"/>
    <cellStyle name="Normal 28 3 4 2 2 3 3 2" xfId="41890" xr:uid="{00000000-0005-0000-0000-0000072C0000}"/>
    <cellStyle name="Normal 28 3 4 2 2 3 3 3" xfId="26666" xr:uid="{00000000-0005-0000-0000-0000082C0000}"/>
    <cellStyle name="Normal 28 3 4 2 2 3 4" xfId="36877" xr:uid="{00000000-0005-0000-0000-0000092C0000}"/>
    <cellStyle name="Normal 28 3 4 2 2 3 5" xfId="21653" xr:uid="{00000000-0005-0000-0000-00000A2C0000}"/>
    <cellStyle name="Normal 28 3 4 2 2 4" xfId="13243" xr:uid="{00000000-0005-0000-0000-00000B2C0000}"/>
    <cellStyle name="Normal 28 3 4 2 2 4 2" xfId="43565" xr:uid="{00000000-0005-0000-0000-00000C2C0000}"/>
    <cellStyle name="Normal 28 3 4 2 2 4 3" xfId="28341" xr:uid="{00000000-0005-0000-0000-00000D2C0000}"/>
    <cellStyle name="Normal 28 3 4 2 2 5" xfId="8222" xr:uid="{00000000-0005-0000-0000-00000E2C0000}"/>
    <cellStyle name="Normal 28 3 4 2 2 5 2" xfId="38548" xr:uid="{00000000-0005-0000-0000-00000F2C0000}"/>
    <cellStyle name="Normal 28 3 4 2 2 5 3" xfId="23324" xr:uid="{00000000-0005-0000-0000-0000102C0000}"/>
    <cellStyle name="Normal 28 3 4 2 2 6" xfId="33536" xr:uid="{00000000-0005-0000-0000-0000112C0000}"/>
    <cellStyle name="Normal 28 3 4 2 2 7" xfId="18311" xr:uid="{00000000-0005-0000-0000-0000122C0000}"/>
    <cellStyle name="Normal 28 3 4 2 3" xfId="4004" xr:uid="{00000000-0005-0000-0000-0000132C0000}"/>
    <cellStyle name="Normal 28 3 4 2 3 2" xfId="14078" xr:uid="{00000000-0005-0000-0000-0000142C0000}"/>
    <cellStyle name="Normal 28 3 4 2 3 2 2" xfId="44400" xr:uid="{00000000-0005-0000-0000-0000152C0000}"/>
    <cellStyle name="Normal 28 3 4 2 3 2 3" xfId="29176" xr:uid="{00000000-0005-0000-0000-0000162C0000}"/>
    <cellStyle name="Normal 28 3 4 2 3 3" xfId="9058" xr:uid="{00000000-0005-0000-0000-0000172C0000}"/>
    <cellStyle name="Normal 28 3 4 2 3 3 2" xfId="39383" xr:uid="{00000000-0005-0000-0000-0000182C0000}"/>
    <cellStyle name="Normal 28 3 4 2 3 3 3" xfId="24159" xr:uid="{00000000-0005-0000-0000-0000192C0000}"/>
    <cellStyle name="Normal 28 3 4 2 3 4" xfId="34370" xr:uid="{00000000-0005-0000-0000-00001A2C0000}"/>
    <cellStyle name="Normal 28 3 4 2 3 5" xfId="19146" xr:uid="{00000000-0005-0000-0000-00001B2C0000}"/>
    <cellStyle name="Normal 28 3 4 2 4" xfId="5697" xr:uid="{00000000-0005-0000-0000-00001C2C0000}"/>
    <cellStyle name="Normal 28 3 4 2 4 2" xfId="15749" xr:uid="{00000000-0005-0000-0000-00001D2C0000}"/>
    <cellStyle name="Normal 28 3 4 2 4 2 2" xfId="46071" xr:uid="{00000000-0005-0000-0000-00001E2C0000}"/>
    <cellStyle name="Normal 28 3 4 2 4 2 3" xfId="30847" xr:uid="{00000000-0005-0000-0000-00001F2C0000}"/>
    <cellStyle name="Normal 28 3 4 2 4 3" xfId="10729" xr:uid="{00000000-0005-0000-0000-0000202C0000}"/>
    <cellStyle name="Normal 28 3 4 2 4 3 2" xfId="41054" xr:uid="{00000000-0005-0000-0000-0000212C0000}"/>
    <cellStyle name="Normal 28 3 4 2 4 3 3" xfId="25830" xr:uid="{00000000-0005-0000-0000-0000222C0000}"/>
    <cellStyle name="Normal 28 3 4 2 4 4" xfId="36041" xr:uid="{00000000-0005-0000-0000-0000232C0000}"/>
    <cellStyle name="Normal 28 3 4 2 4 5" xfId="20817" xr:uid="{00000000-0005-0000-0000-0000242C0000}"/>
    <cellStyle name="Normal 28 3 4 2 5" xfId="12407" xr:uid="{00000000-0005-0000-0000-0000252C0000}"/>
    <cellStyle name="Normal 28 3 4 2 5 2" xfId="42729" xr:uid="{00000000-0005-0000-0000-0000262C0000}"/>
    <cellStyle name="Normal 28 3 4 2 5 3" xfId="27505" xr:uid="{00000000-0005-0000-0000-0000272C0000}"/>
    <cellStyle name="Normal 28 3 4 2 6" xfId="7386" xr:uid="{00000000-0005-0000-0000-0000282C0000}"/>
    <cellStyle name="Normal 28 3 4 2 6 2" xfId="37712" xr:uid="{00000000-0005-0000-0000-0000292C0000}"/>
    <cellStyle name="Normal 28 3 4 2 6 3" xfId="22488" xr:uid="{00000000-0005-0000-0000-00002A2C0000}"/>
    <cellStyle name="Normal 28 3 4 2 7" xfId="32700" xr:uid="{00000000-0005-0000-0000-00002B2C0000}"/>
    <cellStyle name="Normal 28 3 4 2 8" xfId="17475" xr:uid="{00000000-0005-0000-0000-00002C2C0000}"/>
    <cellStyle name="Normal 28 3 4 3" xfId="2733" xr:uid="{00000000-0005-0000-0000-00002D2C0000}"/>
    <cellStyle name="Normal 28 3 4 3 2" xfId="4423" xr:uid="{00000000-0005-0000-0000-00002E2C0000}"/>
    <cellStyle name="Normal 28 3 4 3 2 2" xfId="14496" xr:uid="{00000000-0005-0000-0000-00002F2C0000}"/>
    <cellStyle name="Normal 28 3 4 3 2 2 2" xfId="44818" xr:uid="{00000000-0005-0000-0000-0000302C0000}"/>
    <cellStyle name="Normal 28 3 4 3 2 2 3" xfId="29594" xr:uid="{00000000-0005-0000-0000-0000312C0000}"/>
    <cellStyle name="Normal 28 3 4 3 2 3" xfId="9476" xr:uid="{00000000-0005-0000-0000-0000322C0000}"/>
    <cellStyle name="Normal 28 3 4 3 2 3 2" xfId="39801" xr:uid="{00000000-0005-0000-0000-0000332C0000}"/>
    <cellStyle name="Normal 28 3 4 3 2 3 3" xfId="24577" xr:uid="{00000000-0005-0000-0000-0000342C0000}"/>
    <cellStyle name="Normal 28 3 4 3 2 4" xfId="34788" xr:uid="{00000000-0005-0000-0000-0000352C0000}"/>
    <cellStyle name="Normal 28 3 4 3 2 5" xfId="19564" xr:uid="{00000000-0005-0000-0000-0000362C0000}"/>
    <cellStyle name="Normal 28 3 4 3 3" xfId="6115" xr:uid="{00000000-0005-0000-0000-0000372C0000}"/>
    <cellStyle name="Normal 28 3 4 3 3 2" xfId="16167" xr:uid="{00000000-0005-0000-0000-0000382C0000}"/>
    <cellStyle name="Normal 28 3 4 3 3 2 2" xfId="46489" xr:uid="{00000000-0005-0000-0000-0000392C0000}"/>
    <cellStyle name="Normal 28 3 4 3 3 2 3" xfId="31265" xr:uid="{00000000-0005-0000-0000-00003A2C0000}"/>
    <cellStyle name="Normal 28 3 4 3 3 3" xfId="11147" xr:uid="{00000000-0005-0000-0000-00003B2C0000}"/>
    <cellStyle name="Normal 28 3 4 3 3 3 2" xfId="41472" xr:uid="{00000000-0005-0000-0000-00003C2C0000}"/>
    <cellStyle name="Normal 28 3 4 3 3 3 3" xfId="26248" xr:uid="{00000000-0005-0000-0000-00003D2C0000}"/>
    <cellStyle name="Normal 28 3 4 3 3 4" xfId="36459" xr:uid="{00000000-0005-0000-0000-00003E2C0000}"/>
    <cellStyle name="Normal 28 3 4 3 3 5" xfId="21235" xr:uid="{00000000-0005-0000-0000-00003F2C0000}"/>
    <cellStyle name="Normal 28 3 4 3 4" xfId="12825" xr:uid="{00000000-0005-0000-0000-0000402C0000}"/>
    <cellStyle name="Normal 28 3 4 3 4 2" xfId="43147" xr:uid="{00000000-0005-0000-0000-0000412C0000}"/>
    <cellStyle name="Normal 28 3 4 3 4 3" xfId="27923" xr:uid="{00000000-0005-0000-0000-0000422C0000}"/>
    <cellStyle name="Normal 28 3 4 3 5" xfId="7804" xr:uid="{00000000-0005-0000-0000-0000432C0000}"/>
    <cellStyle name="Normal 28 3 4 3 5 2" xfId="38130" xr:uid="{00000000-0005-0000-0000-0000442C0000}"/>
    <cellStyle name="Normal 28 3 4 3 5 3" xfId="22906" xr:uid="{00000000-0005-0000-0000-0000452C0000}"/>
    <cellStyle name="Normal 28 3 4 3 6" xfId="33118" xr:uid="{00000000-0005-0000-0000-0000462C0000}"/>
    <cellStyle name="Normal 28 3 4 3 7" xfId="17893" xr:uid="{00000000-0005-0000-0000-0000472C0000}"/>
    <cellStyle name="Normal 28 3 4 4" xfId="3586" xr:uid="{00000000-0005-0000-0000-0000482C0000}"/>
    <cellStyle name="Normal 28 3 4 4 2" xfId="13660" xr:uid="{00000000-0005-0000-0000-0000492C0000}"/>
    <cellStyle name="Normal 28 3 4 4 2 2" xfId="43982" xr:uid="{00000000-0005-0000-0000-00004A2C0000}"/>
    <cellStyle name="Normal 28 3 4 4 2 3" xfId="28758" xr:uid="{00000000-0005-0000-0000-00004B2C0000}"/>
    <cellStyle name="Normal 28 3 4 4 3" xfId="8640" xr:uid="{00000000-0005-0000-0000-00004C2C0000}"/>
    <cellStyle name="Normal 28 3 4 4 3 2" xfId="38965" xr:uid="{00000000-0005-0000-0000-00004D2C0000}"/>
    <cellStyle name="Normal 28 3 4 4 3 3" xfId="23741" xr:uid="{00000000-0005-0000-0000-00004E2C0000}"/>
    <cellStyle name="Normal 28 3 4 4 4" xfId="33952" xr:uid="{00000000-0005-0000-0000-00004F2C0000}"/>
    <cellStyle name="Normal 28 3 4 4 5" xfId="18728" xr:uid="{00000000-0005-0000-0000-0000502C0000}"/>
    <cellStyle name="Normal 28 3 4 5" xfId="5279" xr:uid="{00000000-0005-0000-0000-0000512C0000}"/>
    <cellStyle name="Normal 28 3 4 5 2" xfId="15331" xr:uid="{00000000-0005-0000-0000-0000522C0000}"/>
    <cellStyle name="Normal 28 3 4 5 2 2" xfId="45653" xr:uid="{00000000-0005-0000-0000-0000532C0000}"/>
    <cellStyle name="Normal 28 3 4 5 2 3" xfId="30429" xr:uid="{00000000-0005-0000-0000-0000542C0000}"/>
    <cellStyle name="Normal 28 3 4 5 3" xfId="10311" xr:uid="{00000000-0005-0000-0000-0000552C0000}"/>
    <cellStyle name="Normal 28 3 4 5 3 2" xfId="40636" xr:uid="{00000000-0005-0000-0000-0000562C0000}"/>
    <cellStyle name="Normal 28 3 4 5 3 3" xfId="25412" xr:uid="{00000000-0005-0000-0000-0000572C0000}"/>
    <cellStyle name="Normal 28 3 4 5 4" xfId="35623" xr:uid="{00000000-0005-0000-0000-0000582C0000}"/>
    <cellStyle name="Normal 28 3 4 5 5" xfId="20399" xr:uid="{00000000-0005-0000-0000-0000592C0000}"/>
    <cellStyle name="Normal 28 3 4 6" xfId="11989" xr:uid="{00000000-0005-0000-0000-00005A2C0000}"/>
    <cellStyle name="Normal 28 3 4 6 2" xfId="42311" xr:uid="{00000000-0005-0000-0000-00005B2C0000}"/>
    <cellStyle name="Normal 28 3 4 6 3" xfId="27087" xr:uid="{00000000-0005-0000-0000-00005C2C0000}"/>
    <cellStyle name="Normal 28 3 4 7" xfId="6968" xr:uid="{00000000-0005-0000-0000-00005D2C0000}"/>
    <cellStyle name="Normal 28 3 4 7 2" xfId="37294" xr:uid="{00000000-0005-0000-0000-00005E2C0000}"/>
    <cellStyle name="Normal 28 3 4 7 3" xfId="22070" xr:uid="{00000000-0005-0000-0000-00005F2C0000}"/>
    <cellStyle name="Normal 28 3 4 8" xfId="32282" xr:uid="{00000000-0005-0000-0000-0000602C0000}"/>
    <cellStyle name="Normal 28 3 4 9" xfId="17057" xr:uid="{00000000-0005-0000-0000-0000612C0000}"/>
    <cellStyle name="Normal 28 3 5" xfId="2102" xr:uid="{00000000-0005-0000-0000-0000622C0000}"/>
    <cellStyle name="Normal 28 3 5 2" xfId="2943" xr:uid="{00000000-0005-0000-0000-0000632C0000}"/>
    <cellStyle name="Normal 28 3 5 2 2" xfId="4633" xr:uid="{00000000-0005-0000-0000-0000642C0000}"/>
    <cellStyle name="Normal 28 3 5 2 2 2" xfId="14706" xr:uid="{00000000-0005-0000-0000-0000652C0000}"/>
    <cellStyle name="Normal 28 3 5 2 2 2 2" xfId="45028" xr:uid="{00000000-0005-0000-0000-0000662C0000}"/>
    <cellStyle name="Normal 28 3 5 2 2 2 3" xfId="29804" xr:uid="{00000000-0005-0000-0000-0000672C0000}"/>
    <cellStyle name="Normal 28 3 5 2 2 3" xfId="9686" xr:uid="{00000000-0005-0000-0000-0000682C0000}"/>
    <cellStyle name="Normal 28 3 5 2 2 3 2" xfId="40011" xr:uid="{00000000-0005-0000-0000-0000692C0000}"/>
    <cellStyle name="Normal 28 3 5 2 2 3 3" xfId="24787" xr:uid="{00000000-0005-0000-0000-00006A2C0000}"/>
    <cellStyle name="Normal 28 3 5 2 2 4" xfId="34998" xr:uid="{00000000-0005-0000-0000-00006B2C0000}"/>
    <cellStyle name="Normal 28 3 5 2 2 5" xfId="19774" xr:uid="{00000000-0005-0000-0000-00006C2C0000}"/>
    <cellStyle name="Normal 28 3 5 2 3" xfId="6325" xr:uid="{00000000-0005-0000-0000-00006D2C0000}"/>
    <cellStyle name="Normal 28 3 5 2 3 2" xfId="16377" xr:uid="{00000000-0005-0000-0000-00006E2C0000}"/>
    <cellStyle name="Normal 28 3 5 2 3 2 2" xfId="46699" xr:uid="{00000000-0005-0000-0000-00006F2C0000}"/>
    <cellStyle name="Normal 28 3 5 2 3 2 3" xfId="31475" xr:uid="{00000000-0005-0000-0000-0000702C0000}"/>
    <cellStyle name="Normal 28 3 5 2 3 3" xfId="11357" xr:uid="{00000000-0005-0000-0000-0000712C0000}"/>
    <cellStyle name="Normal 28 3 5 2 3 3 2" xfId="41682" xr:uid="{00000000-0005-0000-0000-0000722C0000}"/>
    <cellStyle name="Normal 28 3 5 2 3 3 3" xfId="26458" xr:uid="{00000000-0005-0000-0000-0000732C0000}"/>
    <cellStyle name="Normal 28 3 5 2 3 4" xfId="36669" xr:uid="{00000000-0005-0000-0000-0000742C0000}"/>
    <cellStyle name="Normal 28 3 5 2 3 5" xfId="21445" xr:uid="{00000000-0005-0000-0000-0000752C0000}"/>
    <cellStyle name="Normal 28 3 5 2 4" xfId="13035" xr:uid="{00000000-0005-0000-0000-0000762C0000}"/>
    <cellStyle name="Normal 28 3 5 2 4 2" xfId="43357" xr:uid="{00000000-0005-0000-0000-0000772C0000}"/>
    <cellStyle name="Normal 28 3 5 2 4 3" xfId="28133" xr:uid="{00000000-0005-0000-0000-0000782C0000}"/>
    <cellStyle name="Normal 28 3 5 2 5" xfId="8014" xr:uid="{00000000-0005-0000-0000-0000792C0000}"/>
    <cellStyle name="Normal 28 3 5 2 5 2" xfId="38340" xr:uid="{00000000-0005-0000-0000-00007A2C0000}"/>
    <cellStyle name="Normal 28 3 5 2 5 3" xfId="23116" xr:uid="{00000000-0005-0000-0000-00007B2C0000}"/>
    <cellStyle name="Normal 28 3 5 2 6" xfId="33328" xr:uid="{00000000-0005-0000-0000-00007C2C0000}"/>
    <cellStyle name="Normal 28 3 5 2 7" xfId="18103" xr:uid="{00000000-0005-0000-0000-00007D2C0000}"/>
    <cellStyle name="Normal 28 3 5 3" xfId="3796" xr:uid="{00000000-0005-0000-0000-00007E2C0000}"/>
    <cellStyle name="Normal 28 3 5 3 2" xfId="13870" xr:uid="{00000000-0005-0000-0000-00007F2C0000}"/>
    <cellStyle name="Normal 28 3 5 3 2 2" xfId="44192" xr:uid="{00000000-0005-0000-0000-0000802C0000}"/>
    <cellStyle name="Normal 28 3 5 3 2 3" xfId="28968" xr:uid="{00000000-0005-0000-0000-0000812C0000}"/>
    <cellStyle name="Normal 28 3 5 3 3" xfId="8850" xr:uid="{00000000-0005-0000-0000-0000822C0000}"/>
    <cellStyle name="Normal 28 3 5 3 3 2" xfId="39175" xr:uid="{00000000-0005-0000-0000-0000832C0000}"/>
    <cellStyle name="Normal 28 3 5 3 3 3" xfId="23951" xr:uid="{00000000-0005-0000-0000-0000842C0000}"/>
    <cellStyle name="Normal 28 3 5 3 4" xfId="34162" xr:uid="{00000000-0005-0000-0000-0000852C0000}"/>
    <cellStyle name="Normal 28 3 5 3 5" xfId="18938" xr:uid="{00000000-0005-0000-0000-0000862C0000}"/>
    <cellStyle name="Normal 28 3 5 4" xfId="5489" xr:uid="{00000000-0005-0000-0000-0000872C0000}"/>
    <cellStyle name="Normal 28 3 5 4 2" xfId="15541" xr:uid="{00000000-0005-0000-0000-0000882C0000}"/>
    <cellStyle name="Normal 28 3 5 4 2 2" xfId="45863" xr:uid="{00000000-0005-0000-0000-0000892C0000}"/>
    <cellStyle name="Normal 28 3 5 4 2 3" xfId="30639" xr:uid="{00000000-0005-0000-0000-00008A2C0000}"/>
    <cellStyle name="Normal 28 3 5 4 3" xfId="10521" xr:uid="{00000000-0005-0000-0000-00008B2C0000}"/>
    <cellStyle name="Normal 28 3 5 4 3 2" xfId="40846" xr:uid="{00000000-0005-0000-0000-00008C2C0000}"/>
    <cellStyle name="Normal 28 3 5 4 3 3" xfId="25622" xr:uid="{00000000-0005-0000-0000-00008D2C0000}"/>
    <cellStyle name="Normal 28 3 5 4 4" xfId="35833" xr:uid="{00000000-0005-0000-0000-00008E2C0000}"/>
    <cellStyle name="Normal 28 3 5 4 5" xfId="20609" xr:uid="{00000000-0005-0000-0000-00008F2C0000}"/>
    <cellStyle name="Normal 28 3 5 5" xfId="12199" xr:uid="{00000000-0005-0000-0000-0000902C0000}"/>
    <cellStyle name="Normal 28 3 5 5 2" xfId="42521" xr:uid="{00000000-0005-0000-0000-0000912C0000}"/>
    <cellStyle name="Normal 28 3 5 5 3" xfId="27297" xr:uid="{00000000-0005-0000-0000-0000922C0000}"/>
    <cellStyle name="Normal 28 3 5 6" xfId="7178" xr:uid="{00000000-0005-0000-0000-0000932C0000}"/>
    <cellStyle name="Normal 28 3 5 6 2" xfId="37504" xr:uid="{00000000-0005-0000-0000-0000942C0000}"/>
    <cellStyle name="Normal 28 3 5 6 3" xfId="22280" xr:uid="{00000000-0005-0000-0000-0000952C0000}"/>
    <cellStyle name="Normal 28 3 5 7" xfId="32492" xr:uid="{00000000-0005-0000-0000-0000962C0000}"/>
    <cellStyle name="Normal 28 3 5 8" xfId="17267" xr:uid="{00000000-0005-0000-0000-0000972C0000}"/>
    <cellStyle name="Normal 28 3 6" xfId="2523" xr:uid="{00000000-0005-0000-0000-0000982C0000}"/>
    <cellStyle name="Normal 28 3 6 2" xfId="4215" xr:uid="{00000000-0005-0000-0000-0000992C0000}"/>
    <cellStyle name="Normal 28 3 6 2 2" xfId="14288" xr:uid="{00000000-0005-0000-0000-00009A2C0000}"/>
    <cellStyle name="Normal 28 3 6 2 2 2" xfId="44610" xr:uid="{00000000-0005-0000-0000-00009B2C0000}"/>
    <cellStyle name="Normal 28 3 6 2 2 3" xfId="29386" xr:uid="{00000000-0005-0000-0000-00009C2C0000}"/>
    <cellStyle name="Normal 28 3 6 2 3" xfId="9268" xr:uid="{00000000-0005-0000-0000-00009D2C0000}"/>
    <cellStyle name="Normal 28 3 6 2 3 2" xfId="39593" xr:uid="{00000000-0005-0000-0000-00009E2C0000}"/>
    <cellStyle name="Normal 28 3 6 2 3 3" xfId="24369" xr:uid="{00000000-0005-0000-0000-00009F2C0000}"/>
    <cellStyle name="Normal 28 3 6 2 4" xfId="34580" xr:uid="{00000000-0005-0000-0000-0000A02C0000}"/>
    <cellStyle name="Normal 28 3 6 2 5" xfId="19356" xr:uid="{00000000-0005-0000-0000-0000A12C0000}"/>
    <cellStyle name="Normal 28 3 6 3" xfId="5907" xr:uid="{00000000-0005-0000-0000-0000A22C0000}"/>
    <cellStyle name="Normal 28 3 6 3 2" xfId="15959" xr:uid="{00000000-0005-0000-0000-0000A32C0000}"/>
    <cellStyle name="Normal 28 3 6 3 2 2" xfId="46281" xr:uid="{00000000-0005-0000-0000-0000A42C0000}"/>
    <cellStyle name="Normal 28 3 6 3 2 3" xfId="31057" xr:uid="{00000000-0005-0000-0000-0000A52C0000}"/>
    <cellStyle name="Normal 28 3 6 3 3" xfId="10939" xr:uid="{00000000-0005-0000-0000-0000A62C0000}"/>
    <cellStyle name="Normal 28 3 6 3 3 2" xfId="41264" xr:uid="{00000000-0005-0000-0000-0000A72C0000}"/>
    <cellStyle name="Normal 28 3 6 3 3 3" xfId="26040" xr:uid="{00000000-0005-0000-0000-0000A82C0000}"/>
    <cellStyle name="Normal 28 3 6 3 4" xfId="36251" xr:uid="{00000000-0005-0000-0000-0000A92C0000}"/>
    <cellStyle name="Normal 28 3 6 3 5" xfId="21027" xr:uid="{00000000-0005-0000-0000-0000AA2C0000}"/>
    <cellStyle name="Normal 28 3 6 4" xfId="12617" xr:uid="{00000000-0005-0000-0000-0000AB2C0000}"/>
    <cellStyle name="Normal 28 3 6 4 2" xfId="42939" xr:uid="{00000000-0005-0000-0000-0000AC2C0000}"/>
    <cellStyle name="Normal 28 3 6 4 3" xfId="27715" xr:uid="{00000000-0005-0000-0000-0000AD2C0000}"/>
    <cellStyle name="Normal 28 3 6 5" xfId="7596" xr:uid="{00000000-0005-0000-0000-0000AE2C0000}"/>
    <cellStyle name="Normal 28 3 6 5 2" xfId="37922" xr:uid="{00000000-0005-0000-0000-0000AF2C0000}"/>
    <cellStyle name="Normal 28 3 6 5 3" xfId="22698" xr:uid="{00000000-0005-0000-0000-0000B02C0000}"/>
    <cellStyle name="Normal 28 3 6 6" xfId="32910" xr:uid="{00000000-0005-0000-0000-0000B12C0000}"/>
    <cellStyle name="Normal 28 3 6 7" xfId="17685" xr:uid="{00000000-0005-0000-0000-0000B22C0000}"/>
    <cellStyle name="Normal 28 3 7" xfId="3374" xr:uid="{00000000-0005-0000-0000-0000B32C0000}"/>
    <cellStyle name="Normal 28 3 7 2" xfId="13452" xr:uid="{00000000-0005-0000-0000-0000B42C0000}"/>
    <cellStyle name="Normal 28 3 7 2 2" xfId="43774" xr:uid="{00000000-0005-0000-0000-0000B52C0000}"/>
    <cellStyle name="Normal 28 3 7 2 3" xfId="28550" xr:uid="{00000000-0005-0000-0000-0000B62C0000}"/>
    <cellStyle name="Normal 28 3 7 3" xfId="8432" xr:uid="{00000000-0005-0000-0000-0000B72C0000}"/>
    <cellStyle name="Normal 28 3 7 3 2" xfId="38757" xr:uid="{00000000-0005-0000-0000-0000B82C0000}"/>
    <cellStyle name="Normal 28 3 7 3 3" xfId="23533" xr:uid="{00000000-0005-0000-0000-0000B92C0000}"/>
    <cellStyle name="Normal 28 3 7 4" xfId="33744" xr:uid="{00000000-0005-0000-0000-0000BA2C0000}"/>
    <cellStyle name="Normal 28 3 7 5" xfId="18520" xr:uid="{00000000-0005-0000-0000-0000BB2C0000}"/>
    <cellStyle name="Normal 28 3 8" xfId="5068" xr:uid="{00000000-0005-0000-0000-0000BC2C0000}"/>
    <cellStyle name="Normal 28 3 8 2" xfId="15123" xr:uid="{00000000-0005-0000-0000-0000BD2C0000}"/>
    <cellStyle name="Normal 28 3 8 2 2" xfId="45445" xr:uid="{00000000-0005-0000-0000-0000BE2C0000}"/>
    <cellStyle name="Normal 28 3 8 2 3" xfId="30221" xr:uid="{00000000-0005-0000-0000-0000BF2C0000}"/>
    <cellStyle name="Normal 28 3 8 3" xfId="10103" xr:uid="{00000000-0005-0000-0000-0000C02C0000}"/>
    <cellStyle name="Normal 28 3 8 3 2" xfId="40428" xr:uid="{00000000-0005-0000-0000-0000C12C0000}"/>
    <cellStyle name="Normal 28 3 8 3 3" xfId="25204" xr:uid="{00000000-0005-0000-0000-0000C22C0000}"/>
    <cellStyle name="Normal 28 3 8 4" xfId="35415" xr:uid="{00000000-0005-0000-0000-0000C32C0000}"/>
    <cellStyle name="Normal 28 3 8 5" xfId="20191" xr:uid="{00000000-0005-0000-0000-0000C42C0000}"/>
    <cellStyle name="Normal 28 3 9" xfId="11779" xr:uid="{00000000-0005-0000-0000-0000C52C0000}"/>
    <cellStyle name="Normal 28 3 9 2" xfId="42103" xr:uid="{00000000-0005-0000-0000-0000C62C0000}"/>
    <cellStyle name="Normal 28 3 9 3" xfId="26879" xr:uid="{00000000-0005-0000-0000-0000C72C0000}"/>
    <cellStyle name="Normal 28 4" xfId="47286" xr:uid="{00000000-0005-0000-0000-0000C82C0000}"/>
    <cellStyle name="Normal 28_Sheet2" xfId="1047" xr:uid="{00000000-0005-0000-0000-0000C92C0000}"/>
    <cellStyle name="Normal 29" xfId="949" xr:uid="{00000000-0005-0000-0000-0000CA2C0000}"/>
    <cellStyle name="Normal 29 2" xfId="950" xr:uid="{00000000-0005-0000-0000-0000CB2C0000}"/>
    <cellStyle name="Normal 29 2 3" xfId="327" xr:uid="{00000000-0005-0000-0000-0000CC2C0000}"/>
    <cellStyle name="Normal 29 2 3 2" xfId="329" xr:uid="{00000000-0005-0000-0000-0000CD2C0000}"/>
    <cellStyle name="Normal 29_Sheet2" xfId="1046" xr:uid="{00000000-0005-0000-0000-0000CE2C0000}"/>
    <cellStyle name="Normal 3" xfId="125" xr:uid="{00000000-0005-0000-0000-0000CF2C0000}"/>
    <cellStyle name="Normal 3 2" xfId="126" xr:uid="{00000000-0005-0000-0000-0000D02C0000}"/>
    <cellStyle name="Normal 3 2 2" xfId="778" xr:uid="{00000000-0005-0000-0000-0000D12C0000}"/>
    <cellStyle name="Normal 3 2 2 10" xfId="6759" xr:uid="{00000000-0005-0000-0000-0000D22C0000}"/>
    <cellStyle name="Normal 3 2 2 10 2" xfId="37087" xr:uid="{00000000-0005-0000-0000-0000D32C0000}"/>
    <cellStyle name="Normal 3 2 2 10 3" xfId="21863" xr:uid="{00000000-0005-0000-0000-0000D42C0000}"/>
    <cellStyle name="Normal 3 2 2 11" xfId="32078" xr:uid="{00000000-0005-0000-0000-0000D52C0000}"/>
    <cellStyle name="Normal 3 2 2 12" xfId="16848" xr:uid="{00000000-0005-0000-0000-0000D62C0000}"/>
    <cellStyle name="Normal 3 2 2 13" xfId="1430" xr:uid="{00000000-0005-0000-0000-0000D72C0000}"/>
    <cellStyle name="Normal 3 2 2 14" xfId="47287" xr:uid="{00000000-0005-0000-0000-0000D82C0000}"/>
    <cellStyle name="Normal 3 2 2 2" xfId="1723" xr:uid="{00000000-0005-0000-0000-0000D92C0000}"/>
    <cellStyle name="Normal 3 2 2 2 10" xfId="32130" xr:uid="{00000000-0005-0000-0000-0000DA2C0000}"/>
    <cellStyle name="Normal 3 2 2 2 11" xfId="16902" xr:uid="{00000000-0005-0000-0000-0000DB2C0000}"/>
    <cellStyle name="Normal 3 2 2 2 2" xfId="1831" xr:uid="{00000000-0005-0000-0000-0000DC2C0000}"/>
    <cellStyle name="Normal 3 2 2 2 2 10" xfId="17006" xr:uid="{00000000-0005-0000-0000-0000DD2C0000}"/>
    <cellStyle name="Normal 3 2 2 2 2 2" xfId="2048" xr:uid="{00000000-0005-0000-0000-0000DE2C0000}"/>
    <cellStyle name="Normal 3 2 2 2 2 2 2" xfId="2469" xr:uid="{00000000-0005-0000-0000-0000DF2C0000}"/>
    <cellStyle name="Normal 3 2 2 2 2 2 2 2" xfId="3308" xr:uid="{00000000-0005-0000-0000-0000E02C0000}"/>
    <cellStyle name="Normal 3 2 2 2 2 2 2 2 2" xfId="4998" xr:uid="{00000000-0005-0000-0000-0000E12C0000}"/>
    <cellStyle name="Normal 3 2 2 2 2 2 2 2 2 2" xfId="15071" xr:uid="{00000000-0005-0000-0000-0000E22C0000}"/>
    <cellStyle name="Normal 3 2 2 2 2 2 2 2 2 2 2" xfId="45393" xr:uid="{00000000-0005-0000-0000-0000E32C0000}"/>
    <cellStyle name="Normal 3 2 2 2 2 2 2 2 2 2 3" xfId="30169" xr:uid="{00000000-0005-0000-0000-0000E42C0000}"/>
    <cellStyle name="Normal 3 2 2 2 2 2 2 2 2 3" xfId="10051" xr:uid="{00000000-0005-0000-0000-0000E52C0000}"/>
    <cellStyle name="Normal 3 2 2 2 2 2 2 2 2 3 2" xfId="40376" xr:uid="{00000000-0005-0000-0000-0000E62C0000}"/>
    <cellStyle name="Normal 3 2 2 2 2 2 2 2 2 3 3" xfId="25152" xr:uid="{00000000-0005-0000-0000-0000E72C0000}"/>
    <cellStyle name="Normal 3 2 2 2 2 2 2 2 2 4" xfId="35363" xr:uid="{00000000-0005-0000-0000-0000E82C0000}"/>
    <cellStyle name="Normal 3 2 2 2 2 2 2 2 2 5" xfId="20139" xr:uid="{00000000-0005-0000-0000-0000E92C0000}"/>
    <cellStyle name="Normal 3 2 2 2 2 2 2 2 3" xfId="6690" xr:uid="{00000000-0005-0000-0000-0000EA2C0000}"/>
    <cellStyle name="Normal 3 2 2 2 2 2 2 2 3 2" xfId="16742" xr:uid="{00000000-0005-0000-0000-0000EB2C0000}"/>
    <cellStyle name="Normal 3 2 2 2 2 2 2 2 3 2 2" xfId="47064" xr:uid="{00000000-0005-0000-0000-0000EC2C0000}"/>
    <cellStyle name="Normal 3 2 2 2 2 2 2 2 3 2 3" xfId="31840" xr:uid="{00000000-0005-0000-0000-0000ED2C0000}"/>
    <cellStyle name="Normal 3 2 2 2 2 2 2 2 3 3" xfId="11722" xr:uid="{00000000-0005-0000-0000-0000EE2C0000}"/>
    <cellStyle name="Normal 3 2 2 2 2 2 2 2 3 3 2" xfId="42047" xr:uid="{00000000-0005-0000-0000-0000EF2C0000}"/>
    <cellStyle name="Normal 3 2 2 2 2 2 2 2 3 3 3" xfId="26823" xr:uid="{00000000-0005-0000-0000-0000F02C0000}"/>
    <cellStyle name="Normal 3 2 2 2 2 2 2 2 3 4" xfId="37034" xr:uid="{00000000-0005-0000-0000-0000F12C0000}"/>
    <cellStyle name="Normal 3 2 2 2 2 2 2 2 3 5" xfId="21810" xr:uid="{00000000-0005-0000-0000-0000F22C0000}"/>
    <cellStyle name="Normal 3 2 2 2 2 2 2 2 4" xfId="13400" xr:uid="{00000000-0005-0000-0000-0000F32C0000}"/>
    <cellStyle name="Normal 3 2 2 2 2 2 2 2 4 2" xfId="43722" xr:uid="{00000000-0005-0000-0000-0000F42C0000}"/>
    <cellStyle name="Normal 3 2 2 2 2 2 2 2 4 3" xfId="28498" xr:uid="{00000000-0005-0000-0000-0000F52C0000}"/>
    <cellStyle name="Normal 3 2 2 2 2 2 2 2 5" xfId="8379" xr:uid="{00000000-0005-0000-0000-0000F62C0000}"/>
    <cellStyle name="Normal 3 2 2 2 2 2 2 2 5 2" xfId="38705" xr:uid="{00000000-0005-0000-0000-0000F72C0000}"/>
    <cellStyle name="Normal 3 2 2 2 2 2 2 2 5 3" xfId="23481" xr:uid="{00000000-0005-0000-0000-0000F82C0000}"/>
    <cellStyle name="Normal 3 2 2 2 2 2 2 2 6" xfId="33693" xr:uid="{00000000-0005-0000-0000-0000F92C0000}"/>
    <cellStyle name="Normal 3 2 2 2 2 2 2 2 7" xfId="18468" xr:uid="{00000000-0005-0000-0000-0000FA2C0000}"/>
    <cellStyle name="Normal 3 2 2 2 2 2 2 3" xfId="4161" xr:uid="{00000000-0005-0000-0000-0000FB2C0000}"/>
    <cellStyle name="Normal 3 2 2 2 2 2 2 3 2" xfId="14235" xr:uid="{00000000-0005-0000-0000-0000FC2C0000}"/>
    <cellStyle name="Normal 3 2 2 2 2 2 2 3 2 2" xfId="44557" xr:uid="{00000000-0005-0000-0000-0000FD2C0000}"/>
    <cellStyle name="Normal 3 2 2 2 2 2 2 3 2 3" xfId="29333" xr:uid="{00000000-0005-0000-0000-0000FE2C0000}"/>
    <cellStyle name="Normal 3 2 2 2 2 2 2 3 3" xfId="9215" xr:uid="{00000000-0005-0000-0000-0000FF2C0000}"/>
    <cellStyle name="Normal 3 2 2 2 2 2 2 3 3 2" xfId="39540" xr:uid="{00000000-0005-0000-0000-0000002D0000}"/>
    <cellStyle name="Normal 3 2 2 2 2 2 2 3 3 3" xfId="24316" xr:uid="{00000000-0005-0000-0000-0000012D0000}"/>
    <cellStyle name="Normal 3 2 2 2 2 2 2 3 4" xfId="34527" xr:uid="{00000000-0005-0000-0000-0000022D0000}"/>
    <cellStyle name="Normal 3 2 2 2 2 2 2 3 5" xfId="19303" xr:uid="{00000000-0005-0000-0000-0000032D0000}"/>
    <cellStyle name="Normal 3 2 2 2 2 2 2 4" xfId="5854" xr:uid="{00000000-0005-0000-0000-0000042D0000}"/>
    <cellStyle name="Normal 3 2 2 2 2 2 2 4 2" xfId="15906" xr:uid="{00000000-0005-0000-0000-0000052D0000}"/>
    <cellStyle name="Normal 3 2 2 2 2 2 2 4 2 2" xfId="46228" xr:uid="{00000000-0005-0000-0000-0000062D0000}"/>
    <cellStyle name="Normal 3 2 2 2 2 2 2 4 2 3" xfId="31004" xr:uid="{00000000-0005-0000-0000-0000072D0000}"/>
    <cellStyle name="Normal 3 2 2 2 2 2 2 4 3" xfId="10886" xr:uid="{00000000-0005-0000-0000-0000082D0000}"/>
    <cellStyle name="Normal 3 2 2 2 2 2 2 4 3 2" xfId="41211" xr:uid="{00000000-0005-0000-0000-0000092D0000}"/>
    <cellStyle name="Normal 3 2 2 2 2 2 2 4 3 3" xfId="25987" xr:uid="{00000000-0005-0000-0000-00000A2D0000}"/>
    <cellStyle name="Normal 3 2 2 2 2 2 2 4 4" xfId="36198" xr:uid="{00000000-0005-0000-0000-00000B2D0000}"/>
    <cellStyle name="Normal 3 2 2 2 2 2 2 4 5" xfId="20974" xr:uid="{00000000-0005-0000-0000-00000C2D0000}"/>
    <cellStyle name="Normal 3 2 2 2 2 2 2 5" xfId="12564" xr:uid="{00000000-0005-0000-0000-00000D2D0000}"/>
    <cellStyle name="Normal 3 2 2 2 2 2 2 5 2" xfId="42886" xr:uid="{00000000-0005-0000-0000-00000E2D0000}"/>
    <cellStyle name="Normal 3 2 2 2 2 2 2 5 3" xfId="27662" xr:uid="{00000000-0005-0000-0000-00000F2D0000}"/>
    <cellStyle name="Normal 3 2 2 2 2 2 2 6" xfId="7543" xr:uid="{00000000-0005-0000-0000-0000102D0000}"/>
    <cellStyle name="Normal 3 2 2 2 2 2 2 6 2" xfId="37869" xr:uid="{00000000-0005-0000-0000-0000112D0000}"/>
    <cellStyle name="Normal 3 2 2 2 2 2 2 6 3" xfId="22645" xr:uid="{00000000-0005-0000-0000-0000122D0000}"/>
    <cellStyle name="Normal 3 2 2 2 2 2 2 7" xfId="32857" xr:uid="{00000000-0005-0000-0000-0000132D0000}"/>
    <cellStyle name="Normal 3 2 2 2 2 2 2 8" xfId="17632" xr:uid="{00000000-0005-0000-0000-0000142D0000}"/>
    <cellStyle name="Normal 3 2 2 2 2 2 3" xfId="2890" xr:uid="{00000000-0005-0000-0000-0000152D0000}"/>
    <cellStyle name="Normal 3 2 2 2 2 2 3 2" xfId="4580" xr:uid="{00000000-0005-0000-0000-0000162D0000}"/>
    <cellStyle name="Normal 3 2 2 2 2 2 3 2 2" xfId="14653" xr:uid="{00000000-0005-0000-0000-0000172D0000}"/>
    <cellStyle name="Normal 3 2 2 2 2 2 3 2 2 2" xfId="44975" xr:uid="{00000000-0005-0000-0000-0000182D0000}"/>
    <cellStyle name="Normal 3 2 2 2 2 2 3 2 2 3" xfId="29751" xr:uid="{00000000-0005-0000-0000-0000192D0000}"/>
    <cellStyle name="Normal 3 2 2 2 2 2 3 2 3" xfId="9633" xr:uid="{00000000-0005-0000-0000-00001A2D0000}"/>
    <cellStyle name="Normal 3 2 2 2 2 2 3 2 3 2" xfId="39958" xr:uid="{00000000-0005-0000-0000-00001B2D0000}"/>
    <cellStyle name="Normal 3 2 2 2 2 2 3 2 3 3" xfId="24734" xr:uid="{00000000-0005-0000-0000-00001C2D0000}"/>
    <cellStyle name="Normal 3 2 2 2 2 2 3 2 4" xfId="34945" xr:uid="{00000000-0005-0000-0000-00001D2D0000}"/>
    <cellStyle name="Normal 3 2 2 2 2 2 3 2 5" xfId="19721" xr:uid="{00000000-0005-0000-0000-00001E2D0000}"/>
    <cellStyle name="Normal 3 2 2 2 2 2 3 3" xfId="6272" xr:uid="{00000000-0005-0000-0000-00001F2D0000}"/>
    <cellStyle name="Normal 3 2 2 2 2 2 3 3 2" xfId="16324" xr:uid="{00000000-0005-0000-0000-0000202D0000}"/>
    <cellStyle name="Normal 3 2 2 2 2 2 3 3 2 2" xfId="46646" xr:uid="{00000000-0005-0000-0000-0000212D0000}"/>
    <cellStyle name="Normal 3 2 2 2 2 2 3 3 2 3" xfId="31422" xr:uid="{00000000-0005-0000-0000-0000222D0000}"/>
    <cellStyle name="Normal 3 2 2 2 2 2 3 3 3" xfId="11304" xr:uid="{00000000-0005-0000-0000-0000232D0000}"/>
    <cellStyle name="Normal 3 2 2 2 2 2 3 3 3 2" xfId="41629" xr:uid="{00000000-0005-0000-0000-0000242D0000}"/>
    <cellStyle name="Normal 3 2 2 2 2 2 3 3 3 3" xfId="26405" xr:uid="{00000000-0005-0000-0000-0000252D0000}"/>
    <cellStyle name="Normal 3 2 2 2 2 2 3 3 4" xfId="36616" xr:uid="{00000000-0005-0000-0000-0000262D0000}"/>
    <cellStyle name="Normal 3 2 2 2 2 2 3 3 5" xfId="21392" xr:uid="{00000000-0005-0000-0000-0000272D0000}"/>
    <cellStyle name="Normal 3 2 2 2 2 2 3 4" xfId="12982" xr:uid="{00000000-0005-0000-0000-0000282D0000}"/>
    <cellStyle name="Normal 3 2 2 2 2 2 3 4 2" xfId="43304" xr:uid="{00000000-0005-0000-0000-0000292D0000}"/>
    <cellStyle name="Normal 3 2 2 2 2 2 3 4 3" xfId="28080" xr:uid="{00000000-0005-0000-0000-00002A2D0000}"/>
    <cellStyle name="Normal 3 2 2 2 2 2 3 5" xfId="7961" xr:uid="{00000000-0005-0000-0000-00002B2D0000}"/>
    <cellStyle name="Normal 3 2 2 2 2 2 3 5 2" xfId="38287" xr:uid="{00000000-0005-0000-0000-00002C2D0000}"/>
    <cellStyle name="Normal 3 2 2 2 2 2 3 5 3" xfId="23063" xr:uid="{00000000-0005-0000-0000-00002D2D0000}"/>
    <cellStyle name="Normal 3 2 2 2 2 2 3 6" xfId="33275" xr:uid="{00000000-0005-0000-0000-00002E2D0000}"/>
    <cellStyle name="Normal 3 2 2 2 2 2 3 7" xfId="18050" xr:uid="{00000000-0005-0000-0000-00002F2D0000}"/>
    <cellStyle name="Normal 3 2 2 2 2 2 4" xfId="3743" xr:uid="{00000000-0005-0000-0000-0000302D0000}"/>
    <cellStyle name="Normal 3 2 2 2 2 2 4 2" xfId="13817" xr:uid="{00000000-0005-0000-0000-0000312D0000}"/>
    <cellStyle name="Normal 3 2 2 2 2 2 4 2 2" xfId="44139" xr:uid="{00000000-0005-0000-0000-0000322D0000}"/>
    <cellStyle name="Normal 3 2 2 2 2 2 4 2 3" xfId="28915" xr:uid="{00000000-0005-0000-0000-0000332D0000}"/>
    <cellStyle name="Normal 3 2 2 2 2 2 4 3" xfId="8797" xr:uid="{00000000-0005-0000-0000-0000342D0000}"/>
    <cellStyle name="Normal 3 2 2 2 2 2 4 3 2" xfId="39122" xr:uid="{00000000-0005-0000-0000-0000352D0000}"/>
    <cellStyle name="Normal 3 2 2 2 2 2 4 3 3" xfId="23898" xr:uid="{00000000-0005-0000-0000-0000362D0000}"/>
    <cellStyle name="Normal 3 2 2 2 2 2 4 4" xfId="34109" xr:uid="{00000000-0005-0000-0000-0000372D0000}"/>
    <cellStyle name="Normal 3 2 2 2 2 2 4 5" xfId="18885" xr:uid="{00000000-0005-0000-0000-0000382D0000}"/>
    <cellStyle name="Normal 3 2 2 2 2 2 5" xfId="5436" xr:uid="{00000000-0005-0000-0000-0000392D0000}"/>
    <cellStyle name="Normal 3 2 2 2 2 2 5 2" xfId="15488" xr:uid="{00000000-0005-0000-0000-00003A2D0000}"/>
    <cellStyle name="Normal 3 2 2 2 2 2 5 2 2" xfId="45810" xr:uid="{00000000-0005-0000-0000-00003B2D0000}"/>
    <cellStyle name="Normal 3 2 2 2 2 2 5 2 3" xfId="30586" xr:uid="{00000000-0005-0000-0000-00003C2D0000}"/>
    <cellStyle name="Normal 3 2 2 2 2 2 5 3" xfId="10468" xr:uid="{00000000-0005-0000-0000-00003D2D0000}"/>
    <cellStyle name="Normal 3 2 2 2 2 2 5 3 2" xfId="40793" xr:uid="{00000000-0005-0000-0000-00003E2D0000}"/>
    <cellStyle name="Normal 3 2 2 2 2 2 5 3 3" xfId="25569" xr:uid="{00000000-0005-0000-0000-00003F2D0000}"/>
    <cellStyle name="Normal 3 2 2 2 2 2 5 4" xfId="35780" xr:uid="{00000000-0005-0000-0000-0000402D0000}"/>
    <cellStyle name="Normal 3 2 2 2 2 2 5 5" xfId="20556" xr:uid="{00000000-0005-0000-0000-0000412D0000}"/>
    <cellStyle name="Normal 3 2 2 2 2 2 6" xfId="12146" xr:uid="{00000000-0005-0000-0000-0000422D0000}"/>
    <cellStyle name="Normal 3 2 2 2 2 2 6 2" xfId="42468" xr:uid="{00000000-0005-0000-0000-0000432D0000}"/>
    <cellStyle name="Normal 3 2 2 2 2 2 6 3" xfId="27244" xr:uid="{00000000-0005-0000-0000-0000442D0000}"/>
    <cellStyle name="Normal 3 2 2 2 2 2 7" xfId="7125" xr:uid="{00000000-0005-0000-0000-0000452D0000}"/>
    <cellStyle name="Normal 3 2 2 2 2 2 7 2" xfId="37451" xr:uid="{00000000-0005-0000-0000-0000462D0000}"/>
    <cellStyle name="Normal 3 2 2 2 2 2 7 3" xfId="22227" xr:uid="{00000000-0005-0000-0000-0000472D0000}"/>
    <cellStyle name="Normal 3 2 2 2 2 2 8" xfId="32439" xr:uid="{00000000-0005-0000-0000-0000482D0000}"/>
    <cellStyle name="Normal 3 2 2 2 2 2 9" xfId="17214" xr:uid="{00000000-0005-0000-0000-0000492D0000}"/>
    <cellStyle name="Normal 3 2 2 2 2 3" xfId="2261" xr:uid="{00000000-0005-0000-0000-00004A2D0000}"/>
    <cellStyle name="Normal 3 2 2 2 2 3 2" xfId="3100" xr:uid="{00000000-0005-0000-0000-00004B2D0000}"/>
    <cellStyle name="Normal 3 2 2 2 2 3 2 2" xfId="4790" xr:uid="{00000000-0005-0000-0000-00004C2D0000}"/>
    <cellStyle name="Normal 3 2 2 2 2 3 2 2 2" xfId="14863" xr:uid="{00000000-0005-0000-0000-00004D2D0000}"/>
    <cellStyle name="Normal 3 2 2 2 2 3 2 2 2 2" xfId="45185" xr:uid="{00000000-0005-0000-0000-00004E2D0000}"/>
    <cellStyle name="Normal 3 2 2 2 2 3 2 2 2 3" xfId="29961" xr:uid="{00000000-0005-0000-0000-00004F2D0000}"/>
    <cellStyle name="Normal 3 2 2 2 2 3 2 2 3" xfId="9843" xr:uid="{00000000-0005-0000-0000-0000502D0000}"/>
    <cellStyle name="Normal 3 2 2 2 2 3 2 2 3 2" xfId="40168" xr:uid="{00000000-0005-0000-0000-0000512D0000}"/>
    <cellStyle name="Normal 3 2 2 2 2 3 2 2 3 3" xfId="24944" xr:uid="{00000000-0005-0000-0000-0000522D0000}"/>
    <cellStyle name="Normal 3 2 2 2 2 3 2 2 4" xfId="35155" xr:uid="{00000000-0005-0000-0000-0000532D0000}"/>
    <cellStyle name="Normal 3 2 2 2 2 3 2 2 5" xfId="19931" xr:uid="{00000000-0005-0000-0000-0000542D0000}"/>
    <cellStyle name="Normal 3 2 2 2 2 3 2 3" xfId="6482" xr:uid="{00000000-0005-0000-0000-0000552D0000}"/>
    <cellStyle name="Normal 3 2 2 2 2 3 2 3 2" xfId="16534" xr:uid="{00000000-0005-0000-0000-0000562D0000}"/>
    <cellStyle name="Normal 3 2 2 2 2 3 2 3 2 2" xfId="46856" xr:uid="{00000000-0005-0000-0000-0000572D0000}"/>
    <cellStyle name="Normal 3 2 2 2 2 3 2 3 2 3" xfId="31632" xr:uid="{00000000-0005-0000-0000-0000582D0000}"/>
    <cellStyle name="Normal 3 2 2 2 2 3 2 3 3" xfId="11514" xr:uid="{00000000-0005-0000-0000-0000592D0000}"/>
    <cellStyle name="Normal 3 2 2 2 2 3 2 3 3 2" xfId="41839" xr:uid="{00000000-0005-0000-0000-00005A2D0000}"/>
    <cellStyle name="Normal 3 2 2 2 2 3 2 3 3 3" xfId="26615" xr:uid="{00000000-0005-0000-0000-00005B2D0000}"/>
    <cellStyle name="Normal 3 2 2 2 2 3 2 3 4" xfId="36826" xr:uid="{00000000-0005-0000-0000-00005C2D0000}"/>
    <cellStyle name="Normal 3 2 2 2 2 3 2 3 5" xfId="21602" xr:uid="{00000000-0005-0000-0000-00005D2D0000}"/>
    <cellStyle name="Normal 3 2 2 2 2 3 2 4" xfId="13192" xr:uid="{00000000-0005-0000-0000-00005E2D0000}"/>
    <cellStyle name="Normal 3 2 2 2 2 3 2 4 2" xfId="43514" xr:uid="{00000000-0005-0000-0000-00005F2D0000}"/>
    <cellStyle name="Normal 3 2 2 2 2 3 2 4 3" xfId="28290" xr:uid="{00000000-0005-0000-0000-0000602D0000}"/>
    <cellStyle name="Normal 3 2 2 2 2 3 2 5" xfId="8171" xr:uid="{00000000-0005-0000-0000-0000612D0000}"/>
    <cellStyle name="Normal 3 2 2 2 2 3 2 5 2" xfId="38497" xr:uid="{00000000-0005-0000-0000-0000622D0000}"/>
    <cellStyle name="Normal 3 2 2 2 2 3 2 5 3" xfId="23273" xr:uid="{00000000-0005-0000-0000-0000632D0000}"/>
    <cellStyle name="Normal 3 2 2 2 2 3 2 6" xfId="33485" xr:uid="{00000000-0005-0000-0000-0000642D0000}"/>
    <cellStyle name="Normal 3 2 2 2 2 3 2 7" xfId="18260" xr:uid="{00000000-0005-0000-0000-0000652D0000}"/>
    <cellStyle name="Normal 3 2 2 2 2 3 3" xfId="3953" xr:uid="{00000000-0005-0000-0000-0000662D0000}"/>
    <cellStyle name="Normal 3 2 2 2 2 3 3 2" xfId="14027" xr:uid="{00000000-0005-0000-0000-0000672D0000}"/>
    <cellStyle name="Normal 3 2 2 2 2 3 3 2 2" xfId="44349" xr:uid="{00000000-0005-0000-0000-0000682D0000}"/>
    <cellStyle name="Normal 3 2 2 2 2 3 3 2 3" xfId="29125" xr:uid="{00000000-0005-0000-0000-0000692D0000}"/>
    <cellStyle name="Normal 3 2 2 2 2 3 3 3" xfId="9007" xr:uid="{00000000-0005-0000-0000-00006A2D0000}"/>
    <cellStyle name="Normal 3 2 2 2 2 3 3 3 2" xfId="39332" xr:uid="{00000000-0005-0000-0000-00006B2D0000}"/>
    <cellStyle name="Normal 3 2 2 2 2 3 3 3 3" xfId="24108" xr:uid="{00000000-0005-0000-0000-00006C2D0000}"/>
    <cellStyle name="Normal 3 2 2 2 2 3 3 4" xfId="34319" xr:uid="{00000000-0005-0000-0000-00006D2D0000}"/>
    <cellStyle name="Normal 3 2 2 2 2 3 3 5" xfId="19095" xr:uid="{00000000-0005-0000-0000-00006E2D0000}"/>
    <cellStyle name="Normal 3 2 2 2 2 3 4" xfId="5646" xr:uid="{00000000-0005-0000-0000-00006F2D0000}"/>
    <cellStyle name="Normal 3 2 2 2 2 3 4 2" xfId="15698" xr:uid="{00000000-0005-0000-0000-0000702D0000}"/>
    <cellStyle name="Normal 3 2 2 2 2 3 4 2 2" xfId="46020" xr:uid="{00000000-0005-0000-0000-0000712D0000}"/>
    <cellStyle name="Normal 3 2 2 2 2 3 4 2 3" xfId="30796" xr:uid="{00000000-0005-0000-0000-0000722D0000}"/>
    <cellStyle name="Normal 3 2 2 2 2 3 4 3" xfId="10678" xr:uid="{00000000-0005-0000-0000-0000732D0000}"/>
    <cellStyle name="Normal 3 2 2 2 2 3 4 3 2" xfId="41003" xr:uid="{00000000-0005-0000-0000-0000742D0000}"/>
    <cellStyle name="Normal 3 2 2 2 2 3 4 3 3" xfId="25779" xr:uid="{00000000-0005-0000-0000-0000752D0000}"/>
    <cellStyle name="Normal 3 2 2 2 2 3 4 4" xfId="35990" xr:uid="{00000000-0005-0000-0000-0000762D0000}"/>
    <cellStyle name="Normal 3 2 2 2 2 3 4 5" xfId="20766" xr:uid="{00000000-0005-0000-0000-0000772D0000}"/>
    <cellStyle name="Normal 3 2 2 2 2 3 5" xfId="12356" xr:uid="{00000000-0005-0000-0000-0000782D0000}"/>
    <cellStyle name="Normal 3 2 2 2 2 3 5 2" xfId="42678" xr:uid="{00000000-0005-0000-0000-0000792D0000}"/>
    <cellStyle name="Normal 3 2 2 2 2 3 5 3" xfId="27454" xr:uid="{00000000-0005-0000-0000-00007A2D0000}"/>
    <cellStyle name="Normal 3 2 2 2 2 3 6" xfId="7335" xr:uid="{00000000-0005-0000-0000-00007B2D0000}"/>
    <cellStyle name="Normal 3 2 2 2 2 3 6 2" xfId="37661" xr:uid="{00000000-0005-0000-0000-00007C2D0000}"/>
    <cellStyle name="Normal 3 2 2 2 2 3 6 3" xfId="22437" xr:uid="{00000000-0005-0000-0000-00007D2D0000}"/>
    <cellStyle name="Normal 3 2 2 2 2 3 7" xfId="32649" xr:uid="{00000000-0005-0000-0000-00007E2D0000}"/>
    <cellStyle name="Normal 3 2 2 2 2 3 8" xfId="17424" xr:uid="{00000000-0005-0000-0000-00007F2D0000}"/>
    <cellStyle name="Normal 3 2 2 2 2 4" xfId="2682" xr:uid="{00000000-0005-0000-0000-0000802D0000}"/>
    <cellStyle name="Normal 3 2 2 2 2 4 2" xfId="4372" xr:uid="{00000000-0005-0000-0000-0000812D0000}"/>
    <cellStyle name="Normal 3 2 2 2 2 4 2 2" xfId="14445" xr:uid="{00000000-0005-0000-0000-0000822D0000}"/>
    <cellStyle name="Normal 3 2 2 2 2 4 2 2 2" xfId="44767" xr:uid="{00000000-0005-0000-0000-0000832D0000}"/>
    <cellStyle name="Normal 3 2 2 2 2 4 2 2 3" xfId="29543" xr:uid="{00000000-0005-0000-0000-0000842D0000}"/>
    <cellStyle name="Normal 3 2 2 2 2 4 2 3" xfId="9425" xr:uid="{00000000-0005-0000-0000-0000852D0000}"/>
    <cellStyle name="Normal 3 2 2 2 2 4 2 3 2" xfId="39750" xr:uid="{00000000-0005-0000-0000-0000862D0000}"/>
    <cellStyle name="Normal 3 2 2 2 2 4 2 3 3" xfId="24526" xr:uid="{00000000-0005-0000-0000-0000872D0000}"/>
    <cellStyle name="Normal 3 2 2 2 2 4 2 4" xfId="34737" xr:uid="{00000000-0005-0000-0000-0000882D0000}"/>
    <cellStyle name="Normal 3 2 2 2 2 4 2 5" xfId="19513" xr:uid="{00000000-0005-0000-0000-0000892D0000}"/>
    <cellStyle name="Normal 3 2 2 2 2 4 3" xfId="6064" xr:uid="{00000000-0005-0000-0000-00008A2D0000}"/>
    <cellStyle name="Normal 3 2 2 2 2 4 3 2" xfId="16116" xr:uid="{00000000-0005-0000-0000-00008B2D0000}"/>
    <cellStyle name="Normal 3 2 2 2 2 4 3 2 2" xfId="46438" xr:uid="{00000000-0005-0000-0000-00008C2D0000}"/>
    <cellStyle name="Normal 3 2 2 2 2 4 3 2 3" xfId="31214" xr:uid="{00000000-0005-0000-0000-00008D2D0000}"/>
    <cellStyle name="Normal 3 2 2 2 2 4 3 3" xfId="11096" xr:uid="{00000000-0005-0000-0000-00008E2D0000}"/>
    <cellStyle name="Normal 3 2 2 2 2 4 3 3 2" xfId="41421" xr:uid="{00000000-0005-0000-0000-00008F2D0000}"/>
    <cellStyle name="Normal 3 2 2 2 2 4 3 3 3" xfId="26197" xr:uid="{00000000-0005-0000-0000-0000902D0000}"/>
    <cellStyle name="Normal 3 2 2 2 2 4 3 4" xfId="36408" xr:uid="{00000000-0005-0000-0000-0000912D0000}"/>
    <cellStyle name="Normal 3 2 2 2 2 4 3 5" xfId="21184" xr:uid="{00000000-0005-0000-0000-0000922D0000}"/>
    <cellStyle name="Normal 3 2 2 2 2 4 4" xfId="12774" xr:uid="{00000000-0005-0000-0000-0000932D0000}"/>
    <cellStyle name="Normal 3 2 2 2 2 4 4 2" xfId="43096" xr:uid="{00000000-0005-0000-0000-0000942D0000}"/>
    <cellStyle name="Normal 3 2 2 2 2 4 4 3" xfId="27872" xr:uid="{00000000-0005-0000-0000-0000952D0000}"/>
    <cellStyle name="Normal 3 2 2 2 2 4 5" xfId="7753" xr:uid="{00000000-0005-0000-0000-0000962D0000}"/>
    <cellStyle name="Normal 3 2 2 2 2 4 5 2" xfId="38079" xr:uid="{00000000-0005-0000-0000-0000972D0000}"/>
    <cellStyle name="Normal 3 2 2 2 2 4 5 3" xfId="22855" xr:uid="{00000000-0005-0000-0000-0000982D0000}"/>
    <cellStyle name="Normal 3 2 2 2 2 4 6" xfId="33067" xr:uid="{00000000-0005-0000-0000-0000992D0000}"/>
    <cellStyle name="Normal 3 2 2 2 2 4 7" xfId="17842" xr:uid="{00000000-0005-0000-0000-00009A2D0000}"/>
    <cellStyle name="Normal 3 2 2 2 2 5" xfId="3535" xr:uid="{00000000-0005-0000-0000-00009B2D0000}"/>
    <cellStyle name="Normal 3 2 2 2 2 5 2" xfId="13609" xr:uid="{00000000-0005-0000-0000-00009C2D0000}"/>
    <cellStyle name="Normal 3 2 2 2 2 5 2 2" xfId="43931" xr:uid="{00000000-0005-0000-0000-00009D2D0000}"/>
    <cellStyle name="Normal 3 2 2 2 2 5 2 3" xfId="28707" xr:uid="{00000000-0005-0000-0000-00009E2D0000}"/>
    <cellStyle name="Normal 3 2 2 2 2 5 3" xfId="8589" xr:uid="{00000000-0005-0000-0000-00009F2D0000}"/>
    <cellStyle name="Normal 3 2 2 2 2 5 3 2" xfId="38914" xr:uid="{00000000-0005-0000-0000-0000A02D0000}"/>
    <cellStyle name="Normal 3 2 2 2 2 5 3 3" xfId="23690" xr:uid="{00000000-0005-0000-0000-0000A12D0000}"/>
    <cellStyle name="Normal 3 2 2 2 2 5 4" xfId="33901" xr:uid="{00000000-0005-0000-0000-0000A22D0000}"/>
    <cellStyle name="Normal 3 2 2 2 2 5 5" xfId="18677" xr:uid="{00000000-0005-0000-0000-0000A32D0000}"/>
    <cellStyle name="Normal 3 2 2 2 2 6" xfId="5228" xr:uid="{00000000-0005-0000-0000-0000A42D0000}"/>
    <cellStyle name="Normal 3 2 2 2 2 6 2" xfId="15280" xr:uid="{00000000-0005-0000-0000-0000A52D0000}"/>
    <cellStyle name="Normal 3 2 2 2 2 6 2 2" xfId="45602" xr:uid="{00000000-0005-0000-0000-0000A62D0000}"/>
    <cellStyle name="Normal 3 2 2 2 2 6 2 3" xfId="30378" xr:uid="{00000000-0005-0000-0000-0000A72D0000}"/>
    <cellStyle name="Normal 3 2 2 2 2 6 3" xfId="10260" xr:uid="{00000000-0005-0000-0000-0000A82D0000}"/>
    <cellStyle name="Normal 3 2 2 2 2 6 3 2" xfId="40585" xr:uid="{00000000-0005-0000-0000-0000A92D0000}"/>
    <cellStyle name="Normal 3 2 2 2 2 6 3 3" xfId="25361" xr:uid="{00000000-0005-0000-0000-0000AA2D0000}"/>
    <cellStyle name="Normal 3 2 2 2 2 6 4" xfId="35572" xr:uid="{00000000-0005-0000-0000-0000AB2D0000}"/>
    <cellStyle name="Normal 3 2 2 2 2 6 5" xfId="20348" xr:uid="{00000000-0005-0000-0000-0000AC2D0000}"/>
    <cellStyle name="Normal 3 2 2 2 2 7" xfId="11938" xr:uid="{00000000-0005-0000-0000-0000AD2D0000}"/>
    <cellStyle name="Normal 3 2 2 2 2 7 2" xfId="42260" xr:uid="{00000000-0005-0000-0000-0000AE2D0000}"/>
    <cellStyle name="Normal 3 2 2 2 2 7 3" xfId="27036" xr:uid="{00000000-0005-0000-0000-0000AF2D0000}"/>
    <cellStyle name="Normal 3 2 2 2 2 8" xfId="6917" xr:uid="{00000000-0005-0000-0000-0000B02D0000}"/>
    <cellStyle name="Normal 3 2 2 2 2 8 2" xfId="37243" xr:uid="{00000000-0005-0000-0000-0000B12D0000}"/>
    <cellStyle name="Normal 3 2 2 2 2 8 3" xfId="22019" xr:uid="{00000000-0005-0000-0000-0000B22D0000}"/>
    <cellStyle name="Normal 3 2 2 2 2 9" xfId="32231" xr:uid="{00000000-0005-0000-0000-0000B32D0000}"/>
    <cellStyle name="Normal 3 2 2 2 3" xfId="1944" xr:uid="{00000000-0005-0000-0000-0000B42D0000}"/>
    <cellStyle name="Normal 3 2 2 2 3 2" xfId="2365" xr:uid="{00000000-0005-0000-0000-0000B52D0000}"/>
    <cellStyle name="Normal 3 2 2 2 3 2 2" xfId="3204" xr:uid="{00000000-0005-0000-0000-0000B62D0000}"/>
    <cellStyle name="Normal 3 2 2 2 3 2 2 2" xfId="4894" xr:uid="{00000000-0005-0000-0000-0000B72D0000}"/>
    <cellStyle name="Normal 3 2 2 2 3 2 2 2 2" xfId="14967" xr:uid="{00000000-0005-0000-0000-0000B82D0000}"/>
    <cellStyle name="Normal 3 2 2 2 3 2 2 2 2 2" xfId="45289" xr:uid="{00000000-0005-0000-0000-0000B92D0000}"/>
    <cellStyle name="Normal 3 2 2 2 3 2 2 2 2 3" xfId="30065" xr:uid="{00000000-0005-0000-0000-0000BA2D0000}"/>
    <cellStyle name="Normal 3 2 2 2 3 2 2 2 3" xfId="9947" xr:uid="{00000000-0005-0000-0000-0000BB2D0000}"/>
    <cellStyle name="Normal 3 2 2 2 3 2 2 2 3 2" xfId="40272" xr:uid="{00000000-0005-0000-0000-0000BC2D0000}"/>
    <cellStyle name="Normal 3 2 2 2 3 2 2 2 3 3" xfId="25048" xr:uid="{00000000-0005-0000-0000-0000BD2D0000}"/>
    <cellStyle name="Normal 3 2 2 2 3 2 2 2 4" xfId="35259" xr:uid="{00000000-0005-0000-0000-0000BE2D0000}"/>
    <cellStyle name="Normal 3 2 2 2 3 2 2 2 5" xfId="20035" xr:uid="{00000000-0005-0000-0000-0000BF2D0000}"/>
    <cellStyle name="Normal 3 2 2 2 3 2 2 3" xfId="6586" xr:uid="{00000000-0005-0000-0000-0000C02D0000}"/>
    <cellStyle name="Normal 3 2 2 2 3 2 2 3 2" xfId="16638" xr:uid="{00000000-0005-0000-0000-0000C12D0000}"/>
    <cellStyle name="Normal 3 2 2 2 3 2 2 3 2 2" xfId="46960" xr:uid="{00000000-0005-0000-0000-0000C22D0000}"/>
    <cellStyle name="Normal 3 2 2 2 3 2 2 3 2 3" xfId="31736" xr:uid="{00000000-0005-0000-0000-0000C32D0000}"/>
    <cellStyle name="Normal 3 2 2 2 3 2 2 3 3" xfId="11618" xr:uid="{00000000-0005-0000-0000-0000C42D0000}"/>
    <cellStyle name="Normal 3 2 2 2 3 2 2 3 3 2" xfId="41943" xr:uid="{00000000-0005-0000-0000-0000C52D0000}"/>
    <cellStyle name="Normal 3 2 2 2 3 2 2 3 3 3" xfId="26719" xr:uid="{00000000-0005-0000-0000-0000C62D0000}"/>
    <cellStyle name="Normal 3 2 2 2 3 2 2 3 4" xfId="36930" xr:uid="{00000000-0005-0000-0000-0000C72D0000}"/>
    <cellStyle name="Normal 3 2 2 2 3 2 2 3 5" xfId="21706" xr:uid="{00000000-0005-0000-0000-0000C82D0000}"/>
    <cellStyle name="Normal 3 2 2 2 3 2 2 4" xfId="13296" xr:uid="{00000000-0005-0000-0000-0000C92D0000}"/>
    <cellStyle name="Normal 3 2 2 2 3 2 2 4 2" xfId="43618" xr:uid="{00000000-0005-0000-0000-0000CA2D0000}"/>
    <cellStyle name="Normal 3 2 2 2 3 2 2 4 3" xfId="28394" xr:uid="{00000000-0005-0000-0000-0000CB2D0000}"/>
    <cellStyle name="Normal 3 2 2 2 3 2 2 5" xfId="8275" xr:uid="{00000000-0005-0000-0000-0000CC2D0000}"/>
    <cellStyle name="Normal 3 2 2 2 3 2 2 5 2" xfId="38601" xr:uid="{00000000-0005-0000-0000-0000CD2D0000}"/>
    <cellStyle name="Normal 3 2 2 2 3 2 2 5 3" xfId="23377" xr:uid="{00000000-0005-0000-0000-0000CE2D0000}"/>
    <cellStyle name="Normal 3 2 2 2 3 2 2 6" xfId="33589" xr:uid="{00000000-0005-0000-0000-0000CF2D0000}"/>
    <cellStyle name="Normal 3 2 2 2 3 2 2 7" xfId="18364" xr:uid="{00000000-0005-0000-0000-0000D02D0000}"/>
    <cellStyle name="Normal 3 2 2 2 3 2 3" xfId="4057" xr:uid="{00000000-0005-0000-0000-0000D12D0000}"/>
    <cellStyle name="Normal 3 2 2 2 3 2 3 2" xfId="14131" xr:uid="{00000000-0005-0000-0000-0000D22D0000}"/>
    <cellStyle name="Normal 3 2 2 2 3 2 3 2 2" xfId="44453" xr:uid="{00000000-0005-0000-0000-0000D32D0000}"/>
    <cellStyle name="Normal 3 2 2 2 3 2 3 2 3" xfId="29229" xr:uid="{00000000-0005-0000-0000-0000D42D0000}"/>
    <cellStyle name="Normal 3 2 2 2 3 2 3 3" xfId="9111" xr:uid="{00000000-0005-0000-0000-0000D52D0000}"/>
    <cellStyle name="Normal 3 2 2 2 3 2 3 3 2" xfId="39436" xr:uid="{00000000-0005-0000-0000-0000D62D0000}"/>
    <cellStyle name="Normal 3 2 2 2 3 2 3 3 3" xfId="24212" xr:uid="{00000000-0005-0000-0000-0000D72D0000}"/>
    <cellStyle name="Normal 3 2 2 2 3 2 3 4" xfId="34423" xr:uid="{00000000-0005-0000-0000-0000D82D0000}"/>
    <cellStyle name="Normal 3 2 2 2 3 2 3 5" xfId="19199" xr:uid="{00000000-0005-0000-0000-0000D92D0000}"/>
    <cellStyle name="Normal 3 2 2 2 3 2 4" xfId="5750" xr:uid="{00000000-0005-0000-0000-0000DA2D0000}"/>
    <cellStyle name="Normal 3 2 2 2 3 2 4 2" xfId="15802" xr:uid="{00000000-0005-0000-0000-0000DB2D0000}"/>
    <cellStyle name="Normal 3 2 2 2 3 2 4 2 2" xfId="46124" xr:uid="{00000000-0005-0000-0000-0000DC2D0000}"/>
    <cellStyle name="Normal 3 2 2 2 3 2 4 2 3" xfId="30900" xr:uid="{00000000-0005-0000-0000-0000DD2D0000}"/>
    <cellStyle name="Normal 3 2 2 2 3 2 4 3" xfId="10782" xr:uid="{00000000-0005-0000-0000-0000DE2D0000}"/>
    <cellStyle name="Normal 3 2 2 2 3 2 4 3 2" xfId="41107" xr:uid="{00000000-0005-0000-0000-0000DF2D0000}"/>
    <cellStyle name="Normal 3 2 2 2 3 2 4 3 3" xfId="25883" xr:uid="{00000000-0005-0000-0000-0000E02D0000}"/>
    <cellStyle name="Normal 3 2 2 2 3 2 4 4" xfId="36094" xr:uid="{00000000-0005-0000-0000-0000E12D0000}"/>
    <cellStyle name="Normal 3 2 2 2 3 2 4 5" xfId="20870" xr:uid="{00000000-0005-0000-0000-0000E22D0000}"/>
    <cellStyle name="Normal 3 2 2 2 3 2 5" xfId="12460" xr:uid="{00000000-0005-0000-0000-0000E32D0000}"/>
    <cellStyle name="Normal 3 2 2 2 3 2 5 2" xfId="42782" xr:uid="{00000000-0005-0000-0000-0000E42D0000}"/>
    <cellStyle name="Normal 3 2 2 2 3 2 5 3" xfId="27558" xr:uid="{00000000-0005-0000-0000-0000E52D0000}"/>
    <cellStyle name="Normal 3 2 2 2 3 2 6" xfId="7439" xr:uid="{00000000-0005-0000-0000-0000E62D0000}"/>
    <cellStyle name="Normal 3 2 2 2 3 2 6 2" xfId="37765" xr:uid="{00000000-0005-0000-0000-0000E72D0000}"/>
    <cellStyle name="Normal 3 2 2 2 3 2 6 3" xfId="22541" xr:uid="{00000000-0005-0000-0000-0000E82D0000}"/>
    <cellStyle name="Normal 3 2 2 2 3 2 7" xfId="32753" xr:uid="{00000000-0005-0000-0000-0000E92D0000}"/>
    <cellStyle name="Normal 3 2 2 2 3 2 8" xfId="17528" xr:uid="{00000000-0005-0000-0000-0000EA2D0000}"/>
    <cellStyle name="Normal 3 2 2 2 3 3" xfId="2786" xr:uid="{00000000-0005-0000-0000-0000EB2D0000}"/>
    <cellStyle name="Normal 3 2 2 2 3 3 2" xfId="4476" xr:uid="{00000000-0005-0000-0000-0000EC2D0000}"/>
    <cellStyle name="Normal 3 2 2 2 3 3 2 2" xfId="14549" xr:uid="{00000000-0005-0000-0000-0000ED2D0000}"/>
    <cellStyle name="Normal 3 2 2 2 3 3 2 2 2" xfId="44871" xr:uid="{00000000-0005-0000-0000-0000EE2D0000}"/>
    <cellStyle name="Normal 3 2 2 2 3 3 2 2 3" xfId="29647" xr:uid="{00000000-0005-0000-0000-0000EF2D0000}"/>
    <cellStyle name="Normal 3 2 2 2 3 3 2 3" xfId="9529" xr:uid="{00000000-0005-0000-0000-0000F02D0000}"/>
    <cellStyle name="Normal 3 2 2 2 3 3 2 3 2" xfId="39854" xr:uid="{00000000-0005-0000-0000-0000F12D0000}"/>
    <cellStyle name="Normal 3 2 2 2 3 3 2 3 3" xfId="24630" xr:uid="{00000000-0005-0000-0000-0000F22D0000}"/>
    <cellStyle name="Normal 3 2 2 2 3 3 2 4" xfId="34841" xr:uid="{00000000-0005-0000-0000-0000F32D0000}"/>
    <cellStyle name="Normal 3 2 2 2 3 3 2 5" xfId="19617" xr:uid="{00000000-0005-0000-0000-0000F42D0000}"/>
    <cellStyle name="Normal 3 2 2 2 3 3 3" xfId="6168" xr:uid="{00000000-0005-0000-0000-0000F52D0000}"/>
    <cellStyle name="Normal 3 2 2 2 3 3 3 2" xfId="16220" xr:uid="{00000000-0005-0000-0000-0000F62D0000}"/>
    <cellStyle name="Normal 3 2 2 2 3 3 3 2 2" xfId="46542" xr:uid="{00000000-0005-0000-0000-0000F72D0000}"/>
    <cellStyle name="Normal 3 2 2 2 3 3 3 2 3" xfId="31318" xr:uid="{00000000-0005-0000-0000-0000F82D0000}"/>
    <cellStyle name="Normal 3 2 2 2 3 3 3 3" xfId="11200" xr:uid="{00000000-0005-0000-0000-0000F92D0000}"/>
    <cellStyle name="Normal 3 2 2 2 3 3 3 3 2" xfId="41525" xr:uid="{00000000-0005-0000-0000-0000FA2D0000}"/>
    <cellStyle name="Normal 3 2 2 2 3 3 3 3 3" xfId="26301" xr:uid="{00000000-0005-0000-0000-0000FB2D0000}"/>
    <cellStyle name="Normal 3 2 2 2 3 3 3 4" xfId="36512" xr:uid="{00000000-0005-0000-0000-0000FC2D0000}"/>
    <cellStyle name="Normal 3 2 2 2 3 3 3 5" xfId="21288" xr:uid="{00000000-0005-0000-0000-0000FD2D0000}"/>
    <cellStyle name="Normal 3 2 2 2 3 3 4" xfId="12878" xr:uid="{00000000-0005-0000-0000-0000FE2D0000}"/>
    <cellStyle name="Normal 3 2 2 2 3 3 4 2" xfId="43200" xr:uid="{00000000-0005-0000-0000-0000FF2D0000}"/>
    <cellStyle name="Normal 3 2 2 2 3 3 4 3" xfId="27976" xr:uid="{00000000-0005-0000-0000-0000002E0000}"/>
    <cellStyle name="Normal 3 2 2 2 3 3 5" xfId="7857" xr:uid="{00000000-0005-0000-0000-0000012E0000}"/>
    <cellStyle name="Normal 3 2 2 2 3 3 5 2" xfId="38183" xr:uid="{00000000-0005-0000-0000-0000022E0000}"/>
    <cellStyle name="Normal 3 2 2 2 3 3 5 3" xfId="22959" xr:uid="{00000000-0005-0000-0000-0000032E0000}"/>
    <cellStyle name="Normal 3 2 2 2 3 3 6" xfId="33171" xr:uid="{00000000-0005-0000-0000-0000042E0000}"/>
    <cellStyle name="Normal 3 2 2 2 3 3 7" xfId="17946" xr:uid="{00000000-0005-0000-0000-0000052E0000}"/>
    <cellStyle name="Normal 3 2 2 2 3 4" xfId="3639" xr:uid="{00000000-0005-0000-0000-0000062E0000}"/>
    <cellStyle name="Normal 3 2 2 2 3 4 2" xfId="13713" xr:uid="{00000000-0005-0000-0000-0000072E0000}"/>
    <cellStyle name="Normal 3 2 2 2 3 4 2 2" xfId="44035" xr:uid="{00000000-0005-0000-0000-0000082E0000}"/>
    <cellStyle name="Normal 3 2 2 2 3 4 2 3" xfId="28811" xr:uid="{00000000-0005-0000-0000-0000092E0000}"/>
    <cellStyle name="Normal 3 2 2 2 3 4 3" xfId="8693" xr:uid="{00000000-0005-0000-0000-00000A2E0000}"/>
    <cellStyle name="Normal 3 2 2 2 3 4 3 2" xfId="39018" xr:uid="{00000000-0005-0000-0000-00000B2E0000}"/>
    <cellStyle name="Normal 3 2 2 2 3 4 3 3" xfId="23794" xr:uid="{00000000-0005-0000-0000-00000C2E0000}"/>
    <cellStyle name="Normal 3 2 2 2 3 4 4" xfId="34005" xr:uid="{00000000-0005-0000-0000-00000D2E0000}"/>
    <cellStyle name="Normal 3 2 2 2 3 4 5" xfId="18781" xr:uid="{00000000-0005-0000-0000-00000E2E0000}"/>
    <cellStyle name="Normal 3 2 2 2 3 5" xfId="5332" xr:uid="{00000000-0005-0000-0000-00000F2E0000}"/>
    <cellStyle name="Normal 3 2 2 2 3 5 2" xfId="15384" xr:uid="{00000000-0005-0000-0000-0000102E0000}"/>
    <cellStyle name="Normal 3 2 2 2 3 5 2 2" xfId="45706" xr:uid="{00000000-0005-0000-0000-0000112E0000}"/>
    <cellStyle name="Normal 3 2 2 2 3 5 2 3" xfId="30482" xr:uid="{00000000-0005-0000-0000-0000122E0000}"/>
    <cellStyle name="Normal 3 2 2 2 3 5 3" xfId="10364" xr:uid="{00000000-0005-0000-0000-0000132E0000}"/>
    <cellStyle name="Normal 3 2 2 2 3 5 3 2" xfId="40689" xr:uid="{00000000-0005-0000-0000-0000142E0000}"/>
    <cellStyle name="Normal 3 2 2 2 3 5 3 3" xfId="25465" xr:uid="{00000000-0005-0000-0000-0000152E0000}"/>
    <cellStyle name="Normal 3 2 2 2 3 5 4" xfId="35676" xr:uid="{00000000-0005-0000-0000-0000162E0000}"/>
    <cellStyle name="Normal 3 2 2 2 3 5 5" xfId="20452" xr:uid="{00000000-0005-0000-0000-0000172E0000}"/>
    <cellStyle name="Normal 3 2 2 2 3 6" xfId="12042" xr:uid="{00000000-0005-0000-0000-0000182E0000}"/>
    <cellStyle name="Normal 3 2 2 2 3 6 2" xfId="42364" xr:uid="{00000000-0005-0000-0000-0000192E0000}"/>
    <cellStyle name="Normal 3 2 2 2 3 6 3" xfId="27140" xr:uid="{00000000-0005-0000-0000-00001A2E0000}"/>
    <cellStyle name="Normal 3 2 2 2 3 7" xfId="7021" xr:uid="{00000000-0005-0000-0000-00001B2E0000}"/>
    <cellStyle name="Normal 3 2 2 2 3 7 2" xfId="37347" xr:uid="{00000000-0005-0000-0000-00001C2E0000}"/>
    <cellStyle name="Normal 3 2 2 2 3 7 3" xfId="22123" xr:uid="{00000000-0005-0000-0000-00001D2E0000}"/>
    <cellStyle name="Normal 3 2 2 2 3 8" xfId="32335" xr:uid="{00000000-0005-0000-0000-00001E2E0000}"/>
    <cellStyle name="Normal 3 2 2 2 3 9" xfId="17110" xr:uid="{00000000-0005-0000-0000-00001F2E0000}"/>
    <cellStyle name="Normal 3 2 2 2 4" xfId="2157" xr:uid="{00000000-0005-0000-0000-0000202E0000}"/>
    <cellStyle name="Normal 3 2 2 2 4 2" xfId="2996" xr:uid="{00000000-0005-0000-0000-0000212E0000}"/>
    <cellStyle name="Normal 3 2 2 2 4 2 2" xfId="4686" xr:uid="{00000000-0005-0000-0000-0000222E0000}"/>
    <cellStyle name="Normal 3 2 2 2 4 2 2 2" xfId="14759" xr:uid="{00000000-0005-0000-0000-0000232E0000}"/>
    <cellStyle name="Normal 3 2 2 2 4 2 2 2 2" xfId="45081" xr:uid="{00000000-0005-0000-0000-0000242E0000}"/>
    <cellStyle name="Normal 3 2 2 2 4 2 2 2 3" xfId="29857" xr:uid="{00000000-0005-0000-0000-0000252E0000}"/>
    <cellStyle name="Normal 3 2 2 2 4 2 2 3" xfId="9739" xr:uid="{00000000-0005-0000-0000-0000262E0000}"/>
    <cellStyle name="Normal 3 2 2 2 4 2 2 3 2" xfId="40064" xr:uid="{00000000-0005-0000-0000-0000272E0000}"/>
    <cellStyle name="Normal 3 2 2 2 4 2 2 3 3" xfId="24840" xr:uid="{00000000-0005-0000-0000-0000282E0000}"/>
    <cellStyle name="Normal 3 2 2 2 4 2 2 4" xfId="35051" xr:uid="{00000000-0005-0000-0000-0000292E0000}"/>
    <cellStyle name="Normal 3 2 2 2 4 2 2 5" xfId="19827" xr:uid="{00000000-0005-0000-0000-00002A2E0000}"/>
    <cellStyle name="Normal 3 2 2 2 4 2 3" xfId="6378" xr:uid="{00000000-0005-0000-0000-00002B2E0000}"/>
    <cellStyle name="Normal 3 2 2 2 4 2 3 2" xfId="16430" xr:uid="{00000000-0005-0000-0000-00002C2E0000}"/>
    <cellStyle name="Normal 3 2 2 2 4 2 3 2 2" xfId="46752" xr:uid="{00000000-0005-0000-0000-00002D2E0000}"/>
    <cellStyle name="Normal 3 2 2 2 4 2 3 2 3" xfId="31528" xr:uid="{00000000-0005-0000-0000-00002E2E0000}"/>
    <cellStyle name="Normal 3 2 2 2 4 2 3 3" xfId="11410" xr:uid="{00000000-0005-0000-0000-00002F2E0000}"/>
    <cellStyle name="Normal 3 2 2 2 4 2 3 3 2" xfId="41735" xr:uid="{00000000-0005-0000-0000-0000302E0000}"/>
    <cellStyle name="Normal 3 2 2 2 4 2 3 3 3" xfId="26511" xr:uid="{00000000-0005-0000-0000-0000312E0000}"/>
    <cellStyle name="Normal 3 2 2 2 4 2 3 4" xfId="36722" xr:uid="{00000000-0005-0000-0000-0000322E0000}"/>
    <cellStyle name="Normal 3 2 2 2 4 2 3 5" xfId="21498" xr:uid="{00000000-0005-0000-0000-0000332E0000}"/>
    <cellStyle name="Normal 3 2 2 2 4 2 4" xfId="13088" xr:uid="{00000000-0005-0000-0000-0000342E0000}"/>
    <cellStyle name="Normal 3 2 2 2 4 2 4 2" xfId="43410" xr:uid="{00000000-0005-0000-0000-0000352E0000}"/>
    <cellStyle name="Normal 3 2 2 2 4 2 4 3" xfId="28186" xr:uid="{00000000-0005-0000-0000-0000362E0000}"/>
    <cellStyle name="Normal 3 2 2 2 4 2 5" xfId="8067" xr:uid="{00000000-0005-0000-0000-0000372E0000}"/>
    <cellStyle name="Normal 3 2 2 2 4 2 5 2" xfId="38393" xr:uid="{00000000-0005-0000-0000-0000382E0000}"/>
    <cellStyle name="Normal 3 2 2 2 4 2 5 3" xfId="23169" xr:uid="{00000000-0005-0000-0000-0000392E0000}"/>
    <cellStyle name="Normal 3 2 2 2 4 2 6" xfId="33381" xr:uid="{00000000-0005-0000-0000-00003A2E0000}"/>
    <cellStyle name="Normal 3 2 2 2 4 2 7" xfId="18156" xr:uid="{00000000-0005-0000-0000-00003B2E0000}"/>
    <cellStyle name="Normal 3 2 2 2 4 3" xfId="3849" xr:uid="{00000000-0005-0000-0000-00003C2E0000}"/>
    <cellStyle name="Normal 3 2 2 2 4 3 2" xfId="13923" xr:uid="{00000000-0005-0000-0000-00003D2E0000}"/>
    <cellStyle name="Normal 3 2 2 2 4 3 2 2" xfId="44245" xr:uid="{00000000-0005-0000-0000-00003E2E0000}"/>
    <cellStyle name="Normal 3 2 2 2 4 3 2 3" xfId="29021" xr:uid="{00000000-0005-0000-0000-00003F2E0000}"/>
    <cellStyle name="Normal 3 2 2 2 4 3 3" xfId="8903" xr:uid="{00000000-0005-0000-0000-0000402E0000}"/>
    <cellStyle name="Normal 3 2 2 2 4 3 3 2" xfId="39228" xr:uid="{00000000-0005-0000-0000-0000412E0000}"/>
    <cellStyle name="Normal 3 2 2 2 4 3 3 3" xfId="24004" xr:uid="{00000000-0005-0000-0000-0000422E0000}"/>
    <cellStyle name="Normal 3 2 2 2 4 3 4" xfId="34215" xr:uid="{00000000-0005-0000-0000-0000432E0000}"/>
    <cellStyle name="Normal 3 2 2 2 4 3 5" xfId="18991" xr:uid="{00000000-0005-0000-0000-0000442E0000}"/>
    <cellStyle name="Normal 3 2 2 2 4 4" xfId="5542" xr:uid="{00000000-0005-0000-0000-0000452E0000}"/>
    <cellStyle name="Normal 3 2 2 2 4 4 2" xfId="15594" xr:uid="{00000000-0005-0000-0000-0000462E0000}"/>
    <cellStyle name="Normal 3 2 2 2 4 4 2 2" xfId="45916" xr:uid="{00000000-0005-0000-0000-0000472E0000}"/>
    <cellStyle name="Normal 3 2 2 2 4 4 2 3" xfId="30692" xr:uid="{00000000-0005-0000-0000-0000482E0000}"/>
    <cellStyle name="Normal 3 2 2 2 4 4 3" xfId="10574" xr:uid="{00000000-0005-0000-0000-0000492E0000}"/>
    <cellStyle name="Normal 3 2 2 2 4 4 3 2" xfId="40899" xr:uid="{00000000-0005-0000-0000-00004A2E0000}"/>
    <cellStyle name="Normal 3 2 2 2 4 4 3 3" xfId="25675" xr:uid="{00000000-0005-0000-0000-00004B2E0000}"/>
    <cellStyle name="Normal 3 2 2 2 4 4 4" xfId="35886" xr:uid="{00000000-0005-0000-0000-00004C2E0000}"/>
    <cellStyle name="Normal 3 2 2 2 4 4 5" xfId="20662" xr:uid="{00000000-0005-0000-0000-00004D2E0000}"/>
    <cellStyle name="Normal 3 2 2 2 4 5" xfId="12252" xr:uid="{00000000-0005-0000-0000-00004E2E0000}"/>
    <cellStyle name="Normal 3 2 2 2 4 5 2" xfId="42574" xr:uid="{00000000-0005-0000-0000-00004F2E0000}"/>
    <cellStyle name="Normal 3 2 2 2 4 5 3" xfId="27350" xr:uid="{00000000-0005-0000-0000-0000502E0000}"/>
    <cellStyle name="Normal 3 2 2 2 4 6" xfId="7231" xr:uid="{00000000-0005-0000-0000-0000512E0000}"/>
    <cellStyle name="Normal 3 2 2 2 4 6 2" xfId="37557" xr:uid="{00000000-0005-0000-0000-0000522E0000}"/>
    <cellStyle name="Normal 3 2 2 2 4 6 3" xfId="22333" xr:uid="{00000000-0005-0000-0000-0000532E0000}"/>
    <cellStyle name="Normal 3 2 2 2 4 7" xfId="32545" xr:uid="{00000000-0005-0000-0000-0000542E0000}"/>
    <cellStyle name="Normal 3 2 2 2 4 8" xfId="17320" xr:uid="{00000000-0005-0000-0000-0000552E0000}"/>
    <cellStyle name="Normal 3 2 2 2 5" xfId="2578" xr:uid="{00000000-0005-0000-0000-0000562E0000}"/>
    <cellStyle name="Normal 3 2 2 2 5 2" xfId="4268" xr:uid="{00000000-0005-0000-0000-0000572E0000}"/>
    <cellStyle name="Normal 3 2 2 2 5 2 2" xfId="14341" xr:uid="{00000000-0005-0000-0000-0000582E0000}"/>
    <cellStyle name="Normal 3 2 2 2 5 2 2 2" xfId="44663" xr:uid="{00000000-0005-0000-0000-0000592E0000}"/>
    <cellStyle name="Normal 3 2 2 2 5 2 2 3" xfId="29439" xr:uid="{00000000-0005-0000-0000-00005A2E0000}"/>
    <cellStyle name="Normal 3 2 2 2 5 2 3" xfId="9321" xr:uid="{00000000-0005-0000-0000-00005B2E0000}"/>
    <cellStyle name="Normal 3 2 2 2 5 2 3 2" xfId="39646" xr:uid="{00000000-0005-0000-0000-00005C2E0000}"/>
    <cellStyle name="Normal 3 2 2 2 5 2 3 3" xfId="24422" xr:uid="{00000000-0005-0000-0000-00005D2E0000}"/>
    <cellStyle name="Normal 3 2 2 2 5 2 4" xfId="34633" xr:uid="{00000000-0005-0000-0000-00005E2E0000}"/>
    <cellStyle name="Normal 3 2 2 2 5 2 5" xfId="19409" xr:uid="{00000000-0005-0000-0000-00005F2E0000}"/>
    <cellStyle name="Normal 3 2 2 2 5 3" xfId="5960" xr:uid="{00000000-0005-0000-0000-0000602E0000}"/>
    <cellStyle name="Normal 3 2 2 2 5 3 2" xfId="16012" xr:uid="{00000000-0005-0000-0000-0000612E0000}"/>
    <cellStyle name="Normal 3 2 2 2 5 3 2 2" xfId="46334" xr:uid="{00000000-0005-0000-0000-0000622E0000}"/>
    <cellStyle name="Normal 3 2 2 2 5 3 2 3" xfId="31110" xr:uid="{00000000-0005-0000-0000-0000632E0000}"/>
    <cellStyle name="Normal 3 2 2 2 5 3 3" xfId="10992" xr:uid="{00000000-0005-0000-0000-0000642E0000}"/>
    <cellStyle name="Normal 3 2 2 2 5 3 3 2" xfId="41317" xr:uid="{00000000-0005-0000-0000-0000652E0000}"/>
    <cellStyle name="Normal 3 2 2 2 5 3 3 3" xfId="26093" xr:uid="{00000000-0005-0000-0000-0000662E0000}"/>
    <cellStyle name="Normal 3 2 2 2 5 3 4" xfId="36304" xr:uid="{00000000-0005-0000-0000-0000672E0000}"/>
    <cellStyle name="Normal 3 2 2 2 5 3 5" xfId="21080" xr:uid="{00000000-0005-0000-0000-0000682E0000}"/>
    <cellStyle name="Normal 3 2 2 2 5 4" xfId="12670" xr:uid="{00000000-0005-0000-0000-0000692E0000}"/>
    <cellStyle name="Normal 3 2 2 2 5 4 2" xfId="42992" xr:uid="{00000000-0005-0000-0000-00006A2E0000}"/>
    <cellStyle name="Normal 3 2 2 2 5 4 3" xfId="27768" xr:uid="{00000000-0005-0000-0000-00006B2E0000}"/>
    <cellStyle name="Normal 3 2 2 2 5 5" xfId="7649" xr:uid="{00000000-0005-0000-0000-00006C2E0000}"/>
    <cellStyle name="Normal 3 2 2 2 5 5 2" xfId="37975" xr:uid="{00000000-0005-0000-0000-00006D2E0000}"/>
    <cellStyle name="Normal 3 2 2 2 5 5 3" xfId="22751" xr:uid="{00000000-0005-0000-0000-00006E2E0000}"/>
    <cellStyle name="Normal 3 2 2 2 5 6" xfId="32963" xr:uid="{00000000-0005-0000-0000-00006F2E0000}"/>
    <cellStyle name="Normal 3 2 2 2 5 7" xfId="17738" xr:uid="{00000000-0005-0000-0000-0000702E0000}"/>
    <cellStyle name="Normal 3 2 2 2 6" xfId="3431" xr:uid="{00000000-0005-0000-0000-0000712E0000}"/>
    <cellStyle name="Normal 3 2 2 2 6 2" xfId="13505" xr:uid="{00000000-0005-0000-0000-0000722E0000}"/>
    <cellStyle name="Normal 3 2 2 2 6 2 2" xfId="43827" xr:uid="{00000000-0005-0000-0000-0000732E0000}"/>
    <cellStyle name="Normal 3 2 2 2 6 2 3" xfId="28603" xr:uid="{00000000-0005-0000-0000-0000742E0000}"/>
    <cellStyle name="Normal 3 2 2 2 6 3" xfId="8485" xr:uid="{00000000-0005-0000-0000-0000752E0000}"/>
    <cellStyle name="Normal 3 2 2 2 6 3 2" xfId="38810" xr:uid="{00000000-0005-0000-0000-0000762E0000}"/>
    <cellStyle name="Normal 3 2 2 2 6 3 3" xfId="23586" xr:uid="{00000000-0005-0000-0000-0000772E0000}"/>
    <cellStyle name="Normal 3 2 2 2 6 4" xfId="33797" xr:uid="{00000000-0005-0000-0000-0000782E0000}"/>
    <cellStyle name="Normal 3 2 2 2 6 5" xfId="18573" xr:uid="{00000000-0005-0000-0000-0000792E0000}"/>
    <cellStyle name="Normal 3 2 2 2 7" xfId="5124" xr:uid="{00000000-0005-0000-0000-00007A2E0000}"/>
    <cellStyle name="Normal 3 2 2 2 7 2" xfId="15176" xr:uid="{00000000-0005-0000-0000-00007B2E0000}"/>
    <cellStyle name="Normal 3 2 2 2 7 2 2" xfId="45498" xr:uid="{00000000-0005-0000-0000-00007C2E0000}"/>
    <cellStyle name="Normal 3 2 2 2 7 2 3" xfId="30274" xr:uid="{00000000-0005-0000-0000-00007D2E0000}"/>
    <cellStyle name="Normal 3 2 2 2 7 3" xfId="10156" xr:uid="{00000000-0005-0000-0000-00007E2E0000}"/>
    <cellStyle name="Normal 3 2 2 2 7 3 2" xfId="40481" xr:uid="{00000000-0005-0000-0000-00007F2E0000}"/>
    <cellStyle name="Normal 3 2 2 2 7 3 3" xfId="25257" xr:uid="{00000000-0005-0000-0000-0000802E0000}"/>
    <cellStyle name="Normal 3 2 2 2 7 4" xfId="35468" xr:uid="{00000000-0005-0000-0000-0000812E0000}"/>
    <cellStyle name="Normal 3 2 2 2 7 5" xfId="20244" xr:uid="{00000000-0005-0000-0000-0000822E0000}"/>
    <cellStyle name="Normal 3 2 2 2 8" xfId="11834" xr:uid="{00000000-0005-0000-0000-0000832E0000}"/>
    <cellStyle name="Normal 3 2 2 2 8 2" xfId="42156" xr:uid="{00000000-0005-0000-0000-0000842E0000}"/>
    <cellStyle name="Normal 3 2 2 2 8 3" xfId="26932" xr:uid="{00000000-0005-0000-0000-0000852E0000}"/>
    <cellStyle name="Normal 3 2 2 2 9" xfId="6813" xr:uid="{00000000-0005-0000-0000-0000862E0000}"/>
    <cellStyle name="Normal 3 2 2 2 9 2" xfId="37139" xr:uid="{00000000-0005-0000-0000-0000872E0000}"/>
    <cellStyle name="Normal 3 2 2 2 9 3" xfId="21915" xr:uid="{00000000-0005-0000-0000-0000882E0000}"/>
    <cellStyle name="Normal 3 2 2 3" xfId="1777" xr:uid="{00000000-0005-0000-0000-0000892E0000}"/>
    <cellStyle name="Normal 3 2 2 3 10" xfId="16954" xr:uid="{00000000-0005-0000-0000-00008A2E0000}"/>
    <cellStyle name="Normal 3 2 2 3 2" xfId="1996" xr:uid="{00000000-0005-0000-0000-00008B2E0000}"/>
    <cellStyle name="Normal 3 2 2 3 2 2" xfId="2417" xr:uid="{00000000-0005-0000-0000-00008C2E0000}"/>
    <cellStyle name="Normal 3 2 2 3 2 2 2" xfId="3256" xr:uid="{00000000-0005-0000-0000-00008D2E0000}"/>
    <cellStyle name="Normal 3 2 2 3 2 2 2 2" xfId="4946" xr:uid="{00000000-0005-0000-0000-00008E2E0000}"/>
    <cellStyle name="Normal 3 2 2 3 2 2 2 2 2" xfId="15019" xr:uid="{00000000-0005-0000-0000-00008F2E0000}"/>
    <cellStyle name="Normal 3 2 2 3 2 2 2 2 2 2" xfId="45341" xr:uid="{00000000-0005-0000-0000-0000902E0000}"/>
    <cellStyle name="Normal 3 2 2 3 2 2 2 2 2 3" xfId="30117" xr:uid="{00000000-0005-0000-0000-0000912E0000}"/>
    <cellStyle name="Normal 3 2 2 3 2 2 2 2 3" xfId="9999" xr:uid="{00000000-0005-0000-0000-0000922E0000}"/>
    <cellStyle name="Normal 3 2 2 3 2 2 2 2 3 2" xfId="40324" xr:uid="{00000000-0005-0000-0000-0000932E0000}"/>
    <cellStyle name="Normal 3 2 2 3 2 2 2 2 3 3" xfId="25100" xr:uid="{00000000-0005-0000-0000-0000942E0000}"/>
    <cellStyle name="Normal 3 2 2 3 2 2 2 2 4" xfId="35311" xr:uid="{00000000-0005-0000-0000-0000952E0000}"/>
    <cellStyle name="Normal 3 2 2 3 2 2 2 2 5" xfId="20087" xr:uid="{00000000-0005-0000-0000-0000962E0000}"/>
    <cellStyle name="Normal 3 2 2 3 2 2 2 3" xfId="6638" xr:uid="{00000000-0005-0000-0000-0000972E0000}"/>
    <cellStyle name="Normal 3 2 2 3 2 2 2 3 2" xfId="16690" xr:uid="{00000000-0005-0000-0000-0000982E0000}"/>
    <cellStyle name="Normal 3 2 2 3 2 2 2 3 2 2" xfId="47012" xr:uid="{00000000-0005-0000-0000-0000992E0000}"/>
    <cellStyle name="Normal 3 2 2 3 2 2 2 3 2 3" xfId="31788" xr:uid="{00000000-0005-0000-0000-00009A2E0000}"/>
    <cellStyle name="Normal 3 2 2 3 2 2 2 3 3" xfId="11670" xr:uid="{00000000-0005-0000-0000-00009B2E0000}"/>
    <cellStyle name="Normal 3 2 2 3 2 2 2 3 3 2" xfId="41995" xr:uid="{00000000-0005-0000-0000-00009C2E0000}"/>
    <cellStyle name="Normal 3 2 2 3 2 2 2 3 3 3" xfId="26771" xr:uid="{00000000-0005-0000-0000-00009D2E0000}"/>
    <cellStyle name="Normal 3 2 2 3 2 2 2 3 4" xfId="36982" xr:uid="{00000000-0005-0000-0000-00009E2E0000}"/>
    <cellStyle name="Normal 3 2 2 3 2 2 2 3 5" xfId="21758" xr:uid="{00000000-0005-0000-0000-00009F2E0000}"/>
    <cellStyle name="Normal 3 2 2 3 2 2 2 4" xfId="13348" xr:uid="{00000000-0005-0000-0000-0000A02E0000}"/>
    <cellStyle name="Normal 3 2 2 3 2 2 2 4 2" xfId="43670" xr:uid="{00000000-0005-0000-0000-0000A12E0000}"/>
    <cellStyle name="Normal 3 2 2 3 2 2 2 4 3" xfId="28446" xr:uid="{00000000-0005-0000-0000-0000A22E0000}"/>
    <cellStyle name="Normal 3 2 2 3 2 2 2 5" xfId="8327" xr:uid="{00000000-0005-0000-0000-0000A32E0000}"/>
    <cellStyle name="Normal 3 2 2 3 2 2 2 5 2" xfId="38653" xr:uid="{00000000-0005-0000-0000-0000A42E0000}"/>
    <cellStyle name="Normal 3 2 2 3 2 2 2 5 3" xfId="23429" xr:uid="{00000000-0005-0000-0000-0000A52E0000}"/>
    <cellStyle name="Normal 3 2 2 3 2 2 2 6" xfId="33641" xr:uid="{00000000-0005-0000-0000-0000A62E0000}"/>
    <cellStyle name="Normal 3 2 2 3 2 2 2 7" xfId="18416" xr:uid="{00000000-0005-0000-0000-0000A72E0000}"/>
    <cellStyle name="Normal 3 2 2 3 2 2 3" xfId="4109" xr:uid="{00000000-0005-0000-0000-0000A82E0000}"/>
    <cellStyle name="Normal 3 2 2 3 2 2 3 2" xfId="14183" xr:uid="{00000000-0005-0000-0000-0000A92E0000}"/>
    <cellStyle name="Normal 3 2 2 3 2 2 3 2 2" xfId="44505" xr:uid="{00000000-0005-0000-0000-0000AA2E0000}"/>
    <cellStyle name="Normal 3 2 2 3 2 2 3 2 3" xfId="29281" xr:uid="{00000000-0005-0000-0000-0000AB2E0000}"/>
    <cellStyle name="Normal 3 2 2 3 2 2 3 3" xfId="9163" xr:uid="{00000000-0005-0000-0000-0000AC2E0000}"/>
    <cellStyle name="Normal 3 2 2 3 2 2 3 3 2" xfId="39488" xr:uid="{00000000-0005-0000-0000-0000AD2E0000}"/>
    <cellStyle name="Normal 3 2 2 3 2 2 3 3 3" xfId="24264" xr:uid="{00000000-0005-0000-0000-0000AE2E0000}"/>
    <cellStyle name="Normal 3 2 2 3 2 2 3 4" xfId="34475" xr:uid="{00000000-0005-0000-0000-0000AF2E0000}"/>
    <cellStyle name="Normal 3 2 2 3 2 2 3 5" xfId="19251" xr:uid="{00000000-0005-0000-0000-0000B02E0000}"/>
    <cellStyle name="Normal 3 2 2 3 2 2 4" xfId="5802" xr:uid="{00000000-0005-0000-0000-0000B12E0000}"/>
    <cellStyle name="Normal 3 2 2 3 2 2 4 2" xfId="15854" xr:uid="{00000000-0005-0000-0000-0000B22E0000}"/>
    <cellStyle name="Normal 3 2 2 3 2 2 4 2 2" xfId="46176" xr:uid="{00000000-0005-0000-0000-0000B32E0000}"/>
    <cellStyle name="Normal 3 2 2 3 2 2 4 2 3" xfId="30952" xr:uid="{00000000-0005-0000-0000-0000B42E0000}"/>
    <cellStyle name="Normal 3 2 2 3 2 2 4 3" xfId="10834" xr:uid="{00000000-0005-0000-0000-0000B52E0000}"/>
    <cellStyle name="Normal 3 2 2 3 2 2 4 3 2" xfId="41159" xr:uid="{00000000-0005-0000-0000-0000B62E0000}"/>
    <cellStyle name="Normal 3 2 2 3 2 2 4 3 3" xfId="25935" xr:uid="{00000000-0005-0000-0000-0000B72E0000}"/>
    <cellStyle name="Normal 3 2 2 3 2 2 4 4" xfId="36146" xr:uid="{00000000-0005-0000-0000-0000B82E0000}"/>
    <cellStyle name="Normal 3 2 2 3 2 2 4 5" xfId="20922" xr:uid="{00000000-0005-0000-0000-0000B92E0000}"/>
    <cellStyle name="Normal 3 2 2 3 2 2 5" xfId="12512" xr:uid="{00000000-0005-0000-0000-0000BA2E0000}"/>
    <cellStyle name="Normal 3 2 2 3 2 2 5 2" xfId="42834" xr:uid="{00000000-0005-0000-0000-0000BB2E0000}"/>
    <cellStyle name="Normal 3 2 2 3 2 2 5 3" xfId="27610" xr:uid="{00000000-0005-0000-0000-0000BC2E0000}"/>
    <cellStyle name="Normal 3 2 2 3 2 2 6" xfId="7491" xr:uid="{00000000-0005-0000-0000-0000BD2E0000}"/>
    <cellStyle name="Normal 3 2 2 3 2 2 6 2" xfId="37817" xr:uid="{00000000-0005-0000-0000-0000BE2E0000}"/>
    <cellStyle name="Normal 3 2 2 3 2 2 6 3" xfId="22593" xr:uid="{00000000-0005-0000-0000-0000BF2E0000}"/>
    <cellStyle name="Normal 3 2 2 3 2 2 7" xfId="32805" xr:uid="{00000000-0005-0000-0000-0000C02E0000}"/>
    <cellStyle name="Normal 3 2 2 3 2 2 8" xfId="17580" xr:uid="{00000000-0005-0000-0000-0000C12E0000}"/>
    <cellStyle name="Normal 3 2 2 3 2 3" xfId="2838" xr:uid="{00000000-0005-0000-0000-0000C22E0000}"/>
    <cellStyle name="Normal 3 2 2 3 2 3 2" xfId="4528" xr:uid="{00000000-0005-0000-0000-0000C32E0000}"/>
    <cellStyle name="Normal 3 2 2 3 2 3 2 2" xfId="14601" xr:uid="{00000000-0005-0000-0000-0000C42E0000}"/>
    <cellStyle name="Normal 3 2 2 3 2 3 2 2 2" xfId="44923" xr:uid="{00000000-0005-0000-0000-0000C52E0000}"/>
    <cellStyle name="Normal 3 2 2 3 2 3 2 2 3" xfId="29699" xr:uid="{00000000-0005-0000-0000-0000C62E0000}"/>
    <cellStyle name="Normal 3 2 2 3 2 3 2 3" xfId="9581" xr:uid="{00000000-0005-0000-0000-0000C72E0000}"/>
    <cellStyle name="Normal 3 2 2 3 2 3 2 3 2" xfId="39906" xr:uid="{00000000-0005-0000-0000-0000C82E0000}"/>
    <cellStyle name="Normal 3 2 2 3 2 3 2 3 3" xfId="24682" xr:uid="{00000000-0005-0000-0000-0000C92E0000}"/>
    <cellStyle name="Normal 3 2 2 3 2 3 2 4" xfId="34893" xr:uid="{00000000-0005-0000-0000-0000CA2E0000}"/>
    <cellStyle name="Normal 3 2 2 3 2 3 2 5" xfId="19669" xr:uid="{00000000-0005-0000-0000-0000CB2E0000}"/>
    <cellStyle name="Normal 3 2 2 3 2 3 3" xfId="6220" xr:uid="{00000000-0005-0000-0000-0000CC2E0000}"/>
    <cellStyle name="Normal 3 2 2 3 2 3 3 2" xfId="16272" xr:uid="{00000000-0005-0000-0000-0000CD2E0000}"/>
    <cellStyle name="Normal 3 2 2 3 2 3 3 2 2" xfId="46594" xr:uid="{00000000-0005-0000-0000-0000CE2E0000}"/>
    <cellStyle name="Normal 3 2 2 3 2 3 3 2 3" xfId="31370" xr:uid="{00000000-0005-0000-0000-0000CF2E0000}"/>
    <cellStyle name="Normal 3 2 2 3 2 3 3 3" xfId="11252" xr:uid="{00000000-0005-0000-0000-0000D02E0000}"/>
    <cellStyle name="Normal 3 2 2 3 2 3 3 3 2" xfId="41577" xr:uid="{00000000-0005-0000-0000-0000D12E0000}"/>
    <cellStyle name="Normal 3 2 2 3 2 3 3 3 3" xfId="26353" xr:uid="{00000000-0005-0000-0000-0000D22E0000}"/>
    <cellStyle name="Normal 3 2 2 3 2 3 3 4" xfId="36564" xr:uid="{00000000-0005-0000-0000-0000D32E0000}"/>
    <cellStyle name="Normal 3 2 2 3 2 3 3 5" xfId="21340" xr:uid="{00000000-0005-0000-0000-0000D42E0000}"/>
    <cellStyle name="Normal 3 2 2 3 2 3 4" xfId="12930" xr:uid="{00000000-0005-0000-0000-0000D52E0000}"/>
    <cellStyle name="Normal 3 2 2 3 2 3 4 2" xfId="43252" xr:uid="{00000000-0005-0000-0000-0000D62E0000}"/>
    <cellStyle name="Normal 3 2 2 3 2 3 4 3" xfId="28028" xr:uid="{00000000-0005-0000-0000-0000D72E0000}"/>
    <cellStyle name="Normal 3 2 2 3 2 3 5" xfId="7909" xr:uid="{00000000-0005-0000-0000-0000D82E0000}"/>
    <cellStyle name="Normal 3 2 2 3 2 3 5 2" xfId="38235" xr:uid="{00000000-0005-0000-0000-0000D92E0000}"/>
    <cellStyle name="Normal 3 2 2 3 2 3 5 3" xfId="23011" xr:uid="{00000000-0005-0000-0000-0000DA2E0000}"/>
    <cellStyle name="Normal 3 2 2 3 2 3 6" xfId="33223" xr:uid="{00000000-0005-0000-0000-0000DB2E0000}"/>
    <cellStyle name="Normal 3 2 2 3 2 3 7" xfId="17998" xr:uid="{00000000-0005-0000-0000-0000DC2E0000}"/>
    <cellStyle name="Normal 3 2 2 3 2 4" xfId="3691" xr:uid="{00000000-0005-0000-0000-0000DD2E0000}"/>
    <cellStyle name="Normal 3 2 2 3 2 4 2" xfId="13765" xr:uid="{00000000-0005-0000-0000-0000DE2E0000}"/>
    <cellStyle name="Normal 3 2 2 3 2 4 2 2" xfId="44087" xr:uid="{00000000-0005-0000-0000-0000DF2E0000}"/>
    <cellStyle name="Normal 3 2 2 3 2 4 2 3" xfId="28863" xr:uid="{00000000-0005-0000-0000-0000E02E0000}"/>
    <cellStyle name="Normal 3 2 2 3 2 4 3" xfId="8745" xr:uid="{00000000-0005-0000-0000-0000E12E0000}"/>
    <cellStyle name="Normal 3 2 2 3 2 4 3 2" xfId="39070" xr:uid="{00000000-0005-0000-0000-0000E22E0000}"/>
    <cellStyle name="Normal 3 2 2 3 2 4 3 3" xfId="23846" xr:uid="{00000000-0005-0000-0000-0000E32E0000}"/>
    <cellStyle name="Normal 3 2 2 3 2 4 4" xfId="34057" xr:uid="{00000000-0005-0000-0000-0000E42E0000}"/>
    <cellStyle name="Normal 3 2 2 3 2 4 5" xfId="18833" xr:uid="{00000000-0005-0000-0000-0000E52E0000}"/>
    <cellStyle name="Normal 3 2 2 3 2 5" xfId="5384" xr:uid="{00000000-0005-0000-0000-0000E62E0000}"/>
    <cellStyle name="Normal 3 2 2 3 2 5 2" xfId="15436" xr:uid="{00000000-0005-0000-0000-0000E72E0000}"/>
    <cellStyle name="Normal 3 2 2 3 2 5 2 2" xfId="45758" xr:uid="{00000000-0005-0000-0000-0000E82E0000}"/>
    <cellStyle name="Normal 3 2 2 3 2 5 2 3" xfId="30534" xr:uid="{00000000-0005-0000-0000-0000E92E0000}"/>
    <cellStyle name="Normal 3 2 2 3 2 5 3" xfId="10416" xr:uid="{00000000-0005-0000-0000-0000EA2E0000}"/>
    <cellStyle name="Normal 3 2 2 3 2 5 3 2" xfId="40741" xr:uid="{00000000-0005-0000-0000-0000EB2E0000}"/>
    <cellStyle name="Normal 3 2 2 3 2 5 3 3" xfId="25517" xr:uid="{00000000-0005-0000-0000-0000EC2E0000}"/>
    <cellStyle name="Normal 3 2 2 3 2 5 4" xfId="35728" xr:uid="{00000000-0005-0000-0000-0000ED2E0000}"/>
    <cellStyle name="Normal 3 2 2 3 2 5 5" xfId="20504" xr:uid="{00000000-0005-0000-0000-0000EE2E0000}"/>
    <cellStyle name="Normal 3 2 2 3 2 6" xfId="12094" xr:uid="{00000000-0005-0000-0000-0000EF2E0000}"/>
    <cellStyle name="Normal 3 2 2 3 2 6 2" xfId="42416" xr:uid="{00000000-0005-0000-0000-0000F02E0000}"/>
    <cellStyle name="Normal 3 2 2 3 2 6 3" xfId="27192" xr:uid="{00000000-0005-0000-0000-0000F12E0000}"/>
    <cellStyle name="Normal 3 2 2 3 2 7" xfId="7073" xr:uid="{00000000-0005-0000-0000-0000F22E0000}"/>
    <cellStyle name="Normal 3 2 2 3 2 7 2" xfId="37399" xr:uid="{00000000-0005-0000-0000-0000F32E0000}"/>
    <cellStyle name="Normal 3 2 2 3 2 7 3" xfId="22175" xr:uid="{00000000-0005-0000-0000-0000F42E0000}"/>
    <cellStyle name="Normal 3 2 2 3 2 8" xfId="32387" xr:uid="{00000000-0005-0000-0000-0000F52E0000}"/>
    <cellStyle name="Normal 3 2 2 3 2 9" xfId="17162" xr:uid="{00000000-0005-0000-0000-0000F62E0000}"/>
    <cellStyle name="Normal 3 2 2 3 3" xfId="2209" xr:uid="{00000000-0005-0000-0000-0000F72E0000}"/>
    <cellStyle name="Normal 3 2 2 3 3 2" xfId="3048" xr:uid="{00000000-0005-0000-0000-0000F82E0000}"/>
    <cellStyle name="Normal 3 2 2 3 3 2 2" xfId="4738" xr:uid="{00000000-0005-0000-0000-0000F92E0000}"/>
    <cellStyle name="Normal 3 2 2 3 3 2 2 2" xfId="14811" xr:uid="{00000000-0005-0000-0000-0000FA2E0000}"/>
    <cellStyle name="Normal 3 2 2 3 3 2 2 2 2" xfId="45133" xr:uid="{00000000-0005-0000-0000-0000FB2E0000}"/>
    <cellStyle name="Normal 3 2 2 3 3 2 2 2 3" xfId="29909" xr:uid="{00000000-0005-0000-0000-0000FC2E0000}"/>
    <cellStyle name="Normal 3 2 2 3 3 2 2 3" xfId="9791" xr:uid="{00000000-0005-0000-0000-0000FD2E0000}"/>
    <cellStyle name="Normal 3 2 2 3 3 2 2 3 2" xfId="40116" xr:uid="{00000000-0005-0000-0000-0000FE2E0000}"/>
    <cellStyle name="Normal 3 2 2 3 3 2 2 3 3" xfId="24892" xr:uid="{00000000-0005-0000-0000-0000FF2E0000}"/>
    <cellStyle name="Normal 3 2 2 3 3 2 2 4" xfId="35103" xr:uid="{00000000-0005-0000-0000-0000002F0000}"/>
    <cellStyle name="Normal 3 2 2 3 3 2 2 5" xfId="19879" xr:uid="{00000000-0005-0000-0000-0000012F0000}"/>
    <cellStyle name="Normal 3 2 2 3 3 2 3" xfId="6430" xr:uid="{00000000-0005-0000-0000-0000022F0000}"/>
    <cellStyle name="Normal 3 2 2 3 3 2 3 2" xfId="16482" xr:uid="{00000000-0005-0000-0000-0000032F0000}"/>
    <cellStyle name="Normal 3 2 2 3 3 2 3 2 2" xfId="46804" xr:uid="{00000000-0005-0000-0000-0000042F0000}"/>
    <cellStyle name="Normal 3 2 2 3 3 2 3 2 3" xfId="31580" xr:uid="{00000000-0005-0000-0000-0000052F0000}"/>
    <cellStyle name="Normal 3 2 2 3 3 2 3 3" xfId="11462" xr:uid="{00000000-0005-0000-0000-0000062F0000}"/>
    <cellStyle name="Normal 3 2 2 3 3 2 3 3 2" xfId="41787" xr:uid="{00000000-0005-0000-0000-0000072F0000}"/>
    <cellStyle name="Normal 3 2 2 3 3 2 3 3 3" xfId="26563" xr:uid="{00000000-0005-0000-0000-0000082F0000}"/>
    <cellStyle name="Normal 3 2 2 3 3 2 3 4" xfId="36774" xr:uid="{00000000-0005-0000-0000-0000092F0000}"/>
    <cellStyle name="Normal 3 2 2 3 3 2 3 5" xfId="21550" xr:uid="{00000000-0005-0000-0000-00000A2F0000}"/>
    <cellStyle name="Normal 3 2 2 3 3 2 4" xfId="13140" xr:uid="{00000000-0005-0000-0000-00000B2F0000}"/>
    <cellStyle name="Normal 3 2 2 3 3 2 4 2" xfId="43462" xr:uid="{00000000-0005-0000-0000-00000C2F0000}"/>
    <cellStyle name="Normal 3 2 2 3 3 2 4 3" xfId="28238" xr:uid="{00000000-0005-0000-0000-00000D2F0000}"/>
    <cellStyle name="Normal 3 2 2 3 3 2 5" xfId="8119" xr:uid="{00000000-0005-0000-0000-00000E2F0000}"/>
    <cellStyle name="Normal 3 2 2 3 3 2 5 2" xfId="38445" xr:uid="{00000000-0005-0000-0000-00000F2F0000}"/>
    <cellStyle name="Normal 3 2 2 3 3 2 5 3" xfId="23221" xr:uid="{00000000-0005-0000-0000-0000102F0000}"/>
    <cellStyle name="Normal 3 2 2 3 3 2 6" xfId="33433" xr:uid="{00000000-0005-0000-0000-0000112F0000}"/>
    <cellStyle name="Normal 3 2 2 3 3 2 7" xfId="18208" xr:uid="{00000000-0005-0000-0000-0000122F0000}"/>
    <cellStyle name="Normal 3 2 2 3 3 3" xfId="3901" xr:uid="{00000000-0005-0000-0000-0000132F0000}"/>
    <cellStyle name="Normal 3 2 2 3 3 3 2" xfId="13975" xr:uid="{00000000-0005-0000-0000-0000142F0000}"/>
    <cellStyle name="Normal 3 2 2 3 3 3 2 2" xfId="44297" xr:uid="{00000000-0005-0000-0000-0000152F0000}"/>
    <cellStyle name="Normal 3 2 2 3 3 3 2 3" xfId="29073" xr:uid="{00000000-0005-0000-0000-0000162F0000}"/>
    <cellStyle name="Normal 3 2 2 3 3 3 3" xfId="8955" xr:uid="{00000000-0005-0000-0000-0000172F0000}"/>
    <cellStyle name="Normal 3 2 2 3 3 3 3 2" xfId="39280" xr:uid="{00000000-0005-0000-0000-0000182F0000}"/>
    <cellStyle name="Normal 3 2 2 3 3 3 3 3" xfId="24056" xr:uid="{00000000-0005-0000-0000-0000192F0000}"/>
    <cellStyle name="Normal 3 2 2 3 3 3 4" xfId="34267" xr:uid="{00000000-0005-0000-0000-00001A2F0000}"/>
    <cellStyle name="Normal 3 2 2 3 3 3 5" xfId="19043" xr:uid="{00000000-0005-0000-0000-00001B2F0000}"/>
    <cellStyle name="Normal 3 2 2 3 3 4" xfId="5594" xr:uid="{00000000-0005-0000-0000-00001C2F0000}"/>
    <cellStyle name="Normal 3 2 2 3 3 4 2" xfId="15646" xr:uid="{00000000-0005-0000-0000-00001D2F0000}"/>
    <cellStyle name="Normal 3 2 2 3 3 4 2 2" xfId="45968" xr:uid="{00000000-0005-0000-0000-00001E2F0000}"/>
    <cellStyle name="Normal 3 2 2 3 3 4 2 3" xfId="30744" xr:uid="{00000000-0005-0000-0000-00001F2F0000}"/>
    <cellStyle name="Normal 3 2 2 3 3 4 3" xfId="10626" xr:uid="{00000000-0005-0000-0000-0000202F0000}"/>
    <cellStyle name="Normal 3 2 2 3 3 4 3 2" xfId="40951" xr:uid="{00000000-0005-0000-0000-0000212F0000}"/>
    <cellStyle name="Normal 3 2 2 3 3 4 3 3" xfId="25727" xr:uid="{00000000-0005-0000-0000-0000222F0000}"/>
    <cellStyle name="Normal 3 2 2 3 3 4 4" xfId="35938" xr:uid="{00000000-0005-0000-0000-0000232F0000}"/>
    <cellStyle name="Normal 3 2 2 3 3 4 5" xfId="20714" xr:uid="{00000000-0005-0000-0000-0000242F0000}"/>
    <cellStyle name="Normal 3 2 2 3 3 5" xfId="12304" xr:uid="{00000000-0005-0000-0000-0000252F0000}"/>
    <cellStyle name="Normal 3 2 2 3 3 5 2" xfId="42626" xr:uid="{00000000-0005-0000-0000-0000262F0000}"/>
    <cellStyle name="Normal 3 2 2 3 3 5 3" xfId="27402" xr:uid="{00000000-0005-0000-0000-0000272F0000}"/>
    <cellStyle name="Normal 3 2 2 3 3 6" xfId="7283" xr:uid="{00000000-0005-0000-0000-0000282F0000}"/>
    <cellStyle name="Normal 3 2 2 3 3 6 2" xfId="37609" xr:uid="{00000000-0005-0000-0000-0000292F0000}"/>
    <cellStyle name="Normal 3 2 2 3 3 6 3" xfId="22385" xr:uid="{00000000-0005-0000-0000-00002A2F0000}"/>
    <cellStyle name="Normal 3 2 2 3 3 7" xfId="32597" xr:uid="{00000000-0005-0000-0000-00002B2F0000}"/>
    <cellStyle name="Normal 3 2 2 3 3 8" xfId="17372" xr:uid="{00000000-0005-0000-0000-00002C2F0000}"/>
    <cellStyle name="Normal 3 2 2 3 4" xfId="2630" xr:uid="{00000000-0005-0000-0000-00002D2F0000}"/>
    <cellStyle name="Normal 3 2 2 3 4 2" xfId="4320" xr:uid="{00000000-0005-0000-0000-00002E2F0000}"/>
    <cellStyle name="Normal 3 2 2 3 4 2 2" xfId="14393" xr:uid="{00000000-0005-0000-0000-00002F2F0000}"/>
    <cellStyle name="Normal 3 2 2 3 4 2 2 2" xfId="44715" xr:uid="{00000000-0005-0000-0000-0000302F0000}"/>
    <cellStyle name="Normal 3 2 2 3 4 2 2 3" xfId="29491" xr:uid="{00000000-0005-0000-0000-0000312F0000}"/>
    <cellStyle name="Normal 3 2 2 3 4 2 3" xfId="9373" xr:uid="{00000000-0005-0000-0000-0000322F0000}"/>
    <cellStyle name="Normal 3 2 2 3 4 2 3 2" xfId="39698" xr:uid="{00000000-0005-0000-0000-0000332F0000}"/>
    <cellStyle name="Normal 3 2 2 3 4 2 3 3" xfId="24474" xr:uid="{00000000-0005-0000-0000-0000342F0000}"/>
    <cellStyle name="Normal 3 2 2 3 4 2 4" xfId="34685" xr:uid="{00000000-0005-0000-0000-0000352F0000}"/>
    <cellStyle name="Normal 3 2 2 3 4 2 5" xfId="19461" xr:uid="{00000000-0005-0000-0000-0000362F0000}"/>
    <cellStyle name="Normal 3 2 2 3 4 3" xfId="6012" xr:uid="{00000000-0005-0000-0000-0000372F0000}"/>
    <cellStyle name="Normal 3 2 2 3 4 3 2" xfId="16064" xr:uid="{00000000-0005-0000-0000-0000382F0000}"/>
    <cellStyle name="Normal 3 2 2 3 4 3 2 2" xfId="46386" xr:uid="{00000000-0005-0000-0000-0000392F0000}"/>
    <cellStyle name="Normal 3 2 2 3 4 3 2 3" xfId="31162" xr:uid="{00000000-0005-0000-0000-00003A2F0000}"/>
    <cellStyle name="Normal 3 2 2 3 4 3 3" xfId="11044" xr:uid="{00000000-0005-0000-0000-00003B2F0000}"/>
    <cellStyle name="Normal 3 2 2 3 4 3 3 2" xfId="41369" xr:uid="{00000000-0005-0000-0000-00003C2F0000}"/>
    <cellStyle name="Normal 3 2 2 3 4 3 3 3" xfId="26145" xr:uid="{00000000-0005-0000-0000-00003D2F0000}"/>
    <cellStyle name="Normal 3 2 2 3 4 3 4" xfId="36356" xr:uid="{00000000-0005-0000-0000-00003E2F0000}"/>
    <cellStyle name="Normal 3 2 2 3 4 3 5" xfId="21132" xr:uid="{00000000-0005-0000-0000-00003F2F0000}"/>
    <cellStyle name="Normal 3 2 2 3 4 4" xfId="12722" xr:uid="{00000000-0005-0000-0000-0000402F0000}"/>
    <cellStyle name="Normal 3 2 2 3 4 4 2" xfId="43044" xr:uid="{00000000-0005-0000-0000-0000412F0000}"/>
    <cellStyle name="Normal 3 2 2 3 4 4 3" xfId="27820" xr:uid="{00000000-0005-0000-0000-0000422F0000}"/>
    <cellStyle name="Normal 3 2 2 3 4 5" xfId="7701" xr:uid="{00000000-0005-0000-0000-0000432F0000}"/>
    <cellStyle name="Normal 3 2 2 3 4 5 2" xfId="38027" xr:uid="{00000000-0005-0000-0000-0000442F0000}"/>
    <cellStyle name="Normal 3 2 2 3 4 5 3" xfId="22803" xr:uid="{00000000-0005-0000-0000-0000452F0000}"/>
    <cellStyle name="Normal 3 2 2 3 4 6" xfId="33015" xr:uid="{00000000-0005-0000-0000-0000462F0000}"/>
    <cellStyle name="Normal 3 2 2 3 4 7" xfId="17790" xr:uid="{00000000-0005-0000-0000-0000472F0000}"/>
    <cellStyle name="Normal 3 2 2 3 5" xfId="3483" xr:uid="{00000000-0005-0000-0000-0000482F0000}"/>
    <cellStyle name="Normal 3 2 2 3 5 2" xfId="13557" xr:uid="{00000000-0005-0000-0000-0000492F0000}"/>
    <cellStyle name="Normal 3 2 2 3 5 2 2" xfId="43879" xr:uid="{00000000-0005-0000-0000-00004A2F0000}"/>
    <cellStyle name="Normal 3 2 2 3 5 2 3" xfId="28655" xr:uid="{00000000-0005-0000-0000-00004B2F0000}"/>
    <cellStyle name="Normal 3 2 2 3 5 3" xfId="8537" xr:uid="{00000000-0005-0000-0000-00004C2F0000}"/>
    <cellStyle name="Normal 3 2 2 3 5 3 2" xfId="38862" xr:uid="{00000000-0005-0000-0000-00004D2F0000}"/>
    <cellStyle name="Normal 3 2 2 3 5 3 3" xfId="23638" xr:uid="{00000000-0005-0000-0000-00004E2F0000}"/>
    <cellStyle name="Normal 3 2 2 3 5 4" xfId="33849" xr:uid="{00000000-0005-0000-0000-00004F2F0000}"/>
    <cellStyle name="Normal 3 2 2 3 5 5" xfId="18625" xr:uid="{00000000-0005-0000-0000-0000502F0000}"/>
    <cellStyle name="Normal 3 2 2 3 6" xfId="5176" xr:uid="{00000000-0005-0000-0000-0000512F0000}"/>
    <cellStyle name="Normal 3 2 2 3 6 2" xfId="15228" xr:uid="{00000000-0005-0000-0000-0000522F0000}"/>
    <cellStyle name="Normal 3 2 2 3 6 2 2" xfId="45550" xr:uid="{00000000-0005-0000-0000-0000532F0000}"/>
    <cellStyle name="Normal 3 2 2 3 6 2 3" xfId="30326" xr:uid="{00000000-0005-0000-0000-0000542F0000}"/>
    <cellStyle name="Normal 3 2 2 3 6 3" xfId="10208" xr:uid="{00000000-0005-0000-0000-0000552F0000}"/>
    <cellStyle name="Normal 3 2 2 3 6 3 2" xfId="40533" xr:uid="{00000000-0005-0000-0000-0000562F0000}"/>
    <cellStyle name="Normal 3 2 2 3 6 3 3" xfId="25309" xr:uid="{00000000-0005-0000-0000-0000572F0000}"/>
    <cellStyle name="Normal 3 2 2 3 6 4" xfId="35520" xr:uid="{00000000-0005-0000-0000-0000582F0000}"/>
    <cellStyle name="Normal 3 2 2 3 6 5" xfId="20296" xr:uid="{00000000-0005-0000-0000-0000592F0000}"/>
    <cellStyle name="Normal 3 2 2 3 7" xfId="11886" xr:uid="{00000000-0005-0000-0000-00005A2F0000}"/>
    <cellStyle name="Normal 3 2 2 3 7 2" xfId="42208" xr:uid="{00000000-0005-0000-0000-00005B2F0000}"/>
    <cellStyle name="Normal 3 2 2 3 7 3" xfId="26984" xr:uid="{00000000-0005-0000-0000-00005C2F0000}"/>
    <cellStyle name="Normal 3 2 2 3 8" xfId="6865" xr:uid="{00000000-0005-0000-0000-00005D2F0000}"/>
    <cellStyle name="Normal 3 2 2 3 8 2" xfId="37191" xr:uid="{00000000-0005-0000-0000-00005E2F0000}"/>
    <cellStyle name="Normal 3 2 2 3 8 3" xfId="21967" xr:uid="{00000000-0005-0000-0000-00005F2F0000}"/>
    <cellStyle name="Normal 3 2 2 3 9" xfId="32180" xr:uid="{00000000-0005-0000-0000-0000602F0000}"/>
    <cellStyle name="Normal 3 2 2 4" xfId="1890" xr:uid="{00000000-0005-0000-0000-0000612F0000}"/>
    <cellStyle name="Normal 3 2 2 4 2" xfId="2313" xr:uid="{00000000-0005-0000-0000-0000622F0000}"/>
    <cellStyle name="Normal 3 2 2 4 2 2" xfId="3152" xr:uid="{00000000-0005-0000-0000-0000632F0000}"/>
    <cellStyle name="Normal 3 2 2 4 2 2 2" xfId="4842" xr:uid="{00000000-0005-0000-0000-0000642F0000}"/>
    <cellStyle name="Normal 3 2 2 4 2 2 2 2" xfId="14915" xr:uid="{00000000-0005-0000-0000-0000652F0000}"/>
    <cellStyle name="Normal 3 2 2 4 2 2 2 2 2" xfId="45237" xr:uid="{00000000-0005-0000-0000-0000662F0000}"/>
    <cellStyle name="Normal 3 2 2 4 2 2 2 2 3" xfId="30013" xr:uid="{00000000-0005-0000-0000-0000672F0000}"/>
    <cellStyle name="Normal 3 2 2 4 2 2 2 3" xfId="9895" xr:uid="{00000000-0005-0000-0000-0000682F0000}"/>
    <cellStyle name="Normal 3 2 2 4 2 2 2 3 2" xfId="40220" xr:uid="{00000000-0005-0000-0000-0000692F0000}"/>
    <cellStyle name="Normal 3 2 2 4 2 2 2 3 3" xfId="24996" xr:uid="{00000000-0005-0000-0000-00006A2F0000}"/>
    <cellStyle name="Normal 3 2 2 4 2 2 2 4" xfId="35207" xr:uid="{00000000-0005-0000-0000-00006B2F0000}"/>
    <cellStyle name="Normal 3 2 2 4 2 2 2 5" xfId="19983" xr:uid="{00000000-0005-0000-0000-00006C2F0000}"/>
    <cellStyle name="Normal 3 2 2 4 2 2 3" xfId="6534" xr:uid="{00000000-0005-0000-0000-00006D2F0000}"/>
    <cellStyle name="Normal 3 2 2 4 2 2 3 2" xfId="16586" xr:uid="{00000000-0005-0000-0000-00006E2F0000}"/>
    <cellStyle name="Normal 3 2 2 4 2 2 3 2 2" xfId="46908" xr:uid="{00000000-0005-0000-0000-00006F2F0000}"/>
    <cellStyle name="Normal 3 2 2 4 2 2 3 2 3" xfId="31684" xr:uid="{00000000-0005-0000-0000-0000702F0000}"/>
    <cellStyle name="Normal 3 2 2 4 2 2 3 3" xfId="11566" xr:uid="{00000000-0005-0000-0000-0000712F0000}"/>
    <cellStyle name="Normal 3 2 2 4 2 2 3 3 2" xfId="41891" xr:uid="{00000000-0005-0000-0000-0000722F0000}"/>
    <cellStyle name="Normal 3 2 2 4 2 2 3 3 3" xfId="26667" xr:uid="{00000000-0005-0000-0000-0000732F0000}"/>
    <cellStyle name="Normal 3 2 2 4 2 2 3 4" xfId="36878" xr:uid="{00000000-0005-0000-0000-0000742F0000}"/>
    <cellStyle name="Normal 3 2 2 4 2 2 3 5" xfId="21654" xr:uid="{00000000-0005-0000-0000-0000752F0000}"/>
    <cellStyle name="Normal 3 2 2 4 2 2 4" xfId="13244" xr:uid="{00000000-0005-0000-0000-0000762F0000}"/>
    <cellStyle name="Normal 3 2 2 4 2 2 4 2" xfId="43566" xr:uid="{00000000-0005-0000-0000-0000772F0000}"/>
    <cellStyle name="Normal 3 2 2 4 2 2 4 3" xfId="28342" xr:uid="{00000000-0005-0000-0000-0000782F0000}"/>
    <cellStyle name="Normal 3 2 2 4 2 2 5" xfId="8223" xr:uid="{00000000-0005-0000-0000-0000792F0000}"/>
    <cellStyle name="Normal 3 2 2 4 2 2 5 2" xfId="38549" xr:uid="{00000000-0005-0000-0000-00007A2F0000}"/>
    <cellStyle name="Normal 3 2 2 4 2 2 5 3" xfId="23325" xr:uid="{00000000-0005-0000-0000-00007B2F0000}"/>
    <cellStyle name="Normal 3 2 2 4 2 2 6" xfId="33537" xr:uid="{00000000-0005-0000-0000-00007C2F0000}"/>
    <cellStyle name="Normal 3 2 2 4 2 2 7" xfId="18312" xr:uid="{00000000-0005-0000-0000-00007D2F0000}"/>
    <cellStyle name="Normal 3 2 2 4 2 3" xfId="4005" xr:uid="{00000000-0005-0000-0000-00007E2F0000}"/>
    <cellStyle name="Normal 3 2 2 4 2 3 2" xfId="14079" xr:uid="{00000000-0005-0000-0000-00007F2F0000}"/>
    <cellStyle name="Normal 3 2 2 4 2 3 2 2" xfId="44401" xr:uid="{00000000-0005-0000-0000-0000802F0000}"/>
    <cellStyle name="Normal 3 2 2 4 2 3 2 3" xfId="29177" xr:uid="{00000000-0005-0000-0000-0000812F0000}"/>
    <cellStyle name="Normal 3 2 2 4 2 3 3" xfId="9059" xr:uid="{00000000-0005-0000-0000-0000822F0000}"/>
    <cellStyle name="Normal 3 2 2 4 2 3 3 2" xfId="39384" xr:uid="{00000000-0005-0000-0000-0000832F0000}"/>
    <cellStyle name="Normal 3 2 2 4 2 3 3 3" xfId="24160" xr:uid="{00000000-0005-0000-0000-0000842F0000}"/>
    <cellStyle name="Normal 3 2 2 4 2 3 4" xfId="34371" xr:uid="{00000000-0005-0000-0000-0000852F0000}"/>
    <cellStyle name="Normal 3 2 2 4 2 3 5" xfId="19147" xr:uid="{00000000-0005-0000-0000-0000862F0000}"/>
    <cellStyle name="Normal 3 2 2 4 2 4" xfId="5698" xr:uid="{00000000-0005-0000-0000-0000872F0000}"/>
    <cellStyle name="Normal 3 2 2 4 2 4 2" xfId="15750" xr:uid="{00000000-0005-0000-0000-0000882F0000}"/>
    <cellStyle name="Normal 3 2 2 4 2 4 2 2" xfId="46072" xr:uid="{00000000-0005-0000-0000-0000892F0000}"/>
    <cellStyle name="Normal 3 2 2 4 2 4 2 3" xfId="30848" xr:uid="{00000000-0005-0000-0000-00008A2F0000}"/>
    <cellStyle name="Normal 3 2 2 4 2 4 3" xfId="10730" xr:uid="{00000000-0005-0000-0000-00008B2F0000}"/>
    <cellStyle name="Normal 3 2 2 4 2 4 3 2" xfId="41055" xr:uid="{00000000-0005-0000-0000-00008C2F0000}"/>
    <cellStyle name="Normal 3 2 2 4 2 4 3 3" xfId="25831" xr:uid="{00000000-0005-0000-0000-00008D2F0000}"/>
    <cellStyle name="Normal 3 2 2 4 2 4 4" xfId="36042" xr:uid="{00000000-0005-0000-0000-00008E2F0000}"/>
    <cellStyle name="Normal 3 2 2 4 2 4 5" xfId="20818" xr:uid="{00000000-0005-0000-0000-00008F2F0000}"/>
    <cellStyle name="Normal 3 2 2 4 2 5" xfId="12408" xr:uid="{00000000-0005-0000-0000-0000902F0000}"/>
    <cellStyle name="Normal 3 2 2 4 2 5 2" xfId="42730" xr:uid="{00000000-0005-0000-0000-0000912F0000}"/>
    <cellStyle name="Normal 3 2 2 4 2 5 3" xfId="27506" xr:uid="{00000000-0005-0000-0000-0000922F0000}"/>
    <cellStyle name="Normal 3 2 2 4 2 6" xfId="7387" xr:uid="{00000000-0005-0000-0000-0000932F0000}"/>
    <cellStyle name="Normal 3 2 2 4 2 6 2" xfId="37713" xr:uid="{00000000-0005-0000-0000-0000942F0000}"/>
    <cellStyle name="Normal 3 2 2 4 2 6 3" xfId="22489" xr:uid="{00000000-0005-0000-0000-0000952F0000}"/>
    <cellStyle name="Normal 3 2 2 4 2 7" xfId="32701" xr:uid="{00000000-0005-0000-0000-0000962F0000}"/>
    <cellStyle name="Normal 3 2 2 4 2 8" xfId="17476" xr:uid="{00000000-0005-0000-0000-0000972F0000}"/>
    <cellStyle name="Normal 3 2 2 4 3" xfId="2734" xr:uid="{00000000-0005-0000-0000-0000982F0000}"/>
    <cellStyle name="Normal 3 2 2 4 3 2" xfId="4424" xr:uid="{00000000-0005-0000-0000-0000992F0000}"/>
    <cellStyle name="Normal 3 2 2 4 3 2 2" xfId="14497" xr:uid="{00000000-0005-0000-0000-00009A2F0000}"/>
    <cellStyle name="Normal 3 2 2 4 3 2 2 2" xfId="44819" xr:uid="{00000000-0005-0000-0000-00009B2F0000}"/>
    <cellStyle name="Normal 3 2 2 4 3 2 2 3" xfId="29595" xr:uid="{00000000-0005-0000-0000-00009C2F0000}"/>
    <cellStyle name="Normal 3 2 2 4 3 2 3" xfId="9477" xr:uid="{00000000-0005-0000-0000-00009D2F0000}"/>
    <cellStyle name="Normal 3 2 2 4 3 2 3 2" xfId="39802" xr:uid="{00000000-0005-0000-0000-00009E2F0000}"/>
    <cellStyle name="Normal 3 2 2 4 3 2 3 3" xfId="24578" xr:uid="{00000000-0005-0000-0000-00009F2F0000}"/>
    <cellStyle name="Normal 3 2 2 4 3 2 4" xfId="34789" xr:uid="{00000000-0005-0000-0000-0000A02F0000}"/>
    <cellStyle name="Normal 3 2 2 4 3 2 5" xfId="19565" xr:uid="{00000000-0005-0000-0000-0000A12F0000}"/>
    <cellStyle name="Normal 3 2 2 4 3 3" xfId="6116" xr:uid="{00000000-0005-0000-0000-0000A22F0000}"/>
    <cellStyle name="Normal 3 2 2 4 3 3 2" xfId="16168" xr:uid="{00000000-0005-0000-0000-0000A32F0000}"/>
    <cellStyle name="Normal 3 2 2 4 3 3 2 2" xfId="46490" xr:uid="{00000000-0005-0000-0000-0000A42F0000}"/>
    <cellStyle name="Normal 3 2 2 4 3 3 2 3" xfId="31266" xr:uid="{00000000-0005-0000-0000-0000A52F0000}"/>
    <cellStyle name="Normal 3 2 2 4 3 3 3" xfId="11148" xr:uid="{00000000-0005-0000-0000-0000A62F0000}"/>
    <cellStyle name="Normal 3 2 2 4 3 3 3 2" xfId="41473" xr:uid="{00000000-0005-0000-0000-0000A72F0000}"/>
    <cellStyle name="Normal 3 2 2 4 3 3 3 3" xfId="26249" xr:uid="{00000000-0005-0000-0000-0000A82F0000}"/>
    <cellStyle name="Normal 3 2 2 4 3 3 4" xfId="36460" xr:uid="{00000000-0005-0000-0000-0000A92F0000}"/>
    <cellStyle name="Normal 3 2 2 4 3 3 5" xfId="21236" xr:uid="{00000000-0005-0000-0000-0000AA2F0000}"/>
    <cellStyle name="Normal 3 2 2 4 3 4" xfId="12826" xr:uid="{00000000-0005-0000-0000-0000AB2F0000}"/>
    <cellStyle name="Normal 3 2 2 4 3 4 2" xfId="43148" xr:uid="{00000000-0005-0000-0000-0000AC2F0000}"/>
    <cellStyle name="Normal 3 2 2 4 3 4 3" xfId="27924" xr:uid="{00000000-0005-0000-0000-0000AD2F0000}"/>
    <cellStyle name="Normal 3 2 2 4 3 5" xfId="7805" xr:uid="{00000000-0005-0000-0000-0000AE2F0000}"/>
    <cellStyle name="Normal 3 2 2 4 3 5 2" xfId="38131" xr:uid="{00000000-0005-0000-0000-0000AF2F0000}"/>
    <cellStyle name="Normal 3 2 2 4 3 5 3" xfId="22907" xr:uid="{00000000-0005-0000-0000-0000B02F0000}"/>
    <cellStyle name="Normal 3 2 2 4 3 6" xfId="33119" xr:uid="{00000000-0005-0000-0000-0000B12F0000}"/>
    <cellStyle name="Normal 3 2 2 4 3 7" xfId="17894" xr:uid="{00000000-0005-0000-0000-0000B22F0000}"/>
    <cellStyle name="Normal 3 2 2 4 4" xfId="3587" xr:uid="{00000000-0005-0000-0000-0000B32F0000}"/>
    <cellStyle name="Normal 3 2 2 4 4 2" xfId="13661" xr:uid="{00000000-0005-0000-0000-0000B42F0000}"/>
    <cellStyle name="Normal 3 2 2 4 4 2 2" xfId="43983" xr:uid="{00000000-0005-0000-0000-0000B52F0000}"/>
    <cellStyle name="Normal 3 2 2 4 4 2 3" xfId="28759" xr:uid="{00000000-0005-0000-0000-0000B62F0000}"/>
    <cellStyle name="Normal 3 2 2 4 4 3" xfId="8641" xr:uid="{00000000-0005-0000-0000-0000B72F0000}"/>
    <cellStyle name="Normal 3 2 2 4 4 3 2" xfId="38966" xr:uid="{00000000-0005-0000-0000-0000B82F0000}"/>
    <cellStyle name="Normal 3 2 2 4 4 3 3" xfId="23742" xr:uid="{00000000-0005-0000-0000-0000B92F0000}"/>
    <cellStyle name="Normal 3 2 2 4 4 4" xfId="33953" xr:uid="{00000000-0005-0000-0000-0000BA2F0000}"/>
    <cellStyle name="Normal 3 2 2 4 4 5" xfId="18729" xr:uid="{00000000-0005-0000-0000-0000BB2F0000}"/>
    <cellStyle name="Normal 3 2 2 4 5" xfId="5280" xr:uid="{00000000-0005-0000-0000-0000BC2F0000}"/>
    <cellStyle name="Normal 3 2 2 4 5 2" xfId="15332" xr:uid="{00000000-0005-0000-0000-0000BD2F0000}"/>
    <cellStyle name="Normal 3 2 2 4 5 2 2" xfId="45654" xr:uid="{00000000-0005-0000-0000-0000BE2F0000}"/>
    <cellStyle name="Normal 3 2 2 4 5 2 3" xfId="30430" xr:uid="{00000000-0005-0000-0000-0000BF2F0000}"/>
    <cellStyle name="Normal 3 2 2 4 5 3" xfId="10312" xr:uid="{00000000-0005-0000-0000-0000C02F0000}"/>
    <cellStyle name="Normal 3 2 2 4 5 3 2" xfId="40637" xr:uid="{00000000-0005-0000-0000-0000C12F0000}"/>
    <cellStyle name="Normal 3 2 2 4 5 3 3" xfId="25413" xr:uid="{00000000-0005-0000-0000-0000C22F0000}"/>
    <cellStyle name="Normal 3 2 2 4 5 4" xfId="35624" xr:uid="{00000000-0005-0000-0000-0000C32F0000}"/>
    <cellStyle name="Normal 3 2 2 4 5 5" xfId="20400" xr:uid="{00000000-0005-0000-0000-0000C42F0000}"/>
    <cellStyle name="Normal 3 2 2 4 6" xfId="11990" xr:uid="{00000000-0005-0000-0000-0000C52F0000}"/>
    <cellStyle name="Normal 3 2 2 4 6 2" xfId="42312" xr:uid="{00000000-0005-0000-0000-0000C62F0000}"/>
    <cellStyle name="Normal 3 2 2 4 6 3" xfId="27088" xr:uid="{00000000-0005-0000-0000-0000C72F0000}"/>
    <cellStyle name="Normal 3 2 2 4 7" xfId="6969" xr:uid="{00000000-0005-0000-0000-0000C82F0000}"/>
    <cellStyle name="Normal 3 2 2 4 7 2" xfId="37295" xr:uid="{00000000-0005-0000-0000-0000C92F0000}"/>
    <cellStyle name="Normal 3 2 2 4 7 3" xfId="22071" xr:uid="{00000000-0005-0000-0000-0000CA2F0000}"/>
    <cellStyle name="Normal 3 2 2 4 8" xfId="32283" xr:uid="{00000000-0005-0000-0000-0000CB2F0000}"/>
    <cellStyle name="Normal 3 2 2 4 9" xfId="17058" xr:uid="{00000000-0005-0000-0000-0000CC2F0000}"/>
    <cellStyle name="Normal 3 2 2 5" xfId="2103" xr:uid="{00000000-0005-0000-0000-0000CD2F0000}"/>
    <cellStyle name="Normal 3 2 2 5 2" xfId="2944" xr:uid="{00000000-0005-0000-0000-0000CE2F0000}"/>
    <cellStyle name="Normal 3 2 2 5 2 2" xfId="4634" xr:uid="{00000000-0005-0000-0000-0000CF2F0000}"/>
    <cellStyle name="Normal 3 2 2 5 2 2 2" xfId="14707" xr:uid="{00000000-0005-0000-0000-0000D02F0000}"/>
    <cellStyle name="Normal 3 2 2 5 2 2 2 2" xfId="45029" xr:uid="{00000000-0005-0000-0000-0000D12F0000}"/>
    <cellStyle name="Normal 3 2 2 5 2 2 2 3" xfId="29805" xr:uid="{00000000-0005-0000-0000-0000D22F0000}"/>
    <cellStyle name="Normal 3 2 2 5 2 2 3" xfId="9687" xr:uid="{00000000-0005-0000-0000-0000D32F0000}"/>
    <cellStyle name="Normal 3 2 2 5 2 2 3 2" xfId="40012" xr:uid="{00000000-0005-0000-0000-0000D42F0000}"/>
    <cellStyle name="Normal 3 2 2 5 2 2 3 3" xfId="24788" xr:uid="{00000000-0005-0000-0000-0000D52F0000}"/>
    <cellStyle name="Normal 3 2 2 5 2 2 4" xfId="34999" xr:uid="{00000000-0005-0000-0000-0000D62F0000}"/>
    <cellStyle name="Normal 3 2 2 5 2 2 5" xfId="19775" xr:uid="{00000000-0005-0000-0000-0000D72F0000}"/>
    <cellStyle name="Normal 3 2 2 5 2 3" xfId="6326" xr:uid="{00000000-0005-0000-0000-0000D82F0000}"/>
    <cellStyle name="Normal 3 2 2 5 2 3 2" xfId="16378" xr:uid="{00000000-0005-0000-0000-0000D92F0000}"/>
    <cellStyle name="Normal 3 2 2 5 2 3 2 2" xfId="46700" xr:uid="{00000000-0005-0000-0000-0000DA2F0000}"/>
    <cellStyle name="Normal 3 2 2 5 2 3 2 3" xfId="31476" xr:uid="{00000000-0005-0000-0000-0000DB2F0000}"/>
    <cellStyle name="Normal 3 2 2 5 2 3 3" xfId="11358" xr:uid="{00000000-0005-0000-0000-0000DC2F0000}"/>
    <cellStyle name="Normal 3 2 2 5 2 3 3 2" xfId="41683" xr:uid="{00000000-0005-0000-0000-0000DD2F0000}"/>
    <cellStyle name="Normal 3 2 2 5 2 3 3 3" xfId="26459" xr:uid="{00000000-0005-0000-0000-0000DE2F0000}"/>
    <cellStyle name="Normal 3 2 2 5 2 3 4" xfId="36670" xr:uid="{00000000-0005-0000-0000-0000DF2F0000}"/>
    <cellStyle name="Normal 3 2 2 5 2 3 5" xfId="21446" xr:uid="{00000000-0005-0000-0000-0000E02F0000}"/>
    <cellStyle name="Normal 3 2 2 5 2 4" xfId="13036" xr:uid="{00000000-0005-0000-0000-0000E12F0000}"/>
    <cellStyle name="Normal 3 2 2 5 2 4 2" xfId="43358" xr:uid="{00000000-0005-0000-0000-0000E22F0000}"/>
    <cellStyle name="Normal 3 2 2 5 2 4 3" xfId="28134" xr:uid="{00000000-0005-0000-0000-0000E32F0000}"/>
    <cellStyle name="Normal 3 2 2 5 2 5" xfId="8015" xr:uid="{00000000-0005-0000-0000-0000E42F0000}"/>
    <cellStyle name="Normal 3 2 2 5 2 5 2" xfId="38341" xr:uid="{00000000-0005-0000-0000-0000E52F0000}"/>
    <cellStyle name="Normal 3 2 2 5 2 5 3" xfId="23117" xr:uid="{00000000-0005-0000-0000-0000E62F0000}"/>
    <cellStyle name="Normal 3 2 2 5 2 6" xfId="33329" xr:uid="{00000000-0005-0000-0000-0000E72F0000}"/>
    <cellStyle name="Normal 3 2 2 5 2 7" xfId="18104" xr:uid="{00000000-0005-0000-0000-0000E82F0000}"/>
    <cellStyle name="Normal 3 2 2 5 3" xfId="3797" xr:uid="{00000000-0005-0000-0000-0000E92F0000}"/>
    <cellStyle name="Normal 3 2 2 5 3 2" xfId="13871" xr:uid="{00000000-0005-0000-0000-0000EA2F0000}"/>
    <cellStyle name="Normal 3 2 2 5 3 2 2" xfId="44193" xr:uid="{00000000-0005-0000-0000-0000EB2F0000}"/>
    <cellStyle name="Normal 3 2 2 5 3 2 3" xfId="28969" xr:uid="{00000000-0005-0000-0000-0000EC2F0000}"/>
    <cellStyle name="Normal 3 2 2 5 3 3" xfId="8851" xr:uid="{00000000-0005-0000-0000-0000ED2F0000}"/>
    <cellStyle name="Normal 3 2 2 5 3 3 2" xfId="39176" xr:uid="{00000000-0005-0000-0000-0000EE2F0000}"/>
    <cellStyle name="Normal 3 2 2 5 3 3 3" xfId="23952" xr:uid="{00000000-0005-0000-0000-0000EF2F0000}"/>
    <cellStyle name="Normal 3 2 2 5 3 4" xfId="34163" xr:uid="{00000000-0005-0000-0000-0000F02F0000}"/>
    <cellStyle name="Normal 3 2 2 5 3 5" xfId="18939" xr:uid="{00000000-0005-0000-0000-0000F12F0000}"/>
    <cellStyle name="Normal 3 2 2 5 4" xfId="5490" xr:uid="{00000000-0005-0000-0000-0000F22F0000}"/>
    <cellStyle name="Normal 3 2 2 5 4 2" xfId="15542" xr:uid="{00000000-0005-0000-0000-0000F32F0000}"/>
    <cellStyle name="Normal 3 2 2 5 4 2 2" xfId="45864" xr:uid="{00000000-0005-0000-0000-0000F42F0000}"/>
    <cellStyle name="Normal 3 2 2 5 4 2 3" xfId="30640" xr:uid="{00000000-0005-0000-0000-0000F52F0000}"/>
    <cellStyle name="Normal 3 2 2 5 4 3" xfId="10522" xr:uid="{00000000-0005-0000-0000-0000F62F0000}"/>
    <cellStyle name="Normal 3 2 2 5 4 3 2" xfId="40847" xr:uid="{00000000-0005-0000-0000-0000F72F0000}"/>
    <cellStyle name="Normal 3 2 2 5 4 3 3" xfId="25623" xr:uid="{00000000-0005-0000-0000-0000F82F0000}"/>
    <cellStyle name="Normal 3 2 2 5 4 4" xfId="35834" xr:uid="{00000000-0005-0000-0000-0000F92F0000}"/>
    <cellStyle name="Normal 3 2 2 5 4 5" xfId="20610" xr:uid="{00000000-0005-0000-0000-0000FA2F0000}"/>
    <cellStyle name="Normal 3 2 2 5 5" xfId="12200" xr:uid="{00000000-0005-0000-0000-0000FB2F0000}"/>
    <cellStyle name="Normal 3 2 2 5 5 2" xfId="42522" xr:uid="{00000000-0005-0000-0000-0000FC2F0000}"/>
    <cellStyle name="Normal 3 2 2 5 5 3" xfId="27298" xr:uid="{00000000-0005-0000-0000-0000FD2F0000}"/>
    <cellStyle name="Normal 3 2 2 5 6" xfId="7179" xr:uid="{00000000-0005-0000-0000-0000FE2F0000}"/>
    <cellStyle name="Normal 3 2 2 5 6 2" xfId="37505" xr:uid="{00000000-0005-0000-0000-0000FF2F0000}"/>
    <cellStyle name="Normal 3 2 2 5 6 3" xfId="22281" xr:uid="{00000000-0005-0000-0000-000000300000}"/>
    <cellStyle name="Normal 3 2 2 5 7" xfId="32493" xr:uid="{00000000-0005-0000-0000-000001300000}"/>
    <cellStyle name="Normal 3 2 2 5 8" xfId="17268" xr:uid="{00000000-0005-0000-0000-000002300000}"/>
    <cellStyle name="Normal 3 2 2 6" xfId="2524" xr:uid="{00000000-0005-0000-0000-000003300000}"/>
    <cellStyle name="Normal 3 2 2 6 2" xfId="4216" xr:uid="{00000000-0005-0000-0000-000004300000}"/>
    <cellStyle name="Normal 3 2 2 6 2 2" xfId="14289" xr:uid="{00000000-0005-0000-0000-000005300000}"/>
    <cellStyle name="Normal 3 2 2 6 2 2 2" xfId="44611" xr:uid="{00000000-0005-0000-0000-000006300000}"/>
    <cellStyle name="Normal 3 2 2 6 2 2 3" xfId="29387" xr:uid="{00000000-0005-0000-0000-000007300000}"/>
    <cellStyle name="Normal 3 2 2 6 2 3" xfId="9269" xr:uid="{00000000-0005-0000-0000-000008300000}"/>
    <cellStyle name="Normal 3 2 2 6 2 3 2" xfId="39594" xr:uid="{00000000-0005-0000-0000-000009300000}"/>
    <cellStyle name="Normal 3 2 2 6 2 3 3" xfId="24370" xr:uid="{00000000-0005-0000-0000-00000A300000}"/>
    <cellStyle name="Normal 3 2 2 6 2 4" xfId="34581" xr:uid="{00000000-0005-0000-0000-00000B300000}"/>
    <cellStyle name="Normal 3 2 2 6 2 5" xfId="19357" xr:uid="{00000000-0005-0000-0000-00000C300000}"/>
    <cellStyle name="Normal 3 2 2 6 3" xfId="5908" xr:uid="{00000000-0005-0000-0000-00000D300000}"/>
    <cellStyle name="Normal 3 2 2 6 3 2" xfId="15960" xr:uid="{00000000-0005-0000-0000-00000E300000}"/>
    <cellStyle name="Normal 3 2 2 6 3 2 2" xfId="46282" xr:uid="{00000000-0005-0000-0000-00000F300000}"/>
    <cellStyle name="Normal 3 2 2 6 3 2 3" xfId="31058" xr:uid="{00000000-0005-0000-0000-000010300000}"/>
    <cellStyle name="Normal 3 2 2 6 3 3" xfId="10940" xr:uid="{00000000-0005-0000-0000-000011300000}"/>
    <cellStyle name="Normal 3 2 2 6 3 3 2" xfId="41265" xr:uid="{00000000-0005-0000-0000-000012300000}"/>
    <cellStyle name="Normal 3 2 2 6 3 3 3" xfId="26041" xr:uid="{00000000-0005-0000-0000-000013300000}"/>
    <cellStyle name="Normal 3 2 2 6 3 4" xfId="36252" xr:uid="{00000000-0005-0000-0000-000014300000}"/>
    <cellStyle name="Normal 3 2 2 6 3 5" xfId="21028" xr:uid="{00000000-0005-0000-0000-000015300000}"/>
    <cellStyle name="Normal 3 2 2 6 4" xfId="12618" xr:uid="{00000000-0005-0000-0000-000016300000}"/>
    <cellStyle name="Normal 3 2 2 6 4 2" xfId="42940" xr:uid="{00000000-0005-0000-0000-000017300000}"/>
    <cellStyle name="Normal 3 2 2 6 4 3" xfId="27716" xr:uid="{00000000-0005-0000-0000-000018300000}"/>
    <cellStyle name="Normal 3 2 2 6 5" xfId="7597" xr:uid="{00000000-0005-0000-0000-000019300000}"/>
    <cellStyle name="Normal 3 2 2 6 5 2" xfId="37923" xr:uid="{00000000-0005-0000-0000-00001A300000}"/>
    <cellStyle name="Normal 3 2 2 6 5 3" xfId="22699" xr:uid="{00000000-0005-0000-0000-00001B300000}"/>
    <cellStyle name="Normal 3 2 2 6 6" xfId="32911" xr:uid="{00000000-0005-0000-0000-00001C300000}"/>
    <cellStyle name="Normal 3 2 2 6 7" xfId="17686" xr:uid="{00000000-0005-0000-0000-00001D300000}"/>
    <cellStyle name="Normal 3 2 2 7" xfId="3375" xr:uid="{00000000-0005-0000-0000-00001E300000}"/>
    <cellStyle name="Normal 3 2 2 7 2" xfId="13453" xr:uid="{00000000-0005-0000-0000-00001F300000}"/>
    <cellStyle name="Normal 3 2 2 7 2 2" xfId="43775" xr:uid="{00000000-0005-0000-0000-000020300000}"/>
    <cellStyle name="Normal 3 2 2 7 2 3" xfId="28551" xr:uid="{00000000-0005-0000-0000-000021300000}"/>
    <cellStyle name="Normal 3 2 2 7 3" xfId="8433" xr:uid="{00000000-0005-0000-0000-000022300000}"/>
    <cellStyle name="Normal 3 2 2 7 3 2" xfId="38758" xr:uid="{00000000-0005-0000-0000-000023300000}"/>
    <cellStyle name="Normal 3 2 2 7 3 3" xfId="23534" xr:uid="{00000000-0005-0000-0000-000024300000}"/>
    <cellStyle name="Normal 3 2 2 7 4" xfId="33745" xr:uid="{00000000-0005-0000-0000-000025300000}"/>
    <cellStyle name="Normal 3 2 2 7 5" xfId="18521" xr:uid="{00000000-0005-0000-0000-000026300000}"/>
    <cellStyle name="Normal 3 2 2 8" xfId="5069" xr:uid="{00000000-0005-0000-0000-000027300000}"/>
    <cellStyle name="Normal 3 2 2 8 2" xfId="15124" xr:uid="{00000000-0005-0000-0000-000028300000}"/>
    <cellStyle name="Normal 3 2 2 8 2 2" xfId="45446" xr:uid="{00000000-0005-0000-0000-000029300000}"/>
    <cellStyle name="Normal 3 2 2 8 2 3" xfId="30222" xr:uid="{00000000-0005-0000-0000-00002A300000}"/>
    <cellStyle name="Normal 3 2 2 8 3" xfId="10104" xr:uid="{00000000-0005-0000-0000-00002B300000}"/>
    <cellStyle name="Normal 3 2 2 8 3 2" xfId="40429" xr:uid="{00000000-0005-0000-0000-00002C300000}"/>
    <cellStyle name="Normal 3 2 2 8 3 3" xfId="25205" xr:uid="{00000000-0005-0000-0000-00002D300000}"/>
    <cellStyle name="Normal 3 2 2 8 4" xfId="35416" xr:uid="{00000000-0005-0000-0000-00002E300000}"/>
    <cellStyle name="Normal 3 2 2 8 5" xfId="20192" xr:uid="{00000000-0005-0000-0000-00002F300000}"/>
    <cellStyle name="Normal 3 2 2 9" xfId="11780" xr:uid="{00000000-0005-0000-0000-000030300000}"/>
    <cellStyle name="Normal 3 2 2 9 2" xfId="42104" xr:uid="{00000000-0005-0000-0000-000031300000}"/>
    <cellStyle name="Normal 3 2 2 9 3" xfId="26880" xr:uid="{00000000-0005-0000-0000-000032300000}"/>
    <cellStyle name="Normal 3 2 3" xfId="617" xr:uid="{00000000-0005-0000-0000-000033300000}"/>
    <cellStyle name="Normal 3 2 4" xfId="32028" xr:uid="{00000000-0005-0000-0000-000034300000}"/>
    <cellStyle name="Normal 3 2 5" xfId="952" xr:uid="{00000000-0005-0000-0000-000035300000}"/>
    <cellStyle name="Normal 3 3" xfId="513" xr:uid="{00000000-0005-0000-0000-000036300000}"/>
    <cellStyle name="Normal 3 3 10" xfId="6760" xr:uid="{00000000-0005-0000-0000-000037300000}"/>
    <cellStyle name="Normal 3 3 10 2" xfId="37088" xr:uid="{00000000-0005-0000-0000-000038300000}"/>
    <cellStyle name="Normal 3 3 10 3" xfId="21864" xr:uid="{00000000-0005-0000-0000-000039300000}"/>
    <cellStyle name="Normal 3 3 11" xfId="32079" xr:uid="{00000000-0005-0000-0000-00003A300000}"/>
    <cellStyle name="Normal 3 3 12" xfId="16849" xr:uid="{00000000-0005-0000-0000-00003B300000}"/>
    <cellStyle name="Normal 3 3 13" xfId="47189" xr:uid="{00000000-0005-0000-0000-00003C300000}"/>
    <cellStyle name="Normal 3 3 14" xfId="1431" xr:uid="{00000000-0005-0000-0000-00003D300000}"/>
    <cellStyle name="Normal 3 3 15" xfId="47288" xr:uid="{00000000-0005-0000-0000-00003E300000}"/>
    <cellStyle name="Normal 3 3 2" xfId="1724" xr:uid="{00000000-0005-0000-0000-00003F300000}"/>
    <cellStyle name="Normal 3 3 2 10" xfId="32131" xr:uid="{00000000-0005-0000-0000-000040300000}"/>
    <cellStyle name="Normal 3 3 2 11" xfId="16903" xr:uid="{00000000-0005-0000-0000-000041300000}"/>
    <cellStyle name="Normal 3 3 2 2" xfId="1832" xr:uid="{00000000-0005-0000-0000-000042300000}"/>
    <cellStyle name="Normal 3 3 2 2 10" xfId="17007" xr:uid="{00000000-0005-0000-0000-000043300000}"/>
    <cellStyle name="Normal 3 3 2 2 2" xfId="2049" xr:uid="{00000000-0005-0000-0000-000044300000}"/>
    <cellStyle name="Normal 3 3 2 2 2 2" xfId="2470" xr:uid="{00000000-0005-0000-0000-000045300000}"/>
    <cellStyle name="Normal 3 3 2 2 2 2 2" xfId="3309" xr:uid="{00000000-0005-0000-0000-000046300000}"/>
    <cellStyle name="Normal 3 3 2 2 2 2 2 2" xfId="4999" xr:uid="{00000000-0005-0000-0000-000047300000}"/>
    <cellStyle name="Normal 3 3 2 2 2 2 2 2 2" xfId="15072" xr:uid="{00000000-0005-0000-0000-000048300000}"/>
    <cellStyle name="Normal 3 3 2 2 2 2 2 2 2 2" xfId="45394" xr:uid="{00000000-0005-0000-0000-000049300000}"/>
    <cellStyle name="Normal 3 3 2 2 2 2 2 2 2 3" xfId="30170" xr:uid="{00000000-0005-0000-0000-00004A300000}"/>
    <cellStyle name="Normal 3 3 2 2 2 2 2 2 3" xfId="10052" xr:uid="{00000000-0005-0000-0000-00004B300000}"/>
    <cellStyle name="Normal 3 3 2 2 2 2 2 2 3 2" xfId="40377" xr:uid="{00000000-0005-0000-0000-00004C300000}"/>
    <cellStyle name="Normal 3 3 2 2 2 2 2 2 3 3" xfId="25153" xr:uid="{00000000-0005-0000-0000-00004D300000}"/>
    <cellStyle name="Normal 3 3 2 2 2 2 2 2 4" xfId="35364" xr:uid="{00000000-0005-0000-0000-00004E300000}"/>
    <cellStyle name="Normal 3 3 2 2 2 2 2 2 5" xfId="20140" xr:uid="{00000000-0005-0000-0000-00004F300000}"/>
    <cellStyle name="Normal 3 3 2 2 2 2 2 3" xfId="6691" xr:uid="{00000000-0005-0000-0000-000050300000}"/>
    <cellStyle name="Normal 3 3 2 2 2 2 2 3 2" xfId="16743" xr:uid="{00000000-0005-0000-0000-000051300000}"/>
    <cellStyle name="Normal 3 3 2 2 2 2 2 3 2 2" xfId="47065" xr:uid="{00000000-0005-0000-0000-000052300000}"/>
    <cellStyle name="Normal 3 3 2 2 2 2 2 3 2 3" xfId="31841" xr:uid="{00000000-0005-0000-0000-000053300000}"/>
    <cellStyle name="Normal 3 3 2 2 2 2 2 3 3" xfId="11723" xr:uid="{00000000-0005-0000-0000-000054300000}"/>
    <cellStyle name="Normal 3 3 2 2 2 2 2 3 3 2" xfId="42048" xr:uid="{00000000-0005-0000-0000-000055300000}"/>
    <cellStyle name="Normal 3 3 2 2 2 2 2 3 3 3" xfId="26824" xr:uid="{00000000-0005-0000-0000-000056300000}"/>
    <cellStyle name="Normal 3 3 2 2 2 2 2 3 4" xfId="37035" xr:uid="{00000000-0005-0000-0000-000057300000}"/>
    <cellStyle name="Normal 3 3 2 2 2 2 2 3 5" xfId="21811" xr:uid="{00000000-0005-0000-0000-000058300000}"/>
    <cellStyle name="Normal 3 3 2 2 2 2 2 4" xfId="13401" xr:uid="{00000000-0005-0000-0000-000059300000}"/>
    <cellStyle name="Normal 3 3 2 2 2 2 2 4 2" xfId="43723" xr:uid="{00000000-0005-0000-0000-00005A300000}"/>
    <cellStyle name="Normal 3 3 2 2 2 2 2 4 3" xfId="28499" xr:uid="{00000000-0005-0000-0000-00005B300000}"/>
    <cellStyle name="Normal 3 3 2 2 2 2 2 5" xfId="8380" xr:uid="{00000000-0005-0000-0000-00005C300000}"/>
    <cellStyle name="Normal 3 3 2 2 2 2 2 5 2" xfId="38706" xr:uid="{00000000-0005-0000-0000-00005D300000}"/>
    <cellStyle name="Normal 3 3 2 2 2 2 2 5 3" xfId="23482" xr:uid="{00000000-0005-0000-0000-00005E300000}"/>
    <cellStyle name="Normal 3 3 2 2 2 2 2 6" xfId="33694" xr:uid="{00000000-0005-0000-0000-00005F300000}"/>
    <cellStyle name="Normal 3 3 2 2 2 2 2 7" xfId="18469" xr:uid="{00000000-0005-0000-0000-000060300000}"/>
    <cellStyle name="Normal 3 3 2 2 2 2 3" xfId="4162" xr:uid="{00000000-0005-0000-0000-000061300000}"/>
    <cellStyle name="Normal 3 3 2 2 2 2 3 2" xfId="14236" xr:uid="{00000000-0005-0000-0000-000062300000}"/>
    <cellStyle name="Normal 3 3 2 2 2 2 3 2 2" xfId="44558" xr:uid="{00000000-0005-0000-0000-000063300000}"/>
    <cellStyle name="Normal 3 3 2 2 2 2 3 2 3" xfId="29334" xr:uid="{00000000-0005-0000-0000-000064300000}"/>
    <cellStyle name="Normal 3 3 2 2 2 2 3 3" xfId="9216" xr:uid="{00000000-0005-0000-0000-000065300000}"/>
    <cellStyle name="Normal 3 3 2 2 2 2 3 3 2" xfId="39541" xr:uid="{00000000-0005-0000-0000-000066300000}"/>
    <cellStyle name="Normal 3 3 2 2 2 2 3 3 3" xfId="24317" xr:uid="{00000000-0005-0000-0000-000067300000}"/>
    <cellStyle name="Normal 3 3 2 2 2 2 3 4" xfId="34528" xr:uid="{00000000-0005-0000-0000-000068300000}"/>
    <cellStyle name="Normal 3 3 2 2 2 2 3 5" xfId="19304" xr:uid="{00000000-0005-0000-0000-000069300000}"/>
    <cellStyle name="Normal 3 3 2 2 2 2 4" xfId="5855" xr:uid="{00000000-0005-0000-0000-00006A300000}"/>
    <cellStyle name="Normal 3 3 2 2 2 2 4 2" xfId="15907" xr:uid="{00000000-0005-0000-0000-00006B300000}"/>
    <cellStyle name="Normal 3 3 2 2 2 2 4 2 2" xfId="46229" xr:uid="{00000000-0005-0000-0000-00006C300000}"/>
    <cellStyle name="Normal 3 3 2 2 2 2 4 2 3" xfId="31005" xr:uid="{00000000-0005-0000-0000-00006D300000}"/>
    <cellStyle name="Normal 3 3 2 2 2 2 4 3" xfId="10887" xr:uid="{00000000-0005-0000-0000-00006E300000}"/>
    <cellStyle name="Normal 3 3 2 2 2 2 4 3 2" xfId="41212" xr:uid="{00000000-0005-0000-0000-00006F300000}"/>
    <cellStyle name="Normal 3 3 2 2 2 2 4 3 3" xfId="25988" xr:uid="{00000000-0005-0000-0000-000070300000}"/>
    <cellStyle name="Normal 3 3 2 2 2 2 4 4" xfId="36199" xr:uid="{00000000-0005-0000-0000-000071300000}"/>
    <cellStyle name="Normal 3 3 2 2 2 2 4 5" xfId="20975" xr:uid="{00000000-0005-0000-0000-000072300000}"/>
    <cellStyle name="Normal 3 3 2 2 2 2 5" xfId="12565" xr:uid="{00000000-0005-0000-0000-000073300000}"/>
    <cellStyle name="Normal 3 3 2 2 2 2 5 2" xfId="42887" xr:uid="{00000000-0005-0000-0000-000074300000}"/>
    <cellStyle name="Normal 3 3 2 2 2 2 5 3" xfId="27663" xr:uid="{00000000-0005-0000-0000-000075300000}"/>
    <cellStyle name="Normal 3 3 2 2 2 2 6" xfId="7544" xr:uid="{00000000-0005-0000-0000-000076300000}"/>
    <cellStyle name="Normal 3 3 2 2 2 2 6 2" xfId="37870" xr:uid="{00000000-0005-0000-0000-000077300000}"/>
    <cellStyle name="Normal 3 3 2 2 2 2 6 3" xfId="22646" xr:uid="{00000000-0005-0000-0000-000078300000}"/>
    <cellStyle name="Normal 3 3 2 2 2 2 7" xfId="32858" xr:uid="{00000000-0005-0000-0000-000079300000}"/>
    <cellStyle name="Normal 3 3 2 2 2 2 8" xfId="17633" xr:uid="{00000000-0005-0000-0000-00007A300000}"/>
    <cellStyle name="Normal 3 3 2 2 2 3" xfId="2891" xr:uid="{00000000-0005-0000-0000-00007B300000}"/>
    <cellStyle name="Normal 3 3 2 2 2 3 2" xfId="4581" xr:uid="{00000000-0005-0000-0000-00007C300000}"/>
    <cellStyle name="Normal 3 3 2 2 2 3 2 2" xfId="14654" xr:uid="{00000000-0005-0000-0000-00007D300000}"/>
    <cellStyle name="Normal 3 3 2 2 2 3 2 2 2" xfId="44976" xr:uid="{00000000-0005-0000-0000-00007E300000}"/>
    <cellStyle name="Normal 3 3 2 2 2 3 2 2 3" xfId="29752" xr:uid="{00000000-0005-0000-0000-00007F300000}"/>
    <cellStyle name="Normal 3 3 2 2 2 3 2 3" xfId="9634" xr:uid="{00000000-0005-0000-0000-000080300000}"/>
    <cellStyle name="Normal 3 3 2 2 2 3 2 3 2" xfId="39959" xr:uid="{00000000-0005-0000-0000-000081300000}"/>
    <cellStyle name="Normal 3 3 2 2 2 3 2 3 3" xfId="24735" xr:uid="{00000000-0005-0000-0000-000082300000}"/>
    <cellStyle name="Normal 3 3 2 2 2 3 2 4" xfId="34946" xr:uid="{00000000-0005-0000-0000-000083300000}"/>
    <cellStyle name="Normal 3 3 2 2 2 3 2 5" xfId="19722" xr:uid="{00000000-0005-0000-0000-000084300000}"/>
    <cellStyle name="Normal 3 3 2 2 2 3 3" xfId="6273" xr:uid="{00000000-0005-0000-0000-000085300000}"/>
    <cellStyle name="Normal 3 3 2 2 2 3 3 2" xfId="16325" xr:uid="{00000000-0005-0000-0000-000086300000}"/>
    <cellStyle name="Normal 3 3 2 2 2 3 3 2 2" xfId="46647" xr:uid="{00000000-0005-0000-0000-000087300000}"/>
    <cellStyle name="Normal 3 3 2 2 2 3 3 2 3" xfId="31423" xr:uid="{00000000-0005-0000-0000-000088300000}"/>
    <cellStyle name="Normal 3 3 2 2 2 3 3 3" xfId="11305" xr:uid="{00000000-0005-0000-0000-000089300000}"/>
    <cellStyle name="Normal 3 3 2 2 2 3 3 3 2" xfId="41630" xr:uid="{00000000-0005-0000-0000-00008A300000}"/>
    <cellStyle name="Normal 3 3 2 2 2 3 3 3 3" xfId="26406" xr:uid="{00000000-0005-0000-0000-00008B300000}"/>
    <cellStyle name="Normal 3 3 2 2 2 3 3 4" xfId="36617" xr:uid="{00000000-0005-0000-0000-00008C300000}"/>
    <cellStyle name="Normal 3 3 2 2 2 3 3 5" xfId="21393" xr:uid="{00000000-0005-0000-0000-00008D300000}"/>
    <cellStyle name="Normal 3 3 2 2 2 3 4" xfId="12983" xr:uid="{00000000-0005-0000-0000-00008E300000}"/>
    <cellStyle name="Normal 3 3 2 2 2 3 4 2" xfId="43305" xr:uid="{00000000-0005-0000-0000-00008F300000}"/>
    <cellStyle name="Normal 3 3 2 2 2 3 4 3" xfId="28081" xr:uid="{00000000-0005-0000-0000-000090300000}"/>
    <cellStyle name="Normal 3 3 2 2 2 3 5" xfId="7962" xr:uid="{00000000-0005-0000-0000-000091300000}"/>
    <cellStyle name="Normal 3 3 2 2 2 3 5 2" xfId="38288" xr:uid="{00000000-0005-0000-0000-000092300000}"/>
    <cellStyle name="Normal 3 3 2 2 2 3 5 3" xfId="23064" xr:uid="{00000000-0005-0000-0000-000093300000}"/>
    <cellStyle name="Normal 3 3 2 2 2 3 6" xfId="33276" xr:uid="{00000000-0005-0000-0000-000094300000}"/>
    <cellStyle name="Normal 3 3 2 2 2 3 7" xfId="18051" xr:uid="{00000000-0005-0000-0000-000095300000}"/>
    <cellStyle name="Normal 3 3 2 2 2 4" xfId="3744" xr:uid="{00000000-0005-0000-0000-000096300000}"/>
    <cellStyle name="Normal 3 3 2 2 2 4 2" xfId="13818" xr:uid="{00000000-0005-0000-0000-000097300000}"/>
    <cellStyle name="Normal 3 3 2 2 2 4 2 2" xfId="44140" xr:uid="{00000000-0005-0000-0000-000098300000}"/>
    <cellStyle name="Normal 3 3 2 2 2 4 2 3" xfId="28916" xr:uid="{00000000-0005-0000-0000-000099300000}"/>
    <cellStyle name="Normal 3 3 2 2 2 4 3" xfId="8798" xr:uid="{00000000-0005-0000-0000-00009A300000}"/>
    <cellStyle name="Normal 3 3 2 2 2 4 3 2" xfId="39123" xr:uid="{00000000-0005-0000-0000-00009B300000}"/>
    <cellStyle name="Normal 3 3 2 2 2 4 3 3" xfId="23899" xr:uid="{00000000-0005-0000-0000-00009C300000}"/>
    <cellStyle name="Normal 3 3 2 2 2 4 4" xfId="34110" xr:uid="{00000000-0005-0000-0000-00009D300000}"/>
    <cellStyle name="Normal 3 3 2 2 2 4 5" xfId="18886" xr:uid="{00000000-0005-0000-0000-00009E300000}"/>
    <cellStyle name="Normal 3 3 2 2 2 5" xfId="5437" xr:uid="{00000000-0005-0000-0000-00009F300000}"/>
    <cellStyle name="Normal 3 3 2 2 2 5 2" xfId="15489" xr:uid="{00000000-0005-0000-0000-0000A0300000}"/>
    <cellStyle name="Normal 3 3 2 2 2 5 2 2" xfId="45811" xr:uid="{00000000-0005-0000-0000-0000A1300000}"/>
    <cellStyle name="Normal 3 3 2 2 2 5 2 3" xfId="30587" xr:uid="{00000000-0005-0000-0000-0000A2300000}"/>
    <cellStyle name="Normal 3 3 2 2 2 5 3" xfId="10469" xr:uid="{00000000-0005-0000-0000-0000A3300000}"/>
    <cellStyle name="Normal 3 3 2 2 2 5 3 2" xfId="40794" xr:uid="{00000000-0005-0000-0000-0000A4300000}"/>
    <cellStyle name="Normal 3 3 2 2 2 5 3 3" xfId="25570" xr:uid="{00000000-0005-0000-0000-0000A5300000}"/>
    <cellStyle name="Normal 3 3 2 2 2 5 4" xfId="35781" xr:uid="{00000000-0005-0000-0000-0000A6300000}"/>
    <cellStyle name="Normal 3 3 2 2 2 5 5" xfId="20557" xr:uid="{00000000-0005-0000-0000-0000A7300000}"/>
    <cellStyle name="Normal 3 3 2 2 2 6" xfId="12147" xr:uid="{00000000-0005-0000-0000-0000A8300000}"/>
    <cellStyle name="Normal 3 3 2 2 2 6 2" xfId="42469" xr:uid="{00000000-0005-0000-0000-0000A9300000}"/>
    <cellStyle name="Normal 3 3 2 2 2 6 3" xfId="27245" xr:uid="{00000000-0005-0000-0000-0000AA300000}"/>
    <cellStyle name="Normal 3 3 2 2 2 7" xfId="7126" xr:uid="{00000000-0005-0000-0000-0000AB300000}"/>
    <cellStyle name="Normal 3 3 2 2 2 7 2" xfId="37452" xr:uid="{00000000-0005-0000-0000-0000AC300000}"/>
    <cellStyle name="Normal 3 3 2 2 2 7 3" xfId="22228" xr:uid="{00000000-0005-0000-0000-0000AD300000}"/>
    <cellStyle name="Normal 3 3 2 2 2 8" xfId="32440" xr:uid="{00000000-0005-0000-0000-0000AE300000}"/>
    <cellStyle name="Normal 3 3 2 2 2 9" xfId="17215" xr:uid="{00000000-0005-0000-0000-0000AF300000}"/>
    <cellStyle name="Normal 3 3 2 2 3" xfId="2262" xr:uid="{00000000-0005-0000-0000-0000B0300000}"/>
    <cellStyle name="Normal 3 3 2 2 3 2" xfId="3101" xr:uid="{00000000-0005-0000-0000-0000B1300000}"/>
    <cellStyle name="Normal 3 3 2 2 3 2 2" xfId="4791" xr:uid="{00000000-0005-0000-0000-0000B2300000}"/>
    <cellStyle name="Normal 3 3 2 2 3 2 2 2" xfId="14864" xr:uid="{00000000-0005-0000-0000-0000B3300000}"/>
    <cellStyle name="Normal 3 3 2 2 3 2 2 2 2" xfId="45186" xr:uid="{00000000-0005-0000-0000-0000B4300000}"/>
    <cellStyle name="Normal 3 3 2 2 3 2 2 2 3" xfId="29962" xr:uid="{00000000-0005-0000-0000-0000B5300000}"/>
    <cellStyle name="Normal 3 3 2 2 3 2 2 3" xfId="9844" xr:uid="{00000000-0005-0000-0000-0000B6300000}"/>
    <cellStyle name="Normal 3 3 2 2 3 2 2 3 2" xfId="40169" xr:uid="{00000000-0005-0000-0000-0000B7300000}"/>
    <cellStyle name="Normal 3 3 2 2 3 2 2 3 3" xfId="24945" xr:uid="{00000000-0005-0000-0000-0000B8300000}"/>
    <cellStyle name="Normal 3 3 2 2 3 2 2 4" xfId="35156" xr:uid="{00000000-0005-0000-0000-0000B9300000}"/>
    <cellStyle name="Normal 3 3 2 2 3 2 2 5" xfId="19932" xr:uid="{00000000-0005-0000-0000-0000BA300000}"/>
    <cellStyle name="Normal 3 3 2 2 3 2 3" xfId="6483" xr:uid="{00000000-0005-0000-0000-0000BB300000}"/>
    <cellStyle name="Normal 3 3 2 2 3 2 3 2" xfId="16535" xr:uid="{00000000-0005-0000-0000-0000BC300000}"/>
    <cellStyle name="Normal 3 3 2 2 3 2 3 2 2" xfId="46857" xr:uid="{00000000-0005-0000-0000-0000BD300000}"/>
    <cellStyle name="Normal 3 3 2 2 3 2 3 2 3" xfId="31633" xr:uid="{00000000-0005-0000-0000-0000BE300000}"/>
    <cellStyle name="Normal 3 3 2 2 3 2 3 3" xfId="11515" xr:uid="{00000000-0005-0000-0000-0000BF300000}"/>
    <cellStyle name="Normal 3 3 2 2 3 2 3 3 2" xfId="41840" xr:uid="{00000000-0005-0000-0000-0000C0300000}"/>
    <cellStyle name="Normal 3 3 2 2 3 2 3 3 3" xfId="26616" xr:uid="{00000000-0005-0000-0000-0000C1300000}"/>
    <cellStyle name="Normal 3 3 2 2 3 2 3 4" xfId="36827" xr:uid="{00000000-0005-0000-0000-0000C2300000}"/>
    <cellStyle name="Normal 3 3 2 2 3 2 3 5" xfId="21603" xr:uid="{00000000-0005-0000-0000-0000C3300000}"/>
    <cellStyle name="Normal 3 3 2 2 3 2 4" xfId="13193" xr:uid="{00000000-0005-0000-0000-0000C4300000}"/>
    <cellStyle name="Normal 3 3 2 2 3 2 4 2" xfId="43515" xr:uid="{00000000-0005-0000-0000-0000C5300000}"/>
    <cellStyle name="Normal 3 3 2 2 3 2 4 3" xfId="28291" xr:uid="{00000000-0005-0000-0000-0000C6300000}"/>
    <cellStyle name="Normal 3 3 2 2 3 2 5" xfId="8172" xr:uid="{00000000-0005-0000-0000-0000C7300000}"/>
    <cellStyle name="Normal 3 3 2 2 3 2 5 2" xfId="38498" xr:uid="{00000000-0005-0000-0000-0000C8300000}"/>
    <cellStyle name="Normal 3 3 2 2 3 2 5 3" xfId="23274" xr:uid="{00000000-0005-0000-0000-0000C9300000}"/>
    <cellStyle name="Normal 3 3 2 2 3 2 6" xfId="33486" xr:uid="{00000000-0005-0000-0000-0000CA300000}"/>
    <cellStyle name="Normal 3 3 2 2 3 2 7" xfId="18261" xr:uid="{00000000-0005-0000-0000-0000CB300000}"/>
    <cellStyle name="Normal 3 3 2 2 3 3" xfId="3954" xr:uid="{00000000-0005-0000-0000-0000CC300000}"/>
    <cellStyle name="Normal 3 3 2 2 3 3 2" xfId="14028" xr:uid="{00000000-0005-0000-0000-0000CD300000}"/>
    <cellStyle name="Normal 3 3 2 2 3 3 2 2" xfId="44350" xr:uid="{00000000-0005-0000-0000-0000CE300000}"/>
    <cellStyle name="Normal 3 3 2 2 3 3 2 3" xfId="29126" xr:uid="{00000000-0005-0000-0000-0000CF300000}"/>
    <cellStyle name="Normal 3 3 2 2 3 3 3" xfId="9008" xr:uid="{00000000-0005-0000-0000-0000D0300000}"/>
    <cellStyle name="Normal 3 3 2 2 3 3 3 2" xfId="39333" xr:uid="{00000000-0005-0000-0000-0000D1300000}"/>
    <cellStyle name="Normal 3 3 2 2 3 3 3 3" xfId="24109" xr:uid="{00000000-0005-0000-0000-0000D2300000}"/>
    <cellStyle name="Normal 3 3 2 2 3 3 4" xfId="34320" xr:uid="{00000000-0005-0000-0000-0000D3300000}"/>
    <cellStyle name="Normal 3 3 2 2 3 3 5" xfId="19096" xr:uid="{00000000-0005-0000-0000-0000D4300000}"/>
    <cellStyle name="Normal 3 3 2 2 3 4" xfId="5647" xr:uid="{00000000-0005-0000-0000-0000D5300000}"/>
    <cellStyle name="Normal 3 3 2 2 3 4 2" xfId="15699" xr:uid="{00000000-0005-0000-0000-0000D6300000}"/>
    <cellStyle name="Normal 3 3 2 2 3 4 2 2" xfId="46021" xr:uid="{00000000-0005-0000-0000-0000D7300000}"/>
    <cellStyle name="Normal 3 3 2 2 3 4 2 3" xfId="30797" xr:uid="{00000000-0005-0000-0000-0000D8300000}"/>
    <cellStyle name="Normal 3 3 2 2 3 4 3" xfId="10679" xr:uid="{00000000-0005-0000-0000-0000D9300000}"/>
    <cellStyle name="Normal 3 3 2 2 3 4 3 2" xfId="41004" xr:uid="{00000000-0005-0000-0000-0000DA300000}"/>
    <cellStyle name="Normal 3 3 2 2 3 4 3 3" xfId="25780" xr:uid="{00000000-0005-0000-0000-0000DB300000}"/>
    <cellStyle name="Normal 3 3 2 2 3 4 4" xfId="35991" xr:uid="{00000000-0005-0000-0000-0000DC300000}"/>
    <cellStyle name="Normal 3 3 2 2 3 4 5" xfId="20767" xr:uid="{00000000-0005-0000-0000-0000DD300000}"/>
    <cellStyle name="Normal 3 3 2 2 3 5" xfId="12357" xr:uid="{00000000-0005-0000-0000-0000DE300000}"/>
    <cellStyle name="Normal 3 3 2 2 3 5 2" xfId="42679" xr:uid="{00000000-0005-0000-0000-0000DF300000}"/>
    <cellStyle name="Normal 3 3 2 2 3 5 3" xfId="27455" xr:uid="{00000000-0005-0000-0000-0000E0300000}"/>
    <cellStyle name="Normal 3 3 2 2 3 6" xfId="7336" xr:uid="{00000000-0005-0000-0000-0000E1300000}"/>
    <cellStyle name="Normal 3 3 2 2 3 6 2" xfId="37662" xr:uid="{00000000-0005-0000-0000-0000E2300000}"/>
    <cellStyle name="Normal 3 3 2 2 3 6 3" xfId="22438" xr:uid="{00000000-0005-0000-0000-0000E3300000}"/>
    <cellStyle name="Normal 3 3 2 2 3 7" xfId="32650" xr:uid="{00000000-0005-0000-0000-0000E4300000}"/>
    <cellStyle name="Normal 3 3 2 2 3 8" xfId="17425" xr:uid="{00000000-0005-0000-0000-0000E5300000}"/>
    <cellStyle name="Normal 3 3 2 2 4" xfId="2683" xr:uid="{00000000-0005-0000-0000-0000E6300000}"/>
    <cellStyle name="Normal 3 3 2 2 4 2" xfId="4373" xr:uid="{00000000-0005-0000-0000-0000E7300000}"/>
    <cellStyle name="Normal 3 3 2 2 4 2 2" xfId="14446" xr:uid="{00000000-0005-0000-0000-0000E8300000}"/>
    <cellStyle name="Normal 3 3 2 2 4 2 2 2" xfId="44768" xr:uid="{00000000-0005-0000-0000-0000E9300000}"/>
    <cellStyle name="Normal 3 3 2 2 4 2 2 3" xfId="29544" xr:uid="{00000000-0005-0000-0000-0000EA300000}"/>
    <cellStyle name="Normal 3 3 2 2 4 2 3" xfId="9426" xr:uid="{00000000-0005-0000-0000-0000EB300000}"/>
    <cellStyle name="Normal 3 3 2 2 4 2 3 2" xfId="39751" xr:uid="{00000000-0005-0000-0000-0000EC300000}"/>
    <cellStyle name="Normal 3 3 2 2 4 2 3 3" xfId="24527" xr:uid="{00000000-0005-0000-0000-0000ED300000}"/>
    <cellStyle name="Normal 3 3 2 2 4 2 4" xfId="34738" xr:uid="{00000000-0005-0000-0000-0000EE300000}"/>
    <cellStyle name="Normal 3 3 2 2 4 2 5" xfId="19514" xr:uid="{00000000-0005-0000-0000-0000EF300000}"/>
    <cellStyle name="Normal 3 3 2 2 4 3" xfId="6065" xr:uid="{00000000-0005-0000-0000-0000F0300000}"/>
    <cellStyle name="Normal 3 3 2 2 4 3 2" xfId="16117" xr:uid="{00000000-0005-0000-0000-0000F1300000}"/>
    <cellStyle name="Normal 3 3 2 2 4 3 2 2" xfId="46439" xr:uid="{00000000-0005-0000-0000-0000F2300000}"/>
    <cellStyle name="Normal 3 3 2 2 4 3 2 3" xfId="31215" xr:uid="{00000000-0005-0000-0000-0000F3300000}"/>
    <cellStyle name="Normal 3 3 2 2 4 3 3" xfId="11097" xr:uid="{00000000-0005-0000-0000-0000F4300000}"/>
    <cellStyle name="Normal 3 3 2 2 4 3 3 2" xfId="41422" xr:uid="{00000000-0005-0000-0000-0000F5300000}"/>
    <cellStyle name="Normal 3 3 2 2 4 3 3 3" xfId="26198" xr:uid="{00000000-0005-0000-0000-0000F6300000}"/>
    <cellStyle name="Normal 3 3 2 2 4 3 4" xfId="36409" xr:uid="{00000000-0005-0000-0000-0000F7300000}"/>
    <cellStyle name="Normal 3 3 2 2 4 3 5" xfId="21185" xr:uid="{00000000-0005-0000-0000-0000F8300000}"/>
    <cellStyle name="Normal 3 3 2 2 4 4" xfId="12775" xr:uid="{00000000-0005-0000-0000-0000F9300000}"/>
    <cellStyle name="Normal 3 3 2 2 4 4 2" xfId="43097" xr:uid="{00000000-0005-0000-0000-0000FA300000}"/>
    <cellStyle name="Normal 3 3 2 2 4 4 3" xfId="27873" xr:uid="{00000000-0005-0000-0000-0000FB300000}"/>
    <cellStyle name="Normal 3 3 2 2 4 5" xfId="7754" xr:uid="{00000000-0005-0000-0000-0000FC300000}"/>
    <cellStyle name="Normal 3 3 2 2 4 5 2" xfId="38080" xr:uid="{00000000-0005-0000-0000-0000FD300000}"/>
    <cellStyle name="Normal 3 3 2 2 4 5 3" xfId="22856" xr:uid="{00000000-0005-0000-0000-0000FE300000}"/>
    <cellStyle name="Normal 3 3 2 2 4 6" xfId="33068" xr:uid="{00000000-0005-0000-0000-0000FF300000}"/>
    <cellStyle name="Normal 3 3 2 2 4 7" xfId="17843" xr:uid="{00000000-0005-0000-0000-000000310000}"/>
    <cellStyle name="Normal 3 3 2 2 5" xfId="3536" xr:uid="{00000000-0005-0000-0000-000001310000}"/>
    <cellStyle name="Normal 3 3 2 2 5 2" xfId="13610" xr:uid="{00000000-0005-0000-0000-000002310000}"/>
    <cellStyle name="Normal 3 3 2 2 5 2 2" xfId="43932" xr:uid="{00000000-0005-0000-0000-000003310000}"/>
    <cellStyle name="Normal 3 3 2 2 5 2 3" xfId="28708" xr:uid="{00000000-0005-0000-0000-000004310000}"/>
    <cellStyle name="Normal 3 3 2 2 5 3" xfId="8590" xr:uid="{00000000-0005-0000-0000-000005310000}"/>
    <cellStyle name="Normal 3 3 2 2 5 3 2" xfId="38915" xr:uid="{00000000-0005-0000-0000-000006310000}"/>
    <cellStyle name="Normal 3 3 2 2 5 3 3" xfId="23691" xr:uid="{00000000-0005-0000-0000-000007310000}"/>
    <cellStyle name="Normal 3 3 2 2 5 4" xfId="33902" xr:uid="{00000000-0005-0000-0000-000008310000}"/>
    <cellStyle name="Normal 3 3 2 2 5 5" xfId="18678" xr:uid="{00000000-0005-0000-0000-000009310000}"/>
    <cellStyle name="Normal 3 3 2 2 6" xfId="5229" xr:uid="{00000000-0005-0000-0000-00000A310000}"/>
    <cellStyle name="Normal 3 3 2 2 6 2" xfId="15281" xr:uid="{00000000-0005-0000-0000-00000B310000}"/>
    <cellStyle name="Normal 3 3 2 2 6 2 2" xfId="45603" xr:uid="{00000000-0005-0000-0000-00000C310000}"/>
    <cellStyle name="Normal 3 3 2 2 6 2 3" xfId="30379" xr:uid="{00000000-0005-0000-0000-00000D310000}"/>
    <cellStyle name="Normal 3 3 2 2 6 3" xfId="10261" xr:uid="{00000000-0005-0000-0000-00000E310000}"/>
    <cellStyle name="Normal 3 3 2 2 6 3 2" xfId="40586" xr:uid="{00000000-0005-0000-0000-00000F310000}"/>
    <cellStyle name="Normal 3 3 2 2 6 3 3" xfId="25362" xr:uid="{00000000-0005-0000-0000-000010310000}"/>
    <cellStyle name="Normal 3 3 2 2 6 4" xfId="35573" xr:uid="{00000000-0005-0000-0000-000011310000}"/>
    <cellStyle name="Normal 3 3 2 2 6 5" xfId="20349" xr:uid="{00000000-0005-0000-0000-000012310000}"/>
    <cellStyle name="Normal 3 3 2 2 7" xfId="11939" xr:uid="{00000000-0005-0000-0000-000013310000}"/>
    <cellStyle name="Normal 3 3 2 2 7 2" xfId="42261" xr:uid="{00000000-0005-0000-0000-000014310000}"/>
    <cellStyle name="Normal 3 3 2 2 7 3" xfId="27037" xr:uid="{00000000-0005-0000-0000-000015310000}"/>
    <cellStyle name="Normal 3 3 2 2 8" xfId="6918" xr:uid="{00000000-0005-0000-0000-000016310000}"/>
    <cellStyle name="Normal 3 3 2 2 8 2" xfId="37244" xr:uid="{00000000-0005-0000-0000-000017310000}"/>
    <cellStyle name="Normal 3 3 2 2 8 3" xfId="22020" xr:uid="{00000000-0005-0000-0000-000018310000}"/>
    <cellStyle name="Normal 3 3 2 2 9" xfId="32232" xr:uid="{00000000-0005-0000-0000-000019310000}"/>
    <cellStyle name="Normal 3 3 2 3" xfId="1945" xr:uid="{00000000-0005-0000-0000-00001A310000}"/>
    <cellStyle name="Normal 3 3 2 3 2" xfId="2366" xr:uid="{00000000-0005-0000-0000-00001B310000}"/>
    <cellStyle name="Normal 3 3 2 3 2 2" xfId="3205" xr:uid="{00000000-0005-0000-0000-00001C310000}"/>
    <cellStyle name="Normal 3 3 2 3 2 2 2" xfId="4895" xr:uid="{00000000-0005-0000-0000-00001D310000}"/>
    <cellStyle name="Normal 3 3 2 3 2 2 2 2" xfId="14968" xr:uid="{00000000-0005-0000-0000-00001E310000}"/>
    <cellStyle name="Normal 3 3 2 3 2 2 2 2 2" xfId="45290" xr:uid="{00000000-0005-0000-0000-00001F310000}"/>
    <cellStyle name="Normal 3 3 2 3 2 2 2 2 3" xfId="30066" xr:uid="{00000000-0005-0000-0000-000020310000}"/>
    <cellStyle name="Normal 3 3 2 3 2 2 2 3" xfId="9948" xr:uid="{00000000-0005-0000-0000-000021310000}"/>
    <cellStyle name="Normal 3 3 2 3 2 2 2 3 2" xfId="40273" xr:uid="{00000000-0005-0000-0000-000022310000}"/>
    <cellStyle name="Normal 3 3 2 3 2 2 2 3 3" xfId="25049" xr:uid="{00000000-0005-0000-0000-000023310000}"/>
    <cellStyle name="Normal 3 3 2 3 2 2 2 4" xfId="35260" xr:uid="{00000000-0005-0000-0000-000024310000}"/>
    <cellStyle name="Normal 3 3 2 3 2 2 2 5" xfId="20036" xr:uid="{00000000-0005-0000-0000-000025310000}"/>
    <cellStyle name="Normal 3 3 2 3 2 2 3" xfId="6587" xr:uid="{00000000-0005-0000-0000-000026310000}"/>
    <cellStyle name="Normal 3 3 2 3 2 2 3 2" xfId="16639" xr:uid="{00000000-0005-0000-0000-000027310000}"/>
    <cellStyle name="Normal 3 3 2 3 2 2 3 2 2" xfId="46961" xr:uid="{00000000-0005-0000-0000-000028310000}"/>
    <cellStyle name="Normal 3 3 2 3 2 2 3 2 3" xfId="31737" xr:uid="{00000000-0005-0000-0000-000029310000}"/>
    <cellStyle name="Normal 3 3 2 3 2 2 3 3" xfId="11619" xr:uid="{00000000-0005-0000-0000-00002A310000}"/>
    <cellStyle name="Normal 3 3 2 3 2 2 3 3 2" xfId="41944" xr:uid="{00000000-0005-0000-0000-00002B310000}"/>
    <cellStyle name="Normal 3 3 2 3 2 2 3 3 3" xfId="26720" xr:uid="{00000000-0005-0000-0000-00002C310000}"/>
    <cellStyle name="Normal 3 3 2 3 2 2 3 4" xfId="36931" xr:uid="{00000000-0005-0000-0000-00002D310000}"/>
    <cellStyle name="Normal 3 3 2 3 2 2 3 5" xfId="21707" xr:uid="{00000000-0005-0000-0000-00002E310000}"/>
    <cellStyle name="Normal 3 3 2 3 2 2 4" xfId="13297" xr:uid="{00000000-0005-0000-0000-00002F310000}"/>
    <cellStyle name="Normal 3 3 2 3 2 2 4 2" xfId="43619" xr:uid="{00000000-0005-0000-0000-000030310000}"/>
    <cellStyle name="Normal 3 3 2 3 2 2 4 3" xfId="28395" xr:uid="{00000000-0005-0000-0000-000031310000}"/>
    <cellStyle name="Normal 3 3 2 3 2 2 5" xfId="8276" xr:uid="{00000000-0005-0000-0000-000032310000}"/>
    <cellStyle name="Normal 3 3 2 3 2 2 5 2" xfId="38602" xr:uid="{00000000-0005-0000-0000-000033310000}"/>
    <cellStyle name="Normal 3 3 2 3 2 2 5 3" xfId="23378" xr:uid="{00000000-0005-0000-0000-000034310000}"/>
    <cellStyle name="Normal 3 3 2 3 2 2 6" xfId="33590" xr:uid="{00000000-0005-0000-0000-000035310000}"/>
    <cellStyle name="Normal 3 3 2 3 2 2 7" xfId="18365" xr:uid="{00000000-0005-0000-0000-000036310000}"/>
    <cellStyle name="Normal 3 3 2 3 2 3" xfId="4058" xr:uid="{00000000-0005-0000-0000-000037310000}"/>
    <cellStyle name="Normal 3 3 2 3 2 3 2" xfId="14132" xr:uid="{00000000-0005-0000-0000-000038310000}"/>
    <cellStyle name="Normal 3 3 2 3 2 3 2 2" xfId="44454" xr:uid="{00000000-0005-0000-0000-000039310000}"/>
    <cellStyle name="Normal 3 3 2 3 2 3 2 3" xfId="29230" xr:uid="{00000000-0005-0000-0000-00003A310000}"/>
    <cellStyle name="Normal 3 3 2 3 2 3 3" xfId="9112" xr:uid="{00000000-0005-0000-0000-00003B310000}"/>
    <cellStyle name="Normal 3 3 2 3 2 3 3 2" xfId="39437" xr:uid="{00000000-0005-0000-0000-00003C310000}"/>
    <cellStyle name="Normal 3 3 2 3 2 3 3 3" xfId="24213" xr:uid="{00000000-0005-0000-0000-00003D310000}"/>
    <cellStyle name="Normal 3 3 2 3 2 3 4" xfId="34424" xr:uid="{00000000-0005-0000-0000-00003E310000}"/>
    <cellStyle name="Normal 3 3 2 3 2 3 5" xfId="19200" xr:uid="{00000000-0005-0000-0000-00003F310000}"/>
    <cellStyle name="Normal 3 3 2 3 2 4" xfId="5751" xr:uid="{00000000-0005-0000-0000-000040310000}"/>
    <cellStyle name="Normal 3 3 2 3 2 4 2" xfId="15803" xr:uid="{00000000-0005-0000-0000-000041310000}"/>
    <cellStyle name="Normal 3 3 2 3 2 4 2 2" xfId="46125" xr:uid="{00000000-0005-0000-0000-000042310000}"/>
    <cellStyle name="Normal 3 3 2 3 2 4 2 3" xfId="30901" xr:uid="{00000000-0005-0000-0000-000043310000}"/>
    <cellStyle name="Normal 3 3 2 3 2 4 3" xfId="10783" xr:uid="{00000000-0005-0000-0000-000044310000}"/>
    <cellStyle name="Normal 3 3 2 3 2 4 3 2" xfId="41108" xr:uid="{00000000-0005-0000-0000-000045310000}"/>
    <cellStyle name="Normal 3 3 2 3 2 4 3 3" xfId="25884" xr:uid="{00000000-0005-0000-0000-000046310000}"/>
    <cellStyle name="Normal 3 3 2 3 2 4 4" xfId="36095" xr:uid="{00000000-0005-0000-0000-000047310000}"/>
    <cellStyle name="Normal 3 3 2 3 2 4 5" xfId="20871" xr:uid="{00000000-0005-0000-0000-000048310000}"/>
    <cellStyle name="Normal 3 3 2 3 2 5" xfId="12461" xr:uid="{00000000-0005-0000-0000-000049310000}"/>
    <cellStyle name="Normal 3 3 2 3 2 5 2" xfId="42783" xr:uid="{00000000-0005-0000-0000-00004A310000}"/>
    <cellStyle name="Normal 3 3 2 3 2 5 3" xfId="27559" xr:uid="{00000000-0005-0000-0000-00004B310000}"/>
    <cellStyle name="Normal 3 3 2 3 2 6" xfId="7440" xr:uid="{00000000-0005-0000-0000-00004C310000}"/>
    <cellStyle name="Normal 3 3 2 3 2 6 2" xfId="37766" xr:uid="{00000000-0005-0000-0000-00004D310000}"/>
    <cellStyle name="Normal 3 3 2 3 2 6 3" xfId="22542" xr:uid="{00000000-0005-0000-0000-00004E310000}"/>
    <cellStyle name="Normal 3 3 2 3 2 7" xfId="32754" xr:uid="{00000000-0005-0000-0000-00004F310000}"/>
    <cellStyle name="Normal 3 3 2 3 2 8" xfId="17529" xr:uid="{00000000-0005-0000-0000-000050310000}"/>
    <cellStyle name="Normal 3 3 2 3 3" xfId="2787" xr:uid="{00000000-0005-0000-0000-000051310000}"/>
    <cellStyle name="Normal 3 3 2 3 3 2" xfId="4477" xr:uid="{00000000-0005-0000-0000-000052310000}"/>
    <cellStyle name="Normal 3 3 2 3 3 2 2" xfId="14550" xr:uid="{00000000-0005-0000-0000-000053310000}"/>
    <cellStyle name="Normal 3 3 2 3 3 2 2 2" xfId="44872" xr:uid="{00000000-0005-0000-0000-000054310000}"/>
    <cellStyle name="Normal 3 3 2 3 3 2 2 3" xfId="29648" xr:uid="{00000000-0005-0000-0000-000055310000}"/>
    <cellStyle name="Normal 3 3 2 3 3 2 3" xfId="9530" xr:uid="{00000000-0005-0000-0000-000056310000}"/>
    <cellStyle name="Normal 3 3 2 3 3 2 3 2" xfId="39855" xr:uid="{00000000-0005-0000-0000-000057310000}"/>
    <cellStyle name="Normal 3 3 2 3 3 2 3 3" xfId="24631" xr:uid="{00000000-0005-0000-0000-000058310000}"/>
    <cellStyle name="Normal 3 3 2 3 3 2 4" xfId="34842" xr:uid="{00000000-0005-0000-0000-000059310000}"/>
    <cellStyle name="Normal 3 3 2 3 3 2 5" xfId="19618" xr:uid="{00000000-0005-0000-0000-00005A310000}"/>
    <cellStyle name="Normal 3 3 2 3 3 3" xfId="6169" xr:uid="{00000000-0005-0000-0000-00005B310000}"/>
    <cellStyle name="Normal 3 3 2 3 3 3 2" xfId="16221" xr:uid="{00000000-0005-0000-0000-00005C310000}"/>
    <cellStyle name="Normal 3 3 2 3 3 3 2 2" xfId="46543" xr:uid="{00000000-0005-0000-0000-00005D310000}"/>
    <cellStyle name="Normal 3 3 2 3 3 3 2 3" xfId="31319" xr:uid="{00000000-0005-0000-0000-00005E310000}"/>
    <cellStyle name="Normal 3 3 2 3 3 3 3" xfId="11201" xr:uid="{00000000-0005-0000-0000-00005F310000}"/>
    <cellStyle name="Normal 3 3 2 3 3 3 3 2" xfId="41526" xr:uid="{00000000-0005-0000-0000-000060310000}"/>
    <cellStyle name="Normal 3 3 2 3 3 3 3 3" xfId="26302" xr:uid="{00000000-0005-0000-0000-000061310000}"/>
    <cellStyle name="Normal 3 3 2 3 3 3 4" xfId="36513" xr:uid="{00000000-0005-0000-0000-000062310000}"/>
    <cellStyle name="Normal 3 3 2 3 3 3 5" xfId="21289" xr:uid="{00000000-0005-0000-0000-000063310000}"/>
    <cellStyle name="Normal 3 3 2 3 3 4" xfId="12879" xr:uid="{00000000-0005-0000-0000-000064310000}"/>
    <cellStyle name="Normal 3 3 2 3 3 4 2" xfId="43201" xr:uid="{00000000-0005-0000-0000-000065310000}"/>
    <cellStyle name="Normal 3 3 2 3 3 4 3" xfId="27977" xr:uid="{00000000-0005-0000-0000-000066310000}"/>
    <cellStyle name="Normal 3 3 2 3 3 5" xfId="7858" xr:uid="{00000000-0005-0000-0000-000067310000}"/>
    <cellStyle name="Normal 3 3 2 3 3 5 2" xfId="38184" xr:uid="{00000000-0005-0000-0000-000068310000}"/>
    <cellStyle name="Normal 3 3 2 3 3 5 3" xfId="22960" xr:uid="{00000000-0005-0000-0000-000069310000}"/>
    <cellStyle name="Normal 3 3 2 3 3 6" xfId="33172" xr:uid="{00000000-0005-0000-0000-00006A310000}"/>
    <cellStyle name="Normal 3 3 2 3 3 7" xfId="17947" xr:uid="{00000000-0005-0000-0000-00006B310000}"/>
    <cellStyle name="Normal 3 3 2 3 4" xfId="3640" xr:uid="{00000000-0005-0000-0000-00006C310000}"/>
    <cellStyle name="Normal 3 3 2 3 4 2" xfId="13714" xr:uid="{00000000-0005-0000-0000-00006D310000}"/>
    <cellStyle name="Normal 3 3 2 3 4 2 2" xfId="44036" xr:uid="{00000000-0005-0000-0000-00006E310000}"/>
    <cellStyle name="Normal 3 3 2 3 4 2 3" xfId="28812" xr:uid="{00000000-0005-0000-0000-00006F310000}"/>
    <cellStyle name="Normal 3 3 2 3 4 3" xfId="8694" xr:uid="{00000000-0005-0000-0000-000070310000}"/>
    <cellStyle name="Normal 3 3 2 3 4 3 2" xfId="39019" xr:uid="{00000000-0005-0000-0000-000071310000}"/>
    <cellStyle name="Normal 3 3 2 3 4 3 3" xfId="23795" xr:uid="{00000000-0005-0000-0000-000072310000}"/>
    <cellStyle name="Normal 3 3 2 3 4 4" xfId="34006" xr:uid="{00000000-0005-0000-0000-000073310000}"/>
    <cellStyle name="Normal 3 3 2 3 4 5" xfId="18782" xr:uid="{00000000-0005-0000-0000-000074310000}"/>
    <cellStyle name="Normal 3 3 2 3 5" xfId="5333" xr:uid="{00000000-0005-0000-0000-000075310000}"/>
    <cellStyle name="Normal 3 3 2 3 5 2" xfId="15385" xr:uid="{00000000-0005-0000-0000-000076310000}"/>
    <cellStyle name="Normal 3 3 2 3 5 2 2" xfId="45707" xr:uid="{00000000-0005-0000-0000-000077310000}"/>
    <cellStyle name="Normal 3 3 2 3 5 2 3" xfId="30483" xr:uid="{00000000-0005-0000-0000-000078310000}"/>
    <cellStyle name="Normal 3 3 2 3 5 3" xfId="10365" xr:uid="{00000000-0005-0000-0000-000079310000}"/>
    <cellStyle name="Normal 3 3 2 3 5 3 2" xfId="40690" xr:uid="{00000000-0005-0000-0000-00007A310000}"/>
    <cellStyle name="Normal 3 3 2 3 5 3 3" xfId="25466" xr:uid="{00000000-0005-0000-0000-00007B310000}"/>
    <cellStyle name="Normal 3 3 2 3 5 4" xfId="35677" xr:uid="{00000000-0005-0000-0000-00007C310000}"/>
    <cellStyle name="Normal 3 3 2 3 5 5" xfId="20453" xr:uid="{00000000-0005-0000-0000-00007D310000}"/>
    <cellStyle name="Normal 3 3 2 3 6" xfId="12043" xr:uid="{00000000-0005-0000-0000-00007E310000}"/>
    <cellStyle name="Normal 3 3 2 3 6 2" xfId="42365" xr:uid="{00000000-0005-0000-0000-00007F310000}"/>
    <cellStyle name="Normal 3 3 2 3 6 3" xfId="27141" xr:uid="{00000000-0005-0000-0000-000080310000}"/>
    <cellStyle name="Normal 3 3 2 3 7" xfId="7022" xr:uid="{00000000-0005-0000-0000-000081310000}"/>
    <cellStyle name="Normal 3 3 2 3 7 2" xfId="37348" xr:uid="{00000000-0005-0000-0000-000082310000}"/>
    <cellStyle name="Normal 3 3 2 3 7 3" xfId="22124" xr:uid="{00000000-0005-0000-0000-000083310000}"/>
    <cellStyle name="Normal 3 3 2 3 8" xfId="32336" xr:uid="{00000000-0005-0000-0000-000084310000}"/>
    <cellStyle name="Normal 3 3 2 3 9" xfId="17111" xr:uid="{00000000-0005-0000-0000-000085310000}"/>
    <cellStyle name="Normal 3 3 2 4" xfId="2158" xr:uid="{00000000-0005-0000-0000-000086310000}"/>
    <cellStyle name="Normal 3 3 2 4 2" xfId="2997" xr:uid="{00000000-0005-0000-0000-000087310000}"/>
    <cellStyle name="Normal 3 3 2 4 2 2" xfId="4687" xr:uid="{00000000-0005-0000-0000-000088310000}"/>
    <cellStyle name="Normal 3 3 2 4 2 2 2" xfId="14760" xr:uid="{00000000-0005-0000-0000-000089310000}"/>
    <cellStyle name="Normal 3 3 2 4 2 2 2 2" xfId="45082" xr:uid="{00000000-0005-0000-0000-00008A310000}"/>
    <cellStyle name="Normal 3 3 2 4 2 2 2 3" xfId="29858" xr:uid="{00000000-0005-0000-0000-00008B310000}"/>
    <cellStyle name="Normal 3 3 2 4 2 2 3" xfId="9740" xr:uid="{00000000-0005-0000-0000-00008C310000}"/>
    <cellStyle name="Normal 3 3 2 4 2 2 3 2" xfId="40065" xr:uid="{00000000-0005-0000-0000-00008D310000}"/>
    <cellStyle name="Normal 3 3 2 4 2 2 3 3" xfId="24841" xr:uid="{00000000-0005-0000-0000-00008E310000}"/>
    <cellStyle name="Normal 3 3 2 4 2 2 4" xfId="35052" xr:uid="{00000000-0005-0000-0000-00008F310000}"/>
    <cellStyle name="Normal 3 3 2 4 2 2 5" xfId="19828" xr:uid="{00000000-0005-0000-0000-000090310000}"/>
    <cellStyle name="Normal 3 3 2 4 2 3" xfId="6379" xr:uid="{00000000-0005-0000-0000-000091310000}"/>
    <cellStyle name="Normal 3 3 2 4 2 3 2" xfId="16431" xr:uid="{00000000-0005-0000-0000-000092310000}"/>
    <cellStyle name="Normal 3 3 2 4 2 3 2 2" xfId="46753" xr:uid="{00000000-0005-0000-0000-000093310000}"/>
    <cellStyle name="Normal 3 3 2 4 2 3 2 3" xfId="31529" xr:uid="{00000000-0005-0000-0000-000094310000}"/>
    <cellStyle name="Normal 3 3 2 4 2 3 3" xfId="11411" xr:uid="{00000000-0005-0000-0000-000095310000}"/>
    <cellStyle name="Normal 3 3 2 4 2 3 3 2" xfId="41736" xr:uid="{00000000-0005-0000-0000-000096310000}"/>
    <cellStyle name="Normal 3 3 2 4 2 3 3 3" xfId="26512" xr:uid="{00000000-0005-0000-0000-000097310000}"/>
    <cellStyle name="Normal 3 3 2 4 2 3 4" xfId="36723" xr:uid="{00000000-0005-0000-0000-000098310000}"/>
    <cellStyle name="Normal 3 3 2 4 2 3 5" xfId="21499" xr:uid="{00000000-0005-0000-0000-000099310000}"/>
    <cellStyle name="Normal 3 3 2 4 2 4" xfId="13089" xr:uid="{00000000-0005-0000-0000-00009A310000}"/>
    <cellStyle name="Normal 3 3 2 4 2 4 2" xfId="43411" xr:uid="{00000000-0005-0000-0000-00009B310000}"/>
    <cellStyle name="Normal 3 3 2 4 2 4 3" xfId="28187" xr:uid="{00000000-0005-0000-0000-00009C310000}"/>
    <cellStyle name="Normal 3 3 2 4 2 5" xfId="8068" xr:uid="{00000000-0005-0000-0000-00009D310000}"/>
    <cellStyle name="Normal 3 3 2 4 2 5 2" xfId="38394" xr:uid="{00000000-0005-0000-0000-00009E310000}"/>
    <cellStyle name="Normal 3 3 2 4 2 5 3" xfId="23170" xr:uid="{00000000-0005-0000-0000-00009F310000}"/>
    <cellStyle name="Normal 3 3 2 4 2 6" xfId="33382" xr:uid="{00000000-0005-0000-0000-0000A0310000}"/>
    <cellStyle name="Normal 3 3 2 4 2 7" xfId="18157" xr:uid="{00000000-0005-0000-0000-0000A1310000}"/>
    <cellStyle name="Normal 3 3 2 4 3" xfId="3850" xr:uid="{00000000-0005-0000-0000-0000A2310000}"/>
    <cellStyle name="Normal 3 3 2 4 3 2" xfId="13924" xr:uid="{00000000-0005-0000-0000-0000A3310000}"/>
    <cellStyle name="Normal 3 3 2 4 3 2 2" xfId="44246" xr:uid="{00000000-0005-0000-0000-0000A4310000}"/>
    <cellStyle name="Normal 3 3 2 4 3 2 3" xfId="29022" xr:uid="{00000000-0005-0000-0000-0000A5310000}"/>
    <cellStyle name="Normal 3 3 2 4 3 3" xfId="8904" xr:uid="{00000000-0005-0000-0000-0000A6310000}"/>
    <cellStyle name="Normal 3 3 2 4 3 3 2" xfId="39229" xr:uid="{00000000-0005-0000-0000-0000A7310000}"/>
    <cellStyle name="Normal 3 3 2 4 3 3 3" xfId="24005" xr:uid="{00000000-0005-0000-0000-0000A8310000}"/>
    <cellStyle name="Normal 3 3 2 4 3 4" xfId="34216" xr:uid="{00000000-0005-0000-0000-0000A9310000}"/>
    <cellStyle name="Normal 3 3 2 4 3 5" xfId="18992" xr:uid="{00000000-0005-0000-0000-0000AA310000}"/>
    <cellStyle name="Normal 3 3 2 4 4" xfId="5543" xr:uid="{00000000-0005-0000-0000-0000AB310000}"/>
    <cellStyle name="Normal 3 3 2 4 4 2" xfId="15595" xr:uid="{00000000-0005-0000-0000-0000AC310000}"/>
    <cellStyle name="Normal 3 3 2 4 4 2 2" xfId="45917" xr:uid="{00000000-0005-0000-0000-0000AD310000}"/>
    <cellStyle name="Normal 3 3 2 4 4 2 3" xfId="30693" xr:uid="{00000000-0005-0000-0000-0000AE310000}"/>
    <cellStyle name="Normal 3 3 2 4 4 3" xfId="10575" xr:uid="{00000000-0005-0000-0000-0000AF310000}"/>
    <cellStyle name="Normal 3 3 2 4 4 3 2" xfId="40900" xr:uid="{00000000-0005-0000-0000-0000B0310000}"/>
    <cellStyle name="Normal 3 3 2 4 4 3 3" xfId="25676" xr:uid="{00000000-0005-0000-0000-0000B1310000}"/>
    <cellStyle name="Normal 3 3 2 4 4 4" xfId="35887" xr:uid="{00000000-0005-0000-0000-0000B2310000}"/>
    <cellStyle name="Normal 3 3 2 4 4 5" xfId="20663" xr:uid="{00000000-0005-0000-0000-0000B3310000}"/>
    <cellStyle name="Normal 3 3 2 4 5" xfId="12253" xr:uid="{00000000-0005-0000-0000-0000B4310000}"/>
    <cellStyle name="Normal 3 3 2 4 5 2" xfId="42575" xr:uid="{00000000-0005-0000-0000-0000B5310000}"/>
    <cellStyle name="Normal 3 3 2 4 5 3" xfId="27351" xr:uid="{00000000-0005-0000-0000-0000B6310000}"/>
    <cellStyle name="Normal 3 3 2 4 6" xfId="7232" xr:uid="{00000000-0005-0000-0000-0000B7310000}"/>
    <cellStyle name="Normal 3 3 2 4 6 2" xfId="37558" xr:uid="{00000000-0005-0000-0000-0000B8310000}"/>
    <cellStyle name="Normal 3 3 2 4 6 3" xfId="22334" xr:uid="{00000000-0005-0000-0000-0000B9310000}"/>
    <cellStyle name="Normal 3 3 2 4 7" xfId="32546" xr:uid="{00000000-0005-0000-0000-0000BA310000}"/>
    <cellStyle name="Normal 3 3 2 4 8" xfId="17321" xr:uid="{00000000-0005-0000-0000-0000BB310000}"/>
    <cellStyle name="Normal 3 3 2 5" xfId="2579" xr:uid="{00000000-0005-0000-0000-0000BC310000}"/>
    <cellStyle name="Normal 3 3 2 5 2" xfId="4269" xr:uid="{00000000-0005-0000-0000-0000BD310000}"/>
    <cellStyle name="Normal 3 3 2 5 2 2" xfId="14342" xr:uid="{00000000-0005-0000-0000-0000BE310000}"/>
    <cellStyle name="Normal 3 3 2 5 2 2 2" xfId="44664" xr:uid="{00000000-0005-0000-0000-0000BF310000}"/>
    <cellStyle name="Normal 3 3 2 5 2 2 3" xfId="29440" xr:uid="{00000000-0005-0000-0000-0000C0310000}"/>
    <cellStyle name="Normal 3 3 2 5 2 3" xfId="9322" xr:uid="{00000000-0005-0000-0000-0000C1310000}"/>
    <cellStyle name="Normal 3 3 2 5 2 3 2" xfId="39647" xr:uid="{00000000-0005-0000-0000-0000C2310000}"/>
    <cellStyle name="Normal 3 3 2 5 2 3 3" xfId="24423" xr:uid="{00000000-0005-0000-0000-0000C3310000}"/>
    <cellStyle name="Normal 3 3 2 5 2 4" xfId="34634" xr:uid="{00000000-0005-0000-0000-0000C4310000}"/>
    <cellStyle name="Normal 3 3 2 5 2 5" xfId="19410" xr:uid="{00000000-0005-0000-0000-0000C5310000}"/>
    <cellStyle name="Normal 3 3 2 5 3" xfId="5961" xr:uid="{00000000-0005-0000-0000-0000C6310000}"/>
    <cellStyle name="Normal 3 3 2 5 3 2" xfId="16013" xr:uid="{00000000-0005-0000-0000-0000C7310000}"/>
    <cellStyle name="Normal 3 3 2 5 3 2 2" xfId="46335" xr:uid="{00000000-0005-0000-0000-0000C8310000}"/>
    <cellStyle name="Normal 3 3 2 5 3 2 3" xfId="31111" xr:uid="{00000000-0005-0000-0000-0000C9310000}"/>
    <cellStyle name="Normal 3 3 2 5 3 3" xfId="10993" xr:uid="{00000000-0005-0000-0000-0000CA310000}"/>
    <cellStyle name="Normal 3 3 2 5 3 3 2" xfId="41318" xr:uid="{00000000-0005-0000-0000-0000CB310000}"/>
    <cellStyle name="Normal 3 3 2 5 3 3 3" xfId="26094" xr:uid="{00000000-0005-0000-0000-0000CC310000}"/>
    <cellStyle name="Normal 3 3 2 5 3 4" xfId="36305" xr:uid="{00000000-0005-0000-0000-0000CD310000}"/>
    <cellStyle name="Normal 3 3 2 5 3 5" xfId="21081" xr:uid="{00000000-0005-0000-0000-0000CE310000}"/>
    <cellStyle name="Normal 3 3 2 5 4" xfId="12671" xr:uid="{00000000-0005-0000-0000-0000CF310000}"/>
    <cellStyle name="Normal 3 3 2 5 4 2" xfId="42993" xr:uid="{00000000-0005-0000-0000-0000D0310000}"/>
    <cellStyle name="Normal 3 3 2 5 4 3" xfId="27769" xr:uid="{00000000-0005-0000-0000-0000D1310000}"/>
    <cellStyle name="Normal 3 3 2 5 5" xfId="7650" xr:uid="{00000000-0005-0000-0000-0000D2310000}"/>
    <cellStyle name="Normal 3 3 2 5 5 2" xfId="37976" xr:uid="{00000000-0005-0000-0000-0000D3310000}"/>
    <cellStyle name="Normal 3 3 2 5 5 3" xfId="22752" xr:uid="{00000000-0005-0000-0000-0000D4310000}"/>
    <cellStyle name="Normal 3 3 2 5 6" xfId="32964" xr:uid="{00000000-0005-0000-0000-0000D5310000}"/>
    <cellStyle name="Normal 3 3 2 5 7" xfId="17739" xr:uid="{00000000-0005-0000-0000-0000D6310000}"/>
    <cellStyle name="Normal 3 3 2 6" xfId="3432" xr:uid="{00000000-0005-0000-0000-0000D7310000}"/>
    <cellStyle name="Normal 3 3 2 6 2" xfId="13506" xr:uid="{00000000-0005-0000-0000-0000D8310000}"/>
    <cellStyle name="Normal 3 3 2 6 2 2" xfId="43828" xr:uid="{00000000-0005-0000-0000-0000D9310000}"/>
    <cellStyle name="Normal 3 3 2 6 2 3" xfId="28604" xr:uid="{00000000-0005-0000-0000-0000DA310000}"/>
    <cellStyle name="Normal 3 3 2 6 3" xfId="8486" xr:uid="{00000000-0005-0000-0000-0000DB310000}"/>
    <cellStyle name="Normal 3 3 2 6 3 2" xfId="38811" xr:uid="{00000000-0005-0000-0000-0000DC310000}"/>
    <cellStyle name="Normal 3 3 2 6 3 3" xfId="23587" xr:uid="{00000000-0005-0000-0000-0000DD310000}"/>
    <cellStyle name="Normal 3 3 2 6 4" xfId="33798" xr:uid="{00000000-0005-0000-0000-0000DE310000}"/>
    <cellStyle name="Normal 3 3 2 6 5" xfId="18574" xr:uid="{00000000-0005-0000-0000-0000DF310000}"/>
    <cellStyle name="Normal 3 3 2 7" xfId="5125" xr:uid="{00000000-0005-0000-0000-0000E0310000}"/>
    <cellStyle name="Normal 3 3 2 7 2" xfId="15177" xr:uid="{00000000-0005-0000-0000-0000E1310000}"/>
    <cellStyle name="Normal 3 3 2 7 2 2" xfId="45499" xr:uid="{00000000-0005-0000-0000-0000E2310000}"/>
    <cellStyle name="Normal 3 3 2 7 2 3" xfId="30275" xr:uid="{00000000-0005-0000-0000-0000E3310000}"/>
    <cellStyle name="Normal 3 3 2 7 3" xfId="10157" xr:uid="{00000000-0005-0000-0000-0000E4310000}"/>
    <cellStyle name="Normal 3 3 2 7 3 2" xfId="40482" xr:uid="{00000000-0005-0000-0000-0000E5310000}"/>
    <cellStyle name="Normal 3 3 2 7 3 3" xfId="25258" xr:uid="{00000000-0005-0000-0000-0000E6310000}"/>
    <cellStyle name="Normal 3 3 2 7 4" xfId="35469" xr:uid="{00000000-0005-0000-0000-0000E7310000}"/>
    <cellStyle name="Normal 3 3 2 7 5" xfId="20245" xr:uid="{00000000-0005-0000-0000-0000E8310000}"/>
    <cellStyle name="Normal 3 3 2 8" xfId="11835" xr:uid="{00000000-0005-0000-0000-0000E9310000}"/>
    <cellStyle name="Normal 3 3 2 8 2" xfId="42157" xr:uid="{00000000-0005-0000-0000-0000EA310000}"/>
    <cellStyle name="Normal 3 3 2 8 3" xfId="26933" xr:uid="{00000000-0005-0000-0000-0000EB310000}"/>
    <cellStyle name="Normal 3 3 2 9" xfId="6814" xr:uid="{00000000-0005-0000-0000-0000EC310000}"/>
    <cellStyle name="Normal 3 3 2 9 2" xfId="37140" xr:uid="{00000000-0005-0000-0000-0000ED310000}"/>
    <cellStyle name="Normal 3 3 2 9 3" xfId="21916" xr:uid="{00000000-0005-0000-0000-0000EE310000}"/>
    <cellStyle name="Normal 3 3 3" xfId="1778" xr:uid="{00000000-0005-0000-0000-0000EF310000}"/>
    <cellStyle name="Normal 3 3 3 10" xfId="16955" xr:uid="{00000000-0005-0000-0000-0000F0310000}"/>
    <cellStyle name="Normal 3 3 3 2" xfId="1997" xr:uid="{00000000-0005-0000-0000-0000F1310000}"/>
    <cellStyle name="Normal 3 3 3 2 2" xfId="2418" xr:uid="{00000000-0005-0000-0000-0000F2310000}"/>
    <cellStyle name="Normal 3 3 3 2 2 2" xfId="3257" xr:uid="{00000000-0005-0000-0000-0000F3310000}"/>
    <cellStyle name="Normal 3 3 3 2 2 2 2" xfId="4947" xr:uid="{00000000-0005-0000-0000-0000F4310000}"/>
    <cellStyle name="Normal 3 3 3 2 2 2 2 2" xfId="15020" xr:uid="{00000000-0005-0000-0000-0000F5310000}"/>
    <cellStyle name="Normal 3 3 3 2 2 2 2 2 2" xfId="45342" xr:uid="{00000000-0005-0000-0000-0000F6310000}"/>
    <cellStyle name="Normal 3 3 3 2 2 2 2 2 3" xfId="30118" xr:uid="{00000000-0005-0000-0000-0000F7310000}"/>
    <cellStyle name="Normal 3 3 3 2 2 2 2 3" xfId="10000" xr:uid="{00000000-0005-0000-0000-0000F8310000}"/>
    <cellStyle name="Normal 3 3 3 2 2 2 2 3 2" xfId="40325" xr:uid="{00000000-0005-0000-0000-0000F9310000}"/>
    <cellStyle name="Normal 3 3 3 2 2 2 2 3 3" xfId="25101" xr:uid="{00000000-0005-0000-0000-0000FA310000}"/>
    <cellStyle name="Normal 3 3 3 2 2 2 2 4" xfId="35312" xr:uid="{00000000-0005-0000-0000-0000FB310000}"/>
    <cellStyle name="Normal 3 3 3 2 2 2 2 5" xfId="20088" xr:uid="{00000000-0005-0000-0000-0000FC310000}"/>
    <cellStyle name="Normal 3 3 3 2 2 2 3" xfId="6639" xr:uid="{00000000-0005-0000-0000-0000FD310000}"/>
    <cellStyle name="Normal 3 3 3 2 2 2 3 2" xfId="16691" xr:uid="{00000000-0005-0000-0000-0000FE310000}"/>
    <cellStyle name="Normal 3 3 3 2 2 2 3 2 2" xfId="47013" xr:uid="{00000000-0005-0000-0000-0000FF310000}"/>
    <cellStyle name="Normal 3 3 3 2 2 2 3 2 3" xfId="31789" xr:uid="{00000000-0005-0000-0000-000000320000}"/>
    <cellStyle name="Normal 3 3 3 2 2 2 3 3" xfId="11671" xr:uid="{00000000-0005-0000-0000-000001320000}"/>
    <cellStyle name="Normal 3 3 3 2 2 2 3 3 2" xfId="41996" xr:uid="{00000000-0005-0000-0000-000002320000}"/>
    <cellStyle name="Normal 3 3 3 2 2 2 3 3 3" xfId="26772" xr:uid="{00000000-0005-0000-0000-000003320000}"/>
    <cellStyle name="Normal 3 3 3 2 2 2 3 4" xfId="36983" xr:uid="{00000000-0005-0000-0000-000004320000}"/>
    <cellStyle name="Normal 3 3 3 2 2 2 3 5" xfId="21759" xr:uid="{00000000-0005-0000-0000-000005320000}"/>
    <cellStyle name="Normal 3 3 3 2 2 2 4" xfId="13349" xr:uid="{00000000-0005-0000-0000-000006320000}"/>
    <cellStyle name="Normal 3 3 3 2 2 2 4 2" xfId="43671" xr:uid="{00000000-0005-0000-0000-000007320000}"/>
    <cellStyle name="Normal 3 3 3 2 2 2 4 3" xfId="28447" xr:uid="{00000000-0005-0000-0000-000008320000}"/>
    <cellStyle name="Normal 3 3 3 2 2 2 5" xfId="8328" xr:uid="{00000000-0005-0000-0000-000009320000}"/>
    <cellStyle name="Normal 3 3 3 2 2 2 5 2" xfId="38654" xr:uid="{00000000-0005-0000-0000-00000A320000}"/>
    <cellStyle name="Normal 3 3 3 2 2 2 5 3" xfId="23430" xr:uid="{00000000-0005-0000-0000-00000B320000}"/>
    <cellStyle name="Normal 3 3 3 2 2 2 6" xfId="33642" xr:uid="{00000000-0005-0000-0000-00000C320000}"/>
    <cellStyle name="Normal 3 3 3 2 2 2 7" xfId="18417" xr:uid="{00000000-0005-0000-0000-00000D320000}"/>
    <cellStyle name="Normal 3 3 3 2 2 3" xfId="4110" xr:uid="{00000000-0005-0000-0000-00000E320000}"/>
    <cellStyle name="Normal 3 3 3 2 2 3 2" xfId="14184" xr:uid="{00000000-0005-0000-0000-00000F320000}"/>
    <cellStyle name="Normal 3 3 3 2 2 3 2 2" xfId="44506" xr:uid="{00000000-0005-0000-0000-000010320000}"/>
    <cellStyle name="Normal 3 3 3 2 2 3 2 3" xfId="29282" xr:uid="{00000000-0005-0000-0000-000011320000}"/>
    <cellStyle name="Normal 3 3 3 2 2 3 3" xfId="9164" xr:uid="{00000000-0005-0000-0000-000012320000}"/>
    <cellStyle name="Normal 3 3 3 2 2 3 3 2" xfId="39489" xr:uid="{00000000-0005-0000-0000-000013320000}"/>
    <cellStyle name="Normal 3 3 3 2 2 3 3 3" xfId="24265" xr:uid="{00000000-0005-0000-0000-000014320000}"/>
    <cellStyle name="Normal 3 3 3 2 2 3 4" xfId="34476" xr:uid="{00000000-0005-0000-0000-000015320000}"/>
    <cellStyle name="Normal 3 3 3 2 2 3 5" xfId="19252" xr:uid="{00000000-0005-0000-0000-000016320000}"/>
    <cellStyle name="Normal 3 3 3 2 2 4" xfId="5803" xr:uid="{00000000-0005-0000-0000-000017320000}"/>
    <cellStyle name="Normal 3 3 3 2 2 4 2" xfId="15855" xr:uid="{00000000-0005-0000-0000-000018320000}"/>
    <cellStyle name="Normal 3 3 3 2 2 4 2 2" xfId="46177" xr:uid="{00000000-0005-0000-0000-000019320000}"/>
    <cellStyle name="Normal 3 3 3 2 2 4 2 3" xfId="30953" xr:uid="{00000000-0005-0000-0000-00001A320000}"/>
    <cellStyle name="Normal 3 3 3 2 2 4 3" xfId="10835" xr:uid="{00000000-0005-0000-0000-00001B320000}"/>
    <cellStyle name="Normal 3 3 3 2 2 4 3 2" xfId="41160" xr:uid="{00000000-0005-0000-0000-00001C320000}"/>
    <cellStyle name="Normal 3 3 3 2 2 4 3 3" xfId="25936" xr:uid="{00000000-0005-0000-0000-00001D320000}"/>
    <cellStyle name="Normal 3 3 3 2 2 4 4" xfId="36147" xr:uid="{00000000-0005-0000-0000-00001E320000}"/>
    <cellStyle name="Normal 3 3 3 2 2 4 5" xfId="20923" xr:uid="{00000000-0005-0000-0000-00001F320000}"/>
    <cellStyle name="Normal 3 3 3 2 2 5" xfId="12513" xr:uid="{00000000-0005-0000-0000-000020320000}"/>
    <cellStyle name="Normal 3 3 3 2 2 5 2" xfId="42835" xr:uid="{00000000-0005-0000-0000-000021320000}"/>
    <cellStyle name="Normal 3 3 3 2 2 5 3" xfId="27611" xr:uid="{00000000-0005-0000-0000-000022320000}"/>
    <cellStyle name="Normal 3 3 3 2 2 6" xfId="7492" xr:uid="{00000000-0005-0000-0000-000023320000}"/>
    <cellStyle name="Normal 3 3 3 2 2 6 2" xfId="37818" xr:uid="{00000000-0005-0000-0000-000024320000}"/>
    <cellStyle name="Normal 3 3 3 2 2 6 3" xfId="22594" xr:uid="{00000000-0005-0000-0000-000025320000}"/>
    <cellStyle name="Normal 3 3 3 2 2 7" xfId="32806" xr:uid="{00000000-0005-0000-0000-000026320000}"/>
    <cellStyle name="Normal 3 3 3 2 2 8" xfId="17581" xr:uid="{00000000-0005-0000-0000-000027320000}"/>
    <cellStyle name="Normal 3 3 3 2 3" xfId="2839" xr:uid="{00000000-0005-0000-0000-000028320000}"/>
    <cellStyle name="Normal 3 3 3 2 3 2" xfId="4529" xr:uid="{00000000-0005-0000-0000-000029320000}"/>
    <cellStyle name="Normal 3 3 3 2 3 2 2" xfId="14602" xr:uid="{00000000-0005-0000-0000-00002A320000}"/>
    <cellStyle name="Normal 3 3 3 2 3 2 2 2" xfId="44924" xr:uid="{00000000-0005-0000-0000-00002B320000}"/>
    <cellStyle name="Normal 3 3 3 2 3 2 2 3" xfId="29700" xr:uid="{00000000-0005-0000-0000-00002C320000}"/>
    <cellStyle name="Normal 3 3 3 2 3 2 3" xfId="9582" xr:uid="{00000000-0005-0000-0000-00002D320000}"/>
    <cellStyle name="Normal 3 3 3 2 3 2 3 2" xfId="39907" xr:uid="{00000000-0005-0000-0000-00002E320000}"/>
    <cellStyle name="Normal 3 3 3 2 3 2 3 3" xfId="24683" xr:uid="{00000000-0005-0000-0000-00002F320000}"/>
    <cellStyle name="Normal 3 3 3 2 3 2 4" xfId="34894" xr:uid="{00000000-0005-0000-0000-000030320000}"/>
    <cellStyle name="Normal 3 3 3 2 3 2 5" xfId="19670" xr:uid="{00000000-0005-0000-0000-000031320000}"/>
    <cellStyle name="Normal 3 3 3 2 3 3" xfId="6221" xr:uid="{00000000-0005-0000-0000-000032320000}"/>
    <cellStyle name="Normal 3 3 3 2 3 3 2" xfId="16273" xr:uid="{00000000-0005-0000-0000-000033320000}"/>
    <cellStyle name="Normal 3 3 3 2 3 3 2 2" xfId="46595" xr:uid="{00000000-0005-0000-0000-000034320000}"/>
    <cellStyle name="Normal 3 3 3 2 3 3 2 3" xfId="31371" xr:uid="{00000000-0005-0000-0000-000035320000}"/>
    <cellStyle name="Normal 3 3 3 2 3 3 3" xfId="11253" xr:uid="{00000000-0005-0000-0000-000036320000}"/>
    <cellStyle name="Normal 3 3 3 2 3 3 3 2" xfId="41578" xr:uid="{00000000-0005-0000-0000-000037320000}"/>
    <cellStyle name="Normal 3 3 3 2 3 3 3 3" xfId="26354" xr:uid="{00000000-0005-0000-0000-000038320000}"/>
    <cellStyle name="Normal 3 3 3 2 3 3 4" xfId="36565" xr:uid="{00000000-0005-0000-0000-000039320000}"/>
    <cellStyle name="Normal 3 3 3 2 3 3 5" xfId="21341" xr:uid="{00000000-0005-0000-0000-00003A320000}"/>
    <cellStyle name="Normal 3 3 3 2 3 4" xfId="12931" xr:uid="{00000000-0005-0000-0000-00003B320000}"/>
    <cellStyle name="Normal 3 3 3 2 3 4 2" xfId="43253" xr:uid="{00000000-0005-0000-0000-00003C320000}"/>
    <cellStyle name="Normal 3 3 3 2 3 4 3" xfId="28029" xr:uid="{00000000-0005-0000-0000-00003D320000}"/>
    <cellStyle name="Normal 3 3 3 2 3 5" xfId="7910" xr:uid="{00000000-0005-0000-0000-00003E320000}"/>
    <cellStyle name="Normal 3 3 3 2 3 5 2" xfId="38236" xr:uid="{00000000-0005-0000-0000-00003F320000}"/>
    <cellStyle name="Normal 3 3 3 2 3 5 3" xfId="23012" xr:uid="{00000000-0005-0000-0000-000040320000}"/>
    <cellStyle name="Normal 3 3 3 2 3 6" xfId="33224" xr:uid="{00000000-0005-0000-0000-000041320000}"/>
    <cellStyle name="Normal 3 3 3 2 3 7" xfId="17999" xr:uid="{00000000-0005-0000-0000-000042320000}"/>
    <cellStyle name="Normal 3 3 3 2 4" xfId="3692" xr:uid="{00000000-0005-0000-0000-000043320000}"/>
    <cellStyle name="Normal 3 3 3 2 4 2" xfId="13766" xr:uid="{00000000-0005-0000-0000-000044320000}"/>
    <cellStyle name="Normal 3 3 3 2 4 2 2" xfId="44088" xr:uid="{00000000-0005-0000-0000-000045320000}"/>
    <cellStyle name="Normal 3 3 3 2 4 2 3" xfId="28864" xr:uid="{00000000-0005-0000-0000-000046320000}"/>
    <cellStyle name="Normal 3 3 3 2 4 3" xfId="8746" xr:uid="{00000000-0005-0000-0000-000047320000}"/>
    <cellStyle name="Normal 3 3 3 2 4 3 2" xfId="39071" xr:uid="{00000000-0005-0000-0000-000048320000}"/>
    <cellStyle name="Normal 3 3 3 2 4 3 3" xfId="23847" xr:uid="{00000000-0005-0000-0000-000049320000}"/>
    <cellStyle name="Normal 3 3 3 2 4 4" xfId="34058" xr:uid="{00000000-0005-0000-0000-00004A320000}"/>
    <cellStyle name="Normal 3 3 3 2 4 5" xfId="18834" xr:uid="{00000000-0005-0000-0000-00004B320000}"/>
    <cellStyle name="Normal 3 3 3 2 5" xfId="5385" xr:uid="{00000000-0005-0000-0000-00004C320000}"/>
    <cellStyle name="Normal 3 3 3 2 5 2" xfId="15437" xr:uid="{00000000-0005-0000-0000-00004D320000}"/>
    <cellStyle name="Normal 3 3 3 2 5 2 2" xfId="45759" xr:uid="{00000000-0005-0000-0000-00004E320000}"/>
    <cellStyle name="Normal 3 3 3 2 5 2 3" xfId="30535" xr:uid="{00000000-0005-0000-0000-00004F320000}"/>
    <cellStyle name="Normal 3 3 3 2 5 3" xfId="10417" xr:uid="{00000000-0005-0000-0000-000050320000}"/>
    <cellStyle name="Normal 3 3 3 2 5 3 2" xfId="40742" xr:uid="{00000000-0005-0000-0000-000051320000}"/>
    <cellStyle name="Normal 3 3 3 2 5 3 3" xfId="25518" xr:uid="{00000000-0005-0000-0000-000052320000}"/>
    <cellStyle name="Normal 3 3 3 2 5 4" xfId="35729" xr:uid="{00000000-0005-0000-0000-000053320000}"/>
    <cellStyle name="Normal 3 3 3 2 5 5" xfId="20505" xr:uid="{00000000-0005-0000-0000-000054320000}"/>
    <cellStyle name="Normal 3 3 3 2 6" xfId="12095" xr:uid="{00000000-0005-0000-0000-000055320000}"/>
    <cellStyle name="Normal 3 3 3 2 6 2" xfId="42417" xr:uid="{00000000-0005-0000-0000-000056320000}"/>
    <cellStyle name="Normal 3 3 3 2 6 3" xfId="27193" xr:uid="{00000000-0005-0000-0000-000057320000}"/>
    <cellStyle name="Normal 3 3 3 2 7" xfId="7074" xr:uid="{00000000-0005-0000-0000-000058320000}"/>
    <cellStyle name="Normal 3 3 3 2 7 2" xfId="37400" xr:uid="{00000000-0005-0000-0000-000059320000}"/>
    <cellStyle name="Normal 3 3 3 2 7 3" xfId="22176" xr:uid="{00000000-0005-0000-0000-00005A320000}"/>
    <cellStyle name="Normal 3 3 3 2 8" xfId="32388" xr:uid="{00000000-0005-0000-0000-00005B320000}"/>
    <cellStyle name="Normal 3 3 3 2 9" xfId="17163" xr:uid="{00000000-0005-0000-0000-00005C320000}"/>
    <cellStyle name="Normal 3 3 3 3" xfId="2210" xr:uid="{00000000-0005-0000-0000-00005D320000}"/>
    <cellStyle name="Normal 3 3 3 3 2" xfId="3049" xr:uid="{00000000-0005-0000-0000-00005E320000}"/>
    <cellStyle name="Normal 3 3 3 3 2 2" xfId="4739" xr:uid="{00000000-0005-0000-0000-00005F320000}"/>
    <cellStyle name="Normal 3 3 3 3 2 2 2" xfId="14812" xr:uid="{00000000-0005-0000-0000-000060320000}"/>
    <cellStyle name="Normal 3 3 3 3 2 2 2 2" xfId="45134" xr:uid="{00000000-0005-0000-0000-000061320000}"/>
    <cellStyle name="Normal 3 3 3 3 2 2 2 3" xfId="29910" xr:uid="{00000000-0005-0000-0000-000062320000}"/>
    <cellStyle name="Normal 3 3 3 3 2 2 3" xfId="9792" xr:uid="{00000000-0005-0000-0000-000063320000}"/>
    <cellStyle name="Normal 3 3 3 3 2 2 3 2" xfId="40117" xr:uid="{00000000-0005-0000-0000-000064320000}"/>
    <cellStyle name="Normal 3 3 3 3 2 2 3 3" xfId="24893" xr:uid="{00000000-0005-0000-0000-000065320000}"/>
    <cellStyle name="Normal 3 3 3 3 2 2 4" xfId="35104" xr:uid="{00000000-0005-0000-0000-000066320000}"/>
    <cellStyle name="Normal 3 3 3 3 2 2 5" xfId="19880" xr:uid="{00000000-0005-0000-0000-000067320000}"/>
    <cellStyle name="Normal 3 3 3 3 2 3" xfId="6431" xr:uid="{00000000-0005-0000-0000-000068320000}"/>
    <cellStyle name="Normal 3 3 3 3 2 3 2" xfId="16483" xr:uid="{00000000-0005-0000-0000-000069320000}"/>
    <cellStyle name="Normal 3 3 3 3 2 3 2 2" xfId="46805" xr:uid="{00000000-0005-0000-0000-00006A320000}"/>
    <cellStyle name="Normal 3 3 3 3 2 3 2 3" xfId="31581" xr:uid="{00000000-0005-0000-0000-00006B320000}"/>
    <cellStyle name="Normal 3 3 3 3 2 3 3" xfId="11463" xr:uid="{00000000-0005-0000-0000-00006C320000}"/>
    <cellStyle name="Normal 3 3 3 3 2 3 3 2" xfId="41788" xr:uid="{00000000-0005-0000-0000-00006D320000}"/>
    <cellStyle name="Normal 3 3 3 3 2 3 3 3" xfId="26564" xr:uid="{00000000-0005-0000-0000-00006E320000}"/>
    <cellStyle name="Normal 3 3 3 3 2 3 4" xfId="36775" xr:uid="{00000000-0005-0000-0000-00006F320000}"/>
    <cellStyle name="Normal 3 3 3 3 2 3 5" xfId="21551" xr:uid="{00000000-0005-0000-0000-000070320000}"/>
    <cellStyle name="Normal 3 3 3 3 2 4" xfId="13141" xr:uid="{00000000-0005-0000-0000-000071320000}"/>
    <cellStyle name="Normal 3 3 3 3 2 4 2" xfId="43463" xr:uid="{00000000-0005-0000-0000-000072320000}"/>
    <cellStyle name="Normal 3 3 3 3 2 4 3" xfId="28239" xr:uid="{00000000-0005-0000-0000-000073320000}"/>
    <cellStyle name="Normal 3 3 3 3 2 5" xfId="8120" xr:uid="{00000000-0005-0000-0000-000074320000}"/>
    <cellStyle name="Normal 3 3 3 3 2 5 2" xfId="38446" xr:uid="{00000000-0005-0000-0000-000075320000}"/>
    <cellStyle name="Normal 3 3 3 3 2 5 3" xfId="23222" xr:uid="{00000000-0005-0000-0000-000076320000}"/>
    <cellStyle name="Normal 3 3 3 3 2 6" xfId="33434" xr:uid="{00000000-0005-0000-0000-000077320000}"/>
    <cellStyle name="Normal 3 3 3 3 2 7" xfId="18209" xr:uid="{00000000-0005-0000-0000-000078320000}"/>
    <cellStyle name="Normal 3 3 3 3 3" xfId="3902" xr:uid="{00000000-0005-0000-0000-000079320000}"/>
    <cellStyle name="Normal 3 3 3 3 3 2" xfId="13976" xr:uid="{00000000-0005-0000-0000-00007A320000}"/>
    <cellStyle name="Normal 3 3 3 3 3 2 2" xfId="44298" xr:uid="{00000000-0005-0000-0000-00007B320000}"/>
    <cellStyle name="Normal 3 3 3 3 3 2 3" xfId="29074" xr:uid="{00000000-0005-0000-0000-00007C320000}"/>
    <cellStyle name="Normal 3 3 3 3 3 3" xfId="8956" xr:uid="{00000000-0005-0000-0000-00007D320000}"/>
    <cellStyle name="Normal 3 3 3 3 3 3 2" xfId="39281" xr:uid="{00000000-0005-0000-0000-00007E320000}"/>
    <cellStyle name="Normal 3 3 3 3 3 3 3" xfId="24057" xr:uid="{00000000-0005-0000-0000-00007F320000}"/>
    <cellStyle name="Normal 3 3 3 3 3 4" xfId="34268" xr:uid="{00000000-0005-0000-0000-000080320000}"/>
    <cellStyle name="Normal 3 3 3 3 3 5" xfId="19044" xr:uid="{00000000-0005-0000-0000-000081320000}"/>
    <cellStyle name="Normal 3 3 3 3 4" xfId="5595" xr:uid="{00000000-0005-0000-0000-000082320000}"/>
    <cellStyle name="Normal 3 3 3 3 4 2" xfId="15647" xr:uid="{00000000-0005-0000-0000-000083320000}"/>
    <cellStyle name="Normal 3 3 3 3 4 2 2" xfId="45969" xr:uid="{00000000-0005-0000-0000-000084320000}"/>
    <cellStyle name="Normal 3 3 3 3 4 2 3" xfId="30745" xr:uid="{00000000-0005-0000-0000-000085320000}"/>
    <cellStyle name="Normal 3 3 3 3 4 3" xfId="10627" xr:uid="{00000000-0005-0000-0000-000086320000}"/>
    <cellStyle name="Normal 3 3 3 3 4 3 2" xfId="40952" xr:uid="{00000000-0005-0000-0000-000087320000}"/>
    <cellStyle name="Normal 3 3 3 3 4 3 3" xfId="25728" xr:uid="{00000000-0005-0000-0000-000088320000}"/>
    <cellStyle name="Normal 3 3 3 3 4 4" xfId="35939" xr:uid="{00000000-0005-0000-0000-000089320000}"/>
    <cellStyle name="Normal 3 3 3 3 4 5" xfId="20715" xr:uid="{00000000-0005-0000-0000-00008A320000}"/>
    <cellStyle name="Normal 3 3 3 3 5" xfId="12305" xr:uid="{00000000-0005-0000-0000-00008B320000}"/>
    <cellStyle name="Normal 3 3 3 3 5 2" xfId="42627" xr:uid="{00000000-0005-0000-0000-00008C320000}"/>
    <cellStyle name="Normal 3 3 3 3 5 3" xfId="27403" xr:uid="{00000000-0005-0000-0000-00008D320000}"/>
    <cellStyle name="Normal 3 3 3 3 6" xfId="7284" xr:uid="{00000000-0005-0000-0000-00008E320000}"/>
    <cellStyle name="Normal 3 3 3 3 6 2" xfId="37610" xr:uid="{00000000-0005-0000-0000-00008F320000}"/>
    <cellStyle name="Normal 3 3 3 3 6 3" xfId="22386" xr:uid="{00000000-0005-0000-0000-000090320000}"/>
    <cellStyle name="Normal 3 3 3 3 7" xfId="32598" xr:uid="{00000000-0005-0000-0000-000091320000}"/>
    <cellStyle name="Normal 3 3 3 3 8" xfId="17373" xr:uid="{00000000-0005-0000-0000-000092320000}"/>
    <cellStyle name="Normal 3 3 3 4" xfId="2631" xr:uid="{00000000-0005-0000-0000-000093320000}"/>
    <cellStyle name="Normal 3 3 3 4 2" xfId="4321" xr:uid="{00000000-0005-0000-0000-000094320000}"/>
    <cellStyle name="Normal 3 3 3 4 2 2" xfId="14394" xr:uid="{00000000-0005-0000-0000-000095320000}"/>
    <cellStyle name="Normal 3 3 3 4 2 2 2" xfId="44716" xr:uid="{00000000-0005-0000-0000-000096320000}"/>
    <cellStyle name="Normal 3 3 3 4 2 2 3" xfId="29492" xr:uid="{00000000-0005-0000-0000-000097320000}"/>
    <cellStyle name="Normal 3 3 3 4 2 3" xfId="9374" xr:uid="{00000000-0005-0000-0000-000098320000}"/>
    <cellStyle name="Normal 3 3 3 4 2 3 2" xfId="39699" xr:uid="{00000000-0005-0000-0000-000099320000}"/>
    <cellStyle name="Normal 3 3 3 4 2 3 3" xfId="24475" xr:uid="{00000000-0005-0000-0000-00009A320000}"/>
    <cellStyle name="Normal 3 3 3 4 2 4" xfId="34686" xr:uid="{00000000-0005-0000-0000-00009B320000}"/>
    <cellStyle name="Normal 3 3 3 4 2 5" xfId="19462" xr:uid="{00000000-0005-0000-0000-00009C320000}"/>
    <cellStyle name="Normal 3 3 3 4 3" xfId="6013" xr:uid="{00000000-0005-0000-0000-00009D320000}"/>
    <cellStyle name="Normal 3 3 3 4 3 2" xfId="16065" xr:uid="{00000000-0005-0000-0000-00009E320000}"/>
    <cellStyle name="Normal 3 3 3 4 3 2 2" xfId="46387" xr:uid="{00000000-0005-0000-0000-00009F320000}"/>
    <cellStyle name="Normal 3 3 3 4 3 2 3" xfId="31163" xr:uid="{00000000-0005-0000-0000-0000A0320000}"/>
    <cellStyle name="Normal 3 3 3 4 3 3" xfId="11045" xr:uid="{00000000-0005-0000-0000-0000A1320000}"/>
    <cellStyle name="Normal 3 3 3 4 3 3 2" xfId="41370" xr:uid="{00000000-0005-0000-0000-0000A2320000}"/>
    <cellStyle name="Normal 3 3 3 4 3 3 3" xfId="26146" xr:uid="{00000000-0005-0000-0000-0000A3320000}"/>
    <cellStyle name="Normal 3 3 3 4 3 4" xfId="36357" xr:uid="{00000000-0005-0000-0000-0000A4320000}"/>
    <cellStyle name="Normal 3 3 3 4 3 5" xfId="21133" xr:uid="{00000000-0005-0000-0000-0000A5320000}"/>
    <cellStyle name="Normal 3 3 3 4 4" xfId="12723" xr:uid="{00000000-0005-0000-0000-0000A6320000}"/>
    <cellStyle name="Normal 3 3 3 4 4 2" xfId="43045" xr:uid="{00000000-0005-0000-0000-0000A7320000}"/>
    <cellStyle name="Normal 3 3 3 4 4 3" xfId="27821" xr:uid="{00000000-0005-0000-0000-0000A8320000}"/>
    <cellStyle name="Normal 3 3 3 4 5" xfId="7702" xr:uid="{00000000-0005-0000-0000-0000A9320000}"/>
    <cellStyle name="Normal 3 3 3 4 5 2" xfId="38028" xr:uid="{00000000-0005-0000-0000-0000AA320000}"/>
    <cellStyle name="Normal 3 3 3 4 5 3" xfId="22804" xr:uid="{00000000-0005-0000-0000-0000AB320000}"/>
    <cellStyle name="Normal 3 3 3 4 6" xfId="33016" xr:uid="{00000000-0005-0000-0000-0000AC320000}"/>
    <cellStyle name="Normal 3 3 3 4 7" xfId="17791" xr:uid="{00000000-0005-0000-0000-0000AD320000}"/>
    <cellStyle name="Normal 3 3 3 5" xfId="3484" xr:uid="{00000000-0005-0000-0000-0000AE320000}"/>
    <cellStyle name="Normal 3 3 3 5 2" xfId="13558" xr:uid="{00000000-0005-0000-0000-0000AF320000}"/>
    <cellStyle name="Normal 3 3 3 5 2 2" xfId="43880" xr:uid="{00000000-0005-0000-0000-0000B0320000}"/>
    <cellStyle name="Normal 3 3 3 5 2 3" xfId="28656" xr:uid="{00000000-0005-0000-0000-0000B1320000}"/>
    <cellStyle name="Normal 3 3 3 5 3" xfId="8538" xr:uid="{00000000-0005-0000-0000-0000B2320000}"/>
    <cellStyle name="Normal 3 3 3 5 3 2" xfId="38863" xr:uid="{00000000-0005-0000-0000-0000B3320000}"/>
    <cellStyle name="Normal 3 3 3 5 3 3" xfId="23639" xr:uid="{00000000-0005-0000-0000-0000B4320000}"/>
    <cellStyle name="Normal 3 3 3 5 4" xfId="33850" xr:uid="{00000000-0005-0000-0000-0000B5320000}"/>
    <cellStyle name="Normal 3 3 3 5 5" xfId="18626" xr:uid="{00000000-0005-0000-0000-0000B6320000}"/>
    <cellStyle name="Normal 3 3 3 6" xfId="5177" xr:uid="{00000000-0005-0000-0000-0000B7320000}"/>
    <cellStyle name="Normal 3 3 3 6 2" xfId="15229" xr:uid="{00000000-0005-0000-0000-0000B8320000}"/>
    <cellStyle name="Normal 3 3 3 6 2 2" xfId="45551" xr:uid="{00000000-0005-0000-0000-0000B9320000}"/>
    <cellStyle name="Normal 3 3 3 6 2 3" xfId="30327" xr:uid="{00000000-0005-0000-0000-0000BA320000}"/>
    <cellStyle name="Normal 3 3 3 6 3" xfId="10209" xr:uid="{00000000-0005-0000-0000-0000BB320000}"/>
    <cellStyle name="Normal 3 3 3 6 3 2" xfId="40534" xr:uid="{00000000-0005-0000-0000-0000BC320000}"/>
    <cellStyle name="Normal 3 3 3 6 3 3" xfId="25310" xr:uid="{00000000-0005-0000-0000-0000BD320000}"/>
    <cellStyle name="Normal 3 3 3 6 4" xfId="35521" xr:uid="{00000000-0005-0000-0000-0000BE320000}"/>
    <cellStyle name="Normal 3 3 3 6 5" xfId="20297" xr:uid="{00000000-0005-0000-0000-0000BF320000}"/>
    <cellStyle name="Normal 3 3 3 7" xfId="11887" xr:uid="{00000000-0005-0000-0000-0000C0320000}"/>
    <cellStyle name="Normal 3 3 3 7 2" xfId="42209" xr:uid="{00000000-0005-0000-0000-0000C1320000}"/>
    <cellStyle name="Normal 3 3 3 7 3" xfId="26985" xr:uid="{00000000-0005-0000-0000-0000C2320000}"/>
    <cellStyle name="Normal 3 3 3 8" xfId="6866" xr:uid="{00000000-0005-0000-0000-0000C3320000}"/>
    <cellStyle name="Normal 3 3 3 8 2" xfId="37192" xr:uid="{00000000-0005-0000-0000-0000C4320000}"/>
    <cellStyle name="Normal 3 3 3 8 3" xfId="21968" xr:uid="{00000000-0005-0000-0000-0000C5320000}"/>
    <cellStyle name="Normal 3 3 3 9" xfId="32181" xr:uid="{00000000-0005-0000-0000-0000C6320000}"/>
    <cellStyle name="Normal 3 3 4" xfId="1891" xr:uid="{00000000-0005-0000-0000-0000C7320000}"/>
    <cellStyle name="Normal 3 3 4 2" xfId="2314" xr:uid="{00000000-0005-0000-0000-0000C8320000}"/>
    <cellStyle name="Normal 3 3 4 2 2" xfId="3153" xr:uid="{00000000-0005-0000-0000-0000C9320000}"/>
    <cellStyle name="Normal 3 3 4 2 2 2" xfId="4843" xr:uid="{00000000-0005-0000-0000-0000CA320000}"/>
    <cellStyle name="Normal 3 3 4 2 2 2 2" xfId="14916" xr:uid="{00000000-0005-0000-0000-0000CB320000}"/>
    <cellStyle name="Normal 3 3 4 2 2 2 2 2" xfId="45238" xr:uid="{00000000-0005-0000-0000-0000CC320000}"/>
    <cellStyle name="Normal 3 3 4 2 2 2 2 3" xfId="30014" xr:uid="{00000000-0005-0000-0000-0000CD320000}"/>
    <cellStyle name="Normal 3 3 4 2 2 2 3" xfId="9896" xr:uid="{00000000-0005-0000-0000-0000CE320000}"/>
    <cellStyle name="Normal 3 3 4 2 2 2 3 2" xfId="40221" xr:uid="{00000000-0005-0000-0000-0000CF320000}"/>
    <cellStyle name="Normal 3 3 4 2 2 2 3 3" xfId="24997" xr:uid="{00000000-0005-0000-0000-0000D0320000}"/>
    <cellStyle name="Normal 3 3 4 2 2 2 4" xfId="35208" xr:uid="{00000000-0005-0000-0000-0000D1320000}"/>
    <cellStyle name="Normal 3 3 4 2 2 2 5" xfId="19984" xr:uid="{00000000-0005-0000-0000-0000D2320000}"/>
    <cellStyle name="Normal 3 3 4 2 2 3" xfId="6535" xr:uid="{00000000-0005-0000-0000-0000D3320000}"/>
    <cellStyle name="Normal 3 3 4 2 2 3 2" xfId="16587" xr:uid="{00000000-0005-0000-0000-0000D4320000}"/>
    <cellStyle name="Normal 3 3 4 2 2 3 2 2" xfId="46909" xr:uid="{00000000-0005-0000-0000-0000D5320000}"/>
    <cellStyle name="Normal 3 3 4 2 2 3 2 3" xfId="31685" xr:uid="{00000000-0005-0000-0000-0000D6320000}"/>
    <cellStyle name="Normal 3 3 4 2 2 3 3" xfId="11567" xr:uid="{00000000-0005-0000-0000-0000D7320000}"/>
    <cellStyle name="Normal 3 3 4 2 2 3 3 2" xfId="41892" xr:uid="{00000000-0005-0000-0000-0000D8320000}"/>
    <cellStyle name="Normal 3 3 4 2 2 3 3 3" xfId="26668" xr:uid="{00000000-0005-0000-0000-0000D9320000}"/>
    <cellStyle name="Normal 3 3 4 2 2 3 4" xfId="36879" xr:uid="{00000000-0005-0000-0000-0000DA320000}"/>
    <cellStyle name="Normal 3 3 4 2 2 3 5" xfId="21655" xr:uid="{00000000-0005-0000-0000-0000DB320000}"/>
    <cellStyle name="Normal 3 3 4 2 2 4" xfId="13245" xr:uid="{00000000-0005-0000-0000-0000DC320000}"/>
    <cellStyle name="Normal 3 3 4 2 2 4 2" xfId="43567" xr:uid="{00000000-0005-0000-0000-0000DD320000}"/>
    <cellStyle name="Normal 3 3 4 2 2 4 3" xfId="28343" xr:uid="{00000000-0005-0000-0000-0000DE320000}"/>
    <cellStyle name="Normal 3 3 4 2 2 5" xfId="8224" xr:uid="{00000000-0005-0000-0000-0000DF320000}"/>
    <cellStyle name="Normal 3 3 4 2 2 5 2" xfId="38550" xr:uid="{00000000-0005-0000-0000-0000E0320000}"/>
    <cellStyle name="Normal 3 3 4 2 2 5 3" xfId="23326" xr:uid="{00000000-0005-0000-0000-0000E1320000}"/>
    <cellStyle name="Normal 3 3 4 2 2 6" xfId="33538" xr:uid="{00000000-0005-0000-0000-0000E2320000}"/>
    <cellStyle name="Normal 3 3 4 2 2 7" xfId="18313" xr:uid="{00000000-0005-0000-0000-0000E3320000}"/>
    <cellStyle name="Normal 3 3 4 2 3" xfId="4006" xr:uid="{00000000-0005-0000-0000-0000E4320000}"/>
    <cellStyle name="Normal 3 3 4 2 3 2" xfId="14080" xr:uid="{00000000-0005-0000-0000-0000E5320000}"/>
    <cellStyle name="Normal 3 3 4 2 3 2 2" xfId="44402" xr:uid="{00000000-0005-0000-0000-0000E6320000}"/>
    <cellStyle name="Normal 3 3 4 2 3 2 3" xfId="29178" xr:uid="{00000000-0005-0000-0000-0000E7320000}"/>
    <cellStyle name="Normal 3 3 4 2 3 3" xfId="9060" xr:uid="{00000000-0005-0000-0000-0000E8320000}"/>
    <cellStyle name="Normal 3 3 4 2 3 3 2" xfId="39385" xr:uid="{00000000-0005-0000-0000-0000E9320000}"/>
    <cellStyle name="Normal 3 3 4 2 3 3 3" xfId="24161" xr:uid="{00000000-0005-0000-0000-0000EA320000}"/>
    <cellStyle name="Normal 3 3 4 2 3 4" xfId="34372" xr:uid="{00000000-0005-0000-0000-0000EB320000}"/>
    <cellStyle name="Normal 3 3 4 2 3 5" xfId="19148" xr:uid="{00000000-0005-0000-0000-0000EC320000}"/>
    <cellStyle name="Normal 3 3 4 2 4" xfId="5699" xr:uid="{00000000-0005-0000-0000-0000ED320000}"/>
    <cellStyle name="Normal 3 3 4 2 4 2" xfId="15751" xr:uid="{00000000-0005-0000-0000-0000EE320000}"/>
    <cellStyle name="Normal 3 3 4 2 4 2 2" xfId="46073" xr:uid="{00000000-0005-0000-0000-0000EF320000}"/>
    <cellStyle name="Normal 3 3 4 2 4 2 3" xfId="30849" xr:uid="{00000000-0005-0000-0000-0000F0320000}"/>
    <cellStyle name="Normal 3 3 4 2 4 3" xfId="10731" xr:uid="{00000000-0005-0000-0000-0000F1320000}"/>
    <cellStyle name="Normal 3 3 4 2 4 3 2" xfId="41056" xr:uid="{00000000-0005-0000-0000-0000F2320000}"/>
    <cellStyle name="Normal 3 3 4 2 4 3 3" xfId="25832" xr:uid="{00000000-0005-0000-0000-0000F3320000}"/>
    <cellStyle name="Normal 3 3 4 2 4 4" xfId="36043" xr:uid="{00000000-0005-0000-0000-0000F4320000}"/>
    <cellStyle name="Normal 3 3 4 2 4 5" xfId="20819" xr:uid="{00000000-0005-0000-0000-0000F5320000}"/>
    <cellStyle name="Normal 3 3 4 2 5" xfId="12409" xr:uid="{00000000-0005-0000-0000-0000F6320000}"/>
    <cellStyle name="Normal 3 3 4 2 5 2" xfId="42731" xr:uid="{00000000-0005-0000-0000-0000F7320000}"/>
    <cellStyle name="Normal 3 3 4 2 5 3" xfId="27507" xr:uid="{00000000-0005-0000-0000-0000F8320000}"/>
    <cellStyle name="Normal 3 3 4 2 6" xfId="7388" xr:uid="{00000000-0005-0000-0000-0000F9320000}"/>
    <cellStyle name="Normal 3 3 4 2 6 2" xfId="37714" xr:uid="{00000000-0005-0000-0000-0000FA320000}"/>
    <cellStyle name="Normal 3 3 4 2 6 3" xfId="22490" xr:uid="{00000000-0005-0000-0000-0000FB320000}"/>
    <cellStyle name="Normal 3 3 4 2 7" xfId="32702" xr:uid="{00000000-0005-0000-0000-0000FC320000}"/>
    <cellStyle name="Normal 3 3 4 2 8" xfId="17477" xr:uid="{00000000-0005-0000-0000-0000FD320000}"/>
    <cellStyle name="Normal 3 3 4 3" xfId="2735" xr:uid="{00000000-0005-0000-0000-0000FE320000}"/>
    <cellStyle name="Normal 3 3 4 3 2" xfId="4425" xr:uid="{00000000-0005-0000-0000-0000FF320000}"/>
    <cellStyle name="Normal 3 3 4 3 2 2" xfId="14498" xr:uid="{00000000-0005-0000-0000-000000330000}"/>
    <cellStyle name="Normal 3 3 4 3 2 2 2" xfId="44820" xr:uid="{00000000-0005-0000-0000-000001330000}"/>
    <cellStyle name="Normal 3 3 4 3 2 2 3" xfId="29596" xr:uid="{00000000-0005-0000-0000-000002330000}"/>
    <cellStyle name="Normal 3 3 4 3 2 3" xfId="9478" xr:uid="{00000000-0005-0000-0000-000003330000}"/>
    <cellStyle name="Normal 3 3 4 3 2 3 2" xfId="39803" xr:uid="{00000000-0005-0000-0000-000004330000}"/>
    <cellStyle name="Normal 3 3 4 3 2 3 3" xfId="24579" xr:uid="{00000000-0005-0000-0000-000005330000}"/>
    <cellStyle name="Normal 3 3 4 3 2 4" xfId="34790" xr:uid="{00000000-0005-0000-0000-000006330000}"/>
    <cellStyle name="Normal 3 3 4 3 2 5" xfId="19566" xr:uid="{00000000-0005-0000-0000-000007330000}"/>
    <cellStyle name="Normal 3 3 4 3 3" xfId="6117" xr:uid="{00000000-0005-0000-0000-000008330000}"/>
    <cellStyle name="Normal 3 3 4 3 3 2" xfId="16169" xr:uid="{00000000-0005-0000-0000-000009330000}"/>
    <cellStyle name="Normal 3 3 4 3 3 2 2" xfId="46491" xr:uid="{00000000-0005-0000-0000-00000A330000}"/>
    <cellStyle name="Normal 3 3 4 3 3 2 3" xfId="31267" xr:uid="{00000000-0005-0000-0000-00000B330000}"/>
    <cellStyle name="Normal 3 3 4 3 3 3" xfId="11149" xr:uid="{00000000-0005-0000-0000-00000C330000}"/>
    <cellStyle name="Normal 3 3 4 3 3 3 2" xfId="41474" xr:uid="{00000000-0005-0000-0000-00000D330000}"/>
    <cellStyle name="Normal 3 3 4 3 3 3 3" xfId="26250" xr:uid="{00000000-0005-0000-0000-00000E330000}"/>
    <cellStyle name="Normal 3 3 4 3 3 4" xfId="36461" xr:uid="{00000000-0005-0000-0000-00000F330000}"/>
    <cellStyle name="Normal 3 3 4 3 3 5" xfId="21237" xr:uid="{00000000-0005-0000-0000-000010330000}"/>
    <cellStyle name="Normal 3 3 4 3 4" xfId="12827" xr:uid="{00000000-0005-0000-0000-000011330000}"/>
    <cellStyle name="Normal 3 3 4 3 4 2" xfId="43149" xr:uid="{00000000-0005-0000-0000-000012330000}"/>
    <cellStyle name="Normal 3 3 4 3 4 3" xfId="27925" xr:uid="{00000000-0005-0000-0000-000013330000}"/>
    <cellStyle name="Normal 3 3 4 3 5" xfId="7806" xr:uid="{00000000-0005-0000-0000-000014330000}"/>
    <cellStyle name="Normal 3 3 4 3 5 2" xfId="38132" xr:uid="{00000000-0005-0000-0000-000015330000}"/>
    <cellStyle name="Normal 3 3 4 3 5 3" xfId="22908" xr:uid="{00000000-0005-0000-0000-000016330000}"/>
    <cellStyle name="Normal 3 3 4 3 6" xfId="33120" xr:uid="{00000000-0005-0000-0000-000017330000}"/>
    <cellStyle name="Normal 3 3 4 3 7" xfId="17895" xr:uid="{00000000-0005-0000-0000-000018330000}"/>
    <cellStyle name="Normal 3 3 4 4" xfId="3588" xr:uid="{00000000-0005-0000-0000-000019330000}"/>
    <cellStyle name="Normal 3 3 4 4 2" xfId="13662" xr:uid="{00000000-0005-0000-0000-00001A330000}"/>
    <cellStyle name="Normal 3 3 4 4 2 2" xfId="43984" xr:uid="{00000000-0005-0000-0000-00001B330000}"/>
    <cellStyle name="Normal 3 3 4 4 2 3" xfId="28760" xr:uid="{00000000-0005-0000-0000-00001C330000}"/>
    <cellStyle name="Normal 3 3 4 4 3" xfId="8642" xr:uid="{00000000-0005-0000-0000-00001D330000}"/>
    <cellStyle name="Normal 3 3 4 4 3 2" xfId="38967" xr:uid="{00000000-0005-0000-0000-00001E330000}"/>
    <cellStyle name="Normal 3 3 4 4 3 3" xfId="23743" xr:uid="{00000000-0005-0000-0000-00001F330000}"/>
    <cellStyle name="Normal 3 3 4 4 4" xfId="33954" xr:uid="{00000000-0005-0000-0000-000020330000}"/>
    <cellStyle name="Normal 3 3 4 4 5" xfId="18730" xr:uid="{00000000-0005-0000-0000-000021330000}"/>
    <cellStyle name="Normal 3 3 4 5" xfId="5281" xr:uid="{00000000-0005-0000-0000-000022330000}"/>
    <cellStyle name="Normal 3 3 4 5 2" xfId="15333" xr:uid="{00000000-0005-0000-0000-000023330000}"/>
    <cellStyle name="Normal 3 3 4 5 2 2" xfId="45655" xr:uid="{00000000-0005-0000-0000-000024330000}"/>
    <cellStyle name="Normal 3 3 4 5 2 3" xfId="30431" xr:uid="{00000000-0005-0000-0000-000025330000}"/>
    <cellStyle name="Normal 3 3 4 5 3" xfId="10313" xr:uid="{00000000-0005-0000-0000-000026330000}"/>
    <cellStyle name="Normal 3 3 4 5 3 2" xfId="40638" xr:uid="{00000000-0005-0000-0000-000027330000}"/>
    <cellStyle name="Normal 3 3 4 5 3 3" xfId="25414" xr:uid="{00000000-0005-0000-0000-000028330000}"/>
    <cellStyle name="Normal 3 3 4 5 4" xfId="35625" xr:uid="{00000000-0005-0000-0000-000029330000}"/>
    <cellStyle name="Normal 3 3 4 5 5" xfId="20401" xr:uid="{00000000-0005-0000-0000-00002A330000}"/>
    <cellStyle name="Normal 3 3 4 6" xfId="11991" xr:uid="{00000000-0005-0000-0000-00002B330000}"/>
    <cellStyle name="Normal 3 3 4 6 2" xfId="42313" xr:uid="{00000000-0005-0000-0000-00002C330000}"/>
    <cellStyle name="Normal 3 3 4 6 3" xfId="27089" xr:uid="{00000000-0005-0000-0000-00002D330000}"/>
    <cellStyle name="Normal 3 3 4 7" xfId="6970" xr:uid="{00000000-0005-0000-0000-00002E330000}"/>
    <cellStyle name="Normal 3 3 4 7 2" xfId="37296" xr:uid="{00000000-0005-0000-0000-00002F330000}"/>
    <cellStyle name="Normal 3 3 4 7 3" xfId="22072" xr:uid="{00000000-0005-0000-0000-000030330000}"/>
    <cellStyle name="Normal 3 3 4 8" xfId="32284" xr:uid="{00000000-0005-0000-0000-000031330000}"/>
    <cellStyle name="Normal 3 3 4 9" xfId="17059" xr:uid="{00000000-0005-0000-0000-000032330000}"/>
    <cellStyle name="Normal 3 3 5" xfId="2104" xr:uid="{00000000-0005-0000-0000-000033330000}"/>
    <cellStyle name="Normal 3 3 5 2" xfId="2945" xr:uid="{00000000-0005-0000-0000-000034330000}"/>
    <cellStyle name="Normal 3 3 5 2 2" xfId="4635" xr:uid="{00000000-0005-0000-0000-000035330000}"/>
    <cellStyle name="Normal 3 3 5 2 2 2" xfId="14708" xr:uid="{00000000-0005-0000-0000-000036330000}"/>
    <cellStyle name="Normal 3 3 5 2 2 2 2" xfId="45030" xr:uid="{00000000-0005-0000-0000-000037330000}"/>
    <cellStyle name="Normal 3 3 5 2 2 2 3" xfId="29806" xr:uid="{00000000-0005-0000-0000-000038330000}"/>
    <cellStyle name="Normal 3 3 5 2 2 3" xfId="9688" xr:uid="{00000000-0005-0000-0000-000039330000}"/>
    <cellStyle name="Normal 3 3 5 2 2 3 2" xfId="40013" xr:uid="{00000000-0005-0000-0000-00003A330000}"/>
    <cellStyle name="Normal 3 3 5 2 2 3 3" xfId="24789" xr:uid="{00000000-0005-0000-0000-00003B330000}"/>
    <cellStyle name="Normal 3 3 5 2 2 4" xfId="35000" xr:uid="{00000000-0005-0000-0000-00003C330000}"/>
    <cellStyle name="Normal 3 3 5 2 2 5" xfId="19776" xr:uid="{00000000-0005-0000-0000-00003D330000}"/>
    <cellStyle name="Normal 3 3 5 2 3" xfId="6327" xr:uid="{00000000-0005-0000-0000-00003E330000}"/>
    <cellStyle name="Normal 3 3 5 2 3 2" xfId="16379" xr:uid="{00000000-0005-0000-0000-00003F330000}"/>
    <cellStyle name="Normal 3 3 5 2 3 2 2" xfId="46701" xr:uid="{00000000-0005-0000-0000-000040330000}"/>
    <cellStyle name="Normal 3 3 5 2 3 2 3" xfId="31477" xr:uid="{00000000-0005-0000-0000-000041330000}"/>
    <cellStyle name="Normal 3 3 5 2 3 3" xfId="11359" xr:uid="{00000000-0005-0000-0000-000042330000}"/>
    <cellStyle name="Normal 3 3 5 2 3 3 2" xfId="41684" xr:uid="{00000000-0005-0000-0000-000043330000}"/>
    <cellStyle name="Normal 3 3 5 2 3 3 3" xfId="26460" xr:uid="{00000000-0005-0000-0000-000044330000}"/>
    <cellStyle name="Normal 3 3 5 2 3 4" xfId="36671" xr:uid="{00000000-0005-0000-0000-000045330000}"/>
    <cellStyle name="Normal 3 3 5 2 3 5" xfId="21447" xr:uid="{00000000-0005-0000-0000-000046330000}"/>
    <cellStyle name="Normal 3 3 5 2 4" xfId="13037" xr:uid="{00000000-0005-0000-0000-000047330000}"/>
    <cellStyle name="Normal 3 3 5 2 4 2" xfId="43359" xr:uid="{00000000-0005-0000-0000-000048330000}"/>
    <cellStyle name="Normal 3 3 5 2 4 3" xfId="28135" xr:uid="{00000000-0005-0000-0000-000049330000}"/>
    <cellStyle name="Normal 3 3 5 2 5" xfId="8016" xr:uid="{00000000-0005-0000-0000-00004A330000}"/>
    <cellStyle name="Normal 3 3 5 2 5 2" xfId="38342" xr:uid="{00000000-0005-0000-0000-00004B330000}"/>
    <cellStyle name="Normal 3 3 5 2 5 3" xfId="23118" xr:uid="{00000000-0005-0000-0000-00004C330000}"/>
    <cellStyle name="Normal 3 3 5 2 6" xfId="33330" xr:uid="{00000000-0005-0000-0000-00004D330000}"/>
    <cellStyle name="Normal 3 3 5 2 7" xfId="18105" xr:uid="{00000000-0005-0000-0000-00004E330000}"/>
    <cellStyle name="Normal 3 3 5 3" xfId="3798" xr:uid="{00000000-0005-0000-0000-00004F330000}"/>
    <cellStyle name="Normal 3 3 5 3 2" xfId="13872" xr:uid="{00000000-0005-0000-0000-000050330000}"/>
    <cellStyle name="Normal 3 3 5 3 2 2" xfId="44194" xr:uid="{00000000-0005-0000-0000-000051330000}"/>
    <cellStyle name="Normal 3 3 5 3 2 3" xfId="28970" xr:uid="{00000000-0005-0000-0000-000052330000}"/>
    <cellStyle name="Normal 3 3 5 3 3" xfId="8852" xr:uid="{00000000-0005-0000-0000-000053330000}"/>
    <cellStyle name="Normal 3 3 5 3 3 2" xfId="39177" xr:uid="{00000000-0005-0000-0000-000054330000}"/>
    <cellStyle name="Normal 3 3 5 3 3 3" xfId="23953" xr:uid="{00000000-0005-0000-0000-000055330000}"/>
    <cellStyle name="Normal 3 3 5 3 4" xfId="34164" xr:uid="{00000000-0005-0000-0000-000056330000}"/>
    <cellStyle name="Normal 3 3 5 3 5" xfId="18940" xr:uid="{00000000-0005-0000-0000-000057330000}"/>
    <cellStyle name="Normal 3 3 5 4" xfId="5491" xr:uid="{00000000-0005-0000-0000-000058330000}"/>
    <cellStyle name="Normal 3 3 5 4 2" xfId="15543" xr:uid="{00000000-0005-0000-0000-000059330000}"/>
    <cellStyle name="Normal 3 3 5 4 2 2" xfId="45865" xr:uid="{00000000-0005-0000-0000-00005A330000}"/>
    <cellStyle name="Normal 3 3 5 4 2 3" xfId="30641" xr:uid="{00000000-0005-0000-0000-00005B330000}"/>
    <cellStyle name="Normal 3 3 5 4 3" xfId="10523" xr:uid="{00000000-0005-0000-0000-00005C330000}"/>
    <cellStyle name="Normal 3 3 5 4 3 2" xfId="40848" xr:uid="{00000000-0005-0000-0000-00005D330000}"/>
    <cellStyle name="Normal 3 3 5 4 3 3" xfId="25624" xr:uid="{00000000-0005-0000-0000-00005E330000}"/>
    <cellStyle name="Normal 3 3 5 4 4" xfId="35835" xr:uid="{00000000-0005-0000-0000-00005F330000}"/>
    <cellStyle name="Normal 3 3 5 4 5" xfId="20611" xr:uid="{00000000-0005-0000-0000-000060330000}"/>
    <cellStyle name="Normal 3 3 5 5" xfId="12201" xr:uid="{00000000-0005-0000-0000-000061330000}"/>
    <cellStyle name="Normal 3 3 5 5 2" xfId="42523" xr:uid="{00000000-0005-0000-0000-000062330000}"/>
    <cellStyle name="Normal 3 3 5 5 3" xfId="27299" xr:uid="{00000000-0005-0000-0000-000063330000}"/>
    <cellStyle name="Normal 3 3 5 6" xfId="7180" xr:uid="{00000000-0005-0000-0000-000064330000}"/>
    <cellStyle name="Normal 3 3 5 6 2" xfId="37506" xr:uid="{00000000-0005-0000-0000-000065330000}"/>
    <cellStyle name="Normal 3 3 5 6 3" xfId="22282" xr:uid="{00000000-0005-0000-0000-000066330000}"/>
    <cellStyle name="Normal 3 3 5 7" xfId="32494" xr:uid="{00000000-0005-0000-0000-000067330000}"/>
    <cellStyle name="Normal 3 3 5 8" xfId="17269" xr:uid="{00000000-0005-0000-0000-000068330000}"/>
    <cellStyle name="Normal 3 3 6" xfId="2525" xr:uid="{00000000-0005-0000-0000-000069330000}"/>
    <cellStyle name="Normal 3 3 6 2" xfId="4217" xr:uid="{00000000-0005-0000-0000-00006A330000}"/>
    <cellStyle name="Normal 3 3 6 2 2" xfId="14290" xr:uid="{00000000-0005-0000-0000-00006B330000}"/>
    <cellStyle name="Normal 3 3 6 2 2 2" xfId="44612" xr:uid="{00000000-0005-0000-0000-00006C330000}"/>
    <cellStyle name="Normal 3 3 6 2 2 3" xfId="29388" xr:uid="{00000000-0005-0000-0000-00006D330000}"/>
    <cellStyle name="Normal 3 3 6 2 3" xfId="9270" xr:uid="{00000000-0005-0000-0000-00006E330000}"/>
    <cellStyle name="Normal 3 3 6 2 3 2" xfId="39595" xr:uid="{00000000-0005-0000-0000-00006F330000}"/>
    <cellStyle name="Normal 3 3 6 2 3 3" xfId="24371" xr:uid="{00000000-0005-0000-0000-000070330000}"/>
    <cellStyle name="Normal 3 3 6 2 4" xfId="34582" xr:uid="{00000000-0005-0000-0000-000071330000}"/>
    <cellStyle name="Normal 3 3 6 2 5" xfId="19358" xr:uid="{00000000-0005-0000-0000-000072330000}"/>
    <cellStyle name="Normal 3 3 6 3" xfId="5909" xr:uid="{00000000-0005-0000-0000-000073330000}"/>
    <cellStyle name="Normal 3 3 6 3 2" xfId="15961" xr:uid="{00000000-0005-0000-0000-000074330000}"/>
    <cellStyle name="Normal 3 3 6 3 2 2" xfId="46283" xr:uid="{00000000-0005-0000-0000-000075330000}"/>
    <cellStyle name="Normal 3 3 6 3 2 3" xfId="31059" xr:uid="{00000000-0005-0000-0000-000076330000}"/>
    <cellStyle name="Normal 3 3 6 3 3" xfId="10941" xr:uid="{00000000-0005-0000-0000-000077330000}"/>
    <cellStyle name="Normal 3 3 6 3 3 2" xfId="41266" xr:uid="{00000000-0005-0000-0000-000078330000}"/>
    <cellStyle name="Normal 3 3 6 3 3 3" xfId="26042" xr:uid="{00000000-0005-0000-0000-000079330000}"/>
    <cellStyle name="Normal 3 3 6 3 4" xfId="36253" xr:uid="{00000000-0005-0000-0000-00007A330000}"/>
    <cellStyle name="Normal 3 3 6 3 5" xfId="21029" xr:uid="{00000000-0005-0000-0000-00007B330000}"/>
    <cellStyle name="Normal 3 3 6 4" xfId="12619" xr:uid="{00000000-0005-0000-0000-00007C330000}"/>
    <cellStyle name="Normal 3 3 6 4 2" xfId="42941" xr:uid="{00000000-0005-0000-0000-00007D330000}"/>
    <cellStyle name="Normal 3 3 6 4 3" xfId="27717" xr:uid="{00000000-0005-0000-0000-00007E330000}"/>
    <cellStyle name="Normal 3 3 6 5" xfId="7598" xr:uid="{00000000-0005-0000-0000-00007F330000}"/>
    <cellStyle name="Normal 3 3 6 5 2" xfId="37924" xr:uid="{00000000-0005-0000-0000-000080330000}"/>
    <cellStyle name="Normal 3 3 6 5 3" xfId="22700" xr:uid="{00000000-0005-0000-0000-000081330000}"/>
    <cellStyle name="Normal 3 3 6 6" xfId="32912" xr:uid="{00000000-0005-0000-0000-000082330000}"/>
    <cellStyle name="Normal 3 3 6 7" xfId="17687" xr:uid="{00000000-0005-0000-0000-000083330000}"/>
    <cellStyle name="Normal 3 3 7" xfId="3376" xr:uid="{00000000-0005-0000-0000-000084330000}"/>
    <cellStyle name="Normal 3 3 7 2" xfId="13454" xr:uid="{00000000-0005-0000-0000-000085330000}"/>
    <cellStyle name="Normal 3 3 7 2 2" xfId="43776" xr:uid="{00000000-0005-0000-0000-000086330000}"/>
    <cellStyle name="Normal 3 3 7 2 3" xfId="28552" xr:uid="{00000000-0005-0000-0000-000087330000}"/>
    <cellStyle name="Normal 3 3 7 3" xfId="8434" xr:uid="{00000000-0005-0000-0000-000088330000}"/>
    <cellStyle name="Normal 3 3 7 3 2" xfId="38759" xr:uid="{00000000-0005-0000-0000-000089330000}"/>
    <cellStyle name="Normal 3 3 7 3 3" xfId="23535" xr:uid="{00000000-0005-0000-0000-00008A330000}"/>
    <cellStyle name="Normal 3 3 7 4" xfId="33746" xr:uid="{00000000-0005-0000-0000-00008B330000}"/>
    <cellStyle name="Normal 3 3 7 5" xfId="18522" xr:uid="{00000000-0005-0000-0000-00008C330000}"/>
    <cellStyle name="Normal 3 3 8" xfId="5070" xr:uid="{00000000-0005-0000-0000-00008D330000}"/>
    <cellStyle name="Normal 3 3 8 2" xfId="15125" xr:uid="{00000000-0005-0000-0000-00008E330000}"/>
    <cellStyle name="Normal 3 3 8 2 2" xfId="45447" xr:uid="{00000000-0005-0000-0000-00008F330000}"/>
    <cellStyle name="Normal 3 3 8 2 3" xfId="30223" xr:uid="{00000000-0005-0000-0000-000090330000}"/>
    <cellStyle name="Normal 3 3 8 3" xfId="10105" xr:uid="{00000000-0005-0000-0000-000091330000}"/>
    <cellStyle name="Normal 3 3 8 3 2" xfId="40430" xr:uid="{00000000-0005-0000-0000-000092330000}"/>
    <cellStyle name="Normal 3 3 8 3 3" xfId="25206" xr:uid="{00000000-0005-0000-0000-000093330000}"/>
    <cellStyle name="Normal 3 3 8 4" xfId="35417" xr:uid="{00000000-0005-0000-0000-000094330000}"/>
    <cellStyle name="Normal 3 3 8 5" xfId="20193" xr:uid="{00000000-0005-0000-0000-000095330000}"/>
    <cellStyle name="Normal 3 3 9" xfId="11781" xr:uid="{00000000-0005-0000-0000-000096330000}"/>
    <cellStyle name="Normal 3 3 9 2" xfId="42105" xr:uid="{00000000-0005-0000-0000-000097330000}"/>
    <cellStyle name="Normal 3 3 9 3" xfId="26881" xr:uid="{00000000-0005-0000-0000-000098330000}"/>
    <cellStyle name="Normal 3 4" xfId="1108" xr:uid="{00000000-0005-0000-0000-000099330000}"/>
    <cellStyle name="Normal 3 5" xfId="31953" xr:uid="{00000000-0005-0000-0000-00009A330000}"/>
    <cellStyle name="Normal 3 6" xfId="951" xr:uid="{00000000-0005-0000-0000-00009B330000}"/>
    <cellStyle name="Normal 3 7" xfId="410" xr:uid="{00000000-0005-0000-0000-00009C330000}"/>
    <cellStyle name="Normal 3 8" xfId="47395" xr:uid="{00000000-0005-0000-0000-00009D330000}"/>
    <cellStyle name="Normal 3 9" xfId="47409" xr:uid="{00000000-0005-0000-0000-00009E330000}"/>
    <cellStyle name="Normal 30" xfId="953" xr:uid="{00000000-0005-0000-0000-00009F330000}"/>
    <cellStyle name="Normal 30 2" xfId="954" xr:uid="{00000000-0005-0000-0000-0000A0330000}"/>
    <cellStyle name="Normal 30 3" xfId="1432" xr:uid="{00000000-0005-0000-0000-0000A1330000}"/>
    <cellStyle name="Normal 30 3 10" xfId="6761" xr:uid="{00000000-0005-0000-0000-0000A2330000}"/>
    <cellStyle name="Normal 30 3 10 2" xfId="37089" xr:uid="{00000000-0005-0000-0000-0000A3330000}"/>
    <cellStyle name="Normal 30 3 10 3" xfId="21865" xr:uid="{00000000-0005-0000-0000-0000A4330000}"/>
    <cellStyle name="Normal 30 3 11" xfId="32080" xr:uid="{00000000-0005-0000-0000-0000A5330000}"/>
    <cellStyle name="Normal 30 3 12" xfId="16850" xr:uid="{00000000-0005-0000-0000-0000A6330000}"/>
    <cellStyle name="Normal 30 3 2" xfId="1725" xr:uid="{00000000-0005-0000-0000-0000A7330000}"/>
    <cellStyle name="Normal 30 3 2 10" xfId="32132" xr:uid="{00000000-0005-0000-0000-0000A8330000}"/>
    <cellStyle name="Normal 30 3 2 11" xfId="16904" xr:uid="{00000000-0005-0000-0000-0000A9330000}"/>
    <cellStyle name="Normal 30 3 2 2" xfId="1833" xr:uid="{00000000-0005-0000-0000-0000AA330000}"/>
    <cellStyle name="Normal 30 3 2 2 10" xfId="17008" xr:uid="{00000000-0005-0000-0000-0000AB330000}"/>
    <cellStyle name="Normal 30 3 2 2 2" xfId="2050" xr:uid="{00000000-0005-0000-0000-0000AC330000}"/>
    <cellStyle name="Normal 30 3 2 2 2 2" xfId="2471" xr:uid="{00000000-0005-0000-0000-0000AD330000}"/>
    <cellStyle name="Normal 30 3 2 2 2 2 2" xfId="3310" xr:uid="{00000000-0005-0000-0000-0000AE330000}"/>
    <cellStyle name="Normal 30 3 2 2 2 2 2 2" xfId="5000" xr:uid="{00000000-0005-0000-0000-0000AF330000}"/>
    <cellStyle name="Normal 30 3 2 2 2 2 2 2 2" xfId="15073" xr:uid="{00000000-0005-0000-0000-0000B0330000}"/>
    <cellStyle name="Normal 30 3 2 2 2 2 2 2 2 2" xfId="45395" xr:uid="{00000000-0005-0000-0000-0000B1330000}"/>
    <cellStyle name="Normal 30 3 2 2 2 2 2 2 2 3" xfId="30171" xr:uid="{00000000-0005-0000-0000-0000B2330000}"/>
    <cellStyle name="Normal 30 3 2 2 2 2 2 2 3" xfId="10053" xr:uid="{00000000-0005-0000-0000-0000B3330000}"/>
    <cellStyle name="Normal 30 3 2 2 2 2 2 2 3 2" xfId="40378" xr:uid="{00000000-0005-0000-0000-0000B4330000}"/>
    <cellStyle name="Normal 30 3 2 2 2 2 2 2 3 3" xfId="25154" xr:uid="{00000000-0005-0000-0000-0000B5330000}"/>
    <cellStyle name="Normal 30 3 2 2 2 2 2 2 4" xfId="35365" xr:uid="{00000000-0005-0000-0000-0000B6330000}"/>
    <cellStyle name="Normal 30 3 2 2 2 2 2 2 5" xfId="20141" xr:uid="{00000000-0005-0000-0000-0000B7330000}"/>
    <cellStyle name="Normal 30 3 2 2 2 2 2 3" xfId="6692" xr:uid="{00000000-0005-0000-0000-0000B8330000}"/>
    <cellStyle name="Normal 30 3 2 2 2 2 2 3 2" xfId="16744" xr:uid="{00000000-0005-0000-0000-0000B9330000}"/>
    <cellStyle name="Normal 30 3 2 2 2 2 2 3 2 2" xfId="47066" xr:uid="{00000000-0005-0000-0000-0000BA330000}"/>
    <cellStyle name="Normal 30 3 2 2 2 2 2 3 2 3" xfId="31842" xr:uid="{00000000-0005-0000-0000-0000BB330000}"/>
    <cellStyle name="Normal 30 3 2 2 2 2 2 3 3" xfId="11724" xr:uid="{00000000-0005-0000-0000-0000BC330000}"/>
    <cellStyle name="Normal 30 3 2 2 2 2 2 3 3 2" xfId="42049" xr:uid="{00000000-0005-0000-0000-0000BD330000}"/>
    <cellStyle name="Normal 30 3 2 2 2 2 2 3 3 3" xfId="26825" xr:uid="{00000000-0005-0000-0000-0000BE330000}"/>
    <cellStyle name="Normal 30 3 2 2 2 2 2 3 4" xfId="37036" xr:uid="{00000000-0005-0000-0000-0000BF330000}"/>
    <cellStyle name="Normal 30 3 2 2 2 2 2 3 5" xfId="21812" xr:uid="{00000000-0005-0000-0000-0000C0330000}"/>
    <cellStyle name="Normal 30 3 2 2 2 2 2 4" xfId="13402" xr:uid="{00000000-0005-0000-0000-0000C1330000}"/>
    <cellStyle name="Normal 30 3 2 2 2 2 2 4 2" xfId="43724" xr:uid="{00000000-0005-0000-0000-0000C2330000}"/>
    <cellStyle name="Normal 30 3 2 2 2 2 2 4 3" xfId="28500" xr:uid="{00000000-0005-0000-0000-0000C3330000}"/>
    <cellStyle name="Normal 30 3 2 2 2 2 2 5" xfId="8381" xr:uid="{00000000-0005-0000-0000-0000C4330000}"/>
    <cellStyle name="Normal 30 3 2 2 2 2 2 5 2" xfId="38707" xr:uid="{00000000-0005-0000-0000-0000C5330000}"/>
    <cellStyle name="Normal 30 3 2 2 2 2 2 5 3" xfId="23483" xr:uid="{00000000-0005-0000-0000-0000C6330000}"/>
    <cellStyle name="Normal 30 3 2 2 2 2 2 6" xfId="33695" xr:uid="{00000000-0005-0000-0000-0000C7330000}"/>
    <cellStyle name="Normal 30 3 2 2 2 2 2 7" xfId="18470" xr:uid="{00000000-0005-0000-0000-0000C8330000}"/>
    <cellStyle name="Normal 30 3 2 2 2 2 3" xfId="4163" xr:uid="{00000000-0005-0000-0000-0000C9330000}"/>
    <cellStyle name="Normal 30 3 2 2 2 2 3 2" xfId="14237" xr:uid="{00000000-0005-0000-0000-0000CA330000}"/>
    <cellStyle name="Normal 30 3 2 2 2 2 3 2 2" xfId="44559" xr:uid="{00000000-0005-0000-0000-0000CB330000}"/>
    <cellStyle name="Normal 30 3 2 2 2 2 3 2 3" xfId="29335" xr:uid="{00000000-0005-0000-0000-0000CC330000}"/>
    <cellStyle name="Normal 30 3 2 2 2 2 3 3" xfId="9217" xr:uid="{00000000-0005-0000-0000-0000CD330000}"/>
    <cellStyle name="Normal 30 3 2 2 2 2 3 3 2" xfId="39542" xr:uid="{00000000-0005-0000-0000-0000CE330000}"/>
    <cellStyle name="Normal 30 3 2 2 2 2 3 3 3" xfId="24318" xr:uid="{00000000-0005-0000-0000-0000CF330000}"/>
    <cellStyle name="Normal 30 3 2 2 2 2 3 4" xfId="34529" xr:uid="{00000000-0005-0000-0000-0000D0330000}"/>
    <cellStyle name="Normal 30 3 2 2 2 2 3 5" xfId="19305" xr:uid="{00000000-0005-0000-0000-0000D1330000}"/>
    <cellStyle name="Normal 30 3 2 2 2 2 4" xfId="5856" xr:uid="{00000000-0005-0000-0000-0000D2330000}"/>
    <cellStyle name="Normal 30 3 2 2 2 2 4 2" xfId="15908" xr:uid="{00000000-0005-0000-0000-0000D3330000}"/>
    <cellStyle name="Normal 30 3 2 2 2 2 4 2 2" xfId="46230" xr:uid="{00000000-0005-0000-0000-0000D4330000}"/>
    <cellStyle name="Normal 30 3 2 2 2 2 4 2 3" xfId="31006" xr:uid="{00000000-0005-0000-0000-0000D5330000}"/>
    <cellStyle name="Normal 30 3 2 2 2 2 4 3" xfId="10888" xr:uid="{00000000-0005-0000-0000-0000D6330000}"/>
    <cellStyle name="Normal 30 3 2 2 2 2 4 3 2" xfId="41213" xr:uid="{00000000-0005-0000-0000-0000D7330000}"/>
    <cellStyle name="Normal 30 3 2 2 2 2 4 3 3" xfId="25989" xr:uid="{00000000-0005-0000-0000-0000D8330000}"/>
    <cellStyle name="Normal 30 3 2 2 2 2 4 4" xfId="36200" xr:uid="{00000000-0005-0000-0000-0000D9330000}"/>
    <cellStyle name="Normal 30 3 2 2 2 2 4 5" xfId="20976" xr:uid="{00000000-0005-0000-0000-0000DA330000}"/>
    <cellStyle name="Normal 30 3 2 2 2 2 5" xfId="12566" xr:uid="{00000000-0005-0000-0000-0000DB330000}"/>
    <cellStyle name="Normal 30 3 2 2 2 2 5 2" xfId="42888" xr:uid="{00000000-0005-0000-0000-0000DC330000}"/>
    <cellStyle name="Normal 30 3 2 2 2 2 5 3" xfId="27664" xr:uid="{00000000-0005-0000-0000-0000DD330000}"/>
    <cellStyle name="Normal 30 3 2 2 2 2 6" xfId="7545" xr:uid="{00000000-0005-0000-0000-0000DE330000}"/>
    <cellStyle name="Normal 30 3 2 2 2 2 6 2" xfId="37871" xr:uid="{00000000-0005-0000-0000-0000DF330000}"/>
    <cellStyle name="Normal 30 3 2 2 2 2 6 3" xfId="22647" xr:uid="{00000000-0005-0000-0000-0000E0330000}"/>
    <cellStyle name="Normal 30 3 2 2 2 2 7" xfId="32859" xr:uid="{00000000-0005-0000-0000-0000E1330000}"/>
    <cellStyle name="Normal 30 3 2 2 2 2 8" xfId="17634" xr:uid="{00000000-0005-0000-0000-0000E2330000}"/>
    <cellStyle name="Normal 30 3 2 2 2 3" xfId="2892" xr:uid="{00000000-0005-0000-0000-0000E3330000}"/>
    <cellStyle name="Normal 30 3 2 2 2 3 2" xfId="4582" xr:uid="{00000000-0005-0000-0000-0000E4330000}"/>
    <cellStyle name="Normal 30 3 2 2 2 3 2 2" xfId="14655" xr:uid="{00000000-0005-0000-0000-0000E5330000}"/>
    <cellStyle name="Normal 30 3 2 2 2 3 2 2 2" xfId="44977" xr:uid="{00000000-0005-0000-0000-0000E6330000}"/>
    <cellStyle name="Normal 30 3 2 2 2 3 2 2 3" xfId="29753" xr:uid="{00000000-0005-0000-0000-0000E7330000}"/>
    <cellStyle name="Normal 30 3 2 2 2 3 2 3" xfId="9635" xr:uid="{00000000-0005-0000-0000-0000E8330000}"/>
    <cellStyle name="Normal 30 3 2 2 2 3 2 3 2" xfId="39960" xr:uid="{00000000-0005-0000-0000-0000E9330000}"/>
    <cellStyle name="Normal 30 3 2 2 2 3 2 3 3" xfId="24736" xr:uid="{00000000-0005-0000-0000-0000EA330000}"/>
    <cellStyle name="Normal 30 3 2 2 2 3 2 4" xfId="34947" xr:uid="{00000000-0005-0000-0000-0000EB330000}"/>
    <cellStyle name="Normal 30 3 2 2 2 3 2 5" xfId="19723" xr:uid="{00000000-0005-0000-0000-0000EC330000}"/>
    <cellStyle name="Normal 30 3 2 2 2 3 3" xfId="6274" xr:uid="{00000000-0005-0000-0000-0000ED330000}"/>
    <cellStyle name="Normal 30 3 2 2 2 3 3 2" xfId="16326" xr:uid="{00000000-0005-0000-0000-0000EE330000}"/>
    <cellStyle name="Normal 30 3 2 2 2 3 3 2 2" xfId="46648" xr:uid="{00000000-0005-0000-0000-0000EF330000}"/>
    <cellStyle name="Normal 30 3 2 2 2 3 3 2 3" xfId="31424" xr:uid="{00000000-0005-0000-0000-0000F0330000}"/>
    <cellStyle name="Normal 30 3 2 2 2 3 3 3" xfId="11306" xr:uid="{00000000-0005-0000-0000-0000F1330000}"/>
    <cellStyle name="Normal 30 3 2 2 2 3 3 3 2" xfId="41631" xr:uid="{00000000-0005-0000-0000-0000F2330000}"/>
    <cellStyle name="Normal 30 3 2 2 2 3 3 3 3" xfId="26407" xr:uid="{00000000-0005-0000-0000-0000F3330000}"/>
    <cellStyle name="Normal 30 3 2 2 2 3 3 4" xfId="36618" xr:uid="{00000000-0005-0000-0000-0000F4330000}"/>
    <cellStyle name="Normal 30 3 2 2 2 3 3 5" xfId="21394" xr:uid="{00000000-0005-0000-0000-0000F5330000}"/>
    <cellStyle name="Normal 30 3 2 2 2 3 4" xfId="12984" xr:uid="{00000000-0005-0000-0000-0000F6330000}"/>
    <cellStyle name="Normal 30 3 2 2 2 3 4 2" xfId="43306" xr:uid="{00000000-0005-0000-0000-0000F7330000}"/>
    <cellStyle name="Normal 30 3 2 2 2 3 4 3" xfId="28082" xr:uid="{00000000-0005-0000-0000-0000F8330000}"/>
    <cellStyle name="Normal 30 3 2 2 2 3 5" xfId="7963" xr:uid="{00000000-0005-0000-0000-0000F9330000}"/>
    <cellStyle name="Normal 30 3 2 2 2 3 5 2" xfId="38289" xr:uid="{00000000-0005-0000-0000-0000FA330000}"/>
    <cellStyle name="Normal 30 3 2 2 2 3 5 3" xfId="23065" xr:uid="{00000000-0005-0000-0000-0000FB330000}"/>
    <cellStyle name="Normal 30 3 2 2 2 3 6" xfId="33277" xr:uid="{00000000-0005-0000-0000-0000FC330000}"/>
    <cellStyle name="Normal 30 3 2 2 2 3 7" xfId="18052" xr:uid="{00000000-0005-0000-0000-0000FD330000}"/>
    <cellStyle name="Normal 30 3 2 2 2 4" xfId="3745" xr:uid="{00000000-0005-0000-0000-0000FE330000}"/>
    <cellStyle name="Normal 30 3 2 2 2 4 2" xfId="13819" xr:uid="{00000000-0005-0000-0000-0000FF330000}"/>
    <cellStyle name="Normal 30 3 2 2 2 4 2 2" xfId="44141" xr:uid="{00000000-0005-0000-0000-000000340000}"/>
    <cellStyle name="Normal 30 3 2 2 2 4 2 3" xfId="28917" xr:uid="{00000000-0005-0000-0000-000001340000}"/>
    <cellStyle name="Normal 30 3 2 2 2 4 3" xfId="8799" xr:uid="{00000000-0005-0000-0000-000002340000}"/>
    <cellStyle name="Normal 30 3 2 2 2 4 3 2" xfId="39124" xr:uid="{00000000-0005-0000-0000-000003340000}"/>
    <cellStyle name="Normal 30 3 2 2 2 4 3 3" xfId="23900" xr:uid="{00000000-0005-0000-0000-000004340000}"/>
    <cellStyle name="Normal 30 3 2 2 2 4 4" xfId="34111" xr:uid="{00000000-0005-0000-0000-000005340000}"/>
    <cellStyle name="Normal 30 3 2 2 2 4 5" xfId="18887" xr:uid="{00000000-0005-0000-0000-000006340000}"/>
    <cellStyle name="Normal 30 3 2 2 2 5" xfId="5438" xr:uid="{00000000-0005-0000-0000-000007340000}"/>
    <cellStyle name="Normal 30 3 2 2 2 5 2" xfId="15490" xr:uid="{00000000-0005-0000-0000-000008340000}"/>
    <cellStyle name="Normal 30 3 2 2 2 5 2 2" xfId="45812" xr:uid="{00000000-0005-0000-0000-000009340000}"/>
    <cellStyle name="Normal 30 3 2 2 2 5 2 3" xfId="30588" xr:uid="{00000000-0005-0000-0000-00000A340000}"/>
    <cellStyle name="Normal 30 3 2 2 2 5 3" xfId="10470" xr:uid="{00000000-0005-0000-0000-00000B340000}"/>
    <cellStyle name="Normal 30 3 2 2 2 5 3 2" xfId="40795" xr:uid="{00000000-0005-0000-0000-00000C340000}"/>
    <cellStyle name="Normal 30 3 2 2 2 5 3 3" xfId="25571" xr:uid="{00000000-0005-0000-0000-00000D340000}"/>
    <cellStyle name="Normal 30 3 2 2 2 5 4" xfId="35782" xr:uid="{00000000-0005-0000-0000-00000E340000}"/>
    <cellStyle name="Normal 30 3 2 2 2 5 5" xfId="20558" xr:uid="{00000000-0005-0000-0000-00000F340000}"/>
    <cellStyle name="Normal 30 3 2 2 2 6" xfId="12148" xr:uid="{00000000-0005-0000-0000-000010340000}"/>
    <cellStyle name="Normal 30 3 2 2 2 6 2" xfId="42470" xr:uid="{00000000-0005-0000-0000-000011340000}"/>
    <cellStyle name="Normal 30 3 2 2 2 6 3" xfId="27246" xr:uid="{00000000-0005-0000-0000-000012340000}"/>
    <cellStyle name="Normal 30 3 2 2 2 7" xfId="7127" xr:uid="{00000000-0005-0000-0000-000013340000}"/>
    <cellStyle name="Normal 30 3 2 2 2 7 2" xfId="37453" xr:uid="{00000000-0005-0000-0000-000014340000}"/>
    <cellStyle name="Normal 30 3 2 2 2 7 3" xfId="22229" xr:uid="{00000000-0005-0000-0000-000015340000}"/>
    <cellStyle name="Normal 30 3 2 2 2 8" xfId="32441" xr:uid="{00000000-0005-0000-0000-000016340000}"/>
    <cellStyle name="Normal 30 3 2 2 2 9" xfId="17216" xr:uid="{00000000-0005-0000-0000-000017340000}"/>
    <cellStyle name="Normal 30 3 2 2 3" xfId="2263" xr:uid="{00000000-0005-0000-0000-000018340000}"/>
    <cellStyle name="Normal 30 3 2 2 3 2" xfId="3102" xr:uid="{00000000-0005-0000-0000-000019340000}"/>
    <cellStyle name="Normal 30 3 2 2 3 2 2" xfId="4792" xr:uid="{00000000-0005-0000-0000-00001A340000}"/>
    <cellStyle name="Normal 30 3 2 2 3 2 2 2" xfId="14865" xr:uid="{00000000-0005-0000-0000-00001B340000}"/>
    <cellStyle name="Normal 30 3 2 2 3 2 2 2 2" xfId="45187" xr:uid="{00000000-0005-0000-0000-00001C340000}"/>
    <cellStyle name="Normal 30 3 2 2 3 2 2 2 3" xfId="29963" xr:uid="{00000000-0005-0000-0000-00001D340000}"/>
    <cellStyle name="Normal 30 3 2 2 3 2 2 3" xfId="9845" xr:uid="{00000000-0005-0000-0000-00001E340000}"/>
    <cellStyle name="Normal 30 3 2 2 3 2 2 3 2" xfId="40170" xr:uid="{00000000-0005-0000-0000-00001F340000}"/>
    <cellStyle name="Normal 30 3 2 2 3 2 2 3 3" xfId="24946" xr:uid="{00000000-0005-0000-0000-000020340000}"/>
    <cellStyle name="Normal 30 3 2 2 3 2 2 4" xfId="35157" xr:uid="{00000000-0005-0000-0000-000021340000}"/>
    <cellStyle name="Normal 30 3 2 2 3 2 2 5" xfId="19933" xr:uid="{00000000-0005-0000-0000-000022340000}"/>
    <cellStyle name="Normal 30 3 2 2 3 2 3" xfId="6484" xr:uid="{00000000-0005-0000-0000-000023340000}"/>
    <cellStyle name="Normal 30 3 2 2 3 2 3 2" xfId="16536" xr:uid="{00000000-0005-0000-0000-000024340000}"/>
    <cellStyle name="Normal 30 3 2 2 3 2 3 2 2" xfId="46858" xr:uid="{00000000-0005-0000-0000-000025340000}"/>
    <cellStyle name="Normal 30 3 2 2 3 2 3 2 3" xfId="31634" xr:uid="{00000000-0005-0000-0000-000026340000}"/>
    <cellStyle name="Normal 30 3 2 2 3 2 3 3" xfId="11516" xr:uid="{00000000-0005-0000-0000-000027340000}"/>
    <cellStyle name="Normal 30 3 2 2 3 2 3 3 2" xfId="41841" xr:uid="{00000000-0005-0000-0000-000028340000}"/>
    <cellStyle name="Normal 30 3 2 2 3 2 3 3 3" xfId="26617" xr:uid="{00000000-0005-0000-0000-000029340000}"/>
    <cellStyle name="Normal 30 3 2 2 3 2 3 4" xfId="36828" xr:uid="{00000000-0005-0000-0000-00002A340000}"/>
    <cellStyle name="Normal 30 3 2 2 3 2 3 5" xfId="21604" xr:uid="{00000000-0005-0000-0000-00002B340000}"/>
    <cellStyle name="Normal 30 3 2 2 3 2 4" xfId="13194" xr:uid="{00000000-0005-0000-0000-00002C340000}"/>
    <cellStyle name="Normal 30 3 2 2 3 2 4 2" xfId="43516" xr:uid="{00000000-0005-0000-0000-00002D340000}"/>
    <cellStyle name="Normal 30 3 2 2 3 2 4 3" xfId="28292" xr:uid="{00000000-0005-0000-0000-00002E340000}"/>
    <cellStyle name="Normal 30 3 2 2 3 2 5" xfId="8173" xr:uid="{00000000-0005-0000-0000-00002F340000}"/>
    <cellStyle name="Normal 30 3 2 2 3 2 5 2" xfId="38499" xr:uid="{00000000-0005-0000-0000-000030340000}"/>
    <cellStyle name="Normal 30 3 2 2 3 2 5 3" xfId="23275" xr:uid="{00000000-0005-0000-0000-000031340000}"/>
    <cellStyle name="Normal 30 3 2 2 3 2 6" xfId="33487" xr:uid="{00000000-0005-0000-0000-000032340000}"/>
    <cellStyle name="Normal 30 3 2 2 3 2 7" xfId="18262" xr:uid="{00000000-0005-0000-0000-000033340000}"/>
    <cellStyle name="Normal 30 3 2 2 3 3" xfId="3955" xr:uid="{00000000-0005-0000-0000-000034340000}"/>
    <cellStyle name="Normal 30 3 2 2 3 3 2" xfId="14029" xr:uid="{00000000-0005-0000-0000-000035340000}"/>
    <cellStyle name="Normal 30 3 2 2 3 3 2 2" xfId="44351" xr:uid="{00000000-0005-0000-0000-000036340000}"/>
    <cellStyle name="Normal 30 3 2 2 3 3 2 3" xfId="29127" xr:uid="{00000000-0005-0000-0000-000037340000}"/>
    <cellStyle name="Normal 30 3 2 2 3 3 3" xfId="9009" xr:uid="{00000000-0005-0000-0000-000038340000}"/>
    <cellStyle name="Normal 30 3 2 2 3 3 3 2" xfId="39334" xr:uid="{00000000-0005-0000-0000-000039340000}"/>
    <cellStyle name="Normal 30 3 2 2 3 3 3 3" xfId="24110" xr:uid="{00000000-0005-0000-0000-00003A340000}"/>
    <cellStyle name="Normal 30 3 2 2 3 3 4" xfId="34321" xr:uid="{00000000-0005-0000-0000-00003B340000}"/>
    <cellStyle name="Normal 30 3 2 2 3 3 5" xfId="19097" xr:uid="{00000000-0005-0000-0000-00003C340000}"/>
    <cellStyle name="Normal 30 3 2 2 3 4" xfId="5648" xr:uid="{00000000-0005-0000-0000-00003D340000}"/>
    <cellStyle name="Normal 30 3 2 2 3 4 2" xfId="15700" xr:uid="{00000000-0005-0000-0000-00003E340000}"/>
    <cellStyle name="Normal 30 3 2 2 3 4 2 2" xfId="46022" xr:uid="{00000000-0005-0000-0000-00003F340000}"/>
    <cellStyle name="Normal 30 3 2 2 3 4 2 3" xfId="30798" xr:uid="{00000000-0005-0000-0000-000040340000}"/>
    <cellStyle name="Normal 30 3 2 2 3 4 3" xfId="10680" xr:uid="{00000000-0005-0000-0000-000041340000}"/>
    <cellStyle name="Normal 30 3 2 2 3 4 3 2" xfId="41005" xr:uid="{00000000-0005-0000-0000-000042340000}"/>
    <cellStyle name="Normal 30 3 2 2 3 4 3 3" xfId="25781" xr:uid="{00000000-0005-0000-0000-000043340000}"/>
    <cellStyle name="Normal 30 3 2 2 3 4 4" xfId="35992" xr:uid="{00000000-0005-0000-0000-000044340000}"/>
    <cellStyle name="Normal 30 3 2 2 3 4 5" xfId="20768" xr:uid="{00000000-0005-0000-0000-000045340000}"/>
    <cellStyle name="Normal 30 3 2 2 3 5" xfId="12358" xr:uid="{00000000-0005-0000-0000-000046340000}"/>
    <cellStyle name="Normal 30 3 2 2 3 5 2" xfId="42680" xr:uid="{00000000-0005-0000-0000-000047340000}"/>
    <cellStyle name="Normal 30 3 2 2 3 5 3" xfId="27456" xr:uid="{00000000-0005-0000-0000-000048340000}"/>
    <cellStyle name="Normal 30 3 2 2 3 6" xfId="7337" xr:uid="{00000000-0005-0000-0000-000049340000}"/>
    <cellStyle name="Normal 30 3 2 2 3 6 2" xfId="37663" xr:uid="{00000000-0005-0000-0000-00004A340000}"/>
    <cellStyle name="Normal 30 3 2 2 3 6 3" xfId="22439" xr:uid="{00000000-0005-0000-0000-00004B340000}"/>
    <cellStyle name="Normal 30 3 2 2 3 7" xfId="32651" xr:uid="{00000000-0005-0000-0000-00004C340000}"/>
    <cellStyle name="Normal 30 3 2 2 3 8" xfId="17426" xr:uid="{00000000-0005-0000-0000-00004D340000}"/>
    <cellStyle name="Normal 30 3 2 2 4" xfId="2684" xr:uid="{00000000-0005-0000-0000-00004E340000}"/>
    <cellStyle name="Normal 30 3 2 2 4 2" xfId="4374" xr:uid="{00000000-0005-0000-0000-00004F340000}"/>
    <cellStyle name="Normal 30 3 2 2 4 2 2" xfId="14447" xr:uid="{00000000-0005-0000-0000-000050340000}"/>
    <cellStyle name="Normal 30 3 2 2 4 2 2 2" xfId="44769" xr:uid="{00000000-0005-0000-0000-000051340000}"/>
    <cellStyle name="Normal 30 3 2 2 4 2 2 3" xfId="29545" xr:uid="{00000000-0005-0000-0000-000052340000}"/>
    <cellStyle name="Normal 30 3 2 2 4 2 3" xfId="9427" xr:uid="{00000000-0005-0000-0000-000053340000}"/>
    <cellStyle name="Normal 30 3 2 2 4 2 3 2" xfId="39752" xr:uid="{00000000-0005-0000-0000-000054340000}"/>
    <cellStyle name="Normal 30 3 2 2 4 2 3 3" xfId="24528" xr:uid="{00000000-0005-0000-0000-000055340000}"/>
    <cellStyle name="Normal 30 3 2 2 4 2 4" xfId="34739" xr:uid="{00000000-0005-0000-0000-000056340000}"/>
    <cellStyle name="Normal 30 3 2 2 4 2 5" xfId="19515" xr:uid="{00000000-0005-0000-0000-000057340000}"/>
    <cellStyle name="Normal 30 3 2 2 4 3" xfId="6066" xr:uid="{00000000-0005-0000-0000-000058340000}"/>
    <cellStyle name="Normal 30 3 2 2 4 3 2" xfId="16118" xr:uid="{00000000-0005-0000-0000-000059340000}"/>
    <cellStyle name="Normal 30 3 2 2 4 3 2 2" xfId="46440" xr:uid="{00000000-0005-0000-0000-00005A340000}"/>
    <cellStyle name="Normal 30 3 2 2 4 3 2 3" xfId="31216" xr:uid="{00000000-0005-0000-0000-00005B340000}"/>
    <cellStyle name="Normal 30 3 2 2 4 3 3" xfId="11098" xr:uid="{00000000-0005-0000-0000-00005C340000}"/>
    <cellStyle name="Normal 30 3 2 2 4 3 3 2" xfId="41423" xr:uid="{00000000-0005-0000-0000-00005D340000}"/>
    <cellStyle name="Normal 30 3 2 2 4 3 3 3" xfId="26199" xr:uid="{00000000-0005-0000-0000-00005E340000}"/>
    <cellStyle name="Normal 30 3 2 2 4 3 4" xfId="36410" xr:uid="{00000000-0005-0000-0000-00005F340000}"/>
    <cellStyle name="Normal 30 3 2 2 4 3 5" xfId="21186" xr:uid="{00000000-0005-0000-0000-000060340000}"/>
    <cellStyle name="Normal 30 3 2 2 4 4" xfId="12776" xr:uid="{00000000-0005-0000-0000-000061340000}"/>
    <cellStyle name="Normal 30 3 2 2 4 4 2" xfId="43098" xr:uid="{00000000-0005-0000-0000-000062340000}"/>
    <cellStyle name="Normal 30 3 2 2 4 4 3" xfId="27874" xr:uid="{00000000-0005-0000-0000-000063340000}"/>
    <cellStyle name="Normal 30 3 2 2 4 5" xfId="7755" xr:uid="{00000000-0005-0000-0000-000064340000}"/>
    <cellStyle name="Normal 30 3 2 2 4 5 2" xfId="38081" xr:uid="{00000000-0005-0000-0000-000065340000}"/>
    <cellStyle name="Normal 30 3 2 2 4 5 3" xfId="22857" xr:uid="{00000000-0005-0000-0000-000066340000}"/>
    <cellStyle name="Normal 30 3 2 2 4 6" xfId="33069" xr:uid="{00000000-0005-0000-0000-000067340000}"/>
    <cellStyle name="Normal 30 3 2 2 4 7" xfId="17844" xr:uid="{00000000-0005-0000-0000-000068340000}"/>
    <cellStyle name="Normal 30 3 2 2 5" xfId="3537" xr:uid="{00000000-0005-0000-0000-000069340000}"/>
    <cellStyle name="Normal 30 3 2 2 5 2" xfId="13611" xr:uid="{00000000-0005-0000-0000-00006A340000}"/>
    <cellStyle name="Normal 30 3 2 2 5 2 2" xfId="43933" xr:uid="{00000000-0005-0000-0000-00006B340000}"/>
    <cellStyle name="Normal 30 3 2 2 5 2 3" xfId="28709" xr:uid="{00000000-0005-0000-0000-00006C340000}"/>
    <cellStyle name="Normal 30 3 2 2 5 3" xfId="8591" xr:uid="{00000000-0005-0000-0000-00006D340000}"/>
    <cellStyle name="Normal 30 3 2 2 5 3 2" xfId="38916" xr:uid="{00000000-0005-0000-0000-00006E340000}"/>
    <cellStyle name="Normal 30 3 2 2 5 3 3" xfId="23692" xr:uid="{00000000-0005-0000-0000-00006F340000}"/>
    <cellStyle name="Normal 30 3 2 2 5 4" xfId="33903" xr:uid="{00000000-0005-0000-0000-000070340000}"/>
    <cellStyle name="Normal 30 3 2 2 5 5" xfId="18679" xr:uid="{00000000-0005-0000-0000-000071340000}"/>
    <cellStyle name="Normal 30 3 2 2 6" xfId="5230" xr:uid="{00000000-0005-0000-0000-000072340000}"/>
    <cellStyle name="Normal 30 3 2 2 6 2" xfId="15282" xr:uid="{00000000-0005-0000-0000-000073340000}"/>
    <cellStyle name="Normal 30 3 2 2 6 2 2" xfId="45604" xr:uid="{00000000-0005-0000-0000-000074340000}"/>
    <cellStyle name="Normal 30 3 2 2 6 2 3" xfId="30380" xr:uid="{00000000-0005-0000-0000-000075340000}"/>
    <cellStyle name="Normal 30 3 2 2 6 3" xfId="10262" xr:uid="{00000000-0005-0000-0000-000076340000}"/>
    <cellStyle name="Normal 30 3 2 2 6 3 2" xfId="40587" xr:uid="{00000000-0005-0000-0000-000077340000}"/>
    <cellStyle name="Normal 30 3 2 2 6 3 3" xfId="25363" xr:uid="{00000000-0005-0000-0000-000078340000}"/>
    <cellStyle name="Normal 30 3 2 2 6 4" xfId="35574" xr:uid="{00000000-0005-0000-0000-000079340000}"/>
    <cellStyle name="Normal 30 3 2 2 6 5" xfId="20350" xr:uid="{00000000-0005-0000-0000-00007A340000}"/>
    <cellStyle name="Normal 30 3 2 2 7" xfId="11940" xr:uid="{00000000-0005-0000-0000-00007B340000}"/>
    <cellStyle name="Normal 30 3 2 2 7 2" xfId="42262" xr:uid="{00000000-0005-0000-0000-00007C340000}"/>
    <cellStyle name="Normal 30 3 2 2 7 3" xfId="27038" xr:uid="{00000000-0005-0000-0000-00007D340000}"/>
    <cellStyle name="Normal 30 3 2 2 8" xfId="6919" xr:uid="{00000000-0005-0000-0000-00007E340000}"/>
    <cellStyle name="Normal 30 3 2 2 8 2" xfId="37245" xr:uid="{00000000-0005-0000-0000-00007F340000}"/>
    <cellStyle name="Normal 30 3 2 2 8 3" xfId="22021" xr:uid="{00000000-0005-0000-0000-000080340000}"/>
    <cellStyle name="Normal 30 3 2 2 9" xfId="32233" xr:uid="{00000000-0005-0000-0000-000081340000}"/>
    <cellStyle name="Normal 30 3 2 3" xfId="1946" xr:uid="{00000000-0005-0000-0000-000082340000}"/>
    <cellStyle name="Normal 30 3 2 3 2" xfId="2367" xr:uid="{00000000-0005-0000-0000-000083340000}"/>
    <cellStyle name="Normal 30 3 2 3 2 2" xfId="3206" xr:uid="{00000000-0005-0000-0000-000084340000}"/>
    <cellStyle name="Normal 30 3 2 3 2 2 2" xfId="4896" xr:uid="{00000000-0005-0000-0000-000085340000}"/>
    <cellStyle name="Normal 30 3 2 3 2 2 2 2" xfId="14969" xr:uid="{00000000-0005-0000-0000-000086340000}"/>
    <cellStyle name="Normal 30 3 2 3 2 2 2 2 2" xfId="45291" xr:uid="{00000000-0005-0000-0000-000087340000}"/>
    <cellStyle name="Normal 30 3 2 3 2 2 2 2 3" xfId="30067" xr:uid="{00000000-0005-0000-0000-000088340000}"/>
    <cellStyle name="Normal 30 3 2 3 2 2 2 3" xfId="9949" xr:uid="{00000000-0005-0000-0000-000089340000}"/>
    <cellStyle name="Normal 30 3 2 3 2 2 2 3 2" xfId="40274" xr:uid="{00000000-0005-0000-0000-00008A340000}"/>
    <cellStyle name="Normal 30 3 2 3 2 2 2 3 3" xfId="25050" xr:uid="{00000000-0005-0000-0000-00008B340000}"/>
    <cellStyle name="Normal 30 3 2 3 2 2 2 4" xfId="35261" xr:uid="{00000000-0005-0000-0000-00008C340000}"/>
    <cellStyle name="Normal 30 3 2 3 2 2 2 5" xfId="20037" xr:uid="{00000000-0005-0000-0000-00008D340000}"/>
    <cellStyle name="Normal 30 3 2 3 2 2 3" xfId="6588" xr:uid="{00000000-0005-0000-0000-00008E340000}"/>
    <cellStyle name="Normal 30 3 2 3 2 2 3 2" xfId="16640" xr:uid="{00000000-0005-0000-0000-00008F340000}"/>
    <cellStyle name="Normal 30 3 2 3 2 2 3 2 2" xfId="46962" xr:uid="{00000000-0005-0000-0000-000090340000}"/>
    <cellStyle name="Normal 30 3 2 3 2 2 3 2 3" xfId="31738" xr:uid="{00000000-0005-0000-0000-000091340000}"/>
    <cellStyle name="Normal 30 3 2 3 2 2 3 3" xfId="11620" xr:uid="{00000000-0005-0000-0000-000092340000}"/>
    <cellStyle name="Normal 30 3 2 3 2 2 3 3 2" xfId="41945" xr:uid="{00000000-0005-0000-0000-000093340000}"/>
    <cellStyle name="Normal 30 3 2 3 2 2 3 3 3" xfId="26721" xr:uid="{00000000-0005-0000-0000-000094340000}"/>
    <cellStyle name="Normal 30 3 2 3 2 2 3 4" xfId="36932" xr:uid="{00000000-0005-0000-0000-000095340000}"/>
    <cellStyle name="Normal 30 3 2 3 2 2 3 5" xfId="21708" xr:uid="{00000000-0005-0000-0000-000096340000}"/>
    <cellStyle name="Normal 30 3 2 3 2 2 4" xfId="13298" xr:uid="{00000000-0005-0000-0000-000097340000}"/>
    <cellStyle name="Normal 30 3 2 3 2 2 4 2" xfId="43620" xr:uid="{00000000-0005-0000-0000-000098340000}"/>
    <cellStyle name="Normal 30 3 2 3 2 2 4 3" xfId="28396" xr:uid="{00000000-0005-0000-0000-000099340000}"/>
    <cellStyle name="Normal 30 3 2 3 2 2 5" xfId="8277" xr:uid="{00000000-0005-0000-0000-00009A340000}"/>
    <cellStyle name="Normal 30 3 2 3 2 2 5 2" xfId="38603" xr:uid="{00000000-0005-0000-0000-00009B340000}"/>
    <cellStyle name="Normal 30 3 2 3 2 2 5 3" xfId="23379" xr:uid="{00000000-0005-0000-0000-00009C340000}"/>
    <cellStyle name="Normal 30 3 2 3 2 2 6" xfId="33591" xr:uid="{00000000-0005-0000-0000-00009D340000}"/>
    <cellStyle name="Normal 30 3 2 3 2 2 7" xfId="18366" xr:uid="{00000000-0005-0000-0000-00009E340000}"/>
    <cellStyle name="Normal 30 3 2 3 2 3" xfId="4059" xr:uid="{00000000-0005-0000-0000-00009F340000}"/>
    <cellStyle name="Normal 30 3 2 3 2 3 2" xfId="14133" xr:uid="{00000000-0005-0000-0000-0000A0340000}"/>
    <cellStyle name="Normal 30 3 2 3 2 3 2 2" xfId="44455" xr:uid="{00000000-0005-0000-0000-0000A1340000}"/>
    <cellStyle name="Normal 30 3 2 3 2 3 2 3" xfId="29231" xr:uid="{00000000-0005-0000-0000-0000A2340000}"/>
    <cellStyle name="Normal 30 3 2 3 2 3 3" xfId="9113" xr:uid="{00000000-0005-0000-0000-0000A3340000}"/>
    <cellStyle name="Normal 30 3 2 3 2 3 3 2" xfId="39438" xr:uid="{00000000-0005-0000-0000-0000A4340000}"/>
    <cellStyle name="Normal 30 3 2 3 2 3 3 3" xfId="24214" xr:uid="{00000000-0005-0000-0000-0000A5340000}"/>
    <cellStyle name="Normal 30 3 2 3 2 3 4" xfId="34425" xr:uid="{00000000-0005-0000-0000-0000A6340000}"/>
    <cellStyle name="Normal 30 3 2 3 2 3 5" xfId="19201" xr:uid="{00000000-0005-0000-0000-0000A7340000}"/>
    <cellStyle name="Normal 30 3 2 3 2 4" xfId="5752" xr:uid="{00000000-0005-0000-0000-0000A8340000}"/>
    <cellStyle name="Normal 30 3 2 3 2 4 2" xfId="15804" xr:uid="{00000000-0005-0000-0000-0000A9340000}"/>
    <cellStyle name="Normal 30 3 2 3 2 4 2 2" xfId="46126" xr:uid="{00000000-0005-0000-0000-0000AA340000}"/>
    <cellStyle name="Normal 30 3 2 3 2 4 2 3" xfId="30902" xr:uid="{00000000-0005-0000-0000-0000AB340000}"/>
    <cellStyle name="Normal 30 3 2 3 2 4 3" xfId="10784" xr:uid="{00000000-0005-0000-0000-0000AC340000}"/>
    <cellStyle name="Normal 30 3 2 3 2 4 3 2" xfId="41109" xr:uid="{00000000-0005-0000-0000-0000AD340000}"/>
    <cellStyle name="Normal 30 3 2 3 2 4 3 3" xfId="25885" xr:uid="{00000000-0005-0000-0000-0000AE340000}"/>
    <cellStyle name="Normal 30 3 2 3 2 4 4" xfId="36096" xr:uid="{00000000-0005-0000-0000-0000AF340000}"/>
    <cellStyle name="Normal 30 3 2 3 2 4 5" xfId="20872" xr:uid="{00000000-0005-0000-0000-0000B0340000}"/>
    <cellStyle name="Normal 30 3 2 3 2 5" xfId="12462" xr:uid="{00000000-0005-0000-0000-0000B1340000}"/>
    <cellStyle name="Normal 30 3 2 3 2 5 2" xfId="42784" xr:uid="{00000000-0005-0000-0000-0000B2340000}"/>
    <cellStyle name="Normal 30 3 2 3 2 5 3" xfId="27560" xr:uid="{00000000-0005-0000-0000-0000B3340000}"/>
    <cellStyle name="Normal 30 3 2 3 2 6" xfId="7441" xr:uid="{00000000-0005-0000-0000-0000B4340000}"/>
    <cellStyle name="Normal 30 3 2 3 2 6 2" xfId="37767" xr:uid="{00000000-0005-0000-0000-0000B5340000}"/>
    <cellStyle name="Normal 30 3 2 3 2 6 3" xfId="22543" xr:uid="{00000000-0005-0000-0000-0000B6340000}"/>
    <cellStyle name="Normal 30 3 2 3 2 7" xfId="32755" xr:uid="{00000000-0005-0000-0000-0000B7340000}"/>
    <cellStyle name="Normal 30 3 2 3 2 8" xfId="17530" xr:uid="{00000000-0005-0000-0000-0000B8340000}"/>
    <cellStyle name="Normal 30 3 2 3 3" xfId="2788" xr:uid="{00000000-0005-0000-0000-0000B9340000}"/>
    <cellStyle name="Normal 30 3 2 3 3 2" xfId="4478" xr:uid="{00000000-0005-0000-0000-0000BA340000}"/>
    <cellStyle name="Normal 30 3 2 3 3 2 2" xfId="14551" xr:uid="{00000000-0005-0000-0000-0000BB340000}"/>
    <cellStyle name="Normal 30 3 2 3 3 2 2 2" xfId="44873" xr:uid="{00000000-0005-0000-0000-0000BC340000}"/>
    <cellStyle name="Normal 30 3 2 3 3 2 2 3" xfId="29649" xr:uid="{00000000-0005-0000-0000-0000BD340000}"/>
    <cellStyle name="Normal 30 3 2 3 3 2 3" xfId="9531" xr:uid="{00000000-0005-0000-0000-0000BE340000}"/>
    <cellStyle name="Normal 30 3 2 3 3 2 3 2" xfId="39856" xr:uid="{00000000-0005-0000-0000-0000BF340000}"/>
    <cellStyle name="Normal 30 3 2 3 3 2 3 3" xfId="24632" xr:uid="{00000000-0005-0000-0000-0000C0340000}"/>
    <cellStyle name="Normal 30 3 2 3 3 2 4" xfId="34843" xr:uid="{00000000-0005-0000-0000-0000C1340000}"/>
    <cellStyle name="Normal 30 3 2 3 3 2 5" xfId="19619" xr:uid="{00000000-0005-0000-0000-0000C2340000}"/>
    <cellStyle name="Normal 30 3 2 3 3 3" xfId="6170" xr:uid="{00000000-0005-0000-0000-0000C3340000}"/>
    <cellStyle name="Normal 30 3 2 3 3 3 2" xfId="16222" xr:uid="{00000000-0005-0000-0000-0000C4340000}"/>
    <cellStyle name="Normal 30 3 2 3 3 3 2 2" xfId="46544" xr:uid="{00000000-0005-0000-0000-0000C5340000}"/>
    <cellStyle name="Normal 30 3 2 3 3 3 2 3" xfId="31320" xr:uid="{00000000-0005-0000-0000-0000C6340000}"/>
    <cellStyle name="Normal 30 3 2 3 3 3 3" xfId="11202" xr:uid="{00000000-0005-0000-0000-0000C7340000}"/>
    <cellStyle name="Normal 30 3 2 3 3 3 3 2" xfId="41527" xr:uid="{00000000-0005-0000-0000-0000C8340000}"/>
    <cellStyle name="Normal 30 3 2 3 3 3 3 3" xfId="26303" xr:uid="{00000000-0005-0000-0000-0000C9340000}"/>
    <cellStyle name="Normal 30 3 2 3 3 3 4" xfId="36514" xr:uid="{00000000-0005-0000-0000-0000CA340000}"/>
    <cellStyle name="Normal 30 3 2 3 3 3 5" xfId="21290" xr:uid="{00000000-0005-0000-0000-0000CB340000}"/>
    <cellStyle name="Normal 30 3 2 3 3 4" xfId="12880" xr:uid="{00000000-0005-0000-0000-0000CC340000}"/>
    <cellStyle name="Normal 30 3 2 3 3 4 2" xfId="43202" xr:uid="{00000000-0005-0000-0000-0000CD340000}"/>
    <cellStyle name="Normal 30 3 2 3 3 4 3" xfId="27978" xr:uid="{00000000-0005-0000-0000-0000CE340000}"/>
    <cellStyle name="Normal 30 3 2 3 3 5" xfId="7859" xr:uid="{00000000-0005-0000-0000-0000CF340000}"/>
    <cellStyle name="Normal 30 3 2 3 3 5 2" xfId="38185" xr:uid="{00000000-0005-0000-0000-0000D0340000}"/>
    <cellStyle name="Normal 30 3 2 3 3 5 3" xfId="22961" xr:uid="{00000000-0005-0000-0000-0000D1340000}"/>
    <cellStyle name="Normal 30 3 2 3 3 6" xfId="33173" xr:uid="{00000000-0005-0000-0000-0000D2340000}"/>
    <cellStyle name="Normal 30 3 2 3 3 7" xfId="17948" xr:uid="{00000000-0005-0000-0000-0000D3340000}"/>
    <cellStyle name="Normal 30 3 2 3 4" xfId="3641" xr:uid="{00000000-0005-0000-0000-0000D4340000}"/>
    <cellStyle name="Normal 30 3 2 3 4 2" xfId="13715" xr:uid="{00000000-0005-0000-0000-0000D5340000}"/>
    <cellStyle name="Normal 30 3 2 3 4 2 2" xfId="44037" xr:uid="{00000000-0005-0000-0000-0000D6340000}"/>
    <cellStyle name="Normal 30 3 2 3 4 2 3" xfId="28813" xr:uid="{00000000-0005-0000-0000-0000D7340000}"/>
    <cellStyle name="Normal 30 3 2 3 4 3" xfId="8695" xr:uid="{00000000-0005-0000-0000-0000D8340000}"/>
    <cellStyle name="Normal 30 3 2 3 4 3 2" xfId="39020" xr:uid="{00000000-0005-0000-0000-0000D9340000}"/>
    <cellStyle name="Normal 30 3 2 3 4 3 3" xfId="23796" xr:uid="{00000000-0005-0000-0000-0000DA340000}"/>
    <cellStyle name="Normal 30 3 2 3 4 4" xfId="34007" xr:uid="{00000000-0005-0000-0000-0000DB340000}"/>
    <cellStyle name="Normal 30 3 2 3 4 5" xfId="18783" xr:uid="{00000000-0005-0000-0000-0000DC340000}"/>
    <cellStyle name="Normal 30 3 2 3 5" xfId="5334" xr:uid="{00000000-0005-0000-0000-0000DD340000}"/>
    <cellStyle name="Normal 30 3 2 3 5 2" xfId="15386" xr:uid="{00000000-0005-0000-0000-0000DE340000}"/>
    <cellStyle name="Normal 30 3 2 3 5 2 2" xfId="45708" xr:uid="{00000000-0005-0000-0000-0000DF340000}"/>
    <cellStyle name="Normal 30 3 2 3 5 2 3" xfId="30484" xr:uid="{00000000-0005-0000-0000-0000E0340000}"/>
    <cellStyle name="Normal 30 3 2 3 5 3" xfId="10366" xr:uid="{00000000-0005-0000-0000-0000E1340000}"/>
    <cellStyle name="Normal 30 3 2 3 5 3 2" xfId="40691" xr:uid="{00000000-0005-0000-0000-0000E2340000}"/>
    <cellStyle name="Normal 30 3 2 3 5 3 3" xfId="25467" xr:uid="{00000000-0005-0000-0000-0000E3340000}"/>
    <cellStyle name="Normal 30 3 2 3 5 4" xfId="35678" xr:uid="{00000000-0005-0000-0000-0000E4340000}"/>
    <cellStyle name="Normal 30 3 2 3 5 5" xfId="20454" xr:uid="{00000000-0005-0000-0000-0000E5340000}"/>
    <cellStyle name="Normal 30 3 2 3 6" xfId="12044" xr:uid="{00000000-0005-0000-0000-0000E6340000}"/>
    <cellStyle name="Normal 30 3 2 3 6 2" xfId="42366" xr:uid="{00000000-0005-0000-0000-0000E7340000}"/>
    <cellStyle name="Normal 30 3 2 3 6 3" xfId="27142" xr:uid="{00000000-0005-0000-0000-0000E8340000}"/>
    <cellStyle name="Normal 30 3 2 3 7" xfId="7023" xr:uid="{00000000-0005-0000-0000-0000E9340000}"/>
    <cellStyle name="Normal 30 3 2 3 7 2" xfId="37349" xr:uid="{00000000-0005-0000-0000-0000EA340000}"/>
    <cellStyle name="Normal 30 3 2 3 7 3" xfId="22125" xr:uid="{00000000-0005-0000-0000-0000EB340000}"/>
    <cellStyle name="Normal 30 3 2 3 8" xfId="32337" xr:uid="{00000000-0005-0000-0000-0000EC340000}"/>
    <cellStyle name="Normal 30 3 2 3 9" xfId="17112" xr:uid="{00000000-0005-0000-0000-0000ED340000}"/>
    <cellStyle name="Normal 30 3 2 4" xfId="2159" xr:uid="{00000000-0005-0000-0000-0000EE340000}"/>
    <cellStyle name="Normal 30 3 2 4 2" xfId="2998" xr:uid="{00000000-0005-0000-0000-0000EF340000}"/>
    <cellStyle name="Normal 30 3 2 4 2 2" xfId="4688" xr:uid="{00000000-0005-0000-0000-0000F0340000}"/>
    <cellStyle name="Normal 30 3 2 4 2 2 2" xfId="14761" xr:uid="{00000000-0005-0000-0000-0000F1340000}"/>
    <cellStyle name="Normal 30 3 2 4 2 2 2 2" xfId="45083" xr:uid="{00000000-0005-0000-0000-0000F2340000}"/>
    <cellStyle name="Normal 30 3 2 4 2 2 2 3" xfId="29859" xr:uid="{00000000-0005-0000-0000-0000F3340000}"/>
    <cellStyle name="Normal 30 3 2 4 2 2 3" xfId="9741" xr:uid="{00000000-0005-0000-0000-0000F4340000}"/>
    <cellStyle name="Normal 30 3 2 4 2 2 3 2" xfId="40066" xr:uid="{00000000-0005-0000-0000-0000F5340000}"/>
    <cellStyle name="Normal 30 3 2 4 2 2 3 3" xfId="24842" xr:uid="{00000000-0005-0000-0000-0000F6340000}"/>
    <cellStyle name="Normal 30 3 2 4 2 2 4" xfId="35053" xr:uid="{00000000-0005-0000-0000-0000F7340000}"/>
    <cellStyle name="Normal 30 3 2 4 2 2 5" xfId="19829" xr:uid="{00000000-0005-0000-0000-0000F8340000}"/>
    <cellStyle name="Normal 30 3 2 4 2 3" xfId="6380" xr:uid="{00000000-0005-0000-0000-0000F9340000}"/>
    <cellStyle name="Normal 30 3 2 4 2 3 2" xfId="16432" xr:uid="{00000000-0005-0000-0000-0000FA340000}"/>
    <cellStyle name="Normal 30 3 2 4 2 3 2 2" xfId="46754" xr:uid="{00000000-0005-0000-0000-0000FB340000}"/>
    <cellStyle name="Normal 30 3 2 4 2 3 2 3" xfId="31530" xr:uid="{00000000-0005-0000-0000-0000FC340000}"/>
    <cellStyle name="Normal 30 3 2 4 2 3 3" xfId="11412" xr:uid="{00000000-0005-0000-0000-0000FD340000}"/>
    <cellStyle name="Normal 30 3 2 4 2 3 3 2" xfId="41737" xr:uid="{00000000-0005-0000-0000-0000FE340000}"/>
    <cellStyle name="Normal 30 3 2 4 2 3 3 3" xfId="26513" xr:uid="{00000000-0005-0000-0000-0000FF340000}"/>
    <cellStyle name="Normal 30 3 2 4 2 3 4" xfId="36724" xr:uid="{00000000-0005-0000-0000-000000350000}"/>
    <cellStyle name="Normal 30 3 2 4 2 3 5" xfId="21500" xr:uid="{00000000-0005-0000-0000-000001350000}"/>
    <cellStyle name="Normal 30 3 2 4 2 4" xfId="13090" xr:uid="{00000000-0005-0000-0000-000002350000}"/>
    <cellStyle name="Normal 30 3 2 4 2 4 2" xfId="43412" xr:uid="{00000000-0005-0000-0000-000003350000}"/>
    <cellStyle name="Normal 30 3 2 4 2 4 3" xfId="28188" xr:uid="{00000000-0005-0000-0000-000004350000}"/>
    <cellStyle name="Normal 30 3 2 4 2 5" xfId="8069" xr:uid="{00000000-0005-0000-0000-000005350000}"/>
    <cellStyle name="Normal 30 3 2 4 2 5 2" xfId="38395" xr:uid="{00000000-0005-0000-0000-000006350000}"/>
    <cellStyle name="Normal 30 3 2 4 2 5 3" xfId="23171" xr:uid="{00000000-0005-0000-0000-000007350000}"/>
    <cellStyle name="Normal 30 3 2 4 2 6" xfId="33383" xr:uid="{00000000-0005-0000-0000-000008350000}"/>
    <cellStyle name="Normal 30 3 2 4 2 7" xfId="18158" xr:uid="{00000000-0005-0000-0000-000009350000}"/>
    <cellStyle name="Normal 30 3 2 4 3" xfId="3851" xr:uid="{00000000-0005-0000-0000-00000A350000}"/>
    <cellStyle name="Normal 30 3 2 4 3 2" xfId="13925" xr:uid="{00000000-0005-0000-0000-00000B350000}"/>
    <cellStyle name="Normal 30 3 2 4 3 2 2" xfId="44247" xr:uid="{00000000-0005-0000-0000-00000C350000}"/>
    <cellStyle name="Normal 30 3 2 4 3 2 3" xfId="29023" xr:uid="{00000000-0005-0000-0000-00000D350000}"/>
    <cellStyle name="Normal 30 3 2 4 3 3" xfId="8905" xr:uid="{00000000-0005-0000-0000-00000E350000}"/>
    <cellStyle name="Normal 30 3 2 4 3 3 2" xfId="39230" xr:uid="{00000000-0005-0000-0000-00000F350000}"/>
    <cellStyle name="Normal 30 3 2 4 3 3 3" xfId="24006" xr:uid="{00000000-0005-0000-0000-000010350000}"/>
    <cellStyle name="Normal 30 3 2 4 3 4" xfId="34217" xr:uid="{00000000-0005-0000-0000-000011350000}"/>
    <cellStyle name="Normal 30 3 2 4 3 5" xfId="18993" xr:uid="{00000000-0005-0000-0000-000012350000}"/>
    <cellStyle name="Normal 30 3 2 4 4" xfId="5544" xr:uid="{00000000-0005-0000-0000-000013350000}"/>
    <cellStyle name="Normal 30 3 2 4 4 2" xfId="15596" xr:uid="{00000000-0005-0000-0000-000014350000}"/>
    <cellStyle name="Normal 30 3 2 4 4 2 2" xfId="45918" xr:uid="{00000000-0005-0000-0000-000015350000}"/>
    <cellStyle name="Normal 30 3 2 4 4 2 3" xfId="30694" xr:uid="{00000000-0005-0000-0000-000016350000}"/>
    <cellStyle name="Normal 30 3 2 4 4 3" xfId="10576" xr:uid="{00000000-0005-0000-0000-000017350000}"/>
    <cellStyle name="Normal 30 3 2 4 4 3 2" xfId="40901" xr:uid="{00000000-0005-0000-0000-000018350000}"/>
    <cellStyle name="Normal 30 3 2 4 4 3 3" xfId="25677" xr:uid="{00000000-0005-0000-0000-000019350000}"/>
    <cellStyle name="Normal 30 3 2 4 4 4" xfId="35888" xr:uid="{00000000-0005-0000-0000-00001A350000}"/>
    <cellStyle name="Normal 30 3 2 4 4 5" xfId="20664" xr:uid="{00000000-0005-0000-0000-00001B350000}"/>
    <cellStyle name="Normal 30 3 2 4 5" xfId="12254" xr:uid="{00000000-0005-0000-0000-00001C350000}"/>
    <cellStyle name="Normal 30 3 2 4 5 2" xfId="42576" xr:uid="{00000000-0005-0000-0000-00001D350000}"/>
    <cellStyle name="Normal 30 3 2 4 5 3" xfId="27352" xr:uid="{00000000-0005-0000-0000-00001E350000}"/>
    <cellStyle name="Normal 30 3 2 4 6" xfId="7233" xr:uid="{00000000-0005-0000-0000-00001F350000}"/>
    <cellStyle name="Normal 30 3 2 4 6 2" xfId="37559" xr:uid="{00000000-0005-0000-0000-000020350000}"/>
    <cellStyle name="Normal 30 3 2 4 6 3" xfId="22335" xr:uid="{00000000-0005-0000-0000-000021350000}"/>
    <cellStyle name="Normal 30 3 2 4 7" xfId="32547" xr:uid="{00000000-0005-0000-0000-000022350000}"/>
    <cellStyle name="Normal 30 3 2 4 8" xfId="17322" xr:uid="{00000000-0005-0000-0000-000023350000}"/>
    <cellStyle name="Normal 30 3 2 5" xfId="2580" xr:uid="{00000000-0005-0000-0000-000024350000}"/>
    <cellStyle name="Normal 30 3 2 5 2" xfId="4270" xr:uid="{00000000-0005-0000-0000-000025350000}"/>
    <cellStyle name="Normal 30 3 2 5 2 2" xfId="14343" xr:uid="{00000000-0005-0000-0000-000026350000}"/>
    <cellStyle name="Normal 30 3 2 5 2 2 2" xfId="44665" xr:uid="{00000000-0005-0000-0000-000027350000}"/>
    <cellStyle name="Normal 30 3 2 5 2 2 3" xfId="29441" xr:uid="{00000000-0005-0000-0000-000028350000}"/>
    <cellStyle name="Normal 30 3 2 5 2 3" xfId="9323" xr:uid="{00000000-0005-0000-0000-000029350000}"/>
    <cellStyle name="Normal 30 3 2 5 2 3 2" xfId="39648" xr:uid="{00000000-0005-0000-0000-00002A350000}"/>
    <cellStyle name="Normal 30 3 2 5 2 3 3" xfId="24424" xr:uid="{00000000-0005-0000-0000-00002B350000}"/>
    <cellStyle name="Normal 30 3 2 5 2 4" xfId="34635" xr:uid="{00000000-0005-0000-0000-00002C350000}"/>
    <cellStyle name="Normal 30 3 2 5 2 5" xfId="19411" xr:uid="{00000000-0005-0000-0000-00002D350000}"/>
    <cellStyle name="Normal 30 3 2 5 3" xfId="5962" xr:uid="{00000000-0005-0000-0000-00002E350000}"/>
    <cellStyle name="Normal 30 3 2 5 3 2" xfId="16014" xr:uid="{00000000-0005-0000-0000-00002F350000}"/>
    <cellStyle name="Normal 30 3 2 5 3 2 2" xfId="46336" xr:uid="{00000000-0005-0000-0000-000030350000}"/>
    <cellStyle name="Normal 30 3 2 5 3 2 3" xfId="31112" xr:uid="{00000000-0005-0000-0000-000031350000}"/>
    <cellStyle name="Normal 30 3 2 5 3 3" xfId="10994" xr:uid="{00000000-0005-0000-0000-000032350000}"/>
    <cellStyle name="Normal 30 3 2 5 3 3 2" xfId="41319" xr:uid="{00000000-0005-0000-0000-000033350000}"/>
    <cellStyle name="Normal 30 3 2 5 3 3 3" xfId="26095" xr:uid="{00000000-0005-0000-0000-000034350000}"/>
    <cellStyle name="Normal 30 3 2 5 3 4" xfId="36306" xr:uid="{00000000-0005-0000-0000-000035350000}"/>
    <cellStyle name="Normal 30 3 2 5 3 5" xfId="21082" xr:uid="{00000000-0005-0000-0000-000036350000}"/>
    <cellStyle name="Normal 30 3 2 5 4" xfId="12672" xr:uid="{00000000-0005-0000-0000-000037350000}"/>
    <cellStyle name="Normal 30 3 2 5 4 2" xfId="42994" xr:uid="{00000000-0005-0000-0000-000038350000}"/>
    <cellStyle name="Normal 30 3 2 5 4 3" xfId="27770" xr:uid="{00000000-0005-0000-0000-000039350000}"/>
    <cellStyle name="Normal 30 3 2 5 5" xfId="7651" xr:uid="{00000000-0005-0000-0000-00003A350000}"/>
    <cellStyle name="Normal 30 3 2 5 5 2" xfId="37977" xr:uid="{00000000-0005-0000-0000-00003B350000}"/>
    <cellStyle name="Normal 30 3 2 5 5 3" xfId="22753" xr:uid="{00000000-0005-0000-0000-00003C350000}"/>
    <cellStyle name="Normal 30 3 2 5 6" xfId="32965" xr:uid="{00000000-0005-0000-0000-00003D350000}"/>
    <cellStyle name="Normal 30 3 2 5 7" xfId="17740" xr:uid="{00000000-0005-0000-0000-00003E350000}"/>
    <cellStyle name="Normal 30 3 2 6" xfId="3433" xr:uid="{00000000-0005-0000-0000-00003F350000}"/>
    <cellStyle name="Normal 30 3 2 6 2" xfId="13507" xr:uid="{00000000-0005-0000-0000-000040350000}"/>
    <cellStyle name="Normal 30 3 2 6 2 2" xfId="43829" xr:uid="{00000000-0005-0000-0000-000041350000}"/>
    <cellStyle name="Normal 30 3 2 6 2 3" xfId="28605" xr:uid="{00000000-0005-0000-0000-000042350000}"/>
    <cellStyle name="Normal 30 3 2 6 3" xfId="8487" xr:uid="{00000000-0005-0000-0000-000043350000}"/>
    <cellStyle name="Normal 30 3 2 6 3 2" xfId="38812" xr:uid="{00000000-0005-0000-0000-000044350000}"/>
    <cellStyle name="Normal 30 3 2 6 3 3" xfId="23588" xr:uid="{00000000-0005-0000-0000-000045350000}"/>
    <cellStyle name="Normal 30 3 2 6 4" xfId="33799" xr:uid="{00000000-0005-0000-0000-000046350000}"/>
    <cellStyle name="Normal 30 3 2 6 5" xfId="18575" xr:uid="{00000000-0005-0000-0000-000047350000}"/>
    <cellStyle name="Normal 30 3 2 7" xfId="5126" xr:uid="{00000000-0005-0000-0000-000048350000}"/>
    <cellStyle name="Normal 30 3 2 7 2" xfId="15178" xr:uid="{00000000-0005-0000-0000-000049350000}"/>
    <cellStyle name="Normal 30 3 2 7 2 2" xfId="45500" xr:uid="{00000000-0005-0000-0000-00004A350000}"/>
    <cellStyle name="Normal 30 3 2 7 2 3" xfId="30276" xr:uid="{00000000-0005-0000-0000-00004B350000}"/>
    <cellStyle name="Normal 30 3 2 7 3" xfId="10158" xr:uid="{00000000-0005-0000-0000-00004C350000}"/>
    <cellStyle name="Normal 30 3 2 7 3 2" xfId="40483" xr:uid="{00000000-0005-0000-0000-00004D350000}"/>
    <cellStyle name="Normal 30 3 2 7 3 3" xfId="25259" xr:uid="{00000000-0005-0000-0000-00004E350000}"/>
    <cellStyle name="Normal 30 3 2 7 4" xfId="35470" xr:uid="{00000000-0005-0000-0000-00004F350000}"/>
    <cellStyle name="Normal 30 3 2 7 5" xfId="20246" xr:uid="{00000000-0005-0000-0000-000050350000}"/>
    <cellStyle name="Normal 30 3 2 8" xfId="11836" xr:uid="{00000000-0005-0000-0000-000051350000}"/>
    <cellStyle name="Normal 30 3 2 8 2" xfId="42158" xr:uid="{00000000-0005-0000-0000-000052350000}"/>
    <cellStyle name="Normal 30 3 2 8 3" xfId="26934" xr:uid="{00000000-0005-0000-0000-000053350000}"/>
    <cellStyle name="Normal 30 3 2 9" xfId="6815" xr:uid="{00000000-0005-0000-0000-000054350000}"/>
    <cellStyle name="Normal 30 3 2 9 2" xfId="37141" xr:uid="{00000000-0005-0000-0000-000055350000}"/>
    <cellStyle name="Normal 30 3 2 9 3" xfId="21917" xr:uid="{00000000-0005-0000-0000-000056350000}"/>
    <cellStyle name="Normal 30 3 3" xfId="1779" xr:uid="{00000000-0005-0000-0000-000057350000}"/>
    <cellStyle name="Normal 30 3 3 10" xfId="16956" xr:uid="{00000000-0005-0000-0000-000058350000}"/>
    <cellStyle name="Normal 30 3 3 2" xfId="1998" xr:uid="{00000000-0005-0000-0000-000059350000}"/>
    <cellStyle name="Normal 30 3 3 2 2" xfId="2419" xr:uid="{00000000-0005-0000-0000-00005A350000}"/>
    <cellStyle name="Normal 30 3 3 2 2 2" xfId="3258" xr:uid="{00000000-0005-0000-0000-00005B350000}"/>
    <cellStyle name="Normal 30 3 3 2 2 2 2" xfId="4948" xr:uid="{00000000-0005-0000-0000-00005C350000}"/>
    <cellStyle name="Normal 30 3 3 2 2 2 2 2" xfId="15021" xr:uid="{00000000-0005-0000-0000-00005D350000}"/>
    <cellStyle name="Normal 30 3 3 2 2 2 2 2 2" xfId="45343" xr:uid="{00000000-0005-0000-0000-00005E350000}"/>
    <cellStyle name="Normal 30 3 3 2 2 2 2 2 3" xfId="30119" xr:uid="{00000000-0005-0000-0000-00005F350000}"/>
    <cellStyle name="Normal 30 3 3 2 2 2 2 3" xfId="10001" xr:uid="{00000000-0005-0000-0000-000060350000}"/>
    <cellStyle name="Normal 30 3 3 2 2 2 2 3 2" xfId="40326" xr:uid="{00000000-0005-0000-0000-000061350000}"/>
    <cellStyle name="Normal 30 3 3 2 2 2 2 3 3" xfId="25102" xr:uid="{00000000-0005-0000-0000-000062350000}"/>
    <cellStyle name="Normal 30 3 3 2 2 2 2 4" xfId="35313" xr:uid="{00000000-0005-0000-0000-000063350000}"/>
    <cellStyle name="Normal 30 3 3 2 2 2 2 5" xfId="20089" xr:uid="{00000000-0005-0000-0000-000064350000}"/>
    <cellStyle name="Normal 30 3 3 2 2 2 3" xfId="6640" xr:uid="{00000000-0005-0000-0000-000065350000}"/>
    <cellStyle name="Normal 30 3 3 2 2 2 3 2" xfId="16692" xr:uid="{00000000-0005-0000-0000-000066350000}"/>
    <cellStyle name="Normal 30 3 3 2 2 2 3 2 2" xfId="47014" xr:uid="{00000000-0005-0000-0000-000067350000}"/>
    <cellStyle name="Normal 30 3 3 2 2 2 3 2 3" xfId="31790" xr:uid="{00000000-0005-0000-0000-000068350000}"/>
    <cellStyle name="Normal 30 3 3 2 2 2 3 3" xfId="11672" xr:uid="{00000000-0005-0000-0000-000069350000}"/>
    <cellStyle name="Normal 30 3 3 2 2 2 3 3 2" xfId="41997" xr:uid="{00000000-0005-0000-0000-00006A350000}"/>
    <cellStyle name="Normal 30 3 3 2 2 2 3 3 3" xfId="26773" xr:uid="{00000000-0005-0000-0000-00006B350000}"/>
    <cellStyle name="Normal 30 3 3 2 2 2 3 4" xfId="36984" xr:uid="{00000000-0005-0000-0000-00006C350000}"/>
    <cellStyle name="Normal 30 3 3 2 2 2 3 5" xfId="21760" xr:uid="{00000000-0005-0000-0000-00006D350000}"/>
    <cellStyle name="Normal 30 3 3 2 2 2 4" xfId="13350" xr:uid="{00000000-0005-0000-0000-00006E350000}"/>
    <cellStyle name="Normal 30 3 3 2 2 2 4 2" xfId="43672" xr:uid="{00000000-0005-0000-0000-00006F350000}"/>
    <cellStyle name="Normal 30 3 3 2 2 2 4 3" xfId="28448" xr:uid="{00000000-0005-0000-0000-000070350000}"/>
    <cellStyle name="Normal 30 3 3 2 2 2 5" xfId="8329" xr:uid="{00000000-0005-0000-0000-000071350000}"/>
    <cellStyle name="Normal 30 3 3 2 2 2 5 2" xfId="38655" xr:uid="{00000000-0005-0000-0000-000072350000}"/>
    <cellStyle name="Normal 30 3 3 2 2 2 5 3" xfId="23431" xr:uid="{00000000-0005-0000-0000-000073350000}"/>
    <cellStyle name="Normal 30 3 3 2 2 2 6" xfId="33643" xr:uid="{00000000-0005-0000-0000-000074350000}"/>
    <cellStyle name="Normal 30 3 3 2 2 2 7" xfId="18418" xr:uid="{00000000-0005-0000-0000-000075350000}"/>
    <cellStyle name="Normal 30 3 3 2 2 3" xfId="4111" xr:uid="{00000000-0005-0000-0000-000076350000}"/>
    <cellStyle name="Normal 30 3 3 2 2 3 2" xfId="14185" xr:uid="{00000000-0005-0000-0000-000077350000}"/>
    <cellStyle name="Normal 30 3 3 2 2 3 2 2" xfId="44507" xr:uid="{00000000-0005-0000-0000-000078350000}"/>
    <cellStyle name="Normal 30 3 3 2 2 3 2 3" xfId="29283" xr:uid="{00000000-0005-0000-0000-000079350000}"/>
    <cellStyle name="Normal 30 3 3 2 2 3 3" xfId="9165" xr:uid="{00000000-0005-0000-0000-00007A350000}"/>
    <cellStyle name="Normal 30 3 3 2 2 3 3 2" xfId="39490" xr:uid="{00000000-0005-0000-0000-00007B350000}"/>
    <cellStyle name="Normal 30 3 3 2 2 3 3 3" xfId="24266" xr:uid="{00000000-0005-0000-0000-00007C350000}"/>
    <cellStyle name="Normal 30 3 3 2 2 3 4" xfId="34477" xr:uid="{00000000-0005-0000-0000-00007D350000}"/>
    <cellStyle name="Normal 30 3 3 2 2 3 5" xfId="19253" xr:uid="{00000000-0005-0000-0000-00007E350000}"/>
    <cellStyle name="Normal 30 3 3 2 2 4" xfId="5804" xr:uid="{00000000-0005-0000-0000-00007F350000}"/>
    <cellStyle name="Normal 30 3 3 2 2 4 2" xfId="15856" xr:uid="{00000000-0005-0000-0000-000080350000}"/>
    <cellStyle name="Normal 30 3 3 2 2 4 2 2" xfId="46178" xr:uid="{00000000-0005-0000-0000-000081350000}"/>
    <cellStyle name="Normal 30 3 3 2 2 4 2 3" xfId="30954" xr:uid="{00000000-0005-0000-0000-000082350000}"/>
    <cellStyle name="Normal 30 3 3 2 2 4 3" xfId="10836" xr:uid="{00000000-0005-0000-0000-000083350000}"/>
    <cellStyle name="Normal 30 3 3 2 2 4 3 2" xfId="41161" xr:uid="{00000000-0005-0000-0000-000084350000}"/>
    <cellStyle name="Normal 30 3 3 2 2 4 3 3" xfId="25937" xr:uid="{00000000-0005-0000-0000-000085350000}"/>
    <cellStyle name="Normal 30 3 3 2 2 4 4" xfId="36148" xr:uid="{00000000-0005-0000-0000-000086350000}"/>
    <cellStyle name="Normal 30 3 3 2 2 4 5" xfId="20924" xr:uid="{00000000-0005-0000-0000-000087350000}"/>
    <cellStyle name="Normal 30 3 3 2 2 5" xfId="12514" xr:uid="{00000000-0005-0000-0000-000088350000}"/>
    <cellStyle name="Normal 30 3 3 2 2 5 2" xfId="42836" xr:uid="{00000000-0005-0000-0000-000089350000}"/>
    <cellStyle name="Normal 30 3 3 2 2 5 3" xfId="27612" xr:uid="{00000000-0005-0000-0000-00008A350000}"/>
    <cellStyle name="Normal 30 3 3 2 2 6" xfId="7493" xr:uid="{00000000-0005-0000-0000-00008B350000}"/>
    <cellStyle name="Normal 30 3 3 2 2 6 2" xfId="37819" xr:uid="{00000000-0005-0000-0000-00008C350000}"/>
    <cellStyle name="Normal 30 3 3 2 2 6 3" xfId="22595" xr:uid="{00000000-0005-0000-0000-00008D350000}"/>
    <cellStyle name="Normal 30 3 3 2 2 7" xfId="32807" xr:uid="{00000000-0005-0000-0000-00008E350000}"/>
    <cellStyle name="Normal 30 3 3 2 2 8" xfId="17582" xr:uid="{00000000-0005-0000-0000-00008F350000}"/>
    <cellStyle name="Normal 30 3 3 2 3" xfId="2840" xr:uid="{00000000-0005-0000-0000-000090350000}"/>
    <cellStyle name="Normal 30 3 3 2 3 2" xfId="4530" xr:uid="{00000000-0005-0000-0000-000091350000}"/>
    <cellStyle name="Normal 30 3 3 2 3 2 2" xfId="14603" xr:uid="{00000000-0005-0000-0000-000092350000}"/>
    <cellStyle name="Normal 30 3 3 2 3 2 2 2" xfId="44925" xr:uid="{00000000-0005-0000-0000-000093350000}"/>
    <cellStyle name="Normal 30 3 3 2 3 2 2 3" xfId="29701" xr:uid="{00000000-0005-0000-0000-000094350000}"/>
    <cellStyle name="Normal 30 3 3 2 3 2 3" xfId="9583" xr:uid="{00000000-0005-0000-0000-000095350000}"/>
    <cellStyle name="Normal 30 3 3 2 3 2 3 2" xfId="39908" xr:uid="{00000000-0005-0000-0000-000096350000}"/>
    <cellStyle name="Normal 30 3 3 2 3 2 3 3" xfId="24684" xr:uid="{00000000-0005-0000-0000-000097350000}"/>
    <cellStyle name="Normal 30 3 3 2 3 2 4" xfId="34895" xr:uid="{00000000-0005-0000-0000-000098350000}"/>
    <cellStyle name="Normal 30 3 3 2 3 2 5" xfId="19671" xr:uid="{00000000-0005-0000-0000-000099350000}"/>
    <cellStyle name="Normal 30 3 3 2 3 3" xfId="6222" xr:uid="{00000000-0005-0000-0000-00009A350000}"/>
    <cellStyle name="Normal 30 3 3 2 3 3 2" xfId="16274" xr:uid="{00000000-0005-0000-0000-00009B350000}"/>
    <cellStyle name="Normal 30 3 3 2 3 3 2 2" xfId="46596" xr:uid="{00000000-0005-0000-0000-00009C350000}"/>
    <cellStyle name="Normal 30 3 3 2 3 3 2 3" xfId="31372" xr:uid="{00000000-0005-0000-0000-00009D350000}"/>
    <cellStyle name="Normal 30 3 3 2 3 3 3" xfId="11254" xr:uid="{00000000-0005-0000-0000-00009E350000}"/>
    <cellStyle name="Normal 30 3 3 2 3 3 3 2" xfId="41579" xr:uid="{00000000-0005-0000-0000-00009F350000}"/>
    <cellStyle name="Normal 30 3 3 2 3 3 3 3" xfId="26355" xr:uid="{00000000-0005-0000-0000-0000A0350000}"/>
    <cellStyle name="Normal 30 3 3 2 3 3 4" xfId="36566" xr:uid="{00000000-0005-0000-0000-0000A1350000}"/>
    <cellStyle name="Normal 30 3 3 2 3 3 5" xfId="21342" xr:uid="{00000000-0005-0000-0000-0000A2350000}"/>
    <cellStyle name="Normal 30 3 3 2 3 4" xfId="12932" xr:uid="{00000000-0005-0000-0000-0000A3350000}"/>
    <cellStyle name="Normal 30 3 3 2 3 4 2" xfId="43254" xr:uid="{00000000-0005-0000-0000-0000A4350000}"/>
    <cellStyle name="Normal 30 3 3 2 3 4 3" xfId="28030" xr:uid="{00000000-0005-0000-0000-0000A5350000}"/>
    <cellStyle name="Normal 30 3 3 2 3 5" xfId="7911" xr:uid="{00000000-0005-0000-0000-0000A6350000}"/>
    <cellStyle name="Normal 30 3 3 2 3 5 2" xfId="38237" xr:uid="{00000000-0005-0000-0000-0000A7350000}"/>
    <cellStyle name="Normal 30 3 3 2 3 5 3" xfId="23013" xr:uid="{00000000-0005-0000-0000-0000A8350000}"/>
    <cellStyle name="Normal 30 3 3 2 3 6" xfId="33225" xr:uid="{00000000-0005-0000-0000-0000A9350000}"/>
    <cellStyle name="Normal 30 3 3 2 3 7" xfId="18000" xr:uid="{00000000-0005-0000-0000-0000AA350000}"/>
    <cellStyle name="Normal 30 3 3 2 4" xfId="3693" xr:uid="{00000000-0005-0000-0000-0000AB350000}"/>
    <cellStyle name="Normal 30 3 3 2 4 2" xfId="13767" xr:uid="{00000000-0005-0000-0000-0000AC350000}"/>
    <cellStyle name="Normal 30 3 3 2 4 2 2" xfId="44089" xr:uid="{00000000-0005-0000-0000-0000AD350000}"/>
    <cellStyle name="Normal 30 3 3 2 4 2 3" xfId="28865" xr:uid="{00000000-0005-0000-0000-0000AE350000}"/>
    <cellStyle name="Normal 30 3 3 2 4 3" xfId="8747" xr:uid="{00000000-0005-0000-0000-0000AF350000}"/>
    <cellStyle name="Normal 30 3 3 2 4 3 2" xfId="39072" xr:uid="{00000000-0005-0000-0000-0000B0350000}"/>
    <cellStyle name="Normal 30 3 3 2 4 3 3" xfId="23848" xr:uid="{00000000-0005-0000-0000-0000B1350000}"/>
    <cellStyle name="Normal 30 3 3 2 4 4" xfId="34059" xr:uid="{00000000-0005-0000-0000-0000B2350000}"/>
    <cellStyle name="Normal 30 3 3 2 4 5" xfId="18835" xr:uid="{00000000-0005-0000-0000-0000B3350000}"/>
    <cellStyle name="Normal 30 3 3 2 5" xfId="5386" xr:uid="{00000000-0005-0000-0000-0000B4350000}"/>
    <cellStyle name="Normal 30 3 3 2 5 2" xfId="15438" xr:uid="{00000000-0005-0000-0000-0000B5350000}"/>
    <cellStyle name="Normal 30 3 3 2 5 2 2" xfId="45760" xr:uid="{00000000-0005-0000-0000-0000B6350000}"/>
    <cellStyle name="Normal 30 3 3 2 5 2 3" xfId="30536" xr:uid="{00000000-0005-0000-0000-0000B7350000}"/>
    <cellStyle name="Normal 30 3 3 2 5 3" xfId="10418" xr:uid="{00000000-0005-0000-0000-0000B8350000}"/>
    <cellStyle name="Normal 30 3 3 2 5 3 2" xfId="40743" xr:uid="{00000000-0005-0000-0000-0000B9350000}"/>
    <cellStyle name="Normal 30 3 3 2 5 3 3" xfId="25519" xr:uid="{00000000-0005-0000-0000-0000BA350000}"/>
    <cellStyle name="Normal 30 3 3 2 5 4" xfId="35730" xr:uid="{00000000-0005-0000-0000-0000BB350000}"/>
    <cellStyle name="Normal 30 3 3 2 5 5" xfId="20506" xr:uid="{00000000-0005-0000-0000-0000BC350000}"/>
    <cellStyle name="Normal 30 3 3 2 6" xfId="12096" xr:uid="{00000000-0005-0000-0000-0000BD350000}"/>
    <cellStyle name="Normal 30 3 3 2 6 2" xfId="42418" xr:uid="{00000000-0005-0000-0000-0000BE350000}"/>
    <cellStyle name="Normal 30 3 3 2 6 3" xfId="27194" xr:uid="{00000000-0005-0000-0000-0000BF350000}"/>
    <cellStyle name="Normal 30 3 3 2 7" xfId="7075" xr:uid="{00000000-0005-0000-0000-0000C0350000}"/>
    <cellStyle name="Normal 30 3 3 2 7 2" xfId="37401" xr:uid="{00000000-0005-0000-0000-0000C1350000}"/>
    <cellStyle name="Normal 30 3 3 2 7 3" xfId="22177" xr:uid="{00000000-0005-0000-0000-0000C2350000}"/>
    <cellStyle name="Normal 30 3 3 2 8" xfId="32389" xr:uid="{00000000-0005-0000-0000-0000C3350000}"/>
    <cellStyle name="Normal 30 3 3 2 9" xfId="17164" xr:uid="{00000000-0005-0000-0000-0000C4350000}"/>
    <cellStyle name="Normal 30 3 3 3" xfId="2211" xr:uid="{00000000-0005-0000-0000-0000C5350000}"/>
    <cellStyle name="Normal 30 3 3 3 2" xfId="3050" xr:uid="{00000000-0005-0000-0000-0000C6350000}"/>
    <cellStyle name="Normal 30 3 3 3 2 2" xfId="4740" xr:uid="{00000000-0005-0000-0000-0000C7350000}"/>
    <cellStyle name="Normal 30 3 3 3 2 2 2" xfId="14813" xr:uid="{00000000-0005-0000-0000-0000C8350000}"/>
    <cellStyle name="Normal 30 3 3 3 2 2 2 2" xfId="45135" xr:uid="{00000000-0005-0000-0000-0000C9350000}"/>
    <cellStyle name="Normal 30 3 3 3 2 2 2 3" xfId="29911" xr:uid="{00000000-0005-0000-0000-0000CA350000}"/>
    <cellStyle name="Normal 30 3 3 3 2 2 3" xfId="9793" xr:uid="{00000000-0005-0000-0000-0000CB350000}"/>
    <cellStyle name="Normal 30 3 3 3 2 2 3 2" xfId="40118" xr:uid="{00000000-0005-0000-0000-0000CC350000}"/>
    <cellStyle name="Normal 30 3 3 3 2 2 3 3" xfId="24894" xr:uid="{00000000-0005-0000-0000-0000CD350000}"/>
    <cellStyle name="Normal 30 3 3 3 2 2 4" xfId="35105" xr:uid="{00000000-0005-0000-0000-0000CE350000}"/>
    <cellStyle name="Normal 30 3 3 3 2 2 5" xfId="19881" xr:uid="{00000000-0005-0000-0000-0000CF350000}"/>
    <cellStyle name="Normal 30 3 3 3 2 3" xfId="6432" xr:uid="{00000000-0005-0000-0000-0000D0350000}"/>
    <cellStyle name="Normal 30 3 3 3 2 3 2" xfId="16484" xr:uid="{00000000-0005-0000-0000-0000D1350000}"/>
    <cellStyle name="Normal 30 3 3 3 2 3 2 2" xfId="46806" xr:uid="{00000000-0005-0000-0000-0000D2350000}"/>
    <cellStyle name="Normal 30 3 3 3 2 3 2 3" xfId="31582" xr:uid="{00000000-0005-0000-0000-0000D3350000}"/>
    <cellStyle name="Normal 30 3 3 3 2 3 3" xfId="11464" xr:uid="{00000000-0005-0000-0000-0000D4350000}"/>
    <cellStyle name="Normal 30 3 3 3 2 3 3 2" xfId="41789" xr:uid="{00000000-0005-0000-0000-0000D5350000}"/>
    <cellStyle name="Normal 30 3 3 3 2 3 3 3" xfId="26565" xr:uid="{00000000-0005-0000-0000-0000D6350000}"/>
    <cellStyle name="Normal 30 3 3 3 2 3 4" xfId="36776" xr:uid="{00000000-0005-0000-0000-0000D7350000}"/>
    <cellStyle name="Normal 30 3 3 3 2 3 5" xfId="21552" xr:uid="{00000000-0005-0000-0000-0000D8350000}"/>
    <cellStyle name="Normal 30 3 3 3 2 4" xfId="13142" xr:uid="{00000000-0005-0000-0000-0000D9350000}"/>
    <cellStyle name="Normal 30 3 3 3 2 4 2" xfId="43464" xr:uid="{00000000-0005-0000-0000-0000DA350000}"/>
    <cellStyle name="Normal 30 3 3 3 2 4 3" xfId="28240" xr:uid="{00000000-0005-0000-0000-0000DB350000}"/>
    <cellStyle name="Normal 30 3 3 3 2 5" xfId="8121" xr:uid="{00000000-0005-0000-0000-0000DC350000}"/>
    <cellStyle name="Normal 30 3 3 3 2 5 2" xfId="38447" xr:uid="{00000000-0005-0000-0000-0000DD350000}"/>
    <cellStyle name="Normal 30 3 3 3 2 5 3" xfId="23223" xr:uid="{00000000-0005-0000-0000-0000DE350000}"/>
    <cellStyle name="Normal 30 3 3 3 2 6" xfId="33435" xr:uid="{00000000-0005-0000-0000-0000DF350000}"/>
    <cellStyle name="Normal 30 3 3 3 2 7" xfId="18210" xr:uid="{00000000-0005-0000-0000-0000E0350000}"/>
    <cellStyle name="Normal 30 3 3 3 3" xfId="3903" xr:uid="{00000000-0005-0000-0000-0000E1350000}"/>
    <cellStyle name="Normal 30 3 3 3 3 2" xfId="13977" xr:uid="{00000000-0005-0000-0000-0000E2350000}"/>
    <cellStyle name="Normal 30 3 3 3 3 2 2" xfId="44299" xr:uid="{00000000-0005-0000-0000-0000E3350000}"/>
    <cellStyle name="Normal 30 3 3 3 3 2 3" xfId="29075" xr:uid="{00000000-0005-0000-0000-0000E4350000}"/>
    <cellStyle name="Normal 30 3 3 3 3 3" xfId="8957" xr:uid="{00000000-0005-0000-0000-0000E5350000}"/>
    <cellStyle name="Normal 30 3 3 3 3 3 2" xfId="39282" xr:uid="{00000000-0005-0000-0000-0000E6350000}"/>
    <cellStyle name="Normal 30 3 3 3 3 3 3" xfId="24058" xr:uid="{00000000-0005-0000-0000-0000E7350000}"/>
    <cellStyle name="Normal 30 3 3 3 3 4" xfId="34269" xr:uid="{00000000-0005-0000-0000-0000E8350000}"/>
    <cellStyle name="Normal 30 3 3 3 3 5" xfId="19045" xr:uid="{00000000-0005-0000-0000-0000E9350000}"/>
    <cellStyle name="Normal 30 3 3 3 4" xfId="5596" xr:uid="{00000000-0005-0000-0000-0000EA350000}"/>
    <cellStyle name="Normal 30 3 3 3 4 2" xfId="15648" xr:uid="{00000000-0005-0000-0000-0000EB350000}"/>
    <cellStyle name="Normal 30 3 3 3 4 2 2" xfId="45970" xr:uid="{00000000-0005-0000-0000-0000EC350000}"/>
    <cellStyle name="Normal 30 3 3 3 4 2 3" xfId="30746" xr:uid="{00000000-0005-0000-0000-0000ED350000}"/>
    <cellStyle name="Normal 30 3 3 3 4 3" xfId="10628" xr:uid="{00000000-0005-0000-0000-0000EE350000}"/>
    <cellStyle name="Normal 30 3 3 3 4 3 2" xfId="40953" xr:uid="{00000000-0005-0000-0000-0000EF350000}"/>
    <cellStyle name="Normal 30 3 3 3 4 3 3" xfId="25729" xr:uid="{00000000-0005-0000-0000-0000F0350000}"/>
    <cellStyle name="Normal 30 3 3 3 4 4" xfId="35940" xr:uid="{00000000-0005-0000-0000-0000F1350000}"/>
    <cellStyle name="Normal 30 3 3 3 4 5" xfId="20716" xr:uid="{00000000-0005-0000-0000-0000F2350000}"/>
    <cellStyle name="Normal 30 3 3 3 5" xfId="12306" xr:uid="{00000000-0005-0000-0000-0000F3350000}"/>
    <cellStyle name="Normal 30 3 3 3 5 2" xfId="42628" xr:uid="{00000000-0005-0000-0000-0000F4350000}"/>
    <cellStyle name="Normal 30 3 3 3 5 3" xfId="27404" xr:uid="{00000000-0005-0000-0000-0000F5350000}"/>
    <cellStyle name="Normal 30 3 3 3 6" xfId="7285" xr:uid="{00000000-0005-0000-0000-0000F6350000}"/>
    <cellStyle name="Normal 30 3 3 3 6 2" xfId="37611" xr:uid="{00000000-0005-0000-0000-0000F7350000}"/>
    <cellStyle name="Normal 30 3 3 3 6 3" xfId="22387" xr:uid="{00000000-0005-0000-0000-0000F8350000}"/>
    <cellStyle name="Normal 30 3 3 3 7" xfId="32599" xr:uid="{00000000-0005-0000-0000-0000F9350000}"/>
    <cellStyle name="Normal 30 3 3 3 8" xfId="17374" xr:uid="{00000000-0005-0000-0000-0000FA350000}"/>
    <cellStyle name="Normal 30 3 3 4" xfId="2632" xr:uid="{00000000-0005-0000-0000-0000FB350000}"/>
    <cellStyle name="Normal 30 3 3 4 2" xfId="4322" xr:uid="{00000000-0005-0000-0000-0000FC350000}"/>
    <cellStyle name="Normal 30 3 3 4 2 2" xfId="14395" xr:uid="{00000000-0005-0000-0000-0000FD350000}"/>
    <cellStyle name="Normal 30 3 3 4 2 2 2" xfId="44717" xr:uid="{00000000-0005-0000-0000-0000FE350000}"/>
    <cellStyle name="Normal 30 3 3 4 2 2 3" xfId="29493" xr:uid="{00000000-0005-0000-0000-0000FF350000}"/>
    <cellStyle name="Normal 30 3 3 4 2 3" xfId="9375" xr:uid="{00000000-0005-0000-0000-000000360000}"/>
    <cellStyle name="Normal 30 3 3 4 2 3 2" xfId="39700" xr:uid="{00000000-0005-0000-0000-000001360000}"/>
    <cellStyle name="Normal 30 3 3 4 2 3 3" xfId="24476" xr:uid="{00000000-0005-0000-0000-000002360000}"/>
    <cellStyle name="Normal 30 3 3 4 2 4" xfId="34687" xr:uid="{00000000-0005-0000-0000-000003360000}"/>
    <cellStyle name="Normal 30 3 3 4 2 5" xfId="19463" xr:uid="{00000000-0005-0000-0000-000004360000}"/>
    <cellStyle name="Normal 30 3 3 4 3" xfId="6014" xr:uid="{00000000-0005-0000-0000-000005360000}"/>
    <cellStyle name="Normal 30 3 3 4 3 2" xfId="16066" xr:uid="{00000000-0005-0000-0000-000006360000}"/>
    <cellStyle name="Normal 30 3 3 4 3 2 2" xfId="46388" xr:uid="{00000000-0005-0000-0000-000007360000}"/>
    <cellStyle name="Normal 30 3 3 4 3 2 3" xfId="31164" xr:uid="{00000000-0005-0000-0000-000008360000}"/>
    <cellStyle name="Normal 30 3 3 4 3 3" xfId="11046" xr:uid="{00000000-0005-0000-0000-000009360000}"/>
    <cellStyle name="Normal 30 3 3 4 3 3 2" xfId="41371" xr:uid="{00000000-0005-0000-0000-00000A360000}"/>
    <cellStyle name="Normal 30 3 3 4 3 3 3" xfId="26147" xr:uid="{00000000-0005-0000-0000-00000B360000}"/>
    <cellStyle name="Normal 30 3 3 4 3 4" xfId="36358" xr:uid="{00000000-0005-0000-0000-00000C360000}"/>
    <cellStyle name="Normal 30 3 3 4 3 5" xfId="21134" xr:uid="{00000000-0005-0000-0000-00000D360000}"/>
    <cellStyle name="Normal 30 3 3 4 4" xfId="12724" xr:uid="{00000000-0005-0000-0000-00000E360000}"/>
    <cellStyle name="Normal 30 3 3 4 4 2" xfId="43046" xr:uid="{00000000-0005-0000-0000-00000F360000}"/>
    <cellStyle name="Normal 30 3 3 4 4 3" xfId="27822" xr:uid="{00000000-0005-0000-0000-000010360000}"/>
    <cellStyle name="Normal 30 3 3 4 5" xfId="7703" xr:uid="{00000000-0005-0000-0000-000011360000}"/>
    <cellStyle name="Normal 30 3 3 4 5 2" xfId="38029" xr:uid="{00000000-0005-0000-0000-000012360000}"/>
    <cellStyle name="Normal 30 3 3 4 5 3" xfId="22805" xr:uid="{00000000-0005-0000-0000-000013360000}"/>
    <cellStyle name="Normal 30 3 3 4 6" xfId="33017" xr:uid="{00000000-0005-0000-0000-000014360000}"/>
    <cellStyle name="Normal 30 3 3 4 7" xfId="17792" xr:uid="{00000000-0005-0000-0000-000015360000}"/>
    <cellStyle name="Normal 30 3 3 5" xfId="3485" xr:uid="{00000000-0005-0000-0000-000016360000}"/>
    <cellStyle name="Normal 30 3 3 5 2" xfId="13559" xr:uid="{00000000-0005-0000-0000-000017360000}"/>
    <cellStyle name="Normal 30 3 3 5 2 2" xfId="43881" xr:uid="{00000000-0005-0000-0000-000018360000}"/>
    <cellStyle name="Normal 30 3 3 5 2 3" xfId="28657" xr:uid="{00000000-0005-0000-0000-000019360000}"/>
    <cellStyle name="Normal 30 3 3 5 3" xfId="8539" xr:uid="{00000000-0005-0000-0000-00001A360000}"/>
    <cellStyle name="Normal 30 3 3 5 3 2" xfId="38864" xr:uid="{00000000-0005-0000-0000-00001B360000}"/>
    <cellStyle name="Normal 30 3 3 5 3 3" xfId="23640" xr:uid="{00000000-0005-0000-0000-00001C360000}"/>
    <cellStyle name="Normal 30 3 3 5 4" xfId="33851" xr:uid="{00000000-0005-0000-0000-00001D360000}"/>
    <cellStyle name="Normal 30 3 3 5 5" xfId="18627" xr:uid="{00000000-0005-0000-0000-00001E360000}"/>
    <cellStyle name="Normal 30 3 3 6" xfId="5178" xr:uid="{00000000-0005-0000-0000-00001F360000}"/>
    <cellStyle name="Normal 30 3 3 6 2" xfId="15230" xr:uid="{00000000-0005-0000-0000-000020360000}"/>
    <cellStyle name="Normal 30 3 3 6 2 2" xfId="45552" xr:uid="{00000000-0005-0000-0000-000021360000}"/>
    <cellStyle name="Normal 30 3 3 6 2 3" xfId="30328" xr:uid="{00000000-0005-0000-0000-000022360000}"/>
    <cellStyle name="Normal 30 3 3 6 3" xfId="10210" xr:uid="{00000000-0005-0000-0000-000023360000}"/>
    <cellStyle name="Normal 30 3 3 6 3 2" xfId="40535" xr:uid="{00000000-0005-0000-0000-000024360000}"/>
    <cellStyle name="Normal 30 3 3 6 3 3" xfId="25311" xr:uid="{00000000-0005-0000-0000-000025360000}"/>
    <cellStyle name="Normal 30 3 3 6 4" xfId="35522" xr:uid="{00000000-0005-0000-0000-000026360000}"/>
    <cellStyle name="Normal 30 3 3 6 5" xfId="20298" xr:uid="{00000000-0005-0000-0000-000027360000}"/>
    <cellStyle name="Normal 30 3 3 7" xfId="11888" xr:uid="{00000000-0005-0000-0000-000028360000}"/>
    <cellStyle name="Normal 30 3 3 7 2" xfId="42210" xr:uid="{00000000-0005-0000-0000-000029360000}"/>
    <cellStyle name="Normal 30 3 3 7 3" xfId="26986" xr:uid="{00000000-0005-0000-0000-00002A360000}"/>
    <cellStyle name="Normal 30 3 3 8" xfId="6867" xr:uid="{00000000-0005-0000-0000-00002B360000}"/>
    <cellStyle name="Normal 30 3 3 8 2" xfId="37193" xr:uid="{00000000-0005-0000-0000-00002C360000}"/>
    <cellStyle name="Normal 30 3 3 8 3" xfId="21969" xr:uid="{00000000-0005-0000-0000-00002D360000}"/>
    <cellStyle name="Normal 30 3 3 9" xfId="32182" xr:uid="{00000000-0005-0000-0000-00002E360000}"/>
    <cellStyle name="Normal 30 3 4" xfId="1892" xr:uid="{00000000-0005-0000-0000-00002F360000}"/>
    <cellStyle name="Normal 30 3 4 2" xfId="2315" xr:uid="{00000000-0005-0000-0000-000030360000}"/>
    <cellStyle name="Normal 30 3 4 2 2" xfId="3154" xr:uid="{00000000-0005-0000-0000-000031360000}"/>
    <cellStyle name="Normal 30 3 4 2 2 2" xfId="4844" xr:uid="{00000000-0005-0000-0000-000032360000}"/>
    <cellStyle name="Normal 30 3 4 2 2 2 2" xfId="14917" xr:uid="{00000000-0005-0000-0000-000033360000}"/>
    <cellStyle name="Normal 30 3 4 2 2 2 2 2" xfId="45239" xr:uid="{00000000-0005-0000-0000-000034360000}"/>
    <cellStyle name="Normal 30 3 4 2 2 2 2 3" xfId="30015" xr:uid="{00000000-0005-0000-0000-000035360000}"/>
    <cellStyle name="Normal 30 3 4 2 2 2 3" xfId="9897" xr:uid="{00000000-0005-0000-0000-000036360000}"/>
    <cellStyle name="Normal 30 3 4 2 2 2 3 2" xfId="40222" xr:uid="{00000000-0005-0000-0000-000037360000}"/>
    <cellStyle name="Normal 30 3 4 2 2 2 3 3" xfId="24998" xr:uid="{00000000-0005-0000-0000-000038360000}"/>
    <cellStyle name="Normal 30 3 4 2 2 2 4" xfId="35209" xr:uid="{00000000-0005-0000-0000-000039360000}"/>
    <cellStyle name="Normal 30 3 4 2 2 2 5" xfId="19985" xr:uid="{00000000-0005-0000-0000-00003A360000}"/>
    <cellStyle name="Normal 30 3 4 2 2 3" xfId="6536" xr:uid="{00000000-0005-0000-0000-00003B360000}"/>
    <cellStyle name="Normal 30 3 4 2 2 3 2" xfId="16588" xr:uid="{00000000-0005-0000-0000-00003C360000}"/>
    <cellStyle name="Normal 30 3 4 2 2 3 2 2" xfId="46910" xr:uid="{00000000-0005-0000-0000-00003D360000}"/>
    <cellStyle name="Normal 30 3 4 2 2 3 2 3" xfId="31686" xr:uid="{00000000-0005-0000-0000-00003E360000}"/>
    <cellStyle name="Normal 30 3 4 2 2 3 3" xfId="11568" xr:uid="{00000000-0005-0000-0000-00003F360000}"/>
    <cellStyle name="Normal 30 3 4 2 2 3 3 2" xfId="41893" xr:uid="{00000000-0005-0000-0000-000040360000}"/>
    <cellStyle name="Normal 30 3 4 2 2 3 3 3" xfId="26669" xr:uid="{00000000-0005-0000-0000-000041360000}"/>
    <cellStyle name="Normal 30 3 4 2 2 3 4" xfId="36880" xr:uid="{00000000-0005-0000-0000-000042360000}"/>
    <cellStyle name="Normal 30 3 4 2 2 3 5" xfId="21656" xr:uid="{00000000-0005-0000-0000-000043360000}"/>
    <cellStyle name="Normal 30 3 4 2 2 4" xfId="13246" xr:uid="{00000000-0005-0000-0000-000044360000}"/>
    <cellStyle name="Normal 30 3 4 2 2 4 2" xfId="43568" xr:uid="{00000000-0005-0000-0000-000045360000}"/>
    <cellStyle name="Normal 30 3 4 2 2 4 3" xfId="28344" xr:uid="{00000000-0005-0000-0000-000046360000}"/>
    <cellStyle name="Normal 30 3 4 2 2 5" xfId="8225" xr:uid="{00000000-0005-0000-0000-000047360000}"/>
    <cellStyle name="Normal 30 3 4 2 2 5 2" xfId="38551" xr:uid="{00000000-0005-0000-0000-000048360000}"/>
    <cellStyle name="Normal 30 3 4 2 2 5 3" xfId="23327" xr:uid="{00000000-0005-0000-0000-000049360000}"/>
    <cellStyle name="Normal 30 3 4 2 2 6" xfId="33539" xr:uid="{00000000-0005-0000-0000-00004A360000}"/>
    <cellStyle name="Normal 30 3 4 2 2 7" xfId="18314" xr:uid="{00000000-0005-0000-0000-00004B360000}"/>
    <cellStyle name="Normal 30 3 4 2 3" xfId="4007" xr:uid="{00000000-0005-0000-0000-00004C360000}"/>
    <cellStyle name="Normal 30 3 4 2 3 2" xfId="14081" xr:uid="{00000000-0005-0000-0000-00004D360000}"/>
    <cellStyle name="Normal 30 3 4 2 3 2 2" xfId="44403" xr:uid="{00000000-0005-0000-0000-00004E360000}"/>
    <cellStyle name="Normal 30 3 4 2 3 2 3" xfId="29179" xr:uid="{00000000-0005-0000-0000-00004F360000}"/>
    <cellStyle name="Normal 30 3 4 2 3 3" xfId="9061" xr:uid="{00000000-0005-0000-0000-000050360000}"/>
    <cellStyle name="Normal 30 3 4 2 3 3 2" xfId="39386" xr:uid="{00000000-0005-0000-0000-000051360000}"/>
    <cellStyle name="Normal 30 3 4 2 3 3 3" xfId="24162" xr:uid="{00000000-0005-0000-0000-000052360000}"/>
    <cellStyle name="Normal 30 3 4 2 3 4" xfId="34373" xr:uid="{00000000-0005-0000-0000-000053360000}"/>
    <cellStyle name="Normal 30 3 4 2 3 5" xfId="19149" xr:uid="{00000000-0005-0000-0000-000054360000}"/>
    <cellStyle name="Normal 30 3 4 2 4" xfId="5700" xr:uid="{00000000-0005-0000-0000-000055360000}"/>
    <cellStyle name="Normal 30 3 4 2 4 2" xfId="15752" xr:uid="{00000000-0005-0000-0000-000056360000}"/>
    <cellStyle name="Normal 30 3 4 2 4 2 2" xfId="46074" xr:uid="{00000000-0005-0000-0000-000057360000}"/>
    <cellStyle name="Normal 30 3 4 2 4 2 3" xfId="30850" xr:uid="{00000000-0005-0000-0000-000058360000}"/>
    <cellStyle name="Normal 30 3 4 2 4 3" xfId="10732" xr:uid="{00000000-0005-0000-0000-000059360000}"/>
    <cellStyle name="Normal 30 3 4 2 4 3 2" xfId="41057" xr:uid="{00000000-0005-0000-0000-00005A360000}"/>
    <cellStyle name="Normal 30 3 4 2 4 3 3" xfId="25833" xr:uid="{00000000-0005-0000-0000-00005B360000}"/>
    <cellStyle name="Normal 30 3 4 2 4 4" xfId="36044" xr:uid="{00000000-0005-0000-0000-00005C360000}"/>
    <cellStyle name="Normal 30 3 4 2 4 5" xfId="20820" xr:uid="{00000000-0005-0000-0000-00005D360000}"/>
    <cellStyle name="Normal 30 3 4 2 5" xfId="12410" xr:uid="{00000000-0005-0000-0000-00005E360000}"/>
    <cellStyle name="Normal 30 3 4 2 5 2" xfId="42732" xr:uid="{00000000-0005-0000-0000-00005F360000}"/>
    <cellStyle name="Normal 30 3 4 2 5 3" xfId="27508" xr:uid="{00000000-0005-0000-0000-000060360000}"/>
    <cellStyle name="Normal 30 3 4 2 6" xfId="7389" xr:uid="{00000000-0005-0000-0000-000061360000}"/>
    <cellStyle name="Normal 30 3 4 2 6 2" xfId="37715" xr:uid="{00000000-0005-0000-0000-000062360000}"/>
    <cellStyle name="Normal 30 3 4 2 6 3" xfId="22491" xr:uid="{00000000-0005-0000-0000-000063360000}"/>
    <cellStyle name="Normal 30 3 4 2 7" xfId="32703" xr:uid="{00000000-0005-0000-0000-000064360000}"/>
    <cellStyle name="Normal 30 3 4 2 8" xfId="17478" xr:uid="{00000000-0005-0000-0000-000065360000}"/>
    <cellStyle name="Normal 30 3 4 3" xfId="2736" xr:uid="{00000000-0005-0000-0000-000066360000}"/>
    <cellStyle name="Normal 30 3 4 3 2" xfId="4426" xr:uid="{00000000-0005-0000-0000-000067360000}"/>
    <cellStyle name="Normal 30 3 4 3 2 2" xfId="14499" xr:uid="{00000000-0005-0000-0000-000068360000}"/>
    <cellStyle name="Normal 30 3 4 3 2 2 2" xfId="44821" xr:uid="{00000000-0005-0000-0000-000069360000}"/>
    <cellStyle name="Normal 30 3 4 3 2 2 3" xfId="29597" xr:uid="{00000000-0005-0000-0000-00006A360000}"/>
    <cellStyle name="Normal 30 3 4 3 2 3" xfId="9479" xr:uid="{00000000-0005-0000-0000-00006B360000}"/>
    <cellStyle name="Normal 30 3 4 3 2 3 2" xfId="39804" xr:uid="{00000000-0005-0000-0000-00006C360000}"/>
    <cellStyle name="Normal 30 3 4 3 2 3 3" xfId="24580" xr:uid="{00000000-0005-0000-0000-00006D360000}"/>
    <cellStyle name="Normal 30 3 4 3 2 4" xfId="34791" xr:uid="{00000000-0005-0000-0000-00006E360000}"/>
    <cellStyle name="Normal 30 3 4 3 2 5" xfId="19567" xr:uid="{00000000-0005-0000-0000-00006F360000}"/>
    <cellStyle name="Normal 30 3 4 3 3" xfId="6118" xr:uid="{00000000-0005-0000-0000-000070360000}"/>
    <cellStyle name="Normal 30 3 4 3 3 2" xfId="16170" xr:uid="{00000000-0005-0000-0000-000071360000}"/>
    <cellStyle name="Normal 30 3 4 3 3 2 2" xfId="46492" xr:uid="{00000000-0005-0000-0000-000072360000}"/>
    <cellStyle name="Normal 30 3 4 3 3 2 3" xfId="31268" xr:uid="{00000000-0005-0000-0000-000073360000}"/>
    <cellStyle name="Normal 30 3 4 3 3 3" xfId="11150" xr:uid="{00000000-0005-0000-0000-000074360000}"/>
    <cellStyle name="Normal 30 3 4 3 3 3 2" xfId="41475" xr:uid="{00000000-0005-0000-0000-000075360000}"/>
    <cellStyle name="Normal 30 3 4 3 3 3 3" xfId="26251" xr:uid="{00000000-0005-0000-0000-000076360000}"/>
    <cellStyle name="Normal 30 3 4 3 3 4" xfId="36462" xr:uid="{00000000-0005-0000-0000-000077360000}"/>
    <cellStyle name="Normal 30 3 4 3 3 5" xfId="21238" xr:uid="{00000000-0005-0000-0000-000078360000}"/>
    <cellStyle name="Normal 30 3 4 3 4" xfId="12828" xr:uid="{00000000-0005-0000-0000-000079360000}"/>
    <cellStyle name="Normal 30 3 4 3 4 2" xfId="43150" xr:uid="{00000000-0005-0000-0000-00007A360000}"/>
    <cellStyle name="Normal 30 3 4 3 4 3" xfId="27926" xr:uid="{00000000-0005-0000-0000-00007B360000}"/>
    <cellStyle name="Normal 30 3 4 3 5" xfId="7807" xr:uid="{00000000-0005-0000-0000-00007C360000}"/>
    <cellStyle name="Normal 30 3 4 3 5 2" xfId="38133" xr:uid="{00000000-0005-0000-0000-00007D360000}"/>
    <cellStyle name="Normal 30 3 4 3 5 3" xfId="22909" xr:uid="{00000000-0005-0000-0000-00007E360000}"/>
    <cellStyle name="Normal 30 3 4 3 6" xfId="33121" xr:uid="{00000000-0005-0000-0000-00007F360000}"/>
    <cellStyle name="Normal 30 3 4 3 7" xfId="17896" xr:uid="{00000000-0005-0000-0000-000080360000}"/>
    <cellStyle name="Normal 30 3 4 4" xfId="3589" xr:uid="{00000000-0005-0000-0000-000081360000}"/>
    <cellStyle name="Normal 30 3 4 4 2" xfId="13663" xr:uid="{00000000-0005-0000-0000-000082360000}"/>
    <cellStyle name="Normal 30 3 4 4 2 2" xfId="43985" xr:uid="{00000000-0005-0000-0000-000083360000}"/>
    <cellStyle name="Normal 30 3 4 4 2 3" xfId="28761" xr:uid="{00000000-0005-0000-0000-000084360000}"/>
    <cellStyle name="Normal 30 3 4 4 3" xfId="8643" xr:uid="{00000000-0005-0000-0000-000085360000}"/>
    <cellStyle name="Normal 30 3 4 4 3 2" xfId="38968" xr:uid="{00000000-0005-0000-0000-000086360000}"/>
    <cellStyle name="Normal 30 3 4 4 3 3" xfId="23744" xr:uid="{00000000-0005-0000-0000-000087360000}"/>
    <cellStyle name="Normal 30 3 4 4 4" xfId="33955" xr:uid="{00000000-0005-0000-0000-000088360000}"/>
    <cellStyle name="Normal 30 3 4 4 5" xfId="18731" xr:uid="{00000000-0005-0000-0000-000089360000}"/>
    <cellStyle name="Normal 30 3 4 5" xfId="5282" xr:uid="{00000000-0005-0000-0000-00008A360000}"/>
    <cellStyle name="Normal 30 3 4 5 2" xfId="15334" xr:uid="{00000000-0005-0000-0000-00008B360000}"/>
    <cellStyle name="Normal 30 3 4 5 2 2" xfId="45656" xr:uid="{00000000-0005-0000-0000-00008C360000}"/>
    <cellStyle name="Normal 30 3 4 5 2 3" xfId="30432" xr:uid="{00000000-0005-0000-0000-00008D360000}"/>
    <cellStyle name="Normal 30 3 4 5 3" xfId="10314" xr:uid="{00000000-0005-0000-0000-00008E360000}"/>
    <cellStyle name="Normal 30 3 4 5 3 2" xfId="40639" xr:uid="{00000000-0005-0000-0000-00008F360000}"/>
    <cellStyle name="Normal 30 3 4 5 3 3" xfId="25415" xr:uid="{00000000-0005-0000-0000-000090360000}"/>
    <cellStyle name="Normal 30 3 4 5 4" xfId="35626" xr:uid="{00000000-0005-0000-0000-000091360000}"/>
    <cellStyle name="Normal 30 3 4 5 5" xfId="20402" xr:uid="{00000000-0005-0000-0000-000092360000}"/>
    <cellStyle name="Normal 30 3 4 6" xfId="11992" xr:uid="{00000000-0005-0000-0000-000093360000}"/>
    <cellStyle name="Normal 30 3 4 6 2" xfId="42314" xr:uid="{00000000-0005-0000-0000-000094360000}"/>
    <cellStyle name="Normal 30 3 4 6 3" xfId="27090" xr:uid="{00000000-0005-0000-0000-000095360000}"/>
    <cellStyle name="Normal 30 3 4 7" xfId="6971" xr:uid="{00000000-0005-0000-0000-000096360000}"/>
    <cellStyle name="Normal 30 3 4 7 2" xfId="37297" xr:uid="{00000000-0005-0000-0000-000097360000}"/>
    <cellStyle name="Normal 30 3 4 7 3" xfId="22073" xr:uid="{00000000-0005-0000-0000-000098360000}"/>
    <cellStyle name="Normal 30 3 4 8" xfId="32285" xr:uid="{00000000-0005-0000-0000-000099360000}"/>
    <cellStyle name="Normal 30 3 4 9" xfId="17060" xr:uid="{00000000-0005-0000-0000-00009A360000}"/>
    <cellStyle name="Normal 30 3 5" xfId="2105" xr:uid="{00000000-0005-0000-0000-00009B360000}"/>
    <cellStyle name="Normal 30 3 5 2" xfId="2946" xr:uid="{00000000-0005-0000-0000-00009C360000}"/>
    <cellStyle name="Normal 30 3 5 2 2" xfId="4636" xr:uid="{00000000-0005-0000-0000-00009D360000}"/>
    <cellStyle name="Normal 30 3 5 2 2 2" xfId="14709" xr:uid="{00000000-0005-0000-0000-00009E360000}"/>
    <cellStyle name="Normal 30 3 5 2 2 2 2" xfId="45031" xr:uid="{00000000-0005-0000-0000-00009F360000}"/>
    <cellStyle name="Normal 30 3 5 2 2 2 3" xfId="29807" xr:uid="{00000000-0005-0000-0000-0000A0360000}"/>
    <cellStyle name="Normal 30 3 5 2 2 3" xfId="9689" xr:uid="{00000000-0005-0000-0000-0000A1360000}"/>
    <cellStyle name="Normal 30 3 5 2 2 3 2" xfId="40014" xr:uid="{00000000-0005-0000-0000-0000A2360000}"/>
    <cellStyle name="Normal 30 3 5 2 2 3 3" xfId="24790" xr:uid="{00000000-0005-0000-0000-0000A3360000}"/>
    <cellStyle name="Normal 30 3 5 2 2 4" xfId="35001" xr:uid="{00000000-0005-0000-0000-0000A4360000}"/>
    <cellStyle name="Normal 30 3 5 2 2 5" xfId="19777" xr:uid="{00000000-0005-0000-0000-0000A5360000}"/>
    <cellStyle name="Normal 30 3 5 2 3" xfId="6328" xr:uid="{00000000-0005-0000-0000-0000A6360000}"/>
    <cellStyle name="Normal 30 3 5 2 3 2" xfId="16380" xr:uid="{00000000-0005-0000-0000-0000A7360000}"/>
    <cellStyle name="Normal 30 3 5 2 3 2 2" xfId="46702" xr:uid="{00000000-0005-0000-0000-0000A8360000}"/>
    <cellStyle name="Normal 30 3 5 2 3 2 3" xfId="31478" xr:uid="{00000000-0005-0000-0000-0000A9360000}"/>
    <cellStyle name="Normal 30 3 5 2 3 3" xfId="11360" xr:uid="{00000000-0005-0000-0000-0000AA360000}"/>
    <cellStyle name="Normal 30 3 5 2 3 3 2" xfId="41685" xr:uid="{00000000-0005-0000-0000-0000AB360000}"/>
    <cellStyle name="Normal 30 3 5 2 3 3 3" xfId="26461" xr:uid="{00000000-0005-0000-0000-0000AC360000}"/>
    <cellStyle name="Normal 30 3 5 2 3 4" xfId="36672" xr:uid="{00000000-0005-0000-0000-0000AD360000}"/>
    <cellStyle name="Normal 30 3 5 2 3 5" xfId="21448" xr:uid="{00000000-0005-0000-0000-0000AE360000}"/>
    <cellStyle name="Normal 30 3 5 2 4" xfId="13038" xr:uid="{00000000-0005-0000-0000-0000AF360000}"/>
    <cellStyle name="Normal 30 3 5 2 4 2" xfId="43360" xr:uid="{00000000-0005-0000-0000-0000B0360000}"/>
    <cellStyle name="Normal 30 3 5 2 4 3" xfId="28136" xr:uid="{00000000-0005-0000-0000-0000B1360000}"/>
    <cellStyle name="Normal 30 3 5 2 5" xfId="8017" xr:uid="{00000000-0005-0000-0000-0000B2360000}"/>
    <cellStyle name="Normal 30 3 5 2 5 2" xfId="38343" xr:uid="{00000000-0005-0000-0000-0000B3360000}"/>
    <cellStyle name="Normal 30 3 5 2 5 3" xfId="23119" xr:uid="{00000000-0005-0000-0000-0000B4360000}"/>
    <cellStyle name="Normal 30 3 5 2 6" xfId="33331" xr:uid="{00000000-0005-0000-0000-0000B5360000}"/>
    <cellStyle name="Normal 30 3 5 2 7" xfId="18106" xr:uid="{00000000-0005-0000-0000-0000B6360000}"/>
    <cellStyle name="Normal 30 3 5 3" xfId="3799" xr:uid="{00000000-0005-0000-0000-0000B7360000}"/>
    <cellStyle name="Normal 30 3 5 3 2" xfId="13873" xr:uid="{00000000-0005-0000-0000-0000B8360000}"/>
    <cellStyle name="Normal 30 3 5 3 2 2" xfId="44195" xr:uid="{00000000-0005-0000-0000-0000B9360000}"/>
    <cellStyle name="Normal 30 3 5 3 2 3" xfId="28971" xr:uid="{00000000-0005-0000-0000-0000BA360000}"/>
    <cellStyle name="Normal 30 3 5 3 3" xfId="8853" xr:uid="{00000000-0005-0000-0000-0000BB360000}"/>
    <cellStyle name="Normal 30 3 5 3 3 2" xfId="39178" xr:uid="{00000000-0005-0000-0000-0000BC360000}"/>
    <cellStyle name="Normal 30 3 5 3 3 3" xfId="23954" xr:uid="{00000000-0005-0000-0000-0000BD360000}"/>
    <cellStyle name="Normal 30 3 5 3 4" xfId="34165" xr:uid="{00000000-0005-0000-0000-0000BE360000}"/>
    <cellStyle name="Normal 30 3 5 3 5" xfId="18941" xr:uid="{00000000-0005-0000-0000-0000BF360000}"/>
    <cellStyle name="Normal 30 3 5 4" xfId="5492" xr:uid="{00000000-0005-0000-0000-0000C0360000}"/>
    <cellStyle name="Normal 30 3 5 4 2" xfId="15544" xr:uid="{00000000-0005-0000-0000-0000C1360000}"/>
    <cellStyle name="Normal 30 3 5 4 2 2" xfId="45866" xr:uid="{00000000-0005-0000-0000-0000C2360000}"/>
    <cellStyle name="Normal 30 3 5 4 2 3" xfId="30642" xr:uid="{00000000-0005-0000-0000-0000C3360000}"/>
    <cellStyle name="Normal 30 3 5 4 3" xfId="10524" xr:uid="{00000000-0005-0000-0000-0000C4360000}"/>
    <cellStyle name="Normal 30 3 5 4 3 2" xfId="40849" xr:uid="{00000000-0005-0000-0000-0000C5360000}"/>
    <cellStyle name="Normal 30 3 5 4 3 3" xfId="25625" xr:uid="{00000000-0005-0000-0000-0000C6360000}"/>
    <cellStyle name="Normal 30 3 5 4 4" xfId="35836" xr:uid="{00000000-0005-0000-0000-0000C7360000}"/>
    <cellStyle name="Normal 30 3 5 4 5" xfId="20612" xr:uid="{00000000-0005-0000-0000-0000C8360000}"/>
    <cellStyle name="Normal 30 3 5 5" xfId="12202" xr:uid="{00000000-0005-0000-0000-0000C9360000}"/>
    <cellStyle name="Normal 30 3 5 5 2" xfId="42524" xr:uid="{00000000-0005-0000-0000-0000CA360000}"/>
    <cellStyle name="Normal 30 3 5 5 3" xfId="27300" xr:uid="{00000000-0005-0000-0000-0000CB360000}"/>
    <cellStyle name="Normal 30 3 5 6" xfId="7181" xr:uid="{00000000-0005-0000-0000-0000CC360000}"/>
    <cellStyle name="Normal 30 3 5 6 2" xfId="37507" xr:uid="{00000000-0005-0000-0000-0000CD360000}"/>
    <cellStyle name="Normal 30 3 5 6 3" xfId="22283" xr:uid="{00000000-0005-0000-0000-0000CE360000}"/>
    <cellStyle name="Normal 30 3 5 7" xfId="32495" xr:uid="{00000000-0005-0000-0000-0000CF360000}"/>
    <cellStyle name="Normal 30 3 5 8" xfId="17270" xr:uid="{00000000-0005-0000-0000-0000D0360000}"/>
    <cellStyle name="Normal 30 3 6" xfId="2526" xr:uid="{00000000-0005-0000-0000-0000D1360000}"/>
    <cellStyle name="Normal 30 3 6 2" xfId="4218" xr:uid="{00000000-0005-0000-0000-0000D2360000}"/>
    <cellStyle name="Normal 30 3 6 2 2" xfId="14291" xr:uid="{00000000-0005-0000-0000-0000D3360000}"/>
    <cellStyle name="Normal 30 3 6 2 2 2" xfId="44613" xr:uid="{00000000-0005-0000-0000-0000D4360000}"/>
    <cellStyle name="Normal 30 3 6 2 2 3" xfId="29389" xr:uid="{00000000-0005-0000-0000-0000D5360000}"/>
    <cellStyle name="Normal 30 3 6 2 3" xfId="9271" xr:uid="{00000000-0005-0000-0000-0000D6360000}"/>
    <cellStyle name="Normal 30 3 6 2 3 2" xfId="39596" xr:uid="{00000000-0005-0000-0000-0000D7360000}"/>
    <cellStyle name="Normal 30 3 6 2 3 3" xfId="24372" xr:uid="{00000000-0005-0000-0000-0000D8360000}"/>
    <cellStyle name="Normal 30 3 6 2 4" xfId="34583" xr:uid="{00000000-0005-0000-0000-0000D9360000}"/>
    <cellStyle name="Normal 30 3 6 2 5" xfId="19359" xr:uid="{00000000-0005-0000-0000-0000DA360000}"/>
    <cellStyle name="Normal 30 3 6 3" xfId="5910" xr:uid="{00000000-0005-0000-0000-0000DB360000}"/>
    <cellStyle name="Normal 30 3 6 3 2" xfId="15962" xr:uid="{00000000-0005-0000-0000-0000DC360000}"/>
    <cellStyle name="Normal 30 3 6 3 2 2" xfId="46284" xr:uid="{00000000-0005-0000-0000-0000DD360000}"/>
    <cellStyle name="Normal 30 3 6 3 2 3" xfId="31060" xr:uid="{00000000-0005-0000-0000-0000DE360000}"/>
    <cellStyle name="Normal 30 3 6 3 3" xfId="10942" xr:uid="{00000000-0005-0000-0000-0000DF360000}"/>
    <cellStyle name="Normal 30 3 6 3 3 2" xfId="41267" xr:uid="{00000000-0005-0000-0000-0000E0360000}"/>
    <cellStyle name="Normal 30 3 6 3 3 3" xfId="26043" xr:uid="{00000000-0005-0000-0000-0000E1360000}"/>
    <cellStyle name="Normal 30 3 6 3 4" xfId="36254" xr:uid="{00000000-0005-0000-0000-0000E2360000}"/>
    <cellStyle name="Normal 30 3 6 3 5" xfId="21030" xr:uid="{00000000-0005-0000-0000-0000E3360000}"/>
    <cellStyle name="Normal 30 3 6 4" xfId="12620" xr:uid="{00000000-0005-0000-0000-0000E4360000}"/>
    <cellStyle name="Normal 30 3 6 4 2" xfId="42942" xr:uid="{00000000-0005-0000-0000-0000E5360000}"/>
    <cellStyle name="Normal 30 3 6 4 3" xfId="27718" xr:uid="{00000000-0005-0000-0000-0000E6360000}"/>
    <cellStyle name="Normal 30 3 6 5" xfId="7599" xr:uid="{00000000-0005-0000-0000-0000E7360000}"/>
    <cellStyle name="Normal 30 3 6 5 2" xfId="37925" xr:uid="{00000000-0005-0000-0000-0000E8360000}"/>
    <cellStyle name="Normal 30 3 6 5 3" xfId="22701" xr:uid="{00000000-0005-0000-0000-0000E9360000}"/>
    <cellStyle name="Normal 30 3 6 6" xfId="32913" xr:uid="{00000000-0005-0000-0000-0000EA360000}"/>
    <cellStyle name="Normal 30 3 6 7" xfId="17688" xr:uid="{00000000-0005-0000-0000-0000EB360000}"/>
    <cellStyle name="Normal 30 3 7" xfId="3377" xr:uid="{00000000-0005-0000-0000-0000EC360000}"/>
    <cellStyle name="Normal 30 3 7 2" xfId="13455" xr:uid="{00000000-0005-0000-0000-0000ED360000}"/>
    <cellStyle name="Normal 30 3 7 2 2" xfId="43777" xr:uid="{00000000-0005-0000-0000-0000EE360000}"/>
    <cellStyle name="Normal 30 3 7 2 3" xfId="28553" xr:uid="{00000000-0005-0000-0000-0000EF360000}"/>
    <cellStyle name="Normal 30 3 7 3" xfId="8435" xr:uid="{00000000-0005-0000-0000-0000F0360000}"/>
    <cellStyle name="Normal 30 3 7 3 2" xfId="38760" xr:uid="{00000000-0005-0000-0000-0000F1360000}"/>
    <cellStyle name="Normal 30 3 7 3 3" xfId="23536" xr:uid="{00000000-0005-0000-0000-0000F2360000}"/>
    <cellStyle name="Normal 30 3 7 4" xfId="33747" xr:uid="{00000000-0005-0000-0000-0000F3360000}"/>
    <cellStyle name="Normal 30 3 7 5" xfId="18523" xr:uid="{00000000-0005-0000-0000-0000F4360000}"/>
    <cellStyle name="Normal 30 3 8" xfId="5071" xr:uid="{00000000-0005-0000-0000-0000F5360000}"/>
    <cellStyle name="Normal 30 3 8 2" xfId="15126" xr:uid="{00000000-0005-0000-0000-0000F6360000}"/>
    <cellStyle name="Normal 30 3 8 2 2" xfId="45448" xr:uid="{00000000-0005-0000-0000-0000F7360000}"/>
    <cellStyle name="Normal 30 3 8 2 3" xfId="30224" xr:uid="{00000000-0005-0000-0000-0000F8360000}"/>
    <cellStyle name="Normal 30 3 8 3" xfId="10106" xr:uid="{00000000-0005-0000-0000-0000F9360000}"/>
    <cellStyle name="Normal 30 3 8 3 2" xfId="40431" xr:uid="{00000000-0005-0000-0000-0000FA360000}"/>
    <cellStyle name="Normal 30 3 8 3 3" xfId="25207" xr:uid="{00000000-0005-0000-0000-0000FB360000}"/>
    <cellStyle name="Normal 30 3 8 4" xfId="35418" xr:uid="{00000000-0005-0000-0000-0000FC360000}"/>
    <cellStyle name="Normal 30 3 8 5" xfId="20194" xr:uid="{00000000-0005-0000-0000-0000FD360000}"/>
    <cellStyle name="Normal 30 3 9" xfId="11782" xr:uid="{00000000-0005-0000-0000-0000FE360000}"/>
    <cellStyle name="Normal 30 3 9 2" xfId="42106" xr:uid="{00000000-0005-0000-0000-0000FF360000}"/>
    <cellStyle name="Normal 30 3 9 3" xfId="26882" xr:uid="{00000000-0005-0000-0000-000000370000}"/>
    <cellStyle name="Normal 30 4" xfId="47289" xr:uid="{00000000-0005-0000-0000-000001370000}"/>
    <cellStyle name="Normal 30_Sheet2" xfId="1045" xr:uid="{00000000-0005-0000-0000-000002370000}"/>
    <cellStyle name="Normal 31" xfId="955" xr:uid="{00000000-0005-0000-0000-000003370000}"/>
    <cellStyle name="Normal 32" xfId="956" xr:uid="{00000000-0005-0000-0000-000004370000}"/>
    <cellStyle name="Normal 33" xfId="957" xr:uid="{00000000-0005-0000-0000-000005370000}"/>
    <cellStyle name="Normal 34" xfId="958" xr:uid="{00000000-0005-0000-0000-000006370000}"/>
    <cellStyle name="Normal 35" xfId="959" xr:uid="{00000000-0005-0000-0000-000007370000}"/>
    <cellStyle name="Normal 35 2" xfId="1433" xr:uid="{00000000-0005-0000-0000-000008370000}"/>
    <cellStyle name="Normal 36" xfId="960" xr:uid="{00000000-0005-0000-0000-000009370000}"/>
    <cellStyle name="Normal 36 2" xfId="1434" xr:uid="{00000000-0005-0000-0000-00000A370000}"/>
    <cellStyle name="Normal 37" xfId="961" xr:uid="{00000000-0005-0000-0000-00000B370000}"/>
    <cellStyle name="Normal 37 2" xfId="1435" xr:uid="{00000000-0005-0000-0000-00000C370000}"/>
    <cellStyle name="Normal 38" xfId="962" xr:uid="{00000000-0005-0000-0000-00000D370000}"/>
    <cellStyle name="Normal 38 2" xfId="1436" xr:uid="{00000000-0005-0000-0000-00000E370000}"/>
    <cellStyle name="Normal 39" xfId="963" xr:uid="{00000000-0005-0000-0000-00000F370000}"/>
    <cellStyle name="Normal 39 2" xfId="1437" xr:uid="{00000000-0005-0000-0000-000010370000}"/>
    <cellStyle name="Normal 4" xfId="127" xr:uid="{00000000-0005-0000-0000-000011370000}"/>
    <cellStyle name="Normal 4 10" xfId="47425" xr:uid="{00000000-0005-0000-0000-000012370000}"/>
    <cellStyle name="Normal 4 2" xfId="332" xr:uid="{00000000-0005-0000-0000-000013370000}"/>
    <cellStyle name="Normal 4 2 10" xfId="6762" xr:uid="{00000000-0005-0000-0000-000014370000}"/>
    <cellStyle name="Normal 4 2 10 2" xfId="37090" xr:uid="{00000000-0005-0000-0000-000015370000}"/>
    <cellStyle name="Normal 4 2 10 3" xfId="21866" xr:uid="{00000000-0005-0000-0000-000016370000}"/>
    <cellStyle name="Normal 4 2 11" xfId="32081" xr:uid="{00000000-0005-0000-0000-000017370000}"/>
    <cellStyle name="Normal 4 2 12" xfId="16851" xr:uid="{00000000-0005-0000-0000-000018370000}"/>
    <cellStyle name="Normal 4 2 13" xfId="1438" xr:uid="{00000000-0005-0000-0000-000019370000}"/>
    <cellStyle name="Normal 4 2 14" xfId="47290" xr:uid="{00000000-0005-0000-0000-00001A370000}"/>
    <cellStyle name="Normal 4 2 15" xfId="47417" xr:uid="{00000000-0005-0000-0000-00001B370000}"/>
    <cellStyle name="Normal 4 2 2" xfId="1726" xr:uid="{00000000-0005-0000-0000-00001C370000}"/>
    <cellStyle name="Normal 4 2 2 10" xfId="32133" xr:uid="{00000000-0005-0000-0000-00001D370000}"/>
    <cellStyle name="Normal 4 2 2 11" xfId="16905" xr:uid="{00000000-0005-0000-0000-00001E370000}"/>
    <cellStyle name="Normal 4 2 2 2" xfId="1834" xr:uid="{00000000-0005-0000-0000-00001F370000}"/>
    <cellStyle name="Normal 4 2 2 2 10" xfId="17009" xr:uid="{00000000-0005-0000-0000-000020370000}"/>
    <cellStyle name="Normal 4 2 2 2 2" xfId="2051" xr:uid="{00000000-0005-0000-0000-000021370000}"/>
    <cellStyle name="Normal 4 2 2 2 2 2" xfId="2472" xr:uid="{00000000-0005-0000-0000-000022370000}"/>
    <cellStyle name="Normal 4 2 2 2 2 2 2" xfId="3311" xr:uid="{00000000-0005-0000-0000-000023370000}"/>
    <cellStyle name="Normal 4 2 2 2 2 2 2 2" xfId="5001" xr:uid="{00000000-0005-0000-0000-000024370000}"/>
    <cellStyle name="Normal 4 2 2 2 2 2 2 2 2" xfId="15074" xr:uid="{00000000-0005-0000-0000-000025370000}"/>
    <cellStyle name="Normal 4 2 2 2 2 2 2 2 2 2" xfId="45396" xr:uid="{00000000-0005-0000-0000-000026370000}"/>
    <cellStyle name="Normal 4 2 2 2 2 2 2 2 2 3" xfId="30172" xr:uid="{00000000-0005-0000-0000-000027370000}"/>
    <cellStyle name="Normal 4 2 2 2 2 2 2 2 3" xfId="10054" xr:uid="{00000000-0005-0000-0000-000028370000}"/>
    <cellStyle name="Normal 4 2 2 2 2 2 2 2 3 2" xfId="40379" xr:uid="{00000000-0005-0000-0000-000029370000}"/>
    <cellStyle name="Normal 4 2 2 2 2 2 2 2 3 3" xfId="25155" xr:uid="{00000000-0005-0000-0000-00002A370000}"/>
    <cellStyle name="Normal 4 2 2 2 2 2 2 2 4" xfId="35366" xr:uid="{00000000-0005-0000-0000-00002B370000}"/>
    <cellStyle name="Normal 4 2 2 2 2 2 2 2 5" xfId="20142" xr:uid="{00000000-0005-0000-0000-00002C370000}"/>
    <cellStyle name="Normal 4 2 2 2 2 2 2 3" xfId="6693" xr:uid="{00000000-0005-0000-0000-00002D370000}"/>
    <cellStyle name="Normal 4 2 2 2 2 2 2 3 2" xfId="16745" xr:uid="{00000000-0005-0000-0000-00002E370000}"/>
    <cellStyle name="Normal 4 2 2 2 2 2 2 3 2 2" xfId="47067" xr:uid="{00000000-0005-0000-0000-00002F370000}"/>
    <cellStyle name="Normal 4 2 2 2 2 2 2 3 2 3" xfId="31843" xr:uid="{00000000-0005-0000-0000-000030370000}"/>
    <cellStyle name="Normal 4 2 2 2 2 2 2 3 3" xfId="11725" xr:uid="{00000000-0005-0000-0000-000031370000}"/>
    <cellStyle name="Normal 4 2 2 2 2 2 2 3 3 2" xfId="42050" xr:uid="{00000000-0005-0000-0000-000032370000}"/>
    <cellStyle name="Normal 4 2 2 2 2 2 2 3 3 3" xfId="26826" xr:uid="{00000000-0005-0000-0000-000033370000}"/>
    <cellStyle name="Normal 4 2 2 2 2 2 2 3 4" xfId="37037" xr:uid="{00000000-0005-0000-0000-000034370000}"/>
    <cellStyle name="Normal 4 2 2 2 2 2 2 3 5" xfId="21813" xr:uid="{00000000-0005-0000-0000-000035370000}"/>
    <cellStyle name="Normal 4 2 2 2 2 2 2 4" xfId="13403" xr:uid="{00000000-0005-0000-0000-000036370000}"/>
    <cellStyle name="Normal 4 2 2 2 2 2 2 4 2" xfId="43725" xr:uid="{00000000-0005-0000-0000-000037370000}"/>
    <cellStyle name="Normal 4 2 2 2 2 2 2 4 3" xfId="28501" xr:uid="{00000000-0005-0000-0000-000038370000}"/>
    <cellStyle name="Normal 4 2 2 2 2 2 2 5" xfId="8382" xr:uid="{00000000-0005-0000-0000-000039370000}"/>
    <cellStyle name="Normal 4 2 2 2 2 2 2 5 2" xfId="38708" xr:uid="{00000000-0005-0000-0000-00003A370000}"/>
    <cellStyle name="Normal 4 2 2 2 2 2 2 5 3" xfId="23484" xr:uid="{00000000-0005-0000-0000-00003B370000}"/>
    <cellStyle name="Normal 4 2 2 2 2 2 2 6" xfId="33696" xr:uid="{00000000-0005-0000-0000-00003C370000}"/>
    <cellStyle name="Normal 4 2 2 2 2 2 2 7" xfId="18471" xr:uid="{00000000-0005-0000-0000-00003D370000}"/>
    <cellStyle name="Normal 4 2 2 2 2 2 3" xfId="4164" xr:uid="{00000000-0005-0000-0000-00003E370000}"/>
    <cellStyle name="Normal 4 2 2 2 2 2 3 2" xfId="14238" xr:uid="{00000000-0005-0000-0000-00003F370000}"/>
    <cellStyle name="Normal 4 2 2 2 2 2 3 2 2" xfId="44560" xr:uid="{00000000-0005-0000-0000-000040370000}"/>
    <cellStyle name="Normal 4 2 2 2 2 2 3 2 3" xfId="29336" xr:uid="{00000000-0005-0000-0000-000041370000}"/>
    <cellStyle name="Normal 4 2 2 2 2 2 3 3" xfId="9218" xr:uid="{00000000-0005-0000-0000-000042370000}"/>
    <cellStyle name="Normal 4 2 2 2 2 2 3 3 2" xfId="39543" xr:uid="{00000000-0005-0000-0000-000043370000}"/>
    <cellStyle name="Normal 4 2 2 2 2 2 3 3 3" xfId="24319" xr:uid="{00000000-0005-0000-0000-000044370000}"/>
    <cellStyle name="Normal 4 2 2 2 2 2 3 4" xfId="34530" xr:uid="{00000000-0005-0000-0000-000045370000}"/>
    <cellStyle name="Normal 4 2 2 2 2 2 3 5" xfId="19306" xr:uid="{00000000-0005-0000-0000-000046370000}"/>
    <cellStyle name="Normal 4 2 2 2 2 2 4" xfId="5857" xr:uid="{00000000-0005-0000-0000-000047370000}"/>
    <cellStyle name="Normal 4 2 2 2 2 2 4 2" xfId="15909" xr:uid="{00000000-0005-0000-0000-000048370000}"/>
    <cellStyle name="Normal 4 2 2 2 2 2 4 2 2" xfId="46231" xr:uid="{00000000-0005-0000-0000-000049370000}"/>
    <cellStyle name="Normal 4 2 2 2 2 2 4 2 3" xfId="31007" xr:uid="{00000000-0005-0000-0000-00004A370000}"/>
    <cellStyle name="Normal 4 2 2 2 2 2 4 3" xfId="10889" xr:uid="{00000000-0005-0000-0000-00004B370000}"/>
    <cellStyle name="Normal 4 2 2 2 2 2 4 3 2" xfId="41214" xr:uid="{00000000-0005-0000-0000-00004C370000}"/>
    <cellStyle name="Normal 4 2 2 2 2 2 4 3 3" xfId="25990" xr:uid="{00000000-0005-0000-0000-00004D370000}"/>
    <cellStyle name="Normal 4 2 2 2 2 2 4 4" xfId="36201" xr:uid="{00000000-0005-0000-0000-00004E370000}"/>
    <cellStyle name="Normal 4 2 2 2 2 2 4 5" xfId="20977" xr:uid="{00000000-0005-0000-0000-00004F370000}"/>
    <cellStyle name="Normal 4 2 2 2 2 2 5" xfId="12567" xr:uid="{00000000-0005-0000-0000-000050370000}"/>
    <cellStyle name="Normal 4 2 2 2 2 2 5 2" xfId="42889" xr:uid="{00000000-0005-0000-0000-000051370000}"/>
    <cellStyle name="Normal 4 2 2 2 2 2 5 3" xfId="27665" xr:uid="{00000000-0005-0000-0000-000052370000}"/>
    <cellStyle name="Normal 4 2 2 2 2 2 6" xfId="7546" xr:uid="{00000000-0005-0000-0000-000053370000}"/>
    <cellStyle name="Normal 4 2 2 2 2 2 6 2" xfId="37872" xr:uid="{00000000-0005-0000-0000-000054370000}"/>
    <cellStyle name="Normal 4 2 2 2 2 2 6 3" xfId="22648" xr:uid="{00000000-0005-0000-0000-000055370000}"/>
    <cellStyle name="Normal 4 2 2 2 2 2 7" xfId="32860" xr:uid="{00000000-0005-0000-0000-000056370000}"/>
    <cellStyle name="Normal 4 2 2 2 2 2 8" xfId="17635" xr:uid="{00000000-0005-0000-0000-000057370000}"/>
    <cellStyle name="Normal 4 2 2 2 2 3" xfId="2893" xr:uid="{00000000-0005-0000-0000-000058370000}"/>
    <cellStyle name="Normal 4 2 2 2 2 3 2" xfId="4583" xr:uid="{00000000-0005-0000-0000-000059370000}"/>
    <cellStyle name="Normal 4 2 2 2 2 3 2 2" xfId="14656" xr:uid="{00000000-0005-0000-0000-00005A370000}"/>
    <cellStyle name="Normal 4 2 2 2 2 3 2 2 2" xfId="44978" xr:uid="{00000000-0005-0000-0000-00005B370000}"/>
    <cellStyle name="Normal 4 2 2 2 2 3 2 2 3" xfId="29754" xr:uid="{00000000-0005-0000-0000-00005C370000}"/>
    <cellStyle name="Normal 4 2 2 2 2 3 2 3" xfId="9636" xr:uid="{00000000-0005-0000-0000-00005D370000}"/>
    <cellStyle name="Normal 4 2 2 2 2 3 2 3 2" xfId="39961" xr:uid="{00000000-0005-0000-0000-00005E370000}"/>
    <cellStyle name="Normal 4 2 2 2 2 3 2 3 3" xfId="24737" xr:uid="{00000000-0005-0000-0000-00005F370000}"/>
    <cellStyle name="Normal 4 2 2 2 2 3 2 4" xfId="34948" xr:uid="{00000000-0005-0000-0000-000060370000}"/>
    <cellStyle name="Normal 4 2 2 2 2 3 2 5" xfId="19724" xr:uid="{00000000-0005-0000-0000-000061370000}"/>
    <cellStyle name="Normal 4 2 2 2 2 3 3" xfId="6275" xr:uid="{00000000-0005-0000-0000-000062370000}"/>
    <cellStyle name="Normal 4 2 2 2 2 3 3 2" xfId="16327" xr:uid="{00000000-0005-0000-0000-000063370000}"/>
    <cellStyle name="Normal 4 2 2 2 2 3 3 2 2" xfId="46649" xr:uid="{00000000-0005-0000-0000-000064370000}"/>
    <cellStyle name="Normal 4 2 2 2 2 3 3 2 3" xfId="31425" xr:uid="{00000000-0005-0000-0000-000065370000}"/>
    <cellStyle name="Normal 4 2 2 2 2 3 3 3" xfId="11307" xr:uid="{00000000-0005-0000-0000-000066370000}"/>
    <cellStyle name="Normal 4 2 2 2 2 3 3 3 2" xfId="41632" xr:uid="{00000000-0005-0000-0000-000067370000}"/>
    <cellStyle name="Normal 4 2 2 2 2 3 3 3 3" xfId="26408" xr:uid="{00000000-0005-0000-0000-000068370000}"/>
    <cellStyle name="Normal 4 2 2 2 2 3 3 4" xfId="36619" xr:uid="{00000000-0005-0000-0000-000069370000}"/>
    <cellStyle name="Normal 4 2 2 2 2 3 3 5" xfId="21395" xr:uid="{00000000-0005-0000-0000-00006A370000}"/>
    <cellStyle name="Normal 4 2 2 2 2 3 4" xfId="12985" xr:uid="{00000000-0005-0000-0000-00006B370000}"/>
    <cellStyle name="Normal 4 2 2 2 2 3 4 2" xfId="43307" xr:uid="{00000000-0005-0000-0000-00006C370000}"/>
    <cellStyle name="Normal 4 2 2 2 2 3 4 3" xfId="28083" xr:uid="{00000000-0005-0000-0000-00006D370000}"/>
    <cellStyle name="Normal 4 2 2 2 2 3 5" xfId="7964" xr:uid="{00000000-0005-0000-0000-00006E370000}"/>
    <cellStyle name="Normal 4 2 2 2 2 3 5 2" xfId="38290" xr:uid="{00000000-0005-0000-0000-00006F370000}"/>
    <cellStyle name="Normal 4 2 2 2 2 3 5 3" xfId="23066" xr:uid="{00000000-0005-0000-0000-000070370000}"/>
    <cellStyle name="Normal 4 2 2 2 2 3 6" xfId="33278" xr:uid="{00000000-0005-0000-0000-000071370000}"/>
    <cellStyle name="Normal 4 2 2 2 2 3 7" xfId="18053" xr:uid="{00000000-0005-0000-0000-000072370000}"/>
    <cellStyle name="Normal 4 2 2 2 2 4" xfId="3746" xr:uid="{00000000-0005-0000-0000-000073370000}"/>
    <cellStyle name="Normal 4 2 2 2 2 4 2" xfId="13820" xr:uid="{00000000-0005-0000-0000-000074370000}"/>
    <cellStyle name="Normal 4 2 2 2 2 4 2 2" xfId="44142" xr:uid="{00000000-0005-0000-0000-000075370000}"/>
    <cellStyle name="Normal 4 2 2 2 2 4 2 3" xfId="28918" xr:uid="{00000000-0005-0000-0000-000076370000}"/>
    <cellStyle name="Normal 4 2 2 2 2 4 3" xfId="8800" xr:uid="{00000000-0005-0000-0000-000077370000}"/>
    <cellStyle name="Normal 4 2 2 2 2 4 3 2" xfId="39125" xr:uid="{00000000-0005-0000-0000-000078370000}"/>
    <cellStyle name="Normal 4 2 2 2 2 4 3 3" xfId="23901" xr:uid="{00000000-0005-0000-0000-000079370000}"/>
    <cellStyle name="Normal 4 2 2 2 2 4 4" xfId="34112" xr:uid="{00000000-0005-0000-0000-00007A370000}"/>
    <cellStyle name="Normal 4 2 2 2 2 4 5" xfId="18888" xr:uid="{00000000-0005-0000-0000-00007B370000}"/>
    <cellStyle name="Normal 4 2 2 2 2 5" xfId="5439" xr:uid="{00000000-0005-0000-0000-00007C370000}"/>
    <cellStyle name="Normal 4 2 2 2 2 5 2" xfId="15491" xr:uid="{00000000-0005-0000-0000-00007D370000}"/>
    <cellStyle name="Normal 4 2 2 2 2 5 2 2" xfId="45813" xr:uid="{00000000-0005-0000-0000-00007E370000}"/>
    <cellStyle name="Normal 4 2 2 2 2 5 2 3" xfId="30589" xr:uid="{00000000-0005-0000-0000-00007F370000}"/>
    <cellStyle name="Normal 4 2 2 2 2 5 3" xfId="10471" xr:uid="{00000000-0005-0000-0000-000080370000}"/>
    <cellStyle name="Normal 4 2 2 2 2 5 3 2" xfId="40796" xr:uid="{00000000-0005-0000-0000-000081370000}"/>
    <cellStyle name="Normal 4 2 2 2 2 5 3 3" xfId="25572" xr:uid="{00000000-0005-0000-0000-000082370000}"/>
    <cellStyle name="Normal 4 2 2 2 2 5 4" xfId="35783" xr:uid="{00000000-0005-0000-0000-000083370000}"/>
    <cellStyle name="Normal 4 2 2 2 2 5 5" xfId="20559" xr:uid="{00000000-0005-0000-0000-000084370000}"/>
    <cellStyle name="Normal 4 2 2 2 2 6" xfId="12149" xr:uid="{00000000-0005-0000-0000-000085370000}"/>
    <cellStyle name="Normal 4 2 2 2 2 6 2" xfId="42471" xr:uid="{00000000-0005-0000-0000-000086370000}"/>
    <cellStyle name="Normal 4 2 2 2 2 6 3" xfId="27247" xr:uid="{00000000-0005-0000-0000-000087370000}"/>
    <cellStyle name="Normal 4 2 2 2 2 7" xfId="7128" xr:uid="{00000000-0005-0000-0000-000088370000}"/>
    <cellStyle name="Normal 4 2 2 2 2 7 2" xfId="37454" xr:uid="{00000000-0005-0000-0000-000089370000}"/>
    <cellStyle name="Normal 4 2 2 2 2 7 3" xfId="22230" xr:uid="{00000000-0005-0000-0000-00008A370000}"/>
    <cellStyle name="Normal 4 2 2 2 2 8" xfId="32442" xr:uid="{00000000-0005-0000-0000-00008B370000}"/>
    <cellStyle name="Normal 4 2 2 2 2 9" xfId="17217" xr:uid="{00000000-0005-0000-0000-00008C370000}"/>
    <cellStyle name="Normal 4 2 2 2 3" xfId="2264" xr:uid="{00000000-0005-0000-0000-00008D370000}"/>
    <cellStyle name="Normal 4 2 2 2 3 2" xfId="3103" xr:uid="{00000000-0005-0000-0000-00008E370000}"/>
    <cellStyle name="Normal 4 2 2 2 3 2 2" xfId="4793" xr:uid="{00000000-0005-0000-0000-00008F370000}"/>
    <cellStyle name="Normal 4 2 2 2 3 2 2 2" xfId="14866" xr:uid="{00000000-0005-0000-0000-000090370000}"/>
    <cellStyle name="Normal 4 2 2 2 3 2 2 2 2" xfId="45188" xr:uid="{00000000-0005-0000-0000-000091370000}"/>
    <cellStyle name="Normal 4 2 2 2 3 2 2 2 3" xfId="29964" xr:uid="{00000000-0005-0000-0000-000092370000}"/>
    <cellStyle name="Normal 4 2 2 2 3 2 2 3" xfId="9846" xr:uid="{00000000-0005-0000-0000-000093370000}"/>
    <cellStyle name="Normal 4 2 2 2 3 2 2 3 2" xfId="40171" xr:uid="{00000000-0005-0000-0000-000094370000}"/>
    <cellStyle name="Normal 4 2 2 2 3 2 2 3 3" xfId="24947" xr:uid="{00000000-0005-0000-0000-000095370000}"/>
    <cellStyle name="Normal 4 2 2 2 3 2 2 4" xfId="35158" xr:uid="{00000000-0005-0000-0000-000096370000}"/>
    <cellStyle name="Normal 4 2 2 2 3 2 2 5" xfId="19934" xr:uid="{00000000-0005-0000-0000-000097370000}"/>
    <cellStyle name="Normal 4 2 2 2 3 2 3" xfId="6485" xr:uid="{00000000-0005-0000-0000-000098370000}"/>
    <cellStyle name="Normal 4 2 2 2 3 2 3 2" xfId="16537" xr:uid="{00000000-0005-0000-0000-000099370000}"/>
    <cellStyle name="Normal 4 2 2 2 3 2 3 2 2" xfId="46859" xr:uid="{00000000-0005-0000-0000-00009A370000}"/>
    <cellStyle name="Normal 4 2 2 2 3 2 3 2 3" xfId="31635" xr:uid="{00000000-0005-0000-0000-00009B370000}"/>
    <cellStyle name="Normal 4 2 2 2 3 2 3 3" xfId="11517" xr:uid="{00000000-0005-0000-0000-00009C370000}"/>
    <cellStyle name="Normal 4 2 2 2 3 2 3 3 2" xfId="41842" xr:uid="{00000000-0005-0000-0000-00009D370000}"/>
    <cellStyle name="Normal 4 2 2 2 3 2 3 3 3" xfId="26618" xr:uid="{00000000-0005-0000-0000-00009E370000}"/>
    <cellStyle name="Normal 4 2 2 2 3 2 3 4" xfId="36829" xr:uid="{00000000-0005-0000-0000-00009F370000}"/>
    <cellStyle name="Normal 4 2 2 2 3 2 3 5" xfId="21605" xr:uid="{00000000-0005-0000-0000-0000A0370000}"/>
    <cellStyle name="Normal 4 2 2 2 3 2 4" xfId="13195" xr:uid="{00000000-0005-0000-0000-0000A1370000}"/>
    <cellStyle name="Normal 4 2 2 2 3 2 4 2" xfId="43517" xr:uid="{00000000-0005-0000-0000-0000A2370000}"/>
    <cellStyle name="Normal 4 2 2 2 3 2 4 3" xfId="28293" xr:uid="{00000000-0005-0000-0000-0000A3370000}"/>
    <cellStyle name="Normal 4 2 2 2 3 2 5" xfId="8174" xr:uid="{00000000-0005-0000-0000-0000A4370000}"/>
    <cellStyle name="Normal 4 2 2 2 3 2 5 2" xfId="38500" xr:uid="{00000000-0005-0000-0000-0000A5370000}"/>
    <cellStyle name="Normal 4 2 2 2 3 2 5 3" xfId="23276" xr:uid="{00000000-0005-0000-0000-0000A6370000}"/>
    <cellStyle name="Normal 4 2 2 2 3 2 6" xfId="33488" xr:uid="{00000000-0005-0000-0000-0000A7370000}"/>
    <cellStyle name="Normal 4 2 2 2 3 2 7" xfId="18263" xr:uid="{00000000-0005-0000-0000-0000A8370000}"/>
    <cellStyle name="Normal 4 2 2 2 3 3" xfId="3956" xr:uid="{00000000-0005-0000-0000-0000A9370000}"/>
    <cellStyle name="Normal 4 2 2 2 3 3 2" xfId="14030" xr:uid="{00000000-0005-0000-0000-0000AA370000}"/>
    <cellStyle name="Normal 4 2 2 2 3 3 2 2" xfId="44352" xr:uid="{00000000-0005-0000-0000-0000AB370000}"/>
    <cellStyle name="Normal 4 2 2 2 3 3 2 3" xfId="29128" xr:uid="{00000000-0005-0000-0000-0000AC370000}"/>
    <cellStyle name="Normal 4 2 2 2 3 3 3" xfId="9010" xr:uid="{00000000-0005-0000-0000-0000AD370000}"/>
    <cellStyle name="Normal 4 2 2 2 3 3 3 2" xfId="39335" xr:uid="{00000000-0005-0000-0000-0000AE370000}"/>
    <cellStyle name="Normal 4 2 2 2 3 3 3 3" xfId="24111" xr:uid="{00000000-0005-0000-0000-0000AF370000}"/>
    <cellStyle name="Normal 4 2 2 2 3 3 4" xfId="34322" xr:uid="{00000000-0005-0000-0000-0000B0370000}"/>
    <cellStyle name="Normal 4 2 2 2 3 3 5" xfId="19098" xr:uid="{00000000-0005-0000-0000-0000B1370000}"/>
    <cellStyle name="Normal 4 2 2 2 3 4" xfId="5649" xr:uid="{00000000-0005-0000-0000-0000B2370000}"/>
    <cellStyle name="Normal 4 2 2 2 3 4 2" xfId="15701" xr:uid="{00000000-0005-0000-0000-0000B3370000}"/>
    <cellStyle name="Normal 4 2 2 2 3 4 2 2" xfId="46023" xr:uid="{00000000-0005-0000-0000-0000B4370000}"/>
    <cellStyle name="Normal 4 2 2 2 3 4 2 3" xfId="30799" xr:uid="{00000000-0005-0000-0000-0000B5370000}"/>
    <cellStyle name="Normal 4 2 2 2 3 4 3" xfId="10681" xr:uid="{00000000-0005-0000-0000-0000B6370000}"/>
    <cellStyle name="Normal 4 2 2 2 3 4 3 2" xfId="41006" xr:uid="{00000000-0005-0000-0000-0000B7370000}"/>
    <cellStyle name="Normal 4 2 2 2 3 4 3 3" xfId="25782" xr:uid="{00000000-0005-0000-0000-0000B8370000}"/>
    <cellStyle name="Normal 4 2 2 2 3 4 4" xfId="35993" xr:uid="{00000000-0005-0000-0000-0000B9370000}"/>
    <cellStyle name="Normal 4 2 2 2 3 4 5" xfId="20769" xr:uid="{00000000-0005-0000-0000-0000BA370000}"/>
    <cellStyle name="Normal 4 2 2 2 3 5" xfId="12359" xr:uid="{00000000-0005-0000-0000-0000BB370000}"/>
    <cellStyle name="Normal 4 2 2 2 3 5 2" xfId="42681" xr:uid="{00000000-0005-0000-0000-0000BC370000}"/>
    <cellStyle name="Normal 4 2 2 2 3 5 3" xfId="27457" xr:uid="{00000000-0005-0000-0000-0000BD370000}"/>
    <cellStyle name="Normal 4 2 2 2 3 6" xfId="7338" xr:uid="{00000000-0005-0000-0000-0000BE370000}"/>
    <cellStyle name="Normal 4 2 2 2 3 6 2" xfId="37664" xr:uid="{00000000-0005-0000-0000-0000BF370000}"/>
    <cellStyle name="Normal 4 2 2 2 3 6 3" xfId="22440" xr:uid="{00000000-0005-0000-0000-0000C0370000}"/>
    <cellStyle name="Normal 4 2 2 2 3 7" xfId="32652" xr:uid="{00000000-0005-0000-0000-0000C1370000}"/>
    <cellStyle name="Normal 4 2 2 2 3 8" xfId="17427" xr:uid="{00000000-0005-0000-0000-0000C2370000}"/>
    <cellStyle name="Normal 4 2 2 2 4" xfId="2685" xr:uid="{00000000-0005-0000-0000-0000C3370000}"/>
    <cellStyle name="Normal 4 2 2 2 4 2" xfId="4375" xr:uid="{00000000-0005-0000-0000-0000C4370000}"/>
    <cellStyle name="Normal 4 2 2 2 4 2 2" xfId="14448" xr:uid="{00000000-0005-0000-0000-0000C5370000}"/>
    <cellStyle name="Normal 4 2 2 2 4 2 2 2" xfId="44770" xr:uid="{00000000-0005-0000-0000-0000C6370000}"/>
    <cellStyle name="Normal 4 2 2 2 4 2 2 3" xfId="29546" xr:uid="{00000000-0005-0000-0000-0000C7370000}"/>
    <cellStyle name="Normal 4 2 2 2 4 2 3" xfId="9428" xr:uid="{00000000-0005-0000-0000-0000C8370000}"/>
    <cellStyle name="Normal 4 2 2 2 4 2 3 2" xfId="39753" xr:uid="{00000000-0005-0000-0000-0000C9370000}"/>
    <cellStyle name="Normal 4 2 2 2 4 2 3 3" xfId="24529" xr:uid="{00000000-0005-0000-0000-0000CA370000}"/>
    <cellStyle name="Normal 4 2 2 2 4 2 4" xfId="34740" xr:uid="{00000000-0005-0000-0000-0000CB370000}"/>
    <cellStyle name="Normal 4 2 2 2 4 2 5" xfId="19516" xr:uid="{00000000-0005-0000-0000-0000CC370000}"/>
    <cellStyle name="Normal 4 2 2 2 4 3" xfId="6067" xr:uid="{00000000-0005-0000-0000-0000CD370000}"/>
    <cellStyle name="Normal 4 2 2 2 4 3 2" xfId="16119" xr:uid="{00000000-0005-0000-0000-0000CE370000}"/>
    <cellStyle name="Normal 4 2 2 2 4 3 2 2" xfId="46441" xr:uid="{00000000-0005-0000-0000-0000CF370000}"/>
    <cellStyle name="Normal 4 2 2 2 4 3 2 3" xfId="31217" xr:uid="{00000000-0005-0000-0000-0000D0370000}"/>
    <cellStyle name="Normal 4 2 2 2 4 3 3" xfId="11099" xr:uid="{00000000-0005-0000-0000-0000D1370000}"/>
    <cellStyle name="Normal 4 2 2 2 4 3 3 2" xfId="41424" xr:uid="{00000000-0005-0000-0000-0000D2370000}"/>
    <cellStyle name="Normal 4 2 2 2 4 3 3 3" xfId="26200" xr:uid="{00000000-0005-0000-0000-0000D3370000}"/>
    <cellStyle name="Normal 4 2 2 2 4 3 4" xfId="36411" xr:uid="{00000000-0005-0000-0000-0000D4370000}"/>
    <cellStyle name="Normal 4 2 2 2 4 3 5" xfId="21187" xr:uid="{00000000-0005-0000-0000-0000D5370000}"/>
    <cellStyle name="Normal 4 2 2 2 4 4" xfId="12777" xr:uid="{00000000-0005-0000-0000-0000D6370000}"/>
    <cellStyle name="Normal 4 2 2 2 4 4 2" xfId="43099" xr:uid="{00000000-0005-0000-0000-0000D7370000}"/>
    <cellStyle name="Normal 4 2 2 2 4 4 3" xfId="27875" xr:uid="{00000000-0005-0000-0000-0000D8370000}"/>
    <cellStyle name="Normal 4 2 2 2 4 5" xfId="7756" xr:uid="{00000000-0005-0000-0000-0000D9370000}"/>
    <cellStyle name="Normal 4 2 2 2 4 5 2" xfId="38082" xr:uid="{00000000-0005-0000-0000-0000DA370000}"/>
    <cellStyle name="Normal 4 2 2 2 4 5 3" xfId="22858" xr:uid="{00000000-0005-0000-0000-0000DB370000}"/>
    <cellStyle name="Normal 4 2 2 2 4 6" xfId="33070" xr:uid="{00000000-0005-0000-0000-0000DC370000}"/>
    <cellStyle name="Normal 4 2 2 2 4 7" xfId="17845" xr:uid="{00000000-0005-0000-0000-0000DD370000}"/>
    <cellStyle name="Normal 4 2 2 2 5" xfId="3538" xr:uid="{00000000-0005-0000-0000-0000DE370000}"/>
    <cellStyle name="Normal 4 2 2 2 5 2" xfId="13612" xr:uid="{00000000-0005-0000-0000-0000DF370000}"/>
    <cellStyle name="Normal 4 2 2 2 5 2 2" xfId="43934" xr:uid="{00000000-0005-0000-0000-0000E0370000}"/>
    <cellStyle name="Normal 4 2 2 2 5 2 3" xfId="28710" xr:uid="{00000000-0005-0000-0000-0000E1370000}"/>
    <cellStyle name="Normal 4 2 2 2 5 3" xfId="8592" xr:uid="{00000000-0005-0000-0000-0000E2370000}"/>
    <cellStyle name="Normal 4 2 2 2 5 3 2" xfId="38917" xr:uid="{00000000-0005-0000-0000-0000E3370000}"/>
    <cellStyle name="Normal 4 2 2 2 5 3 3" xfId="23693" xr:uid="{00000000-0005-0000-0000-0000E4370000}"/>
    <cellStyle name="Normal 4 2 2 2 5 4" xfId="33904" xr:uid="{00000000-0005-0000-0000-0000E5370000}"/>
    <cellStyle name="Normal 4 2 2 2 5 5" xfId="18680" xr:uid="{00000000-0005-0000-0000-0000E6370000}"/>
    <cellStyle name="Normal 4 2 2 2 6" xfId="5231" xr:uid="{00000000-0005-0000-0000-0000E7370000}"/>
    <cellStyle name="Normal 4 2 2 2 6 2" xfId="15283" xr:uid="{00000000-0005-0000-0000-0000E8370000}"/>
    <cellStyle name="Normal 4 2 2 2 6 2 2" xfId="45605" xr:uid="{00000000-0005-0000-0000-0000E9370000}"/>
    <cellStyle name="Normal 4 2 2 2 6 2 3" xfId="30381" xr:uid="{00000000-0005-0000-0000-0000EA370000}"/>
    <cellStyle name="Normal 4 2 2 2 6 3" xfId="10263" xr:uid="{00000000-0005-0000-0000-0000EB370000}"/>
    <cellStyle name="Normal 4 2 2 2 6 3 2" xfId="40588" xr:uid="{00000000-0005-0000-0000-0000EC370000}"/>
    <cellStyle name="Normal 4 2 2 2 6 3 3" xfId="25364" xr:uid="{00000000-0005-0000-0000-0000ED370000}"/>
    <cellStyle name="Normal 4 2 2 2 6 4" xfId="35575" xr:uid="{00000000-0005-0000-0000-0000EE370000}"/>
    <cellStyle name="Normal 4 2 2 2 6 5" xfId="20351" xr:uid="{00000000-0005-0000-0000-0000EF370000}"/>
    <cellStyle name="Normal 4 2 2 2 7" xfId="11941" xr:uid="{00000000-0005-0000-0000-0000F0370000}"/>
    <cellStyle name="Normal 4 2 2 2 7 2" xfId="42263" xr:uid="{00000000-0005-0000-0000-0000F1370000}"/>
    <cellStyle name="Normal 4 2 2 2 7 3" xfId="27039" xr:uid="{00000000-0005-0000-0000-0000F2370000}"/>
    <cellStyle name="Normal 4 2 2 2 8" xfId="6920" xr:uid="{00000000-0005-0000-0000-0000F3370000}"/>
    <cellStyle name="Normal 4 2 2 2 8 2" xfId="37246" xr:uid="{00000000-0005-0000-0000-0000F4370000}"/>
    <cellStyle name="Normal 4 2 2 2 8 3" xfId="22022" xr:uid="{00000000-0005-0000-0000-0000F5370000}"/>
    <cellStyle name="Normal 4 2 2 2 9" xfId="32234" xr:uid="{00000000-0005-0000-0000-0000F6370000}"/>
    <cellStyle name="Normal 4 2 2 3" xfId="1947" xr:uid="{00000000-0005-0000-0000-0000F7370000}"/>
    <cellStyle name="Normal 4 2 2 3 2" xfId="2368" xr:uid="{00000000-0005-0000-0000-0000F8370000}"/>
    <cellStyle name="Normal 4 2 2 3 2 2" xfId="3207" xr:uid="{00000000-0005-0000-0000-0000F9370000}"/>
    <cellStyle name="Normal 4 2 2 3 2 2 2" xfId="4897" xr:uid="{00000000-0005-0000-0000-0000FA370000}"/>
    <cellStyle name="Normal 4 2 2 3 2 2 2 2" xfId="14970" xr:uid="{00000000-0005-0000-0000-0000FB370000}"/>
    <cellStyle name="Normal 4 2 2 3 2 2 2 2 2" xfId="45292" xr:uid="{00000000-0005-0000-0000-0000FC370000}"/>
    <cellStyle name="Normal 4 2 2 3 2 2 2 2 3" xfId="30068" xr:uid="{00000000-0005-0000-0000-0000FD370000}"/>
    <cellStyle name="Normal 4 2 2 3 2 2 2 3" xfId="9950" xr:uid="{00000000-0005-0000-0000-0000FE370000}"/>
    <cellStyle name="Normal 4 2 2 3 2 2 2 3 2" xfId="40275" xr:uid="{00000000-0005-0000-0000-0000FF370000}"/>
    <cellStyle name="Normal 4 2 2 3 2 2 2 3 3" xfId="25051" xr:uid="{00000000-0005-0000-0000-000000380000}"/>
    <cellStyle name="Normal 4 2 2 3 2 2 2 4" xfId="35262" xr:uid="{00000000-0005-0000-0000-000001380000}"/>
    <cellStyle name="Normal 4 2 2 3 2 2 2 5" xfId="20038" xr:uid="{00000000-0005-0000-0000-000002380000}"/>
    <cellStyle name="Normal 4 2 2 3 2 2 3" xfId="6589" xr:uid="{00000000-0005-0000-0000-000003380000}"/>
    <cellStyle name="Normal 4 2 2 3 2 2 3 2" xfId="16641" xr:uid="{00000000-0005-0000-0000-000004380000}"/>
    <cellStyle name="Normal 4 2 2 3 2 2 3 2 2" xfId="46963" xr:uid="{00000000-0005-0000-0000-000005380000}"/>
    <cellStyle name="Normal 4 2 2 3 2 2 3 2 3" xfId="31739" xr:uid="{00000000-0005-0000-0000-000006380000}"/>
    <cellStyle name="Normal 4 2 2 3 2 2 3 3" xfId="11621" xr:uid="{00000000-0005-0000-0000-000007380000}"/>
    <cellStyle name="Normal 4 2 2 3 2 2 3 3 2" xfId="41946" xr:uid="{00000000-0005-0000-0000-000008380000}"/>
    <cellStyle name="Normal 4 2 2 3 2 2 3 3 3" xfId="26722" xr:uid="{00000000-0005-0000-0000-000009380000}"/>
    <cellStyle name="Normal 4 2 2 3 2 2 3 4" xfId="36933" xr:uid="{00000000-0005-0000-0000-00000A380000}"/>
    <cellStyle name="Normal 4 2 2 3 2 2 3 5" xfId="21709" xr:uid="{00000000-0005-0000-0000-00000B380000}"/>
    <cellStyle name="Normal 4 2 2 3 2 2 4" xfId="13299" xr:uid="{00000000-0005-0000-0000-00000C380000}"/>
    <cellStyle name="Normal 4 2 2 3 2 2 4 2" xfId="43621" xr:uid="{00000000-0005-0000-0000-00000D380000}"/>
    <cellStyle name="Normal 4 2 2 3 2 2 4 3" xfId="28397" xr:uid="{00000000-0005-0000-0000-00000E380000}"/>
    <cellStyle name="Normal 4 2 2 3 2 2 5" xfId="8278" xr:uid="{00000000-0005-0000-0000-00000F380000}"/>
    <cellStyle name="Normal 4 2 2 3 2 2 5 2" xfId="38604" xr:uid="{00000000-0005-0000-0000-000010380000}"/>
    <cellStyle name="Normal 4 2 2 3 2 2 5 3" xfId="23380" xr:uid="{00000000-0005-0000-0000-000011380000}"/>
    <cellStyle name="Normal 4 2 2 3 2 2 6" xfId="33592" xr:uid="{00000000-0005-0000-0000-000012380000}"/>
    <cellStyle name="Normal 4 2 2 3 2 2 7" xfId="18367" xr:uid="{00000000-0005-0000-0000-000013380000}"/>
    <cellStyle name="Normal 4 2 2 3 2 3" xfId="4060" xr:uid="{00000000-0005-0000-0000-000014380000}"/>
    <cellStyle name="Normal 4 2 2 3 2 3 2" xfId="14134" xr:uid="{00000000-0005-0000-0000-000015380000}"/>
    <cellStyle name="Normal 4 2 2 3 2 3 2 2" xfId="44456" xr:uid="{00000000-0005-0000-0000-000016380000}"/>
    <cellStyle name="Normal 4 2 2 3 2 3 2 3" xfId="29232" xr:uid="{00000000-0005-0000-0000-000017380000}"/>
    <cellStyle name="Normal 4 2 2 3 2 3 3" xfId="9114" xr:uid="{00000000-0005-0000-0000-000018380000}"/>
    <cellStyle name="Normal 4 2 2 3 2 3 3 2" xfId="39439" xr:uid="{00000000-0005-0000-0000-000019380000}"/>
    <cellStyle name="Normal 4 2 2 3 2 3 3 3" xfId="24215" xr:uid="{00000000-0005-0000-0000-00001A380000}"/>
    <cellStyle name="Normal 4 2 2 3 2 3 4" xfId="34426" xr:uid="{00000000-0005-0000-0000-00001B380000}"/>
    <cellStyle name="Normal 4 2 2 3 2 3 5" xfId="19202" xr:uid="{00000000-0005-0000-0000-00001C380000}"/>
    <cellStyle name="Normal 4 2 2 3 2 4" xfId="5753" xr:uid="{00000000-0005-0000-0000-00001D380000}"/>
    <cellStyle name="Normal 4 2 2 3 2 4 2" xfId="15805" xr:uid="{00000000-0005-0000-0000-00001E380000}"/>
    <cellStyle name="Normal 4 2 2 3 2 4 2 2" xfId="46127" xr:uid="{00000000-0005-0000-0000-00001F380000}"/>
    <cellStyle name="Normal 4 2 2 3 2 4 2 3" xfId="30903" xr:uid="{00000000-0005-0000-0000-000020380000}"/>
    <cellStyle name="Normal 4 2 2 3 2 4 3" xfId="10785" xr:uid="{00000000-0005-0000-0000-000021380000}"/>
    <cellStyle name="Normal 4 2 2 3 2 4 3 2" xfId="41110" xr:uid="{00000000-0005-0000-0000-000022380000}"/>
    <cellStyle name="Normal 4 2 2 3 2 4 3 3" xfId="25886" xr:uid="{00000000-0005-0000-0000-000023380000}"/>
    <cellStyle name="Normal 4 2 2 3 2 4 4" xfId="36097" xr:uid="{00000000-0005-0000-0000-000024380000}"/>
    <cellStyle name="Normal 4 2 2 3 2 4 5" xfId="20873" xr:uid="{00000000-0005-0000-0000-000025380000}"/>
    <cellStyle name="Normal 4 2 2 3 2 5" xfId="12463" xr:uid="{00000000-0005-0000-0000-000026380000}"/>
    <cellStyle name="Normal 4 2 2 3 2 5 2" xfId="42785" xr:uid="{00000000-0005-0000-0000-000027380000}"/>
    <cellStyle name="Normal 4 2 2 3 2 5 3" xfId="27561" xr:uid="{00000000-0005-0000-0000-000028380000}"/>
    <cellStyle name="Normal 4 2 2 3 2 6" xfId="7442" xr:uid="{00000000-0005-0000-0000-000029380000}"/>
    <cellStyle name="Normal 4 2 2 3 2 6 2" xfId="37768" xr:uid="{00000000-0005-0000-0000-00002A380000}"/>
    <cellStyle name="Normal 4 2 2 3 2 6 3" xfId="22544" xr:uid="{00000000-0005-0000-0000-00002B380000}"/>
    <cellStyle name="Normal 4 2 2 3 2 7" xfId="32756" xr:uid="{00000000-0005-0000-0000-00002C380000}"/>
    <cellStyle name="Normal 4 2 2 3 2 8" xfId="17531" xr:uid="{00000000-0005-0000-0000-00002D380000}"/>
    <cellStyle name="Normal 4 2 2 3 3" xfId="2789" xr:uid="{00000000-0005-0000-0000-00002E380000}"/>
    <cellStyle name="Normal 4 2 2 3 3 2" xfId="4479" xr:uid="{00000000-0005-0000-0000-00002F380000}"/>
    <cellStyle name="Normal 4 2 2 3 3 2 2" xfId="14552" xr:uid="{00000000-0005-0000-0000-000030380000}"/>
    <cellStyle name="Normal 4 2 2 3 3 2 2 2" xfId="44874" xr:uid="{00000000-0005-0000-0000-000031380000}"/>
    <cellStyle name="Normal 4 2 2 3 3 2 2 3" xfId="29650" xr:uid="{00000000-0005-0000-0000-000032380000}"/>
    <cellStyle name="Normal 4 2 2 3 3 2 3" xfId="9532" xr:uid="{00000000-0005-0000-0000-000033380000}"/>
    <cellStyle name="Normal 4 2 2 3 3 2 3 2" xfId="39857" xr:uid="{00000000-0005-0000-0000-000034380000}"/>
    <cellStyle name="Normal 4 2 2 3 3 2 3 3" xfId="24633" xr:uid="{00000000-0005-0000-0000-000035380000}"/>
    <cellStyle name="Normal 4 2 2 3 3 2 4" xfId="34844" xr:uid="{00000000-0005-0000-0000-000036380000}"/>
    <cellStyle name="Normal 4 2 2 3 3 2 5" xfId="19620" xr:uid="{00000000-0005-0000-0000-000037380000}"/>
    <cellStyle name="Normal 4 2 2 3 3 3" xfId="6171" xr:uid="{00000000-0005-0000-0000-000038380000}"/>
    <cellStyle name="Normal 4 2 2 3 3 3 2" xfId="16223" xr:uid="{00000000-0005-0000-0000-000039380000}"/>
    <cellStyle name="Normal 4 2 2 3 3 3 2 2" xfId="46545" xr:uid="{00000000-0005-0000-0000-00003A380000}"/>
    <cellStyle name="Normal 4 2 2 3 3 3 2 3" xfId="31321" xr:uid="{00000000-0005-0000-0000-00003B380000}"/>
    <cellStyle name="Normal 4 2 2 3 3 3 3" xfId="11203" xr:uid="{00000000-0005-0000-0000-00003C380000}"/>
    <cellStyle name="Normal 4 2 2 3 3 3 3 2" xfId="41528" xr:uid="{00000000-0005-0000-0000-00003D380000}"/>
    <cellStyle name="Normal 4 2 2 3 3 3 3 3" xfId="26304" xr:uid="{00000000-0005-0000-0000-00003E380000}"/>
    <cellStyle name="Normal 4 2 2 3 3 3 4" xfId="36515" xr:uid="{00000000-0005-0000-0000-00003F380000}"/>
    <cellStyle name="Normal 4 2 2 3 3 3 5" xfId="21291" xr:uid="{00000000-0005-0000-0000-000040380000}"/>
    <cellStyle name="Normal 4 2 2 3 3 4" xfId="12881" xr:uid="{00000000-0005-0000-0000-000041380000}"/>
    <cellStyle name="Normal 4 2 2 3 3 4 2" xfId="43203" xr:uid="{00000000-0005-0000-0000-000042380000}"/>
    <cellStyle name="Normal 4 2 2 3 3 4 3" xfId="27979" xr:uid="{00000000-0005-0000-0000-000043380000}"/>
    <cellStyle name="Normal 4 2 2 3 3 5" xfId="7860" xr:uid="{00000000-0005-0000-0000-000044380000}"/>
    <cellStyle name="Normal 4 2 2 3 3 5 2" xfId="38186" xr:uid="{00000000-0005-0000-0000-000045380000}"/>
    <cellStyle name="Normal 4 2 2 3 3 5 3" xfId="22962" xr:uid="{00000000-0005-0000-0000-000046380000}"/>
    <cellStyle name="Normal 4 2 2 3 3 6" xfId="33174" xr:uid="{00000000-0005-0000-0000-000047380000}"/>
    <cellStyle name="Normal 4 2 2 3 3 7" xfId="17949" xr:uid="{00000000-0005-0000-0000-000048380000}"/>
    <cellStyle name="Normal 4 2 2 3 4" xfId="3642" xr:uid="{00000000-0005-0000-0000-000049380000}"/>
    <cellStyle name="Normal 4 2 2 3 4 2" xfId="13716" xr:uid="{00000000-0005-0000-0000-00004A380000}"/>
    <cellStyle name="Normal 4 2 2 3 4 2 2" xfId="44038" xr:uid="{00000000-0005-0000-0000-00004B380000}"/>
    <cellStyle name="Normal 4 2 2 3 4 2 3" xfId="28814" xr:uid="{00000000-0005-0000-0000-00004C380000}"/>
    <cellStyle name="Normal 4 2 2 3 4 3" xfId="8696" xr:uid="{00000000-0005-0000-0000-00004D380000}"/>
    <cellStyle name="Normal 4 2 2 3 4 3 2" xfId="39021" xr:uid="{00000000-0005-0000-0000-00004E380000}"/>
    <cellStyle name="Normal 4 2 2 3 4 3 3" xfId="23797" xr:uid="{00000000-0005-0000-0000-00004F380000}"/>
    <cellStyle name="Normal 4 2 2 3 4 4" xfId="34008" xr:uid="{00000000-0005-0000-0000-000050380000}"/>
    <cellStyle name="Normal 4 2 2 3 4 5" xfId="18784" xr:uid="{00000000-0005-0000-0000-000051380000}"/>
    <cellStyle name="Normal 4 2 2 3 5" xfId="5335" xr:uid="{00000000-0005-0000-0000-000052380000}"/>
    <cellStyle name="Normal 4 2 2 3 5 2" xfId="15387" xr:uid="{00000000-0005-0000-0000-000053380000}"/>
    <cellStyle name="Normal 4 2 2 3 5 2 2" xfId="45709" xr:uid="{00000000-0005-0000-0000-000054380000}"/>
    <cellStyle name="Normal 4 2 2 3 5 2 3" xfId="30485" xr:uid="{00000000-0005-0000-0000-000055380000}"/>
    <cellStyle name="Normal 4 2 2 3 5 3" xfId="10367" xr:uid="{00000000-0005-0000-0000-000056380000}"/>
    <cellStyle name="Normal 4 2 2 3 5 3 2" xfId="40692" xr:uid="{00000000-0005-0000-0000-000057380000}"/>
    <cellStyle name="Normal 4 2 2 3 5 3 3" xfId="25468" xr:uid="{00000000-0005-0000-0000-000058380000}"/>
    <cellStyle name="Normal 4 2 2 3 5 4" xfId="35679" xr:uid="{00000000-0005-0000-0000-000059380000}"/>
    <cellStyle name="Normal 4 2 2 3 5 5" xfId="20455" xr:uid="{00000000-0005-0000-0000-00005A380000}"/>
    <cellStyle name="Normal 4 2 2 3 6" xfId="12045" xr:uid="{00000000-0005-0000-0000-00005B380000}"/>
    <cellStyle name="Normal 4 2 2 3 6 2" xfId="42367" xr:uid="{00000000-0005-0000-0000-00005C380000}"/>
    <cellStyle name="Normal 4 2 2 3 6 3" xfId="27143" xr:uid="{00000000-0005-0000-0000-00005D380000}"/>
    <cellStyle name="Normal 4 2 2 3 7" xfId="7024" xr:uid="{00000000-0005-0000-0000-00005E380000}"/>
    <cellStyle name="Normal 4 2 2 3 7 2" xfId="37350" xr:uid="{00000000-0005-0000-0000-00005F380000}"/>
    <cellStyle name="Normal 4 2 2 3 7 3" xfId="22126" xr:uid="{00000000-0005-0000-0000-000060380000}"/>
    <cellStyle name="Normal 4 2 2 3 8" xfId="32338" xr:uid="{00000000-0005-0000-0000-000061380000}"/>
    <cellStyle name="Normal 4 2 2 3 9" xfId="17113" xr:uid="{00000000-0005-0000-0000-000062380000}"/>
    <cellStyle name="Normal 4 2 2 4" xfId="2160" xr:uid="{00000000-0005-0000-0000-000063380000}"/>
    <cellStyle name="Normal 4 2 2 4 2" xfId="2999" xr:uid="{00000000-0005-0000-0000-000064380000}"/>
    <cellStyle name="Normal 4 2 2 4 2 2" xfId="4689" xr:uid="{00000000-0005-0000-0000-000065380000}"/>
    <cellStyle name="Normal 4 2 2 4 2 2 2" xfId="14762" xr:uid="{00000000-0005-0000-0000-000066380000}"/>
    <cellStyle name="Normal 4 2 2 4 2 2 2 2" xfId="45084" xr:uid="{00000000-0005-0000-0000-000067380000}"/>
    <cellStyle name="Normal 4 2 2 4 2 2 2 3" xfId="29860" xr:uid="{00000000-0005-0000-0000-000068380000}"/>
    <cellStyle name="Normal 4 2 2 4 2 2 3" xfId="9742" xr:uid="{00000000-0005-0000-0000-000069380000}"/>
    <cellStyle name="Normal 4 2 2 4 2 2 3 2" xfId="40067" xr:uid="{00000000-0005-0000-0000-00006A380000}"/>
    <cellStyle name="Normal 4 2 2 4 2 2 3 3" xfId="24843" xr:uid="{00000000-0005-0000-0000-00006B380000}"/>
    <cellStyle name="Normal 4 2 2 4 2 2 4" xfId="35054" xr:uid="{00000000-0005-0000-0000-00006C380000}"/>
    <cellStyle name="Normal 4 2 2 4 2 2 5" xfId="19830" xr:uid="{00000000-0005-0000-0000-00006D380000}"/>
    <cellStyle name="Normal 4 2 2 4 2 3" xfId="6381" xr:uid="{00000000-0005-0000-0000-00006E380000}"/>
    <cellStyle name="Normal 4 2 2 4 2 3 2" xfId="16433" xr:uid="{00000000-0005-0000-0000-00006F380000}"/>
    <cellStyle name="Normal 4 2 2 4 2 3 2 2" xfId="46755" xr:uid="{00000000-0005-0000-0000-000070380000}"/>
    <cellStyle name="Normal 4 2 2 4 2 3 2 3" xfId="31531" xr:uid="{00000000-0005-0000-0000-000071380000}"/>
    <cellStyle name="Normal 4 2 2 4 2 3 3" xfId="11413" xr:uid="{00000000-0005-0000-0000-000072380000}"/>
    <cellStyle name="Normal 4 2 2 4 2 3 3 2" xfId="41738" xr:uid="{00000000-0005-0000-0000-000073380000}"/>
    <cellStyle name="Normal 4 2 2 4 2 3 3 3" xfId="26514" xr:uid="{00000000-0005-0000-0000-000074380000}"/>
    <cellStyle name="Normal 4 2 2 4 2 3 4" xfId="36725" xr:uid="{00000000-0005-0000-0000-000075380000}"/>
    <cellStyle name="Normal 4 2 2 4 2 3 5" xfId="21501" xr:uid="{00000000-0005-0000-0000-000076380000}"/>
    <cellStyle name="Normal 4 2 2 4 2 4" xfId="13091" xr:uid="{00000000-0005-0000-0000-000077380000}"/>
    <cellStyle name="Normal 4 2 2 4 2 4 2" xfId="43413" xr:uid="{00000000-0005-0000-0000-000078380000}"/>
    <cellStyle name="Normal 4 2 2 4 2 4 3" xfId="28189" xr:uid="{00000000-0005-0000-0000-000079380000}"/>
    <cellStyle name="Normal 4 2 2 4 2 5" xfId="8070" xr:uid="{00000000-0005-0000-0000-00007A380000}"/>
    <cellStyle name="Normal 4 2 2 4 2 5 2" xfId="38396" xr:uid="{00000000-0005-0000-0000-00007B380000}"/>
    <cellStyle name="Normal 4 2 2 4 2 5 3" xfId="23172" xr:uid="{00000000-0005-0000-0000-00007C380000}"/>
    <cellStyle name="Normal 4 2 2 4 2 6" xfId="33384" xr:uid="{00000000-0005-0000-0000-00007D380000}"/>
    <cellStyle name="Normal 4 2 2 4 2 7" xfId="18159" xr:uid="{00000000-0005-0000-0000-00007E380000}"/>
    <cellStyle name="Normal 4 2 2 4 3" xfId="3852" xr:uid="{00000000-0005-0000-0000-00007F380000}"/>
    <cellStyle name="Normal 4 2 2 4 3 2" xfId="13926" xr:uid="{00000000-0005-0000-0000-000080380000}"/>
    <cellStyle name="Normal 4 2 2 4 3 2 2" xfId="44248" xr:uid="{00000000-0005-0000-0000-000081380000}"/>
    <cellStyle name="Normal 4 2 2 4 3 2 3" xfId="29024" xr:uid="{00000000-0005-0000-0000-000082380000}"/>
    <cellStyle name="Normal 4 2 2 4 3 3" xfId="8906" xr:uid="{00000000-0005-0000-0000-000083380000}"/>
    <cellStyle name="Normal 4 2 2 4 3 3 2" xfId="39231" xr:uid="{00000000-0005-0000-0000-000084380000}"/>
    <cellStyle name="Normal 4 2 2 4 3 3 3" xfId="24007" xr:uid="{00000000-0005-0000-0000-000085380000}"/>
    <cellStyle name="Normal 4 2 2 4 3 4" xfId="34218" xr:uid="{00000000-0005-0000-0000-000086380000}"/>
    <cellStyle name="Normal 4 2 2 4 3 5" xfId="18994" xr:uid="{00000000-0005-0000-0000-000087380000}"/>
    <cellStyle name="Normal 4 2 2 4 4" xfId="5545" xr:uid="{00000000-0005-0000-0000-000088380000}"/>
    <cellStyle name="Normal 4 2 2 4 4 2" xfId="15597" xr:uid="{00000000-0005-0000-0000-000089380000}"/>
    <cellStyle name="Normal 4 2 2 4 4 2 2" xfId="45919" xr:uid="{00000000-0005-0000-0000-00008A380000}"/>
    <cellStyle name="Normal 4 2 2 4 4 2 3" xfId="30695" xr:uid="{00000000-0005-0000-0000-00008B380000}"/>
    <cellStyle name="Normal 4 2 2 4 4 3" xfId="10577" xr:uid="{00000000-0005-0000-0000-00008C380000}"/>
    <cellStyle name="Normal 4 2 2 4 4 3 2" xfId="40902" xr:uid="{00000000-0005-0000-0000-00008D380000}"/>
    <cellStyle name="Normal 4 2 2 4 4 3 3" xfId="25678" xr:uid="{00000000-0005-0000-0000-00008E380000}"/>
    <cellStyle name="Normal 4 2 2 4 4 4" xfId="35889" xr:uid="{00000000-0005-0000-0000-00008F380000}"/>
    <cellStyle name="Normal 4 2 2 4 4 5" xfId="20665" xr:uid="{00000000-0005-0000-0000-000090380000}"/>
    <cellStyle name="Normal 4 2 2 4 5" xfId="12255" xr:uid="{00000000-0005-0000-0000-000091380000}"/>
    <cellStyle name="Normal 4 2 2 4 5 2" xfId="42577" xr:uid="{00000000-0005-0000-0000-000092380000}"/>
    <cellStyle name="Normal 4 2 2 4 5 3" xfId="27353" xr:uid="{00000000-0005-0000-0000-000093380000}"/>
    <cellStyle name="Normal 4 2 2 4 6" xfId="7234" xr:uid="{00000000-0005-0000-0000-000094380000}"/>
    <cellStyle name="Normal 4 2 2 4 6 2" xfId="37560" xr:uid="{00000000-0005-0000-0000-000095380000}"/>
    <cellStyle name="Normal 4 2 2 4 6 3" xfId="22336" xr:uid="{00000000-0005-0000-0000-000096380000}"/>
    <cellStyle name="Normal 4 2 2 4 7" xfId="32548" xr:uid="{00000000-0005-0000-0000-000097380000}"/>
    <cellStyle name="Normal 4 2 2 4 8" xfId="17323" xr:uid="{00000000-0005-0000-0000-000098380000}"/>
    <cellStyle name="Normal 4 2 2 5" xfId="2581" xr:uid="{00000000-0005-0000-0000-000099380000}"/>
    <cellStyle name="Normal 4 2 2 5 2" xfId="4271" xr:uid="{00000000-0005-0000-0000-00009A380000}"/>
    <cellStyle name="Normal 4 2 2 5 2 2" xfId="14344" xr:uid="{00000000-0005-0000-0000-00009B380000}"/>
    <cellStyle name="Normal 4 2 2 5 2 2 2" xfId="44666" xr:uid="{00000000-0005-0000-0000-00009C380000}"/>
    <cellStyle name="Normal 4 2 2 5 2 2 3" xfId="29442" xr:uid="{00000000-0005-0000-0000-00009D380000}"/>
    <cellStyle name="Normal 4 2 2 5 2 3" xfId="9324" xr:uid="{00000000-0005-0000-0000-00009E380000}"/>
    <cellStyle name="Normal 4 2 2 5 2 3 2" xfId="39649" xr:uid="{00000000-0005-0000-0000-00009F380000}"/>
    <cellStyle name="Normal 4 2 2 5 2 3 3" xfId="24425" xr:uid="{00000000-0005-0000-0000-0000A0380000}"/>
    <cellStyle name="Normal 4 2 2 5 2 4" xfId="34636" xr:uid="{00000000-0005-0000-0000-0000A1380000}"/>
    <cellStyle name="Normal 4 2 2 5 2 5" xfId="19412" xr:uid="{00000000-0005-0000-0000-0000A2380000}"/>
    <cellStyle name="Normal 4 2 2 5 3" xfId="5963" xr:uid="{00000000-0005-0000-0000-0000A3380000}"/>
    <cellStyle name="Normal 4 2 2 5 3 2" xfId="16015" xr:uid="{00000000-0005-0000-0000-0000A4380000}"/>
    <cellStyle name="Normal 4 2 2 5 3 2 2" xfId="46337" xr:uid="{00000000-0005-0000-0000-0000A5380000}"/>
    <cellStyle name="Normal 4 2 2 5 3 2 3" xfId="31113" xr:uid="{00000000-0005-0000-0000-0000A6380000}"/>
    <cellStyle name="Normal 4 2 2 5 3 3" xfId="10995" xr:uid="{00000000-0005-0000-0000-0000A7380000}"/>
    <cellStyle name="Normal 4 2 2 5 3 3 2" xfId="41320" xr:uid="{00000000-0005-0000-0000-0000A8380000}"/>
    <cellStyle name="Normal 4 2 2 5 3 3 3" xfId="26096" xr:uid="{00000000-0005-0000-0000-0000A9380000}"/>
    <cellStyle name="Normal 4 2 2 5 3 4" xfId="36307" xr:uid="{00000000-0005-0000-0000-0000AA380000}"/>
    <cellStyle name="Normal 4 2 2 5 3 5" xfId="21083" xr:uid="{00000000-0005-0000-0000-0000AB380000}"/>
    <cellStyle name="Normal 4 2 2 5 4" xfId="12673" xr:uid="{00000000-0005-0000-0000-0000AC380000}"/>
    <cellStyle name="Normal 4 2 2 5 4 2" xfId="42995" xr:uid="{00000000-0005-0000-0000-0000AD380000}"/>
    <cellStyle name="Normal 4 2 2 5 4 3" xfId="27771" xr:uid="{00000000-0005-0000-0000-0000AE380000}"/>
    <cellStyle name="Normal 4 2 2 5 5" xfId="7652" xr:uid="{00000000-0005-0000-0000-0000AF380000}"/>
    <cellStyle name="Normal 4 2 2 5 5 2" xfId="37978" xr:uid="{00000000-0005-0000-0000-0000B0380000}"/>
    <cellStyle name="Normal 4 2 2 5 5 3" xfId="22754" xr:uid="{00000000-0005-0000-0000-0000B1380000}"/>
    <cellStyle name="Normal 4 2 2 5 6" xfId="32966" xr:uid="{00000000-0005-0000-0000-0000B2380000}"/>
    <cellStyle name="Normal 4 2 2 5 7" xfId="17741" xr:uid="{00000000-0005-0000-0000-0000B3380000}"/>
    <cellStyle name="Normal 4 2 2 6" xfId="3434" xr:uid="{00000000-0005-0000-0000-0000B4380000}"/>
    <cellStyle name="Normal 4 2 2 6 2" xfId="13508" xr:uid="{00000000-0005-0000-0000-0000B5380000}"/>
    <cellStyle name="Normal 4 2 2 6 2 2" xfId="43830" xr:uid="{00000000-0005-0000-0000-0000B6380000}"/>
    <cellStyle name="Normal 4 2 2 6 2 3" xfId="28606" xr:uid="{00000000-0005-0000-0000-0000B7380000}"/>
    <cellStyle name="Normal 4 2 2 6 3" xfId="8488" xr:uid="{00000000-0005-0000-0000-0000B8380000}"/>
    <cellStyle name="Normal 4 2 2 6 3 2" xfId="38813" xr:uid="{00000000-0005-0000-0000-0000B9380000}"/>
    <cellStyle name="Normal 4 2 2 6 3 3" xfId="23589" xr:uid="{00000000-0005-0000-0000-0000BA380000}"/>
    <cellStyle name="Normal 4 2 2 6 4" xfId="33800" xr:uid="{00000000-0005-0000-0000-0000BB380000}"/>
    <cellStyle name="Normal 4 2 2 6 5" xfId="18576" xr:uid="{00000000-0005-0000-0000-0000BC380000}"/>
    <cellStyle name="Normal 4 2 2 7" xfId="5127" xr:uid="{00000000-0005-0000-0000-0000BD380000}"/>
    <cellStyle name="Normal 4 2 2 7 2" xfId="15179" xr:uid="{00000000-0005-0000-0000-0000BE380000}"/>
    <cellStyle name="Normal 4 2 2 7 2 2" xfId="45501" xr:uid="{00000000-0005-0000-0000-0000BF380000}"/>
    <cellStyle name="Normal 4 2 2 7 2 3" xfId="30277" xr:uid="{00000000-0005-0000-0000-0000C0380000}"/>
    <cellStyle name="Normal 4 2 2 7 3" xfId="10159" xr:uid="{00000000-0005-0000-0000-0000C1380000}"/>
    <cellStyle name="Normal 4 2 2 7 3 2" xfId="40484" xr:uid="{00000000-0005-0000-0000-0000C2380000}"/>
    <cellStyle name="Normal 4 2 2 7 3 3" xfId="25260" xr:uid="{00000000-0005-0000-0000-0000C3380000}"/>
    <cellStyle name="Normal 4 2 2 7 4" xfId="35471" xr:uid="{00000000-0005-0000-0000-0000C4380000}"/>
    <cellStyle name="Normal 4 2 2 7 5" xfId="20247" xr:uid="{00000000-0005-0000-0000-0000C5380000}"/>
    <cellStyle name="Normal 4 2 2 8" xfId="11837" xr:uid="{00000000-0005-0000-0000-0000C6380000}"/>
    <cellStyle name="Normal 4 2 2 8 2" xfId="42159" xr:uid="{00000000-0005-0000-0000-0000C7380000}"/>
    <cellStyle name="Normal 4 2 2 8 3" xfId="26935" xr:uid="{00000000-0005-0000-0000-0000C8380000}"/>
    <cellStyle name="Normal 4 2 2 9" xfId="6816" xr:uid="{00000000-0005-0000-0000-0000C9380000}"/>
    <cellStyle name="Normal 4 2 2 9 2" xfId="37142" xr:uid="{00000000-0005-0000-0000-0000CA380000}"/>
    <cellStyle name="Normal 4 2 2 9 3" xfId="21918" xr:uid="{00000000-0005-0000-0000-0000CB380000}"/>
    <cellStyle name="Normal 4 2 3" xfId="1780" xr:uid="{00000000-0005-0000-0000-0000CC380000}"/>
    <cellStyle name="Normal 4 2 3 10" xfId="16957" xr:uid="{00000000-0005-0000-0000-0000CD380000}"/>
    <cellStyle name="Normal 4 2 3 2" xfId="1999" xr:uid="{00000000-0005-0000-0000-0000CE380000}"/>
    <cellStyle name="Normal 4 2 3 2 2" xfId="2420" xr:uid="{00000000-0005-0000-0000-0000CF380000}"/>
    <cellStyle name="Normal 4 2 3 2 2 2" xfId="3259" xr:uid="{00000000-0005-0000-0000-0000D0380000}"/>
    <cellStyle name="Normal 4 2 3 2 2 2 2" xfId="4949" xr:uid="{00000000-0005-0000-0000-0000D1380000}"/>
    <cellStyle name="Normal 4 2 3 2 2 2 2 2" xfId="15022" xr:uid="{00000000-0005-0000-0000-0000D2380000}"/>
    <cellStyle name="Normal 4 2 3 2 2 2 2 2 2" xfId="45344" xr:uid="{00000000-0005-0000-0000-0000D3380000}"/>
    <cellStyle name="Normal 4 2 3 2 2 2 2 2 3" xfId="30120" xr:uid="{00000000-0005-0000-0000-0000D4380000}"/>
    <cellStyle name="Normal 4 2 3 2 2 2 2 3" xfId="10002" xr:uid="{00000000-0005-0000-0000-0000D5380000}"/>
    <cellStyle name="Normal 4 2 3 2 2 2 2 3 2" xfId="40327" xr:uid="{00000000-0005-0000-0000-0000D6380000}"/>
    <cellStyle name="Normal 4 2 3 2 2 2 2 3 3" xfId="25103" xr:uid="{00000000-0005-0000-0000-0000D7380000}"/>
    <cellStyle name="Normal 4 2 3 2 2 2 2 4" xfId="35314" xr:uid="{00000000-0005-0000-0000-0000D8380000}"/>
    <cellStyle name="Normal 4 2 3 2 2 2 2 5" xfId="20090" xr:uid="{00000000-0005-0000-0000-0000D9380000}"/>
    <cellStyle name="Normal 4 2 3 2 2 2 3" xfId="6641" xr:uid="{00000000-0005-0000-0000-0000DA380000}"/>
    <cellStyle name="Normal 4 2 3 2 2 2 3 2" xfId="16693" xr:uid="{00000000-0005-0000-0000-0000DB380000}"/>
    <cellStyle name="Normal 4 2 3 2 2 2 3 2 2" xfId="47015" xr:uid="{00000000-0005-0000-0000-0000DC380000}"/>
    <cellStyle name="Normal 4 2 3 2 2 2 3 2 3" xfId="31791" xr:uid="{00000000-0005-0000-0000-0000DD380000}"/>
    <cellStyle name="Normal 4 2 3 2 2 2 3 3" xfId="11673" xr:uid="{00000000-0005-0000-0000-0000DE380000}"/>
    <cellStyle name="Normal 4 2 3 2 2 2 3 3 2" xfId="41998" xr:uid="{00000000-0005-0000-0000-0000DF380000}"/>
    <cellStyle name="Normal 4 2 3 2 2 2 3 3 3" xfId="26774" xr:uid="{00000000-0005-0000-0000-0000E0380000}"/>
    <cellStyle name="Normal 4 2 3 2 2 2 3 4" xfId="36985" xr:uid="{00000000-0005-0000-0000-0000E1380000}"/>
    <cellStyle name="Normal 4 2 3 2 2 2 3 5" xfId="21761" xr:uid="{00000000-0005-0000-0000-0000E2380000}"/>
    <cellStyle name="Normal 4 2 3 2 2 2 4" xfId="13351" xr:uid="{00000000-0005-0000-0000-0000E3380000}"/>
    <cellStyle name="Normal 4 2 3 2 2 2 4 2" xfId="43673" xr:uid="{00000000-0005-0000-0000-0000E4380000}"/>
    <cellStyle name="Normal 4 2 3 2 2 2 4 3" xfId="28449" xr:uid="{00000000-0005-0000-0000-0000E5380000}"/>
    <cellStyle name="Normal 4 2 3 2 2 2 5" xfId="8330" xr:uid="{00000000-0005-0000-0000-0000E6380000}"/>
    <cellStyle name="Normal 4 2 3 2 2 2 5 2" xfId="38656" xr:uid="{00000000-0005-0000-0000-0000E7380000}"/>
    <cellStyle name="Normal 4 2 3 2 2 2 5 3" xfId="23432" xr:uid="{00000000-0005-0000-0000-0000E8380000}"/>
    <cellStyle name="Normal 4 2 3 2 2 2 6" xfId="33644" xr:uid="{00000000-0005-0000-0000-0000E9380000}"/>
    <cellStyle name="Normal 4 2 3 2 2 2 7" xfId="18419" xr:uid="{00000000-0005-0000-0000-0000EA380000}"/>
    <cellStyle name="Normal 4 2 3 2 2 3" xfId="4112" xr:uid="{00000000-0005-0000-0000-0000EB380000}"/>
    <cellStyle name="Normal 4 2 3 2 2 3 2" xfId="14186" xr:uid="{00000000-0005-0000-0000-0000EC380000}"/>
    <cellStyle name="Normal 4 2 3 2 2 3 2 2" xfId="44508" xr:uid="{00000000-0005-0000-0000-0000ED380000}"/>
    <cellStyle name="Normal 4 2 3 2 2 3 2 3" xfId="29284" xr:uid="{00000000-0005-0000-0000-0000EE380000}"/>
    <cellStyle name="Normal 4 2 3 2 2 3 3" xfId="9166" xr:uid="{00000000-0005-0000-0000-0000EF380000}"/>
    <cellStyle name="Normal 4 2 3 2 2 3 3 2" xfId="39491" xr:uid="{00000000-0005-0000-0000-0000F0380000}"/>
    <cellStyle name="Normal 4 2 3 2 2 3 3 3" xfId="24267" xr:uid="{00000000-0005-0000-0000-0000F1380000}"/>
    <cellStyle name="Normal 4 2 3 2 2 3 4" xfId="34478" xr:uid="{00000000-0005-0000-0000-0000F2380000}"/>
    <cellStyle name="Normal 4 2 3 2 2 3 5" xfId="19254" xr:uid="{00000000-0005-0000-0000-0000F3380000}"/>
    <cellStyle name="Normal 4 2 3 2 2 4" xfId="5805" xr:uid="{00000000-0005-0000-0000-0000F4380000}"/>
    <cellStyle name="Normal 4 2 3 2 2 4 2" xfId="15857" xr:uid="{00000000-0005-0000-0000-0000F5380000}"/>
    <cellStyle name="Normal 4 2 3 2 2 4 2 2" xfId="46179" xr:uid="{00000000-0005-0000-0000-0000F6380000}"/>
    <cellStyle name="Normal 4 2 3 2 2 4 2 3" xfId="30955" xr:uid="{00000000-0005-0000-0000-0000F7380000}"/>
    <cellStyle name="Normal 4 2 3 2 2 4 3" xfId="10837" xr:uid="{00000000-0005-0000-0000-0000F8380000}"/>
    <cellStyle name="Normal 4 2 3 2 2 4 3 2" xfId="41162" xr:uid="{00000000-0005-0000-0000-0000F9380000}"/>
    <cellStyle name="Normal 4 2 3 2 2 4 3 3" xfId="25938" xr:uid="{00000000-0005-0000-0000-0000FA380000}"/>
    <cellStyle name="Normal 4 2 3 2 2 4 4" xfId="36149" xr:uid="{00000000-0005-0000-0000-0000FB380000}"/>
    <cellStyle name="Normal 4 2 3 2 2 4 5" xfId="20925" xr:uid="{00000000-0005-0000-0000-0000FC380000}"/>
    <cellStyle name="Normal 4 2 3 2 2 5" xfId="12515" xr:uid="{00000000-0005-0000-0000-0000FD380000}"/>
    <cellStyle name="Normal 4 2 3 2 2 5 2" xfId="42837" xr:uid="{00000000-0005-0000-0000-0000FE380000}"/>
    <cellStyle name="Normal 4 2 3 2 2 5 3" xfId="27613" xr:uid="{00000000-0005-0000-0000-0000FF380000}"/>
    <cellStyle name="Normal 4 2 3 2 2 6" xfId="7494" xr:uid="{00000000-0005-0000-0000-000000390000}"/>
    <cellStyle name="Normal 4 2 3 2 2 6 2" xfId="37820" xr:uid="{00000000-0005-0000-0000-000001390000}"/>
    <cellStyle name="Normal 4 2 3 2 2 6 3" xfId="22596" xr:uid="{00000000-0005-0000-0000-000002390000}"/>
    <cellStyle name="Normal 4 2 3 2 2 7" xfId="32808" xr:uid="{00000000-0005-0000-0000-000003390000}"/>
    <cellStyle name="Normal 4 2 3 2 2 8" xfId="17583" xr:uid="{00000000-0005-0000-0000-000004390000}"/>
    <cellStyle name="Normal 4 2 3 2 3" xfId="2841" xr:uid="{00000000-0005-0000-0000-000005390000}"/>
    <cellStyle name="Normal 4 2 3 2 3 2" xfId="4531" xr:uid="{00000000-0005-0000-0000-000006390000}"/>
    <cellStyle name="Normal 4 2 3 2 3 2 2" xfId="14604" xr:uid="{00000000-0005-0000-0000-000007390000}"/>
    <cellStyle name="Normal 4 2 3 2 3 2 2 2" xfId="44926" xr:uid="{00000000-0005-0000-0000-000008390000}"/>
    <cellStyle name="Normal 4 2 3 2 3 2 2 3" xfId="29702" xr:uid="{00000000-0005-0000-0000-000009390000}"/>
    <cellStyle name="Normal 4 2 3 2 3 2 3" xfId="9584" xr:uid="{00000000-0005-0000-0000-00000A390000}"/>
    <cellStyle name="Normal 4 2 3 2 3 2 3 2" xfId="39909" xr:uid="{00000000-0005-0000-0000-00000B390000}"/>
    <cellStyle name="Normal 4 2 3 2 3 2 3 3" xfId="24685" xr:uid="{00000000-0005-0000-0000-00000C390000}"/>
    <cellStyle name="Normal 4 2 3 2 3 2 4" xfId="34896" xr:uid="{00000000-0005-0000-0000-00000D390000}"/>
    <cellStyle name="Normal 4 2 3 2 3 2 5" xfId="19672" xr:uid="{00000000-0005-0000-0000-00000E390000}"/>
    <cellStyle name="Normal 4 2 3 2 3 3" xfId="6223" xr:uid="{00000000-0005-0000-0000-00000F390000}"/>
    <cellStyle name="Normal 4 2 3 2 3 3 2" xfId="16275" xr:uid="{00000000-0005-0000-0000-000010390000}"/>
    <cellStyle name="Normal 4 2 3 2 3 3 2 2" xfId="46597" xr:uid="{00000000-0005-0000-0000-000011390000}"/>
    <cellStyle name="Normal 4 2 3 2 3 3 2 3" xfId="31373" xr:uid="{00000000-0005-0000-0000-000012390000}"/>
    <cellStyle name="Normal 4 2 3 2 3 3 3" xfId="11255" xr:uid="{00000000-0005-0000-0000-000013390000}"/>
    <cellStyle name="Normal 4 2 3 2 3 3 3 2" xfId="41580" xr:uid="{00000000-0005-0000-0000-000014390000}"/>
    <cellStyle name="Normal 4 2 3 2 3 3 3 3" xfId="26356" xr:uid="{00000000-0005-0000-0000-000015390000}"/>
    <cellStyle name="Normal 4 2 3 2 3 3 4" xfId="36567" xr:uid="{00000000-0005-0000-0000-000016390000}"/>
    <cellStyle name="Normal 4 2 3 2 3 3 5" xfId="21343" xr:uid="{00000000-0005-0000-0000-000017390000}"/>
    <cellStyle name="Normal 4 2 3 2 3 4" xfId="12933" xr:uid="{00000000-0005-0000-0000-000018390000}"/>
    <cellStyle name="Normal 4 2 3 2 3 4 2" xfId="43255" xr:uid="{00000000-0005-0000-0000-000019390000}"/>
    <cellStyle name="Normal 4 2 3 2 3 4 3" xfId="28031" xr:uid="{00000000-0005-0000-0000-00001A390000}"/>
    <cellStyle name="Normal 4 2 3 2 3 5" xfId="7912" xr:uid="{00000000-0005-0000-0000-00001B390000}"/>
    <cellStyle name="Normal 4 2 3 2 3 5 2" xfId="38238" xr:uid="{00000000-0005-0000-0000-00001C390000}"/>
    <cellStyle name="Normal 4 2 3 2 3 5 3" xfId="23014" xr:uid="{00000000-0005-0000-0000-00001D390000}"/>
    <cellStyle name="Normal 4 2 3 2 3 6" xfId="33226" xr:uid="{00000000-0005-0000-0000-00001E390000}"/>
    <cellStyle name="Normal 4 2 3 2 3 7" xfId="18001" xr:uid="{00000000-0005-0000-0000-00001F390000}"/>
    <cellStyle name="Normal 4 2 3 2 4" xfId="3694" xr:uid="{00000000-0005-0000-0000-000020390000}"/>
    <cellStyle name="Normal 4 2 3 2 4 2" xfId="13768" xr:uid="{00000000-0005-0000-0000-000021390000}"/>
    <cellStyle name="Normal 4 2 3 2 4 2 2" xfId="44090" xr:uid="{00000000-0005-0000-0000-000022390000}"/>
    <cellStyle name="Normal 4 2 3 2 4 2 3" xfId="28866" xr:uid="{00000000-0005-0000-0000-000023390000}"/>
    <cellStyle name="Normal 4 2 3 2 4 3" xfId="8748" xr:uid="{00000000-0005-0000-0000-000024390000}"/>
    <cellStyle name="Normal 4 2 3 2 4 3 2" xfId="39073" xr:uid="{00000000-0005-0000-0000-000025390000}"/>
    <cellStyle name="Normal 4 2 3 2 4 3 3" xfId="23849" xr:uid="{00000000-0005-0000-0000-000026390000}"/>
    <cellStyle name="Normal 4 2 3 2 4 4" xfId="34060" xr:uid="{00000000-0005-0000-0000-000027390000}"/>
    <cellStyle name="Normal 4 2 3 2 4 5" xfId="18836" xr:uid="{00000000-0005-0000-0000-000028390000}"/>
    <cellStyle name="Normal 4 2 3 2 5" xfId="5387" xr:uid="{00000000-0005-0000-0000-000029390000}"/>
    <cellStyle name="Normal 4 2 3 2 5 2" xfId="15439" xr:uid="{00000000-0005-0000-0000-00002A390000}"/>
    <cellStyle name="Normal 4 2 3 2 5 2 2" xfId="45761" xr:uid="{00000000-0005-0000-0000-00002B390000}"/>
    <cellStyle name="Normal 4 2 3 2 5 2 3" xfId="30537" xr:uid="{00000000-0005-0000-0000-00002C390000}"/>
    <cellStyle name="Normal 4 2 3 2 5 3" xfId="10419" xr:uid="{00000000-0005-0000-0000-00002D390000}"/>
    <cellStyle name="Normal 4 2 3 2 5 3 2" xfId="40744" xr:uid="{00000000-0005-0000-0000-00002E390000}"/>
    <cellStyle name="Normal 4 2 3 2 5 3 3" xfId="25520" xr:uid="{00000000-0005-0000-0000-00002F390000}"/>
    <cellStyle name="Normal 4 2 3 2 5 4" xfId="35731" xr:uid="{00000000-0005-0000-0000-000030390000}"/>
    <cellStyle name="Normal 4 2 3 2 5 5" xfId="20507" xr:uid="{00000000-0005-0000-0000-000031390000}"/>
    <cellStyle name="Normal 4 2 3 2 6" xfId="12097" xr:uid="{00000000-0005-0000-0000-000032390000}"/>
    <cellStyle name="Normal 4 2 3 2 6 2" xfId="42419" xr:uid="{00000000-0005-0000-0000-000033390000}"/>
    <cellStyle name="Normal 4 2 3 2 6 3" xfId="27195" xr:uid="{00000000-0005-0000-0000-000034390000}"/>
    <cellStyle name="Normal 4 2 3 2 7" xfId="7076" xr:uid="{00000000-0005-0000-0000-000035390000}"/>
    <cellStyle name="Normal 4 2 3 2 7 2" xfId="37402" xr:uid="{00000000-0005-0000-0000-000036390000}"/>
    <cellStyle name="Normal 4 2 3 2 7 3" xfId="22178" xr:uid="{00000000-0005-0000-0000-000037390000}"/>
    <cellStyle name="Normal 4 2 3 2 8" xfId="32390" xr:uid="{00000000-0005-0000-0000-000038390000}"/>
    <cellStyle name="Normal 4 2 3 2 9" xfId="17165" xr:uid="{00000000-0005-0000-0000-000039390000}"/>
    <cellStyle name="Normal 4 2 3 3" xfId="2212" xr:uid="{00000000-0005-0000-0000-00003A390000}"/>
    <cellStyle name="Normal 4 2 3 3 2" xfId="3051" xr:uid="{00000000-0005-0000-0000-00003B390000}"/>
    <cellStyle name="Normal 4 2 3 3 2 2" xfId="4741" xr:uid="{00000000-0005-0000-0000-00003C390000}"/>
    <cellStyle name="Normal 4 2 3 3 2 2 2" xfId="14814" xr:uid="{00000000-0005-0000-0000-00003D390000}"/>
    <cellStyle name="Normal 4 2 3 3 2 2 2 2" xfId="45136" xr:uid="{00000000-0005-0000-0000-00003E390000}"/>
    <cellStyle name="Normal 4 2 3 3 2 2 2 3" xfId="29912" xr:uid="{00000000-0005-0000-0000-00003F390000}"/>
    <cellStyle name="Normal 4 2 3 3 2 2 3" xfId="9794" xr:uid="{00000000-0005-0000-0000-000040390000}"/>
    <cellStyle name="Normal 4 2 3 3 2 2 3 2" xfId="40119" xr:uid="{00000000-0005-0000-0000-000041390000}"/>
    <cellStyle name="Normal 4 2 3 3 2 2 3 3" xfId="24895" xr:uid="{00000000-0005-0000-0000-000042390000}"/>
    <cellStyle name="Normal 4 2 3 3 2 2 4" xfId="35106" xr:uid="{00000000-0005-0000-0000-000043390000}"/>
    <cellStyle name="Normal 4 2 3 3 2 2 5" xfId="19882" xr:uid="{00000000-0005-0000-0000-000044390000}"/>
    <cellStyle name="Normal 4 2 3 3 2 3" xfId="6433" xr:uid="{00000000-0005-0000-0000-000045390000}"/>
    <cellStyle name="Normal 4 2 3 3 2 3 2" xfId="16485" xr:uid="{00000000-0005-0000-0000-000046390000}"/>
    <cellStyle name="Normal 4 2 3 3 2 3 2 2" xfId="46807" xr:uid="{00000000-0005-0000-0000-000047390000}"/>
    <cellStyle name="Normal 4 2 3 3 2 3 2 3" xfId="31583" xr:uid="{00000000-0005-0000-0000-000048390000}"/>
    <cellStyle name="Normal 4 2 3 3 2 3 3" xfId="11465" xr:uid="{00000000-0005-0000-0000-000049390000}"/>
    <cellStyle name="Normal 4 2 3 3 2 3 3 2" xfId="41790" xr:uid="{00000000-0005-0000-0000-00004A390000}"/>
    <cellStyle name="Normal 4 2 3 3 2 3 3 3" xfId="26566" xr:uid="{00000000-0005-0000-0000-00004B390000}"/>
    <cellStyle name="Normal 4 2 3 3 2 3 4" xfId="36777" xr:uid="{00000000-0005-0000-0000-00004C390000}"/>
    <cellStyle name="Normal 4 2 3 3 2 3 5" xfId="21553" xr:uid="{00000000-0005-0000-0000-00004D390000}"/>
    <cellStyle name="Normal 4 2 3 3 2 4" xfId="13143" xr:uid="{00000000-0005-0000-0000-00004E390000}"/>
    <cellStyle name="Normal 4 2 3 3 2 4 2" xfId="43465" xr:uid="{00000000-0005-0000-0000-00004F390000}"/>
    <cellStyle name="Normal 4 2 3 3 2 4 3" xfId="28241" xr:uid="{00000000-0005-0000-0000-000050390000}"/>
    <cellStyle name="Normal 4 2 3 3 2 5" xfId="8122" xr:uid="{00000000-0005-0000-0000-000051390000}"/>
    <cellStyle name="Normal 4 2 3 3 2 5 2" xfId="38448" xr:uid="{00000000-0005-0000-0000-000052390000}"/>
    <cellStyle name="Normal 4 2 3 3 2 5 3" xfId="23224" xr:uid="{00000000-0005-0000-0000-000053390000}"/>
    <cellStyle name="Normal 4 2 3 3 2 6" xfId="33436" xr:uid="{00000000-0005-0000-0000-000054390000}"/>
    <cellStyle name="Normal 4 2 3 3 2 7" xfId="18211" xr:uid="{00000000-0005-0000-0000-000055390000}"/>
    <cellStyle name="Normal 4 2 3 3 3" xfId="3904" xr:uid="{00000000-0005-0000-0000-000056390000}"/>
    <cellStyle name="Normal 4 2 3 3 3 2" xfId="13978" xr:uid="{00000000-0005-0000-0000-000057390000}"/>
    <cellStyle name="Normal 4 2 3 3 3 2 2" xfId="44300" xr:uid="{00000000-0005-0000-0000-000058390000}"/>
    <cellStyle name="Normal 4 2 3 3 3 2 3" xfId="29076" xr:uid="{00000000-0005-0000-0000-000059390000}"/>
    <cellStyle name="Normal 4 2 3 3 3 3" xfId="8958" xr:uid="{00000000-0005-0000-0000-00005A390000}"/>
    <cellStyle name="Normal 4 2 3 3 3 3 2" xfId="39283" xr:uid="{00000000-0005-0000-0000-00005B390000}"/>
    <cellStyle name="Normal 4 2 3 3 3 3 3" xfId="24059" xr:uid="{00000000-0005-0000-0000-00005C390000}"/>
    <cellStyle name="Normal 4 2 3 3 3 4" xfId="34270" xr:uid="{00000000-0005-0000-0000-00005D390000}"/>
    <cellStyle name="Normal 4 2 3 3 3 5" xfId="19046" xr:uid="{00000000-0005-0000-0000-00005E390000}"/>
    <cellStyle name="Normal 4 2 3 3 4" xfId="5597" xr:uid="{00000000-0005-0000-0000-00005F390000}"/>
    <cellStyle name="Normal 4 2 3 3 4 2" xfId="15649" xr:uid="{00000000-0005-0000-0000-000060390000}"/>
    <cellStyle name="Normal 4 2 3 3 4 2 2" xfId="45971" xr:uid="{00000000-0005-0000-0000-000061390000}"/>
    <cellStyle name="Normal 4 2 3 3 4 2 3" xfId="30747" xr:uid="{00000000-0005-0000-0000-000062390000}"/>
    <cellStyle name="Normal 4 2 3 3 4 3" xfId="10629" xr:uid="{00000000-0005-0000-0000-000063390000}"/>
    <cellStyle name="Normal 4 2 3 3 4 3 2" xfId="40954" xr:uid="{00000000-0005-0000-0000-000064390000}"/>
    <cellStyle name="Normal 4 2 3 3 4 3 3" xfId="25730" xr:uid="{00000000-0005-0000-0000-000065390000}"/>
    <cellStyle name="Normal 4 2 3 3 4 4" xfId="35941" xr:uid="{00000000-0005-0000-0000-000066390000}"/>
    <cellStyle name="Normal 4 2 3 3 4 5" xfId="20717" xr:uid="{00000000-0005-0000-0000-000067390000}"/>
    <cellStyle name="Normal 4 2 3 3 5" xfId="12307" xr:uid="{00000000-0005-0000-0000-000068390000}"/>
    <cellStyle name="Normal 4 2 3 3 5 2" xfId="42629" xr:uid="{00000000-0005-0000-0000-000069390000}"/>
    <cellStyle name="Normal 4 2 3 3 5 3" xfId="27405" xr:uid="{00000000-0005-0000-0000-00006A390000}"/>
    <cellStyle name="Normal 4 2 3 3 6" xfId="7286" xr:uid="{00000000-0005-0000-0000-00006B390000}"/>
    <cellStyle name="Normal 4 2 3 3 6 2" xfId="37612" xr:uid="{00000000-0005-0000-0000-00006C390000}"/>
    <cellStyle name="Normal 4 2 3 3 6 3" xfId="22388" xr:uid="{00000000-0005-0000-0000-00006D390000}"/>
    <cellStyle name="Normal 4 2 3 3 7" xfId="32600" xr:uid="{00000000-0005-0000-0000-00006E390000}"/>
    <cellStyle name="Normal 4 2 3 3 8" xfId="17375" xr:uid="{00000000-0005-0000-0000-00006F390000}"/>
    <cellStyle name="Normal 4 2 3 4" xfId="2633" xr:uid="{00000000-0005-0000-0000-000070390000}"/>
    <cellStyle name="Normal 4 2 3 4 2" xfId="4323" xr:uid="{00000000-0005-0000-0000-000071390000}"/>
    <cellStyle name="Normal 4 2 3 4 2 2" xfId="14396" xr:uid="{00000000-0005-0000-0000-000072390000}"/>
    <cellStyle name="Normal 4 2 3 4 2 2 2" xfId="44718" xr:uid="{00000000-0005-0000-0000-000073390000}"/>
    <cellStyle name="Normal 4 2 3 4 2 2 3" xfId="29494" xr:uid="{00000000-0005-0000-0000-000074390000}"/>
    <cellStyle name="Normal 4 2 3 4 2 3" xfId="9376" xr:uid="{00000000-0005-0000-0000-000075390000}"/>
    <cellStyle name="Normal 4 2 3 4 2 3 2" xfId="39701" xr:uid="{00000000-0005-0000-0000-000076390000}"/>
    <cellStyle name="Normal 4 2 3 4 2 3 3" xfId="24477" xr:uid="{00000000-0005-0000-0000-000077390000}"/>
    <cellStyle name="Normal 4 2 3 4 2 4" xfId="34688" xr:uid="{00000000-0005-0000-0000-000078390000}"/>
    <cellStyle name="Normal 4 2 3 4 2 5" xfId="19464" xr:uid="{00000000-0005-0000-0000-000079390000}"/>
    <cellStyle name="Normal 4 2 3 4 3" xfId="6015" xr:uid="{00000000-0005-0000-0000-00007A390000}"/>
    <cellStyle name="Normal 4 2 3 4 3 2" xfId="16067" xr:uid="{00000000-0005-0000-0000-00007B390000}"/>
    <cellStyle name="Normal 4 2 3 4 3 2 2" xfId="46389" xr:uid="{00000000-0005-0000-0000-00007C390000}"/>
    <cellStyle name="Normal 4 2 3 4 3 2 3" xfId="31165" xr:uid="{00000000-0005-0000-0000-00007D390000}"/>
    <cellStyle name="Normal 4 2 3 4 3 3" xfId="11047" xr:uid="{00000000-0005-0000-0000-00007E390000}"/>
    <cellStyle name="Normal 4 2 3 4 3 3 2" xfId="41372" xr:uid="{00000000-0005-0000-0000-00007F390000}"/>
    <cellStyle name="Normal 4 2 3 4 3 3 3" xfId="26148" xr:uid="{00000000-0005-0000-0000-000080390000}"/>
    <cellStyle name="Normal 4 2 3 4 3 4" xfId="36359" xr:uid="{00000000-0005-0000-0000-000081390000}"/>
    <cellStyle name="Normal 4 2 3 4 3 5" xfId="21135" xr:uid="{00000000-0005-0000-0000-000082390000}"/>
    <cellStyle name="Normal 4 2 3 4 4" xfId="12725" xr:uid="{00000000-0005-0000-0000-000083390000}"/>
    <cellStyle name="Normal 4 2 3 4 4 2" xfId="43047" xr:uid="{00000000-0005-0000-0000-000084390000}"/>
    <cellStyle name="Normal 4 2 3 4 4 3" xfId="27823" xr:uid="{00000000-0005-0000-0000-000085390000}"/>
    <cellStyle name="Normal 4 2 3 4 5" xfId="7704" xr:uid="{00000000-0005-0000-0000-000086390000}"/>
    <cellStyle name="Normal 4 2 3 4 5 2" xfId="38030" xr:uid="{00000000-0005-0000-0000-000087390000}"/>
    <cellStyle name="Normal 4 2 3 4 5 3" xfId="22806" xr:uid="{00000000-0005-0000-0000-000088390000}"/>
    <cellStyle name="Normal 4 2 3 4 6" xfId="33018" xr:uid="{00000000-0005-0000-0000-000089390000}"/>
    <cellStyle name="Normal 4 2 3 4 7" xfId="17793" xr:uid="{00000000-0005-0000-0000-00008A390000}"/>
    <cellStyle name="Normal 4 2 3 5" xfId="3486" xr:uid="{00000000-0005-0000-0000-00008B390000}"/>
    <cellStyle name="Normal 4 2 3 5 2" xfId="13560" xr:uid="{00000000-0005-0000-0000-00008C390000}"/>
    <cellStyle name="Normal 4 2 3 5 2 2" xfId="43882" xr:uid="{00000000-0005-0000-0000-00008D390000}"/>
    <cellStyle name="Normal 4 2 3 5 2 3" xfId="28658" xr:uid="{00000000-0005-0000-0000-00008E390000}"/>
    <cellStyle name="Normal 4 2 3 5 3" xfId="8540" xr:uid="{00000000-0005-0000-0000-00008F390000}"/>
    <cellStyle name="Normal 4 2 3 5 3 2" xfId="38865" xr:uid="{00000000-0005-0000-0000-000090390000}"/>
    <cellStyle name="Normal 4 2 3 5 3 3" xfId="23641" xr:uid="{00000000-0005-0000-0000-000091390000}"/>
    <cellStyle name="Normal 4 2 3 5 4" xfId="33852" xr:uid="{00000000-0005-0000-0000-000092390000}"/>
    <cellStyle name="Normal 4 2 3 5 5" xfId="18628" xr:uid="{00000000-0005-0000-0000-000093390000}"/>
    <cellStyle name="Normal 4 2 3 6" xfId="5179" xr:uid="{00000000-0005-0000-0000-000094390000}"/>
    <cellStyle name="Normal 4 2 3 6 2" xfId="15231" xr:uid="{00000000-0005-0000-0000-000095390000}"/>
    <cellStyle name="Normal 4 2 3 6 2 2" xfId="45553" xr:uid="{00000000-0005-0000-0000-000096390000}"/>
    <cellStyle name="Normal 4 2 3 6 2 3" xfId="30329" xr:uid="{00000000-0005-0000-0000-000097390000}"/>
    <cellStyle name="Normal 4 2 3 6 3" xfId="10211" xr:uid="{00000000-0005-0000-0000-000098390000}"/>
    <cellStyle name="Normal 4 2 3 6 3 2" xfId="40536" xr:uid="{00000000-0005-0000-0000-000099390000}"/>
    <cellStyle name="Normal 4 2 3 6 3 3" xfId="25312" xr:uid="{00000000-0005-0000-0000-00009A390000}"/>
    <cellStyle name="Normal 4 2 3 6 4" xfId="35523" xr:uid="{00000000-0005-0000-0000-00009B390000}"/>
    <cellStyle name="Normal 4 2 3 6 5" xfId="20299" xr:uid="{00000000-0005-0000-0000-00009C390000}"/>
    <cellStyle name="Normal 4 2 3 7" xfId="11889" xr:uid="{00000000-0005-0000-0000-00009D390000}"/>
    <cellStyle name="Normal 4 2 3 7 2" xfId="42211" xr:uid="{00000000-0005-0000-0000-00009E390000}"/>
    <cellStyle name="Normal 4 2 3 7 3" xfId="26987" xr:uid="{00000000-0005-0000-0000-00009F390000}"/>
    <cellStyle name="Normal 4 2 3 8" xfId="6868" xr:uid="{00000000-0005-0000-0000-0000A0390000}"/>
    <cellStyle name="Normal 4 2 3 8 2" xfId="37194" xr:uid="{00000000-0005-0000-0000-0000A1390000}"/>
    <cellStyle name="Normal 4 2 3 8 3" xfId="21970" xr:uid="{00000000-0005-0000-0000-0000A2390000}"/>
    <cellStyle name="Normal 4 2 3 9" xfId="32183" xr:uid="{00000000-0005-0000-0000-0000A3390000}"/>
    <cellStyle name="Normal 4 2 4" xfId="1893" xr:uid="{00000000-0005-0000-0000-0000A4390000}"/>
    <cellStyle name="Normal 4 2 4 2" xfId="2316" xr:uid="{00000000-0005-0000-0000-0000A5390000}"/>
    <cellStyle name="Normal 4 2 4 2 2" xfId="3155" xr:uid="{00000000-0005-0000-0000-0000A6390000}"/>
    <cellStyle name="Normal 4 2 4 2 2 2" xfId="4845" xr:uid="{00000000-0005-0000-0000-0000A7390000}"/>
    <cellStyle name="Normal 4 2 4 2 2 2 2" xfId="14918" xr:uid="{00000000-0005-0000-0000-0000A8390000}"/>
    <cellStyle name="Normal 4 2 4 2 2 2 2 2" xfId="45240" xr:uid="{00000000-0005-0000-0000-0000A9390000}"/>
    <cellStyle name="Normal 4 2 4 2 2 2 2 3" xfId="30016" xr:uid="{00000000-0005-0000-0000-0000AA390000}"/>
    <cellStyle name="Normal 4 2 4 2 2 2 3" xfId="9898" xr:uid="{00000000-0005-0000-0000-0000AB390000}"/>
    <cellStyle name="Normal 4 2 4 2 2 2 3 2" xfId="40223" xr:uid="{00000000-0005-0000-0000-0000AC390000}"/>
    <cellStyle name="Normal 4 2 4 2 2 2 3 3" xfId="24999" xr:uid="{00000000-0005-0000-0000-0000AD390000}"/>
    <cellStyle name="Normal 4 2 4 2 2 2 4" xfId="35210" xr:uid="{00000000-0005-0000-0000-0000AE390000}"/>
    <cellStyle name="Normal 4 2 4 2 2 2 5" xfId="19986" xr:uid="{00000000-0005-0000-0000-0000AF390000}"/>
    <cellStyle name="Normal 4 2 4 2 2 3" xfId="6537" xr:uid="{00000000-0005-0000-0000-0000B0390000}"/>
    <cellStyle name="Normal 4 2 4 2 2 3 2" xfId="16589" xr:uid="{00000000-0005-0000-0000-0000B1390000}"/>
    <cellStyle name="Normal 4 2 4 2 2 3 2 2" xfId="46911" xr:uid="{00000000-0005-0000-0000-0000B2390000}"/>
    <cellStyle name="Normal 4 2 4 2 2 3 2 3" xfId="31687" xr:uid="{00000000-0005-0000-0000-0000B3390000}"/>
    <cellStyle name="Normal 4 2 4 2 2 3 3" xfId="11569" xr:uid="{00000000-0005-0000-0000-0000B4390000}"/>
    <cellStyle name="Normal 4 2 4 2 2 3 3 2" xfId="41894" xr:uid="{00000000-0005-0000-0000-0000B5390000}"/>
    <cellStyle name="Normal 4 2 4 2 2 3 3 3" xfId="26670" xr:uid="{00000000-0005-0000-0000-0000B6390000}"/>
    <cellStyle name="Normal 4 2 4 2 2 3 4" xfId="36881" xr:uid="{00000000-0005-0000-0000-0000B7390000}"/>
    <cellStyle name="Normal 4 2 4 2 2 3 5" xfId="21657" xr:uid="{00000000-0005-0000-0000-0000B8390000}"/>
    <cellStyle name="Normal 4 2 4 2 2 4" xfId="13247" xr:uid="{00000000-0005-0000-0000-0000B9390000}"/>
    <cellStyle name="Normal 4 2 4 2 2 4 2" xfId="43569" xr:uid="{00000000-0005-0000-0000-0000BA390000}"/>
    <cellStyle name="Normal 4 2 4 2 2 4 3" xfId="28345" xr:uid="{00000000-0005-0000-0000-0000BB390000}"/>
    <cellStyle name="Normal 4 2 4 2 2 5" xfId="8226" xr:uid="{00000000-0005-0000-0000-0000BC390000}"/>
    <cellStyle name="Normal 4 2 4 2 2 5 2" xfId="38552" xr:uid="{00000000-0005-0000-0000-0000BD390000}"/>
    <cellStyle name="Normal 4 2 4 2 2 5 3" xfId="23328" xr:uid="{00000000-0005-0000-0000-0000BE390000}"/>
    <cellStyle name="Normal 4 2 4 2 2 6" xfId="33540" xr:uid="{00000000-0005-0000-0000-0000BF390000}"/>
    <cellStyle name="Normal 4 2 4 2 2 7" xfId="18315" xr:uid="{00000000-0005-0000-0000-0000C0390000}"/>
    <cellStyle name="Normal 4 2 4 2 3" xfId="4008" xr:uid="{00000000-0005-0000-0000-0000C1390000}"/>
    <cellStyle name="Normal 4 2 4 2 3 2" xfId="14082" xr:uid="{00000000-0005-0000-0000-0000C2390000}"/>
    <cellStyle name="Normal 4 2 4 2 3 2 2" xfId="44404" xr:uid="{00000000-0005-0000-0000-0000C3390000}"/>
    <cellStyle name="Normal 4 2 4 2 3 2 3" xfId="29180" xr:uid="{00000000-0005-0000-0000-0000C4390000}"/>
    <cellStyle name="Normal 4 2 4 2 3 3" xfId="9062" xr:uid="{00000000-0005-0000-0000-0000C5390000}"/>
    <cellStyle name="Normal 4 2 4 2 3 3 2" xfId="39387" xr:uid="{00000000-0005-0000-0000-0000C6390000}"/>
    <cellStyle name="Normal 4 2 4 2 3 3 3" xfId="24163" xr:uid="{00000000-0005-0000-0000-0000C7390000}"/>
    <cellStyle name="Normal 4 2 4 2 3 4" xfId="34374" xr:uid="{00000000-0005-0000-0000-0000C8390000}"/>
    <cellStyle name="Normal 4 2 4 2 3 5" xfId="19150" xr:uid="{00000000-0005-0000-0000-0000C9390000}"/>
    <cellStyle name="Normal 4 2 4 2 4" xfId="5701" xr:uid="{00000000-0005-0000-0000-0000CA390000}"/>
    <cellStyle name="Normal 4 2 4 2 4 2" xfId="15753" xr:uid="{00000000-0005-0000-0000-0000CB390000}"/>
    <cellStyle name="Normal 4 2 4 2 4 2 2" xfId="46075" xr:uid="{00000000-0005-0000-0000-0000CC390000}"/>
    <cellStyle name="Normal 4 2 4 2 4 2 3" xfId="30851" xr:uid="{00000000-0005-0000-0000-0000CD390000}"/>
    <cellStyle name="Normal 4 2 4 2 4 3" xfId="10733" xr:uid="{00000000-0005-0000-0000-0000CE390000}"/>
    <cellStyle name="Normal 4 2 4 2 4 3 2" xfId="41058" xr:uid="{00000000-0005-0000-0000-0000CF390000}"/>
    <cellStyle name="Normal 4 2 4 2 4 3 3" xfId="25834" xr:uid="{00000000-0005-0000-0000-0000D0390000}"/>
    <cellStyle name="Normal 4 2 4 2 4 4" xfId="36045" xr:uid="{00000000-0005-0000-0000-0000D1390000}"/>
    <cellStyle name="Normal 4 2 4 2 4 5" xfId="20821" xr:uid="{00000000-0005-0000-0000-0000D2390000}"/>
    <cellStyle name="Normal 4 2 4 2 5" xfId="12411" xr:uid="{00000000-0005-0000-0000-0000D3390000}"/>
    <cellStyle name="Normal 4 2 4 2 5 2" xfId="42733" xr:uid="{00000000-0005-0000-0000-0000D4390000}"/>
    <cellStyle name="Normal 4 2 4 2 5 3" xfId="27509" xr:uid="{00000000-0005-0000-0000-0000D5390000}"/>
    <cellStyle name="Normal 4 2 4 2 6" xfId="7390" xr:uid="{00000000-0005-0000-0000-0000D6390000}"/>
    <cellStyle name="Normal 4 2 4 2 6 2" xfId="37716" xr:uid="{00000000-0005-0000-0000-0000D7390000}"/>
    <cellStyle name="Normal 4 2 4 2 6 3" xfId="22492" xr:uid="{00000000-0005-0000-0000-0000D8390000}"/>
    <cellStyle name="Normal 4 2 4 2 7" xfId="32704" xr:uid="{00000000-0005-0000-0000-0000D9390000}"/>
    <cellStyle name="Normal 4 2 4 2 8" xfId="17479" xr:uid="{00000000-0005-0000-0000-0000DA390000}"/>
    <cellStyle name="Normal 4 2 4 3" xfId="2737" xr:uid="{00000000-0005-0000-0000-0000DB390000}"/>
    <cellStyle name="Normal 4 2 4 3 2" xfId="4427" xr:uid="{00000000-0005-0000-0000-0000DC390000}"/>
    <cellStyle name="Normal 4 2 4 3 2 2" xfId="14500" xr:uid="{00000000-0005-0000-0000-0000DD390000}"/>
    <cellStyle name="Normal 4 2 4 3 2 2 2" xfId="44822" xr:uid="{00000000-0005-0000-0000-0000DE390000}"/>
    <cellStyle name="Normal 4 2 4 3 2 2 3" xfId="29598" xr:uid="{00000000-0005-0000-0000-0000DF390000}"/>
    <cellStyle name="Normal 4 2 4 3 2 3" xfId="9480" xr:uid="{00000000-0005-0000-0000-0000E0390000}"/>
    <cellStyle name="Normal 4 2 4 3 2 3 2" xfId="39805" xr:uid="{00000000-0005-0000-0000-0000E1390000}"/>
    <cellStyle name="Normal 4 2 4 3 2 3 3" xfId="24581" xr:uid="{00000000-0005-0000-0000-0000E2390000}"/>
    <cellStyle name="Normal 4 2 4 3 2 4" xfId="34792" xr:uid="{00000000-0005-0000-0000-0000E3390000}"/>
    <cellStyle name="Normal 4 2 4 3 2 5" xfId="19568" xr:uid="{00000000-0005-0000-0000-0000E4390000}"/>
    <cellStyle name="Normal 4 2 4 3 3" xfId="6119" xr:uid="{00000000-0005-0000-0000-0000E5390000}"/>
    <cellStyle name="Normal 4 2 4 3 3 2" xfId="16171" xr:uid="{00000000-0005-0000-0000-0000E6390000}"/>
    <cellStyle name="Normal 4 2 4 3 3 2 2" xfId="46493" xr:uid="{00000000-0005-0000-0000-0000E7390000}"/>
    <cellStyle name="Normal 4 2 4 3 3 2 3" xfId="31269" xr:uid="{00000000-0005-0000-0000-0000E8390000}"/>
    <cellStyle name="Normal 4 2 4 3 3 3" xfId="11151" xr:uid="{00000000-0005-0000-0000-0000E9390000}"/>
    <cellStyle name="Normal 4 2 4 3 3 3 2" xfId="41476" xr:uid="{00000000-0005-0000-0000-0000EA390000}"/>
    <cellStyle name="Normal 4 2 4 3 3 3 3" xfId="26252" xr:uid="{00000000-0005-0000-0000-0000EB390000}"/>
    <cellStyle name="Normal 4 2 4 3 3 4" xfId="36463" xr:uid="{00000000-0005-0000-0000-0000EC390000}"/>
    <cellStyle name="Normal 4 2 4 3 3 5" xfId="21239" xr:uid="{00000000-0005-0000-0000-0000ED390000}"/>
    <cellStyle name="Normal 4 2 4 3 4" xfId="12829" xr:uid="{00000000-0005-0000-0000-0000EE390000}"/>
    <cellStyle name="Normal 4 2 4 3 4 2" xfId="43151" xr:uid="{00000000-0005-0000-0000-0000EF390000}"/>
    <cellStyle name="Normal 4 2 4 3 4 3" xfId="27927" xr:uid="{00000000-0005-0000-0000-0000F0390000}"/>
    <cellStyle name="Normal 4 2 4 3 5" xfId="7808" xr:uid="{00000000-0005-0000-0000-0000F1390000}"/>
    <cellStyle name="Normal 4 2 4 3 5 2" xfId="38134" xr:uid="{00000000-0005-0000-0000-0000F2390000}"/>
    <cellStyle name="Normal 4 2 4 3 5 3" xfId="22910" xr:uid="{00000000-0005-0000-0000-0000F3390000}"/>
    <cellStyle name="Normal 4 2 4 3 6" xfId="33122" xr:uid="{00000000-0005-0000-0000-0000F4390000}"/>
    <cellStyle name="Normal 4 2 4 3 7" xfId="17897" xr:uid="{00000000-0005-0000-0000-0000F5390000}"/>
    <cellStyle name="Normal 4 2 4 4" xfId="3590" xr:uid="{00000000-0005-0000-0000-0000F6390000}"/>
    <cellStyle name="Normal 4 2 4 4 2" xfId="13664" xr:uid="{00000000-0005-0000-0000-0000F7390000}"/>
    <cellStyle name="Normal 4 2 4 4 2 2" xfId="43986" xr:uid="{00000000-0005-0000-0000-0000F8390000}"/>
    <cellStyle name="Normal 4 2 4 4 2 3" xfId="28762" xr:uid="{00000000-0005-0000-0000-0000F9390000}"/>
    <cellStyle name="Normal 4 2 4 4 3" xfId="8644" xr:uid="{00000000-0005-0000-0000-0000FA390000}"/>
    <cellStyle name="Normal 4 2 4 4 3 2" xfId="38969" xr:uid="{00000000-0005-0000-0000-0000FB390000}"/>
    <cellStyle name="Normal 4 2 4 4 3 3" xfId="23745" xr:uid="{00000000-0005-0000-0000-0000FC390000}"/>
    <cellStyle name="Normal 4 2 4 4 4" xfId="33956" xr:uid="{00000000-0005-0000-0000-0000FD390000}"/>
    <cellStyle name="Normal 4 2 4 4 5" xfId="18732" xr:uid="{00000000-0005-0000-0000-0000FE390000}"/>
    <cellStyle name="Normal 4 2 4 5" xfId="5283" xr:uid="{00000000-0005-0000-0000-0000FF390000}"/>
    <cellStyle name="Normal 4 2 4 5 2" xfId="15335" xr:uid="{00000000-0005-0000-0000-0000003A0000}"/>
    <cellStyle name="Normal 4 2 4 5 2 2" xfId="45657" xr:uid="{00000000-0005-0000-0000-0000013A0000}"/>
    <cellStyle name="Normal 4 2 4 5 2 3" xfId="30433" xr:uid="{00000000-0005-0000-0000-0000023A0000}"/>
    <cellStyle name="Normal 4 2 4 5 3" xfId="10315" xr:uid="{00000000-0005-0000-0000-0000033A0000}"/>
    <cellStyle name="Normal 4 2 4 5 3 2" xfId="40640" xr:uid="{00000000-0005-0000-0000-0000043A0000}"/>
    <cellStyle name="Normal 4 2 4 5 3 3" xfId="25416" xr:uid="{00000000-0005-0000-0000-0000053A0000}"/>
    <cellStyle name="Normal 4 2 4 5 4" xfId="35627" xr:uid="{00000000-0005-0000-0000-0000063A0000}"/>
    <cellStyle name="Normal 4 2 4 5 5" xfId="20403" xr:uid="{00000000-0005-0000-0000-0000073A0000}"/>
    <cellStyle name="Normal 4 2 4 6" xfId="11993" xr:uid="{00000000-0005-0000-0000-0000083A0000}"/>
    <cellStyle name="Normal 4 2 4 6 2" xfId="42315" xr:uid="{00000000-0005-0000-0000-0000093A0000}"/>
    <cellStyle name="Normal 4 2 4 6 3" xfId="27091" xr:uid="{00000000-0005-0000-0000-00000A3A0000}"/>
    <cellStyle name="Normal 4 2 4 7" xfId="6972" xr:uid="{00000000-0005-0000-0000-00000B3A0000}"/>
    <cellStyle name="Normal 4 2 4 7 2" xfId="37298" xr:uid="{00000000-0005-0000-0000-00000C3A0000}"/>
    <cellStyle name="Normal 4 2 4 7 3" xfId="22074" xr:uid="{00000000-0005-0000-0000-00000D3A0000}"/>
    <cellStyle name="Normal 4 2 4 8" xfId="32286" xr:uid="{00000000-0005-0000-0000-00000E3A0000}"/>
    <cellStyle name="Normal 4 2 4 9" xfId="17061" xr:uid="{00000000-0005-0000-0000-00000F3A0000}"/>
    <cellStyle name="Normal 4 2 5" xfId="2106" xr:uid="{00000000-0005-0000-0000-0000103A0000}"/>
    <cellStyle name="Normal 4 2 5 2" xfId="2947" xr:uid="{00000000-0005-0000-0000-0000113A0000}"/>
    <cellStyle name="Normal 4 2 5 2 2" xfId="4637" xr:uid="{00000000-0005-0000-0000-0000123A0000}"/>
    <cellStyle name="Normal 4 2 5 2 2 2" xfId="14710" xr:uid="{00000000-0005-0000-0000-0000133A0000}"/>
    <cellStyle name="Normal 4 2 5 2 2 2 2" xfId="45032" xr:uid="{00000000-0005-0000-0000-0000143A0000}"/>
    <cellStyle name="Normal 4 2 5 2 2 2 3" xfId="29808" xr:uid="{00000000-0005-0000-0000-0000153A0000}"/>
    <cellStyle name="Normal 4 2 5 2 2 3" xfId="9690" xr:uid="{00000000-0005-0000-0000-0000163A0000}"/>
    <cellStyle name="Normal 4 2 5 2 2 3 2" xfId="40015" xr:uid="{00000000-0005-0000-0000-0000173A0000}"/>
    <cellStyle name="Normal 4 2 5 2 2 3 3" xfId="24791" xr:uid="{00000000-0005-0000-0000-0000183A0000}"/>
    <cellStyle name="Normal 4 2 5 2 2 4" xfId="35002" xr:uid="{00000000-0005-0000-0000-0000193A0000}"/>
    <cellStyle name="Normal 4 2 5 2 2 5" xfId="19778" xr:uid="{00000000-0005-0000-0000-00001A3A0000}"/>
    <cellStyle name="Normal 4 2 5 2 3" xfId="6329" xr:uid="{00000000-0005-0000-0000-00001B3A0000}"/>
    <cellStyle name="Normal 4 2 5 2 3 2" xfId="16381" xr:uid="{00000000-0005-0000-0000-00001C3A0000}"/>
    <cellStyle name="Normal 4 2 5 2 3 2 2" xfId="46703" xr:uid="{00000000-0005-0000-0000-00001D3A0000}"/>
    <cellStyle name="Normal 4 2 5 2 3 2 3" xfId="31479" xr:uid="{00000000-0005-0000-0000-00001E3A0000}"/>
    <cellStyle name="Normal 4 2 5 2 3 3" xfId="11361" xr:uid="{00000000-0005-0000-0000-00001F3A0000}"/>
    <cellStyle name="Normal 4 2 5 2 3 3 2" xfId="41686" xr:uid="{00000000-0005-0000-0000-0000203A0000}"/>
    <cellStyle name="Normal 4 2 5 2 3 3 3" xfId="26462" xr:uid="{00000000-0005-0000-0000-0000213A0000}"/>
    <cellStyle name="Normal 4 2 5 2 3 4" xfId="36673" xr:uid="{00000000-0005-0000-0000-0000223A0000}"/>
    <cellStyle name="Normal 4 2 5 2 3 5" xfId="21449" xr:uid="{00000000-0005-0000-0000-0000233A0000}"/>
    <cellStyle name="Normal 4 2 5 2 4" xfId="13039" xr:uid="{00000000-0005-0000-0000-0000243A0000}"/>
    <cellStyle name="Normal 4 2 5 2 4 2" xfId="43361" xr:uid="{00000000-0005-0000-0000-0000253A0000}"/>
    <cellStyle name="Normal 4 2 5 2 4 3" xfId="28137" xr:uid="{00000000-0005-0000-0000-0000263A0000}"/>
    <cellStyle name="Normal 4 2 5 2 5" xfId="8018" xr:uid="{00000000-0005-0000-0000-0000273A0000}"/>
    <cellStyle name="Normal 4 2 5 2 5 2" xfId="38344" xr:uid="{00000000-0005-0000-0000-0000283A0000}"/>
    <cellStyle name="Normal 4 2 5 2 5 3" xfId="23120" xr:uid="{00000000-0005-0000-0000-0000293A0000}"/>
    <cellStyle name="Normal 4 2 5 2 6" xfId="33332" xr:uid="{00000000-0005-0000-0000-00002A3A0000}"/>
    <cellStyle name="Normal 4 2 5 2 7" xfId="18107" xr:uid="{00000000-0005-0000-0000-00002B3A0000}"/>
    <cellStyle name="Normal 4 2 5 3" xfId="3800" xr:uid="{00000000-0005-0000-0000-00002C3A0000}"/>
    <cellStyle name="Normal 4 2 5 3 2" xfId="13874" xr:uid="{00000000-0005-0000-0000-00002D3A0000}"/>
    <cellStyle name="Normal 4 2 5 3 2 2" xfId="44196" xr:uid="{00000000-0005-0000-0000-00002E3A0000}"/>
    <cellStyle name="Normal 4 2 5 3 2 3" xfId="28972" xr:uid="{00000000-0005-0000-0000-00002F3A0000}"/>
    <cellStyle name="Normal 4 2 5 3 3" xfId="8854" xr:uid="{00000000-0005-0000-0000-0000303A0000}"/>
    <cellStyle name="Normal 4 2 5 3 3 2" xfId="39179" xr:uid="{00000000-0005-0000-0000-0000313A0000}"/>
    <cellStyle name="Normal 4 2 5 3 3 3" xfId="23955" xr:uid="{00000000-0005-0000-0000-0000323A0000}"/>
    <cellStyle name="Normal 4 2 5 3 4" xfId="34166" xr:uid="{00000000-0005-0000-0000-0000333A0000}"/>
    <cellStyle name="Normal 4 2 5 3 5" xfId="18942" xr:uid="{00000000-0005-0000-0000-0000343A0000}"/>
    <cellStyle name="Normal 4 2 5 4" xfId="5493" xr:uid="{00000000-0005-0000-0000-0000353A0000}"/>
    <cellStyle name="Normal 4 2 5 4 2" xfId="15545" xr:uid="{00000000-0005-0000-0000-0000363A0000}"/>
    <cellStyle name="Normal 4 2 5 4 2 2" xfId="45867" xr:uid="{00000000-0005-0000-0000-0000373A0000}"/>
    <cellStyle name="Normal 4 2 5 4 2 3" xfId="30643" xr:uid="{00000000-0005-0000-0000-0000383A0000}"/>
    <cellStyle name="Normal 4 2 5 4 3" xfId="10525" xr:uid="{00000000-0005-0000-0000-0000393A0000}"/>
    <cellStyle name="Normal 4 2 5 4 3 2" xfId="40850" xr:uid="{00000000-0005-0000-0000-00003A3A0000}"/>
    <cellStyle name="Normal 4 2 5 4 3 3" xfId="25626" xr:uid="{00000000-0005-0000-0000-00003B3A0000}"/>
    <cellStyle name="Normal 4 2 5 4 4" xfId="35837" xr:uid="{00000000-0005-0000-0000-00003C3A0000}"/>
    <cellStyle name="Normal 4 2 5 4 5" xfId="20613" xr:uid="{00000000-0005-0000-0000-00003D3A0000}"/>
    <cellStyle name="Normal 4 2 5 5" xfId="12203" xr:uid="{00000000-0005-0000-0000-00003E3A0000}"/>
    <cellStyle name="Normal 4 2 5 5 2" xfId="42525" xr:uid="{00000000-0005-0000-0000-00003F3A0000}"/>
    <cellStyle name="Normal 4 2 5 5 3" xfId="27301" xr:uid="{00000000-0005-0000-0000-0000403A0000}"/>
    <cellStyle name="Normal 4 2 5 6" xfId="7182" xr:uid="{00000000-0005-0000-0000-0000413A0000}"/>
    <cellStyle name="Normal 4 2 5 6 2" xfId="37508" xr:uid="{00000000-0005-0000-0000-0000423A0000}"/>
    <cellStyle name="Normal 4 2 5 6 3" xfId="22284" xr:uid="{00000000-0005-0000-0000-0000433A0000}"/>
    <cellStyle name="Normal 4 2 5 7" xfId="32496" xr:uid="{00000000-0005-0000-0000-0000443A0000}"/>
    <cellStyle name="Normal 4 2 5 8" xfId="17271" xr:uid="{00000000-0005-0000-0000-0000453A0000}"/>
    <cellStyle name="Normal 4 2 6" xfId="2527" xr:uid="{00000000-0005-0000-0000-0000463A0000}"/>
    <cellStyle name="Normal 4 2 6 2" xfId="4219" xr:uid="{00000000-0005-0000-0000-0000473A0000}"/>
    <cellStyle name="Normal 4 2 6 2 2" xfId="14292" xr:uid="{00000000-0005-0000-0000-0000483A0000}"/>
    <cellStyle name="Normal 4 2 6 2 2 2" xfId="44614" xr:uid="{00000000-0005-0000-0000-0000493A0000}"/>
    <cellStyle name="Normal 4 2 6 2 2 3" xfId="29390" xr:uid="{00000000-0005-0000-0000-00004A3A0000}"/>
    <cellStyle name="Normal 4 2 6 2 3" xfId="9272" xr:uid="{00000000-0005-0000-0000-00004B3A0000}"/>
    <cellStyle name="Normal 4 2 6 2 3 2" xfId="39597" xr:uid="{00000000-0005-0000-0000-00004C3A0000}"/>
    <cellStyle name="Normal 4 2 6 2 3 3" xfId="24373" xr:uid="{00000000-0005-0000-0000-00004D3A0000}"/>
    <cellStyle name="Normal 4 2 6 2 4" xfId="34584" xr:uid="{00000000-0005-0000-0000-00004E3A0000}"/>
    <cellStyle name="Normal 4 2 6 2 5" xfId="19360" xr:uid="{00000000-0005-0000-0000-00004F3A0000}"/>
    <cellStyle name="Normal 4 2 6 3" xfId="5911" xr:uid="{00000000-0005-0000-0000-0000503A0000}"/>
    <cellStyle name="Normal 4 2 6 3 2" xfId="15963" xr:uid="{00000000-0005-0000-0000-0000513A0000}"/>
    <cellStyle name="Normal 4 2 6 3 2 2" xfId="46285" xr:uid="{00000000-0005-0000-0000-0000523A0000}"/>
    <cellStyle name="Normal 4 2 6 3 2 3" xfId="31061" xr:uid="{00000000-0005-0000-0000-0000533A0000}"/>
    <cellStyle name="Normal 4 2 6 3 3" xfId="10943" xr:uid="{00000000-0005-0000-0000-0000543A0000}"/>
    <cellStyle name="Normal 4 2 6 3 3 2" xfId="41268" xr:uid="{00000000-0005-0000-0000-0000553A0000}"/>
    <cellStyle name="Normal 4 2 6 3 3 3" xfId="26044" xr:uid="{00000000-0005-0000-0000-0000563A0000}"/>
    <cellStyle name="Normal 4 2 6 3 4" xfId="36255" xr:uid="{00000000-0005-0000-0000-0000573A0000}"/>
    <cellStyle name="Normal 4 2 6 3 5" xfId="21031" xr:uid="{00000000-0005-0000-0000-0000583A0000}"/>
    <cellStyle name="Normal 4 2 6 4" xfId="12621" xr:uid="{00000000-0005-0000-0000-0000593A0000}"/>
    <cellStyle name="Normal 4 2 6 4 2" xfId="42943" xr:uid="{00000000-0005-0000-0000-00005A3A0000}"/>
    <cellStyle name="Normal 4 2 6 4 3" xfId="27719" xr:uid="{00000000-0005-0000-0000-00005B3A0000}"/>
    <cellStyle name="Normal 4 2 6 5" xfId="7600" xr:uid="{00000000-0005-0000-0000-00005C3A0000}"/>
    <cellStyle name="Normal 4 2 6 5 2" xfId="37926" xr:uid="{00000000-0005-0000-0000-00005D3A0000}"/>
    <cellStyle name="Normal 4 2 6 5 3" xfId="22702" xr:uid="{00000000-0005-0000-0000-00005E3A0000}"/>
    <cellStyle name="Normal 4 2 6 6" xfId="32914" xr:uid="{00000000-0005-0000-0000-00005F3A0000}"/>
    <cellStyle name="Normal 4 2 6 7" xfId="17689" xr:uid="{00000000-0005-0000-0000-0000603A0000}"/>
    <cellStyle name="Normal 4 2 7" xfId="3378" xr:uid="{00000000-0005-0000-0000-0000613A0000}"/>
    <cellStyle name="Normal 4 2 7 2" xfId="13456" xr:uid="{00000000-0005-0000-0000-0000623A0000}"/>
    <cellStyle name="Normal 4 2 7 2 2" xfId="43778" xr:uid="{00000000-0005-0000-0000-0000633A0000}"/>
    <cellStyle name="Normal 4 2 7 2 3" xfId="28554" xr:uid="{00000000-0005-0000-0000-0000643A0000}"/>
    <cellStyle name="Normal 4 2 7 3" xfId="8436" xr:uid="{00000000-0005-0000-0000-0000653A0000}"/>
    <cellStyle name="Normal 4 2 7 3 2" xfId="38761" xr:uid="{00000000-0005-0000-0000-0000663A0000}"/>
    <cellStyle name="Normal 4 2 7 3 3" xfId="23537" xr:uid="{00000000-0005-0000-0000-0000673A0000}"/>
    <cellStyle name="Normal 4 2 7 4" xfId="33748" xr:uid="{00000000-0005-0000-0000-0000683A0000}"/>
    <cellStyle name="Normal 4 2 7 5" xfId="18524" xr:uid="{00000000-0005-0000-0000-0000693A0000}"/>
    <cellStyle name="Normal 4 2 8" xfId="5072" xr:uid="{00000000-0005-0000-0000-00006A3A0000}"/>
    <cellStyle name="Normal 4 2 8 2" xfId="15127" xr:uid="{00000000-0005-0000-0000-00006B3A0000}"/>
    <cellStyle name="Normal 4 2 8 2 2" xfId="45449" xr:uid="{00000000-0005-0000-0000-00006C3A0000}"/>
    <cellStyle name="Normal 4 2 8 2 3" xfId="30225" xr:uid="{00000000-0005-0000-0000-00006D3A0000}"/>
    <cellStyle name="Normal 4 2 8 3" xfId="10107" xr:uid="{00000000-0005-0000-0000-00006E3A0000}"/>
    <cellStyle name="Normal 4 2 8 3 2" xfId="40432" xr:uid="{00000000-0005-0000-0000-00006F3A0000}"/>
    <cellStyle name="Normal 4 2 8 3 3" xfId="25208" xr:uid="{00000000-0005-0000-0000-0000703A0000}"/>
    <cellStyle name="Normal 4 2 8 4" xfId="35419" xr:uid="{00000000-0005-0000-0000-0000713A0000}"/>
    <cellStyle name="Normal 4 2 8 5" xfId="20195" xr:uid="{00000000-0005-0000-0000-0000723A0000}"/>
    <cellStyle name="Normal 4 2 9" xfId="11783" xr:uid="{00000000-0005-0000-0000-0000733A0000}"/>
    <cellStyle name="Normal 4 2 9 2" xfId="42107" xr:uid="{00000000-0005-0000-0000-0000743A0000}"/>
    <cellStyle name="Normal 4 2 9 3" xfId="26883" xr:uid="{00000000-0005-0000-0000-0000753A0000}"/>
    <cellStyle name="Normal 4 3" xfId="779" xr:uid="{00000000-0005-0000-0000-0000763A0000}"/>
    <cellStyle name="Normal 4 3 2" xfId="1097" xr:uid="{00000000-0005-0000-0000-0000773A0000}"/>
    <cellStyle name="Normal 4 4" xfId="32045" xr:uid="{00000000-0005-0000-0000-0000783A0000}"/>
    <cellStyle name="Normal 4 5" xfId="964" xr:uid="{00000000-0005-0000-0000-0000793A0000}"/>
    <cellStyle name="Normal 4 6" xfId="47361" xr:uid="{00000000-0005-0000-0000-00007A3A0000}"/>
    <cellStyle name="Normal 4 7" xfId="47380" xr:uid="{00000000-0005-0000-0000-00007B3A0000}"/>
    <cellStyle name="Normal 4 8" xfId="47386" xr:uid="{00000000-0005-0000-0000-00007C3A0000}"/>
    <cellStyle name="Normal 4 9" xfId="47413" xr:uid="{00000000-0005-0000-0000-00007D3A0000}"/>
    <cellStyle name="Normal 40" xfId="965" xr:uid="{00000000-0005-0000-0000-00007E3A0000}"/>
    <cellStyle name="Normal 40 2" xfId="1439" xr:uid="{00000000-0005-0000-0000-00007F3A0000}"/>
    <cellStyle name="Normal 40 2 10" xfId="6763" xr:uid="{00000000-0005-0000-0000-0000803A0000}"/>
    <cellStyle name="Normal 40 2 10 2" xfId="37091" xr:uid="{00000000-0005-0000-0000-0000813A0000}"/>
    <cellStyle name="Normal 40 2 10 3" xfId="21867" xr:uid="{00000000-0005-0000-0000-0000823A0000}"/>
    <cellStyle name="Normal 40 2 11" xfId="32082" xr:uid="{00000000-0005-0000-0000-0000833A0000}"/>
    <cellStyle name="Normal 40 2 12" xfId="16852" xr:uid="{00000000-0005-0000-0000-0000843A0000}"/>
    <cellStyle name="Normal 40 2 2" xfId="1727" xr:uid="{00000000-0005-0000-0000-0000853A0000}"/>
    <cellStyle name="Normal 40 2 2 10" xfId="32134" xr:uid="{00000000-0005-0000-0000-0000863A0000}"/>
    <cellStyle name="Normal 40 2 2 11" xfId="16906" xr:uid="{00000000-0005-0000-0000-0000873A0000}"/>
    <cellStyle name="Normal 40 2 2 2" xfId="1835" xr:uid="{00000000-0005-0000-0000-0000883A0000}"/>
    <cellStyle name="Normal 40 2 2 2 10" xfId="17010" xr:uid="{00000000-0005-0000-0000-0000893A0000}"/>
    <cellStyle name="Normal 40 2 2 2 2" xfId="2052" xr:uid="{00000000-0005-0000-0000-00008A3A0000}"/>
    <cellStyle name="Normal 40 2 2 2 2 2" xfId="2473" xr:uid="{00000000-0005-0000-0000-00008B3A0000}"/>
    <cellStyle name="Normal 40 2 2 2 2 2 2" xfId="3312" xr:uid="{00000000-0005-0000-0000-00008C3A0000}"/>
    <cellStyle name="Normal 40 2 2 2 2 2 2 2" xfId="5002" xr:uid="{00000000-0005-0000-0000-00008D3A0000}"/>
    <cellStyle name="Normal 40 2 2 2 2 2 2 2 2" xfId="15075" xr:uid="{00000000-0005-0000-0000-00008E3A0000}"/>
    <cellStyle name="Normal 40 2 2 2 2 2 2 2 2 2" xfId="45397" xr:uid="{00000000-0005-0000-0000-00008F3A0000}"/>
    <cellStyle name="Normal 40 2 2 2 2 2 2 2 2 3" xfId="30173" xr:uid="{00000000-0005-0000-0000-0000903A0000}"/>
    <cellStyle name="Normal 40 2 2 2 2 2 2 2 3" xfId="10055" xr:uid="{00000000-0005-0000-0000-0000913A0000}"/>
    <cellStyle name="Normal 40 2 2 2 2 2 2 2 3 2" xfId="40380" xr:uid="{00000000-0005-0000-0000-0000923A0000}"/>
    <cellStyle name="Normal 40 2 2 2 2 2 2 2 3 3" xfId="25156" xr:uid="{00000000-0005-0000-0000-0000933A0000}"/>
    <cellStyle name="Normal 40 2 2 2 2 2 2 2 4" xfId="35367" xr:uid="{00000000-0005-0000-0000-0000943A0000}"/>
    <cellStyle name="Normal 40 2 2 2 2 2 2 2 5" xfId="20143" xr:uid="{00000000-0005-0000-0000-0000953A0000}"/>
    <cellStyle name="Normal 40 2 2 2 2 2 2 3" xfId="6694" xr:uid="{00000000-0005-0000-0000-0000963A0000}"/>
    <cellStyle name="Normal 40 2 2 2 2 2 2 3 2" xfId="16746" xr:uid="{00000000-0005-0000-0000-0000973A0000}"/>
    <cellStyle name="Normal 40 2 2 2 2 2 2 3 2 2" xfId="47068" xr:uid="{00000000-0005-0000-0000-0000983A0000}"/>
    <cellStyle name="Normal 40 2 2 2 2 2 2 3 2 3" xfId="31844" xr:uid="{00000000-0005-0000-0000-0000993A0000}"/>
    <cellStyle name="Normal 40 2 2 2 2 2 2 3 3" xfId="11726" xr:uid="{00000000-0005-0000-0000-00009A3A0000}"/>
    <cellStyle name="Normal 40 2 2 2 2 2 2 3 3 2" xfId="42051" xr:uid="{00000000-0005-0000-0000-00009B3A0000}"/>
    <cellStyle name="Normal 40 2 2 2 2 2 2 3 3 3" xfId="26827" xr:uid="{00000000-0005-0000-0000-00009C3A0000}"/>
    <cellStyle name="Normal 40 2 2 2 2 2 2 3 4" xfId="37038" xr:uid="{00000000-0005-0000-0000-00009D3A0000}"/>
    <cellStyle name="Normal 40 2 2 2 2 2 2 3 5" xfId="21814" xr:uid="{00000000-0005-0000-0000-00009E3A0000}"/>
    <cellStyle name="Normal 40 2 2 2 2 2 2 4" xfId="13404" xr:uid="{00000000-0005-0000-0000-00009F3A0000}"/>
    <cellStyle name="Normal 40 2 2 2 2 2 2 4 2" xfId="43726" xr:uid="{00000000-0005-0000-0000-0000A03A0000}"/>
    <cellStyle name="Normal 40 2 2 2 2 2 2 4 3" xfId="28502" xr:uid="{00000000-0005-0000-0000-0000A13A0000}"/>
    <cellStyle name="Normal 40 2 2 2 2 2 2 5" xfId="8383" xr:uid="{00000000-0005-0000-0000-0000A23A0000}"/>
    <cellStyle name="Normal 40 2 2 2 2 2 2 5 2" xfId="38709" xr:uid="{00000000-0005-0000-0000-0000A33A0000}"/>
    <cellStyle name="Normal 40 2 2 2 2 2 2 5 3" xfId="23485" xr:uid="{00000000-0005-0000-0000-0000A43A0000}"/>
    <cellStyle name="Normal 40 2 2 2 2 2 2 6" xfId="33697" xr:uid="{00000000-0005-0000-0000-0000A53A0000}"/>
    <cellStyle name="Normal 40 2 2 2 2 2 2 7" xfId="18472" xr:uid="{00000000-0005-0000-0000-0000A63A0000}"/>
    <cellStyle name="Normal 40 2 2 2 2 2 3" xfId="4165" xr:uid="{00000000-0005-0000-0000-0000A73A0000}"/>
    <cellStyle name="Normal 40 2 2 2 2 2 3 2" xfId="14239" xr:uid="{00000000-0005-0000-0000-0000A83A0000}"/>
    <cellStyle name="Normal 40 2 2 2 2 2 3 2 2" xfId="44561" xr:uid="{00000000-0005-0000-0000-0000A93A0000}"/>
    <cellStyle name="Normal 40 2 2 2 2 2 3 2 3" xfId="29337" xr:uid="{00000000-0005-0000-0000-0000AA3A0000}"/>
    <cellStyle name="Normal 40 2 2 2 2 2 3 3" xfId="9219" xr:uid="{00000000-0005-0000-0000-0000AB3A0000}"/>
    <cellStyle name="Normal 40 2 2 2 2 2 3 3 2" xfId="39544" xr:uid="{00000000-0005-0000-0000-0000AC3A0000}"/>
    <cellStyle name="Normal 40 2 2 2 2 2 3 3 3" xfId="24320" xr:uid="{00000000-0005-0000-0000-0000AD3A0000}"/>
    <cellStyle name="Normal 40 2 2 2 2 2 3 4" xfId="34531" xr:uid="{00000000-0005-0000-0000-0000AE3A0000}"/>
    <cellStyle name="Normal 40 2 2 2 2 2 3 5" xfId="19307" xr:uid="{00000000-0005-0000-0000-0000AF3A0000}"/>
    <cellStyle name="Normal 40 2 2 2 2 2 4" xfId="5858" xr:uid="{00000000-0005-0000-0000-0000B03A0000}"/>
    <cellStyle name="Normal 40 2 2 2 2 2 4 2" xfId="15910" xr:uid="{00000000-0005-0000-0000-0000B13A0000}"/>
    <cellStyle name="Normal 40 2 2 2 2 2 4 2 2" xfId="46232" xr:uid="{00000000-0005-0000-0000-0000B23A0000}"/>
    <cellStyle name="Normal 40 2 2 2 2 2 4 2 3" xfId="31008" xr:uid="{00000000-0005-0000-0000-0000B33A0000}"/>
    <cellStyle name="Normal 40 2 2 2 2 2 4 3" xfId="10890" xr:uid="{00000000-0005-0000-0000-0000B43A0000}"/>
    <cellStyle name="Normal 40 2 2 2 2 2 4 3 2" xfId="41215" xr:uid="{00000000-0005-0000-0000-0000B53A0000}"/>
    <cellStyle name="Normal 40 2 2 2 2 2 4 3 3" xfId="25991" xr:uid="{00000000-0005-0000-0000-0000B63A0000}"/>
    <cellStyle name="Normal 40 2 2 2 2 2 4 4" xfId="36202" xr:uid="{00000000-0005-0000-0000-0000B73A0000}"/>
    <cellStyle name="Normal 40 2 2 2 2 2 4 5" xfId="20978" xr:uid="{00000000-0005-0000-0000-0000B83A0000}"/>
    <cellStyle name="Normal 40 2 2 2 2 2 5" xfId="12568" xr:uid="{00000000-0005-0000-0000-0000B93A0000}"/>
    <cellStyle name="Normal 40 2 2 2 2 2 5 2" xfId="42890" xr:uid="{00000000-0005-0000-0000-0000BA3A0000}"/>
    <cellStyle name="Normal 40 2 2 2 2 2 5 3" xfId="27666" xr:uid="{00000000-0005-0000-0000-0000BB3A0000}"/>
    <cellStyle name="Normal 40 2 2 2 2 2 6" xfId="7547" xr:uid="{00000000-0005-0000-0000-0000BC3A0000}"/>
    <cellStyle name="Normal 40 2 2 2 2 2 6 2" xfId="37873" xr:uid="{00000000-0005-0000-0000-0000BD3A0000}"/>
    <cellStyle name="Normal 40 2 2 2 2 2 6 3" xfId="22649" xr:uid="{00000000-0005-0000-0000-0000BE3A0000}"/>
    <cellStyle name="Normal 40 2 2 2 2 2 7" xfId="32861" xr:uid="{00000000-0005-0000-0000-0000BF3A0000}"/>
    <cellStyle name="Normal 40 2 2 2 2 2 8" xfId="17636" xr:uid="{00000000-0005-0000-0000-0000C03A0000}"/>
    <cellStyle name="Normal 40 2 2 2 2 3" xfId="2894" xr:uid="{00000000-0005-0000-0000-0000C13A0000}"/>
    <cellStyle name="Normal 40 2 2 2 2 3 2" xfId="4584" xr:uid="{00000000-0005-0000-0000-0000C23A0000}"/>
    <cellStyle name="Normal 40 2 2 2 2 3 2 2" xfId="14657" xr:uid="{00000000-0005-0000-0000-0000C33A0000}"/>
    <cellStyle name="Normal 40 2 2 2 2 3 2 2 2" xfId="44979" xr:uid="{00000000-0005-0000-0000-0000C43A0000}"/>
    <cellStyle name="Normal 40 2 2 2 2 3 2 2 3" xfId="29755" xr:uid="{00000000-0005-0000-0000-0000C53A0000}"/>
    <cellStyle name="Normal 40 2 2 2 2 3 2 3" xfId="9637" xr:uid="{00000000-0005-0000-0000-0000C63A0000}"/>
    <cellStyle name="Normal 40 2 2 2 2 3 2 3 2" xfId="39962" xr:uid="{00000000-0005-0000-0000-0000C73A0000}"/>
    <cellStyle name="Normal 40 2 2 2 2 3 2 3 3" xfId="24738" xr:uid="{00000000-0005-0000-0000-0000C83A0000}"/>
    <cellStyle name="Normal 40 2 2 2 2 3 2 4" xfId="34949" xr:uid="{00000000-0005-0000-0000-0000C93A0000}"/>
    <cellStyle name="Normal 40 2 2 2 2 3 2 5" xfId="19725" xr:uid="{00000000-0005-0000-0000-0000CA3A0000}"/>
    <cellStyle name="Normal 40 2 2 2 2 3 3" xfId="6276" xr:uid="{00000000-0005-0000-0000-0000CB3A0000}"/>
    <cellStyle name="Normal 40 2 2 2 2 3 3 2" xfId="16328" xr:uid="{00000000-0005-0000-0000-0000CC3A0000}"/>
    <cellStyle name="Normal 40 2 2 2 2 3 3 2 2" xfId="46650" xr:uid="{00000000-0005-0000-0000-0000CD3A0000}"/>
    <cellStyle name="Normal 40 2 2 2 2 3 3 2 3" xfId="31426" xr:uid="{00000000-0005-0000-0000-0000CE3A0000}"/>
    <cellStyle name="Normal 40 2 2 2 2 3 3 3" xfId="11308" xr:uid="{00000000-0005-0000-0000-0000CF3A0000}"/>
    <cellStyle name="Normal 40 2 2 2 2 3 3 3 2" xfId="41633" xr:uid="{00000000-0005-0000-0000-0000D03A0000}"/>
    <cellStyle name="Normal 40 2 2 2 2 3 3 3 3" xfId="26409" xr:uid="{00000000-0005-0000-0000-0000D13A0000}"/>
    <cellStyle name="Normal 40 2 2 2 2 3 3 4" xfId="36620" xr:uid="{00000000-0005-0000-0000-0000D23A0000}"/>
    <cellStyle name="Normal 40 2 2 2 2 3 3 5" xfId="21396" xr:uid="{00000000-0005-0000-0000-0000D33A0000}"/>
    <cellStyle name="Normal 40 2 2 2 2 3 4" xfId="12986" xr:uid="{00000000-0005-0000-0000-0000D43A0000}"/>
    <cellStyle name="Normal 40 2 2 2 2 3 4 2" xfId="43308" xr:uid="{00000000-0005-0000-0000-0000D53A0000}"/>
    <cellStyle name="Normal 40 2 2 2 2 3 4 3" xfId="28084" xr:uid="{00000000-0005-0000-0000-0000D63A0000}"/>
    <cellStyle name="Normal 40 2 2 2 2 3 5" xfId="7965" xr:uid="{00000000-0005-0000-0000-0000D73A0000}"/>
    <cellStyle name="Normal 40 2 2 2 2 3 5 2" xfId="38291" xr:uid="{00000000-0005-0000-0000-0000D83A0000}"/>
    <cellStyle name="Normal 40 2 2 2 2 3 5 3" xfId="23067" xr:uid="{00000000-0005-0000-0000-0000D93A0000}"/>
    <cellStyle name="Normal 40 2 2 2 2 3 6" xfId="33279" xr:uid="{00000000-0005-0000-0000-0000DA3A0000}"/>
    <cellStyle name="Normal 40 2 2 2 2 3 7" xfId="18054" xr:uid="{00000000-0005-0000-0000-0000DB3A0000}"/>
    <cellStyle name="Normal 40 2 2 2 2 4" xfId="3747" xr:uid="{00000000-0005-0000-0000-0000DC3A0000}"/>
    <cellStyle name="Normal 40 2 2 2 2 4 2" xfId="13821" xr:uid="{00000000-0005-0000-0000-0000DD3A0000}"/>
    <cellStyle name="Normal 40 2 2 2 2 4 2 2" xfId="44143" xr:uid="{00000000-0005-0000-0000-0000DE3A0000}"/>
    <cellStyle name="Normal 40 2 2 2 2 4 2 3" xfId="28919" xr:uid="{00000000-0005-0000-0000-0000DF3A0000}"/>
    <cellStyle name="Normal 40 2 2 2 2 4 3" xfId="8801" xr:uid="{00000000-0005-0000-0000-0000E03A0000}"/>
    <cellStyle name="Normal 40 2 2 2 2 4 3 2" xfId="39126" xr:uid="{00000000-0005-0000-0000-0000E13A0000}"/>
    <cellStyle name="Normal 40 2 2 2 2 4 3 3" xfId="23902" xr:uid="{00000000-0005-0000-0000-0000E23A0000}"/>
    <cellStyle name="Normal 40 2 2 2 2 4 4" xfId="34113" xr:uid="{00000000-0005-0000-0000-0000E33A0000}"/>
    <cellStyle name="Normal 40 2 2 2 2 4 5" xfId="18889" xr:uid="{00000000-0005-0000-0000-0000E43A0000}"/>
    <cellStyle name="Normal 40 2 2 2 2 5" xfId="5440" xr:uid="{00000000-0005-0000-0000-0000E53A0000}"/>
    <cellStyle name="Normal 40 2 2 2 2 5 2" xfId="15492" xr:uid="{00000000-0005-0000-0000-0000E63A0000}"/>
    <cellStyle name="Normal 40 2 2 2 2 5 2 2" xfId="45814" xr:uid="{00000000-0005-0000-0000-0000E73A0000}"/>
    <cellStyle name="Normal 40 2 2 2 2 5 2 3" xfId="30590" xr:uid="{00000000-0005-0000-0000-0000E83A0000}"/>
    <cellStyle name="Normal 40 2 2 2 2 5 3" xfId="10472" xr:uid="{00000000-0005-0000-0000-0000E93A0000}"/>
    <cellStyle name="Normal 40 2 2 2 2 5 3 2" xfId="40797" xr:uid="{00000000-0005-0000-0000-0000EA3A0000}"/>
    <cellStyle name="Normal 40 2 2 2 2 5 3 3" xfId="25573" xr:uid="{00000000-0005-0000-0000-0000EB3A0000}"/>
    <cellStyle name="Normal 40 2 2 2 2 5 4" xfId="35784" xr:uid="{00000000-0005-0000-0000-0000EC3A0000}"/>
    <cellStyle name="Normal 40 2 2 2 2 5 5" xfId="20560" xr:uid="{00000000-0005-0000-0000-0000ED3A0000}"/>
    <cellStyle name="Normal 40 2 2 2 2 6" xfId="12150" xr:uid="{00000000-0005-0000-0000-0000EE3A0000}"/>
    <cellStyle name="Normal 40 2 2 2 2 6 2" xfId="42472" xr:uid="{00000000-0005-0000-0000-0000EF3A0000}"/>
    <cellStyle name="Normal 40 2 2 2 2 6 3" xfId="27248" xr:uid="{00000000-0005-0000-0000-0000F03A0000}"/>
    <cellStyle name="Normal 40 2 2 2 2 7" xfId="7129" xr:uid="{00000000-0005-0000-0000-0000F13A0000}"/>
    <cellStyle name="Normal 40 2 2 2 2 7 2" xfId="37455" xr:uid="{00000000-0005-0000-0000-0000F23A0000}"/>
    <cellStyle name="Normal 40 2 2 2 2 7 3" xfId="22231" xr:uid="{00000000-0005-0000-0000-0000F33A0000}"/>
    <cellStyle name="Normal 40 2 2 2 2 8" xfId="32443" xr:uid="{00000000-0005-0000-0000-0000F43A0000}"/>
    <cellStyle name="Normal 40 2 2 2 2 9" xfId="17218" xr:uid="{00000000-0005-0000-0000-0000F53A0000}"/>
    <cellStyle name="Normal 40 2 2 2 3" xfId="2265" xr:uid="{00000000-0005-0000-0000-0000F63A0000}"/>
    <cellStyle name="Normal 40 2 2 2 3 2" xfId="3104" xr:uid="{00000000-0005-0000-0000-0000F73A0000}"/>
    <cellStyle name="Normal 40 2 2 2 3 2 2" xfId="4794" xr:uid="{00000000-0005-0000-0000-0000F83A0000}"/>
    <cellStyle name="Normal 40 2 2 2 3 2 2 2" xfId="14867" xr:uid="{00000000-0005-0000-0000-0000F93A0000}"/>
    <cellStyle name="Normal 40 2 2 2 3 2 2 2 2" xfId="45189" xr:uid="{00000000-0005-0000-0000-0000FA3A0000}"/>
    <cellStyle name="Normal 40 2 2 2 3 2 2 2 3" xfId="29965" xr:uid="{00000000-0005-0000-0000-0000FB3A0000}"/>
    <cellStyle name="Normal 40 2 2 2 3 2 2 3" xfId="9847" xr:uid="{00000000-0005-0000-0000-0000FC3A0000}"/>
    <cellStyle name="Normal 40 2 2 2 3 2 2 3 2" xfId="40172" xr:uid="{00000000-0005-0000-0000-0000FD3A0000}"/>
    <cellStyle name="Normal 40 2 2 2 3 2 2 3 3" xfId="24948" xr:uid="{00000000-0005-0000-0000-0000FE3A0000}"/>
    <cellStyle name="Normal 40 2 2 2 3 2 2 4" xfId="35159" xr:uid="{00000000-0005-0000-0000-0000FF3A0000}"/>
    <cellStyle name="Normal 40 2 2 2 3 2 2 5" xfId="19935" xr:uid="{00000000-0005-0000-0000-0000003B0000}"/>
    <cellStyle name="Normal 40 2 2 2 3 2 3" xfId="6486" xr:uid="{00000000-0005-0000-0000-0000013B0000}"/>
    <cellStyle name="Normal 40 2 2 2 3 2 3 2" xfId="16538" xr:uid="{00000000-0005-0000-0000-0000023B0000}"/>
    <cellStyle name="Normal 40 2 2 2 3 2 3 2 2" xfId="46860" xr:uid="{00000000-0005-0000-0000-0000033B0000}"/>
    <cellStyle name="Normal 40 2 2 2 3 2 3 2 3" xfId="31636" xr:uid="{00000000-0005-0000-0000-0000043B0000}"/>
    <cellStyle name="Normal 40 2 2 2 3 2 3 3" xfId="11518" xr:uid="{00000000-0005-0000-0000-0000053B0000}"/>
    <cellStyle name="Normal 40 2 2 2 3 2 3 3 2" xfId="41843" xr:uid="{00000000-0005-0000-0000-0000063B0000}"/>
    <cellStyle name="Normal 40 2 2 2 3 2 3 3 3" xfId="26619" xr:uid="{00000000-0005-0000-0000-0000073B0000}"/>
    <cellStyle name="Normal 40 2 2 2 3 2 3 4" xfId="36830" xr:uid="{00000000-0005-0000-0000-0000083B0000}"/>
    <cellStyle name="Normal 40 2 2 2 3 2 3 5" xfId="21606" xr:uid="{00000000-0005-0000-0000-0000093B0000}"/>
    <cellStyle name="Normal 40 2 2 2 3 2 4" xfId="13196" xr:uid="{00000000-0005-0000-0000-00000A3B0000}"/>
    <cellStyle name="Normal 40 2 2 2 3 2 4 2" xfId="43518" xr:uid="{00000000-0005-0000-0000-00000B3B0000}"/>
    <cellStyle name="Normal 40 2 2 2 3 2 4 3" xfId="28294" xr:uid="{00000000-0005-0000-0000-00000C3B0000}"/>
    <cellStyle name="Normal 40 2 2 2 3 2 5" xfId="8175" xr:uid="{00000000-0005-0000-0000-00000D3B0000}"/>
    <cellStyle name="Normal 40 2 2 2 3 2 5 2" xfId="38501" xr:uid="{00000000-0005-0000-0000-00000E3B0000}"/>
    <cellStyle name="Normal 40 2 2 2 3 2 5 3" xfId="23277" xr:uid="{00000000-0005-0000-0000-00000F3B0000}"/>
    <cellStyle name="Normal 40 2 2 2 3 2 6" xfId="33489" xr:uid="{00000000-0005-0000-0000-0000103B0000}"/>
    <cellStyle name="Normal 40 2 2 2 3 2 7" xfId="18264" xr:uid="{00000000-0005-0000-0000-0000113B0000}"/>
    <cellStyle name="Normal 40 2 2 2 3 3" xfId="3957" xr:uid="{00000000-0005-0000-0000-0000123B0000}"/>
    <cellStyle name="Normal 40 2 2 2 3 3 2" xfId="14031" xr:uid="{00000000-0005-0000-0000-0000133B0000}"/>
    <cellStyle name="Normal 40 2 2 2 3 3 2 2" xfId="44353" xr:uid="{00000000-0005-0000-0000-0000143B0000}"/>
    <cellStyle name="Normal 40 2 2 2 3 3 2 3" xfId="29129" xr:uid="{00000000-0005-0000-0000-0000153B0000}"/>
    <cellStyle name="Normal 40 2 2 2 3 3 3" xfId="9011" xr:uid="{00000000-0005-0000-0000-0000163B0000}"/>
    <cellStyle name="Normal 40 2 2 2 3 3 3 2" xfId="39336" xr:uid="{00000000-0005-0000-0000-0000173B0000}"/>
    <cellStyle name="Normal 40 2 2 2 3 3 3 3" xfId="24112" xr:uid="{00000000-0005-0000-0000-0000183B0000}"/>
    <cellStyle name="Normal 40 2 2 2 3 3 4" xfId="34323" xr:uid="{00000000-0005-0000-0000-0000193B0000}"/>
    <cellStyle name="Normal 40 2 2 2 3 3 5" xfId="19099" xr:uid="{00000000-0005-0000-0000-00001A3B0000}"/>
    <cellStyle name="Normal 40 2 2 2 3 4" xfId="5650" xr:uid="{00000000-0005-0000-0000-00001B3B0000}"/>
    <cellStyle name="Normal 40 2 2 2 3 4 2" xfId="15702" xr:uid="{00000000-0005-0000-0000-00001C3B0000}"/>
    <cellStyle name="Normal 40 2 2 2 3 4 2 2" xfId="46024" xr:uid="{00000000-0005-0000-0000-00001D3B0000}"/>
    <cellStyle name="Normal 40 2 2 2 3 4 2 3" xfId="30800" xr:uid="{00000000-0005-0000-0000-00001E3B0000}"/>
    <cellStyle name="Normal 40 2 2 2 3 4 3" xfId="10682" xr:uid="{00000000-0005-0000-0000-00001F3B0000}"/>
    <cellStyle name="Normal 40 2 2 2 3 4 3 2" xfId="41007" xr:uid="{00000000-0005-0000-0000-0000203B0000}"/>
    <cellStyle name="Normal 40 2 2 2 3 4 3 3" xfId="25783" xr:uid="{00000000-0005-0000-0000-0000213B0000}"/>
    <cellStyle name="Normal 40 2 2 2 3 4 4" xfId="35994" xr:uid="{00000000-0005-0000-0000-0000223B0000}"/>
    <cellStyle name="Normal 40 2 2 2 3 4 5" xfId="20770" xr:uid="{00000000-0005-0000-0000-0000233B0000}"/>
    <cellStyle name="Normal 40 2 2 2 3 5" xfId="12360" xr:uid="{00000000-0005-0000-0000-0000243B0000}"/>
    <cellStyle name="Normal 40 2 2 2 3 5 2" xfId="42682" xr:uid="{00000000-0005-0000-0000-0000253B0000}"/>
    <cellStyle name="Normal 40 2 2 2 3 5 3" xfId="27458" xr:uid="{00000000-0005-0000-0000-0000263B0000}"/>
    <cellStyle name="Normal 40 2 2 2 3 6" xfId="7339" xr:uid="{00000000-0005-0000-0000-0000273B0000}"/>
    <cellStyle name="Normal 40 2 2 2 3 6 2" xfId="37665" xr:uid="{00000000-0005-0000-0000-0000283B0000}"/>
    <cellStyle name="Normal 40 2 2 2 3 6 3" xfId="22441" xr:uid="{00000000-0005-0000-0000-0000293B0000}"/>
    <cellStyle name="Normal 40 2 2 2 3 7" xfId="32653" xr:uid="{00000000-0005-0000-0000-00002A3B0000}"/>
    <cellStyle name="Normal 40 2 2 2 3 8" xfId="17428" xr:uid="{00000000-0005-0000-0000-00002B3B0000}"/>
    <cellStyle name="Normal 40 2 2 2 4" xfId="2686" xr:uid="{00000000-0005-0000-0000-00002C3B0000}"/>
    <cellStyle name="Normal 40 2 2 2 4 2" xfId="4376" xr:uid="{00000000-0005-0000-0000-00002D3B0000}"/>
    <cellStyle name="Normal 40 2 2 2 4 2 2" xfId="14449" xr:uid="{00000000-0005-0000-0000-00002E3B0000}"/>
    <cellStyle name="Normal 40 2 2 2 4 2 2 2" xfId="44771" xr:uid="{00000000-0005-0000-0000-00002F3B0000}"/>
    <cellStyle name="Normal 40 2 2 2 4 2 2 3" xfId="29547" xr:uid="{00000000-0005-0000-0000-0000303B0000}"/>
    <cellStyle name="Normal 40 2 2 2 4 2 3" xfId="9429" xr:uid="{00000000-0005-0000-0000-0000313B0000}"/>
    <cellStyle name="Normal 40 2 2 2 4 2 3 2" xfId="39754" xr:uid="{00000000-0005-0000-0000-0000323B0000}"/>
    <cellStyle name="Normal 40 2 2 2 4 2 3 3" xfId="24530" xr:uid="{00000000-0005-0000-0000-0000333B0000}"/>
    <cellStyle name="Normal 40 2 2 2 4 2 4" xfId="34741" xr:uid="{00000000-0005-0000-0000-0000343B0000}"/>
    <cellStyle name="Normal 40 2 2 2 4 2 5" xfId="19517" xr:uid="{00000000-0005-0000-0000-0000353B0000}"/>
    <cellStyle name="Normal 40 2 2 2 4 3" xfId="6068" xr:uid="{00000000-0005-0000-0000-0000363B0000}"/>
    <cellStyle name="Normal 40 2 2 2 4 3 2" xfId="16120" xr:uid="{00000000-0005-0000-0000-0000373B0000}"/>
    <cellStyle name="Normal 40 2 2 2 4 3 2 2" xfId="46442" xr:uid="{00000000-0005-0000-0000-0000383B0000}"/>
    <cellStyle name="Normal 40 2 2 2 4 3 2 3" xfId="31218" xr:uid="{00000000-0005-0000-0000-0000393B0000}"/>
    <cellStyle name="Normal 40 2 2 2 4 3 3" xfId="11100" xr:uid="{00000000-0005-0000-0000-00003A3B0000}"/>
    <cellStyle name="Normal 40 2 2 2 4 3 3 2" xfId="41425" xr:uid="{00000000-0005-0000-0000-00003B3B0000}"/>
    <cellStyle name="Normal 40 2 2 2 4 3 3 3" xfId="26201" xr:uid="{00000000-0005-0000-0000-00003C3B0000}"/>
    <cellStyle name="Normal 40 2 2 2 4 3 4" xfId="36412" xr:uid="{00000000-0005-0000-0000-00003D3B0000}"/>
    <cellStyle name="Normal 40 2 2 2 4 3 5" xfId="21188" xr:uid="{00000000-0005-0000-0000-00003E3B0000}"/>
    <cellStyle name="Normal 40 2 2 2 4 4" xfId="12778" xr:uid="{00000000-0005-0000-0000-00003F3B0000}"/>
    <cellStyle name="Normal 40 2 2 2 4 4 2" xfId="43100" xr:uid="{00000000-0005-0000-0000-0000403B0000}"/>
    <cellStyle name="Normal 40 2 2 2 4 4 3" xfId="27876" xr:uid="{00000000-0005-0000-0000-0000413B0000}"/>
    <cellStyle name="Normal 40 2 2 2 4 5" xfId="7757" xr:uid="{00000000-0005-0000-0000-0000423B0000}"/>
    <cellStyle name="Normal 40 2 2 2 4 5 2" xfId="38083" xr:uid="{00000000-0005-0000-0000-0000433B0000}"/>
    <cellStyle name="Normal 40 2 2 2 4 5 3" xfId="22859" xr:uid="{00000000-0005-0000-0000-0000443B0000}"/>
    <cellStyle name="Normal 40 2 2 2 4 6" xfId="33071" xr:uid="{00000000-0005-0000-0000-0000453B0000}"/>
    <cellStyle name="Normal 40 2 2 2 4 7" xfId="17846" xr:uid="{00000000-0005-0000-0000-0000463B0000}"/>
    <cellStyle name="Normal 40 2 2 2 5" xfId="3539" xr:uid="{00000000-0005-0000-0000-0000473B0000}"/>
    <cellStyle name="Normal 40 2 2 2 5 2" xfId="13613" xr:uid="{00000000-0005-0000-0000-0000483B0000}"/>
    <cellStyle name="Normal 40 2 2 2 5 2 2" xfId="43935" xr:uid="{00000000-0005-0000-0000-0000493B0000}"/>
    <cellStyle name="Normal 40 2 2 2 5 2 3" xfId="28711" xr:uid="{00000000-0005-0000-0000-00004A3B0000}"/>
    <cellStyle name="Normal 40 2 2 2 5 3" xfId="8593" xr:uid="{00000000-0005-0000-0000-00004B3B0000}"/>
    <cellStyle name="Normal 40 2 2 2 5 3 2" xfId="38918" xr:uid="{00000000-0005-0000-0000-00004C3B0000}"/>
    <cellStyle name="Normal 40 2 2 2 5 3 3" xfId="23694" xr:uid="{00000000-0005-0000-0000-00004D3B0000}"/>
    <cellStyle name="Normal 40 2 2 2 5 4" xfId="33905" xr:uid="{00000000-0005-0000-0000-00004E3B0000}"/>
    <cellStyle name="Normal 40 2 2 2 5 5" xfId="18681" xr:uid="{00000000-0005-0000-0000-00004F3B0000}"/>
    <cellStyle name="Normal 40 2 2 2 6" xfId="5232" xr:uid="{00000000-0005-0000-0000-0000503B0000}"/>
    <cellStyle name="Normal 40 2 2 2 6 2" xfId="15284" xr:uid="{00000000-0005-0000-0000-0000513B0000}"/>
    <cellStyle name="Normal 40 2 2 2 6 2 2" xfId="45606" xr:uid="{00000000-0005-0000-0000-0000523B0000}"/>
    <cellStyle name="Normal 40 2 2 2 6 2 3" xfId="30382" xr:uid="{00000000-0005-0000-0000-0000533B0000}"/>
    <cellStyle name="Normal 40 2 2 2 6 3" xfId="10264" xr:uid="{00000000-0005-0000-0000-0000543B0000}"/>
    <cellStyle name="Normal 40 2 2 2 6 3 2" xfId="40589" xr:uid="{00000000-0005-0000-0000-0000553B0000}"/>
    <cellStyle name="Normal 40 2 2 2 6 3 3" xfId="25365" xr:uid="{00000000-0005-0000-0000-0000563B0000}"/>
    <cellStyle name="Normal 40 2 2 2 6 4" xfId="35576" xr:uid="{00000000-0005-0000-0000-0000573B0000}"/>
    <cellStyle name="Normal 40 2 2 2 6 5" xfId="20352" xr:uid="{00000000-0005-0000-0000-0000583B0000}"/>
    <cellStyle name="Normal 40 2 2 2 7" xfId="11942" xr:uid="{00000000-0005-0000-0000-0000593B0000}"/>
    <cellStyle name="Normal 40 2 2 2 7 2" xfId="42264" xr:uid="{00000000-0005-0000-0000-00005A3B0000}"/>
    <cellStyle name="Normal 40 2 2 2 7 3" xfId="27040" xr:uid="{00000000-0005-0000-0000-00005B3B0000}"/>
    <cellStyle name="Normal 40 2 2 2 8" xfId="6921" xr:uid="{00000000-0005-0000-0000-00005C3B0000}"/>
    <cellStyle name="Normal 40 2 2 2 8 2" xfId="37247" xr:uid="{00000000-0005-0000-0000-00005D3B0000}"/>
    <cellStyle name="Normal 40 2 2 2 8 3" xfId="22023" xr:uid="{00000000-0005-0000-0000-00005E3B0000}"/>
    <cellStyle name="Normal 40 2 2 2 9" xfId="32235" xr:uid="{00000000-0005-0000-0000-00005F3B0000}"/>
    <cellStyle name="Normal 40 2 2 3" xfId="1948" xr:uid="{00000000-0005-0000-0000-0000603B0000}"/>
    <cellStyle name="Normal 40 2 2 3 2" xfId="2369" xr:uid="{00000000-0005-0000-0000-0000613B0000}"/>
    <cellStyle name="Normal 40 2 2 3 2 2" xfId="3208" xr:uid="{00000000-0005-0000-0000-0000623B0000}"/>
    <cellStyle name="Normal 40 2 2 3 2 2 2" xfId="4898" xr:uid="{00000000-0005-0000-0000-0000633B0000}"/>
    <cellStyle name="Normal 40 2 2 3 2 2 2 2" xfId="14971" xr:uid="{00000000-0005-0000-0000-0000643B0000}"/>
    <cellStyle name="Normal 40 2 2 3 2 2 2 2 2" xfId="45293" xr:uid="{00000000-0005-0000-0000-0000653B0000}"/>
    <cellStyle name="Normal 40 2 2 3 2 2 2 2 3" xfId="30069" xr:uid="{00000000-0005-0000-0000-0000663B0000}"/>
    <cellStyle name="Normal 40 2 2 3 2 2 2 3" xfId="9951" xr:uid="{00000000-0005-0000-0000-0000673B0000}"/>
    <cellStyle name="Normal 40 2 2 3 2 2 2 3 2" xfId="40276" xr:uid="{00000000-0005-0000-0000-0000683B0000}"/>
    <cellStyle name="Normal 40 2 2 3 2 2 2 3 3" xfId="25052" xr:uid="{00000000-0005-0000-0000-0000693B0000}"/>
    <cellStyle name="Normal 40 2 2 3 2 2 2 4" xfId="35263" xr:uid="{00000000-0005-0000-0000-00006A3B0000}"/>
    <cellStyle name="Normal 40 2 2 3 2 2 2 5" xfId="20039" xr:uid="{00000000-0005-0000-0000-00006B3B0000}"/>
    <cellStyle name="Normal 40 2 2 3 2 2 3" xfId="6590" xr:uid="{00000000-0005-0000-0000-00006C3B0000}"/>
    <cellStyle name="Normal 40 2 2 3 2 2 3 2" xfId="16642" xr:uid="{00000000-0005-0000-0000-00006D3B0000}"/>
    <cellStyle name="Normal 40 2 2 3 2 2 3 2 2" xfId="46964" xr:uid="{00000000-0005-0000-0000-00006E3B0000}"/>
    <cellStyle name="Normal 40 2 2 3 2 2 3 2 3" xfId="31740" xr:uid="{00000000-0005-0000-0000-00006F3B0000}"/>
    <cellStyle name="Normal 40 2 2 3 2 2 3 3" xfId="11622" xr:uid="{00000000-0005-0000-0000-0000703B0000}"/>
    <cellStyle name="Normal 40 2 2 3 2 2 3 3 2" xfId="41947" xr:uid="{00000000-0005-0000-0000-0000713B0000}"/>
    <cellStyle name="Normal 40 2 2 3 2 2 3 3 3" xfId="26723" xr:uid="{00000000-0005-0000-0000-0000723B0000}"/>
    <cellStyle name="Normal 40 2 2 3 2 2 3 4" xfId="36934" xr:uid="{00000000-0005-0000-0000-0000733B0000}"/>
    <cellStyle name="Normal 40 2 2 3 2 2 3 5" xfId="21710" xr:uid="{00000000-0005-0000-0000-0000743B0000}"/>
    <cellStyle name="Normal 40 2 2 3 2 2 4" xfId="13300" xr:uid="{00000000-0005-0000-0000-0000753B0000}"/>
    <cellStyle name="Normal 40 2 2 3 2 2 4 2" xfId="43622" xr:uid="{00000000-0005-0000-0000-0000763B0000}"/>
    <cellStyle name="Normal 40 2 2 3 2 2 4 3" xfId="28398" xr:uid="{00000000-0005-0000-0000-0000773B0000}"/>
    <cellStyle name="Normal 40 2 2 3 2 2 5" xfId="8279" xr:uid="{00000000-0005-0000-0000-0000783B0000}"/>
    <cellStyle name="Normal 40 2 2 3 2 2 5 2" xfId="38605" xr:uid="{00000000-0005-0000-0000-0000793B0000}"/>
    <cellStyle name="Normal 40 2 2 3 2 2 5 3" xfId="23381" xr:uid="{00000000-0005-0000-0000-00007A3B0000}"/>
    <cellStyle name="Normal 40 2 2 3 2 2 6" xfId="33593" xr:uid="{00000000-0005-0000-0000-00007B3B0000}"/>
    <cellStyle name="Normal 40 2 2 3 2 2 7" xfId="18368" xr:uid="{00000000-0005-0000-0000-00007C3B0000}"/>
    <cellStyle name="Normal 40 2 2 3 2 3" xfId="4061" xr:uid="{00000000-0005-0000-0000-00007D3B0000}"/>
    <cellStyle name="Normal 40 2 2 3 2 3 2" xfId="14135" xr:uid="{00000000-0005-0000-0000-00007E3B0000}"/>
    <cellStyle name="Normal 40 2 2 3 2 3 2 2" xfId="44457" xr:uid="{00000000-0005-0000-0000-00007F3B0000}"/>
    <cellStyle name="Normal 40 2 2 3 2 3 2 3" xfId="29233" xr:uid="{00000000-0005-0000-0000-0000803B0000}"/>
    <cellStyle name="Normal 40 2 2 3 2 3 3" xfId="9115" xr:uid="{00000000-0005-0000-0000-0000813B0000}"/>
    <cellStyle name="Normal 40 2 2 3 2 3 3 2" xfId="39440" xr:uid="{00000000-0005-0000-0000-0000823B0000}"/>
    <cellStyle name="Normal 40 2 2 3 2 3 3 3" xfId="24216" xr:uid="{00000000-0005-0000-0000-0000833B0000}"/>
    <cellStyle name="Normal 40 2 2 3 2 3 4" xfId="34427" xr:uid="{00000000-0005-0000-0000-0000843B0000}"/>
    <cellStyle name="Normal 40 2 2 3 2 3 5" xfId="19203" xr:uid="{00000000-0005-0000-0000-0000853B0000}"/>
    <cellStyle name="Normal 40 2 2 3 2 4" xfId="5754" xr:uid="{00000000-0005-0000-0000-0000863B0000}"/>
    <cellStyle name="Normal 40 2 2 3 2 4 2" xfId="15806" xr:uid="{00000000-0005-0000-0000-0000873B0000}"/>
    <cellStyle name="Normal 40 2 2 3 2 4 2 2" xfId="46128" xr:uid="{00000000-0005-0000-0000-0000883B0000}"/>
    <cellStyle name="Normal 40 2 2 3 2 4 2 3" xfId="30904" xr:uid="{00000000-0005-0000-0000-0000893B0000}"/>
    <cellStyle name="Normal 40 2 2 3 2 4 3" xfId="10786" xr:uid="{00000000-0005-0000-0000-00008A3B0000}"/>
    <cellStyle name="Normal 40 2 2 3 2 4 3 2" xfId="41111" xr:uid="{00000000-0005-0000-0000-00008B3B0000}"/>
    <cellStyle name="Normal 40 2 2 3 2 4 3 3" xfId="25887" xr:uid="{00000000-0005-0000-0000-00008C3B0000}"/>
    <cellStyle name="Normal 40 2 2 3 2 4 4" xfId="36098" xr:uid="{00000000-0005-0000-0000-00008D3B0000}"/>
    <cellStyle name="Normal 40 2 2 3 2 4 5" xfId="20874" xr:uid="{00000000-0005-0000-0000-00008E3B0000}"/>
    <cellStyle name="Normal 40 2 2 3 2 5" xfId="12464" xr:uid="{00000000-0005-0000-0000-00008F3B0000}"/>
    <cellStyle name="Normal 40 2 2 3 2 5 2" xfId="42786" xr:uid="{00000000-0005-0000-0000-0000903B0000}"/>
    <cellStyle name="Normal 40 2 2 3 2 5 3" xfId="27562" xr:uid="{00000000-0005-0000-0000-0000913B0000}"/>
    <cellStyle name="Normal 40 2 2 3 2 6" xfId="7443" xr:uid="{00000000-0005-0000-0000-0000923B0000}"/>
    <cellStyle name="Normal 40 2 2 3 2 6 2" xfId="37769" xr:uid="{00000000-0005-0000-0000-0000933B0000}"/>
    <cellStyle name="Normal 40 2 2 3 2 6 3" xfId="22545" xr:uid="{00000000-0005-0000-0000-0000943B0000}"/>
    <cellStyle name="Normal 40 2 2 3 2 7" xfId="32757" xr:uid="{00000000-0005-0000-0000-0000953B0000}"/>
    <cellStyle name="Normal 40 2 2 3 2 8" xfId="17532" xr:uid="{00000000-0005-0000-0000-0000963B0000}"/>
    <cellStyle name="Normal 40 2 2 3 3" xfId="2790" xr:uid="{00000000-0005-0000-0000-0000973B0000}"/>
    <cellStyle name="Normal 40 2 2 3 3 2" xfId="4480" xr:uid="{00000000-0005-0000-0000-0000983B0000}"/>
    <cellStyle name="Normal 40 2 2 3 3 2 2" xfId="14553" xr:uid="{00000000-0005-0000-0000-0000993B0000}"/>
    <cellStyle name="Normal 40 2 2 3 3 2 2 2" xfId="44875" xr:uid="{00000000-0005-0000-0000-00009A3B0000}"/>
    <cellStyle name="Normal 40 2 2 3 3 2 2 3" xfId="29651" xr:uid="{00000000-0005-0000-0000-00009B3B0000}"/>
    <cellStyle name="Normal 40 2 2 3 3 2 3" xfId="9533" xr:uid="{00000000-0005-0000-0000-00009C3B0000}"/>
    <cellStyle name="Normal 40 2 2 3 3 2 3 2" xfId="39858" xr:uid="{00000000-0005-0000-0000-00009D3B0000}"/>
    <cellStyle name="Normal 40 2 2 3 3 2 3 3" xfId="24634" xr:uid="{00000000-0005-0000-0000-00009E3B0000}"/>
    <cellStyle name="Normal 40 2 2 3 3 2 4" xfId="34845" xr:uid="{00000000-0005-0000-0000-00009F3B0000}"/>
    <cellStyle name="Normal 40 2 2 3 3 2 5" xfId="19621" xr:uid="{00000000-0005-0000-0000-0000A03B0000}"/>
    <cellStyle name="Normal 40 2 2 3 3 3" xfId="6172" xr:uid="{00000000-0005-0000-0000-0000A13B0000}"/>
    <cellStyle name="Normal 40 2 2 3 3 3 2" xfId="16224" xr:uid="{00000000-0005-0000-0000-0000A23B0000}"/>
    <cellStyle name="Normal 40 2 2 3 3 3 2 2" xfId="46546" xr:uid="{00000000-0005-0000-0000-0000A33B0000}"/>
    <cellStyle name="Normal 40 2 2 3 3 3 2 3" xfId="31322" xr:uid="{00000000-0005-0000-0000-0000A43B0000}"/>
    <cellStyle name="Normal 40 2 2 3 3 3 3" xfId="11204" xr:uid="{00000000-0005-0000-0000-0000A53B0000}"/>
    <cellStyle name="Normal 40 2 2 3 3 3 3 2" xfId="41529" xr:uid="{00000000-0005-0000-0000-0000A63B0000}"/>
    <cellStyle name="Normal 40 2 2 3 3 3 3 3" xfId="26305" xr:uid="{00000000-0005-0000-0000-0000A73B0000}"/>
    <cellStyle name="Normal 40 2 2 3 3 3 4" xfId="36516" xr:uid="{00000000-0005-0000-0000-0000A83B0000}"/>
    <cellStyle name="Normal 40 2 2 3 3 3 5" xfId="21292" xr:uid="{00000000-0005-0000-0000-0000A93B0000}"/>
    <cellStyle name="Normal 40 2 2 3 3 4" xfId="12882" xr:uid="{00000000-0005-0000-0000-0000AA3B0000}"/>
    <cellStyle name="Normal 40 2 2 3 3 4 2" xfId="43204" xr:uid="{00000000-0005-0000-0000-0000AB3B0000}"/>
    <cellStyle name="Normal 40 2 2 3 3 4 3" xfId="27980" xr:uid="{00000000-0005-0000-0000-0000AC3B0000}"/>
    <cellStyle name="Normal 40 2 2 3 3 5" xfId="7861" xr:uid="{00000000-0005-0000-0000-0000AD3B0000}"/>
    <cellStyle name="Normal 40 2 2 3 3 5 2" xfId="38187" xr:uid="{00000000-0005-0000-0000-0000AE3B0000}"/>
    <cellStyle name="Normal 40 2 2 3 3 5 3" xfId="22963" xr:uid="{00000000-0005-0000-0000-0000AF3B0000}"/>
    <cellStyle name="Normal 40 2 2 3 3 6" xfId="33175" xr:uid="{00000000-0005-0000-0000-0000B03B0000}"/>
    <cellStyle name="Normal 40 2 2 3 3 7" xfId="17950" xr:uid="{00000000-0005-0000-0000-0000B13B0000}"/>
    <cellStyle name="Normal 40 2 2 3 4" xfId="3643" xr:uid="{00000000-0005-0000-0000-0000B23B0000}"/>
    <cellStyle name="Normal 40 2 2 3 4 2" xfId="13717" xr:uid="{00000000-0005-0000-0000-0000B33B0000}"/>
    <cellStyle name="Normal 40 2 2 3 4 2 2" xfId="44039" xr:uid="{00000000-0005-0000-0000-0000B43B0000}"/>
    <cellStyle name="Normal 40 2 2 3 4 2 3" xfId="28815" xr:uid="{00000000-0005-0000-0000-0000B53B0000}"/>
    <cellStyle name="Normal 40 2 2 3 4 3" xfId="8697" xr:uid="{00000000-0005-0000-0000-0000B63B0000}"/>
    <cellStyle name="Normal 40 2 2 3 4 3 2" xfId="39022" xr:uid="{00000000-0005-0000-0000-0000B73B0000}"/>
    <cellStyle name="Normal 40 2 2 3 4 3 3" xfId="23798" xr:uid="{00000000-0005-0000-0000-0000B83B0000}"/>
    <cellStyle name="Normal 40 2 2 3 4 4" xfId="34009" xr:uid="{00000000-0005-0000-0000-0000B93B0000}"/>
    <cellStyle name="Normal 40 2 2 3 4 5" xfId="18785" xr:uid="{00000000-0005-0000-0000-0000BA3B0000}"/>
    <cellStyle name="Normal 40 2 2 3 5" xfId="5336" xr:uid="{00000000-0005-0000-0000-0000BB3B0000}"/>
    <cellStyle name="Normal 40 2 2 3 5 2" xfId="15388" xr:uid="{00000000-0005-0000-0000-0000BC3B0000}"/>
    <cellStyle name="Normal 40 2 2 3 5 2 2" xfId="45710" xr:uid="{00000000-0005-0000-0000-0000BD3B0000}"/>
    <cellStyle name="Normal 40 2 2 3 5 2 3" xfId="30486" xr:uid="{00000000-0005-0000-0000-0000BE3B0000}"/>
    <cellStyle name="Normal 40 2 2 3 5 3" xfId="10368" xr:uid="{00000000-0005-0000-0000-0000BF3B0000}"/>
    <cellStyle name="Normal 40 2 2 3 5 3 2" xfId="40693" xr:uid="{00000000-0005-0000-0000-0000C03B0000}"/>
    <cellStyle name="Normal 40 2 2 3 5 3 3" xfId="25469" xr:uid="{00000000-0005-0000-0000-0000C13B0000}"/>
    <cellStyle name="Normal 40 2 2 3 5 4" xfId="35680" xr:uid="{00000000-0005-0000-0000-0000C23B0000}"/>
    <cellStyle name="Normal 40 2 2 3 5 5" xfId="20456" xr:uid="{00000000-0005-0000-0000-0000C33B0000}"/>
    <cellStyle name="Normal 40 2 2 3 6" xfId="12046" xr:uid="{00000000-0005-0000-0000-0000C43B0000}"/>
    <cellStyle name="Normal 40 2 2 3 6 2" xfId="42368" xr:uid="{00000000-0005-0000-0000-0000C53B0000}"/>
    <cellStyle name="Normal 40 2 2 3 6 3" xfId="27144" xr:uid="{00000000-0005-0000-0000-0000C63B0000}"/>
    <cellStyle name="Normal 40 2 2 3 7" xfId="7025" xr:uid="{00000000-0005-0000-0000-0000C73B0000}"/>
    <cellStyle name="Normal 40 2 2 3 7 2" xfId="37351" xr:uid="{00000000-0005-0000-0000-0000C83B0000}"/>
    <cellStyle name="Normal 40 2 2 3 7 3" xfId="22127" xr:uid="{00000000-0005-0000-0000-0000C93B0000}"/>
    <cellStyle name="Normal 40 2 2 3 8" xfId="32339" xr:uid="{00000000-0005-0000-0000-0000CA3B0000}"/>
    <cellStyle name="Normal 40 2 2 3 9" xfId="17114" xr:uid="{00000000-0005-0000-0000-0000CB3B0000}"/>
    <cellStyle name="Normal 40 2 2 4" xfId="2161" xr:uid="{00000000-0005-0000-0000-0000CC3B0000}"/>
    <cellStyle name="Normal 40 2 2 4 2" xfId="3000" xr:uid="{00000000-0005-0000-0000-0000CD3B0000}"/>
    <cellStyle name="Normal 40 2 2 4 2 2" xfId="4690" xr:uid="{00000000-0005-0000-0000-0000CE3B0000}"/>
    <cellStyle name="Normal 40 2 2 4 2 2 2" xfId="14763" xr:uid="{00000000-0005-0000-0000-0000CF3B0000}"/>
    <cellStyle name="Normal 40 2 2 4 2 2 2 2" xfId="45085" xr:uid="{00000000-0005-0000-0000-0000D03B0000}"/>
    <cellStyle name="Normal 40 2 2 4 2 2 2 3" xfId="29861" xr:uid="{00000000-0005-0000-0000-0000D13B0000}"/>
    <cellStyle name="Normal 40 2 2 4 2 2 3" xfId="9743" xr:uid="{00000000-0005-0000-0000-0000D23B0000}"/>
    <cellStyle name="Normal 40 2 2 4 2 2 3 2" xfId="40068" xr:uid="{00000000-0005-0000-0000-0000D33B0000}"/>
    <cellStyle name="Normal 40 2 2 4 2 2 3 3" xfId="24844" xr:uid="{00000000-0005-0000-0000-0000D43B0000}"/>
    <cellStyle name="Normal 40 2 2 4 2 2 4" xfId="35055" xr:uid="{00000000-0005-0000-0000-0000D53B0000}"/>
    <cellStyle name="Normal 40 2 2 4 2 2 5" xfId="19831" xr:uid="{00000000-0005-0000-0000-0000D63B0000}"/>
    <cellStyle name="Normal 40 2 2 4 2 3" xfId="6382" xr:uid="{00000000-0005-0000-0000-0000D73B0000}"/>
    <cellStyle name="Normal 40 2 2 4 2 3 2" xfId="16434" xr:uid="{00000000-0005-0000-0000-0000D83B0000}"/>
    <cellStyle name="Normal 40 2 2 4 2 3 2 2" xfId="46756" xr:uid="{00000000-0005-0000-0000-0000D93B0000}"/>
    <cellStyle name="Normal 40 2 2 4 2 3 2 3" xfId="31532" xr:uid="{00000000-0005-0000-0000-0000DA3B0000}"/>
    <cellStyle name="Normal 40 2 2 4 2 3 3" xfId="11414" xr:uid="{00000000-0005-0000-0000-0000DB3B0000}"/>
    <cellStyle name="Normal 40 2 2 4 2 3 3 2" xfId="41739" xr:uid="{00000000-0005-0000-0000-0000DC3B0000}"/>
    <cellStyle name="Normal 40 2 2 4 2 3 3 3" xfId="26515" xr:uid="{00000000-0005-0000-0000-0000DD3B0000}"/>
    <cellStyle name="Normal 40 2 2 4 2 3 4" xfId="36726" xr:uid="{00000000-0005-0000-0000-0000DE3B0000}"/>
    <cellStyle name="Normal 40 2 2 4 2 3 5" xfId="21502" xr:uid="{00000000-0005-0000-0000-0000DF3B0000}"/>
    <cellStyle name="Normal 40 2 2 4 2 4" xfId="13092" xr:uid="{00000000-0005-0000-0000-0000E03B0000}"/>
    <cellStyle name="Normal 40 2 2 4 2 4 2" xfId="43414" xr:uid="{00000000-0005-0000-0000-0000E13B0000}"/>
    <cellStyle name="Normal 40 2 2 4 2 4 3" xfId="28190" xr:uid="{00000000-0005-0000-0000-0000E23B0000}"/>
    <cellStyle name="Normal 40 2 2 4 2 5" xfId="8071" xr:uid="{00000000-0005-0000-0000-0000E33B0000}"/>
    <cellStyle name="Normal 40 2 2 4 2 5 2" xfId="38397" xr:uid="{00000000-0005-0000-0000-0000E43B0000}"/>
    <cellStyle name="Normal 40 2 2 4 2 5 3" xfId="23173" xr:uid="{00000000-0005-0000-0000-0000E53B0000}"/>
    <cellStyle name="Normal 40 2 2 4 2 6" xfId="33385" xr:uid="{00000000-0005-0000-0000-0000E63B0000}"/>
    <cellStyle name="Normal 40 2 2 4 2 7" xfId="18160" xr:uid="{00000000-0005-0000-0000-0000E73B0000}"/>
    <cellStyle name="Normal 40 2 2 4 3" xfId="3853" xr:uid="{00000000-0005-0000-0000-0000E83B0000}"/>
    <cellStyle name="Normal 40 2 2 4 3 2" xfId="13927" xr:uid="{00000000-0005-0000-0000-0000E93B0000}"/>
    <cellStyle name="Normal 40 2 2 4 3 2 2" xfId="44249" xr:uid="{00000000-0005-0000-0000-0000EA3B0000}"/>
    <cellStyle name="Normal 40 2 2 4 3 2 3" xfId="29025" xr:uid="{00000000-0005-0000-0000-0000EB3B0000}"/>
    <cellStyle name="Normal 40 2 2 4 3 3" xfId="8907" xr:uid="{00000000-0005-0000-0000-0000EC3B0000}"/>
    <cellStyle name="Normal 40 2 2 4 3 3 2" xfId="39232" xr:uid="{00000000-0005-0000-0000-0000ED3B0000}"/>
    <cellStyle name="Normal 40 2 2 4 3 3 3" xfId="24008" xr:uid="{00000000-0005-0000-0000-0000EE3B0000}"/>
    <cellStyle name="Normal 40 2 2 4 3 4" xfId="34219" xr:uid="{00000000-0005-0000-0000-0000EF3B0000}"/>
    <cellStyle name="Normal 40 2 2 4 3 5" xfId="18995" xr:uid="{00000000-0005-0000-0000-0000F03B0000}"/>
    <cellStyle name="Normal 40 2 2 4 4" xfId="5546" xr:uid="{00000000-0005-0000-0000-0000F13B0000}"/>
    <cellStyle name="Normal 40 2 2 4 4 2" xfId="15598" xr:uid="{00000000-0005-0000-0000-0000F23B0000}"/>
    <cellStyle name="Normal 40 2 2 4 4 2 2" xfId="45920" xr:uid="{00000000-0005-0000-0000-0000F33B0000}"/>
    <cellStyle name="Normal 40 2 2 4 4 2 3" xfId="30696" xr:uid="{00000000-0005-0000-0000-0000F43B0000}"/>
    <cellStyle name="Normal 40 2 2 4 4 3" xfId="10578" xr:uid="{00000000-0005-0000-0000-0000F53B0000}"/>
    <cellStyle name="Normal 40 2 2 4 4 3 2" xfId="40903" xr:uid="{00000000-0005-0000-0000-0000F63B0000}"/>
    <cellStyle name="Normal 40 2 2 4 4 3 3" xfId="25679" xr:uid="{00000000-0005-0000-0000-0000F73B0000}"/>
    <cellStyle name="Normal 40 2 2 4 4 4" xfId="35890" xr:uid="{00000000-0005-0000-0000-0000F83B0000}"/>
    <cellStyle name="Normal 40 2 2 4 4 5" xfId="20666" xr:uid="{00000000-0005-0000-0000-0000F93B0000}"/>
    <cellStyle name="Normal 40 2 2 4 5" xfId="12256" xr:uid="{00000000-0005-0000-0000-0000FA3B0000}"/>
    <cellStyle name="Normal 40 2 2 4 5 2" xfId="42578" xr:uid="{00000000-0005-0000-0000-0000FB3B0000}"/>
    <cellStyle name="Normal 40 2 2 4 5 3" xfId="27354" xr:uid="{00000000-0005-0000-0000-0000FC3B0000}"/>
    <cellStyle name="Normal 40 2 2 4 6" xfId="7235" xr:uid="{00000000-0005-0000-0000-0000FD3B0000}"/>
    <cellStyle name="Normal 40 2 2 4 6 2" xfId="37561" xr:uid="{00000000-0005-0000-0000-0000FE3B0000}"/>
    <cellStyle name="Normal 40 2 2 4 6 3" xfId="22337" xr:uid="{00000000-0005-0000-0000-0000FF3B0000}"/>
    <cellStyle name="Normal 40 2 2 4 7" xfId="32549" xr:uid="{00000000-0005-0000-0000-0000003C0000}"/>
    <cellStyle name="Normal 40 2 2 4 8" xfId="17324" xr:uid="{00000000-0005-0000-0000-0000013C0000}"/>
    <cellStyle name="Normal 40 2 2 5" xfId="2582" xr:uid="{00000000-0005-0000-0000-0000023C0000}"/>
    <cellStyle name="Normal 40 2 2 5 2" xfId="4272" xr:uid="{00000000-0005-0000-0000-0000033C0000}"/>
    <cellStyle name="Normal 40 2 2 5 2 2" xfId="14345" xr:uid="{00000000-0005-0000-0000-0000043C0000}"/>
    <cellStyle name="Normal 40 2 2 5 2 2 2" xfId="44667" xr:uid="{00000000-0005-0000-0000-0000053C0000}"/>
    <cellStyle name="Normal 40 2 2 5 2 2 3" xfId="29443" xr:uid="{00000000-0005-0000-0000-0000063C0000}"/>
    <cellStyle name="Normal 40 2 2 5 2 3" xfId="9325" xr:uid="{00000000-0005-0000-0000-0000073C0000}"/>
    <cellStyle name="Normal 40 2 2 5 2 3 2" xfId="39650" xr:uid="{00000000-0005-0000-0000-0000083C0000}"/>
    <cellStyle name="Normal 40 2 2 5 2 3 3" xfId="24426" xr:uid="{00000000-0005-0000-0000-0000093C0000}"/>
    <cellStyle name="Normal 40 2 2 5 2 4" xfId="34637" xr:uid="{00000000-0005-0000-0000-00000A3C0000}"/>
    <cellStyle name="Normal 40 2 2 5 2 5" xfId="19413" xr:uid="{00000000-0005-0000-0000-00000B3C0000}"/>
    <cellStyle name="Normal 40 2 2 5 3" xfId="5964" xr:uid="{00000000-0005-0000-0000-00000C3C0000}"/>
    <cellStyle name="Normal 40 2 2 5 3 2" xfId="16016" xr:uid="{00000000-0005-0000-0000-00000D3C0000}"/>
    <cellStyle name="Normal 40 2 2 5 3 2 2" xfId="46338" xr:uid="{00000000-0005-0000-0000-00000E3C0000}"/>
    <cellStyle name="Normal 40 2 2 5 3 2 3" xfId="31114" xr:uid="{00000000-0005-0000-0000-00000F3C0000}"/>
    <cellStyle name="Normal 40 2 2 5 3 3" xfId="10996" xr:uid="{00000000-0005-0000-0000-0000103C0000}"/>
    <cellStyle name="Normal 40 2 2 5 3 3 2" xfId="41321" xr:uid="{00000000-0005-0000-0000-0000113C0000}"/>
    <cellStyle name="Normal 40 2 2 5 3 3 3" xfId="26097" xr:uid="{00000000-0005-0000-0000-0000123C0000}"/>
    <cellStyle name="Normal 40 2 2 5 3 4" xfId="36308" xr:uid="{00000000-0005-0000-0000-0000133C0000}"/>
    <cellStyle name="Normal 40 2 2 5 3 5" xfId="21084" xr:uid="{00000000-0005-0000-0000-0000143C0000}"/>
    <cellStyle name="Normal 40 2 2 5 4" xfId="12674" xr:uid="{00000000-0005-0000-0000-0000153C0000}"/>
    <cellStyle name="Normal 40 2 2 5 4 2" xfId="42996" xr:uid="{00000000-0005-0000-0000-0000163C0000}"/>
    <cellStyle name="Normal 40 2 2 5 4 3" xfId="27772" xr:uid="{00000000-0005-0000-0000-0000173C0000}"/>
    <cellStyle name="Normal 40 2 2 5 5" xfId="7653" xr:uid="{00000000-0005-0000-0000-0000183C0000}"/>
    <cellStyle name="Normal 40 2 2 5 5 2" xfId="37979" xr:uid="{00000000-0005-0000-0000-0000193C0000}"/>
    <cellStyle name="Normal 40 2 2 5 5 3" xfId="22755" xr:uid="{00000000-0005-0000-0000-00001A3C0000}"/>
    <cellStyle name="Normal 40 2 2 5 6" xfId="32967" xr:uid="{00000000-0005-0000-0000-00001B3C0000}"/>
    <cellStyle name="Normal 40 2 2 5 7" xfId="17742" xr:uid="{00000000-0005-0000-0000-00001C3C0000}"/>
    <cellStyle name="Normal 40 2 2 6" xfId="3435" xr:uid="{00000000-0005-0000-0000-00001D3C0000}"/>
    <cellStyle name="Normal 40 2 2 6 2" xfId="13509" xr:uid="{00000000-0005-0000-0000-00001E3C0000}"/>
    <cellStyle name="Normal 40 2 2 6 2 2" xfId="43831" xr:uid="{00000000-0005-0000-0000-00001F3C0000}"/>
    <cellStyle name="Normal 40 2 2 6 2 3" xfId="28607" xr:uid="{00000000-0005-0000-0000-0000203C0000}"/>
    <cellStyle name="Normal 40 2 2 6 3" xfId="8489" xr:uid="{00000000-0005-0000-0000-0000213C0000}"/>
    <cellStyle name="Normal 40 2 2 6 3 2" xfId="38814" xr:uid="{00000000-0005-0000-0000-0000223C0000}"/>
    <cellStyle name="Normal 40 2 2 6 3 3" xfId="23590" xr:uid="{00000000-0005-0000-0000-0000233C0000}"/>
    <cellStyle name="Normal 40 2 2 6 4" xfId="33801" xr:uid="{00000000-0005-0000-0000-0000243C0000}"/>
    <cellStyle name="Normal 40 2 2 6 5" xfId="18577" xr:uid="{00000000-0005-0000-0000-0000253C0000}"/>
    <cellStyle name="Normal 40 2 2 7" xfId="5128" xr:uid="{00000000-0005-0000-0000-0000263C0000}"/>
    <cellStyle name="Normal 40 2 2 7 2" xfId="15180" xr:uid="{00000000-0005-0000-0000-0000273C0000}"/>
    <cellStyle name="Normal 40 2 2 7 2 2" xfId="45502" xr:uid="{00000000-0005-0000-0000-0000283C0000}"/>
    <cellStyle name="Normal 40 2 2 7 2 3" xfId="30278" xr:uid="{00000000-0005-0000-0000-0000293C0000}"/>
    <cellStyle name="Normal 40 2 2 7 3" xfId="10160" xr:uid="{00000000-0005-0000-0000-00002A3C0000}"/>
    <cellStyle name="Normal 40 2 2 7 3 2" xfId="40485" xr:uid="{00000000-0005-0000-0000-00002B3C0000}"/>
    <cellStyle name="Normal 40 2 2 7 3 3" xfId="25261" xr:uid="{00000000-0005-0000-0000-00002C3C0000}"/>
    <cellStyle name="Normal 40 2 2 7 4" xfId="35472" xr:uid="{00000000-0005-0000-0000-00002D3C0000}"/>
    <cellStyle name="Normal 40 2 2 7 5" xfId="20248" xr:uid="{00000000-0005-0000-0000-00002E3C0000}"/>
    <cellStyle name="Normal 40 2 2 8" xfId="11838" xr:uid="{00000000-0005-0000-0000-00002F3C0000}"/>
    <cellStyle name="Normal 40 2 2 8 2" xfId="42160" xr:uid="{00000000-0005-0000-0000-0000303C0000}"/>
    <cellStyle name="Normal 40 2 2 8 3" xfId="26936" xr:uid="{00000000-0005-0000-0000-0000313C0000}"/>
    <cellStyle name="Normal 40 2 2 9" xfId="6817" xr:uid="{00000000-0005-0000-0000-0000323C0000}"/>
    <cellStyle name="Normal 40 2 2 9 2" xfId="37143" xr:uid="{00000000-0005-0000-0000-0000333C0000}"/>
    <cellStyle name="Normal 40 2 2 9 3" xfId="21919" xr:uid="{00000000-0005-0000-0000-0000343C0000}"/>
    <cellStyle name="Normal 40 2 3" xfId="1781" xr:uid="{00000000-0005-0000-0000-0000353C0000}"/>
    <cellStyle name="Normal 40 2 3 10" xfId="16958" xr:uid="{00000000-0005-0000-0000-0000363C0000}"/>
    <cellStyle name="Normal 40 2 3 2" xfId="2000" xr:uid="{00000000-0005-0000-0000-0000373C0000}"/>
    <cellStyle name="Normal 40 2 3 2 2" xfId="2421" xr:uid="{00000000-0005-0000-0000-0000383C0000}"/>
    <cellStyle name="Normal 40 2 3 2 2 2" xfId="3260" xr:uid="{00000000-0005-0000-0000-0000393C0000}"/>
    <cellStyle name="Normal 40 2 3 2 2 2 2" xfId="4950" xr:uid="{00000000-0005-0000-0000-00003A3C0000}"/>
    <cellStyle name="Normal 40 2 3 2 2 2 2 2" xfId="15023" xr:uid="{00000000-0005-0000-0000-00003B3C0000}"/>
    <cellStyle name="Normal 40 2 3 2 2 2 2 2 2" xfId="45345" xr:uid="{00000000-0005-0000-0000-00003C3C0000}"/>
    <cellStyle name="Normal 40 2 3 2 2 2 2 2 3" xfId="30121" xr:uid="{00000000-0005-0000-0000-00003D3C0000}"/>
    <cellStyle name="Normal 40 2 3 2 2 2 2 3" xfId="10003" xr:uid="{00000000-0005-0000-0000-00003E3C0000}"/>
    <cellStyle name="Normal 40 2 3 2 2 2 2 3 2" xfId="40328" xr:uid="{00000000-0005-0000-0000-00003F3C0000}"/>
    <cellStyle name="Normal 40 2 3 2 2 2 2 3 3" xfId="25104" xr:uid="{00000000-0005-0000-0000-0000403C0000}"/>
    <cellStyle name="Normal 40 2 3 2 2 2 2 4" xfId="35315" xr:uid="{00000000-0005-0000-0000-0000413C0000}"/>
    <cellStyle name="Normal 40 2 3 2 2 2 2 5" xfId="20091" xr:uid="{00000000-0005-0000-0000-0000423C0000}"/>
    <cellStyle name="Normal 40 2 3 2 2 2 3" xfId="6642" xr:uid="{00000000-0005-0000-0000-0000433C0000}"/>
    <cellStyle name="Normal 40 2 3 2 2 2 3 2" xfId="16694" xr:uid="{00000000-0005-0000-0000-0000443C0000}"/>
    <cellStyle name="Normal 40 2 3 2 2 2 3 2 2" xfId="47016" xr:uid="{00000000-0005-0000-0000-0000453C0000}"/>
    <cellStyle name="Normal 40 2 3 2 2 2 3 2 3" xfId="31792" xr:uid="{00000000-0005-0000-0000-0000463C0000}"/>
    <cellStyle name="Normal 40 2 3 2 2 2 3 3" xfId="11674" xr:uid="{00000000-0005-0000-0000-0000473C0000}"/>
    <cellStyle name="Normal 40 2 3 2 2 2 3 3 2" xfId="41999" xr:uid="{00000000-0005-0000-0000-0000483C0000}"/>
    <cellStyle name="Normal 40 2 3 2 2 2 3 3 3" xfId="26775" xr:uid="{00000000-0005-0000-0000-0000493C0000}"/>
    <cellStyle name="Normal 40 2 3 2 2 2 3 4" xfId="36986" xr:uid="{00000000-0005-0000-0000-00004A3C0000}"/>
    <cellStyle name="Normal 40 2 3 2 2 2 3 5" xfId="21762" xr:uid="{00000000-0005-0000-0000-00004B3C0000}"/>
    <cellStyle name="Normal 40 2 3 2 2 2 4" xfId="13352" xr:uid="{00000000-0005-0000-0000-00004C3C0000}"/>
    <cellStyle name="Normal 40 2 3 2 2 2 4 2" xfId="43674" xr:uid="{00000000-0005-0000-0000-00004D3C0000}"/>
    <cellStyle name="Normal 40 2 3 2 2 2 4 3" xfId="28450" xr:uid="{00000000-0005-0000-0000-00004E3C0000}"/>
    <cellStyle name="Normal 40 2 3 2 2 2 5" xfId="8331" xr:uid="{00000000-0005-0000-0000-00004F3C0000}"/>
    <cellStyle name="Normal 40 2 3 2 2 2 5 2" xfId="38657" xr:uid="{00000000-0005-0000-0000-0000503C0000}"/>
    <cellStyle name="Normal 40 2 3 2 2 2 5 3" xfId="23433" xr:uid="{00000000-0005-0000-0000-0000513C0000}"/>
    <cellStyle name="Normal 40 2 3 2 2 2 6" xfId="33645" xr:uid="{00000000-0005-0000-0000-0000523C0000}"/>
    <cellStyle name="Normal 40 2 3 2 2 2 7" xfId="18420" xr:uid="{00000000-0005-0000-0000-0000533C0000}"/>
    <cellStyle name="Normal 40 2 3 2 2 3" xfId="4113" xr:uid="{00000000-0005-0000-0000-0000543C0000}"/>
    <cellStyle name="Normal 40 2 3 2 2 3 2" xfId="14187" xr:uid="{00000000-0005-0000-0000-0000553C0000}"/>
    <cellStyle name="Normal 40 2 3 2 2 3 2 2" xfId="44509" xr:uid="{00000000-0005-0000-0000-0000563C0000}"/>
    <cellStyle name="Normal 40 2 3 2 2 3 2 3" xfId="29285" xr:uid="{00000000-0005-0000-0000-0000573C0000}"/>
    <cellStyle name="Normal 40 2 3 2 2 3 3" xfId="9167" xr:uid="{00000000-0005-0000-0000-0000583C0000}"/>
    <cellStyle name="Normal 40 2 3 2 2 3 3 2" xfId="39492" xr:uid="{00000000-0005-0000-0000-0000593C0000}"/>
    <cellStyle name="Normal 40 2 3 2 2 3 3 3" xfId="24268" xr:uid="{00000000-0005-0000-0000-00005A3C0000}"/>
    <cellStyle name="Normal 40 2 3 2 2 3 4" xfId="34479" xr:uid="{00000000-0005-0000-0000-00005B3C0000}"/>
    <cellStyle name="Normal 40 2 3 2 2 3 5" xfId="19255" xr:uid="{00000000-0005-0000-0000-00005C3C0000}"/>
    <cellStyle name="Normal 40 2 3 2 2 4" xfId="5806" xr:uid="{00000000-0005-0000-0000-00005D3C0000}"/>
    <cellStyle name="Normal 40 2 3 2 2 4 2" xfId="15858" xr:uid="{00000000-0005-0000-0000-00005E3C0000}"/>
    <cellStyle name="Normal 40 2 3 2 2 4 2 2" xfId="46180" xr:uid="{00000000-0005-0000-0000-00005F3C0000}"/>
    <cellStyle name="Normal 40 2 3 2 2 4 2 3" xfId="30956" xr:uid="{00000000-0005-0000-0000-0000603C0000}"/>
    <cellStyle name="Normal 40 2 3 2 2 4 3" xfId="10838" xr:uid="{00000000-0005-0000-0000-0000613C0000}"/>
    <cellStyle name="Normal 40 2 3 2 2 4 3 2" xfId="41163" xr:uid="{00000000-0005-0000-0000-0000623C0000}"/>
    <cellStyle name="Normal 40 2 3 2 2 4 3 3" xfId="25939" xr:uid="{00000000-0005-0000-0000-0000633C0000}"/>
    <cellStyle name="Normal 40 2 3 2 2 4 4" xfId="36150" xr:uid="{00000000-0005-0000-0000-0000643C0000}"/>
    <cellStyle name="Normal 40 2 3 2 2 4 5" xfId="20926" xr:uid="{00000000-0005-0000-0000-0000653C0000}"/>
    <cellStyle name="Normal 40 2 3 2 2 5" xfId="12516" xr:uid="{00000000-0005-0000-0000-0000663C0000}"/>
    <cellStyle name="Normal 40 2 3 2 2 5 2" xfId="42838" xr:uid="{00000000-0005-0000-0000-0000673C0000}"/>
    <cellStyle name="Normal 40 2 3 2 2 5 3" xfId="27614" xr:uid="{00000000-0005-0000-0000-0000683C0000}"/>
    <cellStyle name="Normal 40 2 3 2 2 6" xfId="7495" xr:uid="{00000000-0005-0000-0000-0000693C0000}"/>
    <cellStyle name="Normal 40 2 3 2 2 6 2" xfId="37821" xr:uid="{00000000-0005-0000-0000-00006A3C0000}"/>
    <cellStyle name="Normal 40 2 3 2 2 6 3" xfId="22597" xr:uid="{00000000-0005-0000-0000-00006B3C0000}"/>
    <cellStyle name="Normal 40 2 3 2 2 7" xfId="32809" xr:uid="{00000000-0005-0000-0000-00006C3C0000}"/>
    <cellStyle name="Normal 40 2 3 2 2 8" xfId="17584" xr:uid="{00000000-0005-0000-0000-00006D3C0000}"/>
    <cellStyle name="Normal 40 2 3 2 3" xfId="2842" xr:uid="{00000000-0005-0000-0000-00006E3C0000}"/>
    <cellStyle name="Normal 40 2 3 2 3 2" xfId="4532" xr:uid="{00000000-0005-0000-0000-00006F3C0000}"/>
    <cellStyle name="Normal 40 2 3 2 3 2 2" xfId="14605" xr:uid="{00000000-0005-0000-0000-0000703C0000}"/>
    <cellStyle name="Normal 40 2 3 2 3 2 2 2" xfId="44927" xr:uid="{00000000-0005-0000-0000-0000713C0000}"/>
    <cellStyle name="Normal 40 2 3 2 3 2 2 3" xfId="29703" xr:uid="{00000000-0005-0000-0000-0000723C0000}"/>
    <cellStyle name="Normal 40 2 3 2 3 2 3" xfId="9585" xr:uid="{00000000-0005-0000-0000-0000733C0000}"/>
    <cellStyle name="Normal 40 2 3 2 3 2 3 2" xfId="39910" xr:uid="{00000000-0005-0000-0000-0000743C0000}"/>
    <cellStyle name="Normal 40 2 3 2 3 2 3 3" xfId="24686" xr:uid="{00000000-0005-0000-0000-0000753C0000}"/>
    <cellStyle name="Normal 40 2 3 2 3 2 4" xfId="34897" xr:uid="{00000000-0005-0000-0000-0000763C0000}"/>
    <cellStyle name="Normal 40 2 3 2 3 2 5" xfId="19673" xr:uid="{00000000-0005-0000-0000-0000773C0000}"/>
    <cellStyle name="Normal 40 2 3 2 3 3" xfId="6224" xr:uid="{00000000-0005-0000-0000-0000783C0000}"/>
    <cellStyle name="Normal 40 2 3 2 3 3 2" xfId="16276" xr:uid="{00000000-0005-0000-0000-0000793C0000}"/>
    <cellStyle name="Normal 40 2 3 2 3 3 2 2" xfId="46598" xr:uid="{00000000-0005-0000-0000-00007A3C0000}"/>
    <cellStyle name="Normal 40 2 3 2 3 3 2 3" xfId="31374" xr:uid="{00000000-0005-0000-0000-00007B3C0000}"/>
    <cellStyle name="Normal 40 2 3 2 3 3 3" xfId="11256" xr:uid="{00000000-0005-0000-0000-00007C3C0000}"/>
    <cellStyle name="Normal 40 2 3 2 3 3 3 2" xfId="41581" xr:uid="{00000000-0005-0000-0000-00007D3C0000}"/>
    <cellStyle name="Normal 40 2 3 2 3 3 3 3" xfId="26357" xr:uid="{00000000-0005-0000-0000-00007E3C0000}"/>
    <cellStyle name="Normal 40 2 3 2 3 3 4" xfId="36568" xr:uid="{00000000-0005-0000-0000-00007F3C0000}"/>
    <cellStyle name="Normal 40 2 3 2 3 3 5" xfId="21344" xr:uid="{00000000-0005-0000-0000-0000803C0000}"/>
    <cellStyle name="Normal 40 2 3 2 3 4" xfId="12934" xr:uid="{00000000-0005-0000-0000-0000813C0000}"/>
    <cellStyle name="Normal 40 2 3 2 3 4 2" xfId="43256" xr:uid="{00000000-0005-0000-0000-0000823C0000}"/>
    <cellStyle name="Normal 40 2 3 2 3 4 3" xfId="28032" xr:uid="{00000000-0005-0000-0000-0000833C0000}"/>
    <cellStyle name="Normal 40 2 3 2 3 5" xfId="7913" xr:uid="{00000000-0005-0000-0000-0000843C0000}"/>
    <cellStyle name="Normal 40 2 3 2 3 5 2" xfId="38239" xr:uid="{00000000-0005-0000-0000-0000853C0000}"/>
    <cellStyle name="Normal 40 2 3 2 3 5 3" xfId="23015" xr:uid="{00000000-0005-0000-0000-0000863C0000}"/>
    <cellStyle name="Normal 40 2 3 2 3 6" xfId="33227" xr:uid="{00000000-0005-0000-0000-0000873C0000}"/>
    <cellStyle name="Normal 40 2 3 2 3 7" xfId="18002" xr:uid="{00000000-0005-0000-0000-0000883C0000}"/>
    <cellStyle name="Normal 40 2 3 2 4" xfId="3695" xr:uid="{00000000-0005-0000-0000-0000893C0000}"/>
    <cellStyle name="Normal 40 2 3 2 4 2" xfId="13769" xr:uid="{00000000-0005-0000-0000-00008A3C0000}"/>
    <cellStyle name="Normal 40 2 3 2 4 2 2" xfId="44091" xr:uid="{00000000-0005-0000-0000-00008B3C0000}"/>
    <cellStyle name="Normal 40 2 3 2 4 2 3" xfId="28867" xr:uid="{00000000-0005-0000-0000-00008C3C0000}"/>
    <cellStyle name="Normal 40 2 3 2 4 3" xfId="8749" xr:uid="{00000000-0005-0000-0000-00008D3C0000}"/>
    <cellStyle name="Normal 40 2 3 2 4 3 2" xfId="39074" xr:uid="{00000000-0005-0000-0000-00008E3C0000}"/>
    <cellStyle name="Normal 40 2 3 2 4 3 3" xfId="23850" xr:uid="{00000000-0005-0000-0000-00008F3C0000}"/>
    <cellStyle name="Normal 40 2 3 2 4 4" xfId="34061" xr:uid="{00000000-0005-0000-0000-0000903C0000}"/>
    <cellStyle name="Normal 40 2 3 2 4 5" xfId="18837" xr:uid="{00000000-0005-0000-0000-0000913C0000}"/>
    <cellStyle name="Normal 40 2 3 2 5" xfId="5388" xr:uid="{00000000-0005-0000-0000-0000923C0000}"/>
    <cellStyle name="Normal 40 2 3 2 5 2" xfId="15440" xr:uid="{00000000-0005-0000-0000-0000933C0000}"/>
    <cellStyle name="Normal 40 2 3 2 5 2 2" xfId="45762" xr:uid="{00000000-0005-0000-0000-0000943C0000}"/>
    <cellStyle name="Normal 40 2 3 2 5 2 3" xfId="30538" xr:uid="{00000000-0005-0000-0000-0000953C0000}"/>
    <cellStyle name="Normal 40 2 3 2 5 3" xfId="10420" xr:uid="{00000000-0005-0000-0000-0000963C0000}"/>
    <cellStyle name="Normal 40 2 3 2 5 3 2" xfId="40745" xr:uid="{00000000-0005-0000-0000-0000973C0000}"/>
    <cellStyle name="Normal 40 2 3 2 5 3 3" xfId="25521" xr:uid="{00000000-0005-0000-0000-0000983C0000}"/>
    <cellStyle name="Normal 40 2 3 2 5 4" xfId="35732" xr:uid="{00000000-0005-0000-0000-0000993C0000}"/>
    <cellStyle name="Normal 40 2 3 2 5 5" xfId="20508" xr:uid="{00000000-0005-0000-0000-00009A3C0000}"/>
    <cellStyle name="Normal 40 2 3 2 6" xfId="12098" xr:uid="{00000000-0005-0000-0000-00009B3C0000}"/>
    <cellStyle name="Normal 40 2 3 2 6 2" xfId="42420" xr:uid="{00000000-0005-0000-0000-00009C3C0000}"/>
    <cellStyle name="Normal 40 2 3 2 6 3" xfId="27196" xr:uid="{00000000-0005-0000-0000-00009D3C0000}"/>
    <cellStyle name="Normal 40 2 3 2 7" xfId="7077" xr:uid="{00000000-0005-0000-0000-00009E3C0000}"/>
    <cellStyle name="Normal 40 2 3 2 7 2" xfId="37403" xr:uid="{00000000-0005-0000-0000-00009F3C0000}"/>
    <cellStyle name="Normal 40 2 3 2 7 3" xfId="22179" xr:uid="{00000000-0005-0000-0000-0000A03C0000}"/>
    <cellStyle name="Normal 40 2 3 2 8" xfId="32391" xr:uid="{00000000-0005-0000-0000-0000A13C0000}"/>
    <cellStyle name="Normal 40 2 3 2 9" xfId="17166" xr:uid="{00000000-0005-0000-0000-0000A23C0000}"/>
    <cellStyle name="Normal 40 2 3 3" xfId="2213" xr:uid="{00000000-0005-0000-0000-0000A33C0000}"/>
    <cellStyle name="Normal 40 2 3 3 2" xfId="3052" xr:uid="{00000000-0005-0000-0000-0000A43C0000}"/>
    <cellStyle name="Normal 40 2 3 3 2 2" xfId="4742" xr:uid="{00000000-0005-0000-0000-0000A53C0000}"/>
    <cellStyle name="Normal 40 2 3 3 2 2 2" xfId="14815" xr:uid="{00000000-0005-0000-0000-0000A63C0000}"/>
    <cellStyle name="Normal 40 2 3 3 2 2 2 2" xfId="45137" xr:uid="{00000000-0005-0000-0000-0000A73C0000}"/>
    <cellStyle name="Normal 40 2 3 3 2 2 2 3" xfId="29913" xr:uid="{00000000-0005-0000-0000-0000A83C0000}"/>
    <cellStyle name="Normal 40 2 3 3 2 2 3" xfId="9795" xr:uid="{00000000-0005-0000-0000-0000A93C0000}"/>
    <cellStyle name="Normal 40 2 3 3 2 2 3 2" xfId="40120" xr:uid="{00000000-0005-0000-0000-0000AA3C0000}"/>
    <cellStyle name="Normal 40 2 3 3 2 2 3 3" xfId="24896" xr:uid="{00000000-0005-0000-0000-0000AB3C0000}"/>
    <cellStyle name="Normal 40 2 3 3 2 2 4" xfId="35107" xr:uid="{00000000-0005-0000-0000-0000AC3C0000}"/>
    <cellStyle name="Normal 40 2 3 3 2 2 5" xfId="19883" xr:uid="{00000000-0005-0000-0000-0000AD3C0000}"/>
    <cellStyle name="Normal 40 2 3 3 2 3" xfId="6434" xr:uid="{00000000-0005-0000-0000-0000AE3C0000}"/>
    <cellStyle name="Normal 40 2 3 3 2 3 2" xfId="16486" xr:uid="{00000000-0005-0000-0000-0000AF3C0000}"/>
    <cellStyle name="Normal 40 2 3 3 2 3 2 2" xfId="46808" xr:uid="{00000000-0005-0000-0000-0000B03C0000}"/>
    <cellStyle name="Normal 40 2 3 3 2 3 2 3" xfId="31584" xr:uid="{00000000-0005-0000-0000-0000B13C0000}"/>
    <cellStyle name="Normal 40 2 3 3 2 3 3" xfId="11466" xr:uid="{00000000-0005-0000-0000-0000B23C0000}"/>
    <cellStyle name="Normal 40 2 3 3 2 3 3 2" xfId="41791" xr:uid="{00000000-0005-0000-0000-0000B33C0000}"/>
    <cellStyle name="Normal 40 2 3 3 2 3 3 3" xfId="26567" xr:uid="{00000000-0005-0000-0000-0000B43C0000}"/>
    <cellStyle name="Normal 40 2 3 3 2 3 4" xfId="36778" xr:uid="{00000000-0005-0000-0000-0000B53C0000}"/>
    <cellStyle name="Normal 40 2 3 3 2 3 5" xfId="21554" xr:uid="{00000000-0005-0000-0000-0000B63C0000}"/>
    <cellStyle name="Normal 40 2 3 3 2 4" xfId="13144" xr:uid="{00000000-0005-0000-0000-0000B73C0000}"/>
    <cellStyle name="Normal 40 2 3 3 2 4 2" xfId="43466" xr:uid="{00000000-0005-0000-0000-0000B83C0000}"/>
    <cellStyle name="Normal 40 2 3 3 2 4 3" xfId="28242" xr:uid="{00000000-0005-0000-0000-0000B93C0000}"/>
    <cellStyle name="Normal 40 2 3 3 2 5" xfId="8123" xr:uid="{00000000-0005-0000-0000-0000BA3C0000}"/>
    <cellStyle name="Normal 40 2 3 3 2 5 2" xfId="38449" xr:uid="{00000000-0005-0000-0000-0000BB3C0000}"/>
    <cellStyle name="Normal 40 2 3 3 2 5 3" xfId="23225" xr:uid="{00000000-0005-0000-0000-0000BC3C0000}"/>
    <cellStyle name="Normal 40 2 3 3 2 6" xfId="33437" xr:uid="{00000000-0005-0000-0000-0000BD3C0000}"/>
    <cellStyle name="Normal 40 2 3 3 2 7" xfId="18212" xr:uid="{00000000-0005-0000-0000-0000BE3C0000}"/>
    <cellStyle name="Normal 40 2 3 3 3" xfId="3905" xr:uid="{00000000-0005-0000-0000-0000BF3C0000}"/>
    <cellStyle name="Normal 40 2 3 3 3 2" xfId="13979" xr:uid="{00000000-0005-0000-0000-0000C03C0000}"/>
    <cellStyle name="Normal 40 2 3 3 3 2 2" xfId="44301" xr:uid="{00000000-0005-0000-0000-0000C13C0000}"/>
    <cellStyle name="Normal 40 2 3 3 3 2 3" xfId="29077" xr:uid="{00000000-0005-0000-0000-0000C23C0000}"/>
    <cellStyle name="Normal 40 2 3 3 3 3" xfId="8959" xr:uid="{00000000-0005-0000-0000-0000C33C0000}"/>
    <cellStyle name="Normal 40 2 3 3 3 3 2" xfId="39284" xr:uid="{00000000-0005-0000-0000-0000C43C0000}"/>
    <cellStyle name="Normal 40 2 3 3 3 3 3" xfId="24060" xr:uid="{00000000-0005-0000-0000-0000C53C0000}"/>
    <cellStyle name="Normal 40 2 3 3 3 4" xfId="34271" xr:uid="{00000000-0005-0000-0000-0000C63C0000}"/>
    <cellStyle name="Normal 40 2 3 3 3 5" xfId="19047" xr:uid="{00000000-0005-0000-0000-0000C73C0000}"/>
    <cellStyle name="Normal 40 2 3 3 4" xfId="5598" xr:uid="{00000000-0005-0000-0000-0000C83C0000}"/>
    <cellStyle name="Normal 40 2 3 3 4 2" xfId="15650" xr:uid="{00000000-0005-0000-0000-0000C93C0000}"/>
    <cellStyle name="Normal 40 2 3 3 4 2 2" xfId="45972" xr:uid="{00000000-0005-0000-0000-0000CA3C0000}"/>
    <cellStyle name="Normal 40 2 3 3 4 2 3" xfId="30748" xr:uid="{00000000-0005-0000-0000-0000CB3C0000}"/>
    <cellStyle name="Normal 40 2 3 3 4 3" xfId="10630" xr:uid="{00000000-0005-0000-0000-0000CC3C0000}"/>
    <cellStyle name="Normal 40 2 3 3 4 3 2" xfId="40955" xr:uid="{00000000-0005-0000-0000-0000CD3C0000}"/>
    <cellStyle name="Normal 40 2 3 3 4 3 3" xfId="25731" xr:uid="{00000000-0005-0000-0000-0000CE3C0000}"/>
    <cellStyle name="Normal 40 2 3 3 4 4" xfId="35942" xr:uid="{00000000-0005-0000-0000-0000CF3C0000}"/>
    <cellStyle name="Normal 40 2 3 3 4 5" xfId="20718" xr:uid="{00000000-0005-0000-0000-0000D03C0000}"/>
    <cellStyle name="Normal 40 2 3 3 5" xfId="12308" xr:uid="{00000000-0005-0000-0000-0000D13C0000}"/>
    <cellStyle name="Normal 40 2 3 3 5 2" xfId="42630" xr:uid="{00000000-0005-0000-0000-0000D23C0000}"/>
    <cellStyle name="Normal 40 2 3 3 5 3" xfId="27406" xr:uid="{00000000-0005-0000-0000-0000D33C0000}"/>
    <cellStyle name="Normal 40 2 3 3 6" xfId="7287" xr:uid="{00000000-0005-0000-0000-0000D43C0000}"/>
    <cellStyle name="Normal 40 2 3 3 6 2" xfId="37613" xr:uid="{00000000-0005-0000-0000-0000D53C0000}"/>
    <cellStyle name="Normal 40 2 3 3 6 3" xfId="22389" xr:uid="{00000000-0005-0000-0000-0000D63C0000}"/>
    <cellStyle name="Normal 40 2 3 3 7" xfId="32601" xr:uid="{00000000-0005-0000-0000-0000D73C0000}"/>
    <cellStyle name="Normal 40 2 3 3 8" xfId="17376" xr:uid="{00000000-0005-0000-0000-0000D83C0000}"/>
    <cellStyle name="Normal 40 2 3 4" xfId="2634" xr:uid="{00000000-0005-0000-0000-0000D93C0000}"/>
    <cellStyle name="Normal 40 2 3 4 2" xfId="4324" xr:uid="{00000000-0005-0000-0000-0000DA3C0000}"/>
    <cellStyle name="Normal 40 2 3 4 2 2" xfId="14397" xr:uid="{00000000-0005-0000-0000-0000DB3C0000}"/>
    <cellStyle name="Normal 40 2 3 4 2 2 2" xfId="44719" xr:uid="{00000000-0005-0000-0000-0000DC3C0000}"/>
    <cellStyle name="Normal 40 2 3 4 2 2 3" xfId="29495" xr:uid="{00000000-0005-0000-0000-0000DD3C0000}"/>
    <cellStyle name="Normal 40 2 3 4 2 3" xfId="9377" xr:uid="{00000000-0005-0000-0000-0000DE3C0000}"/>
    <cellStyle name="Normal 40 2 3 4 2 3 2" xfId="39702" xr:uid="{00000000-0005-0000-0000-0000DF3C0000}"/>
    <cellStyle name="Normal 40 2 3 4 2 3 3" xfId="24478" xr:uid="{00000000-0005-0000-0000-0000E03C0000}"/>
    <cellStyle name="Normal 40 2 3 4 2 4" xfId="34689" xr:uid="{00000000-0005-0000-0000-0000E13C0000}"/>
    <cellStyle name="Normal 40 2 3 4 2 5" xfId="19465" xr:uid="{00000000-0005-0000-0000-0000E23C0000}"/>
    <cellStyle name="Normal 40 2 3 4 3" xfId="6016" xr:uid="{00000000-0005-0000-0000-0000E33C0000}"/>
    <cellStyle name="Normal 40 2 3 4 3 2" xfId="16068" xr:uid="{00000000-0005-0000-0000-0000E43C0000}"/>
    <cellStyle name="Normal 40 2 3 4 3 2 2" xfId="46390" xr:uid="{00000000-0005-0000-0000-0000E53C0000}"/>
    <cellStyle name="Normal 40 2 3 4 3 2 3" xfId="31166" xr:uid="{00000000-0005-0000-0000-0000E63C0000}"/>
    <cellStyle name="Normal 40 2 3 4 3 3" xfId="11048" xr:uid="{00000000-0005-0000-0000-0000E73C0000}"/>
    <cellStyle name="Normal 40 2 3 4 3 3 2" xfId="41373" xr:uid="{00000000-0005-0000-0000-0000E83C0000}"/>
    <cellStyle name="Normal 40 2 3 4 3 3 3" xfId="26149" xr:uid="{00000000-0005-0000-0000-0000E93C0000}"/>
    <cellStyle name="Normal 40 2 3 4 3 4" xfId="36360" xr:uid="{00000000-0005-0000-0000-0000EA3C0000}"/>
    <cellStyle name="Normal 40 2 3 4 3 5" xfId="21136" xr:uid="{00000000-0005-0000-0000-0000EB3C0000}"/>
    <cellStyle name="Normal 40 2 3 4 4" xfId="12726" xr:uid="{00000000-0005-0000-0000-0000EC3C0000}"/>
    <cellStyle name="Normal 40 2 3 4 4 2" xfId="43048" xr:uid="{00000000-0005-0000-0000-0000ED3C0000}"/>
    <cellStyle name="Normal 40 2 3 4 4 3" xfId="27824" xr:uid="{00000000-0005-0000-0000-0000EE3C0000}"/>
    <cellStyle name="Normal 40 2 3 4 5" xfId="7705" xr:uid="{00000000-0005-0000-0000-0000EF3C0000}"/>
    <cellStyle name="Normal 40 2 3 4 5 2" xfId="38031" xr:uid="{00000000-0005-0000-0000-0000F03C0000}"/>
    <cellStyle name="Normal 40 2 3 4 5 3" xfId="22807" xr:uid="{00000000-0005-0000-0000-0000F13C0000}"/>
    <cellStyle name="Normal 40 2 3 4 6" xfId="33019" xr:uid="{00000000-0005-0000-0000-0000F23C0000}"/>
    <cellStyle name="Normal 40 2 3 4 7" xfId="17794" xr:uid="{00000000-0005-0000-0000-0000F33C0000}"/>
    <cellStyle name="Normal 40 2 3 5" xfId="3487" xr:uid="{00000000-0005-0000-0000-0000F43C0000}"/>
    <cellStyle name="Normal 40 2 3 5 2" xfId="13561" xr:uid="{00000000-0005-0000-0000-0000F53C0000}"/>
    <cellStyle name="Normal 40 2 3 5 2 2" xfId="43883" xr:uid="{00000000-0005-0000-0000-0000F63C0000}"/>
    <cellStyle name="Normal 40 2 3 5 2 3" xfId="28659" xr:uid="{00000000-0005-0000-0000-0000F73C0000}"/>
    <cellStyle name="Normal 40 2 3 5 3" xfId="8541" xr:uid="{00000000-0005-0000-0000-0000F83C0000}"/>
    <cellStyle name="Normal 40 2 3 5 3 2" xfId="38866" xr:uid="{00000000-0005-0000-0000-0000F93C0000}"/>
    <cellStyle name="Normal 40 2 3 5 3 3" xfId="23642" xr:uid="{00000000-0005-0000-0000-0000FA3C0000}"/>
    <cellStyle name="Normal 40 2 3 5 4" xfId="33853" xr:uid="{00000000-0005-0000-0000-0000FB3C0000}"/>
    <cellStyle name="Normal 40 2 3 5 5" xfId="18629" xr:uid="{00000000-0005-0000-0000-0000FC3C0000}"/>
    <cellStyle name="Normal 40 2 3 6" xfId="5180" xr:uid="{00000000-0005-0000-0000-0000FD3C0000}"/>
    <cellStyle name="Normal 40 2 3 6 2" xfId="15232" xr:uid="{00000000-0005-0000-0000-0000FE3C0000}"/>
    <cellStyle name="Normal 40 2 3 6 2 2" xfId="45554" xr:uid="{00000000-0005-0000-0000-0000FF3C0000}"/>
    <cellStyle name="Normal 40 2 3 6 2 3" xfId="30330" xr:uid="{00000000-0005-0000-0000-0000003D0000}"/>
    <cellStyle name="Normal 40 2 3 6 3" xfId="10212" xr:uid="{00000000-0005-0000-0000-0000013D0000}"/>
    <cellStyle name="Normal 40 2 3 6 3 2" xfId="40537" xr:uid="{00000000-0005-0000-0000-0000023D0000}"/>
    <cellStyle name="Normal 40 2 3 6 3 3" xfId="25313" xr:uid="{00000000-0005-0000-0000-0000033D0000}"/>
    <cellStyle name="Normal 40 2 3 6 4" xfId="35524" xr:uid="{00000000-0005-0000-0000-0000043D0000}"/>
    <cellStyle name="Normal 40 2 3 6 5" xfId="20300" xr:uid="{00000000-0005-0000-0000-0000053D0000}"/>
    <cellStyle name="Normal 40 2 3 7" xfId="11890" xr:uid="{00000000-0005-0000-0000-0000063D0000}"/>
    <cellStyle name="Normal 40 2 3 7 2" xfId="42212" xr:uid="{00000000-0005-0000-0000-0000073D0000}"/>
    <cellStyle name="Normal 40 2 3 7 3" xfId="26988" xr:uid="{00000000-0005-0000-0000-0000083D0000}"/>
    <cellStyle name="Normal 40 2 3 8" xfId="6869" xr:uid="{00000000-0005-0000-0000-0000093D0000}"/>
    <cellStyle name="Normal 40 2 3 8 2" xfId="37195" xr:uid="{00000000-0005-0000-0000-00000A3D0000}"/>
    <cellStyle name="Normal 40 2 3 8 3" xfId="21971" xr:uid="{00000000-0005-0000-0000-00000B3D0000}"/>
    <cellStyle name="Normal 40 2 3 9" xfId="32184" xr:uid="{00000000-0005-0000-0000-00000C3D0000}"/>
    <cellStyle name="Normal 40 2 4" xfId="1894" xr:uid="{00000000-0005-0000-0000-00000D3D0000}"/>
    <cellStyle name="Normal 40 2 4 2" xfId="2317" xr:uid="{00000000-0005-0000-0000-00000E3D0000}"/>
    <cellStyle name="Normal 40 2 4 2 2" xfId="3156" xr:uid="{00000000-0005-0000-0000-00000F3D0000}"/>
    <cellStyle name="Normal 40 2 4 2 2 2" xfId="4846" xr:uid="{00000000-0005-0000-0000-0000103D0000}"/>
    <cellStyle name="Normal 40 2 4 2 2 2 2" xfId="14919" xr:uid="{00000000-0005-0000-0000-0000113D0000}"/>
    <cellStyle name="Normal 40 2 4 2 2 2 2 2" xfId="45241" xr:uid="{00000000-0005-0000-0000-0000123D0000}"/>
    <cellStyle name="Normal 40 2 4 2 2 2 2 3" xfId="30017" xr:uid="{00000000-0005-0000-0000-0000133D0000}"/>
    <cellStyle name="Normal 40 2 4 2 2 2 3" xfId="9899" xr:uid="{00000000-0005-0000-0000-0000143D0000}"/>
    <cellStyle name="Normal 40 2 4 2 2 2 3 2" xfId="40224" xr:uid="{00000000-0005-0000-0000-0000153D0000}"/>
    <cellStyle name="Normal 40 2 4 2 2 2 3 3" xfId="25000" xr:uid="{00000000-0005-0000-0000-0000163D0000}"/>
    <cellStyle name="Normal 40 2 4 2 2 2 4" xfId="35211" xr:uid="{00000000-0005-0000-0000-0000173D0000}"/>
    <cellStyle name="Normal 40 2 4 2 2 2 5" xfId="19987" xr:uid="{00000000-0005-0000-0000-0000183D0000}"/>
    <cellStyle name="Normal 40 2 4 2 2 3" xfId="6538" xr:uid="{00000000-0005-0000-0000-0000193D0000}"/>
    <cellStyle name="Normal 40 2 4 2 2 3 2" xfId="16590" xr:uid="{00000000-0005-0000-0000-00001A3D0000}"/>
    <cellStyle name="Normal 40 2 4 2 2 3 2 2" xfId="46912" xr:uid="{00000000-0005-0000-0000-00001B3D0000}"/>
    <cellStyle name="Normal 40 2 4 2 2 3 2 3" xfId="31688" xr:uid="{00000000-0005-0000-0000-00001C3D0000}"/>
    <cellStyle name="Normal 40 2 4 2 2 3 3" xfId="11570" xr:uid="{00000000-0005-0000-0000-00001D3D0000}"/>
    <cellStyle name="Normal 40 2 4 2 2 3 3 2" xfId="41895" xr:uid="{00000000-0005-0000-0000-00001E3D0000}"/>
    <cellStyle name="Normal 40 2 4 2 2 3 3 3" xfId="26671" xr:uid="{00000000-0005-0000-0000-00001F3D0000}"/>
    <cellStyle name="Normal 40 2 4 2 2 3 4" xfId="36882" xr:uid="{00000000-0005-0000-0000-0000203D0000}"/>
    <cellStyle name="Normal 40 2 4 2 2 3 5" xfId="21658" xr:uid="{00000000-0005-0000-0000-0000213D0000}"/>
    <cellStyle name="Normal 40 2 4 2 2 4" xfId="13248" xr:uid="{00000000-0005-0000-0000-0000223D0000}"/>
    <cellStyle name="Normal 40 2 4 2 2 4 2" xfId="43570" xr:uid="{00000000-0005-0000-0000-0000233D0000}"/>
    <cellStyle name="Normal 40 2 4 2 2 4 3" xfId="28346" xr:uid="{00000000-0005-0000-0000-0000243D0000}"/>
    <cellStyle name="Normal 40 2 4 2 2 5" xfId="8227" xr:uid="{00000000-0005-0000-0000-0000253D0000}"/>
    <cellStyle name="Normal 40 2 4 2 2 5 2" xfId="38553" xr:uid="{00000000-0005-0000-0000-0000263D0000}"/>
    <cellStyle name="Normal 40 2 4 2 2 5 3" xfId="23329" xr:uid="{00000000-0005-0000-0000-0000273D0000}"/>
    <cellStyle name="Normal 40 2 4 2 2 6" xfId="33541" xr:uid="{00000000-0005-0000-0000-0000283D0000}"/>
    <cellStyle name="Normal 40 2 4 2 2 7" xfId="18316" xr:uid="{00000000-0005-0000-0000-0000293D0000}"/>
    <cellStyle name="Normal 40 2 4 2 3" xfId="4009" xr:uid="{00000000-0005-0000-0000-00002A3D0000}"/>
    <cellStyle name="Normal 40 2 4 2 3 2" xfId="14083" xr:uid="{00000000-0005-0000-0000-00002B3D0000}"/>
    <cellStyle name="Normal 40 2 4 2 3 2 2" xfId="44405" xr:uid="{00000000-0005-0000-0000-00002C3D0000}"/>
    <cellStyle name="Normal 40 2 4 2 3 2 3" xfId="29181" xr:uid="{00000000-0005-0000-0000-00002D3D0000}"/>
    <cellStyle name="Normal 40 2 4 2 3 3" xfId="9063" xr:uid="{00000000-0005-0000-0000-00002E3D0000}"/>
    <cellStyle name="Normal 40 2 4 2 3 3 2" xfId="39388" xr:uid="{00000000-0005-0000-0000-00002F3D0000}"/>
    <cellStyle name="Normal 40 2 4 2 3 3 3" xfId="24164" xr:uid="{00000000-0005-0000-0000-0000303D0000}"/>
    <cellStyle name="Normal 40 2 4 2 3 4" xfId="34375" xr:uid="{00000000-0005-0000-0000-0000313D0000}"/>
    <cellStyle name="Normal 40 2 4 2 3 5" xfId="19151" xr:uid="{00000000-0005-0000-0000-0000323D0000}"/>
    <cellStyle name="Normal 40 2 4 2 4" xfId="5702" xr:uid="{00000000-0005-0000-0000-0000333D0000}"/>
    <cellStyle name="Normal 40 2 4 2 4 2" xfId="15754" xr:uid="{00000000-0005-0000-0000-0000343D0000}"/>
    <cellStyle name="Normal 40 2 4 2 4 2 2" xfId="46076" xr:uid="{00000000-0005-0000-0000-0000353D0000}"/>
    <cellStyle name="Normal 40 2 4 2 4 2 3" xfId="30852" xr:uid="{00000000-0005-0000-0000-0000363D0000}"/>
    <cellStyle name="Normal 40 2 4 2 4 3" xfId="10734" xr:uid="{00000000-0005-0000-0000-0000373D0000}"/>
    <cellStyle name="Normal 40 2 4 2 4 3 2" xfId="41059" xr:uid="{00000000-0005-0000-0000-0000383D0000}"/>
    <cellStyle name="Normal 40 2 4 2 4 3 3" xfId="25835" xr:uid="{00000000-0005-0000-0000-0000393D0000}"/>
    <cellStyle name="Normal 40 2 4 2 4 4" xfId="36046" xr:uid="{00000000-0005-0000-0000-00003A3D0000}"/>
    <cellStyle name="Normal 40 2 4 2 4 5" xfId="20822" xr:uid="{00000000-0005-0000-0000-00003B3D0000}"/>
    <cellStyle name="Normal 40 2 4 2 5" xfId="12412" xr:uid="{00000000-0005-0000-0000-00003C3D0000}"/>
    <cellStyle name="Normal 40 2 4 2 5 2" xfId="42734" xr:uid="{00000000-0005-0000-0000-00003D3D0000}"/>
    <cellStyle name="Normal 40 2 4 2 5 3" xfId="27510" xr:uid="{00000000-0005-0000-0000-00003E3D0000}"/>
    <cellStyle name="Normal 40 2 4 2 6" xfId="7391" xr:uid="{00000000-0005-0000-0000-00003F3D0000}"/>
    <cellStyle name="Normal 40 2 4 2 6 2" xfId="37717" xr:uid="{00000000-0005-0000-0000-0000403D0000}"/>
    <cellStyle name="Normal 40 2 4 2 6 3" xfId="22493" xr:uid="{00000000-0005-0000-0000-0000413D0000}"/>
    <cellStyle name="Normal 40 2 4 2 7" xfId="32705" xr:uid="{00000000-0005-0000-0000-0000423D0000}"/>
    <cellStyle name="Normal 40 2 4 2 8" xfId="17480" xr:uid="{00000000-0005-0000-0000-0000433D0000}"/>
    <cellStyle name="Normal 40 2 4 3" xfId="2738" xr:uid="{00000000-0005-0000-0000-0000443D0000}"/>
    <cellStyle name="Normal 40 2 4 3 2" xfId="4428" xr:uid="{00000000-0005-0000-0000-0000453D0000}"/>
    <cellStyle name="Normal 40 2 4 3 2 2" xfId="14501" xr:uid="{00000000-0005-0000-0000-0000463D0000}"/>
    <cellStyle name="Normal 40 2 4 3 2 2 2" xfId="44823" xr:uid="{00000000-0005-0000-0000-0000473D0000}"/>
    <cellStyle name="Normal 40 2 4 3 2 2 3" xfId="29599" xr:uid="{00000000-0005-0000-0000-0000483D0000}"/>
    <cellStyle name="Normal 40 2 4 3 2 3" xfId="9481" xr:uid="{00000000-0005-0000-0000-0000493D0000}"/>
    <cellStyle name="Normal 40 2 4 3 2 3 2" xfId="39806" xr:uid="{00000000-0005-0000-0000-00004A3D0000}"/>
    <cellStyle name="Normal 40 2 4 3 2 3 3" xfId="24582" xr:uid="{00000000-0005-0000-0000-00004B3D0000}"/>
    <cellStyle name="Normal 40 2 4 3 2 4" xfId="34793" xr:uid="{00000000-0005-0000-0000-00004C3D0000}"/>
    <cellStyle name="Normal 40 2 4 3 2 5" xfId="19569" xr:uid="{00000000-0005-0000-0000-00004D3D0000}"/>
    <cellStyle name="Normal 40 2 4 3 3" xfId="6120" xr:uid="{00000000-0005-0000-0000-00004E3D0000}"/>
    <cellStyle name="Normal 40 2 4 3 3 2" xfId="16172" xr:uid="{00000000-0005-0000-0000-00004F3D0000}"/>
    <cellStyle name="Normal 40 2 4 3 3 2 2" xfId="46494" xr:uid="{00000000-0005-0000-0000-0000503D0000}"/>
    <cellStyle name="Normal 40 2 4 3 3 2 3" xfId="31270" xr:uid="{00000000-0005-0000-0000-0000513D0000}"/>
    <cellStyle name="Normal 40 2 4 3 3 3" xfId="11152" xr:uid="{00000000-0005-0000-0000-0000523D0000}"/>
    <cellStyle name="Normal 40 2 4 3 3 3 2" xfId="41477" xr:uid="{00000000-0005-0000-0000-0000533D0000}"/>
    <cellStyle name="Normal 40 2 4 3 3 3 3" xfId="26253" xr:uid="{00000000-0005-0000-0000-0000543D0000}"/>
    <cellStyle name="Normal 40 2 4 3 3 4" xfId="36464" xr:uid="{00000000-0005-0000-0000-0000553D0000}"/>
    <cellStyle name="Normal 40 2 4 3 3 5" xfId="21240" xr:uid="{00000000-0005-0000-0000-0000563D0000}"/>
    <cellStyle name="Normal 40 2 4 3 4" xfId="12830" xr:uid="{00000000-0005-0000-0000-0000573D0000}"/>
    <cellStyle name="Normal 40 2 4 3 4 2" xfId="43152" xr:uid="{00000000-0005-0000-0000-0000583D0000}"/>
    <cellStyle name="Normal 40 2 4 3 4 3" xfId="27928" xr:uid="{00000000-0005-0000-0000-0000593D0000}"/>
    <cellStyle name="Normal 40 2 4 3 5" xfId="7809" xr:uid="{00000000-0005-0000-0000-00005A3D0000}"/>
    <cellStyle name="Normal 40 2 4 3 5 2" xfId="38135" xr:uid="{00000000-0005-0000-0000-00005B3D0000}"/>
    <cellStyle name="Normal 40 2 4 3 5 3" xfId="22911" xr:uid="{00000000-0005-0000-0000-00005C3D0000}"/>
    <cellStyle name="Normal 40 2 4 3 6" xfId="33123" xr:uid="{00000000-0005-0000-0000-00005D3D0000}"/>
    <cellStyle name="Normal 40 2 4 3 7" xfId="17898" xr:uid="{00000000-0005-0000-0000-00005E3D0000}"/>
    <cellStyle name="Normal 40 2 4 4" xfId="3591" xr:uid="{00000000-0005-0000-0000-00005F3D0000}"/>
    <cellStyle name="Normal 40 2 4 4 2" xfId="13665" xr:uid="{00000000-0005-0000-0000-0000603D0000}"/>
    <cellStyle name="Normal 40 2 4 4 2 2" xfId="43987" xr:uid="{00000000-0005-0000-0000-0000613D0000}"/>
    <cellStyle name="Normal 40 2 4 4 2 3" xfId="28763" xr:uid="{00000000-0005-0000-0000-0000623D0000}"/>
    <cellStyle name="Normal 40 2 4 4 3" xfId="8645" xr:uid="{00000000-0005-0000-0000-0000633D0000}"/>
    <cellStyle name="Normal 40 2 4 4 3 2" xfId="38970" xr:uid="{00000000-0005-0000-0000-0000643D0000}"/>
    <cellStyle name="Normal 40 2 4 4 3 3" xfId="23746" xr:uid="{00000000-0005-0000-0000-0000653D0000}"/>
    <cellStyle name="Normal 40 2 4 4 4" xfId="33957" xr:uid="{00000000-0005-0000-0000-0000663D0000}"/>
    <cellStyle name="Normal 40 2 4 4 5" xfId="18733" xr:uid="{00000000-0005-0000-0000-0000673D0000}"/>
    <cellStyle name="Normal 40 2 4 5" xfId="5284" xr:uid="{00000000-0005-0000-0000-0000683D0000}"/>
    <cellStyle name="Normal 40 2 4 5 2" xfId="15336" xr:uid="{00000000-0005-0000-0000-0000693D0000}"/>
    <cellStyle name="Normal 40 2 4 5 2 2" xfId="45658" xr:uid="{00000000-0005-0000-0000-00006A3D0000}"/>
    <cellStyle name="Normal 40 2 4 5 2 3" xfId="30434" xr:uid="{00000000-0005-0000-0000-00006B3D0000}"/>
    <cellStyle name="Normal 40 2 4 5 3" xfId="10316" xr:uid="{00000000-0005-0000-0000-00006C3D0000}"/>
    <cellStyle name="Normal 40 2 4 5 3 2" xfId="40641" xr:uid="{00000000-0005-0000-0000-00006D3D0000}"/>
    <cellStyle name="Normal 40 2 4 5 3 3" xfId="25417" xr:uid="{00000000-0005-0000-0000-00006E3D0000}"/>
    <cellStyle name="Normal 40 2 4 5 4" xfId="35628" xr:uid="{00000000-0005-0000-0000-00006F3D0000}"/>
    <cellStyle name="Normal 40 2 4 5 5" xfId="20404" xr:uid="{00000000-0005-0000-0000-0000703D0000}"/>
    <cellStyle name="Normal 40 2 4 6" xfId="11994" xr:uid="{00000000-0005-0000-0000-0000713D0000}"/>
    <cellStyle name="Normal 40 2 4 6 2" xfId="42316" xr:uid="{00000000-0005-0000-0000-0000723D0000}"/>
    <cellStyle name="Normal 40 2 4 6 3" xfId="27092" xr:uid="{00000000-0005-0000-0000-0000733D0000}"/>
    <cellStyle name="Normal 40 2 4 7" xfId="6973" xr:uid="{00000000-0005-0000-0000-0000743D0000}"/>
    <cellStyle name="Normal 40 2 4 7 2" xfId="37299" xr:uid="{00000000-0005-0000-0000-0000753D0000}"/>
    <cellStyle name="Normal 40 2 4 7 3" xfId="22075" xr:uid="{00000000-0005-0000-0000-0000763D0000}"/>
    <cellStyle name="Normal 40 2 4 8" xfId="32287" xr:uid="{00000000-0005-0000-0000-0000773D0000}"/>
    <cellStyle name="Normal 40 2 4 9" xfId="17062" xr:uid="{00000000-0005-0000-0000-0000783D0000}"/>
    <cellStyle name="Normal 40 2 5" xfId="2107" xr:uid="{00000000-0005-0000-0000-0000793D0000}"/>
    <cellStyle name="Normal 40 2 5 2" xfId="2948" xr:uid="{00000000-0005-0000-0000-00007A3D0000}"/>
    <cellStyle name="Normal 40 2 5 2 2" xfId="4638" xr:uid="{00000000-0005-0000-0000-00007B3D0000}"/>
    <cellStyle name="Normal 40 2 5 2 2 2" xfId="14711" xr:uid="{00000000-0005-0000-0000-00007C3D0000}"/>
    <cellStyle name="Normal 40 2 5 2 2 2 2" xfId="45033" xr:uid="{00000000-0005-0000-0000-00007D3D0000}"/>
    <cellStyle name="Normal 40 2 5 2 2 2 3" xfId="29809" xr:uid="{00000000-0005-0000-0000-00007E3D0000}"/>
    <cellStyle name="Normal 40 2 5 2 2 3" xfId="9691" xr:uid="{00000000-0005-0000-0000-00007F3D0000}"/>
    <cellStyle name="Normal 40 2 5 2 2 3 2" xfId="40016" xr:uid="{00000000-0005-0000-0000-0000803D0000}"/>
    <cellStyle name="Normal 40 2 5 2 2 3 3" xfId="24792" xr:uid="{00000000-0005-0000-0000-0000813D0000}"/>
    <cellStyle name="Normal 40 2 5 2 2 4" xfId="35003" xr:uid="{00000000-0005-0000-0000-0000823D0000}"/>
    <cellStyle name="Normal 40 2 5 2 2 5" xfId="19779" xr:uid="{00000000-0005-0000-0000-0000833D0000}"/>
    <cellStyle name="Normal 40 2 5 2 3" xfId="6330" xr:uid="{00000000-0005-0000-0000-0000843D0000}"/>
    <cellStyle name="Normal 40 2 5 2 3 2" xfId="16382" xr:uid="{00000000-0005-0000-0000-0000853D0000}"/>
    <cellStyle name="Normal 40 2 5 2 3 2 2" xfId="46704" xr:uid="{00000000-0005-0000-0000-0000863D0000}"/>
    <cellStyle name="Normal 40 2 5 2 3 2 3" xfId="31480" xr:uid="{00000000-0005-0000-0000-0000873D0000}"/>
    <cellStyle name="Normal 40 2 5 2 3 3" xfId="11362" xr:uid="{00000000-0005-0000-0000-0000883D0000}"/>
    <cellStyle name="Normal 40 2 5 2 3 3 2" xfId="41687" xr:uid="{00000000-0005-0000-0000-0000893D0000}"/>
    <cellStyle name="Normal 40 2 5 2 3 3 3" xfId="26463" xr:uid="{00000000-0005-0000-0000-00008A3D0000}"/>
    <cellStyle name="Normal 40 2 5 2 3 4" xfId="36674" xr:uid="{00000000-0005-0000-0000-00008B3D0000}"/>
    <cellStyle name="Normal 40 2 5 2 3 5" xfId="21450" xr:uid="{00000000-0005-0000-0000-00008C3D0000}"/>
    <cellStyle name="Normal 40 2 5 2 4" xfId="13040" xr:uid="{00000000-0005-0000-0000-00008D3D0000}"/>
    <cellStyle name="Normal 40 2 5 2 4 2" xfId="43362" xr:uid="{00000000-0005-0000-0000-00008E3D0000}"/>
    <cellStyle name="Normal 40 2 5 2 4 3" xfId="28138" xr:uid="{00000000-0005-0000-0000-00008F3D0000}"/>
    <cellStyle name="Normal 40 2 5 2 5" xfId="8019" xr:uid="{00000000-0005-0000-0000-0000903D0000}"/>
    <cellStyle name="Normal 40 2 5 2 5 2" xfId="38345" xr:uid="{00000000-0005-0000-0000-0000913D0000}"/>
    <cellStyle name="Normal 40 2 5 2 5 3" xfId="23121" xr:uid="{00000000-0005-0000-0000-0000923D0000}"/>
    <cellStyle name="Normal 40 2 5 2 6" xfId="33333" xr:uid="{00000000-0005-0000-0000-0000933D0000}"/>
    <cellStyle name="Normal 40 2 5 2 7" xfId="18108" xr:uid="{00000000-0005-0000-0000-0000943D0000}"/>
    <cellStyle name="Normal 40 2 5 3" xfId="3801" xr:uid="{00000000-0005-0000-0000-0000953D0000}"/>
    <cellStyle name="Normal 40 2 5 3 2" xfId="13875" xr:uid="{00000000-0005-0000-0000-0000963D0000}"/>
    <cellStyle name="Normal 40 2 5 3 2 2" xfId="44197" xr:uid="{00000000-0005-0000-0000-0000973D0000}"/>
    <cellStyle name="Normal 40 2 5 3 2 3" xfId="28973" xr:uid="{00000000-0005-0000-0000-0000983D0000}"/>
    <cellStyle name="Normal 40 2 5 3 3" xfId="8855" xr:uid="{00000000-0005-0000-0000-0000993D0000}"/>
    <cellStyle name="Normal 40 2 5 3 3 2" xfId="39180" xr:uid="{00000000-0005-0000-0000-00009A3D0000}"/>
    <cellStyle name="Normal 40 2 5 3 3 3" xfId="23956" xr:uid="{00000000-0005-0000-0000-00009B3D0000}"/>
    <cellStyle name="Normal 40 2 5 3 4" xfId="34167" xr:uid="{00000000-0005-0000-0000-00009C3D0000}"/>
    <cellStyle name="Normal 40 2 5 3 5" xfId="18943" xr:uid="{00000000-0005-0000-0000-00009D3D0000}"/>
    <cellStyle name="Normal 40 2 5 4" xfId="5494" xr:uid="{00000000-0005-0000-0000-00009E3D0000}"/>
    <cellStyle name="Normal 40 2 5 4 2" xfId="15546" xr:uid="{00000000-0005-0000-0000-00009F3D0000}"/>
    <cellStyle name="Normal 40 2 5 4 2 2" xfId="45868" xr:uid="{00000000-0005-0000-0000-0000A03D0000}"/>
    <cellStyle name="Normal 40 2 5 4 2 3" xfId="30644" xr:uid="{00000000-0005-0000-0000-0000A13D0000}"/>
    <cellStyle name="Normal 40 2 5 4 3" xfId="10526" xr:uid="{00000000-0005-0000-0000-0000A23D0000}"/>
    <cellStyle name="Normal 40 2 5 4 3 2" xfId="40851" xr:uid="{00000000-0005-0000-0000-0000A33D0000}"/>
    <cellStyle name="Normal 40 2 5 4 3 3" xfId="25627" xr:uid="{00000000-0005-0000-0000-0000A43D0000}"/>
    <cellStyle name="Normal 40 2 5 4 4" xfId="35838" xr:uid="{00000000-0005-0000-0000-0000A53D0000}"/>
    <cellStyle name="Normal 40 2 5 4 5" xfId="20614" xr:uid="{00000000-0005-0000-0000-0000A63D0000}"/>
    <cellStyle name="Normal 40 2 5 5" xfId="12204" xr:uid="{00000000-0005-0000-0000-0000A73D0000}"/>
    <cellStyle name="Normal 40 2 5 5 2" xfId="42526" xr:uid="{00000000-0005-0000-0000-0000A83D0000}"/>
    <cellStyle name="Normal 40 2 5 5 3" xfId="27302" xr:uid="{00000000-0005-0000-0000-0000A93D0000}"/>
    <cellStyle name="Normal 40 2 5 6" xfId="7183" xr:uid="{00000000-0005-0000-0000-0000AA3D0000}"/>
    <cellStyle name="Normal 40 2 5 6 2" xfId="37509" xr:uid="{00000000-0005-0000-0000-0000AB3D0000}"/>
    <cellStyle name="Normal 40 2 5 6 3" xfId="22285" xr:uid="{00000000-0005-0000-0000-0000AC3D0000}"/>
    <cellStyle name="Normal 40 2 5 7" xfId="32497" xr:uid="{00000000-0005-0000-0000-0000AD3D0000}"/>
    <cellStyle name="Normal 40 2 5 8" xfId="17272" xr:uid="{00000000-0005-0000-0000-0000AE3D0000}"/>
    <cellStyle name="Normal 40 2 6" xfId="2528" xr:uid="{00000000-0005-0000-0000-0000AF3D0000}"/>
    <cellStyle name="Normal 40 2 6 2" xfId="4220" xr:uid="{00000000-0005-0000-0000-0000B03D0000}"/>
    <cellStyle name="Normal 40 2 6 2 2" xfId="14293" xr:uid="{00000000-0005-0000-0000-0000B13D0000}"/>
    <cellStyle name="Normal 40 2 6 2 2 2" xfId="44615" xr:uid="{00000000-0005-0000-0000-0000B23D0000}"/>
    <cellStyle name="Normal 40 2 6 2 2 3" xfId="29391" xr:uid="{00000000-0005-0000-0000-0000B33D0000}"/>
    <cellStyle name="Normal 40 2 6 2 3" xfId="9273" xr:uid="{00000000-0005-0000-0000-0000B43D0000}"/>
    <cellStyle name="Normal 40 2 6 2 3 2" xfId="39598" xr:uid="{00000000-0005-0000-0000-0000B53D0000}"/>
    <cellStyle name="Normal 40 2 6 2 3 3" xfId="24374" xr:uid="{00000000-0005-0000-0000-0000B63D0000}"/>
    <cellStyle name="Normal 40 2 6 2 4" xfId="34585" xr:uid="{00000000-0005-0000-0000-0000B73D0000}"/>
    <cellStyle name="Normal 40 2 6 2 5" xfId="19361" xr:uid="{00000000-0005-0000-0000-0000B83D0000}"/>
    <cellStyle name="Normal 40 2 6 3" xfId="5912" xr:uid="{00000000-0005-0000-0000-0000B93D0000}"/>
    <cellStyle name="Normal 40 2 6 3 2" xfId="15964" xr:uid="{00000000-0005-0000-0000-0000BA3D0000}"/>
    <cellStyle name="Normal 40 2 6 3 2 2" xfId="46286" xr:uid="{00000000-0005-0000-0000-0000BB3D0000}"/>
    <cellStyle name="Normal 40 2 6 3 2 3" xfId="31062" xr:uid="{00000000-0005-0000-0000-0000BC3D0000}"/>
    <cellStyle name="Normal 40 2 6 3 3" xfId="10944" xr:uid="{00000000-0005-0000-0000-0000BD3D0000}"/>
    <cellStyle name="Normal 40 2 6 3 3 2" xfId="41269" xr:uid="{00000000-0005-0000-0000-0000BE3D0000}"/>
    <cellStyle name="Normal 40 2 6 3 3 3" xfId="26045" xr:uid="{00000000-0005-0000-0000-0000BF3D0000}"/>
    <cellStyle name="Normal 40 2 6 3 4" xfId="36256" xr:uid="{00000000-0005-0000-0000-0000C03D0000}"/>
    <cellStyle name="Normal 40 2 6 3 5" xfId="21032" xr:uid="{00000000-0005-0000-0000-0000C13D0000}"/>
    <cellStyle name="Normal 40 2 6 4" xfId="12622" xr:uid="{00000000-0005-0000-0000-0000C23D0000}"/>
    <cellStyle name="Normal 40 2 6 4 2" xfId="42944" xr:uid="{00000000-0005-0000-0000-0000C33D0000}"/>
    <cellStyle name="Normal 40 2 6 4 3" xfId="27720" xr:uid="{00000000-0005-0000-0000-0000C43D0000}"/>
    <cellStyle name="Normal 40 2 6 5" xfId="7601" xr:uid="{00000000-0005-0000-0000-0000C53D0000}"/>
    <cellStyle name="Normal 40 2 6 5 2" xfId="37927" xr:uid="{00000000-0005-0000-0000-0000C63D0000}"/>
    <cellStyle name="Normal 40 2 6 5 3" xfId="22703" xr:uid="{00000000-0005-0000-0000-0000C73D0000}"/>
    <cellStyle name="Normal 40 2 6 6" xfId="32915" xr:uid="{00000000-0005-0000-0000-0000C83D0000}"/>
    <cellStyle name="Normal 40 2 6 7" xfId="17690" xr:uid="{00000000-0005-0000-0000-0000C93D0000}"/>
    <cellStyle name="Normal 40 2 7" xfId="3379" xr:uid="{00000000-0005-0000-0000-0000CA3D0000}"/>
    <cellStyle name="Normal 40 2 7 2" xfId="13457" xr:uid="{00000000-0005-0000-0000-0000CB3D0000}"/>
    <cellStyle name="Normal 40 2 7 2 2" xfId="43779" xr:uid="{00000000-0005-0000-0000-0000CC3D0000}"/>
    <cellStyle name="Normal 40 2 7 2 3" xfId="28555" xr:uid="{00000000-0005-0000-0000-0000CD3D0000}"/>
    <cellStyle name="Normal 40 2 7 3" xfId="8437" xr:uid="{00000000-0005-0000-0000-0000CE3D0000}"/>
    <cellStyle name="Normal 40 2 7 3 2" xfId="38762" xr:uid="{00000000-0005-0000-0000-0000CF3D0000}"/>
    <cellStyle name="Normal 40 2 7 3 3" xfId="23538" xr:uid="{00000000-0005-0000-0000-0000D03D0000}"/>
    <cellStyle name="Normal 40 2 7 4" xfId="33749" xr:uid="{00000000-0005-0000-0000-0000D13D0000}"/>
    <cellStyle name="Normal 40 2 7 5" xfId="18525" xr:uid="{00000000-0005-0000-0000-0000D23D0000}"/>
    <cellStyle name="Normal 40 2 8" xfId="5073" xr:uid="{00000000-0005-0000-0000-0000D33D0000}"/>
    <cellStyle name="Normal 40 2 8 2" xfId="15128" xr:uid="{00000000-0005-0000-0000-0000D43D0000}"/>
    <cellStyle name="Normal 40 2 8 2 2" xfId="45450" xr:uid="{00000000-0005-0000-0000-0000D53D0000}"/>
    <cellStyle name="Normal 40 2 8 2 3" xfId="30226" xr:uid="{00000000-0005-0000-0000-0000D63D0000}"/>
    <cellStyle name="Normal 40 2 8 3" xfId="10108" xr:uid="{00000000-0005-0000-0000-0000D73D0000}"/>
    <cellStyle name="Normal 40 2 8 3 2" xfId="40433" xr:uid="{00000000-0005-0000-0000-0000D83D0000}"/>
    <cellStyle name="Normal 40 2 8 3 3" xfId="25209" xr:uid="{00000000-0005-0000-0000-0000D93D0000}"/>
    <cellStyle name="Normal 40 2 8 4" xfId="35420" xr:uid="{00000000-0005-0000-0000-0000DA3D0000}"/>
    <cellStyle name="Normal 40 2 8 5" xfId="20196" xr:uid="{00000000-0005-0000-0000-0000DB3D0000}"/>
    <cellStyle name="Normal 40 2 9" xfId="11784" xr:uid="{00000000-0005-0000-0000-0000DC3D0000}"/>
    <cellStyle name="Normal 40 2 9 2" xfId="42108" xr:uid="{00000000-0005-0000-0000-0000DD3D0000}"/>
    <cellStyle name="Normal 40 2 9 3" xfId="26884" xr:uid="{00000000-0005-0000-0000-0000DE3D0000}"/>
    <cellStyle name="Normal 40 3" xfId="47291" xr:uid="{00000000-0005-0000-0000-0000DF3D0000}"/>
    <cellStyle name="Normal 41" xfId="966" xr:uid="{00000000-0005-0000-0000-0000E03D0000}"/>
    <cellStyle name="Normal 41 2" xfId="1440" xr:uid="{00000000-0005-0000-0000-0000E13D0000}"/>
    <cellStyle name="Normal 41 2 10" xfId="6764" xr:uid="{00000000-0005-0000-0000-0000E23D0000}"/>
    <cellStyle name="Normal 41 2 10 2" xfId="37092" xr:uid="{00000000-0005-0000-0000-0000E33D0000}"/>
    <cellStyle name="Normal 41 2 10 3" xfId="21868" xr:uid="{00000000-0005-0000-0000-0000E43D0000}"/>
    <cellStyle name="Normal 41 2 11" xfId="32083" xr:uid="{00000000-0005-0000-0000-0000E53D0000}"/>
    <cellStyle name="Normal 41 2 12" xfId="16853" xr:uid="{00000000-0005-0000-0000-0000E63D0000}"/>
    <cellStyle name="Normal 41 2 2" xfId="1728" xr:uid="{00000000-0005-0000-0000-0000E73D0000}"/>
    <cellStyle name="Normal 41 2 2 10" xfId="32135" xr:uid="{00000000-0005-0000-0000-0000E83D0000}"/>
    <cellStyle name="Normal 41 2 2 11" xfId="16907" xr:uid="{00000000-0005-0000-0000-0000E93D0000}"/>
    <cellStyle name="Normal 41 2 2 2" xfId="1836" xr:uid="{00000000-0005-0000-0000-0000EA3D0000}"/>
    <cellStyle name="Normal 41 2 2 2 10" xfId="17011" xr:uid="{00000000-0005-0000-0000-0000EB3D0000}"/>
    <cellStyle name="Normal 41 2 2 2 2" xfId="2053" xr:uid="{00000000-0005-0000-0000-0000EC3D0000}"/>
    <cellStyle name="Normal 41 2 2 2 2 2" xfId="2474" xr:uid="{00000000-0005-0000-0000-0000ED3D0000}"/>
    <cellStyle name="Normal 41 2 2 2 2 2 2" xfId="3313" xr:uid="{00000000-0005-0000-0000-0000EE3D0000}"/>
    <cellStyle name="Normal 41 2 2 2 2 2 2 2" xfId="5003" xr:uid="{00000000-0005-0000-0000-0000EF3D0000}"/>
    <cellStyle name="Normal 41 2 2 2 2 2 2 2 2" xfId="15076" xr:uid="{00000000-0005-0000-0000-0000F03D0000}"/>
    <cellStyle name="Normal 41 2 2 2 2 2 2 2 2 2" xfId="45398" xr:uid="{00000000-0005-0000-0000-0000F13D0000}"/>
    <cellStyle name="Normal 41 2 2 2 2 2 2 2 2 3" xfId="30174" xr:uid="{00000000-0005-0000-0000-0000F23D0000}"/>
    <cellStyle name="Normal 41 2 2 2 2 2 2 2 3" xfId="10056" xr:uid="{00000000-0005-0000-0000-0000F33D0000}"/>
    <cellStyle name="Normal 41 2 2 2 2 2 2 2 3 2" xfId="40381" xr:uid="{00000000-0005-0000-0000-0000F43D0000}"/>
    <cellStyle name="Normal 41 2 2 2 2 2 2 2 3 3" xfId="25157" xr:uid="{00000000-0005-0000-0000-0000F53D0000}"/>
    <cellStyle name="Normal 41 2 2 2 2 2 2 2 4" xfId="35368" xr:uid="{00000000-0005-0000-0000-0000F63D0000}"/>
    <cellStyle name="Normal 41 2 2 2 2 2 2 2 5" xfId="20144" xr:uid="{00000000-0005-0000-0000-0000F73D0000}"/>
    <cellStyle name="Normal 41 2 2 2 2 2 2 3" xfId="6695" xr:uid="{00000000-0005-0000-0000-0000F83D0000}"/>
    <cellStyle name="Normal 41 2 2 2 2 2 2 3 2" xfId="16747" xr:uid="{00000000-0005-0000-0000-0000F93D0000}"/>
    <cellStyle name="Normal 41 2 2 2 2 2 2 3 2 2" xfId="47069" xr:uid="{00000000-0005-0000-0000-0000FA3D0000}"/>
    <cellStyle name="Normal 41 2 2 2 2 2 2 3 2 3" xfId="31845" xr:uid="{00000000-0005-0000-0000-0000FB3D0000}"/>
    <cellStyle name="Normal 41 2 2 2 2 2 2 3 3" xfId="11727" xr:uid="{00000000-0005-0000-0000-0000FC3D0000}"/>
    <cellStyle name="Normal 41 2 2 2 2 2 2 3 3 2" xfId="42052" xr:uid="{00000000-0005-0000-0000-0000FD3D0000}"/>
    <cellStyle name="Normal 41 2 2 2 2 2 2 3 3 3" xfId="26828" xr:uid="{00000000-0005-0000-0000-0000FE3D0000}"/>
    <cellStyle name="Normal 41 2 2 2 2 2 2 3 4" xfId="37039" xr:uid="{00000000-0005-0000-0000-0000FF3D0000}"/>
    <cellStyle name="Normal 41 2 2 2 2 2 2 3 5" xfId="21815" xr:uid="{00000000-0005-0000-0000-0000003E0000}"/>
    <cellStyle name="Normal 41 2 2 2 2 2 2 4" xfId="13405" xr:uid="{00000000-0005-0000-0000-0000013E0000}"/>
    <cellStyle name="Normal 41 2 2 2 2 2 2 4 2" xfId="43727" xr:uid="{00000000-0005-0000-0000-0000023E0000}"/>
    <cellStyle name="Normal 41 2 2 2 2 2 2 4 3" xfId="28503" xr:uid="{00000000-0005-0000-0000-0000033E0000}"/>
    <cellStyle name="Normal 41 2 2 2 2 2 2 5" xfId="8384" xr:uid="{00000000-0005-0000-0000-0000043E0000}"/>
    <cellStyle name="Normal 41 2 2 2 2 2 2 5 2" xfId="38710" xr:uid="{00000000-0005-0000-0000-0000053E0000}"/>
    <cellStyle name="Normal 41 2 2 2 2 2 2 5 3" xfId="23486" xr:uid="{00000000-0005-0000-0000-0000063E0000}"/>
    <cellStyle name="Normal 41 2 2 2 2 2 2 6" xfId="33698" xr:uid="{00000000-0005-0000-0000-0000073E0000}"/>
    <cellStyle name="Normal 41 2 2 2 2 2 2 7" xfId="18473" xr:uid="{00000000-0005-0000-0000-0000083E0000}"/>
    <cellStyle name="Normal 41 2 2 2 2 2 3" xfId="4166" xr:uid="{00000000-0005-0000-0000-0000093E0000}"/>
    <cellStyle name="Normal 41 2 2 2 2 2 3 2" xfId="14240" xr:uid="{00000000-0005-0000-0000-00000A3E0000}"/>
    <cellStyle name="Normal 41 2 2 2 2 2 3 2 2" xfId="44562" xr:uid="{00000000-0005-0000-0000-00000B3E0000}"/>
    <cellStyle name="Normal 41 2 2 2 2 2 3 2 3" xfId="29338" xr:uid="{00000000-0005-0000-0000-00000C3E0000}"/>
    <cellStyle name="Normal 41 2 2 2 2 2 3 3" xfId="9220" xr:uid="{00000000-0005-0000-0000-00000D3E0000}"/>
    <cellStyle name="Normal 41 2 2 2 2 2 3 3 2" xfId="39545" xr:uid="{00000000-0005-0000-0000-00000E3E0000}"/>
    <cellStyle name="Normal 41 2 2 2 2 2 3 3 3" xfId="24321" xr:uid="{00000000-0005-0000-0000-00000F3E0000}"/>
    <cellStyle name="Normal 41 2 2 2 2 2 3 4" xfId="34532" xr:uid="{00000000-0005-0000-0000-0000103E0000}"/>
    <cellStyle name="Normal 41 2 2 2 2 2 3 5" xfId="19308" xr:uid="{00000000-0005-0000-0000-0000113E0000}"/>
    <cellStyle name="Normal 41 2 2 2 2 2 4" xfId="5859" xr:uid="{00000000-0005-0000-0000-0000123E0000}"/>
    <cellStyle name="Normal 41 2 2 2 2 2 4 2" xfId="15911" xr:uid="{00000000-0005-0000-0000-0000133E0000}"/>
    <cellStyle name="Normal 41 2 2 2 2 2 4 2 2" xfId="46233" xr:uid="{00000000-0005-0000-0000-0000143E0000}"/>
    <cellStyle name="Normal 41 2 2 2 2 2 4 2 3" xfId="31009" xr:uid="{00000000-0005-0000-0000-0000153E0000}"/>
    <cellStyle name="Normal 41 2 2 2 2 2 4 3" xfId="10891" xr:uid="{00000000-0005-0000-0000-0000163E0000}"/>
    <cellStyle name="Normal 41 2 2 2 2 2 4 3 2" xfId="41216" xr:uid="{00000000-0005-0000-0000-0000173E0000}"/>
    <cellStyle name="Normal 41 2 2 2 2 2 4 3 3" xfId="25992" xr:uid="{00000000-0005-0000-0000-0000183E0000}"/>
    <cellStyle name="Normal 41 2 2 2 2 2 4 4" xfId="36203" xr:uid="{00000000-0005-0000-0000-0000193E0000}"/>
    <cellStyle name="Normal 41 2 2 2 2 2 4 5" xfId="20979" xr:uid="{00000000-0005-0000-0000-00001A3E0000}"/>
    <cellStyle name="Normal 41 2 2 2 2 2 5" xfId="12569" xr:uid="{00000000-0005-0000-0000-00001B3E0000}"/>
    <cellStyle name="Normal 41 2 2 2 2 2 5 2" xfId="42891" xr:uid="{00000000-0005-0000-0000-00001C3E0000}"/>
    <cellStyle name="Normal 41 2 2 2 2 2 5 3" xfId="27667" xr:uid="{00000000-0005-0000-0000-00001D3E0000}"/>
    <cellStyle name="Normal 41 2 2 2 2 2 6" xfId="7548" xr:uid="{00000000-0005-0000-0000-00001E3E0000}"/>
    <cellStyle name="Normal 41 2 2 2 2 2 6 2" xfId="37874" xr:uid="{00000000-0005-0000-0000-00001F3E0000}"/>
    <cellStyle name="Normal 41 2 2 2 2 2 6 3" xfId="22650" xr:uid="{00000000-0005-0000-0000-0000203E0000}"/>
    <cellStyle name="Normal 41 2 2 2 2 2 7" xfId="32862" xr:uid="{00000000-0005-0000-0000-0000213E0000}"/>
    <cellStyle name="Normal 41 2 2 2 2 2 8" xfId="17637" xr:uid="{00000000-0005-0000-0000-0000223E0000}"/>
    <cellStyle name="Normal 41 2 2 2 2 3" xfId="2895" xr:uid="{00000000-0005-0000-0000-0000233E0000}"/>
    <cellStyle name="Normal 41 2 2 2 2 3 2" xfId="4585" xr:uid="{00000000-0005-0000-0000-0000243E0000}"/>
    <cellStyle name="Normal 41 2 2 2 2 3 2 2" xfId="14658" xr:uid="{00000000-0005-0000-0000-0000253E0000}"/>
    <cellStyle name="Normal 41 2 2 2 2 3 2 2 2" xfId="44980" xr:uid="{00000000-0005-0000-0000-0000263E0000}"/>
    <cellStyle name="Normal 41 2 2 2 2 3 2 2 3" xfId="29756" xr:uid="{00000000-0005-0000-0000-0000273E0000}"/>
    <cellStyle name="Normal 41 2 2 2 2 3 2 3" xfId="9638" xr:uid="{00000000-0005-0000-0000-0000283E0000}"/>
    <cellStyle name="Normal 41 2 2 2 2 3 2 3 2" xfId="39963" xr:uid="{00000000-0005-0000-0000-0000293E0000}"/>
    <cellStyle name="Normal 41 2 2 2 2 3 2 3 3" xfId="24739" xr:uid="{00000000-0005-0000-0000-00002A3E0000}"/>
    <cellStyle name="Normal 41 2 2 2 2 3 2 4" xfId="34950" xr:uid="{00000000-0005-0000-0000-00002B3E0000}"/>
    <cellStyle name="Normal 41 2 2 2 2 3 2 5" xfId="19726" xr:uid="{00000000-0005-0000-0000-00002C3E0000}"/>
    <cellStyle name="Normal 41 2 2 2 2 3 3" xfId="6277" xr:uid="{00000000-0005-0000-0000-00002D3E0000}"/>
    <cellStyle name="Normal 41 2 2 2 2 3 3 2" xfId="16329" xr:uid="{00000000-0005-0000-0000-00002E3E0000}"/>
    <cellStyle name="Normal 41 2 2 2 2 3 3 2 2" xfId="46651" xr:uid="{00000000-0005-0000-0000-00002F3E0000}"/>
    <cellStyle name="Normal 41 2 2 2 2 3 3 2 3" xfId="31427" xr:uid="{00000000-0005-0000-0000-0000303E0000}"/>
    <cellStyle name="Normal 41 2 2 2 2 3 3 3" xfId="11309" xr:uid="{00000000-0005-0000-0000-0000313E0000}"/>
    <cellStyle name="Normal 41 2 2 2 2 3 3 3 2" xfId="41634" xr:uid="{00000000-0005-0000-0000-0000323E0000}"/>
    <cellStyle name="Normal 41 2 2 2 2 3 3 3 3" xfId="26410" xr:uid="{00000000-0005-0000-0000-0000333E0000}"/>
    <cellStyle name="Normal 41 2 2 2 2 3 3 4" xfId="36621" xr:uid="{00000000-0005-0000-0000-0000343E0000}"/>
    <cellStyle name="Normal 41 2 2 2 2 3 3 5" xfId="21397" xr:uid="{00000000-0005-0000-0000-0000353E0000}"/>
    <cellStyle name="Normal 41 2 2 2 2 3 4" xfId="12987" xr:uid="{00000000-0005-0000-0000-0000363E0000}"/>
    <cellStyle name="Normal 41 2 2 2 2 3 4 2" xfId="43309" xr:uid="{00000000-0005-0000-0000-0000373E0000}"/>
    <cellStyle name="Normal 41 2 2 2 2 3 4 3" xfId="28085" xr:uid="{00000000-0005-0000-0000-0000383E0000}"/>
    <cellStyle name="Normal 41 2 2 2 2 3 5" xfId="7966" xr:uid="{00000000-0005-0000-0000-0000393E0000}"/>
    <cellStyle name="Normal 41 2 2 2 2 3 5 2" xfId="38292" xr:uid="{00000000-0005-0000-0000-00003A3E0000}"/>
    <cellStyle name="Normal 41 2 2 2 2 3 5 3" xfId="23068" xr:uid="{00000000-0005-0000-0000-00003B3E0000}"/>
    <cellStyle name="Normal 41 2 2 2 2 3 6" xfId="33280" xr:uid="{00000000-0005-0000-0000-00003C3E0000}"/>
    <cellStyle name="Normal 41 2 2 2 2 3 7" xfId="18055" xr:uid="{00000000-0005-0000-0000-00003D3E0000}"/>
    <cellStyle name="Normal 41 2 2 2 2 4" xfId="3748" xr:uid="{00000000-0005-0000-0000-00003E3E0000}"/>
    <cellStyle name="Normal 41 2 2 2 2 4 2" xfId="13822" xr:uid="{00000000-0005-0000-0000-00003F3E0000}"/>
    <cellStyle name="Normal 41 2 2 2 2 4 2 2" xfId="44144" xr:uid="{00000000-0005-0000-0000-0000403E0000}"/>
    <cellStyle name="Normal 41 2 2 2 2 4 2 3" xfId="28920" xr:uid="{00000000-0005-0000-0000-0000413E0000}"/>
    <cellStyle name="Normal 41 2 2 2 2 4 3" xfId="8802" xr:uid="{00000000-0005-0000-0000-0000423E0000}"/>
    <cellStyle name="Normal 41 2 2 2 2 4 3 2" xfId="39127" xr:uid="{00000000-0005-0000-0000-0000433E0000}"/>
    <cellStyle name="Normal 41 2 2 2 2 4 3 3" xfId="23903" xr:uid="{00000000-0005-0000-0000-0000443E0000}"/>
    <cellStyle name="Normal 41 2 2 2 2 4 4" xfId="34114" xr:uid="{00000000-0005-0000-0000-0000453E0000}"/>
    <cellStyle name="Normal 41 2 2 2 2 4 5" xfId="18890" xr:uid="{00000000-0005-0000-0000-0000463E0000}"/>
    <cellStyle name="Normal 41 2 2 2 2 5" xfId="5441" xr:uid="{00000000-0005-0000-0000-0000473E0000}"/>
    <cellStyle name="Normal 41 2 2 2 2 5 2" xfId="15493" xr:uid="{00000000-0005-0000-0000-0000483E0000}"/>
    <cellStyle name="Normal 41 2 2 2 2 5 2 2" xfId="45815" xr:uid="{00000000-0005-0000-0000-0000493E0000}"/>
    <cellStyle name="Normal 41 2 2 2 2 5 2 3" xfId="30591" xr:uid="{00000000-0005-0000-0000-00004A3E0000}"/>
    <cellStyle name="Normal 41 2 2 2 2 5 3" xfId="10473" xr:uid="{00000000-0005-0000-0000-00004B3E0000}"/>
    <cellStyle name="Normal 41 2 2 2 2 5 3 2" xfId="40798" xr:uid="{00000000-0005-0000-0000-00004C3E0000}"/>
    <cellStyle name="Normal 41 2 2 2 2 5 3 3" xfId="25574" xr:uid="{00000000-0005-0000-0000-00004D3E0000}"/>
    <cellStyle name="Normal 41 2 2 2 2 5 4" xfId="35785" xr:uid="{00000000-0005-0000-0000-00004E3E0000}"/>
    <cellStyle name="Normal 41 2 2 2 2 5 5" xfId="20561" xr:uid="{00000000-0005-0000-0000-00004F3E0000}"/>
    <cellStyle name="Normal 41 2 2 2 2 6" xfId="12151" xr:uid="{00000000-0005-0000-0000-0000503E0000}"/>
    <cellStyle name="Normal 41 2 2 2 2 6 2" xfId="42473" xr:uid="{00000000-0005-0000-0000-0000513E0000}"/>
    <cellStyle name="Normal 41 2 2 2 2 6 3" xfId="27249" xr:uid="{00000000-0005-0000-0000-0000523E0000}"/>
    <cellStyle name="Normal 41 2 2 2 2 7" xfId="7130" xr:uid="{00000000-0005-0000-0000-0000533E0000}"/>
    <cellStyle name="Normal 41 2 2 2 2 7 2" xfId="37456" xr:uid="{00000000-0005-0000-0000-0000543E0000}"/>
    <cellStyle name="Normal 41 2 2 2 2 7 3" xfId="22232" xr:uid="{00000000-0005-0000-0000-0000553E0000}"/>
    <cellStyle name="Normal 41 2 2 2 2 8" xfId="32444" xr:uid="{00000000-0005-0000-0000-0000563E0000}"/>
    <cellStyle name="Normal 41 2 2 2 2 9" xfId="17219" xr:uid="{00000000-0005-0000-0000-0000573E0000}"/>
    <cellStyle name="Normal 41 2 2 2 3" xfId="2266" xr:uid="{00000000-0005-0000-0000-0000583E0000}"/>
    <cellStyle name="Normal 41 2 2 2 3 2" xfId="3105" xr:uid="{00000000-0005-0000-0000-0000593E0000}"/>
    <cellStyle name="Normal 41 2 2 2 3 2 2" xfId="4795" xr:uid="{00000000-0005-0000-0000-00005A3E0000}"/>
    <cellStyle name="Normal 41 2 2 2 3 2 2 2" xfId="14868" xr:uid="{00000000-0005-0000-0000-00005B3E0000}"/>
    <cellStyle name="Normal 41 2 2 2 3 2 2 2 2" xfId="45190" xr:uid="{00000000-0005-0000-0000-00005C3E0000}"/>
    <cellStyle name="Normal 41 2 2 2 3 2 2 2 3" xfId="29966" xr:uid="{00000000-0005-0000-0000-00005D3E0000}"/>
    <cellStyle name="Normal 41 2 2 2 3 2 2 3" xfId="9848" xr:uid="{00000000-0005-0000-0000-00005E3E0000}"/>
    <cellStyle name="Normal 41 2 2 2 3 2 2 3 2" xfId="40173" xr:uid="{00000000-0005-0000-0000-00005F3E0000}"/>
    <cellStyle name="Normal 41 2 2 2 3 2 2 3 3" xfId="24949" xr:uid="{00000000-0005-0000-0000-0000603E0000}"/>
    <cellStyle name="Normal 41 2 2 2 3 2 2 4" xfId="35160" xr:uid="{00000000-0005-0000-0000-0000613E0000}"/>
    <cellStyle name="Normal 41 2 2 2 3 2 2 5" xfId="19936" xr:uid="{00000000-0005-0000-0000-0000623E0000}"/>
    <cellStyle name="Normal 41 2 2 2 3 2 3" xfId="6487" xr:uid="{00000000-0005-0000-0000-0000633E0000}"/>
    <cellStyle name="Normal 41 2 2 2 3 2 3 2" xfId="16539" xr:uid="{00000000-0005-0000-0000-0000643E0000}"/>
    <cellStyle name="Normal 41 2 2 2 3 2 3 2 2" xfId="46861" xr:uid="{00000000-0005-0000-0000-0000653E0000}"/>
    <cellStyle name="Normal 41 2 2 2 3 2 3 2 3" xfId="31637" xr:uid="{00000000-0005-0000-0000-0000663E0000}"/>
    <cellStyle name="Normal 41 2 2 2 3 2 3 3" xfId="11519" xr:uid="{00000000-0005-0000-0000-0000673E0000}"/>
    <cellStyle name="Normal 41 2 2 2 3 2 3 3 2" xfId="41844" xr:uid="{00000000-0005-0000-0000-0000683E0000}"/>
    <cellStyle name="Normal 41 2 2 2 3 2 3 3 3" xfId="26620" xr:uid="{00000000-0005-0000-0000-0000693E0000}"/>
    <cellStyle name="Normal 41 2 2 2 3 2 3 4" xfId="36831" xr:uid="{00000000-0005-0000-0000-00006A3E0000}"/>
    <cellStyle name="Normal 41 2 2 2 3 2 3 5" xfId="21607" xr:uid="{00000000-0005-0000-0000-00006B3E0000}"/>
    <cellStyle name="Normal 41 2 2 2 3 2 4" xfId="13197" xr:uid="{00000000-0005-0000-0000-00006C3E0000}"/>
    <cellStyle name="Normal 41 2 2 2 3 2 4 2" xfId="43519" xr:uid="{00000000-0005-0000-0000-00006D3E0000}"/>
    <cellStyle name="Normal 41 2 2 2 3 2 4 3" xfId="28295" xr:uid="{00000000-0005-0000-0000-00006E3E0000}"/>
    <cellStyle name="Normal 41 2 2 2 3 2 5" xfId="8176" xr:uid="{00000000-0005-0000-0000-00006F3E0000}"/>
    <cellStyle name="Normal 41 2 2 2 3 2 5 2" xfId="38502" xr:uid="{00000000-0005-0000-0000-0000703E0000}"/>
    <cellStyle name="Normal 41 2 2 2 3 2 5 3" xfId="23278" xr:uid="{00000000-0005-0000-0000-0000713E0000}"/>
    <cellStyle name="Normal 41 2 2 2 3 2 6" xfId="33490" xr:uid="{00000000-0005-0000-0000-0000723E0000}"/>
    <cellStyle name="Normal 41 2 2 2 3 2 7" xfId="18265" xr:uid="{00000000-0005-0000-0000-0000733E0000}"/>
    <cellStyle name="Normal 41 2 2 2 3 3" xfId="3958" xr:uid="{00000000-0005-0000-0000-0000743E0000}"/>
    <cellStyle name="Normal 41 2 2 2 3 3 2" xfId="14032" xr:uid="{00000000-0005-0000-0000-0000753E0000}"/>
    <cellStyle name="Normal 41 2 2 2 3 3 2 2" xfId="44354" xr:uid="{00000000-0005-0000-0000-0000763E0000}"/>
    <cellStyle name="Normal 41 2 2 2 3 3 2 3" xfId="29130" xr:uid="{00000000-0005-0000-0000-0000773E0000}"/>
    <cellStyle name="Normal 41 2 2 2 3 3 3" xfId="9012" xr:uid="{00000000-0005-0000-0000-0000783E0000}"/>
    <cellStyle name="Normal 41 2 2 2 3 3 3 2" xfId="39337" xr:uid="{00000000-0005-0000-0000-0000793E0000}"/>
    <cellStyle name="Normal 41 2 2 2 3 3 3 3" xfId="24113" xr:uid="{00000000-0005-0000-0000-00007A3E0000}"/>
    <cellStyle name="Normal 41 2 2 2 3 3 4" xfId="34324" xr:uid="{00000000-0005-0000-0000-00007B3E0000}"/>
    <cellStyle name="Normal 41 2 2 2 3 3 5" xfId="19100" xr:uid="{00000000-0005-0000-0000-00007C3E0000}"/>
    <cellStyle name="Normal 41 2 2 2 3 4" xfId="5651" xr:uid="{00000000-0005-0000-0000-00007D3E0000}"/>
    <cellStyle name="Normal 41 2 2 2 3 4 2" xfId="15703" xr:uid="{00000000-0005-0000-0000-00007E3E0000}"/>
    <cellStyle name="Normal 41 2 2 2 3 4 2 2" xfId="46025" xr:uid="{00000000-0005-0000-0000-00007F3E0000}"/>
    <cellStyle name="Normal 41 2 2 2 3 4 2 3" xfId="30801" xr:uid="{00000000-0005-0000-0000-0000803E0000}"/>
    <cellStyle name="Normal 41 2 2 2 3 4 3" xfId="10683" xr:uid="{00000000-0005-0000-0000-0000813E0000}"/>
    <cellStyle name="Normal 41 2 2 2 3 4 3 2" xfId="41008" xr:uid="{00000000-0005-0000-0000-0000823E0000}"/>
    <cellStyle name="Normal 41 2 2 2 3 4 3 3" xfId="25784" xr:uid="{00000000-0005-0000-0000-0000833E0000}"/>
    <cellStyle name="Normal 41 2 2 2 3 4 4" xfId="35995" xr:uid="{00000000-0005-0000-0000-0000843E0000}"/>
    <cellStyle name="Normal 41 2 2 2 3 4 5" xfId="20771" xr:uid="{00000000-0005-0000-0000-0000853E0000}"/>
    <cellStyle name="Normal 41 2 2 2 3 5" xfId="12361" xr:uid="{00000000-0005-0000-0000-0000863E0000}"/>
    <cellStyle name="Normal 41 2 2 2 3 5 2" xfId="42683" xr:uid="{00000000-0005-0000-0000-0000873E0000}"/>
    <cellStyle name="Normal 41 2 2 2 3 5 3" xfId="27459" xr:uid="{00000000-0005-0000-0000-0000883E0000}"/>
    <cellStyle name="Normal 41 2 2 2 3 6" xfId="7340" xr:uid="{00000000-0005-0000-0000-0000893E0000}"/>
    <cellStyle name="Normal 41 2 2 2 3 6 2" xfId="37666" xr:uid="{00000000-0005-0000-0000-00008A3E0000}"/>
    <cellStyle name="Normal 41 2 2 2 3 6 3" xfId="22442" xr:uid="{00000000-0005-0000-0000-00008B3E0000}"/>
    <cellStyle name="Normal 41 2 2 2 3 7" xfId="32654" xr:uid="{00000000-0005-0000-0000-00008C3E0000}"/>
    <cellStyle name="Normal 41 2 2 2 3 8" xfId="17429" xr:uid="{00000000-0005-0000-0000-00008D3E0000}"/>
    <cellStyle name="Normal 41 2 2 2 4" xfId="2687" xr:uid="{00000000-0005-0000-0000-00008E3E0000}"/>
    <cellStyle name="Normal 41 2 2 2 4 2" xfId="4377" xr:uid="{00000000-0005-0000-0000-00008F3E0000}"/>
    <cellStyle name="Normal 41 2 2 2 4 2 2" xfId="14450" xr:uid="{00000000-0005-0000-0000-0000903E0000}"/>
    <cellStyle name="Normal 41 2 2 2 4 2 2 2" xfId="44772" xr:uid="{00000000-0005-0000-0000-0000913E0000}"/>
    <cellStyle name="Normal 41 2 2 2 4 2 2 3" xfId="29548" xr:uid="{00000000-0005-0000-0000-0000923E0000}"/>
    <cellStyle name="Normal 41 2 2 2 4 2 3" xfId="9430" xr:uid="{00000000-0005-0000-0000-0000933E0000}"/>
    <cellStyle name="Normal 41 2 2 2 4 2 3 2" xfId="39755" xr:uid="{00000000-0005-0000-0000-0000943E0000}"/>
    <cellStyle name="Normal 41 2 2 2 4 2 3 3" xfId="24531" xr:uid="{00000000-0005-0000-0000-0000953E0000}"/>
    <cellStyle name="Normal 41 2 2 2 4 2 4" xfId="34742" xr:uid="{00000000-0005-0000-0000-0000963E0000}"/>
    <cellStyle name="Normal 41 2 2 2 4 2 5" xfId="19518" xr:uid="{00000000-0005-0000-0000-0000973E0000}"/>
    <cellStyle name="Normal 41 2 2 2 4 3" xfId="6069" xr:uid="{00000000-0005-0000-0000-0000983E0000}"/>
    <cellStyle name="Normal 41 2 2 2 4 3 2" xfId="16121" xr:uid="{00000000-0005-0000-0000-0000993E0000}"/>
    <cellStyle name="Normal 41 2 2 2 4 3 2 2" xfId="46443" xr:uid="{00000000-0005-0000-0000-00009A3E0000}"/>
    <cellStyle name="Normal 41 2 2 2 4 3 2 3" xfId="31219" xr:uid="{00000000-0005-0000-0000-00009B3E0000}"/>
    <cellStyle name="Normal 41 2 2 2 4 3 3" xfId="11101" xr:uid="{00000000-0005-0000-0000-00009C3E0000}"/>
    <cellStyle name="Normal 41 2 2 2 4 3 3 2" xfId="41426" xr:uid="{00000000-0005-0000-0000-00009D3E0000}"/>
    <cellStyle name="Normal 41 2 2 2 4 3 3 3" xfId="26202" xr:uid="{00000000-0005-0000-0000-00009E3E0000}"/>
    <cellStyle name="Normal 41 2 2 2 4 3 4" xfId="36413" xr:uid="{00000000-0005-0000-0000-00009F3E0000}"/>
    <cellStyle name="Normal 41 2 2 2 4 3 5" xfId="21189" xr:uid="{00000000-0005-0000-0000-0000A03E0000}"/>
    <cellStyle name="Normal 41 2 2 2 4 4" xfId="12779" xr:uid="{00000000-0005-0000-0000-0000A13E0000}"/>
    <cellStyle name="Normal 41 2 2 2 4 4 2" xfId="43101" xr:uid="{00000000-0005-0000-0000-0000A23E0000}"/>
    <cellStyle name="Normal 41 2 2 2 4 4 3" xfId="27877" xr:uid="{00000000-0005-0000-0000-0000A33E0000}"/>
    <cellStyle name="Normal 41 2 2 2 4 5" xfId="7758" xr:uid="{00000000-0005-0000-0000-0000A43E0000}"/>
    <cellStyle name="Normal 41 2 2 2 4 5 2" xfId="38084" xr:uid="{00000000-0005-0000-0000-0000A53E0000}"/>
    <cellStyle name="Normal 41 2 2 2 4 5 3" xfId="22860" xr:uid="{00000000-0005-0000-0000-0000A63E0000}"/>
    <cellStyle name="Normal 41 2 2 2 4 6" xfId="33072" xr:uid="{00000000-0005-0000-0000-0000A73E0000}"/>
    <cellStyle name="Normal 41 2 2 2 4 7" xfId="17847" xr:uid="{00000000-0005-0000-0000-0000A83E0000}"/>
    <cellStyle name="Normal 41 2 2 2 5" xfId="3540" xr:uid="{00000000-0005-0000-0000-0000A93E0000}"/>
    <cellStyle name="Normal 41 2 2 2 5 2" xfId="13614" xr:uid="{00000000-0005-0000-0000-0000AA3E0000}"/>
    <cellStyle name="Normal 41 2 2 2 5 2 2" xfId="43936" xr:uid="{00000000-0005-0000-0000-0000AB3E0000}"/>
    <cellStyle name="Normal 41 2 2 2 5 2 3" xfId="28712" xr:uid="{00000000-0005-0000-0000-0000AC3E0000}"/>
    <cellStyle name="Normal 41 2 2 2 5 3" xfId="8594" xr:uid="{00000000-0005-0000-0000-0000AD3E0000}"/>
    <cellStyle name="Normal 41 2 2 2 5 3 2" xfId="38919" xr:uid="{00000000-0005-0000-0000-0000AE3E0000}"/>
    <cellStyle name="Normal 41 2 2 2 5 3 3" xfId="23695" xr:uid="{00000000-0005-0000-0000-0000AF3E0000}"/>
    <cellStyle name="Normal 41 2 2 2 5 4" xfId="33906" xr:uid="{00000000-0005-0000-0000-0000B03E0000}"/>
    <cellStyle name="Normal 41 2 2 2 5 5" xfId="18682" xr:uid="{00000000-0005-0000-0000-0000B13E0000}"/>
    <cellStyle name="Normal 41 2 2 2 6" xfId="5233" xr:uid="{00000000-0005-0000-0000-0000B23E0000}"/>
    <cellStyle name="Normal 41 2 2 2 6 2" xfId="15285" xr:uid="{00000000-0005-0000-0000-0000B33E0000}"/>
    <cellStyle name="Normal 41 2 2 2 6 2 2" xfId="45607" xr:uid="{00000000-0005-0000-0000-0000B43E0000}"/>
    <cellStyle name="Normal 41 2 2 2 6 2 3" xfId="30383" xr:uid="{00000000-0005-0000-0000-0000B53E0000}"/>
    <cellStyle name="Normal 41 2 2 2 6 3" xfId="10265" xr:uid="{00000000-0005-0000-0000-0000B63E0000}"/>
    <cellStyle name="Normal 41 2 2 2 6 3 2" xfId="40590" xr:uid="{00000000-0005-0000-0000-0000B73E0000}"/>
    <cellStyle name="Normal 41 2 2 2 6 3 3" xfId="25366" xr:uid="{00000000-0005-0000-0000-0000B83E0000}"/>
    <cellStyle name="Normal 41 2 2 2 6 4" xfId="35577" xr:uid="{00000000-0005-0000-0000-0000B93E0000}"/>
    <cellStyle name="Normal 41 2 2 2 6 5" xfId="20353" xr:uid="{00000000-0005-0000-0000-0000BA3E0000}"/>
    <cellStyle name="Normal 41 2 2 2 7" xfId="11943" xr:uid="{00000000-0005-0000-0000-0000BB3E0000}"/>
    <cellStyle name="Normal 41 2 2 2 7 2" xfId="42265" xr:uid="{00000000-0005-0000-0000-0000BC3E0000}"/>
    <cellStyle name="Normal 41 2 2 2 7 3" xfId="27041" xr:uid="{00000000-0005-0000-0000-0000BD3E0000}"/>
    <cellStyle name="Normal 41 2 2 2 8" xfId="6922" xr:uid="{00000000-0005-0000-0000-0000BE3E0000}"/>
    <cellStyle name="Normal 41 2 2 2 8 2" xfId="37248" xr:uid="{00000000-0005-0000-0000-0000BF3E0000}"/>
    <cellStyle name="Normal 41 2 2 2 8 3" xfId="22024" xr:uid="{00000000-0005-0000-0000-0000C03E0000}"/>
    <cellStyle name="Normal 41 2 2 2 9" xfId="32236" xr:uid="{00000000-0005-0000-0000-0000C13E0000}"/>
    <cellStyle name="Normal 41 2 2 3" xfId="1949" xr:uid="{00000000-0005-0000-0000-0000C23E0000}"/>
    <cellStyle name="Normal 41 2 2 3 2" xfId="2370" xr:uid="{00000000-0005-0000-0000-0000C33E0000}"/>
    <cellStyle name="Normal 41 2 2 3 2 2" xfId="3209" xr:uid="{00000000-0005-0000-0000-0000C43E0000}"/>
    <cellStyle name="Normal 41 2 2 3 2 2 2" xfId="4899" xr:uid="{00000000-0005-0000-0000-0000C53E0000}"/>
    <cellStyle name="Normal 41 2 2 3 2 2 2 2" xfId="14972" xr:uid="{00000000-0005-0000-0000-0000C63E0000}"/>
    <cellStyle name="Normal 41 2 2 3 2 2 2 2 2" xfId="45294" xr:uid="{00000000-0005-0000-0000-0000C73E0000}"/>
    <cellStyle name="Normal 41 2 2 3 2 2 2 2 3" xfId="30070" xr:uid="{00000000-0005-0000-0000-0000C83E0000}"/>
    <cellStyle name="Normal 41 2 2 3 2 2 2 3" xfId="9952" xr:uid="{00000000-0005-0000-0000-0000C93E0000}"/>
    <cellStyle name="Normal 41 2 2 3 2 2 2 3 2" xfId="40277" xr:uid="{00000000-0005-0000-0000-0000CA3E0000}"/>
    <cellStyle name="Normal 41 2 2 3 2 2 2 3 3" xfId="25053" xr:uid="{00000000-0005-0000-0000-0000CB3E0000}"/>
    <cellStyle name="Normal 41 2 2 3 2 2 2 4" xfId="35264" xr:uid="{00000000-0005-0000-0000-0000CC3E0000}"/>
    <cellStyle name="Normal 41 2 2 3 2 2 2 5" xfId="20040" xr:uid="{00000000-0005-0000-0000-0000CD3E0000}"/>
    <cellStyle name="Normal 41 2 2 3 2 2 3" xfId="6591" xr:uid="{00000000-0005-0000-0000-0000CE3E0000}"/>
    <cellStyle name="Normal 41 2 2 3 2 2 3 2" xfId="16643" xr:uid="{00000000-0005-0000-0000-0000CF3E0000}"/>
    <cellStyle name="Normal 41 2 2 3 2 2 3 2 2" xfId="46965" xr:uid="{00000000-0005-0000-0000-0000D03E0000}"/>
    <cellStyle name="Normal 41 2 2 3 2 2 3 2 3" xfId="31741" xr:uid="{00000000-0005-0000-0000-0000D13E0000}"/>
    <cellStyle name="Normal 41 2 2 3 2 2 3 3" xfId="11623" xr:uid="{00000000-0005-0000-0000-0000D23E0000}"/>
    <cellStyle name="Normal 41 2 2 3 2 2 3 3 2" xfId="41948" xr:uid="{00000000-0005-0000-0000-0000D33E0000}"/>
    <cellStyle name="Normal 41 2 2 3 2 2 3 3 3" xfId="26724" xr:uid="{00000000-0005-0000-0000-0000D43E0000}"/>
    <cellStyle name="Normal 41 2 2 3 2 2 3 4" xfId="36935" xr:uid="{00000000-0005-0000-0000-0000D53E0000}"/>
    <cellStyle name="Normal 41 2 2 3 2 2 3 5" xfId="21711" xr:uid="{00000000-0005-0000-0000-0000D63E0000}"/>
    <cellStyle name="Normal 41 2 2 3 2 2 4" xfId="13301" xr:uid="{00000000-0005-0000-0000-0000D73E0000}"/>
    <cellStyle name="Normal 41 2 2 3 2 2 4 2" xfId="43623" xr:uid="{00000000-0005-0000-0000-0000D83E0000}"/>
    <cellStyle name="Normal 41 2 2 3 2 2 4 3" xfId="28399" xr:uid="{00000000-0005-0000-0000-0000D93E0000}"/>
    <cellStyle name="Normal 41 2 2 3 2 2 5" xfId="8280" xr:uid="{00000000-0005-0000-0000-0000DA3E0000}"/>
    <cellStyle name="Normal 41 2 2 3 2 2 5 2" xfId="38606" xr:uid="{00000000-0005-0000-0000-0000DB3E0000}"/>
    <cellStyle name="Normal 41 2 2 3 2 2 5 3" xfId="23382" xr:uid="{00000000-0005-0000-0000-0000DC3E0000}"/>
    <cellStyle name="Normal 41 2 2 3 2 2 6" xfId="33594" xr:uid="{00000000-0005-0000-0000-0000DD3E0000}"/>
    <cellStyle name="Normal 41 2 2 3 2 2 7" xfId="18369" xr:uid="{00000000-0005-0000-0000-0000DE3E0000}"/>
    <cellStyle name="Normal 41 2 2 3 2 3" xfId="4062" xr:uid="{00000000-0005-0000-0000-0000DF3E0000}"/>
    <cellStyle name="Normal 41 2 2 3 2 3 2" xfId="14136" xr:uid="{00000000-0005-0000-0000-0000E03E0000}"/>
    <cellStyle name="Normal 41 2 2 3 2 3 2 2" xfId="44458" xr:uid="{00000000-0005-0000-0000-0000E13E0000}"/>
    <cellStyle name="Normal 41 2 2 3 2 3 2 3" xfId="29234" xr:uid="{00000000-0005-0000-0000-0000E23E0000}"/>
    <cellStyle name="Normal 41 2 2 3 2 3 3" xfId="9116" xr:uid="{00000000-0005-0000-0000-0000E33E0000}"/>
    <cellStyle name="Normal 41 2 2 3 2 3 3 2" xfId="39441" xr:uid="{00000000-0005-0000-0000-0000E43E0000}"/>
    <cellStyle name="Normal 41 2 2 3 2 3 3 3" xfId="24217" xr:uid="{00000000-0005-0000-0000-0000E53E0000}"/>
    <cellStyle name="Normal 41 2 2 3 2 3 4" xfId="34428" xr:uid="{00000000-0005-0000-0000-0000E63E0000}"/>
    <cellStyle name="Normal 41 2 2 3 2 3 5" xfId="19204" xr:uid="{00000000-0005-0000-0000-0000E73E0000}"/>
    <cellStyle name="Normal 41 2 2 3 2 4" xfId="5755" xr:uid="{00000000-0005-0000-0000-0000E83E0000}"/>
    <cellStyle name="Normal 41 2 2 3 2 4 2" xfId="15807" xr:uid="{00000000-0005-0000-0000-0000E93E0000}"/>
    <cellStyle name="Normal 41 2 2 3 2 4 2 2" xfId="46129" xr:uid="{00000000-0005-0000-0000-0000EA3E0000}"/>
    <cellStyle name="Normal 41 2 2 3 2 4 2 3" xfId="30905" xr:uid="{00000000-0005-0000-0000-0000EB3E0000}"/>
    <cellStyle name="Normal 41 2 2 3 2 4 3" xfId="10787" xr:uid="{00000000-0005-0000-0000-0000EC3E0000}"/>
    <cellStyle name="Normal 41 2 2 3 2 4 3 2" xfId="41112" xr:uid="{00000000-0005-0000-0000-0000ED3E0000}"/>
    <cellStyle name="Normal 41 2 2 3 2 4 3 3" xfId="25888" xr:uid="{00000000-0005-0000-0000-0000EE3E0000}"/>
    <cellStyle name="Normal 41 2 2 3 2 4 4" xfId="36099" xr:uid="{00000000-0005-0000-0000-0000EF3E0000}"/>
    <cellStyle name="Normal 41 2 2 3 2 4 5" xfId="20875" xr:uid="{00000000-0005-0000-0000-0000F03E0000}"/>
    <cellStyle name="Normal 41 2 2 3 2 5" xfId="12465" xr:uid="{00000000-0005-0000-0000-0000F13E0000}"/>
    <cellStyle name="Normal 41 2 2 3 2 5 2" xfId="42787" xr:uid="{00000000-0005-0000-0000-0000F23E0000}"/>
    <cellStyle name="Normal 41 2 2 3 2 5 3" xfId="27563" xr:uid="{00000000-0005-0000-0000-0000F33E0000}"/>
    <cellStyle name="Normal 41 2 2 3 2 6" xfId="7444" xr:uid="{00000000-0005-0000-0000-0000F43E0000}"/>
    <cellStyle name="Normal 41 2 2 3 2 6 2" xfId="37770" xr:uid="{00000000-0005-0000-0000-0000F53E0000}"/>
    <cellStyle name="Normal 41 2 2 3 2 6 3" xfId="22546" xr:uid="{00000000-0005-0000-0000-0000F63E0000}"/>
    <cellStyle name="Normal 41 2 2 3 2 7" xfId="32758" xr:uid="{00000000-0005-0000-0000-0000F73E0000}"/>
    <cellStyle name="Normal 41 2 2 3 2 8" xfId="17533" xr:uid="{00000000-0005-0000-0000-0000F83E0000}"/>
    <cellStyle name="Normal 41 2 2 3 3" xfId="2791" xr:uid="{00000000-0005-0000-0000-0000F93E0000}"/>
    <cellStyle name="Normal 41 2 2 3 3 2" xfId="4481" xr:uid="{00000000-0005-0000-0000-0000FA3E0000}"/>
    <cellStyle name="Normal 41 2 2 3 3 2 2" xfId="14554" xr:uid="{00000000-0005-0000-0000-0000FB3E0000}"/>
    <cellStyle name="Normal 41 2 2 3 3 2 2 2" xfId="44876" xr:uid="{00000000-0005-0000-0000-0000FC3E0000}"/>
    <cellStyle name="Normal 41 2 2 3 3 2 2 3" xfId="29652" xr:uid="{00000000-0005-0000-0000-0000FD3E0000}"/>
    <cellStyle name="Normal 41 2 2 3 3 2 3" xfId="9534" xr:uid="{00000000-0005-0000-0000-0000FE3E0000}"/>
    <cellStyle name="Normal 41 2 2 3 3 2 3 2" xfId="39859" xr:uid="{00000000-0005-0000-0000-0000FF3E0000}"/>
    <cellStyle name="Normal 41 2 2 3 3 2 3 3" xfId="24635" xr:uid="{00000000-0005-0000-0000-0000003F0000}"/>
    <cellStyle name="Normal 41 2 2 3 3 2 4" xfId="34846" xr:uid="{00000000-0005-0000-0000-0000013F0000}"/>
    <cellStyle name="Normal 41 2 2 3 3 2 5" xfId="19622" xr:uid="{00000000-0005-0000-0000-0000023F0000}"/>
    <cellStyle name="Normal 41 2 2 3 3 3" xfId="6173" xr:uid="{00000000-0005-0000-0000-0000033F0000}"/>
    <cellStyle name="Normal 41 2 2 3 3 3 2" xfId="16225" xr:uid="{00000000-0005-0000-0000-0000043F0000}"/>
    <cellStyle name="Normal 41 2 2 3 3 3 2 2" xfId="46547" xr:uid="{00000000-0005-0000-0000-0000053F0000}"/>
    <cellStyle name="Normal 41 2 2 3 3 3 2 3" xfId="31323" xr:uid="{00000000-0005-0000-0000-0000063F0000}"/>
    <cellStyle name="Normal 41 2 2 3 3 3 3" xfId="11205" xr:uid="{00000000-0005-0000-0000-0000073F0000}"/>
    <cellStyle name="Normal 41 2 2 3 3 3 3 2" xfId="41530" xr:uid="{00000000-0005-0000-0000-0000083F0000}"/>
    <cellStyle name="Normal 41 2 2 3 3 3 3 3" xfId="26306" xr:uid="{00000000-0005-0000-0000-0000093F0000}"/>
    <cellStyle name="Normal 41 2 2 3 3 3 4" xfId="36517" xr:uid="{00000000-0005-0000-0000-00000A3F0000}"/>
    <cellStyle name="Normal 41 2 2 3 3 3 5" xfId="21293" xr:uid="{00000000-0005-0000-0000-00000B3F0000}"/>
    <cellStyle name="Normal 41 2 2 3 3 4" xfId="12883" xr:uid="{00000000-0005-0000-0000-00000C3F0000}"/>
    <cellStyle name="Normal 41 2 2 3 3 4 2" xfId="43205" xr:uid="{00000000-0005-0000-0000-00000D3F0000}"/>
    <cellStyle name="Normal 41 2 2 3 3 4 3" xfId="27981" xr:uid="{00000000-0005-0000-0000-00000E3F0000}"/>
    <cellStyle name="Normal 41 2 2 3 3 5" xfId="7862" xr:uid="{00000000-0005-0000-0000-00000F3F0000}"/>
    <cellStyle name="Normal 41 2 2 3 3 5 2" xfId="38188" xr:uid="{00000000-0005-0000-0000-0000103F0000}"/>
    <cellStyle name="Normal 41 2 2 3 3 5 3" xfId="22964" xr:uid="{00000000-0005-0000-0000-0000113F0000}"/>
    <cellStyle name="Normal 41 2 2 3 3 6" xfId="33176" xr:uid="{00000000-0005-0000-0000-0000123F0000}"/>
    <cellStyle name="Normal 41 2 2 3 3 7" xfId="17951" xr:uid="{00000000-0005-0000-0000-0000133F0000}"/>
    <cellStyle name="Normal 41 2 2 3 4" xfId="3644" xr:uid="{00000000-0005-0000-0000-0000143F0000}"/>
    <cellStyle name="Normal 41 2 2 3 4 2" xfId="13718" xr:uid="{00000000-0005-0000-0000-0000153F0000}"/>
    <cellStyle name="Normal 41 2 2 3 4 2 2" xfId="44040" xr:uid="{00000000-0005-0000-0000-0000163F0000}"/>
    <cellStyle name="Normal 41 2 2 3 4 2 3" xfId="28816" xr:uid="{00000000-0005-0000-0000-0000173F0000}"/>
    <cellStyle name="Normal 41 2 2 3 4 3" xfId="8698" xr:uid="{00000000-0005-0000-0000-0000183F0000}"/>
    <cellStyle name="Normal 41 2 2 3 4 3 2" xfId="39023" xr:uid="{00000000-0005-0000-0000-0000193F0000}"/>
    <cellStyle name="Normal 41 2 2 3 4 3 3" xfId="23799" xr:uid="{00000000-0005-0000-0000-00001A3F0000}"/>
    <cellStyle name="Normal 41 2 2 3 4 4" xfId="34010" xr:uid="{00000000-0005-0000-0000-00001B3F0000}"/>
    <cellStyle name="Normal 41 2 2 3 4 5" xfId="18786" xr:uid="{00000000-0005-0000-0000-00001C3F0000}"/>
    <cellStyle name="Normal 41 2 2 3 5" xfId="5337" xr:uid="{00000000-0005-0000-0000-00001D3F0000}"/>
    <cellStyle name="Normal 41 2 2 3 5 2" xfId="15389" xr:uid="{00000000-0005-0000-0000-00001E3F0000}"/>
    <cellStyle name="Normal 41 2 2 3 5 2 2" xfId="45711" xr:uid="{00000000-0005-0000-0000-00001F3F0000}"/>
    <cellStyle name="Normal 41 2 2 3 5 2 3" xfId="30487" xr:uid="{00000000-0005-0000-0000-0000203F0000}"/>
    <cellStyle name="Normal 41 2 2 3 5 3" xfId="10369" xr:uid="{00000000-0005-0000-0000-0000213F0000}"/>
    <cellStyle name="Normal 41 2 2 3 5 3 2" xfId="40694" xr:uid="{00000000-0005-0000-0000-0000223F0000}"/>
    <cellStyle name="Normal 41 2 2 3 5 3 3" xfId="25470" xr:uid="{00000000-0005-0000-0000-0000233F0000}"/>
    <cellStyle name="Normal 41 2 2 3 5 4" xfId="35681" xr:uid="{00000000-0005-0000-0000-0000243F0000}"/>
    <cellStyle name="Normal 41 2 2 3 5 5" xfId="20457" xr:uid="{00000000-0005-0000-0000-0000253F0000}"/>
    <cellStyle name="Normal 41 2 2 3 6" xfId="12047" xr:uid="{00000000-0005-0000-0000-0000263F0000}"/>
    <cellStyle name="Normal 41 2 2 3 6 2" xfId="42369" xr:uid="{00000000-0005-0000-0000-0000273F0000}"/>
    <cellStyle name="Normal 41 2 2 3 6 3" xfId="27145" xr:uid="{00000000-0005-0000-0000-0000283F0000}"/>
    <cellStyle name="Normal 41 2 2 3 7" xfId="7026" xr:uid="{00000000-0005-0000-0000-0000293F0000}"/>
    <cellStyle name="Normal 41 2 2 3 7 2" xfId="37352" xr:uid="{00000000-0005-0000-0000-00002A3F0000}"/>
    <cellStyle name="Normal 41 2 2 3 7 3" xfId="22128" xr:uid="{00000000-0005-0000-0000-00002B3F0000}"/>
    <cellStyle name="Normal 41 2 2 3 8" xfId="32340" xr:uid="{00000000-0005-0000-0000-00002C3F0000}"/>
    <cellStyle name="Normal 41 2 2 3 9" xfId="17115" xr:uid="{00000000-0005-0000-0000-00002D3F0000}"/>
    <cellStyle name="Normal 41 2 2 4" xfId="2162" xr:uid="{00000000-0005-0000-0000-00002E3F0000}"/>
    <cellStyle name="Normal 41 2 2 4 2" xfId="3001" xr:uid="{00000000-0005-0000-0000-00002F3F0000}"/>
    <cellStyle name="Normal 41 2 2 4 2 2" xfId="4691" xr:uid="{00000000-0005-0000-0000-0000303F0000}"/>
    <cellStyle name="Normal 41 2 2 4 2 2 2" xfId="14764" xr:uid="{00000000-0005-0000-0000-0000313F0000}"/>
    <cellStyle name="Normal 41 2 2 4 2 2 2 2" xfId="45086" xr:uid="{00000000-0005-0000-0000-0000323F0000}"/>
    <cellStyle name="Normal 41 2 2 4 2 2 2 3" xfId="29862" xr:uid="{00000000-0005-0000-0000-0000333F0000}"/>
    <cellStyle name="Normal 41 2 2 4 2 2 3" xfId="9744" xr:uid="{00000000-0005-0000-0000-0000343F0000}"/>
    <cellStyle name="Normal 41 2 2 4 2 2 3 2" xfId="40069" xr:uid="{00000000-0005-0000-0000-0000353F0000}"/>
    <cellStyle name="Normal 41 2 2 4 2 2 3 3" xfId="24845" xr:uid="{00000000-0005-0000-0000-0000363F0000}"/>
    <cellStyle name="Normal 41 2 2 4 2 2 4" xfId="35056" xr:uid="{00000000-0005-0000-0000-0000373F0000}"/>
    <cellStyle name="Normal 41 2 2 4 2 2 5" xfId="19832" xr:uid="{00000000-0005-0000-0000-0000383F0000}"/>
    <cellStyle name="Normal 41 2 2 4 2 3" xfId="6383" xr:uid="{00000000-0005-0000-0000-0000393F0000}"/>
    <cellStyle name="Normal 41 2 2 4 2 3 2" xfId="16435" xr:uid="{00000000-0005-0000-0000-00003A3F0000}"/>
    <cellStyle name="Normal 41 2 2 4 2 3 2 2" xfId="46757" xr:uid="{00000000-0005-0000-0000-00003B3F0000}"/>
    <cellStyle name="Normal 41 2 2 4 2 3 2 3" xfId="31533" xr:uid="{00000000-0005-0000-0000-00003C3F0000}"/>
    <cellStyle name="Normal 41 2 2 4 2 3 3" xfId="11415" xr:uid="{00000000-0005-0000-0000-00003D3F0000}"/>
    <cellStyle name="Normal 41 2 2 4 2 3 3 2" xfId="41740" xr:uid="{00000000-0005-0000-0000-00003E3F0000}"/>
    <cellStyle name="Normal 41 2 2 4 2 3 3 3" xfId="26516" xr:uid="{00000000-0005-0000-0000-00003F3F0000}"/>
    <cellStyle name="Normal 41 2 2 4 2 3 4" xfId="36727" xr:uid="{00000000-0005-0000-0000-0000403F0000}"/>
    <cellStyle name="Normal 41 2 2 4 2 3 5" xfId="21503" xr:uid="{00000000-0005-0000-0000-0000413F0000}"/>
    <cellStyle name="Normal 41 2 2 4 2 4" xfId="13093" xr:uid="{00000000-0005-0000-0000-0000423F0000}"/>
    <cellStyle name="Normal 41 2 2 4 2 4 2" xfId="43415" xr:uid="{00000000-0005-0000-0000-0000433F0000}"/>
    <cellStyle name="Normal 41 2 2 4 2 4 3" xfId="28191" xr:uid="{00000000-0005-0000-0000-0000443F0000}"/>
    <cellStyle name="Normal 41 2 2 4 2 5" xfId="8072" xr:uid="{00000000-0005-0000-0000-0000453F0000}"/>
    <cellStyle name="Normal 41 2 2 4 2 5 2" xfId="38398" xr:uid="{00000000-0005-0000-0000-0000463F0000}"/>
    <cellStyle name="Normal 41 2 2 4 2 5 3" xfId="23174" xr:uid="{00000000-0005-0000-0000-0000473F0000}"/>
    <cellStyle name="Normal 41 2 2 4 2 6" xfId="33386" xr:uid="{00000000-0005-0000-0000-0000483F0000}"/>
    <cellStyle name="Normal 41 2 2 4 2 7" xfId="18161" xr:uid="{00000000-0005-0000-0000-0000493F0000}"/>
    <cellStyle name="Normal 41 2 2 4 3" xfId="3854" xr:uid="{00000000-0005-0000-0000-00004A3F0000}"/>
    <cellStyle name="Normal 41 2 2 4 3 2" xfId="13928" xr:uid="{00000000-0005-0000-0000-00004B3F0000}"/>
    <cellStyle name="Normal 41 2 2 4 3 2 2" xfId="44250" xr:uid="{00000000-0005-0000-0000-00004C3F0000}"/>
    <cellStyle name="Normal 41 2 2 4 3 2 3" xfId="29026" xr:uid="{00000000-0005-0000-0000-00004D3F0000}"/>
    <cellStyle name="Normal 41 2 2 4 3 3" xfId="8908" xr:uid="{00000000-0005-0000-0000-00004E3F0000}"/>
    <cellStyle name="Normal 41 2 2 4 3 3 2" xfId="39233" xr:uid="{00000000-0005-0000-0000-00004F3F0000}"/>
    <cellStyle name="Normal 41 2 2 4 3 3 3" xfId="24009" xr:uid="{00000000-0005-0000-0000-0000503F0000}"/>
    <cellStyle name="Normal 41 2 2 4 3 4" xfId="34220" xr:uid="{00000000-0005-0000-0000-0000513F0000}"/>
    <cellStyle name="Normal 41 2 2 4 3 5" xfId="18996" xr:uid="{00000000-0005-0000-0000-0000523F0000}"/>
    <cellStyle name="Normal 41 2 2 4 4" xfId="5547" xr:uid="{00000000-0005-0000-0000-0000533F0000}"/>
    <cellStyle name="Normal 41 2 2 4 4 2" xfId="15599" xr:uid="{00000000-0005-0000-0000-0000543F0000}"/>
    <cellStyle name="Normal 41 2 2 4 4 2 2" xfId="45921" xr:uid="{00000000-0005-0000-0000-0000553F0000}"/>
    <cellStyle name="Normal 41 2 2 4 4 2 3" xfId="30697" xr:uid="{00000000-0005-0000-0000-0000563F0000}"/>
    <cellStyle name="Normal 41 2 2 4 4 3" xfId="10579" xr:uid="{00000000-0005-0000-0000-0000573F0000}"/>
    <cellStyle name="Normal 41 2 2 4 4 3 2" xfId="40904" xr:uid="{00000000-0005-0000-0000-0000583F0000}"/>
    <cellStyle name="Normal 41 2 2 4 4 3 3" xfId="25680" xr:uid="{00000000-0005-0000-0000-0000593F0000}"/>
    <cellStyle name="Normal 41 2 2 4 4 4" xfId="35891" xr:uid="{00000000-0005-0000-0000-00005A3F0000}"/>
    <cellStyle name="Normal 41 2 2 4 4 5" xfId="20667" xr:uid="{00000000-0005-0000-0000-00005B3F0000}"/>
    <cellStyle name="Normal 41 2 2 4 5" xfId="12257" xr:uid="{00000000-0005-0000-0000-00005C3F0000}"/>
    <cellStyle name="Normal 41 2 2 4 5 2" xfId="42579" xr:uid="{00000000-0005-0000-0000-00005D3F0000}"/>
    <cellStyle name="Normal 41 2 2 4 5 3" xfId="27355" xr:uid="{00000000-0005-0000-0000-00005E3F0000}"/>
    <cellStyle name="Normal 41 2 2 4 6" xfId="7236" xr:uid="{00000000-0005-0000-0000-00005F3F0000}"/>
    <cellStyle name="Normal 41 2 2 4 6 2" xfId="37562" xr:uid="{00000000-0005-0000-0000-0000603F0000}"/>
    <cellStyle name="Normal 41 2 2 4 6 3" xfId="22338" xr:uid="{00000000-0005-0000-0000-0000613F0000}"/>
    <cellStyle name="Normal 41 2 2 4 7" xfId="32550" xr:uid="{00000000-0005-0000-0000-0000623F0000}"/>
    <cellStyle name="Normal 41 2 2 4 8" xfId="17325" xr:uid="{00000000-0005-0000-0000-0000633F0000}"/>
    <cellStyle name="Normal 41 2 2 5" xfId="2583" xr:uid="{00000000-0005-0000-0000-0000643F0000}"/>
    <cellStyle name="Normal 41 2 2 5 2" xfId="4273" xr:uid="{00000000-0005-0000-0000-0000653F0000}"/>
    <cellStyle name="Normal 41 2 2 5 2 2" xfId="14346" xr:uid="{00000000-0005-0000-0000-0000663F0000}"/>
    <cellStyle name="Normal 41 2 2 5 2 2 2" xfId="44668" xr:uid="{00000000-0005-0000-0000-0000673F0000}"/>
    <cellStyle name="Normal 41 2 2 5 2 2 3" xfId="29444" xr:uid="{00000000-0005-0000-0000-0000683F0000}"/>
    <cellStyle name="Normal 41 2 2 5 2 3" xfId="9326" xr:uid="{00000000-0005-0000-0000-0000693F0000}"/>
    <cellStyle name="Normal 41 2 2 5 2 3 2" xfId="39651" xr:uid="{00000000-0005-0000-0000-00006A3F0000}"/>
    <cellStyle name="Normal 41 2 2 5 2 3 3" xfId="24427" xr:uid="{00000000-0005-0000-0000-00006B3F0000}"/>
    <cellStyle name="Normal 41 2 2 5 2 4" xfId="34638" xr:uid="{00000000-0005-0000-0000-00006C3F0000}"/>
    <cellStyle name="Normal 41 2 2 5 2 5" xfId="19414" xr:uid="{00000000-0005-0000-0000-00006D3F0000}"/>
    <cellStyle name="Normal 41 2 2 5 3" xfId="5965" xr:uid="{00000000-0005-0000-0000-00006E3F0000}"/>
    <cellStyle name="Normal 41 2 2 5 3 2" xfId="16017" xr:uid="{00000000-0005-0000-0000-00006F3F0000}"/>
    <cellStyle name="Normal 41 2 2 5 3 2 2" xfId="46339" xr:uid="{00000000-0005-0000-0000-0000703F0000}"/>
    <cellStyle name="Normal 41 2 2 5 3 2 3" xfId="31115" xr:uid="{00000000-0005-0000-0000-0000713F0000}"/>
    <cellStyle name="Normal 41 2 2 5 3 3" xfId="10997" xr:uid="{00000000-0005-0000-0000-0000723F0000}"/>
    <cellStyle name="Normal 41 2 2 5 3 3 2" xfId="41322" xr:uid="{00000000-0005-0000-0000-0000733F0000}"/>
    <cellStyle name="Normal 41 2 2 5 3 3 3" xfId="26098" xr:uid="{00000000-0005-0000-0000-0000743F0000}"/>
    <cellStyle name="Normal 41 2 2 5 3 4" xfId="36309" xr:uid="{00000000-0005-0000-0000-0000753F0000}"/>
    <cellStyle name="Normal 41 2 2 5 3 5" xfId="21085" xr:uid="{00000000-0005-0000-0000-0000763F0000}"/>
    <cellStyle name="Normal 41 2 2 5 4" xfId="12675" xr:uid="{00000000-0005-0000-0000-0000773F0000}"/>
    <cellStyle name="Normal 41 2 2 5 4 2" xfId="42997" xr:uid="{00000000-0005-0000-0000-0000783F0000}"/>
    <cellStyle name="Normal 41 2 2 5 4 3" xfId="27773" xr:uid="{00000000-0005-0000-0000-0000793F0000}"/>
    <cellStyle name="Normal 41 2 2 5 5" xfId="7654" xr:uid="{00000000-0005-0000-0000-00007A3F0000}"/>
    <cellStyle name="Normal 41 2 2 5 5 2" xfId="37980" xr:uid="{00000000-0005-0000-0000-00007B3F0000}"/>
    <cellStyle name="Normal 41 2 2 5 5 3" xfId="22756" xr:uid="{00000000-0005-0000-0000-00007C3F0000}"/>
    <cellStyle name="Normal 41 2 2 5 6" xfId="32968" xr:uid="{00000000-0005-0000-0000-00007D3F0000}"/>
    <cellStyle name="Normal 41 2 2 5 7" xfId="17743" xr:uid="{00000000-0005-0000-0000-00007E3F0000}"/>
    <cellStyle name="Normal 41 2 2 6" xfId="3436" xr:uid="{00000000-0005-0000-0000-00007F3F0000}"/>
    <cellStyle name="Normal 41 2 2 6 2" xfId="13510" xr:uid="{00000000-0005-0000-0000-0000803F0000}"/>
    <cellStyle name="Normal 41 2 2 6 2 2" xfId="43832" xr:uid="{00000000-0005-0000-0000-0000813F0000}"/>
    <cellStyle name="Normal 41 2 2 6 2 3" xfId="28608" xr:uid="{00000000-0005-0000-0000-0000823F0000}"/>
    <cellStyle name="Normal 41 2 2 6 3" xfId="8490" xr:uid="{00000000-0005-0000-0000-0000833F0000}"/>
    <cellStyle name="Normal 41 2 2 6 3 2" xfId="38815" xr:uid="{00000000-0005-0000-0000-0000843F0000}"/>
    <cellStyle name="Normal 41 2 2 6 3 3" xfId="23591" xr:uid="{00000000-0005-0000-0000-0000853F0000}"/>
    <cellStyle name="Normal 41 2 2 6 4" xfId="33802" xr:uid="{00000000-0005-0000-0000-0000863F0000}"/>
    <cellStyle name="Normal 41 2 2 6 5" xfId="18578" xr:uid="{00000000-0005-0000-0000-0000873F0000}"/>
    <cellStyle name="Normal 41 2 2 7" xfId="5129" xr:uid="{00000000-0005-0000-0000-0000883F0000}"/>
    <cellStyle name="Normal 41 2 2 7 2" xfId="15181" xr:uid="{00000000-0005-0000-0000-0000893F0000}"/>
    <cellStyle name="Normal 41 2 2 7 2 2" xfId="45503" xr:uid="{00000000-0005-0000-0000-00008A3F0000}"/>
    <cellStyle name="Normal 41 2 2 7 2 3" xfId="30279" xr:uid="{00000000-0005-0000-0000-00008B3F0000}"/>
    <cellStyle name="Normal 41 2 2 7 3" xfId="10161" xr:uid="{00000000-0005-0000-0000-00008C3F0000}"/>
    <cellStyle name="Normal 41 2 2 7 3 2" xfId="40486" xr:uid="{00000000-0005-0000-0000-00008D3F0000}"/>
    <cellStyle name="Normal 41 2 2 7 3 3" xfId="25262" xr:uid="{00000000-0005-0000-0000-00008E3F0000}"/>
    <cellStyle name="Normal 41 2 2 7 4" xfId="35473" xr:uid="{00000000-0005-0000-0000-00008F3F0000}"/>
    <cellStyle name="Normal 41 2 2 7 5" xfId="20249" xr:uid="{00000000-0005-0000-0000-0000903F0000}"/>
    <cellStyle name="Normal 41 2 2 8" xfId="11839" xr:uid="{00000000-0005-0000-0000-0000913F0000}"/>
    <cellStyle name="Normal 41 2 2 8 2" xfId="42161" xr:uid="{00000000-0005-0000-0000-0000923F0000}"/>
    <cellStyle name="Normal 41 2 2 8 3" xfId="26937" xr:uid="{00000000-0005-0000-0000-0000933F0000}"/>
    <cellStyle name="Normal 41 2 2 9" xfId="6818" xr:uid="{00000000-0005-0000-0000-0000943F0000}"/>
    <cellStyle name="Normal 41 2 2 9 2" xfId="37144" xr:uid="{00000000-0005-0000-0000-0000953F0000}"/>
    <cellStyle name="Normal 41 2 2 9 3" xfId="21920" xr:uid="{00000000-0005-0000-0000-0000963F0000}"/>
    <cellStyle name="Normal 41 2 3" xfId="1782" xr:uid="{00000000-0005-0000-0000-0000973F0000}"/>
    <cellStyle name="Normal 41 2 3 10" xfId="16959" xr:uid="{00000000-0005-0000-0000-0000983F0000}"/>
    <cellStyle name="Normal 41 2 3 2" xfId="2001" xr:uid="{00000000-0005-0000-0000-0000993F0000}"/>
    <cellStyle name="Normal 41 2 3 2 2" xfId="2422" xr:uid="{00000000-0005-0000-0000-00009A3F0000}"/>
    <cellStyle name="Normal 41 2 3 2 2 2" xfId="3261" xr:uid="{00000000-0005-0000-0000-00009B3F0000}"/>
    <cellStyle name="Normal 41 2 3 2 2 2 2" xfId="4951" xr:uid="{00000000-0005-0000-0000-00009C3F0000}"/>
    <cellStyle name="Normal 41 2 3 2 2 2 2 2" xfId="15024" xr:uid="{00000000-0005-0000-0000-00009D3F0000}"/>
    <cellStyle name="Normal 41 2 3 2 2 2 2 2 2" xfId="45346" xr:uid="{00000000-0005-0000-0000-00009E3F0000}"/>
    <cellStyle name="Normal 41 2 3 2 2 2 2 2 3" xfId="30122" xr:uid="{00000000-0005-0000-0000-00009F3F0000}"/>
    <cellStyle name="Normal 41 2 3 2 2 2 2 3" xfId="10004" xr:uid="{00000000-0005-0000-0000-0000A03F0000}"/>
    <cellStyle name="Normal 41 2 3 2 2 2 2 3 2" xfId="40329" xr:uid="{00000000-0005-0000-0000-0000A13F0000}"/>
    <cellStyle name="Normal 41 2 3 2 2 2 2 3 3" xfId="25105" xr:uid="{00000000-0005-0000-0000-0000A23F0000}"/>
    <cellStyle name="Normal 41 2 3 2 2 2 2 4" xfId="35316" xr:uid="{00000000-0005-0000-0000-0000A33F0000}"/>
    <cellStyle name="Normal 41 2 3 2 2 2 2 5" xfId="20092" xr:uid="{00000000-0005-0000-0000-0000A43F0000}"/>
    <cellStyle name="Normal 41 2 3 2 2 2 3" xfId="6643" xr:uid="{00000000-0005-0000-0000-0000A53F0000}"/>
    <cellStyle name="Normal 41 2 3 2 2 2 3 2" xfId="16695" xr:uid="{00000000-0005-0000-0000-0000A63F0000}"/>
    <cellStyle name="Normal 41 2 3 2 2 2 3 2 2" xfId="47017" xr:uid="{00000000-0005-0000-0000-0000A73F0000}"/>
    <cellStyle name="Normal 41 2 3 2 2 2 3 2 3" xfId="31793" xr:uid="{00000000-0005-0000-0000-0000A83F0000}"/>
    <cellStyle name="Normal 41 2 3 2 2 2 3 3" xfId="11675" xr:uid="{00000000-0005-0000-0000-0000A93F0000}"/>
    <cellStyle name="Normal 41 2 3 2 2 2 3 3 2" xfId="42000" xr:uid="{00000000-0005-0000-0000-0000AA3F0000}"/>
    <cellStyle name="Normal 41 2 3 2 2 2 3 3 3" xfId="26776" xr:uid="{00000000-0005-0000-0000-0000AB3F0000}"/>
    <cellStyle name="Normal 41 2 3 2 2 2 3 4" xfId="36987" xr:uid="{00000000-0005-0000-0000-0000AC3F0000}"/>
    <cellStyle name="Normal 41 2 3 2 2 2 3 5" xfId="21763" xr:uid="{00000000-0005-0000-0000-0000AD3F0000}"/>
    <cellStyle name="Normal 41 2 3 2 2 2 4" xfId="13353" xr:uid="{00000000-0005-0000-0000-0000AE3F0000}"/>
    <cellStyle name="Normal 41 2 3 2 2 2 4 2" xfId="43675" xr:uid="{00000000-0005-0000-0000-0000AF3F0000}"/>
    <cellStyle name="Normal 41 2 3 2 2 2 4 3" xfId="28451" xr:uid="{00000000-0005-0000-0000-0000B03F0000}"/>
    <cellStyle name="Normal 41 2 3 2 2 2 5" xfId="8332" xr:uid="{00000000-0005-0000-0000-0000B13F0000}"/>
    <cellStyle name="Normal 41 2 3 2 2 2 5 2" xfId="38658" xr:uid="{00000000-0005-0000-0000-0000B23F0000}"/>
    <cellStyle name="Normal 41 2 3 2 2 2 5 3" xfId="23434" xr:uid="{00000000-0005-0000-0000-0000B33F0000}"/>
    <cellStyle name="Normal 41 2 3 2 2 2 6" xfId="33646" xr:uid="{00000000-0005-0000-0000-0000B43F0000}"/>
    <cellStyle name="Normal 41 2 3 2 2 2 7" xfId="18421" xr:uid="{00000000-0005-0000-0000-0000B53F0000}"/>
    <cellStyle name="Normal 41 2 3 2 2 3" xfId="4114" xr:uid="{00000000-0005-0000-0000-0000B63F0000}"/>
    <cellStyle name="Normal 41 2 3 2 2 3 2" xfId="14188" xr:uid="{00000000-0005-0000-0000-0000B73F0000}"/>
    <cellStyle name="Normal 41 2 3 2 2 3 2 2" xfId="44510" xr:uid="{00000000-0005-0000-0000-0000B83F0000}"/>
    <cellStyle name="Normal 41 2 3 2 2 3 2 3" xfId="29286" xr:uid="{00000000-0005-0000-0000-0000B93F0000}"/>
    <cellStyle name="Normal 41 2 3 2 2 3 3" xfId="9168" xr:uid="{00000000-0005-0000-0000-0000BA3F0000}"/>
    <cellStyle name="Normal 41 2 3 2 2 3 3 2" xfId="39493" xr:uid="{00000000-0005-0000-0000-0000BB3F0000}"/>
    <cellStyle name="Normal 41 2 3 2 2 3 3 3" xfId="24269" xr:uid="{00000000-0005-0000-0000-0000BC3F0000}"/>
    <cellStyle name="Normal 41 2 3 2 2 3 4" xfId="34480" xr:uid="{00000000-0005-0000-0000-0000BD3F0000}"/>
    <cellStyle name="Normal 41 2 3 2 2 3 5" xfId="19256" xr:uid="{00000000-0005-0000-0000-0000BE3F0000}"/>
    <cellStyle name="Normal 41 2 3 2 2 4" xfId="5807" xr:uid="{00000000-0005-0000-0000-0000BF3F0000}"/>
    <cellStyle name="Normal 41 2 3 2 2 4 2" xfId="15859" xr:uid="{00000000-0005-0000-0000-0000C03F0000}"/>
    <cellStyle name="Normal 41 2 3 2 2 4 2 2" xfId="46181" xr:uid="{00000000-0005-0000-0000-0000C13F0000}"/>
    <cellStyle name="Normal 41 2 3 2 2 4 2 3" xfId="30957" xr:uid="{00000000-0005-0000-0000-0000C23F0000}"/>
    <cellStyle name="Normal 41 2 3 2 2 4 3" xfId="10839" xr:uid="{00000000-0005-0000-0000-0000C33F0000}"/>
    <cellStyle name="Normal 41 2 3 2 2 4 3 2" xfId="41164" xr:uid="{00000000-0005-0000-0000-0000C43F0000}"/>
    <cellStyle name="Normal 41 2 3 2 2 4 3 3" xfId="25940" xr:uid="{00000000-0005-0000-0000-0000C53F0000}"/>
    <cellStyle name="Normal 41 2 3 2 2 4 4" xfId="36151" xr:uid="{00000000-0005-0000-0000-0000C63F0000}"/>
    <cellStyle name="Normal 41 2 3 2 2 4 5" xfId="20927" xr:uid="{00000000-0005-0000-0000-0000C73F0000}"/>
    <cellStyle name="Normal 41 2 3 2 2 5" xfId="12517" xr:uid="{00000000-0005-0000-0000-0000C83F0000}"/>
    <cellStyle name="Normal 41 2 3 2 2 5 2" xfId="42839" xr:uid="{00000000-0005-0000-0000-0000C93F0000}"/>
    <cellStyle name="Normal 41 2 3 2 2 5 3" xfId="27615" xr:uid="{00000000-0005-0000-0000-0000CA3F0000}"/>
    <cellStyle name="Normal 41 2 3 2 2 6" xfId="7496" xr:uid="{00000000-0005-0000-0000-0000CB3F0000}"/>
    <cellStyle name="Normal 41 2 3 2 2 6 2" xfId="37822" xr:uid="{00000000-0005-0000-0000-0000CC3F0000}"/>
    <cellStyle name="Normal 41 2 3 2 2 6 3" xfId="22598" xr:uid="{00000000-0005-0000-0000-0000CD3F0000}"/>
    <cellStyle name="Normal 41 2 3 2 2 7" xfId="32810" xr:uid="{00000000-0005-0000-0000-0000CE3F0000}"/>
    <cellStyle name="Normal 41 2 3 2 2 8" xfId="17585" xr:uid="{00000000-0005-0000-0000-0000CF3F0000}"/>
    <cellStyle name="Normal 41 2 3 2 3" xfId="2843" xr:uid="{00000000-0005-0000-0000-0000D03F0000}"/>
    <cellStyle name="Normal 41 2 3 2 3 2" xfId="4533" xr:uid="{00000000-0005-0000-0000-0000D13F0000}"/>
    <cellStyle name="Normal 41 2 3 2 3 2 2" xfId="14606" xr:uid="{00000000-0005-0000-0000-0000D23F0000}"/>
    <cellStyle name="Normal 41 2 3 2 3 2 2 2" xfId="44928" xr:uid="{00000000-0005-0000-0000-0000D33F0000}"/>
    <cellStyle name="Normal 41 2 3 2 3 2 2 3" xfId="29704" xr:uid="{00000000-0005-0000-0000-0000D43F0000}"/>
    <cellStyle name="Normal 41 2 3 2 3 2 3" xfId="9586" xr:uid="{00000000-0005-0000-0000-0000D53F0000}"/>
    <cellStyle name="Normal 41 2 3 2 3 2 3 2" xfId="39911" xr:uid="{00000000-0005-0000-0000-0000D63F0000}"/>
    <cellStyle name="Normal 41 2 3 2 3 2 3 3" xfId="24687" xr:uid="{00000000-0005-0000-0000-0000D73F0000}"/>
    <cellStyle name="Normal 41 2 3 2 3 2 4" xfId="34898" xr:uid="{00000000-0005-0000-0000-0000D83F0000}"/>
    <cellStyle name="Normal 41 2 3 2 3 2 5" xfId="19674" xr:uid="{00000000-0005-0000-0000-0000D93F0000}"/>
    <cellStyle name="Normal 41 2 3 2 3 3" xfId="6225" xr:uid="{00000000-0005-0000-0000-0000DA3F0000}"/>
    <cellStyle name="Normal 41 2 3 2 3 3 2" xfId="16277" xr:uid="{00000000-0005-0000-0000-0000DB3F0000}"/>
    <cellStyle name="Normal 41 2 3 2 3 3 2 2" xfId="46599" xr:uid="{00000000-0005-0000-0000-0000DC3F0000}"/>
    <cellStyle name="Normal 41 2 3 2 3 3 2 3" xfId="31375" xr:uid="{00000000-0005-0000-0000-0000DD3F0000}"/>
    <cellStyle name="Normal 41 2 3 2 3 3 3" xfId="11257" xr:uid="{00000000-0005-0000-0000-0000DE3F0000}"/>
    <cellStyle name="Normal 41 2 3 2 3 3 3 2" xfId="41582" xr:uid="{00000000-0005-0000-0000-0000DF3F0000}"/>
    <cellStyle name="Normal 41 2 3 2 3 3 3 3" xfId="26358" xr:uid="{00000000-0005-0000-0000-0000E03F0000}"/>
    <cellStyle name="Normal 41 2 3 2 3 3 4" xfId="36569" xr:uid="{00000000-0005-0000-0000-0000E13F0000}"/>
    <cellStyle name="Normal 41 2 3 2 3 3 5" xfId="21345" xr:uid="{00000000-0005-0000-0000-0000E23F0000}"/>
    <cellStyle name="Normal 41 2 3 2 3 4" xfId="12935" xr:uid="{00000000-0005-0000-0000-0000E33F0000}"/>
    <cellStyle name="Normal 41 2 3 2 3 4 2" xfId="43257" xr:uid="{00000000-0005-0000-0000-0000E43F0000}"/>
    <cellStyle name="Normal 41 2 3 2 3 4 3" xfId="28033" xr:uid="{00000000-0005-0000-0000-0000E53F0000}"/>
    <cellStyle name="Normal 41 2 3 2 3 5" xfId="7914" xr:uid="{00000000-0005-0000-0000-0000E63F0000}"/>
    <cellStyle name="Normal 41 2 3 2 3 5 2" xfId="38240" xr:uid="{00000000-0005-0000-0000-0000E73F0000}"/>
    <cellStyle name="Normal 41 2 3 2 3 5 3" xfId="23016" xr:uid="{00000000-0005-0000-0000-0000E83F0000}"/>
    <cellStyle name="Normal 41 2 3 2 3 6" xfId="33228" xr:uid="{00000000-0005-0000-0000-0000E93F0000}"/>
    <cellStyle name="Normal 41 2 3 2 3 7" xfId="18003" xr:uid="{00000000-0005-0000-0000-0000EA3F0000}"/>
    <cellStyle name="Normal 41 2 3 2 4" xfId="3696" xr:uid="{00000000-0005-0000-0000-0000EB3F0000}"/>
    <cellStyle name="Normal 41 2 3 2 4 2" xfId="13770" xr:uid="{00000000-0005-0000-0000-0000EC3F0000}"/>
    <cellStyle name="Normal 41 2 3 2 4 2 2" xfId="44092" xr:uid="{00000000-0005-0000-0000-0000ED3F0000}"/>
    <cellStyle name="Normal 41 2 3 2 4 2 3" xfId="28868" xr:uid="{00000000-0005-0000-0000-0000EE3F0000}"/>
    <cellStyle name="Normal 41 2 3 2 4 3" xfId="8750" xr:uid="{00000000-0005-0000-0000-0000EF3F0000}"/>
    <cellStyle name="Normal 41 2 3 2 4 3 2" xfId="39075" xr:uid="{00000000-0005-0000-0000-0000F03F0000}"/>
    <cellStyle name="Normal 41 2 3 2 4 3 3" xfId="23851" xr:uid="{00000000-0005-0000-0000-0000F13F0000}"/>
    <cellStyle name="Normal 41 2 3 2 4 4" xfId="34062" xr:uid="{00000000-0005-0000-0000-0000F23F0000}"/>
    <cellStyle name="Normal 41 2 3 2 4 5" xfId="18838" xr:uid="{00000000-0005-0000-0000-0000F33F0000}"/>
    <cellStyle name="Normal 41 2 3 2 5" xfId="5389" xr:uid="{00000000-0005-0000-0000-0000F43F0000}"/>
    <cellStyle name="Normal 41 2 3 2 5 2" xfId="15441" xr:uid="{00000000-0005-0000-0000-0000F53F0000}"/>
    <cellStyle name="Normal 41 2 3 2 5 2 2" xfId="45763" xr:uid="{00000000-0005-0000-0000-0000F63F0000}"/>
    <cellStyle name="Normal 41 2 3 2 5 2 3" xfId="30539" xr:uid="{00000000-0005-0000-0000-0000F73F0000}"/>
    <cellStyle name="Normal 41 2 3 2 5 3" xfId="10421" xr:uid="{00000000-0005-0000-0000-0000F83F0000}"/>
    <cellStyle name="Normal 41 2 3 2 5 3 2" xfId="40746" xr:uid="{00000000-0005-0000-0000-0000F93F0000}"/>
    <cellStyle name="Normal 41 2 3 2 5 3 3" xfId="25522" xr:uid="{00000000-0005-0000-0000-0000FA3F0000}"/>
    <cellStyle name="Normal 41 2 3 2 5 4" xfId="35733" xr:uid="{00000000-0005-0000-0000-0000FB3F0000}"/>
    <cellStyle name="Normal 41 2 3 2 5 5" xfId="20509" xr:uid="{00000000-0005-0000-0000-0000FC3F0000}"/>
    <cellStyle name="Normal 41 2 3 2 6" xfId="12099" xr:uid="{00000000-0005-0000-0000-0000FD3F0000}"/>
    <cellStyle name="Normal 41 2 3 2 6 2" xfId="42421" xr:uid="{00000000-0005-0000-0000-0000FE3F0000}"/>
    <cellStyle name="Normal 41 2 3 2 6 3" xfId="27197" xr:uid="{00000000-0005-0000-0000-0000FF3F0000}"/>
    <cellStyle name="Normal 41 2 3 2 7" xfId="7078" xr:uid="{00000000-0005-0000-0000-000000400000}"/>
    <cellStyle name="Normal 41 2 3 2 7 2" xfId="37404" xr:uid="{00000000-0005-0000-0000-000001400000}"/>
    <cellStyle name="Normal 41 2 3 2 7 3" xfId="22180" xr:uid="{00000000-0005-0000-0000-000002400000}"/>
    <cellStyle name="Normal 41 2 3 2 8" xfId="32392" xr:uid="{00000000-0005-0000-0000-000003400000}"/>
    <cellStyle name="Normal 41 2 3 2 9" xfId="17167" xr:uid="{00000000-0005-0000-0000-000004400000}"/>
    <cellStyle name="Normal 41 2 3 3" xfId="2214" xr:uid="{00000000-0005-0000-0000-000005400000}"/>
    <cellStyle name="Normal 41 2 3 3 2" xfId="3053" xr:uid="{00000000-0005-0000-0000-000006400000}"/>
    <cellStyle name="Normal 41 2 3 3 2 2" xfId="4743" xr:uid="{00000000-0005-0000-0000-000007400000}"/>
    <cellStyle name="Normal 41 2 3 3 2 2 2" xfId="14816" xr:uid="{00000000-0005-0000-0000-000008400000}"/>
    <cellStyle name="Normal 41 2 3 3 2 2 2 2" xfId="45138" xr:uid="{00000000-0005-0000-0000-000009400000}"/>
    <cellStyle name="Normal 41 2 3 3 2 2 2 3" xfId="29914" xr:uid="{00000000-0005-0000-0000-00000A400000}"/>
    <cellStyle name="Normal 41 2 3 3 2 2 3" xfId="9796" xr:uid="{00000000-0005-0000-0000-00000B400000}"/>
    <cellStyle name="Normal 41 2 3 3 2 2 3 2" xfId="40121" xr:uid="{00000000-0005-0000-0000-00000C400000}"/>
    <cellStyle name="Normal 41 2 3 3 2 2 3 3" xfId="24897" xr:uid="{00000000-0005-0000-0000-00000D400000}"/>
    <cellStyle name="Normal 41 2 3 3 2 2 4" xfId="35108" xr:uid="{00000000-0005-0000-0000-00000E400000}"/>
    <cellStyle name="Normal 41 2 3 3 2 2 5" xfId="19884" xr:uid="{00000000-0005-0000-0000-00000F400000}"/>
    <cellStyle name="Normal 41 2 3 3 2 3" xfId="6435" xr:uid="{00000000-0005-0000-0000-000010400000}"/>
    <cellStyle name="Normal 41 2 3 3 2 3 2" xfId="16487" xr:uid="{00000000-0005-0000-0000-000011400000}"/>
    <cellStyle name="Normal 41 2 3 3 2 3 2 2" xfId="46809" xr:uid="{00000000-0005-0000-0000-000012400000}"/>
    <cellStyle name="Normal 41 2 3 3 2 3 2 3" xfId="31585" xr:uid="{00000000-0005-0000-0000-000013400000}"/>
    <cellStyle name="Normal 41 2 3 3 2 3 3" xfId="11467" xr:uid="{00000000-0005-0000-0000-000014400000}"/>
    <cellStyle name="Normal 41 2 3 3 2 3 3 2" xfId="41792" xr:uid="{00000000-0005-0000-0000-000015400000}"/>
    <cellStyle name="Normal 41 2 3 3 2 3 3 3" xfId="26568" xr:uid="{00000000-0005-0000-0000-000016400000}"/>
    <cellStyle name="Normal 41 2 3 3 2 3 4" xfId="36779" xr:uid="{00000000-0005-0000-0000-000017400000}"/>
    <cellStyle name="Normal 41 2 3 3 2 3 5" xfId="21555" xr:uid="{00000000-0005-0000-0000-000018400000}"/>
    <cellStyle name="Normal 41 2 3 3 2 4" xfId="13145" xr:uid="{00000000-0005-0000-0000-000019400000}"/>
    <cellStyle name="Normal 41 2 3 3 2 4 2" xfId="43467" xr:uid="{00000000-0005-0000-0000-00001A400000}"/>
    <cellStyle name="Normal 41 2 3 3 2 4 3" xfId="28243" xr:uid="{00000000-0005-0000-0000-00001B400000}"/>
    <cellStyle name="Normal 41 2 3 3 2 5" xfId="8124" xr:uid="{00000000-0005-0000-0000-00001C400000}"/>
    <cellStyle name="Normal 41 2 3 3 2 5 2" xfId="38450" xr:uid="{00000000-0005-0000-0000-00001D400000}"/>
    <cellStyle name="Normal 41 2 3 3 2 5 3" xfId="23226" xr:uid="{00000000-0005-0000-0000-00001E400000}"/>
    <cellStyle name="Normal 41 2 3 3 2 6" xfId="33438" xr:uid="{00000000-0005-0000-0000-00001F400000}"/>
    <cellStyle name="Normal 41 2 3 3 2 7" xfId="18213" xr:uid="{00000000-0005-0000-0000-000020400000}"/>
    <cellStyle name="Normal 41 2 3 3 3" xfId="3906" xr:uid="{00000000-0005-0000-0000-000021400000}"/>
    <cellStyle name="Normal 41 2 3 3 3 2" xfId="13980" xr:uid="{00000000-0005-0000-0000-000022400000}"/>
    <cellStyle name="Normal 41 2 3 3 3 2 2" xfId="44302" xr:uid="{00000000-0005-0000-0000-000023400000}"/>
    <cellStyle name="Normal 41 2 3 3 3 2 3" xfId="29078" xr:uid="{00000000-0005-0000-0000-000024400000}"/>
    <cellStyle name="Normal 41 2 3 3 3 3" xfId="8960" xr:uid="{00000000-0005-0000-0000-000025400000}"/>
    <cellStyle name="Normal 41 2 3 3 3 3 2" xfId="39285" xr:uid="{00000000-0005-0000-0000-000026400000}"/>
    <cellStyle name="Normal 41 2 3 3 3 3 3" xfId="24061" xr:uid="{00000000-0005-0000-0000-000027400000}"/>
    <cellStyle name="Normal 41 2 3 3 3 4" xfId="34272" xr:uid="{00000000-0005-0000-0000-000028400000}"/>
    <cellStyle name="Normal 41 2 3 3 3 5" xfId="19048" xr:uid="{00000000-0005-0000-0000-000029400000}"/>
    <cellStyle name="Normal 41 2 3 3 4" xfId="5599" xr:uid="{00000000-0005-0000-0000-00002A400000}"/>
    <cellStyle name="Normal 41 2 3 3 4 2" xfId="15651" xr:uid="{00000000-0005-0000-0000-00002B400000}"/>
    <cellStyle name="Normal 41 2 3 3 4 2 2" xfId="45973" xr:uid="{00000000-0005-0000-0000-00002C400000}"/>
    <cellStyle name="Normal 41 2 3 3 4 2 3" xfId="30749" xr:uid="{00000000-0005-0000-0000-00002D400000}"/>
    <cellStyle name="Normal 41 2 3 3 4 3" xfId="10631" xr:uid="{00000000-0005-0000-0000-00002E400000}"/>
    <cellStyle name="Normal 41 2 3 3 4 3 2" xfId="40956" xr:uid="{00000000-0005-0000-0000-00002F400000}"/>
    <cellStyle name="Normal 41 2 3 3 4 3 3" xfId="25732" xr:uid="{00000000-0005-0000-0000-000030400000}"/>
    <cellStyle name="Normal 41 2 3 3 4 4" xfId="35943" xr:uid="{00000000-0005-0000-0000-000031400000}"/>
    <cellStyle name="Normal 41 2 3 3 4 5" xfId="20719" xr:uid="{00000000-0005-0000-0000-000032400000}"/>
    <cellStyle name="Normal 41 2 3 3 5" xfId="12309" xr:uid="{00000000-0005-0000-0000-000033400000}"/>
    <cellStyle name="Normal 41 2 3 3 5 2" xfId="42631" xr:uid="{00000000-0005-0000-0000-000034400000}"/>
    <cellStyle name="Normal 41 2 3 3 5 3" xfId="27407" xr:uid="{00000000-0005-0000-0000-000035400000}"/>
    <cellStyle name="Normal 41 2 3 3 6" xfId="7288" xr:uid="{00000000-0005-0000-0000-000036400000}"/>
    <cellStyle name="Normal 41 2 3 3 6 2" xfId="37614" xr:uid="{00000000-0005-0000-0000-000037400000}"/>
    <cellStyle name="Normal 41 2 3 3 6 3" xfId="22390" xr:uid="{00000000-0005-0000-0000-000038400000}"/>
    <cellStyle name="Normal 41 2 3 3 7" xfId="32602" xr:uid="{00000000-0005-0000-0000-000039400000}"/>
    <cellStyle name="Normal 41 2 3 3 8" xfId="17377" xr:uid="{00000000-0005-0000-0000-00003A400000}"/>
    <cellStyle name="Normal 41 2 3 4" xfId="2635" xr:uid="{00000000-0005-0000-0000-00003B400000}"/>
    <cellStyle name="Normal 41 2 3 4 2" xfId="4325" xr:uid="{00000000-0005-0000-0000-00003C400000}"/>
    <cellStyle name="Normal 41 2 3 4 2 2" xfId="14398" xr:uid="{00000000-0005-0000-0000-00003D400000}"/>
    <cellStyle name="Normal 41 2 3 4 2 2 2" xfId="44720" xr:uid="{00000000-0005-0000-0000-00003E400000}"/>
    <cellStyle name="Normal 41 2 3 4 2 2 3" xfId="29496" xr:uid="{00000000-0005-0000-0000-00003F400000}"/>
    <cellStyle name="Normal 41 2 3 4 2 3" xfId="9378" xr:uid="{00000000-0005-0000-0000-000040400000}"/>
    <cellStyle name="Normal 41 2 3 4 2 3 2" xfId="39703" xr:uid="{00000000-0005-0000-0000-000041400000}"/>
    <cellStyle name="Normal 41 2 3 4 2 3 3" xfId="24479" xr:uid="{00000000-0005-0000-0000-000042400000}"/>
    <cellStyle name="Normal 41 2 3 4 2 4" xfId="34690" xr:uid="{00000000-0005-0000-0000-000043400000}"/>
    <cellStyle name="Normal 41 2 3 4 2 5" xfId="19466" xr:uid="{00000000-0005-0000-0000-000044400000}"/>
    <cellStyle name="Normal 41 2 3 4 3" xfId="6017" xr:uid="{00000000-0005-0000-0000-000045400000}"/>
    <cellStyle name="Normal 41 2 3 4 3 2" xfId="16069" xr:uid="{00000000-0005-0000-0000-000046400000}"/>
    <cellStyle name="Normal 41 2 3 4 3 2 2" xfId="46391" xr:uid="{00000000-0005-0000-0000-000047400000}"/>
    <cellStyle name="Normal 41 2 3 4 3 2 3" xfId="31167" xr:uid="{00000000-0005-0000-0000-000048400000}"/>
    <cellStyle name="Normal 41 2 3 4 3 3" xfId="11049" xr:uid="{00000000-0005-0000-0000-000049400000}"/>
    <cellStyle name="Normal 41 2 3 4 3 3 2" xfId="41374" xr:uid="{00000000-0005-0000-0000-00004A400000}"/>
    <cellStyle name="Normal 41 2 3 4 3 3 3" xfId="26150" xr:uid="{00000000-0005-0000-0000-00004B400000}"/>
    <cellStyle name="Normal 41 2 3 4 3 4" xfId="36361" xr:uid="{00000000-0005-0000-0000-00004C400000}"/>
    <cellStyle name="Normal 41 2 3 4 3 5" xfId="21137" xr:uid="{00000000-0005-0000-0000-00004D400000}"/>
    <cellStyle name="Normal 41 2 3 4 4" xfId="12727" xr:uid="{00000000-0005-0000-0000-00004E400000}"/>
    <cellStyle name="Normal 41 2 3 4 4 2" xfId="43049" xr:uid="{00000000-0005-0000-0000-00004F400000}"/>
    <cellStyle name="Normal 41 2 3 4 4 3" xfId="27825" xr:uid="{00000000-0005-0000-0000-000050400000}"/>
    <cellStyle name="Normal 41 2 3 4 5" xfId="7706" xr:uid="{00000000-0005-0000-0000-000051400000}"/>
    <cellStyle name="Normal 41 2 3 4 5 2" xfId="38032" xr:uid="{00000000-0005-0000-0000-000052400000}"/>
    <cellStyle name="Normal 41 2 3 4 5 3" xfId="22808" xr:uid="{00000000-0005-0000-0000-000053400000}"/>
    <cellStyle name="Normal 41 2 3 4 6" xfId="33020" xr:uid="{00000000-0005-0000-0000-000054400000}"/>
    <cellStyle name="Normal 41 2 3 4 7" xfId="17795" xr:uid="{00000000-0005-0000-0000-000055400000}"/>
    <cellStyle name="Normal 41 2 3 5" xfId="3488" xr:uid="{00000000-0005-0000-0000-000056400000}"/>
    <cellStyle name="Normal 41 2 3 5 2" xfId="13562" xr:uid="{00000000-0005-0000-0000-000057400000}"/>
    <cellStyle name="Normal 41 2 3 5 2 2" xfId="43884" xr:uid="{00000000-0005-0000-0000-000058400000}"/>
    <cellStyle name="Normal 41 2 3 5 2 3" xfId="28660" xr:uid="{00000000-0005-0000-0000-000059400000}"/>
    <cellStyle name="Normal 41 2 3 5 3" xfId="8542" xr:uid="{00000000-0005-0000-0000-00005A400000}"/>
    <cellStyle name="Normal 41 2 3 5 3 2" xfId="38867" xr:uid="{00000000-0005-0000-0000-00005B400000}"/>
    <cellStyle name="Normal 41 2 3 5 3 3" xfId="23643" xr:uid="{00000000-0005-0000-0000-00005C400000}"/>
    <cellStyle name="Normal 41 2 3 5 4" xfId="33854" xr:uid="{00000000-0005-0000-0000-00005D400000}"/>
    <cellStyle name="Normal 41 2 3 5 5" xfId="18630" xr:uid="{00000000-0005-0000-0000-00005E400000}"/>
    <cellStyle name="Normal 41 2 3 6" xfId="5181" xr:uid="{00000000-0005-0000-0000-00005F400000}"/>
    <cellStyle name="Normal 41 2 3 6 2" xfId="15233" xr:uid="{00000000-0005-0000-0000-000060400000}"/>
    <cellStyle name="Normal 41 2 3 6 2 2" xfId="45555" xr:uid="{00000000-0005-0000-0000-000061400000}"/>
    <cellStyle name="Normal 41 2 3 6 2 3" xfId="30331" xr:uid="{00000000-0005-0000-0000-000062400000}"/>
    <cellStyle name="Normal 41 2 3 6 3" xfId="10213" xr:uid="{00000000-0005-0000-0000-000063400000}"/>
    <cellStyle name="Normal 41 2 3 6 3 2" xfId="40538" xr:uid="{00000000-0005-0000-0000-000064400000}"/>
    <cellStyle name="Normal 41 2 3 6 3 3" xfId="25314" xr:uid="{00000000-0005-0000-0000-000065400000}"/>
    <cellStyle name="Normal 41 2 3 6 4" xfId="35525" xr:uid="{00000000-0005-0000-0000-000066400000}"/>
    <cellStyle name="Normal 41 2 3 6 5" xfId="20301" xr:uid="{00000000-0005-0000-0000-000067400000}"/>
    <cellStyle name="Normal 41 2 3 7" xfId="11891" xr:uid="{00000000-0005-0000-0000-000068400000}"/>
    <cellStyle name="Normal 41 2 3 7 2" xfId="42213" xr:uid="{00000000-0005-0000-0000-000069400000}"/>
    <cellStyle name="Normal 41 2 3 7 3" xfId="26989" xr:uid="{00000000-0005-0000-0000-00006A400000}"/>
    <cellStyle name="Normal 41 2 3 8" xfId="6870" xr:uid="{00000000-0005-0000-0000-00006B400000}"/>
    <cellStyle name="Normal 41 2 3 8 2" xfId="37196" xr:uid="{00000000-0005-0000-0000-00006C400000}"/>
    <cellStyle name="Normal 41 2 3 8 3" xfId="21972" xr:uid="{00000000-0005-0000-0000-00006D400000}"/>
    <cellStyle name="Normal 41 2 3 9" xfId="32185" xr:uid="{00000000-0005-0000-0000-00006E400000}"/>
    <cellStyle name="Normal 41 2 4" xfId="1895" xr:uid="{00000000-0005-0000-0000-00006F400000}"/>
    <cellStyle name="Normal 41 2 4 2" xfId="2318" xr:uid="{00000000-0005-0000-0000-000070400000}"/>
    <cellStyle name="Normal 41 2 4 2 2" xfId="3157" xr:uid="{00000000-0005-0000-0000-000071400000}"/>
    <cellStyle name="Normal 41 2 4 2 2 2" xfId="4847" xr:uid="{00000000-0005-0000-0000-000072400000}"/>
    <cellStyle name="Normal 41 2 4 2 2 2 2" xfId="14920" xr:uid="{00000000-0005-0000-0000-000073400000}"/>
    <cellStyle name="Normal 41 2 4 2 2 2 2 2" xfId="45242" xr:uid="{00000000-0005-0000-0000-000074400000}"/>
    <cellStyle name="Normal 41 2 4 2 2 2 2 3" xfId="30018" xr:uid="{00000000-0005-0000-0000-000075400000}"/>
    <cellStyle name="Normal 41 2 4 2 2 2 3" xfId="9900" xr:uid="{00000000-0005-0000-0000-000076400000}"/>
    <cellStyle name="Normal 41 2 4 2 2 2 3 2" xfId="40225" xr:uid="{00000000-0005-0000-0000-000077400000}"/>
    <cellStyle name="Normal 41 2 4 2 2 2 3 3" xfId="25001" xr:uid="{00000000-0005-0000-0000-000078400000}"/>
    <cellStyle name="Normal 41 2 4 2 2 2 4" xfId="35212" xr:uid="{00000000-0005-0000-0000-000079400000}"/>
    <cellStyle name="Normal 41 2 4 2 2 2 5" xfId="19988" xr:uid="{00000000-0005-0000-0000-00007A400000}"/>
    <cellStyle name="Normal 41 2 4 2 2 3" xfId="6539" xr:uid="{00000000-0005-0000-0000-00007B400000}"/>
    <cellStyle name="Normal 41 2 4 2 2 3 2" xfId="16591" xr:uid="{00000000-0005-0000-0000-00007C400000}"/>
    <cellStyle name="Normal 41 2 4 2 2 3 2 2" xfId="46913" xr:uid="{00000000-0005-0000-0000-00007D400000}"/>
    <cellStyle name="Normal 41 2 4 2 2 3 2 3" xfId="31689" xr:uid="{00000000-0005-0000-0000-00007E400000}"/>
    <cellStyle name="Normal 41 2 4 2 2 3 3" xfId="11571" xr:uid="{00000000-0005-0000-0000-00007F400000}"/>
    <cellStyle name="Normal 41 2 4 2 2 3 3 2" xfId="41896" xr:uid="{00000000-0005-0000-0000-000080400000}"/>
    <cellStyle name="Normal 41 2 4 2 2 3 3 3" xfId="26672" xr:uid="{00000000-0005-0000-0000-000081400000}"/>
    <cellStyle name="Normal 41 2 4 2 2 3 4" xfId="36883" xr:uid="{00000000-0005-0000-0000-000082400000}"/>
    <cellStyle name="Normal 41 2 4 2 2 3 5" xfId="21659" xr:uid="{00000000-0005-0000-0000-000083400000}"/>
    <cellStyle name="Normal 41 2 4 2 2 4" xfId="13249" xr:uid="{00000000-0005-0000-0000-000084400000}"/>
    <cellStyle name="Normal 41 2 4 2 2 4 2" xfId="43571" xr:uid="{00000000-0005-0000-0000-000085400000}"/>
    <cellStyle name="Normal 41 2 4 2 2 4 3" xfId="28347" xr:uid="{00000000-0005-0000-0000-000086400000}"/>
    <cellStyle name="Normal 41 2 4 2 2 5" xfId="8228" xr:uid="{00000000-0005-0000-0000-000087400000}"/>
    <cellStyle name="Normal 41 2 4 2 2 5 2" xfId="38554" xr:uid="{00000000-0005-0000-0000-000088400000}"/>
    <cellStyle name="Normal 41 2 4 2 2 5 3" xfId="23330" xr:uid="{00000000-0005-0000-0000-000089400000}"/>
    <cellStyle name="Normal 41 2 4 2 2 6" xfId="33542" xr:uid="{00000000-0005-0000-0000-00008A400000}"/>
    <cellStyle name="Normal 41 2 4 2 2 7" xfId="18317" xr:uid="{00000000-0005-0000-0000-00008B400000}"/>
    <cellStyle name="Normal 41 2 4 2 3" xfId="4010" xr:uid="{00000000-0005-0000-0000-00008C400000}"/>
    <cellStyle name="Normal 41 2 4 2 3 2" xfId="14084" xr:uid="{00000000-0005-0000-0000-00008D400000}"/>
    <cellStyle name="Normal 41 2 4 2 3 2 2" xfId="44406" xr:uid="{00000000-0005-0000-0000-00008E400000}"/>
    <cellStyle name="Normal 41 2 4 2 3 2 3" xfId="29182" xr:uid="{00000000-0005-0000-0000-00008F400000}"/>
    <cellStyle name="Normal 41 2 4 2 3 3" xfId="9064" xr:uid="{00000000-0005-0000-0000-000090400000}"/>
    <cellStyle name="Normal 41 2 4 2 3 3 2" xfId="39389" xr:uid="{00000000-0005-0000-0000-000091400000}"/>
    <cellStyle name="Normal 41 2 4 2 3 3 3" xfId="24165" xr:uid="{00000000-0005-0000-0000-000092400000}"/>
    <cellStyle name="Normal 41 2 4 2 3 4" xfId="34376" xr:uid="{00000000-0005-0000-0000-000093400000}"/>
    <cellStyle name="Normal 41 2 4 2 3 5" xfId="19152" xr:uid="{00000000-0005-0000-0000-000094400000}"/>
    <cellStyle name="Normal 41 2 4 2 4" xfId="5703" xr:uid="{00000000-0005-0000-0000-000095400000}"/>
    <cellStyle name="Normal 41 2 4 2 4 2" xfId="15755" xr:uid="{00000000-0005-0000-0000-000096400000}"/>
    <cellStyle name="Normal 41 2 4 2 4 2 2" xfId="46077" xr:uid="{00000000-0005-0000-0000-000097400000}"/>
    <cellStyle name="Normal 41 2 4 2 4 2 3" xfId="30853" xr:uid="{00000000-0005-0000-0000-000098400000}"/>
    <cellStyle name="Normal 41 2 4 2 4 3" xfId="10735" xr:uid="{00000000-0005-0000-0000-000099400000}"/>
    <cellStyle name="Normal 41 2 4 2 4 3 2" xfId="41060" xr:uid="{00000000-0005-0000-0000-00009A400000}"/>
    <cellStyle name="Normal 41 2 4 2 4 3 3" xfId="25836" xr:uid="{00000000-0005-0000-0000-00009B400000}"/>
    <cellStyle name="Normal 41 2 4 2 4 4" xfId="36047" xr:uid="{00000000-0005-0000-0000-00009C400000}"/>
    <cellStyle name="Normal 41 2 4 2 4 5" xfId="20823" xr:uid="{00000000-0005-0000-0000-00009D400000}"/>
    <cellStyle name="Normal 41 2 4 2 5" xfId="12413" xr:uid="{00000000-0005-0000-0000-00009E400000}"/>
    <cellStyle name="Normal 41 2 4 2 5 2" xfId="42735" xr:uid="{00000000-0005-0000-0000-00009F400000}"/>
    <cellStyle name="Normal 41 2 4 2 5 3" xfId="27511" xr:uid="{00000000-0005-0000-0000-0000A0400000}"/>
    <cellStyle name="Normal 41 2 4 2 6" xfId="7392" xr:uid="{00000000-0005-0000-0000-0000A1400000}"/>
    <cellStyle name="Normal 41 2 4 2 6 2" xfId="37718" xr:uid="{00000000-0005-0000-0000-0000A2400000}"/>
    <cellStyle name="Normal 41 2 4 2 6 3" xfId="22494" xr:uid="{00000000-0005-0000-0000-0000A3400000}"/>
    <cellStyle name="Normal 41 2 4 2 7" xfId="32706" xr:uid="{00000000-0005-0000-0000-0000A4400000}"/>
    <cellStyle name="Normal 41 2 4 2 8" xfId="17481" xr:uid="{00000000-0005-0000-0000-0000A5400000}"/>
    <cellStyle name="Normal 41 2 4 3" xfId="2739" xr:uid="{00000000-0005-0000-0000-0000A6400000}"/>
    <cellStyle name="Normal 41 2 4 3 2" xfId="4429" xr:uid="{00000000-0005-0000-0000-0000A7400000}"/>
    <cellStyle name="Normal 41 2 4 3 2 2" xfId="14502" xr:uid="{00000000-0005-0000-0000-0000A8400000}"/>
    <cellStyle name="Normal 41 2 4 3 2 2 2" xfId="44824" xr:uid="{00000000-0005-0000-0000-0000A9400000}"/>
    <cellStyle name="Normal 41 2 4 3 2 2 3" xfId="29600" xr:uid="{00000000-0005-0000-0000-0000AA400000}"/>
    <cellStyle name="Normal 41 2 4 3 2 3" xfId="9482" xr:uid="{00000000-0005-0000-0000-0000AB400000}"/>
    <cellStyle name="Normal 41 2 4 3 2 3 2" xfId="39807" xr:uid="{00000000-0005-0000-0000-0000AC400000}"/>
    <cellStyle name="Normal 41 2 4 3 2 3 3" xfId="24583" xr:uid="{00000000-0005-0000-0000-0000AD400000}"/>
    <cellStyle name="Normal 41 2 4 3 2 4" xfId="34794" xr:uid="{00000000-0005-0000-0000-0000AE400000}"/>
    <cellStyle name="Normal 41 2 4 3 2 5" xfId="19570" xr:uid="{00000000-0005-0000-0000-0000AF400000}"/>
    <cellStyle name="Normal 41 2 4 3 3" xfId="6121" xr:uid="{00000000-0005-0000-0000-0000B0400000}"/>
    <cellStyle name="Normal 41 2 4 3 3 2" xfId="16173" xr:uid="{00000000-0005-0000-0000-0000B1400000}"/>
    <cellStyle name="Normal 41 2 4 3 3 2 2" xfId="46495" xr:uid="{00000000-0005-0000-0000-0000B2400000}"/>
    <cellStyle name="Normal 41 2 4 3 3 2 3" xfId="31271" xr:uid="{00000000-0005-0000-0000-0000B3400000}"/>
    <cellStyle name="Normal 41 2 4 3 3 3" xfId="11153" xr:uid="{00000000-0005-0000-0000-0000B4400000}"/>
    <cellStyle name="Normal 41 2 4 3 3 3 2" xfId="41478" xr:uid="{00000000-0005-0000-0000-0000B5400000}"/>
    <cellStyle name="Normal 41 2 4 3 3 3 3" xfId="26254" xr:uid="{00000000-0005-0000-0000-0000B6400000}"/>
    <cellStyle name="Normal 41 2 4 3 3 4" xfId="36465" xr:uid="{00000000-0005-0000-0000-0000B7400000}"/>
    <cellStyle name="Normal 41 2 4 3 3 5" xfId="21241" xr:uid="{00000000-0005-0000-0000-0000B8400000}"/>
    <cellStyle name="Normal 41 2 4 3 4" xfId="12831" xr:uid="{00000000-0005-0000-0000-0000B9400000}"/>
    <cellStyle name="Normal 41 2 4 3 4 2" xfId="43153" xr:uid="{00000000-0005-0000-0000-0000BA400000}"/>
    <cellStyle name="Normal 41 2 4 3 4 3" xfId="27929" xr:uid="{00000000-0005-0000-0000-0000BB400000}"/>
    <cellStyle name="Normal 41 2 4 3 5" xfId="7810" xr:uid="{00000000-0005-0000-0000-0000BC400000}"/>
    <cellStyle name="Normal 41 2 4 3 5 2" xfId="38136" xr:uid="{00000000-0005-0000-0000-0000BD400000}"/>
    <cellStyle name="Normal 41 2 4 3 5 3" xfId="22912" xr:uid="{00000000-0005-0000-0000-0000BE400000}"/>
    <cellStyle name="Normal 41 2 4 3 6" xfId="33124" xr:uid="{00000000-0005-0000-0000-0000BF400000}"/>
    <cellStyle name="Normal 41 2 4 3 7" xfId="17899" xr:uid="{00000000-0005-0000-0000-0000C0400000}"/>
    <cellStyle name="Normal 41 2 4 4" xfId="3592" xr:uid="{00000000-0005-0000-0000-0000C1400000}"/>
    <cellStyle name="Normal 41 2 4 4 2" xfId="13666" xr:uid="{00000000-0005-0000-0000-0000C2400000}"/>
    <cellStyle name="Normal 41 2 4 4 2 2" xfId="43988" xr:uid="{00000000-0005-0000-0000-0000C3400000}"/>
    <cellStyle name="Normal 41 2 4 4 2 3" xfId="28764" xr:uid="{00000000-0005-0000-0000-0000C4400000}"/>
    <cellStyle name="Normal 41 2 4 4 3" xfId="8646" xr:uid="{00000000-0005-0000-0000-0000C5400000}"/>
    <cellStyle name="Normal 41 2 4 4 3 2" xfId="38971" xr:uid="{00000000-0005-0000-0000-0000C6400000}"/>
    <cellStyle name="Normal 41 2 4 4 3 3" xfId="23747" xr:uid="{00000000-0005-0000-0000-0000C7400000}"/>
    <cellStyle name="Normal 41 2 4 4 4" xfId="33958" xr:uid="{00000000-0005-0000-0000-0000C8400000}"/>
    <cellStyle name="Normal 41 2 4 4 5" xfId="18734" xr:uid="{00000000-0005-0000-0000-0000C9400000}"/>
    <cellStyle name="Normal 41 2 4 5" xfId="5285" xr:uid="{00000000-0005-0000-0000-0000CA400000}"/>
    <cellStyle name="Normal 41 2 4 5 2" xfId="15337" xr:uid="{00000000-0005-0000-0000-0000CB400000}"/>
    <cellStyle name="Normal 41 2 4 5 2 2" xfId="45659" xr:uid="{00000000-0005-0000-0000-0000CC400000}"/>
    <cellStyle name="Normal 41 2 4 5 2 3" xfId="30435" xr:uid="{00000000-0005-0000-0000-0000CD400000}"/>
    <cellStyle name="Normal 41 2 4 5 3" xfId="10317" xr:uid="{00000000-0005-0000-0000-0000CE400000}"/>
    <cellStyle name="Normal 41 2 4 5 3 2" xfId="40642" xr:uid="{00000000-0005-0000-0000-0000CF400000}"/>
    <cellStyle name="Normal 41 2 4 5 3 3" xfId="25418" xr:uid="{00000000-0005-0000-0000-0000D0400000}"/>
    <cellStyle name="Normal 41 2 4 5 4" xfId="35629" xr:uid="{00000000-0005-0000-0000-0000D1400000}"/>
    <cellStyle name="Normal 41 2 4 5 5" xfId="20405" xr:uid="{00000000-0005-0000-0000-0000D2400000}"/>
    <cellStyle name="Normal 41 2 4 6" xfId="11995" xr:uid="{00000000-0005-0000-0000-0000D3400000}"/>
    <cellStyle name="Normal 41 2 4 6 2" xfId="42317" xr:uid="{00000000-0005-0000-0000-0000D4400000}"/>
    <cellStyle name="Normal 41 2 4 6 3" xfId="27093" xr:uid="{00000000-0005-0000-0000-0000D5400000}"/>
    <cellStyle name="Normal 41 2 4 7" xfId="6974" xr:uid="{00000000-0005-0000-0000-0000D6400000}"/>
    <cellStyle name="Normal 41 2 4 7 2" xfId="37300" xr:uid="{00000000-0005-0000-0000-0000D7400000}"/>
    <cellStyle name="Normal 41 2 4 7 3" xfId="22076" xr:uid="{00000000-0005-0000-0000-0000D8400000}"/>
    <cellStyle name="Normal 41 2 4 8" xfId="32288" xr:uid="{00000000-0005-0000-0000-0000D9400000}"/>
    <cellStyle name="Normal 41 2 4 9" xfId="17063" xr:uid="{00000000-0005-0000-0000-0000DA400000}"/>
    <cellStyle name="Normal 41 2 5" xfId="2108" xr:uid="{00000000-0005-0000-0000-0000DB400000}"/>
    <cellStyle name="Normal 41 2 5 2" xfId="2949" xr:uid="{00000000-0005-0000-0000-0000DC400000}"/>
    <cellStyle name="Normal 41 2 5 2 2" xfId="4639" xr:uid="{00000000-0005-0000-0000-0000DD400000}"/>
    <cellStyle name="Normal 41 2 5 2 2 2" xfId="14712" xr:uid="{00000000-0005-0000-0000-0000DE400000}"/>
    <cellStyle name="Normal 41 2 5 2 2 2 2" xfId="45034" xr:uid="{00000000-0005-0000-0000-0000DF400000}"/>
    <cellStyle name="Normal 41 2 5 2 2 2 3" xfId="29810" xr:uid="{00000000-0005-0000-0000-0000E0400000}"/>
    <cellStyle name="Normal 41 2 5 2 2 3" xfId="9692" xr:uid="{00000000-0005-0000-0000-0000E1400000}"/>
    <cellStyle name="Normal 41 2 5 2 2 3 2" xfId="40017" xr:uid="{00000000-0005-0000-0000-0000E2400000}"/>
    <cellStyle name="Normal 41 2 5 2 2 3 3" xfId="24793" xr:uid="{00000000-0005-0000-0000-0000E3400000}"/>
    <cellStyle name="Normal 41 2 5 2 2 4" xfId="35004" xr:uid="{00000000-0005-0000-0000-0000E4400000}"/>
    <cellStyle name="Normal 41 2 5 2 2 5" xfId="19780" xr:uid="{00000000-0005-0000-0000-0000E5400000}"/>
    <cellStyle name="Normal 41 2 5 2 3" xfId="6331" xr:uid="{00000000-0005-0000-0000-0000E6400000}"/>
    <cellStyle name="Normal 41 2 5 2 3 2" xfId="16383" xr:uid="{00000000-0005-0000-0000-0000E7400000}"/>
    <cellStyle name="Normal 41 2 5 2 3 2 2" xfId="46705" xr:uid="{00000000-0005-0000-0000-0000E8400000}"/>
    <cellStyle name="Normal 41 2 5 2 3 2 3" xfId="31481" xr:uid="{00000000-0005-0000-0000-0000E9400000}"/>
    <cellStyle name="Normal 41 2 5 2 3 3" xfId="11363" xr:uid="{00000000-0005-0000-0000-0000EA400000}"/>
    <cellStyle name="Normal 41 2 5 2 3 3 2" xfId="41688" xr:uid="{00000000-0005-0000-0000-0000EB400000}"/>
    <cellStyle name="Normal 41 2 5 2 3 3 3" xfId="26464" xr:uid="{00000000-0005-0000-0000-0000EC400000}"/>
    <cellStyle name="Normal 41 2 5 2 3 4" xfId="36675" xr:uid="{00000000-0005-0000-0000-0000ED400000}"/>
    <cellStyle name="Normal 41 2 5 2 3 5" xfId="21451" xr:uid="{00000000-0005-0000-0000-0000EE400000}"/>
    <cellStyle name="Normal 41 2 5 2 4" xfId="13041" xr:uid="{00000000-0005-0000-0000-0000EF400000}"/>
    <cellStyle name="Normal 41 2 5 2 4 2" xfId="43363" xr:uid="{00000000-0005-0000-0000-0000F0400000}"/>
    <cellStyle name="Normal 41 2 5 2 4 3" xfId="28139" xr:uid="{00000000-0005-0000-0000-0000F1400000}"/>
    <cellStyle name="Normal 41 2 5 2 5" xfId="8020" xr:uid="{00000000-0005-0000-0000-0000F2400000}"/>
    <cellStyle name="Normal 41 2 5 2 5 2" xfId="38346" xr:uid="{00000000-0005-0000-0000-0000F3400000}"/>
    <cellStyle name="Normal 41 2 5 2 5 3" xfId="23122" xr:uid="{00000000-0005-0000-0000-0000F4400000}"/>
    <cellStyle name="Normal 41 2 5 2 6" xfId="33334" xr:uid="{00000000-0005-0000-0000-0000F5400000}"/>
    <cellStyle name="Normal 41 2 5 2 7" xfId="18109" xr:uid="{00000000-0005-0000-0000-0000F6400000}"/>
    <cellStyle name="Normal 41 2 5 3" xfId="3802" xr:uid="{00000000-0005-0000-0000-0000F7400000}"/>
    <cellStyle name="Normal 41 2 5 3 2" xfId="13876" xr:uid="{00000000-0005-0000-0000-0000F8400000}"/>
    <cellStyle name="Normal 41 2 5 3 2 2" xfId="44198" xr:uid="{00000000-0005-0000-0000-0000F9400000}"/>
    <cellStyle name="Normal 41 2 5 3 2 3" xfId="28974" xr:uid="{00000000-0005-0000-0000-0000FA400000}"/>
    <cellStyle name="Normal 41 2 5 3 3" xfId="8856" xr:uid="{00000000-0005-0000-0000-0000FB400000}"/>
    <cellStyle name="Normal 41 2 5 3 3 2" xfId="39181" xr:uid="{00000000-0005-0000-0000-0000FC400000}"/>
    <cellStyle name="Normal 41 2 5 3 3 3" xfId="23957" xr:uid="{00000000-0005-0000-0000-0000FD400000}"/>
    <cellStyle name="Normal 41 2 5 3 4" xfId="34168" xr:uid="{00000000-0005-0000-0000-0000FE400000}"/>
    <cellStyle name="Normal 41 2 5 3 5" xfId="18944" xr:uid="{00000000-0005-0000-0000-0000FF400000}"/>
    <cellStyle name="Normal 41 2 5 4" xfId="5495" xr:uid="{00000000-0005-0000-0000-000000410000}"/>
    <cellStyle name="Normal 41 2 5 4 2" xfId="15547" xr:uid="{00000000-0005-0000-0000-000001410000}"/>
    <cellStyle name="Normal 41 2 5 4 2 2" xfId="45869" xr:uid="{00000000-0005-0000-0000-000002410000}"/>
    <cellStyle name="Normal 41 2 5 4 2 3" xfId="30645" xr:uid="{00000000-0005-0000-0000-000003410000}"/>
    <cellStyle name="Normal 41 2 5 4 3" xfId="10527" xr:uid="{00000000-0005-0000-0000-000004410000}"/>
    <cellStyle name="Normal 41 2 5 4 3 2" xfId="40852" xr:uid="{00000000-0005-0000-0000-000005410000}"/>
    <cellStyle name="Normal 41 2 5 4 3 3" xfId="25628" xr:uid="{00000000-0005-0000-0000-000006410000}"/>
    <cellStyle name="Normal 41 2 5 4 4" xfId="35839" xr:uid="{00000000-0005-0000-0000-000007410000}"/>
    <cellStyle name="Normal 41 2 5 4 5" xfId="20615" xr:uid="{00000000-0005-0000-0000-000008410000}"/>
    <cellStyle name="Normal 41 2 5 5" xfId="12205" xr:uid="{00000000-0005-0000-0000-000009410000}"/>
    <cellStyle name="Normal 41 2 5 5 2" xfId="42527" xr:uid="{00000000-0005-0000-0000-00000A410000}"/>
    <cellStyle name="Normal 41 2 5 5 3" xfId="27303" xr:uid="{00000000-0005-0000-0000-00000B410000}"/>
    <cellStyle name="Normal 41 2 5 6" xfId="7184" xr:uid="{00000000-0005-0000-0000-00000C410000}"/>
    <cellStyle name="Normal 41 2 5 6 2" xfId="37510" xr:uid="{00000000-0005-0000-0000-00000D410000}"/>
    <cellStyle name="Normal 41 2 5 6 3" xfId="22286" xr:uid="{00000000-0005-0000-0000-00000E410000}"/>
    <cellStyle name="Normal 41 2 5 7" xfId="32498" xr:uid="{00000000-0005-0000-0000-00000F410000}"/>
    <cellStyle name="Normal 41 2 5 8" xfId="17273" xr:uid="{00000000-0005-0000-0000-000010410000}"/>
    <cellStyle name="Normal 41 2 6" xfId="2529" xr:uid="{00000000-0005-0000-0000-000011410000}"/>
    <cellStyle name="Normal 41 2 6 2" xfId="4221" xr:uid="{00000000-0005-0000-0000-000012410000}"/>
    <cellStyle name="Normal 41 2 6 2 2" xfId="14294" xr:uid="{00000000-0005-0000-0000-000013410000}"/>
    <cellStyle name="Normal 41 2 6 2 2 2" xfId="44616" xr:uid="{00000000-0005-0000-0000-000014410000}"/>
    <cellStyle name="Normal 41 2 6 2 2 3" xfId="29392" xr:uid="{00000000-0005-0000-0000-000015410000}"/>
    <cellStyle name="Normal 41 2 6 2 3" xfId="9274" xr:uid="{00000000-0005-0000-0000-000016410000}"/>
    <cellStyle name="Normal 41 2 6 2 3 2" xfId="39599" xr:uid="{00000000-0005-0000-0000-000017410000}"/>
    <cellStyle name="Normal 41 2 6 2 3 3" xfId="24375" xr:uid="{00000000-0005-0000-0000-000018410000}"/>
    <cellStyle name="Normal 41 2 6 2 4" xfId="34586" xr:uid="{00000000-0005-0000-0000-000019410000}"/>
    <cellStyle name="Normal 41 2 6 2 5" xfId="19362" xr:uid="{00000000-0005-0000-0000-00001A410000}"/>
    <cellStyle name="Normal 41 2 6 3" xfId="5913" xr:uid="{00000000-0005-0000-0000-00001B410000}"/>
    <cellStyle name="Normal 41 2 6 3 2" xfId="15965" xr:uid="{00000000-0005-0000-0000-00001C410000}"/>
    <cellStyle name="Normal 41 2 6 3 2 2" xfId="46287" xr:uid="{00000000-0005-0000-0000-00001D410000}"/>
    <cellStyle name="Normal 41 2 6 3 2 3" xfId="31063" xr:uid="{00000000-0005-0000-0000-00001E410000}"/>
    <cellStyle name="Normal 41 2 6 3 3" xfId="10945" xr:uid="{00000000-0005-0000-0000-00001F410000}"/>
    <cellStyle name="Normal 41 2 6 3 3 2" xfId="41270" xr:uid="{00000000-0005-0000-0000-000020410000}"/>
    <cellStyle name="Normal 41 2 6 3 3 3" xfId="26046" xr:uid="{00000000-0005-0000-0000-000021410000}"/>
    <cellStyle name="Normal 41 2 6 3 4" xfId="36257" xr:uid="{00000000-0005-0000-0000-000022410000}"/>
    <cellStyle name="Normal 41 2 6 3 5" xfId="21033" xr:uid="{00000000-0005-0000-0000-000023410000}"/>
    <cellStyle name="Normal 41 2 6 4" xfId="12623" xr:uid="{00000000-0005-0000-0000-000024410000}"/>
    <cellStyle name="Normal 41 2 6 4 2" xfId="42945" xr:uid="{00000000-0005-0000-0000-000025410000}"/>
    <cellStyle name="Normal 41 2 6 4 3" xfId="27721" xr:uid="{00000000-0005-0000-0000-000026410000}"/>
    <cellStyle name="Normal 41 2 6 5" xfId="7602" xr:uid="{00000000-0005-0000-0000-000027410000}"/>
    <cellStyle name="Normal 41 2 6 5 2" xfId="37928" xr:uid="{00000000-0005-0000-0000-000028410000}"/>
    <cellStyle name="Normal 41 2 6 5 3" xfId="22704" xr:uid="{00000000-0005-0000-0000-000029410000}"/>
    <cellStyle name="Normal 41 2 6 6" xfId="32916" xr:uid="{00000000-0005-0000-0000-00002A410000}"/>
    <cellStyle name="Normal 41 2 6 7" xfId="17691" xr:uid="{00000000-0005-0000-0000-00002B410000}"/>
    <cellStyle name="Normal 41 2 7" xfId="3380" xr:uid="{00000000-0005-0000-0000-00002C410000}"/>
    <cellStyle name="Normal 41 2 7 2" xfId="13458" xr:uid="{00000000-0005-0000-0000-00002D410000}"/>
    <cellStyle name="Normal 41 2 7 2 2" xfId="43780" xr:uid="{00000000-0005-0000-0000-00002E410000}"/>
    <cellStyle name="Normal 41 2 7 2 3" xfId="28556" xr:uid="{00000000-0005-0000-0000-00002F410000}"/>
    <cellStyle name="Normal 41 2 7 3" xfId="8438" xr:uid="{00000000-0005-0000-0000-000030410000}"/>
    <cellStyle name="Normal 41 2 7 3 2" xfId="38763" xr:uid="{00000000-0005-0000-0000-000031410000}"/>
    <cellStyle name="Normal 41 2 7 3 3" xfId="23539" xr:uid="{00000000-0005-0000-0000-000032410000}"/>
    <cellStyle name="Normal 41 2 7 4" xfId="33750" xr:uid="{00000000-0005-0000-0000-000033410000}"/>
    <cellStyle name="Normal 41 2 7 5" xfId="18526" xr:uid="{00000000-0005-0000-0000-000034410000}"/>
    <cellStyle name="Normal 41 2 8" xfId="5074" xr:uid="{00000000-0005-0000-0000-000035410000}"/>
    <cellStyle name="Normal 41 2 8 2" xfId="15129" xr:uid="{00000000-0005-0000-0000-000036410000}"/>
    <cellStyle name="Normal 41 2 8 2 2" xfId="45451" xr:uid="{00000000-0005-0000-0000-000037410000}"/>
    <cellStyle name="Normal 41 2 8 2 3" xfId="30227" xr:uid="{00000000-0005-0000-0000-000038410000}"/>
    <cellStyle name="Normal 41 2 8 3" xfId="10109" xr:uid="{00000000-0005-0000-0000-000039410000}"/>
    <cellStyle name="Normal 41 2 8 3 2" xfId="40434" xr:uid="{00000000-0005-0000-0000-00003A410000}"/>
    <cellStyle name="Normal 41 2 8 3 3" xfId="25210" xr:uid="{00000000-0005-0000-0000-00003B410000}"/>
    <cellStyle name="Normal 41 2 8 4" xfId="35421" xr:uid="{00000000-0005-0000-0000-00003C410000}"/>
    <cellStyle name="Normal 41 2 8 5" xfId="20197" xr:uid="{00000000-0005-0000-0000-00003D410000}"/>
    <cellStyle name="Normal 41 2 9" xfId="11785" xr:uid="{00000000-0005-0000-0000-00003E410000}"/>
    <cellStyle name="Normal 41 2 9 2" xfId="42109" xr:uid="{00000000-0005-0000-0000-00003F410000}"/>
    <cellStyle name="Normal 41 2 9 3" xfId="26885" xr:uid="{00000000-0005-0000-0000-000040410000}"/>
    <cellStyle name="Normal 41 3" xfId="47292" xr:uid="{00000000-0005-0000-0000-000041410000}"/>
    <cellStyle name="Normal 42" xfId="967" xr:uid="{00000000-0005-0000-0000-000042410000}"/>
    <cellStyle name="Normal 42 2" xfId="1441" xr:uid="{00000000-0005-0000-0000-000043410000}"/>
    <cellStyle name="Normal 42 2 10" xfId="6765" xr:uid="{00000000-0005-0000-0000-000044410000}"/>
    <cellStyle name="Normal 42 2 10 2" xfId="37093" xr:uid="{00000000-0005-0000-0000-000045410000}"/>
    <cellStyle name="Normal 42 2 10 3" xfId="21869" xr:uid="{00000000-0005-0000-0000-000046410000}"/>
    <cellStyle name="Normal 42 2 11" xfId="32084" xr:uid="{00000000-0005-0000-0000-000047410000}"/>
    <cellStyle name="Normal 42 2 12" xfId="16854" xr:uid="{00000000-0005-0000-0000-000048410000}"/>
    <cellStyle name="Normal 42 2 2" xfId="1729" xr:uid="{00000000-0005-0000-0000-000049410000}"/>
    <cellStyle name="Normal 42 2 2 10" xfId="32136" xr:uid="{00000000-0005-0000-0000-00004A410000}"/>
    <cellStyle name="Normal 42 2 2 11" xfId="16908" xr:uid="{00000000-0005-0000-0000-00004B410000}"/>
    <cellStyle name="Normal 42 2 2 2" xfId="1837" xr:uid="{00000000-0005-0000-0000-00004C410000}"/>
    <cellStyle name="Normal 42 2 2 2 10" xfId="17012" xr:uid="{00000000-0005-0000-0000-00004D410000}"/>
    <cellStyle name="Normal 42 2 2 2 2" xfId="2054" xr:uid="{00000000-0005-0000-0000-00004E410000}"/>
    <cellStyle name="Normal 42 2 2 2 2 2" xfId="2475" xr:uid="{00000000-0005-0000-0000-00004F410000}"/>
    <cellStyle name="Normal 42 2 2 2 2 2 2" xfId="3314" xr:uid="{00000000-0005-0000-0000-000050410000}"/>
    <cellStyle name="Normal 42 2 2 2 2 2 2 2" xfId="5004" xr:uid="{00000000-0005-0000-0000-000051410000}"/>
    <cellStyle name="Normal 42 2 2 2 2 2 2 2 2" xfId="15077" xr:uid="{00000000-0005-0000-0000-000052410000}"/>
    <cellStyle name="Normal 42 2 2 2 2 2 2 2 2 2" xfId="45399" xr:uid="{00000000-0005-0000-0000-000053410000}"/>
    <cellStyle name="Normal 42 2 2 2 2 2 2 2 2 3" xfId="30175" xr:uid="{00000000-0005-0000-0000-000054410000}"/>
    <cellStyle name="Normal 42 2 2 2 2 2 2 2 3" xfId="10057" xr:uid="{00000000-0005-0000-0000-000055410000}"/>
    <cellStyle name="Normal 42 2 2 2 2 2 2 2 3 2" xfId="40382" xr:uid="{00000000-0005-0000-0000-000056410000}"/>
    <cellStyle name="Normal 42 2 2 2 2 2 2 2 3 3" xfId="25158" xr:uid="{00000000-0005-0000-0000-000057410000}"/>
    <cellStyle name="Normal 42 2 2 2 2 2 2 2 4" xfId="35369" xr:uid="{00000000-0005-0000-0000-000058410000}"/>
    <cellStyle name="Normal 42 2 2 2 2 2 2 2 5" xfId="20145" xr:uid="{00000000-0005-0000-0000-000059410000}"/>
    <cellStyle name="Normal 42 2 2 2 2 2 2 3" xfId="6696" xr:uid="{00000000-0005-0000-0000-00005A410000}"/>
    <cellStyle name="Normal 42 2 2 2 2 2 2 3 2" xfId="16748" xr:uid="{00000000-0005-0000-0000-00005B410000}"/>
    <cellStyle name="Normal 42 2 2 2 2 2 2 3 2 2" xfId="47070" xr:uid="{00000000-0005-0000-0000-00005C410000}"/>
    <cellStyle name="Normal 42 2 2 2 2 2 2 3 2 3" xfId="31846" xr:uid="{00000000-0005-0000-0000-00005D410000}"/>
    <cellStyle name="Normal 42 2 2 2 2 2 2 3 3" xfId="11728" xr:uid="{00000000-0005-0000-0000-00005E410000}"/>
    <cellStyle name="Normal 42 2 2 2 2 2 2 3 3 2" xfId="42053" xr:uid="{00000000-0005-0000-0000-00005F410000}"/>
    <cellStyle name="Normal 42 2 2 2 2 2 2 3 3 3" xfId="26829" xr:uid="{00000000-0005-0000-0000-000060410000}"/>
    <cellStyle name="Normal 42 2 2 2 2 2 2 3 4" xfId="37040" xr:uid="{00000000-0005-0000-0000-000061410000}"/>
    <cellStyle name="Normal 42 2 2 2 2 2 2 3 5" xfId="21816" xr:uid="{00000000-0005-0000-0000-000062410000}"/>
    <cellStyle name="Normal 42 2 2 2 2 2 2 4" xfId="13406" xr:uid="{00000000-0005-0000-0000-000063410000}"/>
    <cellStyle name="Normal 42 2 2 2 2 2 2 4 2" xfId="43728" xr:uid="{00000000-0005-0000-0000-000064410000}"/>
    <cellStyle name="Normal 42 2 2 2 2 2 2 4 3" xfId="28504" xr:uid="{00000000-0005-0000-0000-000065410000}"/>
    <cellStyle name="Normal 42 2 2 2 2 2 2 5" xfId="8385" xr:uid="{00000000-0005-0000-0000-000066410000}"/>
    <cellStyle name="Normal 42 2 2 2 2 2 2 5 2" xfId="38711" xr:uid="{00000000-0005-0000-0000-000067410000}"/>
    <cellStyle name="Normal 42 2 2 2 2 2 2 5 3" xfId="23487" xr:uid="{00000000-0005-0000-0000-000068410000}"/>
    <cellStyle name="Normal 42 2 2 2 2 2 2 6" xfId="33699" xr:uid="{00000000-0005-0000-0000-000069410000}"/>
    <cellStyle name="Normal 42 2 2 2 2 2 2 7" xfId="18474" xr:uid="{00000000-0005-0000-0000-00006A410000}"/>
    <cellStyle name="Normal 42 2 2 2 2 2 3" xfId="4167" xr:uid="{00000000-0005-0000-0000-00006B410000}"/>
    <cellStyle name="Normal 42 2 2 2 2 2 3 2" xfId="14241" xr:uid="{00000000-0005-0000-0000-00006C410000}"/>
    <cellStyle name="Normal 42 2 2 2 2 2 3 2 2" xfId="44563" xr:uid="{00000000-0005-0000-0000-00006D410000}"/>
    <cellStyle name="Normal 42 2 2 2 2 2 3 2 3" xfId="29339" xr:uid="{00000000-0005-0000-0000-00006E410000}"/>
    <cellStyle name="Normal 42 2 2 2 2 2 3 3" xfId="9221" xr:uid="{00000000-0005-0000-0000-00006F410000}"/>
    <cellStyle name="Normal 42 2 2 2 2 2 3 3 2" xfId="39546" xr:uid="{00000000-0005-0000-0000-000070410000}"/>
    <cellStyle name="Normal 42 2 2 2 2 2 3 3 3" xfId="24322" xr:uid="{00000000-0005-0000-0000-000071410000}"/>
    <cellStyle name="Normal 42 2 2 2 2 2 3 4" xfId="34533" xr:uid="{00000000-0005-0000-0000-000072410000}"/>
    <cellStyle name="Normal 42 2 2 2 2 2 3 5" xfId="19309" xr:uid="{00000000-0005-0000-0000-000073410000}"/>
    <cellStyle name="Normal 42 2 2 2 2 2 4" xfId="5860" xr:uid="{00000000-0005-0000-0000-000074410000}"/>
    <cellStyle name="Normal 42 2 2 2 2 2 4 2" xfId="15912" xr:uid="{00000000-0005-0000-0000-000075410000}"/>
    <cellStyle name="Normal 42 2 2 2 2 2 4 2 2" xfId="46234" xr:uid="{00000000-0005-0000-0000-000076410000}"/>
    <cellStyle name="Normal 42 2 2 2 2 2 4 2 3" xfId="31010" xr:uid="{00000000-0005-0000-0000-000077410000}"/>
    <cellStyle name="Normal 42 2 2 2 2 2 4 3" xfId="10892" xr:uid="{00000000-0005-0000-0000-000078410000}"/>
    <cellStyle name="Normal 42 2 2 2 2 2 4 3 2" xfId="41217" xr:uid="{00000000-0005-0000-0000-000079410000}"/>
    <cellStyle name="Normal 42 2 2 2 2 2 4 3 3" xfId="25993" xr:uid="{00000000-0005-0000-0000-00007A410000}"/>
    <cellStyle name="Normal 42 2 2 2 2 2 4 4" xfId="36204" xr:uid="{00000000-0005-0000-0000-00007B410000}"/>
    <cellStyle name="Normal 42 2 2 2 2 2 4 5" xfId="20980" xr:uid="{00000000-0005-0000-0000-00007C410000}"/>
    <cellStyle name="Normal 42 2 2 2 2 2 5" xfId="12570" xr:uid="{00000000-0005-0000-0000-00007D410000}"/>
    <cellStyle name="Normal 42 2 2 2 2 2 5 2" xfId="42892" xr:uid="{00000000-0005-0000-0000-00007E410000}"/>
    <cellStyle name="Normal 42 2 2 2 2 2 5 3" xfId="27668" xr:uid="{00000000-0005-0000-0000-00007F410000}"/>
    <cellStyle name="Normal 42 2 2 2 2 2 6" xfId="7549" xr:uid="{00000000-0005-0000-0000-000080410000}"/>
    <cellStyle name="Normal 42 2 2 2 2 2 6 2" xfId="37875" xr:uid="{00000000-0005-0000-0000-000081410000}"/>
    <cellStyle name="Normal 42 2 2 2 2 2 6 3" xfId="22651" xr:uid="{00000000-0005-0000-0000-000082410000}"/>
    <cellStyle name="Normal 42 2 2 2 2 2 7" xfId="32863" xr:uid="{00000000-0005-0000-0000-000083410000}"/>
    <cellStyle name="Normal 42 2 2 2 2 2 8" xfId="17638" xr:uid="{00000000-0005-0000-0000-000084410000}"/>
    <cellStyle name="Normal 42 2 2 2 2 3" xfId="2896" xr:uid="{00000000-0005-0000-0000-000085410000}"/>
    <cellStyle name="Normal 42 2 2 2 2 3 2" xfId="4586" xr:uid="{00000000-0005-0000-0000-000086410000}"/>
    <cellStyle name="Normal 42 2 2 2 2 3 2 2" xfId="14659" xr:uid="{00000000-0005-0000-0000-000087410000}"/>
    <cellStyle name="Normal 42 2 2 2 2 3 2 2 2" xfId="44981" xr:uid="{00000000-0005-0000-0000-000088410000}"/>
    <cellStyle name="Normal 42 2 2 2 2 3 2 2 3" xfId="29757" xr:uid="{00000000-0005-0000-0000-000089410000}"/>
    <cellStyle name="Normal 42 2 2 2 2 3 2 3" xfId="9639" xr:uid="{00000000-0005-0000-0000-00008A410000}"/>
    <cellStyle name="Normal 42 2 2 2 2 3 2 3 2" xfId="39964" xr:uid="{00000000-0005-0000-0000-00008B410000}"/>
    <cellStyle name="Normal 42 2 2 2 2 3 2 3 3" xfId="24740" xr:uid="{00000000-0005-0000-0000-00008C410000}"/>
    <cellStyle name="Normal 42 2 2 2 2 3 2 4" xfId="34951" xr:uid="{00000000-0005-0000-0000-00008D410000}"/>
    <cellStyle name="Normal 42 2 2 2 2 3 2 5" xfId="19727" xr:uid="{00000000-0005-0000-0000-00008E410000}"/>
    <cellStyle name="Normal 42 2 2 2 2 3 3" xfId="6278" xr:uid="{00000000-0005-0000-0000-00008F410000}"/>
    <cellStyle name="Normal 42 2 2 2 2 3 3 2" xfId="16330" xr:uid="{00000000-0005-0000-0000-000090410000}"/>
    <cellStyle name="Normal 42 2 2 2 2 3 3 2 2" xfId="46652" xr:uid="{00000000-0005-0000-0000-000091410000}"/>
    <cellStyle name="Normal 42 2 2 2 2 3 3 2 3" xfId="31428" xr:uid="{00000000-0005-0000-0000-000092410000}"/>
    <cellStyle name="Normal 42 2 2 2 2 3 3 3" xfId="11310" xr:uid="{00000000-0005-0000-0000-000093410000}"/>
    <cellStyle name="Normal 42 2 2 2 2 3 3 3 2" xfId="41635" xr:uid="{00000000-0005-0000-0000-000094410000}"/>
    <cellStyle name="Normal 42 2 2 2 2 3 3 3 3" xfId="26411" xr:uid="{00000000-0005-0000-0000-000095410000}"/>
    <cellStyle name="Normal 42 2 2 2 2 3 3 4" xfId="36622" xr:uid="{00000000-0005-0000-0000-000096410000}"/>
    <cellStyle name="Normal 42 2 2 2 2 3 3 5" xfId="21398" xr:uid="{00000000-0005-0000-0000-000097410000}"/>
    <cellStyle name="Normal 42 2 2 2 2 3 4" xfId="12988" xr:uid="{00000000-0005-0000-0000-000098410000}"/>
    <cellStyle name="Normal 42 2 2 2 2 3 4 2" xfId="43310" xr:uid="{00000000-0005-0000-0000-000099410000}"/>
    <cellStyle name="Normal 42 2 2 2 2 3 4 3" xfId="28086" xr:uid="{00000000-0005-0000-0000-00009A410000}"/>
    <cellStyle name="Normal 42 2 2 2 2 3 5" xfId="7967" xr:uid="{00000000-0005-0000-0000-00009B410000}"/>
    <cellStyle name="Normal 42 2 2 2 2 3 5 2" xfId="38293" xr:uid="{00000000-0005-0000-0000-00009C410000}"/>
    <cellStyle name="Normal 42 2 2 2 2 3 5 3" xfId="23069" xr:uid="{00000000-0005-0000-0000-00009D410000}"/>
    <cellStyle name="Normal 42 2 2 2 2 3 6" xfId="33281" xr:uid="{00000000-0005-0000-0000-00009E410000}"/>
    <cellStyle name="Normal 42 2 2 2 2 3 7" xfId="18056" xr:uid="{00000000-0005-0000-0000-00009F410000}"/>
    <cellStyle name="Normal 42 2 2 2 2 4" xfId="3749" xr:uid="{00000000-0005-0000-0000-0000A0410000}"/>
    <cellStyle name="Normal 42 2 2 2 2 4 2" xfId="13823" xr:uid="{00000000-0005-0000-0000-0000A1410000}"/>
    <cellStyle name="Normal 42 2 2 2 2 4 2 2" xfId="44145" xr:uid="{00000000-0005-0000-0000-0000A2410000}"/>
    <cellStyle name="Normal 42 2 2 2 2 4 2 3" xfId="28921" xr:uid="{00000000-0005-0000-0000-0000A3410000}"/>
    <cellStyle name="Normal 42 2 2 2 2 4 3" xfId="8803" xr:uid="{00000000-0005-0000-0000-0000A4410000}"/>
    <cellStyle name="Normal 42 2 2 2 2 4 3 2" xfId="39128" xr:uid="{00000000-0005-0000-0000-0000A5410000}"/>
    <cellStyle name="Normal 42 2 2 2 2 4 3 3" xfId="23904" xr:uid="{00000000-0005-0000-0000-0000A6410000}"/>
    <cellStyle name="Normal 42 2 2 2 2 4 4" xfId="34115" xr:uid="{00000000-0005-0000-0000-0000A7410000}"/>
    <cellStyle name="Normal 42 2 2 2 2 4 5" xfId="18891" xr:uid="{00000000-0005-0000-0000-0000A8410000}"/>
    <cellStyle name="Normal 42 2 2 2 2 5" xfId="5442" xr:uid="{00000000-0005-0000-0000-0000A9410000}"/>
    <cellStyle name="Normal 42 2 2 2 2 5 2" xfId="15494" xr:uid="{00000000-0005-0000-0000-0000AA410000}"/>
    <cellStyle name="Normal 42 2 2 2 2 5 2 2" xfId="45816" xr:uid="{00000000-0005-0000-0000-0000AB410000}"/>
    <cellStyle name="Normal 42 2 2 2 2 5 2 3" xfId="30592" xr:uid="{00000000-0005-0000-0000-0000AC410000}"/>
    <cellStyle name="Normal 42 2 2 2 2 5 3" xfId="10474" xr:uid="{00000000-0005-0000-0000-0000AD410000}"/>
    <cellStyle name="Normal 42 2 2 2 2 5 3 2" xfId="40799" xr:uid="{00000000-0005-0000-0000-0000AE410000}"/>
    <cellStyle name="Normal 42 2 2 2 2 5 3 3" xfId="25575" xr:uid="{00000000-0005-0000-0000-0000AF410000}"/>
    <cellStyle name="Normal 42 2 2 2 2 5 4" xfId="35786" xr:uid="{00000000-0005-0000-0000-0000B0410000}"/>
    <cellStyle name="Normal 42 2 2 2 2 5 5" xfId="20562" xr:uid="{00000000-0005-0000-0000-0000B1410000}"/>
    <cellStyle name="Normal 42 2 2 2 2 6" xfId="12152" xr:uid="{00000000-0005-0000-0000-0000B2410000}"/>
    <cellStyle name="Normal 42 2 2 2 2 6 2" xfId="42474" xr:uid="{00000000-0005-0000-0000-0000B3410000}"/>
    <cellStyle name="Normal 42 2 2 2 2 6 3" xfId="27250" xr:uid="{00000000-0005-0000-0000-0000B4410000}"/>
    <cellStyle name="Normal 42 2 2 2 2 7" xfId="7131" xr:uid="{00000000-0005-0000-0000-0000B5410000}"/>
    <cellStyle name="Normal 42 2 2 2 2 7 2" xfId="37457" xr:uid="{00000000-0005-0000-0000-0000B6410000}"/>
    <cellStyle name="Normal 42 2 2 2 2 7 3" xfId="22233" xr:uid="{00000000-0005-0000-0000-0000B7410000}"/>
    <cellStyle name="Normal 42 2 2 2 2 8" xfId="32445" xr:uid="{00000000-0005-0000-0000-0000B8410000}"/>
    <cellStyle name="Normal 42 2 2 2 2 9" xfId="17220" xr:uid="{00000000-0005-0000-0000-0000B9410000}"/>
    <cellStyle name="Normal 42 2 2 2 3" xfId="2267" xr:uid="{00000000-0005-0000-0000-0000BA410000}"/>
    <cellStyle name="Normal 42 2 2 2 3 2" xfId="3106" xr:uid="{00000000-0005-0000-0000-0000BB410000}"/>
    <cellStyle name="Normal 42 2 2 2 3 2 2" xfId="4796" xr:uid="{00000000-0005-0000-0000-0000BC410000}"/>
    <cellStyle name="Normal 42 2 2 2 3 2 2 2" xfId="14869" xr:uid="{00000000-0005-0000-0000-0000BD410000}"/>
    <cellStyle name="Normal 42 2 2 2 3 2 2 2 2" xfId="45191" xr:uid="{00000000-0005-0000-0000-0000BE410000}"/>
    <cellStyle name="Normal 42 2 2 2 3 2 2 2 3" xfId="29967" xr:uid="{00000000-0005-0000-0000-0000BF410000}"/>
    <cellStyle name="Normal 42 2 2 2 3 2 2 3" xfId="9849" xr:uid="{00000000-0005-0000-0000-0000C0410000}"/>
    <cellStyle name="Normal 42 2 2 2 3 2 2 3 2" xfId="40174" xr:uid="{00000000-0005-0000-0000-0000C1410000}"/>
    <cellStyle name="Normal 42 2 2 2 3 2 2 3 3" xfId="24950" xr:uid="{00000000-0005-0000-0000-0000C2410000}"/>
    <cellStyle name="Normal 42 2 2 2 3 2 2 4" xfId="35161" xr:uid="{00000000-0005-0000-0000-0000C3410000}"/>
    <cellStyle name="Normal 42 2 2 2 3 2 2 5" xfId="19937" xr:uid="{00000000-0005-0000-0000-0000C4410000}"/>
    <cellStyle name="Normal 42 2 2 2 3 2 3" xfId="6488" xr:uid="{00000000-0005-0000-0000-0000C5410000}"/>
    <cellStyle name="Normal 42 2 2 2 3 2 3 2" xfId="16540" xr:uid="{00000000-0005-0000-0000-0000C6410000}"/>
    <cellStyle name="Normal 42 2 2 2 3 2 3 2 2" xfId="46862" xr:uid="{00000000-0005-0000-0000-0000C7410000}"/>
    <cellStyle name="Normal 42 2 2 2 3 2 3 2 3" xfId="31638" xr:uid="{00000000-0005-0000-0000-0000C8410000}"/>
    <cellStyle name="Normal 42 2 2 2 3 2 3 3" xfId="11520" xr:uid="{00000000-0005-0000-0000-0000C9410000}"/>
    <cellStyle name="Normal 42 2 2 2 3 2 3 3 2" xfId="41845" xr:uid="{00000000-0005-0000-0000-0000CA410000}"/>
    <cellStyle name="Normal 42 2 2 2 3 2 3 3 3" xfId="26621" xr:uid="{00000000-0005-0000-0000-0000CB410000}"/>
    <cellStyle name="Normal 42 2 2 2 3 2 3 4" xfId="36832" xr:uid="{00000000-0005-0000-0000-0000CC410000}"/>
    <cellStyle name="Normal 42 2 2 2 3 2 3 5" xfId="21608" xr:uid="{00000000-0005-0000-0000-0000CD410000}"/>
    <cellStyle name="Normal 42 2 2 2 3 2 4" xfId="13198" xr:uid="{00000000-0005-0000-0000-0000CE410000}"/>
    <cellStyle name="Normal 42 2 2 2 3 2 4 2" xfId="43520" xr:uid="{00000000-0005-0000-0000-0000CF410000}"/>
    <cellStyle name="Normal 42 2 2 2 3 2 4 3" xfId="28296" xr:uid="{00000000-0005-0000-0000-0000D0410000}"/>
    <cellStyle name="Normal 42 2 2 2 3 2 5" xfId="8177" xr:uid="{00000000-0005-0000-0000-0000D1410000}"/>
    <cellStyle name="Normal 42 2 2 2 3 2 5 2" xfId="38503" xr:uid="{00000000-0005-0000-0000-0000D2410000}"/>
    <cellStyle name="Normal 42 2 2 2 3 2 5 3" xfId="23279" xr:uid="{00000000-0005-0000-0000-0000D3410000}"/>
    <cellStyle name="Normal 42 2 2 2 3 2 6" xfId="33491" xr:uid="{00000000-0005-0000-0000-0000D4410000}"/>
    <cellStyle name="Normal 42 2 2 2 3 2 7" xfId="18266" xr:uid="{00000000-0005-0000-0000-0000D5410000}"/>
    <cellStyle name="Normal 42 2 2 2 3 3" xfId="3959" xr:uid="{00000000-0005-0000-0000-0000D6410000}"/>
    <cellStyle name="Normal 42 2 2 2 3 3 2" xfId="14033" xr:uid="{00000000-0005-0000-0000-0000D7410000}"/>
    <cellStyle name="Normal 42 2 2 2 3 3 2 2" xfId="44355" xr:uid="{00000000-0005-0000-0000-0000D8410000}"/>
    <cellStyle name="Normal 42 2 2 2 3 3 2 3" xfId="29131" xr:uid="{00000000-0005-0000-0000-0000D9410000}"/>
    <cellStyle name="Normal 42 2 2 2 3 3 3" xfId="9013" xr:uid="{00000000-0005-0000-0000-0000DA410000}"/>
    <cellStyle name="Normal 42 2 2 2 3 3 3 2" xfId="39338" xr:uid="{00000000-0005-0000-0000-0000DB410000}"/>
    <cellStyle name="Normal 42 2 2 2 3 3 3 3" xfId="24114" xr:uid="{00000000-0005-0000-0000-0000DC410000}"/>
    <cellStyle name="Normal 42 2 2 2 3 3 4" xfId="34325" xr:uid="{00000000-0005-0000-0000-0000DD410000}"/>
    <cellStyle name="Normal 42 2 2 2 3 3 5" xfId="19101" xr:uid="{00000000-0005-0000-0000-0000DE410000}"/>
    <cellStyle name="Normal 42 2 2 2 3 4" xfId="5652" xr:uid="{00000000-0005-0000-0000-0000DF410000}"/>
    <cellStyle name="Normal 42 2 2 2 3 4 2" xfId="15704" xr:uid="{00000000-0005-0000-0000-0000E0410000}"/>
    <cellStyle name="Normal 42 2 2 2 3 4 2 2" xfId="46026" xr:uid="{00000000-0005-0000-0000-0000E1410000}"/>
    <cellStyle name="Normal 42 2 2 2 3 4 2 3" xfId="30802" xr:uid="{00000000-0005-0000-0000-0000E2410000}"/>
    <cellStyle name="Normal 42 2 2 2 3 4 3" xfId="10684" xr:uid="{00000000-0005-0000-0000-0000E3410000}"/>
    <cellStyle name="Normal 42 2 2 2 3 4 3 2" xfId="41009" xr:uid="{00000000-0005-0000-0000-0000E4410000}"/>
    <cellStyle name="Normal 42 2 2 2 3 4 3 3" xfId="25785" xr:uid="{00000000-0005-0000-0000-0000E5410000}"/>
    <cellStyle name="Normal 42 2 2 2 3 4 4" xfId="35996" xr:uid="{00000000-0005-0000-0000-0000E6410000}"/>
    <cellStyle name="Normal 42 2 2 2 3 4 5" xfId="20772" xr:uid="{00000000-0005-0000-0000-0000E7410000}"/>
    <cellStyle name="Normal 42 2 2 2 3 5" xfId="12362" xr:uid="{00000000-0005-0000-0000-0000E8410000}"/>
    <cellStyle name="Normal 42 2 2 2 3 5 2" xfId="42684" xr:uid="{00000000-0005-0000-0000-0000E9410000}"/>
    <cellStyle name="Normal 42 2 2 2 3 5 3" xfId="27460" xr:uid="{00000000-0005-0000-0000-0000EA410000}"/>
    <cellStyle name="Normal 42 2 2 2 3 6" xfId="7341" xr:uid="{00000000-0005-0000-0000-0000EB410000}"/>
    <cellStyle name="Normal 42 2 2 2 3 6 2" xfId="37667" xr:uid="{00000000-0005-0000-0000-0000EC410000}"/>
    <cellStyle name="Normal 42 2 2 2 3 6 3" xfId="22443" xr:uid="{00000000-0005-0000-0000-0000ED410000}"/>
    <cellStyle name="Normal 42 2 2 2 3 7" xfId="32655" xr:uid="{00000000-0005-0000-0000-0000EE410000}"/>
    <cellStyle name="Normal 42 2 2 2 3 8" xfId="17430" xr:uid="{00000000-0005-0000-0000-0000EF410000}"/>
    <cellStyle name="Normal 42 2 2 2 4" xfId="2688" xr:uid="{00000000-0005-0000-0000-0000F0410000}"/>
    <cellStyle name="Normal 42 2 2 2 4 2" xfId="4378" xr:uid="{00000000-0005-0000-0000-0000F1410000}"/>
    <cellStyle name="Normal 42 2 2 2 4 2 2" xfId="14451" xr:uid="{00000000-0005-0000-0000-0000F2410000}"/>
    <cellStyle name="Normal 42 2 2 2 4 2 2 2" xfId="44773" xr:uid="{00000000-0005-0000-0000-0000F3410000}"/>
    <cellStyle name="Normal 42 2 2 2 4 2 2 3" xfId="29549" xr:uid="{00000000-0005-0000-0000-0000F4410000}"/>
    <cellStyle name="Normal 42 2 2 2 4 2 3" xfId="9431" xr:uid="{00000000-0005-0000-0000-0000F5410000}"/>
    <cellStyle name="Normal 42 2 2 2 4 2 3 2" xfId="39756" xr:uid="{00000000-0005-0000-0000-0000F6410000}"/>
    <cellStyle name="Normal 42 2 2 2 4 2 3 3" xfId="24532" xr:uid="{00000000-0005-0000-0000-0000F7410000}"/>
    <cellStyle name="Normal 42 2 2 2 4 2 4" xfId="34743" xr:uid="{00000000-0005-0000-0000-0000F8410000}"/>
    <cellStyle name="Normal 42 2 2 2 4 2 5" xfId="19519" xr:uid="{00000000-0005-0000-0000-0000F9410000}"/>
    <cellStyle name="Normal 42 2 2 2 4 3" xfId="6070" xr:uid="{00000000-0005-0000-0000-0000FA410000}"/>
    <cellStyle name="Normal 42 2 2 2 4 3 2" xfId="16122" xr:uid="{00000000-0005-0000-0000-0000FB410000}"/>
    <cellStyle name="Normal 42 2 2 2 4 3 2 2" xfId="46444" xr:uid="{00000000-0005-0000-0000-0000FC410000}"/>
    <cellStyle name="Normal 42 2 2 2 4 3 2 3" xfId="31220" xr:uid="{00000000-0005-0000-0000-0000FD410000}"/>
    <cellStyle name="Normal 42 2 2 2 4 3 3" xfId="11102" xr:uid="{00000000-0005-0000-0000-0000FE410000}"/>
    <cellStyle name="Normal 42 2 2 2 4 3 3 2" xfId="41427" xr:uid="{00000000-0005-0000-0000-0000FF410000}"/>
    <cellStyle name="Normal 42 2 2 2 4 3 3 3" xfId="26203" xr:uid="{00000000-0005-0000-0000-000000420000}"/>
    <cellStyle name="Normal 42 2 2 2 4 3 4" xfId="36414" xr:uid="{00000000-0005-0000-0000-000001420000}"/>
    <cellStyle name="Normal 42 2 2 2 4 3 5" xfId="21190" xr:uid="{00000000-0005-0000-0000-000002420000}"/>
    <cellStyle name="Normal 42 2 2 2 4 4" xfId="12780" xr:uid="{00000000-0005-0000-0000-000003420000}"/>
    <cellStyle name="Normal 42 2 2 2 4 4 2" xfId="43102" xr:uid="{00000000-0005-0000-0000-000004420000}"/>
    <cellStyle name="Normal 42 2 2 2 4 4 3" xfId="27878" xr:uid="{00000000-0005-0000-0000-000005420000}"/>
    <cellStyle name="Normal 42 2 2 2 4 5" xfId="7759" xr:uid="{00000000-0005-0000-0000-000006420000}"/>
    <cellStyle name="Normal 42 2 2 2 4 5 2" xfId="38085" xr:uid="{00000000-0005-0000-0000-000007420000}"/>
    <cellStyle name="Normal 42 2 2 2 4 5 3" xfId="22861" xr:uid="{00000000-0005-0000-0000-000008420000}"/>
    <cellStyle name="Normal 42 2 2 2 4 6" xfId="33073" xr:uid="{00000000-0005-0000-0000-000009420000}"/>
    <cellStyle name="Normal 42 2 2 2 4 7" xfId="17848" xr:uid="{00000000-0005-0000-0000-00000A420000}"/>
    <cellStyle name="Normal 42 2 2 2 5" xfId="3541" xr:uid="{00000000-0005-0000-0000-00000B420000}"/>
    <cellStyle name="Normal 42 2 2 2 5 2" xfId="13615" xr:uid="{00000000-0005-0000-0000-00000C420000}"/>
    <cellStyle name="Normal 42 2 2 2 5 2 2" xfId="43937" xr:uid="{00000000-0005-0000-0000-00000D420000}"/>
    <cellStyle name="Normal 42 2 2 2 5 2 3" xfId="28713" xr:uid="{00000000-0005-0000-0000-00000E420000}"/>
    <cellStyle name="Normal 42 2 2 2 5 3" xfId="8595" xr:uid="{00000000-0005-0000-0000-00000F420000}"/>
    <cellStyle name="Normal 42 2 2 2 5 3 2" xfId="38920" xr:uid="{00000000-0005-0000-0000-000010420000}"/>
    <cellStyle name="Normal 42 2 2 2 5 3 3" xfId="23696" xr:uid="{00000000-0005-0000-0000-000011420000}"/>
    <cellStyle name="Normal 42 2 2 2 5 4" xfId="33907" xr:uid="{00000000-0005-0000-0000-000012420000}"/>
    <cellStyle name="Normal 42 2 2 2 5 5" xfId="18683" xr:uid="{00000000-0005-0000-0000-000013420000}"/>
    <cellStyle name="Normal 42 2 2 2 6" xfId="5234" xr:uid="{00000000-0005-0000-0000-000014420000}"/>
    <cellStyle name="Normal 42 2 2 2 6 2" xfId="15286" xr:uid="{00000000-0005-0000-0000-000015420000}"/>
    <cellStyle name="Normal 42 2 2 2 6 2 2" xfId="45608" xr:uid="{00000000-0005-0000-0000-000016420000}"/>
    <cellStyle name="Normal 42 2 2 2 6 2 3" xfId="30384" xr:uid="{00000000-0005-0000-0000-000017420000}"/>
    <cellStyle name="Normal 42 2 2 2 6 3" xfId="10266" xr:uid="{00000000-0005-0000-0000-000018420000}"/>
    <cellStyle name="Normal 42 2 2 2 6 3 2" xfId="40591" xr:uid="{00000000-0005-0000-0000-000019420000}"/>
    <cellStyle name="Normal 42 2 2 2 6 3 3" xfId="25367" xr:uid="{00000000-0005-0000-0000-00001A420000}"/>
    <cellStyle name="Normal 42 2 2 2 6 4" xfId="35578" xr:uid="{00000000-0005-0000-0000-00001B420000}"/>
    <cellStyle name="Normal 42 2 2 2 6 5" xfId="20354" xr:uid="{00000000-0005-0000-0000-00001C420000}"/>
    <cellStyle name="Normal 42 2 2 2 7" xfId="11944" xr:uid="{00000000-0005-0000-0000-00001D420000}"/>
    <cellStyle name="Normal 42 2 2 2 7 2" xfId="42266" xr:uid="{00000000-0005-0000-0000-00001E420000}"/>
    <cellStyle name="Normal 42 2 2 2 7 3" xfId="27042" xr:uid="{00000000-0005-0000-0000-00001F420000}"/>
    <cellStyle name="Normal 42 2 2 2 8" xfId="6923" xr:uid="{00000000-0005-0000-0000-000020420000}"/>
    <cellStyle name="Normal 42 2 2 2 8 2" xfId="37249" xr:uid="{00000000-0005-0000-0000-000021420000}"/>
    <cellStyle name="Normal 42 2 2 2 8 3" xfId="22025" xr:uid="{00000000-0005-0000-0000-000022420000}"/>
    <cellStyle name="Normal 42 2 2 2 9" xfId="32237" xr:uid="{00000000-0005-0000-0000-000023420000}"/>
    <cellStyle name="Normal 42 2 2 3" xfId="1950" xr:uid="{00000000-0005-0000-0000-000024420000}"/>
    <cellStyle name="Normal 42 2 2 3 2" xfId="2371" xr:uid="{00000000-0005-0000-0000-000025420000}"/>
    <cellStyle name="Normal 42 2 2 3 2 2" xfId="3210" xr:uid="{00000000-0005-0000-0000-000026420000}"/>
    <cellStyle name="Normal 42 2 2 3 2 2 2" xfId="4900" xr:uid="{00000000-0005-0000-0000-000027420000}"/>
    <cellStyle name="Normal 42 2 2 3 2 2 2 2" xfId="14973" xr:uid="{00000000-0005-0000-0000-000028420000}"/>
    <cellStyle name="Normal 42 2 2 3 2 2 2 2 2" xfId="45295" xr:uid="{00000000-0005-0000-0000-000029420000}"/>
    <cellStyle name="Normal 42 2 2 3 2 2 2 2 3" xfId="30071" xr:uid="{00000000-0005-0000-0000-00002A420000}"/>
    <cellStyle name="Normal 42 2 2 3 2 2 2 3" xfId="9953" xr:uid="{00000000-0005-0000-0000-00002B420000}"/>
    <cellStyle name="Normal 42 2 2 3 2 2 2 3 2" xfId="40278" xr:uid="{00000000-0005-0000-0000-00002C420000}"/>
    <cellStyle name="Normal 42 2 2 3 2 2 2 3 3" xfId="25054" xr:uid="{00000000-0005-0000-0000-00002D420000}"/>
    <cellStyle name="Normal 42 2 2 3 2 2 2 4" xfId="35265" xr:uid="{00000000-0005-0000-0000-00002E420000}"/>
    <cellStyle name="Normal 42 2 2 3 2 2 2 5" xfId="20041" xr:uid="{00000000-0005-0000-0000-00002F420000}"/>
    <cellStyle name="Normal 42 2 2 3 2 2 3" xfId="6592" xr:uid="{00000000-0005-0000-0000-000030420000}"/>
    <cellStyle name="Normal 42 2 2 3 2 2 3 2" xfId="16644" xr:uid="{00000000-0005-0000-0000-000031420000}"/>
    <cellStyle name="Normal 42 2 2 3 2 2 3 2 2" xfId="46966" xr:uid="{00000000-0005-0000-0000-000032420000}"/>
    <cellStyle name="Normal 42 2 2 3 2 2 3 2 3" xfId="31742" xr:uid="{00000000-0005-0000-0000-000033420000}"/>
    <cellStyle name="Normal 42 2 2 3 2 2 3 3" xfId="11624" xr:uid="{00000000-0005-0000-0000-000034420000}"/>
    <cellStyle name="Normal 42 2 2 3 2 2 3 3 2" xfId="41949" xr:uid="{00000000-0005-0000-0000-000035420000}"/>
    <cellStyle name="Normal 42 2 2 3 2 2 3 3 3" xfId="26725" xr:uid="{00000000-0005-0000-0000-000036420000}"/>
    <cellStyle name="Normal 42 2 2 3 2 2 3 4" xfId="36936" xr:uid="{00000000-0005-0000-0000-000037420000}"/>
    <cellStyle name="Normal 42 2 2 3 2 2 3 5" xfId="21712" xr:uid="{00000000-0005-0000-0000-000038420000}"/>
    <cellStyle name="Normal 42 2 2 3 2 2 4" xfId="13302" xr:uid="{00000000-0005-0000-0000-000039420000}"/>
    <cellStyle name="Normal 42 2 2 3 2 2 4 2" xfId="43624" xr:uid="{00000000-0005-0000-0000-00003A420000}"/>
    <cellStyle name="Normal 42 2 2 3 2 2 4 3" xfId="28400" xr:uid="{00000000-0005-0000-0000-00003B420000}"/>
    <cellStyle name="Normal 42 2 2 3 2 2 5" xfId="8281" xr:uid="{00000000-0005-0000-0000-00003C420000}"/>
    <cellStyle name="Normal 42 2 2 3 2 2 5 2" xfId="38607" xr:uid="{00000000-0005-0000-0000-00003D420000}"/>
    <cellStyle name="Normal 42 2 2 3 2 2 5 3" xfId="23383" xr:uid="{00000000-0005-0000-0000-00003E420000}"/>
    <cellStyle name="Normal 42 2 2 3 2 2 6" xfId="33595" xr:uid="{00000000-0005-0000-0000-00003F420000}"/>
    <cellStyle name="Normal 42 2 2 3 2 2 7" xfId="18370" xr:uid="{00000000-0005-0000-0000-000040420000}"/>
    <cellStyle name="Normal 42 2 2 3 2 3" xfId="4063" xr:uid="{00000000-0005-0000-0000-000041420000}"/>
    <cellStyle name="Normal 42 2 2 3 2 3 2" xfId="14137" xr:uid="{00000000-0005-0000-0000-000042420000}"/>
    <cellStyle name="Normal 42 2 2 3 2 3 2 2" xfId="44459" xr:uid="{00000000-0005-0000-0000-000043420000}"/>
    <cellStyle name="Normal 42 2 2 3 2 3 2 3" xfId="29235" xr:uid="{00000000-0005-0000-0000-000044420000}"/>
    <cellStyle name="Normal 42 2 2 3 2 3 3" xfId="9117" xr:uid="{00000000-0005-0000-0000-000045420000}"/>
    <cellStyle name="Normal 42 2 2 3 2 3 3 2" xfId="39442" xr:uid="{00000000-0005-0000-0000-000046420000}"/>
    <cellStyle name="Normal 42 2 2 3 2 3 3 3" xfId="24218" xr:uid="{00000000-0005-0000-0000-000047420000}"/>
    <cellStyle name="Normal 42 2 2 3 2 3 4" xfId="34429" xr:uid="{00000000-0005-0000-0000-000048420000}"/>
    <cellStyle name="Normal 42 2 2 3 2 3 5" xfId="19205" xr:uid="{00000000-0005-0000-0000-000049420000}"/>
    <cellStyle name="Normal 42 2 2 3 2 4" xfId="5756" xr:uid="{00000000-0005-0000-0000-00004A420000}"/>
    <cellStyle name="Normal 42 2 2 3 2 4 2" xfId="15808" xr:uid="{00000000-0005-0000-0000-00004B420000}"/>
    <cellStyle name="Normal 42 2 2 3 2 4 2 2" xfId="46130" xr:uid="{00000000-0005-0000-0000-00004C420000}"/>
    <cellStyle name="Normal 42 2 2 3 2 4 2 3" xfId="30906" xr:uid="{00000000-0005-0000-0000-00004D420000}"/>
    <cellStyle name="Normal 42 2 2 3 2 4 3" xfId="10788" xr:uid="{00000000-0005-0000-0000-00004E420000}"/>
    <cellStyle name="Normal 42 2 2 3 2 4 3 2" xfId="41113" xr:uid="{00000000-0005-0000-0000-00004F420000}"/>
    <cellStyle name="Normal 42 2 2 3 2 4 3 3" xfId="25889" xr:uid="{00000000-0005-0000-0000-000050420000}"/>
    <cellStyle name="Normal 42 2 2 3 2 4 4" xfId="36100" xr:uid="{00000000-0005-0000-0000-000051420000}"/>
    <cellStyle name="Normal 42 2 2 3 2 4 5" xfId="20876" xr:uid="{00000000-0005-0000-0000-000052420000}"/>
    <cellStyle name="Normal 42 2 2 3 2 5" xfId="12466" xr:uid="{00000000-0005-0000-0000-000053420000}"/>
    <cellStyle name="Normal 42 2 2 3 2 5 2" xfId="42788" xr:uid="{00000000-0005-0000-0000-000054420000}"/>
    <cellStyle name="Normal 42 2 2 3 2 5 3" xfId="27564" xr:uid="{00000000-0005-0000-0000-000055420000}"/>
    <cellStyle name="Normal 42 2 2 3 2 6" xfId="7445" xr:uid="{00000000-0005-0000-0000-000056420000}"/>
    <cellStyle name="Normal 42 2 2 3 2 6 2" xfId="37771" xr:uid="{00000000-0005-0000-0000-000057420000}"/>
    <cellStyle name="Normal 42 2 2 3 2 6 3" xfId="22547" xr:uid="{00000000-0005-0000-0000-000058420000}"/>
    <cellStyle name="Normal 42 2 2 3 2 7" xfId="32759" xr:uid="{00000000-0005-0000-0000-000059420000}"/>
    <cellStyle name="Normal 42 2 2 3 2 8" xfId="17534" xr:uid="{00000000-0005-0000-0000-00005A420000}"/>
    <cellStyle name="Normal 42 2 2 3 3" xfId="2792" xr:uid="{00000000-0005-0000-0000-00005B420000}"/>
    <cellStyle name="Normal 42 2 2 3 3 2" xfId="4482" xr:uid="{00000000-0005-0000-0000-00005C420000}"/>
    <cellStyle name="Normal 42 2 2 3 3 2 2" xfId="14555" xr:uid="{00000000-0005-0000-0000-00005D420000}"/>
    <cellStyle name="Normal 42 2 2 3 3 2 2 2" xfId="44877" xr:uid="{00000000-0005-0000-0000-00005E420000}"/>
    <cellStyle name="Normal 42 2 2 3 3 2 2 3" xfId="29653" xr:uid="{00000000-0005-0000-0000-00005F420000}"/>
    <cellStyle name="Normal 42 2 2 3 3 2 3" xfId="9535" xr:uid="{00000000-0005-0000-0000-000060420000}"/>
    <cellStyle name="Normal 42 2 2 3 3 2 3 2" xfId="39860" xr:uid="{00000000-0005-0000-0000-000061420000}"/>
    <cellStyle name="Normal 42 2 2 3 3 2 3 3" xfId="24636" xr:uid="{00000000-0005-0000-0000-000062420000}"/>
    <cellStyle name="Normal 42 2 2 3 3 2 4" xfId="34847" xr:uid="{00000000-0005-0000-0000-000063420000}"/>
    <cellStyle name="Normal 42 2 2 3 3 2 5" xfId="19623" xr:uid="{00000000-0005-0000-0000-000064420000}"/>
    <cellStyle name="Normal 42 2 2 3 3 3" xfId="6174" xr:uid="{00000000-0005-0000-0000-000065420000}"/>
    <cellStyle name="Normal 42 2 2 3 3 3 2" xfId="16226" xr:uid="{00000000-0005-0000-0000-000066420000}"/>
    <cellStyle name="Normal 42 2 2 3 3 3 2 2" xfId="46548" xr:uid="{00000000-0005-0000-0000-000067420000}"/>
    <cellStyle name="Normal 42 2 2 3 3 3 2 3" xfId="31324" xr:uid="{00000000-0005-0000-0000-000068420000}"/>
    <cellStyle name="Normal 42 2 2 3 3 3 3" xfId="11206" xr:uid="{00000000-0005-0000-0000-000069420000}"/>
    <cellStyle name="Normal 42 2 2 3 3 3 3 2" xfId="41531" xr:uid="{00000000-0005-0000-0000-00006A420000}"/>
    <cellStyle name="Normal 42 2 2 3 3 3 3 3" xfId="26307" xr:uid="{00000000-0005-0000-0000-00006B420000}"/>
    <cellStyle name="Normal 42 2 2 3 3 3 4" xfId="36518" xr:uid="{00000000-0005-0000-0000-00006C420000}"/>
    <cellStyle name="Normal 42 2 2 3 3 3 5" xfId="21294" xr:uid="{00000000-0005-0000-0000-00006D420000}"/>
    <cellStyle name="Normal 42 2 2 3 3 4" xfId="12884" xr:uid="{00000000-0005-0000-0000-00006E420000}"/>
    <cellStyle name="Normal 42 2 2 3 3 4 2" xfId="43206" xr:uid="{00000000-0005-0000-0000-00006F420000}"/>
    <cellStyle name="Normal 42 2 2 3 3 4 3" xfId="27982" xr:uid="{00000000-0005-0000-0000-000070420000}"/>
    <cellStyle name="Normal 42 2 2 3 3 5" xfId="7863" xr:uid="{00000000-0005-0000-0000-000071420000}"/>
    <cellStyle name="Normal 42 2 2 3 3 5 2" xfId="38189" xr:uid="{00000000-0005-0000-0000-000072420000}"/>
    <cellStyle name="Normal 42 2 2 3 3 5 3" xfId="22965" xr:uid="{00000000-0005-0000-0000-000073420000}"/>
    <cellStyle name="Normal 42 2 2 3 3 6" xfId="33177" xr:uid="{00000000-0005-0000-0000-000074420000}"/>
    <cellStyle name="Normal 42 2 2 3 3 7" xfId="17952" xr:uid="{00000000-0005-0000-0000-000075420000}"/>
    <cellStyle name="Normal 42 2 2 3 4" xfId="3645" xr:uid="{00000000-0005-0000-0000-000076420000}"/>
    <cellStyle name="Normal 42 2 2 3 4 2" xfId="13719" xr:uid="{00000000-0005-0000-0000-000077420000}"/>
    <cellStyle name="Normal 42 2 2 3 4 2 2" xfId="44041" xr:uid="{00000000-0005-0000-0000-000078420000}"/>
    <cellStyle name="Normal 42 2 2 3 4 2 3" xfId="28817" xr:uid="{00000000-0005-0000-0000-000079420000}"/>
    <cellStyle name="Normal 42 2 2 3 4 3" xfId="8699" xr:uid="{00000000-0005-0000-0000-00007A420000}"/>
    <cellStyle name="Normal 42 2 2 3 4 3 2" xfId="39024" xr:uid="{00000000-0005-0000-0000-00007B420000}"/>
    <cellStyle name="Normal 42 2 2 3 4 3 3" xfId="23800" xr:uid="{00000000-0005-0000-0000-00007C420000}"/>
    <cellStyle name="Normal 42 2 2 3 4 4" xfId="34011" xr:uid="{00000000-0005-0000-0000-00007D420000}"/>
    <cellStyle name="Normal 42 2 2 3 4 5" xfId="18787" xr:uid="{00000000-0005-0000-0000-00007E420000}"/>
    <cellStyle name="Normal 42 2 2 3 5" xfId="5338" xr:uid="{00000000-0005-0000-0000-00007F420000}"/>
    <cellStyle name="Normal 42 2 2 3 5 2" xfId="15390" xr:uid="{00000000-0005-0000-0000-000080420000}"/>
    <cellStyle name="Normal 42 2 2 3 5 2 2" xfId="45712" xr:uid="{00000000-0005-0000-0000-000081420000}"/>
    <cellStyle name="Normal 42 2 2 3 5 2 3" xfId="30488" xr:uid="{00000000-0005-0000-0000-000082420000}"/>
    <cellStyle name="Normal 42 2 2 3 5 3" xfId="10370" xr:uid="{00000000-0005-0000-0000-000083420000}"/>
    <cellStyle name="Normal 42 2 2 3 5 3 2" xfId="40695" xr:uid="{00000000-0005-0000-0000-000084420000}"/>
    <cellStyle name="Normal 42 2 2 3 5 3 3" xfId="25471" xr:uid="{00000000-0005-0000-0000-000085420000}"/>
    <cellStyle name="Normal 42 2 2 3 5 4" xfId="35682" xr:uid="{00000000-0005-0000-0000-000086420000}"/>
    <cellStyle name="Normal 42 2 2 3 5 5" xfId="20458" xr:uid="{00000000-0005-0000-0000-000087420000}"/>
    <cellStyle name="Normal 42 2 2 3 6" xfId="12048" xr:uid="{00000000-0005-0000-0000-000088420000}"/>
    <cellStyle name="Normal 42 2 2 3 6 2" xfId="42370" xr:uid="{00000000-0005-0000-0000-000089420000}"/>
    <cellStyle name="Normal 42 2 2 3 6 3" xfId="27146" xr:uid="{00000000-0005-0000-0000-00008A420000}"/>
    <cellStyle name="Normal 42 2 2 3 7" xfId="7027" xr:uid="{00000000-0005-0000-0000-00008B420000}"/>
    <cellStyle name="Normal 42 2 2 3 7 2" xfId="37353" xr:uid="{00000000-0005-0000-0000-00008C420000}"/>
    <cellStyle name="Normal 42 2 2 3 7 3" xfId="22129" xr:uid="{00000000-0005-0000-0000-00008D420000}"/>
    <cellStyle name="Normal 42 2 2 3 8" xfId="32341" xr:uid="{00000000-0005-0000-0000-00008E420000}"/>
    <cellStyle name="Normal 42 2 2 3 9" xfId="17116" xr:uid="{00000000-0005-0000-0000-00008F420000}"/>
    <cellStyle name="Normal 42 2 2 4" xfId="2163" xr:uid="{00000000-0005-0000-0000-000090420000}"/>
    <cellStyle name="Normal 42 2 2 4 2" xfId="3002" xr:uid="{00000000-0005-0000-0000-000091420000}"/>
    <cellStyle name="Normal 42 2 2 4 2 2" xfId="4692" xr:uid="{00000000-0005-0000-0000-000092420000}"/>
    <cellStyle name="Normal 42 2 2 4 2 2 2" xfId="14765" xr:uid="{00000000-0005-0000-0000-000093420000}"/>
    <cellStyle name="Normal 42 2 2 4 2 2 2 2" xfId="45087" xr:uid="{00000000-0005-0000-0000-000094420000}"/>
    <cellStyle name="Normal 42 2 2 4 2 2 2 3" xfId="29863" xr:uid="{00000000-0005-0000-0000-000095420000}"/>
    <cellStyle name="Normal 42 2 2 4 2 2 3" xfId="9745" xr:uid="{00000000-0005-0000-0000-000096420000}"/>
    <cellStyle name="Normal 42 2 2 4 2 2 3 2" xfId="40070" xr:uid="{00000000-0005-0000-0000-000097420000}"/>
    <cellStyle name="Normal 42 2 2 4 2 2 3 3" xfId="24846" xr:uid="{00000000-0005-0000-0000-000098420000}"/>
    <cellStyle name="Normal 42 2 2 4 2 2 4" xfId="35057" xr:uid="{00000000-0005-0000-0000-000099420000}"/>
    <cellStyle name="Normal 42 2 2 4 2 2 5" xfId="19833" xr:uid="{00000000-0005-0000-0000-00009A420000}"/>
    <cellStyle name="Normal 42 2 2 4 2 3" xfId="6384" xr:uid="{00000000-0005-0000-0000-00009B420000}"/>
    <cellStyle name="Normal 42 2 2 4 2 3 2" xfId="16436" xr:uid="{00000000-0005-0000-0000-00009C420000}"/>
    <cellStyle name="Normal 42 2 2 4 2 3 2 2" xfId="46758" xr:uid="{00000000-0005-0000-0000-00009D420000}"/>
    <cellStyle name="Normal 42 2 2 4 2 3 2 3" xfId="31534" xr:uid="{00000000-0005-0000-0000-00009E420000}"/>
    <cellStyle name="Normal 42 2 2 4 2 3 3" xfId="11416" xr:uid="{00000000-0005-0000-0000-00009F420000}"/>
    <cellStyle name="Normal 42 2 2 4 2 3 3 2" xfId="41741" xr:uid="{00000000-0005-0000-0000-0000A0420000}"/>
    <cellStyle name="Normal 42 2 2 4 2 3 3 3" xfId="26517" xr:uid="{00000000-0005-0000-0000-0000A1420000}"/>
    <cellStyle name="Normal 42 2 2 4 2 3 4" xfId="36728" xr:uid="{00000000-0005-0000-0000-0000A2420000}"/>
    <cellStyle name="Normal 42 2 2 4 2 3 5" xfId="21504" xr:uid="{00000000-0005-0000-0000-0000A3420000}"/>
    <cellStyle name="Normal 42 2 2 4 2 4" xfId="13094" xr:uid="{00000000-0005-0000-0000-0000A4420000}"/>
    <cellStyle name="Normal 42 2 2 4 2 4 2" xfId="43416" xr:uid="{00000000-0005-0000-0000-0000A5420000}"/>
    <cellStyle name="Normal 42 2 2 4 2 4 3" xfId="28192" xr:uid="{00000000-0005-0000-0000-0000A6420000}"/>
    <cellStyle name="Normal 42 2 2 4 2 5" xfId="8073" xr:uid="{00000000-0005-0000-0000-0000A7420000}"/>
    <cellStyle name="Normal 42 2 2 4 2 5 2" xfId="38399" xr:uid="{00000000-0005-0000-0000-0000A8420000}"/>
    <cellStyle name="Normal 42 2 2 4 2 5 3" xfId="23175" xr:uid="{00000000-0005-0000-0000-0000A9420000}"/>
    <cellStyle name="Normal 42 2 2 4 2 6" xfId="33387" xr:uid="{00000000-0005-0000-0000-0000AA420000}"/>
    <cellStyle name="Normal 42 2 2 4 2 7" xfId="18162" xr:uid="{00000000-0005-0000-0000-0000AB420000}"/>
    <cellStyle name="Normal 42 2 2 4 3" xfId="3855" xr:uid="{00000000-0005-0000-0000-0000AC420000}"/>
    <cellStyle name="Normal 42 2 2 4 3 2" xfId="13929" xr:uid="{00000000-0005-0000-0000-0000AD420000}"/>
    <cellStyle name="Normal 42 2 2 4 3 2 2" xfId="44251" xr:uid="{00000000-0005-0000-0000-0000AE420000}"/>
    <cellStyle name="Normal 42 2 2 4 3 2 3" xfId="29027" xr:uid="{00000000-0005-0000-0000-0000AF420000}"/>
    <cellStyle name="Normal 42 2 2 4 3 3" xfId="8909" xr:uid="{00000000-0005-0000-0000-0000B0420000}"/>
    <cellStyle name="Normal 42 2 2 4 3 3 2" xfId="39234" xr:uid="{00000000-0005-0000-0000-0000B1420000}"/>
    <cellStyle name="Normal 42 2 2 4 3 3 3" xfId="24010" xr:uid="{00000000-0005-0000-0000-0000B2420000}"/>
    <cellStyle name="Normal 42 2 2 4 3 4" xfId="34221" xr:uid="{00000000-0005-0000-0000-0000B3420000}"/>
    <cellStyle name="Normal 42 2 2 4 3 5" xfId="18997" xr:uid="{00000000-0005-0000-0000-0000B4420000}"/>
    <cellStyle name="Normal 42 2 2 4 4" xfId="5548" xr:uid="{00000000-0005-0000-0000-0000B5420000}"/>
    <cellStyle name="Normal 42 2 2 4 4 2" xfId="15600" xr:uid="{00000000-0005-0000-0000-0000B6420000}"/>
    <cellStyle name="Normal 42 2 2 4 4 2 2" xfId="45922" xr:uid="{00000000-0005-0000-0000-0000B7420000}"/>
    <cellStyle name="Normal 42 2 2 4 4 2 3" xfId="30698" xr:uid="{00000000-0005-0000-0000-0000B8420000}"/>
    <cellStyle name="Normal 42 2 2 4 4 3" xfId="10580" xr:uid="{00000000-0005-0000-0000-0000B9420000}"/>
    <cellStyle name="Normal 42 2 2 4 4 3 2" xfId="40905" xr:uid="{00000000-0005-0000-0000-0000BA420000}"/>
    <cellStyle name="Normal 42 2 2 4 4 3 3" xfId="25681" xr:uid="{00000000-0005-0000-0000-0000BB420000}"/>
    <cellStyle name="Normal 42 2 2 4 4 4" xfId="35892" xr:uid="{00000000-0005-0000-0000-0000BC420000}"/>
    <cellStyle name="Normal 42 2 2 4 4 5" xfId="20668" xr:uid="{00000000-0005-0000-0000-0000BD420000}"/>
    <cellStyle name="Normal 42 2 2 4 5" xfId="12258" xr:uid="{00000000-0005-0000-0000-0000BE420000}"/>
    <cellStyle name="Normal 42 2 2 4 5 2" xfId="42580" xr:uid="{00000000-0005-0000-0000-0000BF420000}"/>
    <cellStyle name="Normal 42 2 2 4 5 3" xfId="27356" xr:uid="{00000000-0005-0000-0000-0000C0420000}"/>
    <cellStyle name="Normal 42 2 2 4 6" xfId="7237" xr:uid="{00000000-0005-0000-0000-0000C1420000}"/>
    <cellStyle name="Normal 42 2 2 4 6 2" xfId="37563" xr:uid="{00000000-0005-0000-0000-0000C2420000}"/>
    <cellStyle name="Normal 42 2 2 4 6 3" xfId="22339" xr:uid="{00000000-0005-0000-0000-0000C3420000}"/>
    <cellStyle name="Normal 42 2 2 4 7" xfId="32551" xr:uid="{00000000-0005-0000-0000-0000C4420000}"/>
    <cellStyle name="Normal 42 2 2 4 8" xfId="17326" xr:uid="{00000000-0005-0000-0000-0000C5420000}"/>
    <cellStyle name="Normal 42 2 2 5" xfId="2584" xr:uid="{00000000-0005-0000-0000-0000C6420000}"/>
    <cellStyle name="Normal 42 2 2 5 2" xfId="4274" xr:uid="{00000000-0005-0000-0000-0000C7420000}"/>
    <cellStyle name="Normal 42 2 2 5 2 2" xfId="14347" xr:uid="{00000000-0005-0000-0000-0000C8420000}"/>
    <cellStyle name="Normal 42 2 2 5 2 2 2" xfId="44669" xr:uid="{00000000-0005-0000-0000-0000C9420000}"/>
    <cellStyle name="Normal 42 2 2 5 2 2 3" xfId="29445" xr:uid="{00000000-0005-0000-0000-0000CA420000}"/>
    <cellStyle name="Normal 42 2 2 5 2 3" xfId="9327" xr:uid="{00000000-0005-0000-0000-0000CB420000}"/>
    <cellStyle name="Normal 42 2 2 5 2 3 2" xfId="39652" xr:uid="{00000000-0005-0000-0000-0000CC420000}"/>
    <cellStyle name="Normal 42 2 2 5 2 3 3" xfId="24428" xr:uid="{00000000-0005-0000-0000-0000CD420000}"/>
    <cellStyle name="Normal 42 2 2 5 2 4" xfId="34639" xr:uid="{00000000-0005-0000-0000-0000CE420000}"/>
    <cellStyle name="Normal 42 2 2 5 2 5" xfId="19415" xr:uid="{00000000-0005-0000-0000-0000CF420000}"/>
    <cellStyle name="Normal 42 2 2 5 3" xfId="5966" xr:uid="{00000000-0005-0000-0000-0000D0420000}"/>
    <cellStyle name="Normal 42 2 2 5 3 2" xfId="16018" xr:uid="{00000000-0005-0000-0000-0000D1420000}"/>
    <cellStyle name="Normal 42 2 2 5 3 2 2" xfId="46340" xr:uid="{00000000-0005-0000-0000-0000D2420000}"/>
    <cellStyle name="Normal 42 2 2 5 3 2 3" xfId="31116" xr:uid="{00000000-0005-0000-0000-0000D3420000}"/>
    <cellStyle name="Normal 42 2 2 5 3 3" xfId="10998" xr:uid="{00000000-0005-0000-0000-0000D4420000}"/>
    <cellStyle name="Normal 42 2 2 5 3 3 2" xfId="41323" xr:uid="{00000000-0005-0000-0000-0000D5420000}"/>
    <cellStyle name="Normal 42 2 2 5 3 3 3" xfId="26099" xr:uid="{00000000-0005-0000-0000-0000D6420000}"/>
    <cellStyle name="Normal 42 2 2 5 3 4" xfId="36310" xr:uid="{00000000-0005-0000-0000-0000D7420000}"/>
    <cellStyle name="Normal 42 2 2 5 3 5" xfId="21086" xr:uid="{00000000-0005-0000-0000-0000D8420000}"/>
    <cellStyle name="Normal 42 2 2 5 4" xfId="12676" xr:uid="{00000000-0005-0000-0000-0000D9420000}"/>
    <cellStyle name="Normal 42 2 2 5 4 2" xfId="42998" xr:uid="{00000000-0005-0000-0000-0000DA420000}"/>
    <cellStyle name="Normal 42 2 2 5 4 3" xfId="27774" xr:uid="{00000000-0005-0000-0000-0000DB420000}"/>
    <cellStyle name="Normal 42 2 2 5 5" xfId="7655" xr:uid="{00000000-0005-0000-0000-0000DC420000}"/>
    <cellStyle name="Normal 42 2 2 5 5 2" xfId="37981" xr:uid="{00000000-0005-0000-0000-0000DD420000}"/>
    <cellStyle name="Normal 42 2 2 5 5 3" xfId="22757" xr:uid="{00000000-0005-0000-0000-0000DE420000}"/>
    <cellStyle name="Normal 42 2 2 5 6" xfId="32969" xr:uid="{00000000-0005-0000-0000-0000DF420000}"/>
    <cellStyle name="Normal 42 2 2 5 7" xfId="17744" xr:uid="{00000000-0005-0000-0000-0000E0420000}"/>
    <cellStyle name="Normal 42 2 2 6" xfId="3437" xr:uid="{00000000-0005-0000-0000-0000E1420000}"/>
    <cellStyle name="Normal 42 2 2 6 2" xfId="13511" xr:uid="{00000000-0005-0000-0000-0000E2420000}"/>
    <cellStyle name="Normal 42 2 2 6 2 2" xfId="43833" xr:uid="{00000000-0005-0000-0000-0000E3420000}"/>
    <cellStyle name="Normal 42 2 2 6 2 3" xfId="28609" xr:uid="{00000000-0005-0000-0000-0000E4420000}"/>
    <cellStyle name="Normal 42 2 2 6 3" xfId="8491" xr:uid="{00000000-0005-0000-0000-0000E5420000}"/>
    <cellStyle name="Normal 42 2 2 6 3 2" xfId="38816" xr:uid="{00000000-0005-0000-0000-0000E6420000}"/>
    <cellStyle name="Normal 42 2 2 6 3 3" xfId="23592" xr:uid="{00000000-0005-0000-0000-0000E7420000}"/>
    <cellStyle name="Normal 42 2 2 6 4" xfId="33803" xr:uid="{00000000-0005-0000-0000-0000E8420000}"/>
    <cellStyle name="Normal 42 2 2 6 5" xfId="18579" xr:uid="{00000000-0005-0000-0000-0000E9420000}"/>
    <cellStyle name="Normal 42 2 2 7" xfId="5130" xr:uid="{00000000-0005-0000-0000-0000EA420000}"/>
    <cellStyle name="Normal 42 2 2 7 2" xfId="15182" xr:uid="{00000000-0005-0000-0000-0000EB420000}"/>
    <cellStyle name="Normal 42 2 2 7 2 2" xfId="45504" xr:uid="{00000000-0005-0000-0000-0000EC420000}"/>
    <cellStyle name="Normal 42 2 2 7 2 3" xfId="30280" xr:uid="{00000000-0005-0000-0000-0000ED420000}"/>
    <cellStyle name="Normal 42 2 2 7 3" xfId="10162" xr:uid="{00000000-0005-0000-0000-0000EE420000}"/>
    <cellStyle name="Normal 42 2 2 7 3 2" xfId="40487" xr:uid="{00000000-0005-0000-0000-0000EF420000}"/>
    <cellStyle name="Normal 42 2 2 7 3 3" xfId="25263" xr:uid="{00000000-0005-0000-0000-0000F0420000}"/>
    <cellStyle name="Normal 42 2 2 7 4" xfId="35474" xr:uid="{00000000-0005-0000-0000-0000F1420000}"/>
    <cellStyle name="Normal 42 2 2 7 5" xfId="20250" xr:uid="{00000000-0005-0000-0000-0000F2420000}"/>
    <cellStyle name="Normal 42 2 2 8" xfId="11840" xr:uid="{00000000-0005-0000-0000-0000F3420000}"/>
    <cellStyle name="Normal 42 2 2 8 2" xfId="42162" xr:uid="{00000000-0005-0000-0000-0000F4420000}"/>
    <cellStyle name="Normal 42 2 2 8 3" xfId="26938" xr:uid="{00000000-0005-0000-0000-0000F5420000}"/>
    <cellStyle name="Normal 42 2 2 9" xfId="6819" xr:uid="{00000000-0005-0000-0000-0000F6420000}"/>
    <cellStyle name="Normal 42 2 2 9 2" xfId="37145" xr:uid="{00000000-0005-0000-0000-0000F7420000}"/>
    <cellStyle name="Normal 42 2 2 9 3" xfId="21921" xr:uid="{00000000-0005-0000-0000-0000F8420000}"/>
    <cellStyle name="Normal 42 2 3" xfId="1783" xr:uid="{00000000-0005-0000-0000-0000F9420000}"/>
    <cellStyle name="Normal 42 2 3 10" xfId="16960" xr:uid="{00000000-0005-0000-0000-0000FA420000}"/>
    <cellStyle name="Normal 42 2 3 2" xfId="2002" xr:uid="{00000000-0005-0000-0000-0000FB420000}"/>
    <cellStyle name="Normal 42 2 3 2 2" xfId="2423" xr:uid="{00000000-0005-0000-0000-0000FC420000}"/>
    <cellStyle name="Normal 42 2 3 2 2 2" xfId="3262" xr:uid="{00000000-0005-0000-0000-0000FD420000}"/>
    <cellStyle name="Normal 42 2 3 2 2 2 2" xfId="4952" xr:uid="{00000000-0005-0000-0000-0000FE420000}"/>
    <cellStyle name="Normal 42 2 3 2 2 2 2 2" xfId="15025" xr:uid="{00000000-0005-0000-0000-0000FF420000}"/>
    <cellStyle name="Normal 42 2 3 2 2 2 2 2 2" xfId="45347" xr:uid="{00000000-0005-0000-0000-000000430000}"/>
    <cellStyle name="Normal 42 2 3 2 2 2 2 2 3" xfId="30123" xr:uid="{00000000-0005-0000-0000-000001430000}"/>
    <cellStyle name="Normal 42 2 3 2 2 2 2 3" xfId="10005" xr:uid="{00000000-0005-0000-0000-000002430000}"/>
    <cellStyle name="Normal 42 2 3 2 2 2 2 3 2" xfId="40330" xr:uid="{00000000-0005-0000-0000-000003430000}"/>
    <cellStyle name="Normal 42 2 3 2 2 2 2 3 3" xfId="25106" xr:uid="{00000000-0005-0000-0000-000004430000}"/>
    <cellStyle name="Normal 42 2 3 2 2 2 2 4" xfId="35317" xr:uid="{00000000-0005-0000-0000-000005430000}"/>
    <cellStyle name="Normal 42 2 3 2 2 2 2 5" xfId="20093" xr:uid="{00000000-0005-0000-0000-000006430000}"/>
    <cellStyle name="Normal 42 2 3 2 2 2 3" xfId="6644" xr:uid="{00000000-0005-0000-0000-000007430000}"/>
    <cellStyle name="Normal 42 2 3 2 2 2 3 2" xfId="16696" xr:uid="{00000000-0005-0000-0000-000008430000}"/>
    <cellStyle name="Normal 42 2 3 2 2 2 3 2 2" xfId="47018" xr:uid="{00000000-0005-0000-0000-000009430000}"/>
    <cellStyle name="Normal 42 2 3 2 2 2 3 2 3" xfId="31794" xr:uid="{00000000-0005-0000-0000-00000A430000}"/>
    <cellStyle name="Normal 42 2 3 2 2 2 3 3" xfId="11676" xr:uid="{00000000-0005-0000-0000-00000B430000}"/>
    <cellStyle name="Normal 42 2 3 2 2 2 3 3 2" xfId="42001" xr:uid="{00000000-0005-0000-0000-00000C430000}"/>
    <cellStyle name="Normal 42 2 3 2 2 2 3 3 3" xfId="26777" xr:uid="{00000000-0005-0000-0000-00000D430000}"/>
    <cellStyle name="Normal 42 2 3 2 2 2 3 4" xfId="36988" xr:uid="{00000000-0005-0000-0000-00000E430000}"/>
    <cellStyle name="Normal 42 2 3 2 2 2 3 5" xfId="21764" xr:uid="{00000000-0005-0000-0000-00000F430000}"/>
    <cellStyle name="Normal 42 2 3 2 2 2 4" xfId="13354" xr:uid="{00000000-0005-0000-0000-000010430000}"/>
    <cellStyle name="Normal 42 2 3 2 2 2 4 2" xfId="43676" xr:uid="{00000000-0005-0000-0000-000011430000}"/>
    <cellStyle name="Normal 42 2 3 2 2 2 4 3" xfId="28452" xr:uid="{00000000-0005-0000-0000-000012430000}"/>
    <cellStyle name="Normal 42 2 3 2 2 2 5" xfId="8333" xr:uid="{00000000-0005-0000-0000-000013430000}"/>
    <cellStyle name="Normal 42 2 3 2 2 2 5 2" xfId="38659" xr:uid="{00000000-0005-0000-0000-000014430000}"/>
    <cellStyle name="Normal 42 2 3 2 2 2 5 3" xfId="23435" xr:uid="{00000000-0005-0000-0000-000015430000}"/>
    <cellStyle name="Normal 42 2 3 2 2 2 6" xfId="33647" xr:uid="{00000000-0005-0000-0000-000016430000}"/>
    <cellStyle name="Normal 42 2 3 2 2 2 7" xfId="18422" xr:uid="{00000000-0005-0000-0000-000017430000}"/>
    <cellStyle name="Normal 42 2 3 2 2 3" xfId="4115" xr:uid="{00000000-0005-0000-0000-000018430000}"/>
    <cellStyle name="Normal 42 2 3 2 2 3 2" xfId="14189" xr:uid="{00000000-0005-0000-0000-000019430000}"/>
    <cellStyle name="Normal 42 2 3 2 2 3 2 2" xfId="44511" xr:uid="{00000000-0005-0000-0000-00001A430000}"/>
    <cellStyle name="Normal 42 2 3 2 2 3 2 3" xfId="29287" xr:uid="{00000000-0005-0000-0000-00001B430000}"/>
    <cellStyle name="Normal 42 2 3 2 2 3 3" xfId="9169" xr:uid="{00000000-0005-0000-0000-00001C430000}"/>
    <cellStyle name="Normal 42 2 3 2 2 3 3 2" xfId="39494" xr:uid="{00000000-0005-0000-0000-00001D430000}"/>
    <cellStyle name="Normal 42 2 3 2 2 3 3 3" xfId="24270" xr:uid="{00000000-0005-0000-0000-00001E430000}"/>
    <cellStyle name="Normal 42 2 3 2 2 3 4" xfId="34481" xr:uid="{00000000-0005-0000-0000-00001F430000}"/>
    <cellStyle name="Normal 42 2 3 2 2 3 5" xfId="19257" xr:uid="{00000000-0005-0000-0000-000020430000}"/>
    <cellStyle name="Normal 42 2 3 2 2 4" xfId="5808" xr:uid="{00000000-0005-0000-0000-000021430000}"/>
    <cellStyle name="Normal 42 2 3 2 2 4 2" xfId="15860" xr:uid="{00000000-0005-0000-0000-000022430000}"/>
    <cellStyle name="Normal 42 2 3 2 2 4 2 2" xfId="46182" xr:uid="{00000000-0005-0000-0000-000023430000}"/>
    <cellStyle name="Normal 42 2 3 2 2 4 2 3" xfId="30958" xr:uid="{00000000-0005-0000-0000-000024430000}"/>
    <cellStyle name="Normal 42 2 3 2 2 4 3" xfId="10840" xr:uid="{00000000-0005-0000-0000-000025430000}"/>
    <cellStyle name="Normal 42 2 3 2 2 4 3 2" xfId="41165" xr:uid="{00000000-0005-0000-0000-000026430000}"/>
    <cellStyle name="Normal 42 2 3 2 2 4 3 3" xfId="25941" xr:uid="{00000000-0005-0000-0000-000027430000}"/>
    <cellStyle name="Normal 42 2 3 2 2 4 4" xfId="36152" xr:uid="{00000000-0005-0000-0000-000028430000}"/>
    <cellStyle name="Normal 42 2 3 2 2 4 5" xfId="20928" xr:uid="{00000000-0005-0000-0000-000029430000}"/>
    <cellStyle name="Normal 42 2 3 2 2 5" xfId="12518" xr:uid="{00000000-0005-0000-0000-00002A430000}"/>
    <cellStyle name="Normal 42 2 3 2 2 5 2" xfId="42840" xr:uid="{00000000-0005-0000-0000-00002B430000}"/>
    <cellStyle name="Normal 42 2 3 2 2 5 3" xfId="27616" xr:uid="{00000000-0005-0000-0000-00002C430000}"/>
    <cellStyle name="Normal 42 2 3 2 2 6" xfId="7497" xr:uid="{00000000-0005-0000-0000-00002D430000}"/>
    <cellStyle name="Normal 42 2 3 2 2 6 2" xfId="37823" xr:uid="{00000000-0005-0000-0000-00002E430000}"/>
    <cellStyle name="Normal 42 2 3 2 2 6 3" xfId="22599" xr:uid="{00000000-0005-0000-0000-00002F430000}"/>
    <cellStyle name="Normal 42 2 3 2 2 7" xfId="32811" xr:uid="{00000000-0005-0000-0000-000030430000}"/>
    <cellStyle name="Normal 42 2 3 2 2 8" xfId="17586" xr:uid="{00000000-0005-0000-0000-000031430000}"/>
    <cellStyle name="Normal 42 2 3 2 3" xfId="2844" xr:uid="{00000000-0005-0000-0000-000032430000}"/>
    <cellStyle name="Normal 42 2 3 2 3 2" xfId="4534" xr:uid="{00000000-0005-0000-0000-000033430000}"/>
    <cellStyle name="Normal 42 2 3 2 3 2 2" xfId="14607" xr:uid="{00000000-0005-0000-0000-000034430000}"/>
    <cellStyle name="Normal 42 2 3 2 3 2 2 2" xfId="44929" xr:uid="{00000000-0005-0000-0000-000035430000}"/>
    <cellStyle name="Normal 42 2 3 2 3 2 2 3" xfId="29705" xr:uid="{00000000-0005-0000-0000-000036430000}"/>
    <cellStyle name="Normal 42 2 3 2 3 2 3" xfId="9587" xr:uid="{00000000-0005-0000-0000-000037430000}"/>
    <cellStyle name="Normal 42 2 3 2 3 2 3 2" xfId="39912" xr:uid="{00000000-0005-0000-0000-000038430000}"/>
    <cellStyle name="Normal 42 2 3 2 3 2 3 3" xfId="24688" xr:uid="{00000000-0005-0000-0000-000039430000}"/>
    <cellStyle name="Normal 42 2 3 2 3 2 4" xfId="34899" xr:uid="{00000000-0005-0000-0000-00003A430000}"/>
    <cellStyle name="Normal 42 2 3 2 3 2 5" xfId="19675" xr:uid="{00000000-0005-0000-0000-00003B430000}"/>
    <cellStyle name="Normal 42 2 3 2 3 3" xfId="6226" xr:uid="{00000000-0005-0000-0000-00003C430000}"/>
    <cellStyle name="Normal 42 2 3 2 3 3 2" xfId="16278" xr:uid="{00000000-0005-0000-0000-00003D430000}"/>
    <cellStyle name="Normal 42 2 3 2 3 3 2 2" xfId="46600" xr:uid="{00000000-0005-0000-0000-00003E430000}"/>
    <cellStyle name="Normal 42 2 3 2 3 3 2 3" xfId="31376" xr:uid="{00000000-0005-0000-0000-00003F430000}"/>
    <cellStyle name="Normal 42 2 3 2 3 3 3" xfId="11258" xr:uid="{00000000-0005-0000-0000-000040430000}"/>
    <cellStyle name="Normal 42 2 3 2 3 3 3 2" xfId="41583" xr:uid="{00000000-0005-0000-0000-000041430000}"/>
    <cellStyle name="Normal 42 2 3 2 3 3 3 3" xfId="26359" xr:uid="{00000000-0005-0000-0000-000042430000}"/>
    <cellStyle name="Normal 42 2 3 2 3 3 4" xfId="36570" xr:uid="{00000000-0005-0000-0000-000043430000}"/>
    <cellStyle name="Normal 42 2 3 2 3 3 5" xfId="21346" xr:uid="{00000000-0005-0000-0000-000044430000}"/>
    <cellStyle name="Normal 42 2 3 2 3 4" xfId="12936" xr:uid="{00000000-0005-0000-0000-000045430000}"/>
    <cellStyle name="Normal 42 2 3 2 3 4 2" xfId="43258" xr:uid="{00000000-0005-0000-0000-000046430000}"/>
    <cellStyle name="Normal 42 2 3 2 3 4 3" xfId="28034" xr:uid="{00000000-0005-0000-0000-000047430000}"/>
    <cellStyle name="Normal 42 2 3 2 3 5" xfId="7915" xr:uid="{00000000-0005-0000-0000-000048430000}"/>
    <cellStyle name="Normal 42 2 3 2 3 5 2" xfId="38241" xr:uid="{00000000-0005-0000-0000-000049430000}"/>
    <cellStyle name="Normal 42 2 3 2 3 5 3" xfId="23017" xr:uid="{00000000-0005-0000-0000-00004A430000}"/>
    <cellStyle name="Normal 42 2 3 2 3 6" xfId="33229" xr:uid="{00000000-0005-0000-0000-00004B430000}"/>
    <cellStyle name="Normal 42 2 3 2 3 7" xfId="18004" xr:uid="{00000000-0005-0000-0000-00004C430000}"/>
    <cellStyle name="Normal 42 2 3 2 4" xfId="3697" xr:uid="{00000000-0005-0000-0000-00004D430000}"/>
    <cellStyle name="Normal 42 2 3 2 4 2" xfId="13771" xr:uid="{00000000-0005-0000-0000-00004E430000}"/>
    <cellStyle name="Normal 42 2 3 2 4 2 2" xfId="44093" xr:uid="{00000000-0005-0000-0000-00004F430000}"/>
    <cellStyle name="Normal 42 2 3 2 4 2 3" xfId="28869" xr:uid="{00000000-0005-0000-0000-000050430000}"/>
    <cellStyle name="Normal 42 2 3 2 4 3" xfId="8751" xr:uid="{00000000-0005-0000-0000-000051430000}"/>
    <cellStyle name="Normal 42 2 3 2 4 3 2" xfId="39076" xr:uid="{00000000-0005-0000-0000-000052430000}"/>
    <cellStyle name="Normal 42 2 3 2 4 3 3" xfId="23852" xr:uid="{00000000-0005-0000-0000-000053430000}"/>
    <cellStyle name="Normal 42 2 3 2 4 4" xfId="34063" xr:uid="{00000000-0005-0000-0000-000054430000}"/>
    <cellStyle name="Normal 42 2 3 2 4 5" xfId="18839" xr:uid="{00000000-0005-0000-0000-000055430000}"/>
    <cellStyle name="Normal 42 2 3 2 5" xfId="5390" xr:uid="{00000000-0005-0000-0000-000056430000}"/>
    <cellStyle name="Normal 42 2 3 2 5 2" xfId="15442" xr:uid="{00000000-0005-0000-0000-000057430000}"/>
    <cellStyle name="Normal 42 2 3 2 5 2 2" xfId="45764" xr:uid="{00000000-0005-0000-0000-000058430000}"/>
    <cellStyle name="Normal 42 2 3 2 5 2 3" xfId="30540" xr:uid="{00000000-0005-0000-0000-000059430000}"/>
    <cellStyle name="Normal 42 2 3 2 5 3" xfId="10422" xr:uid="{00000000-0005-0000-0000-00005A430000}"/>
    <cellStyle name="Normal 42 2 3 2 5 3 2" xfId="40747" xr:uid="{00000000-0005-0000-0000-00005B430000}"/>
    <cellStyle name="Normal 42 2 3 2 5 3 3" xfId="25523" xr:uid="{00000000-0005-0000-0000-00005C430000}"/>
    <cellStyle name="Normal 42 2 3 2 5 4" xfId="35734" xr:uid="{00000000-0005-0000-0000-00005D430000}"/>
    <cellStyle name="Normal 42 2 3 2 5 5" xfId="20510" xr:uid="{00000000-0005-0000-0000-00005E430000}"/>
    <cellStyle name="Normal 42 2 3 2 6" xfId="12100" xr:uid="{00000000-0005-0000-0000-00005F430000}"/>
    <cellStyle name="Normal 42 2 3 2 6 2" xfId="42422" xr:uid="{00000000-0005-0000-0000-000060430000}"/>
    <cellStyle name="Normal 42 2 3 2 6 3" xfId="27198" xr:uid="{00000000-0005-0000-0000-000061430000}"/>
    <cellStyle name="Normal 42 2 3 2 7" xfId="7079" xr:uid="{00000000-0005-0000-0000-000062430000}"/>
    <cellStyle name="Normal 42 2 3 2 7 2" xfId="37405" xr:uid="{00000000-0005-0000-0000-000063430000}"/>
    <cellStyle name="Normal 42 2 3 2 7 3" xfId="22181" xr:uid="{00000000-0005-0000-0000-000064430000}"/>
    <cellStyle name="Normal 42 2 3 2 8" xfId="32393" xr:uid="{00000000-0005-0000-0000-000065430000}"/>
    <cellStyle name="Normal 42 2 3 2 9" xfId="17168" xr:uid="{00000000-0005-0000-0000-000066430000}"/>
    <cellStyle name="Normal 42 2 3 3" xfId="2215" xr:uid="{00000000-0005-0000-0000-000067430000}"/>
    <cellStyle name="Normal 42 2 3 3 2" xfId="3054" xr:uid="{00000000-0005-0000-0000-000068430000}"/>
    <cellStyle name="Normal 42 2 3 3 2 2" xfId="4744" xr:uid="{00000000-0005-0000-0000-000069430000}"/>
    <cellStyle name="Normal 42 2 3 3 2 2 2" xfId="14817" xr:uid="{00000000-0005-0000-0000-00006A430000}"/>
    <cellStyle name="Normal 42 2 3 3 2 2 2 2" xfId="45139" xr:uid="{00000000-0005-0000-0000-00006B430000}"/>
    <cellStyle name="Normal 42 2 3 3 2 2 2 3" xfId="29915" xr:uid="{00000000-0005-0000-0000-00006C430000}"/>
    <cellStyle name="Normal 42 2 3 3 2 2 3" xfId="9797" xr:uid="{00000000-0005-0000-0000-00006D430000}"/>
    <cellStyle name="Normal 42 2 3 3 2 2 3 2" xfId="40122" xr:uid="{00000000-0005-0000-0000-00006E430000}"/>
    <cellStyle name="Normal 42 2 3 3 2 2 3 3" xfId="24898" xr:uid="{00000000-0005-0000-0000-00006F430000}"/>
    <cellStyle name="Normal 42 2 3 3 2 2 4" xfId="35109" xr:uid="{00000000-0005-0000-0000-000070430000}"/>
    <cellStyle name="Normal 42 2 3 3 2 2 5" xfId="19885" xr:uid="{00000000-0005-0000-0000-000071430000}"/>
    <cellStyle name="Normal 42 2 3 3 2 3" xfId="6436" xr:uid="{00000000-0005-0000-0000-000072430000}"/>
    <cellStyle name="Normal 42 2 3 3 2 3 2" xfId="16488" xr:uid="{00000000-0005-0000-0000-000073430000}"/>
    <cellStyle name="Normal 42 2 3 3 2 3 2 2" xfId="46810" xr:uid="{00000000-0005-0000-0000-000074430000}"/>
    <cellStyle name="Normal 42 2 3 3 2 3 2 3" xfId="31586" xr:uid="{00000000-0005-0000-0000-000075430000}"/>
    <cellStyle name="Normal 42 2 3 3 2 3 3" xfId="11468" xr:uid="{00000000-0005-0000-0000-000076430000}"/>
    <cellStyle name="Normal 42 2 3 3 2 3 3 2" xfId="41793" xr:uid="{00000000-0005-0000-0000-000077430000}"/>
    <cellStyle name="Normal 42 2 3 3 2 3 3 3" xfId="26569" xr:uid="{00000000-0005-0000-0000-000078430000}"/>
    <cellStyle name="Normal 42 2 3 3 2 3 4" xfId="36780" xr:uid="{00000000-0005-0000-0000-000079430000}"/>
    <cellStyle name="Normal 42 2 3 3 2 3 5" xfId="21556" xr:uid="{00000000-0005-0000-0000-00007A430000}"/>
    <cellStyle name="Normal 42 2 3 3 2 4" xfId="13146" xr:uid="{00000000-0005-0000-0000-00007B430000}"/>
    <cellStyle name="Normal 42 2 3 3 2 4 2" xfId="43468" xr:uid="{00000000-0005-0000-0000-00007C430000}"/>
    <cellStyle name="Normal 42 2 3 3 2 4 3" xfId="28244" xr:uid="{00000000-0005-0000-0000-00007D430000}"/>
    <cellStyle name="Normal 42 2 3 3 2 5" xfId="8125" xr:uid="{00000000-0005-0000-0000-00007E430000}"/>
    <cellStyle name="Normal 42 2 3 3 2 5 2" xfId="38451" xr:uid="{00000000-0005-0000-0000-00007F430000}"/>
    <cellStyle name="Normal 42 2 3 3 2 5 3" xfId="23227" xr:uid="{00000000-0005-0000-0000-000080430000}"/>
    <cellStyle name="Normal 42 2 3 3 2 6" xfId="33439" xr:uid="{00000000-0005-0000-0000-000081430000}"/>
    <cellStyle name="Normal 42 2 3 3 2 7" xfId="18214" xr:uid="{00000000-0005-0000-0000-000082430000}"/>
    <cellStyle name="Normal 42 2 3 3 3" xfId="3907" xr:uid="{00000000-0005-0000-0000-000083430000}"/>
    <cellStyle name="Normal 42 2 3 3 3 2" xfId="13981" xr:uid="{00000000-0005-0000-0000-000084430000}"/>
    <cellStyle name="Normal 42 2 3 3 3 2 2" xfId="44303" xr:uid="{00000000-0005-0000-0000-000085430000}"/>
    <cellStyle name="Normal 42 2 3 3 3 2 3" xfId="29079" xr:uid="{00000000-0005-0000-0000-000086430000}"/>
    <cellStyle name="Normal 42 2 3 3 3 3" xfId="8961" xr:uid="{00000000-0005-0000-0000-000087430000}"/>
    <cellStyle name="Normal 42 2 3 3 3 3 2" xfId="39286" xr:uid="{00000000-0005-0000-0000-000088430000}"/>
    <cellStyle name="Normal 42 2 3 3 3 3 3" xfId="24062" xr:uid="{00000000-0005-0000-0000-000089430000}"/>
    <cellStyle name="Normal 42 2 3 3 3 4" xfId="34273" xr:uid="{00000000-0005-0000-0000-00008A430000}"/>
    <cellStyle name="Normal 42 2 3 3 3 5" xfId="19049" xr:uid="{00000000-0005-0000-0000-00008B430000}"/>
    <cellStyle name="Normal 42 2 3 3 4" xfId="5600" xr:uid="{00000000-0005-0000-0000-00008C430000}"/>
    <cellStyle name="Normal 42 2 3 3 4 2" xfId="15652" xr:uid="{00000000-0005-0000-0000-00008D430000}"/>
    <cellStyle name="Normal 42 2 3 3 4 2 2" xfId="45974" xr:uid="{00000000-0005-0000-0000-00008E430000}"/>
    <cellStyle name="Normal 42 2 3 3 4 2 3" xfId="30750" xr:uid="{00000000-0005-0000-0000-00008F430000}"/>
    <cellStyle name="Normal 42 2 3 3 4 3" xfId="10632" xr:uid="{00000000-0005-0000-0000-000090430000}"/>
    <cellStyle name="Normal 42 2 3 3 4 3 2" xfId="40957" xr:uid="{00000000-0005-0000-0000-000091430000}"/>
    <cellStyle name="Normal 42 2 3 3 4 3 3" xfId="25733" xr:uid="{00000000-0005-0000-0000-000092430000}"/>
    <cellStyle name="Normal 42 2 3 3 4 4" xfId="35944" xr:uid="{00000000-0005-0000-0000-000093430000}"/>
    <cellStyle name="Normal 42 2 3 3 4 5" xfId="20720" xr:uid="{00000000-0005-0000-0000-000094430000}"/>
    <cellStyle name="Normal 42 2 3 3 5" xfId="12310" xr:uid="{00000000-0005-0000-0000-000095430000}"/>
    <cellStyle name="Normal 42 2 3 3 5 2" xfId="42632" xr:uid="{00000000-0005-0000-0000-000096430000}"/>
    <cellStyle name="Normal 42 2 3 3 5 3" xfId="27408" xr:uid="{00000000-0005-0000-0000-000097430000}"/>
    <cellStyle name="Normal 42 2 3 3 6" xfId="7289" xr:uid="{00000000-0005-0000-0000-000098430000}"/>
    <cellStyle name="Normal 42 2 3 3 6 2" xfId="37615" xr:uid="{00000000-0005-0000-0000-000099430000}"/>
    <cellStyle name="Normal 42 2 3 3 6 3" xfId="22391" xr:uid="{00000000-0005-0000-0000-00009A430000}"/>
    <cellStyle name="Normal 42 2 3 3 7" xfId="32603" xr:uid="{00000000-0005-0000-0000-00009B430000}"/>
    <cellStyle name="Normal 42 2 3 3 8" xfId="17378" xr:uid="{00000000-0005-0000-0000-00009C430000}"/>
    <cellStyle name="Normal 42 2 3 4" xfId="2636" xr:uid="{00000000-0005-0000-0000-00009D430000}"/>
    <cellStyle name="Normal 42 2 3 4 2" xfId="4326" xr:uid="{00000000-0005-0000-0000-00009E430000}"/>
    <cellStyle name="Normal 42 2 3 4 2 2" xfId="14399" xr:uid="{00000000-0005-0000-0000-00009F430000}"/>
    <cellStyle name="Normal 42 2 3 4 2 2 2" xfId="44721" xr:uid="{00000000-0005-0000-0000-0000A0430000}"/>
    <cellStyle name="Normal 42 2 3 4 2 2 3" xfId="29497" xr:uid="{00000000-0005-0000-0000-0000A1430000}"/>
    <cellStyle name="Normal 42 2 3 4 2 3" xfId="9379" xr:uid="{00000000-0005-0000-0000-0000A2430000}"/>
    <cellStyle name="Normal 42 2 3 4 2 3 2" xfId="39704" xr:uid="{00000000-0005-0000-0000-0000A3430000}"/>
    <cellStyle name="Normal 42 2 3 4 2 3 3" xfId="24480" xr:uid="{00000000-0005-0000-0000-0000A4430000}"/>
    <cellStyle name="Normal 42 2 3 4 2 4" xfId="34691" xr:uid="{00000000-0005-0000-0000-0000A5430000}"/>
    <cellStyle name="Normal 42 2 3 4 2 5" xfId="19467" xr:uid="{00000000-0005-0000-0000-0000A6430000}"/>
    <cellStyle name="Normal 42 2 3 4 3" xfId="6018" xr:uid="{00000000-0005-0000-0000-0000A7430000}"/>
    <cellStyle name="Normal 42 2 3 4 3 2" xfId="16070" xr:uid="{00000000-0005-0000-0000-0000A8430000}"/>
    <cellStyle name="Normal 42 2 3 4 3 2 2" xfId="46392" xr:uid="{00000000-0005-0000-0000-0000A9430000}"/>
    <cellStyle name="Normal 42 2 3 4 3 2 3" xfId="31168" xr:uid="{00000000-0005-0000-0000-0000AA430000}"/>
    <cellStyle name="Normal 42 2 3 4 3 3" xfId="11050" xr:uid="{00000000-0005-0000-0000-0000AB430000}"/>
    <cellStyle name="Normal 42 2 3 4 3 3 2" xfId="41375" xr:uid="{00000000-0005-0000-0000-0000AC430000}"/>
    <cellStyle name="Normal 42 2 3 4 3 3 3" xfId="26151" xr:uid="{00000000-0005-0000-0000-0000AD430000}"/>
    <cellStyle name="Normal 42 2 3 4 3 4" xfId="36362" xr:uid="{00000000-0005-0000-0000-0000AE430000}"/>
    <cellStyle name="Normal 42 2 3 4 3 5" xfId="21138" xr:uid="{00000000-0005-0000-0000-0000AF430000}"/>
    <cellStyle name="Normal 42 2 3 4 4" xfId="12728" xr:uid="{00000000-0005-0000-0000-0000B0430000}"/>
    <cellStyle name="Normal 42 2 3 4 4 2" xfId="43050" xr:uid="{00000000-0005-0000-0000-0000B1430000}"/>
    <cellStyle name="Normal 42 2 3 4 4 3" xfId="27826" xr:uid="{00000000-0005-0000-0000-0000B2430000}"/>
    <cellStyle name="Normal 42 2 3 4 5" xfId="7707" xr:uid="{00000000-0005-0000-0000-0000B3430000}"/>
    <cellStyle name="Normal 42 2 3 4 5 2" xfId="38033" xr:uid="{00000000-0005-0000-0000-0000B4430000}"/>
    <cellStyle name="Normal 42 2 3 4 5 3" xfId="22809" xr:uid="{00000000-0005-0000-0000-0000B5430000}"/>
    <cellStyle name="Normal 42 2 3 4 6" xfId="33021" xr:uid="{00000000-0005-0000-0000-0000B6430000}"/>
    <cellStyle name="Normal 42 2 3 4 7" xfId="17796" xr:uid="{00000000-0005-0000-0000-0000B7430000}"/>
    <cellStyle name="Normal 42 2 3 5" xfId="3489" xr:uid="{00000000-0005-0000-0000-0000B8430000}"/>
    <cellStyle name="Normal 42 2 3 5 2" xfId="13563" xr:uid="{00000000-0005-0000-0000-0000B9430000}"/>
    <cellStyle name="Normal 42 2 3 5 2 2" xfId="43885" xr:uid="{00000000-0005-0000-0000-0000BA430000}"/>
    <cellStyle name="Normal 42 2 3 5 2 3" xfId="28661" xr:uid="{00000000-0005-0000-0000-0000BB430000}"/>
    <cellStyle name="Normal 42 2 3 5 3" xfId="8543" xr:uid="{00000000-0005-0000-0000-0000BC430000}"/>
    <cellStyle name="Normal 42 2 3 5 3 2" xfId="38868" xr:uid="{00000000-0005-0000-0000-0000BD430000}"/>
    <cellStyle name="Normal 42 2 3 5 3 3" xfId="23644" xr:uid="{00000000-0005-0000-0000-0000BE430000}"/>
    <cellStyle name="Normal 42 2 3 5 4" xfId="33855" xr:uid="{00000000-0005-0000-0000-0000BF430000}"/>
    <cellStyle name="Normal 42 2 3 5 5" xfId="18631" xr:uid="{00000000-0005-0000-0000-0000C0430000}"/>
    <cellStyle name="Normal 42 2 3 6" xfId="5182" xr:uid="{00000000-0005-0000-0000-0000C1430000}"/>
    <cellStyle name="Normal 42 2 3 6 2" xfId="15234" xr:uid="{00000000-0005-0000-0000-0000C2430000}"/>
    <cellStyle name="Normal 42 2 3 6 2 2" xfId="45556" xr:uid="{00000000-0005-0000-0000-0000C3430000}"/>
    <cellStyle name="Normal 42 2 3 6 2 3" xfId="30332" xr:uid="{00000000-0005-0000-0000-0000C4430000}"/>
    <cellStyle name="Normal 42 2 3 6 3" xfId="10214" xr:uid="{00000000-0005-0000-0000-0000C5430000}"/>
    <cellStyle name="Normal 42 2 3 6 3 2" xfId="40539" xr:uid="{00000000-0005-0000-0000-0000C6430000}"/>
    <cellStyle name="Normal 42 2 3 6 3 3" xfId="25315" xr:uid="{00000000-0005-0000-0000-0000C7430000}"/>
    <cellStyle name="Normal 42 2 3 6 4" xfId="35526" xr:uid="{00000000-0005-0000-0000-0000C8430000}"/>
    <cellStyle name="Normal 42 2 3 6 5" xfId="20302" xr:uid="{00000000-0005-0000-0000-0000C9430000}"/>
    <cellStyle name="Normal 42 2 3 7" xfId="11892" xr:uid="{00000000-0005-0000-0000-0000CA430000}"/>
    <cellStyle name="Normal 42 2 3 7 2" xfId="42214" xr:uid="{00000000-0005-0000-0000-0000CB430000}"/>
    <cellStyle name="Normal 42 2 3 7 3" xfId="26990" xr:uid="{00000000-0005-0000-0000-0000CC430000}"/>
    <cellStyle name="Normal 42 2 3 8" xfId="6871" xr:uid="{00000000-0005-0000-0000-0000CD430000}"/>
    <cellStyle name="Normal 42 2 3 8 2" xfId="37197" xr:uid="{00000000-0005-0000-0000-0000CE430000}"/>
    <cellStyle name="Normal 42 2 3 8 3" xfId="21973" xr:uid="{00000000-0005-0000-0000-0000CF430000}"/>
    <cellStyle name="Normal 42 2 3 9" xfId="32186" xr:uid="{00000000-0005-0000-0000-0000D0430000}"/>
    <cellStyle name="Normal 42 2 4" xfId="1896" xr:uid="{00000000-0005-0000-0000-0000D1430000}"/>
    <cellStyle name="Normal 42 2 4 2" xfId="2319" xr:uid="{00000000-0005-0000-0000-0000D2430000}"/>
    <cellStyle name="Normal 42 2 4 2 2" xfId="3158" xr:uid="{00000000-0005-0000-0000-0000D3430000}"/>
    <cellStyle name="Normal 42 2 4 2 2 2" xfId="4848" xr:uid="{00000000-0005-0000-0000-0000D4430000}"/>
    <cellStyle name="Normal 42 2 4 2 2 2 2" xfId="14921" xr:uid="{00000000-0005-0000-0000-0000D5430000}"/>
    <cellStyle name="Normal 42 2 4 2 2 2 2 2" xfId="45243" xr:uid="{00000000-0005-0000-0000-0000D6430000}"/>
    <cellStyle name="Normal 42 2 4 2 2 2 2 3" xfId="30019" xr:uid="{00000000-0005-0000-0000-0000D7430000}"/>
    <cellStyle name="Normal 42 2 4 2 2 2 3" xfId="9901" xr:uid="{00000000-0005-0000-0000-0000D8430000}"/>
    <cellStyle name="Normal 42 2 4 2 2 2 3 2" xfId="40226" xr:uid="{00000000-0005-0000-0000-0000D9430000}"/>
    <cellStyle name="Normal 42 2 4 2 2 2 3 3" xfId="25002" xr:uid="{00000000-0005-0000-0000-0000DA430000}"/>
    <cellStyle name="Normal 42 2 4 2 2 2 4" xfId="35213" xr:uid="{00000000-0005-0000-0000-0000DB430000}"/>
    <cellStyle name="Normal 42 2 4 2 2 2 5" xfId="19989" xr:uid="{00000000-0005-0000-0000-0000DC430000}"/>
    <cellStyle name="Normal 42 2 4 2 2 3" xfId="6540" xr:uid="{00000000-0005-0000-0000-0000DD430000}"/>
    <cellStyle name="Normal 42 2 4 2 2 3 2" xfId="16592" xr:uid="{00000000-0005-0000-0000-0000DE430000}"/>
    <cellStyle name="Normal 42 2 4 2 2 3 2 2" xfId="46914" xr:uid="{00000000-0005-0000-0000-0000DF430000}"/>
    <cellStyle name="Normal 42 2 4 2 2 3 2 3" xfId="31690" xr:uid="{00000000-0005-0000-0000-0000E0430000}"/>
    <cellStyle name="Normal 42 2 4 2 2 3 3" xfId="11572" xr:uid="{00000000-0005-0000-0000-0000E1430000}"/>
    <cellStyle name="Normal 42 2 4 2 2 3 3 2" xfId="41897" xr:uid="{00000000-0005-0000-0000-0000E2430000}"/>
    <cellStyle name="Normal 42 2 4 2 2 3 3 3" xfId="26673" xr:uid="{00000000-0005-0000-0000-0000E3430000}"/>
    <cellStyle name="Normal 42 2 4 2 2 3 4" xfId="36884" xr:uid="{00000000-0005-0000-0000-0000E4430000}"/>
    <cellStyle name="Normal 42 2 4 2 2 3 5" xfId="21660" xr:uid="{00000000-0005-0000-0000-0000E5430000}"/>
    <cellStyle name="Normal 42 2 4 2 2 4" xfId="13250" xr:uid="{00000000-0005-0000-0000-0000E6430000}"/>
    <cellStyle name="Normal 42 2 4 2 2 4 2" xfId="43572" xr:uid="{00000000-0005-0000-0000-0000E7430000}"/>
    <cellStyle name="Normal 42 2 4 2 2 4 3" xfId="28348" xr:uid="{00000000-0005-0000-0000-0000E8430000}"/>
    <cellStyle name="Normal 42 2 4 2 2 5" xfId="8229" xr:uid="{00000000-0005-0000-0000-0000E9430000}"/>
    <cellStyle name="Normal 42 2 4 2 2 5 2" xfId="38555" xr:uid="{00000000-0005-0000-0000-0000EA430000}"/>
    <cellStyle name="Normal 42 2 4 2 2 5 3" xfId="23331" xr:uid="{00000000-0005-0000-0000-0000EB430000}"/>
    <cellStyle name="Normal 42 2 4 2 2 6" xfId="33543" xr:uid="{00000000-0005-0000-0000-0000EC430000}"/>
    <cellStyle name="Normal 42 2 4 2 2 7" xfId="18318" xr:uid="{00000000-0005-0000-0000-0000ED430000}"/>
    <cellStyle name="Normal 42 2 4 2 3" xfId="4011" xr:uid="{00000000-0005-0000-0000-0000EE430000}"/>
    <cellStyle name="Normal 42 2 4 2 3 2" xfId="14085" xr:uid="{00000000-0005-0000-0000-0000EF430000}"/>
    <cellStyle name="Normal 42 2 4 2 3 2 2" xfId="44407" xr:uid="{00000000-0005-0000-0000-0000F0430000}"/>
    <cellStyle name="Normal 42 2 4 2 3 2 3" xfId="29183" xr:uid="{00000000-0005-0000-0000-0000F1430000}"/>
    <cellStyle name="Normal 42 2 4 2 3 3" xfId="9065" xr:uid="{00000000-0005-0000-0000-0000F2430000}"/>
    <cellStyle name="Normal 42 2 4 2 3 3 2" xfId="39390" xr:uid="{00000000-0005-0000-0000-0000F3430000}"/>
    <cellStyle name="Normal 42 2 4 2 3 3 3" xfId="24166" xr:uid="{00000000-0005-0000-0000-0000F4430000}"/>
    <cellStyle name="Normal 42 2 4 2 3 4" xfId="34377" xr:uid="{00000000-0005-0000-0000-0000F5430000}"/>
    <cellStyle name="Normal 42 2 4 2 3 5" xfId="19153" xr:uid="{00000000-0005-0000-0000-0000F6430000}"/>
    <cellStyle name="Normal 42 2 4 2 4" xfId="5704" xr:uid="{00000000-0005-0000-0000-0000F7430000}"/>
    <cellStyle name="Normal 42 2 4 2 4 2" xfId="15756" xr:uid="{00000000-0005-0000-0000-0000F8430000}"/>
    <cellStyle name="Normal 42 2 4 2 4 2 2" xfId="46078" xr:uid="{00000000-0005-0000-0000-0000F9430000}"/>
    <cellStyle name="Normal 42 2 4 2 4 2 3" xfId="30854" xr:uid="{00000000-0005-0000-0000-0000FA430000}"/>
    <cellStyle name="Normal 42 2 4 2 4 3" xfId="10736" xr:uid="{00000000-0005-0000-0000-0000FB430000}"/>
    <cellStyle name="Normal 42 2 4 2 4 3 2" xfId="41061" xr:uid="{00000000-0005-0000-0000-0000FC430000}"/>
    <cellStyle name="Normal 42 2 4 2 4 3 3" xfId="25837" xr:uid="{00000000-0005-0000-0000-0000FD430000}"/>
    <cellStyle name="Normal 42 2 4 2 4 4" xfId="36048" xr:uid="{00000000-0005-0000-0000-0000FE430000}"/>
    <cellStyle name="Normal 42 2 4 2 4 5" xfId="20824" xr:uid="{00000000-0005-0000-0000-0000FF430000}"/>
    <cellStyle name="Normal 42 2 4 2 5" xfId="12414" xr:uid="{00000000-0005-0000-0000-000000440000}"/>
    <cellStyle name="Normal 42 2 4 2 5 2" xfId="42736" xr:uid="{00000000-0005-0000-0000-000001440000}"/>
    <cellStyle name="Normal 42 2 4 2 5 3" xfId="27512" xr:uid="{00000000-0005-0000-0000-000002440000}"/>
    <cellStyle name="Normal 42 2 4 2 6" xfId="7393" xr:uid="{00000000-0005-0000-0000-000003440000}"/>
    <cellStyle name="Normal 42 2 4 2 6 2" xfId="37719" xr:uid="{00000000-0005-0000-0000-000004440000}"/>
    <cellStyle name="Normal 42 2 4 2 6 3" xfId="22495" xr:uid="{00000000-0005-0000-0000-000005440000}"/>
    <cellStyle name="Normal 42 2 4 2 7" xfId="32707" xr:uid="{00000000-0005-0000-0000-000006440000}"/>
    <cellStyle name="Normal 42 2 4 2 8" xfId="17482" xr:uid="{00000000-0005-0000-0000-000007440000}"/>
    <cellStyle name="Normal 42 2 4 3" xfId="2740" xr:uid="{00000000-0005-0000-0000-000008440000}"/>
    <cellStyle name="Normal 42 2 4 3 2" xfId="4430" xr:uid="{00000000-0005-0000-0000-000009440000}"/>
    <cellStyle name="Normal 42 2 4 3 2 2" xfId="14503" xr:uid="{00000000-0005-0000-0000-00000A440000}"/>
    <cellStyle name="Normal 42 2 4 3 2 2 2" xfId="44825" xr:uid="{00000000-0005-0000-0000-00000B440000}"/>
    <cellStyle name="Normal 42 2 4 3 2 2 3" xfId="29601" xr:uid="{00000000-0005-0000-0000-00000C440000}"/>
    <cellStyle name="Normal 42 2 4 3 2 3" xfId="9483" xr:uid="{00000000-0005-0000-0000-00000D440000}"/>
    <cellStyle name="Normal 42 2 4 3 2 3 2" xfId="39808" xr:uid="{00000000-0005-0000-0000-00000E440000}"/>
    <cellStyle name="Normal 42 2 4 3 2 3 3" xfId="24584" xr:uid="{00000000-0005-0000-0000-00000F440000}"/>
    <cellStyle name="Normal 42 2 4 3 2 4" xfId="34795" xr:uid="{00000000-0005-0000-0000-000010440000}"/>
    <cellStyle name="Normal 42 2 4 3 2 5" xfId="19571" xr:uid="{00000000-0005-0000-0000-000011440000}"/>
    <cellStyle name="Normal 42 2 4 3 3" xfId="6122" xr:uid="{00000000-0005-0000-0000-000012440000}"/>
    <cellStyle name="Normal 42 2 4 3 3 2" xfId="16174" xr:uid="{00000000-0005-0000-0000-000013440000}"/>
    <cellStyle name="Normal 42 2 4 3 3 2 2" xfId="46496" xr:uid="{00000000-0005-0000-0000-000014440000}"/>
    <cellStyle name="Normal 42 2 4 3 3 2 3" xfId="31272" xr:uid="{00000000-0005-0000-0000-000015440000}"/>
    <cellStyle name="Normal 42 2 4 3 3 3" xfId="11154" xr:uid="{00000000-0005-0000-0000-000016440000}"/>
    <cellStyle name="Normal 42 2 4 3 3 3 2" xfId="41479" xr:uid="{00000000-0005-0000-0000-000017440000}"/>
    <cellStyle name="Normal 42 2 4 3 3 3 3" xfId="26255" xr:uid="{00000000-0005-0000-0000-000018440000}"/>
    <cellStyle name="Normal 42 2 4 3 3 4" xfId="36466" xr:uid="{00000000-0005-0000-0000-000019440000}"/>
    <cellStyle name="Normal 42 2 4 3 3 5" xfId="21242" xr:uid="{00000000-0005-0000-0000-00001A440000}"/>
    <cellStyle name="Normal 42 2 4 3 4" xfId="12832" xr:uid="{00000000-0005-0000-0000-00001B440000}"/>
    <cellStyle name="Normal 42 2 4 3 4 2" xfId="43154" xr:uid="{00000000-0005-0000-0000-00001C440000}"/>
    <cellStyle name="Normal 42 2 4 3 4 3" xfId="27930" xr:uid="{00000000-0005-0000-0000-00001D440000}"/>
    <cellStyle name="Normal 42 2 4 3 5" xfId="7811" xr:uid="{00000000-0005-0000-0000-00001E440000}"/>
    <cellStyle name="Normal 42 2 4 3 5 2" xfId="38137" xr:uid="{00000000-0005-0000-0000-00001F440000}"/>
    <cellStyle name="Normal 42 2 4 3 5 3" xfId="22913" xr:uid="{00000000-0005-0000-0000-000020440000}"/>
    <cellStyle name="Normal 42 2 4 3 6" xfId="33125" xr:uid="{00000000-0005-0000-0000-000021440000}"/>
    <cellStyle name="Normal 42 2 4 3 7" xfId="17900" xr:uid="{00000000-0005-0000-0000-000022440000}"/>
    <cellStyle name="Normal 42 2 4 4" xfId="3593" xr:uid="{00000000-0005-0000-0000-000023440000}"/>
    <cellStyle name="Normal 42 2 4 4 2" xfId="13667" xr:uid="{00000000-0005-0000-0000-000024440000}"/>
    <cellStyle name="Normal 42 2 4 4 2 2" xfId="43989" xr:uid="{00000000-0005-0000-0000-000025440000}"/>
    <cellStyle name="Normal 42 2 4 4 2 3" xfId="28765" xr:uid="{00000000-0005-0000-0000-000026440000}"/>
    <cellStyle name="Normal 42 2 4 4 3" xfId="8647" xr:uid="{00000000-0005-0000-0000-000027440000}"/>
    <cellStyle name="Normal 42 2 4 4 3 2" xfId="38972" xr:uid="{00000000-0005-0000-0000-000028440000}"/>
    <cellStyle name="Normal 42 2 4 4 3 3" xfId="23748" xr:uid="{00000000-0005-0000-0000-000029440000}"/>
    <cellStyle name="Normal 42 2 4 4 4" xfId="33959" xr:uid="{00000000-0005-0000-0000-00002A440000}"/>
    <cellStyle name="Normal 42 2 4 4 5" xfId="18735" xr:uid="{00000000-0005-0000-0000-00002B440000}"/>
    <cellStyle name="Normal 42 2 4 5" xfId="5286" xr:uid="{00000000-0005-0000-0000-00002C440000}"/>
    <cellStyle name="Normal 42 2 4 5 2" xfId="15338" xr:uid="{00000000-0005-0000-0000-00002D440000}"/>
    <cellStyle name="Normal 42 2 4 5 2 2" xfId="45660" xr:uid="{00000000-0005-0000-0000-00002E440000}"/>
    <cellStyle name="Normal 42 2 4 5 2 3" xfId="30436" xr:uid="{00000000-0005-0000-0000-00002F440000}"/>
    <cellStyle name="Normal 42 2 4 5 3" xfId="10318" xr:uid="{00000000-0005-0000-0000-000030440000}"/>
    <cellStyle name="Normal 42 2 4 5 3 2" xfId="40643" xr:uid="{00000000-0005-0000-0000-000031440000}"/>
    <cellStyle name="Normal 42 2 4 5 3 3" xfId="25419" xr:uid="{00000000-0005-0000-0000-000032440000}"/>
    <cellStyle name="Normal 42 2 4 5 4" xfId="35630" xr:uid="{00000000-0005-0000-0000-000033440000}"/>
    <cellStyle name="Normal 42 2 4 5 5" xfId="20406" xr:uid="{00000000-0005-0000-0000-000034440000}"/>
    <cellStyle name="Normal 42 2 4 6" xfId="11996" xr:uid="{00000000-0005-0000-0000-000035440000}"/>
    <cellStyle name="Normal 42 2 4 6 2" xfId="42318" xr:uid="{00000000-0005-0000-0000-000036440000}"/>
    <cellStyle name="Normal 42 2 4 6 3" xfId="27094" xr:uid="{00000000-0005-0000-0000-000037440000}"/>
    <cellStyle name="Normal 42 2 4 7" xfId="6975" xr:uid="{00000000-0005-0000-0000-000038440000}"/>
    <cellStyle name="Normal 42 2 4 7 2" xfId="37301" xr:uid="{00000000-0005-0000-0000-000039440000}"/>
    <cellStyle name="Normal 42 2 4 7 3" xfId="22077" xr:uid="{00000000-0005-0000-0000-00003A440000}"/>
    <cellStyle name="Normal 42 2 4 8" xfId="32289" xr:uid="{00000000-0005-0000-0000-00003B440000}"/>
    <cellStyle name="Normal 42 2 4 9" xfId="17064" xr:uid="{00000000-0005-0000-0000-00003C440000}"/>
    <cellStyle name="Normal 42 2 5" xfId="2109" xr:uid="{00000000-0005-0000-0000-00003D440000}"/>
    <cellStyle name="Normal 42 2 5 2" xfId="2950" xr:uid="{00000000-0005-0000-0000-00003E440000}"/>
    <cellStyle name="Normal 42 2 5 2 2" xfId="4640" xr:uid="{00000000-0005-0000-0000-00003F440000}"/>
    <cellStyle name="Normal 42 2 5 2 2 2" xfId="14713" xr:uid="{00000000-0005-0000-0000-000040440000}"/>
    <cellStyle name="Normal 42 2 5 2 2 2 2" xfId="45035" xr:uid="{00000000-0005-0000-0000-000041440000}"/>
    <cellStyle name="Normal 42 2 5 2 2 2 3" xfId="29811" xr:uid="{00000000-0005-0000-0000-000042440000}"/>
    <cellStyle name="Normal 42 2 5 2 2 3" xfId="9693" xr:uid="{00000000-0005-0000-0000-000043440000}"/>
    <cellStyle name="Normal 42 2 5 2 2 3 2" xfId="40018" xr:uid="{00000000-0005-0000-0000-000044440000}"/>
    <cellStyle name="Normal 42 2 5 2 2 3 3" xfId="24794" xr:uid="{00000000-0005-0000-0000-000045440000}"/>
    <cellStyle name="Normal 42 2 5 2 2 4" xfId="35005" xr:uid="{00000000-0005-0000-0000-000046440000}"/>
    <cellStyle name="Normal 42 2 5 2 2 5" xfId="19781" xr:uid="{00000000-0005-0000-0000-000047440000}"/>
    <cellStyle name="Normal 42 2 5 2 3" xfId="6332" xr:uid="{00000000-0005-0000-0000-000048440000}"/>
    <cellStyle name="Normal 42 2 5 2 3 2" xfId="16384" xr:uid="{00000000-0005-0000-0000-000049440000}"/>
    <cellStyle name="Normal 42 2 5 2 3 2 2" xfId="46706" xr:uid="{00000000-0005-0000-0000-00004A440000}"/>
    <cellStyle name="Normal 42 2 5 2 3 2 3" xfId="31482" xr:uid="{00000000-0005-0000-0000-00004B440000}"/>
    <cellStyle name="Normal 42 2 5 2 3 3" xfId="11364" xr:uid="{00000000-0005-0000-0000-00004C440000}"/>
    <cellStyle name="Normal 42 2 5 2 3 3 2" xfId="41689" xr:uid="{00000000-0005-0000-0000-00004D440000}"/>
    <cellStyle name="Normal 42 2 5 2 3 3 3" xfId="26465" xr:uid="{00000000-0005-0000-0000-00004E440000}"/>
    <cellStyle name="Normal 42 2 5 2 3 4" xfId="36676" xr:uid="{00000000-0005-0000-0000-00004F440000}"/>
    <cellStyle name="Normal 42 2 5 2 3 5" xfId="21452" xr:uid="{00000000-0005-0000-0000-000050440000}"/>
    <cellStyle name="Normal 42 2 5 2 4" xfId="13042" xr:uid="{00000000-0005-0000-0000-000051440000}"/>
    <cellStyle name="Normal 42 2 5 2 4 2" xfId="43364" xr:uid="{00000000-0005-0000-0000-000052440000}"/>
    <cellStyle name="Normal 42 2 5 2 4 3" xfId="28140" xr:uid="{00000000-0005-0000-0000-000053440000}"/>
    <cellStyle name="Normal 42 2 5 2 5" xfId="8021" xr:uid="{00000000-0005-0000-0000-000054440000}"/>
    <cellStyle name="Normal 42 2 5 2 5 2" xfId="38347" xr:uid="{00000000-0005-0000-0000-000055440000}"/>
    <cellStyle name="Normal 42 2 5 2 5 3" xfId="23123" xr:uid="{00000000-0005-0000-0000-000056440000}"/>
    <cellStyle name="Normal 42 2 5 2 6" xfId="33335" xr:uid="{00000000-0005-0000-0000-000057440000}"/>
    <cellStyle name="Normal 42 2 5 2 7" xfId="18110" xr:uid="{00000000-0005-0000-0000-000058440000}"/>
    <cellStyle name="Normal 42 2 5 3" xfId="3803" xr:uid="{00000000-0005-0000-0000-000059440000}"/>
    <cellStyle name="Normal 42 2 5 3 2" xfId="13877" xr:uid="{00000000-0005-0000-0000-00005A440000}"/>
    <cellStyle name="Normal 42 2 5 3 2 2" xfId="44199" xr:uid="{00000000-0005-0000-0000-00005B440000}"/>
    <cellStyle name="Normal 42 2 5 3 2 3" xfId="28975" xr:uid="{00000000-0005-0000-0000-00005C440000}"/>
    <cellStyle name="Normal 42 2 5 3 3" xfId="8857" xr:uid="{00000000-0005-0000-0000-00005D440000}"/>
    <cellStyle name="Normal 42 2 5 3 3 2" xfId="39182" xr:uid="{00000000-0005-0000-0000-00005E440000}"/>
    <cellStyle name="Normal 42 2 5 3 3 3" xfId="23958" xr:uid="{00000000-0005-0000-0000-00005F440000}"/>
    <cellStyle name="Normal 42 2 5 3 4" xfId="34169" xr:uid="{00000000-0005-0000-0000-000060440000}"/>
    <cellStyle name="Normal 42 2 5 3 5" xfId="18945" xr:uid="{00000000-0005-0000-0000-000061440000}"/>
    <cellStyle name="Normal 42 2 5 4" xfId="5496" xr:uid="{00000000-0005-0000-0000-000062440000}"/>
    <cellStyle name="Normal 42 2 5 4 2" xfId="15548" xr:uid="{00000000-0005-0000-0000-000063440000}"/>
    <cellStyle name="Normal 42 2 5 4 2 2" xfId="45870" xr:uid="{00000000-0005-0000-0000-000064440000}"/>
    <cellStyle name="Normal 42 2 5 4 2 3" xfId="30646" xr:uid="{00000000-0005-0000-0000-000065440000}"/>
    <cellStyle name="Normal 42 2 5 4 3" xfId="10528" xr:uid="{00000000-0005-0000-0000-000066440000}"/>
    <cellStyle name="Normal 42 2 5 4 3 2" xfId="40853" xr:uid="{00000000-0005-0000-0000-000067440000}"/>
    <cellStyle name="Normal 42 2 5 4 3 3" xfId="25629" xr:uid="{00000000-0005-0000-0000-000068440000}"/>
    <cellStyle name="Normal 42 2 5 4 4" xfId="35840" xr:uid="{00000000-0005-0000-0000-000069440000}"/>
    <cellStyle name="Normal 42 2 5 4 5" xfId="20616" xr:uid="{00000000-0005-0000-0000-00006A440000}"/>
    <cellStyle name="Normal 42 2 5 5" xfId="12206" xr:uid="{00000000-0005-0000-0000-00006B440000}"/>
    <cellStyle name="Normal 42 2 5 5 2" xfId="42528" xr:uid="{00000000-0005-0000-0000-00006C440000}"/>
    <cellStyle name="Normal 42 2 5 5 3" xfId="27304" xr:uid="{00000000-0005-0000-0000-00006D440000}"/>
    <cellStyle name="Normal 42 2 5 6" xfId="7185" xr:uid="{00000000-0005-0000-0000-00006E440000}"/>
    <cellStyle name="Normal 42 2 5 6 2" xfId="37511" xr:uid="{00000000-0005-0000-0000-00006F440000}"/>
    <cellStyle name="Normal 42 2 5 6 3" xfId="22287" xr:uid="{00000000-0005-0000-0000-000070440000}"/>
    <cellStyle name="Normal 42 2 5 7" xfId="32499" xr:uid="{00000000-0005-0000-0000-000071440000}"/>
    <cellStyle name="Normal 42 2 5 8" xfId="17274" xr:uid="{00000000-0005-0000-0000-000072440000}"/>
    <cellStyle name="Normal 42 2 6" xfId="2530" xr:uid="{00000000-0005-0000-0000-000073440000}"/>
    <cellStyle name="Normal 42 2 6 2" xfId="4222" xr:uid="{00000000-0005-0000-0000-000074440000}"/>
    <cellStyle name="Normal 42 2 6 2 2" xfId="14295" xr:uid="{00000000-0005-0000-0000-000075440000}"/>
    <cellStyle name="Normal 42 2 6 2 2 2" xfId="44617" xr:uid="{00000000-0005-0000-0000-000076440000}"/>
    <cellStyle name="Normal 42 2 6 2 2 3" xfId="29393" xr:uid="{00000000-0005-0000-0000-000077440000}"/>
    <cellStyle name="Normal 42 2 6 2 3" xfId="9275" xr:uid="{00000000-0005-0000-0000-000078440000}"/>
    <cellStyle name="Normal 42 2 6 2 3 2" xfId="39600" xr:uid="{00000000-0005-0000-0000-000079440000}"/>
    <cellStyle name="Normal 42 2 6 2 3 3" xfId="24376" xr:uid="{00000000-0005-0000-0000-00007A440000}"/>
    <cellStyle name="Normal 42 2 6 2 4" xfId="34587" xr:uid="{00000000-0005-0000-0000-00007B440000}"/>
    <cellStyle name="Normal 42 2 6 2 5" xfId="19363" xr:uid="{00000000-0005-0000-0000-00007C440000}"/>
    <cellStyle name="Normal 42 2 6 3" xfId="5914" xr:uid="{00000000-0005-0000-0000-00007D440000}"/>
    <cellStyle name="Normal 42 2 6 3 2" xfId="15966" xr:uid="{00000000-0005-0000-0000-00007E440000}"/>
    <cellStyle name="Normal 42 2 6 3 2 2" xfId="46288" xr:uid="{00000000-0005-0000-0000-00007F440000}"/>
    <cellStyle name="Normal 42 2 6 3 2 3" xfId="31064" xr:uid="{00000000-0005-0000-0000-000080440000}"/>
    <cellStyle name="Normal 42 2 6 3 3" xfId="10946" xr:uid="{00000000-0005-0000-0000-000081440000}"/>
    <cellStyle name="Normal 42 2 6 3 3 2" xfId="41271" xr:uid="{00000000-0005-0000-0000-000082440000}"/>
    <cellStyle name="Normal 42 2 6 3 3 3" xfId="26047" xr:uid="{00000000-0005-0000-0000-000083440000}"/>
    <cellStyle name="Normal 42 2 6 3 4" xfId="36258" xr:uid="{00000000-0005-0000-0000-000084440000}"/>
    <cellStyle name="Normal 42 2 6 3 5" xfId="21034" xr:uid="{00000000-0005-0000-0000-000085440000}"/>
    <cellStyle name="Normal 42 2 6 4" xfId="12624" xr:uid="{00000000-0005-0000-0000-000086440000}"/>
    <cellStyle name="Normal 42 2 6 4 2" xfId="42946" xr:uid="{00000000-0005-0000-0000-000087440000}"/>
    <cellStyle name="Normal 42 2 6 4 3" xfId="27722" xr:uid="{00000000-0005-0000-0000-000088440000}"/>
    <cellStyle name="Normal 42 2 6 5" xfId="7603" xr:uid="{00000000-0005-0000-0000-000089440000}"/>
    <cellStyle name="Normal 42 2 6 5 2" xfId="37929" xr:uid="{00000000-0005-0000-0000-00008A440000}"/>
    <cellStyle name="Normal 42 2 6 5 3" xfId="22705" xr:uid="{00000000-0005-0000-0000-00008B440000}"/>
    <cellStyle name="Normal 42 2 6 6" xfId="32917" xr:uid="{00000000-0005-0000-0000-00008C440000}"/>
    <cellStyle name="Normal 42 2 6 7" xfId="17692" xr:uid="{00000000-0005-0000-0000-00008D440000}"/>
    <cellStyle name="Normal 42 2 7" xfId="3381" xr:uid="{00000000-0005-0000-0000-00008E440000}"/>
    <cellStyle name="Normal 42 2 7 2" xfId="13459" xr:uid="{00000000-0005-0000-0000-00008F440000}"/>
    <cellStyle name="Normal 42 2 7 2 2" xfId="43781" xr:uid="{00000000-0005-0000-0000-000090440000}"/>
    <cellStyle name="Normal 42 2 7 2 3" xfId="28557" xr:uid="{00000000-0005-0000-0000-000091440000}"/>
    <cellStyle name="Normal 42 2 7 3" xfId="8439" xr:uid="{00000000-0005-0000-0000-000092440000}"/>
    <cellStyle name="Normal 42 2 7 3 2" xfId="38764" xr:uid="{00000000-0005-0000-0000-000093440000}"/>
    <cellStyle name="Normal 42 2 7 3 3" xfId="23540" xr:uid="{00000000-0005-0000-0000-000094440000}"/>
    <cellStyle name="Normal 42 2 7 4" xfId="33751" xr:uid="{00000000-0005-0000-0000-000095440000}"/>
    <cellStyle name="Normal 42 2 7 5" xfId="18527" xr:uid="{00000000-0005-0000-0000-000096440000}"/>
    <cellStyle name="Normal 42 2 8" xfId="5075" xr:uid="{00000000-0005-0000-0000-000097440000}"/>
    <cellStyle name="Normal 42 2 8 2" xfId="15130" xr:uid="{00000000-0005-0000-0000-000098440000}"/>
    <cellStyle name="Normal 42 2 8 2 2" xfId="45452" xr:uid="{00000000-0005-0000-0000-000099440000}"/>
    <cellStyle name="Normal 42 2 8 2 3" xfId="30228" xr:uid="{00000000-0005-0000-0000-00009A440000}"/>
    <cellStyle name="Normal 42 2 8 3" xfId="10110" xr:uid="{00000000-0005-0000-0000-00009B440000}"/>
    <cellStyle name="Normal 42 2 8 3 2" xfId="40435" xr:uid="{00000000-0005-0000-0000-00009C440000}"/>
    <cellStyle name="Normal 42 2 8 3 3" xfId="25211" xr:uid="{00000000-0005-0000-0000-00009D440000}"/>
    <cellStyle name="Normal 42 2 8 4" xfId="35422" xr:uid="{00000000-0005-0000-0000-00009E440000}"/>
    <cellStyle name="Normal 42 2 8 5" xfId="20198" xr:uid="{00000000-0005-0000-0000-00009F440000}"/>
    <cellStyle name="Normal 42 2 9" xfId="11786" xr:uid="{00000000-0005-0000-0000-0000A0440000}"/>
    <cellStyle name="Normal 42 2 9 2" xfId="42110" xr:uid="{00000000-0005-0000-0000-0000A1440000}"/>
    <cellStyle name="Normal 42 2 9 3" xfId="26886" xr:uid="{00000000-0005-0000-0000-0000A2440000}"/>
    <cellStyle name="Normal 42 3" xfId="47293" xr:uid="{00000000-0005-0000-0000-0000A3440000}"/>
    <cellStyle name="Normal 43" xfId="968" xr:uid="{00000000-0005-0000-0000-0000A4440000}"/>
    <cellStyle name="Normal 43 2" xfId="1442" xr:uid="{00000000-0005-0000-0000-0000A5440000}"/>
    <cellStyle name="Normal 43 2 10" xfId="6766" xr:uid="{00000000-0005-0000-0000-0000A6440000}"/>
    <cellStyle name="Normal 43 2 10 2" xfId="37094" xr:uid="{00000000-0005-0000-0000-0000A7440000}"/>
    <cellStyle name="Normal 43 2 10 3" xfId="21870" xr:uid="{00000000-0005-0000-0000-0000A8440000}"/>
    <cellStyle name="Normal 43 2 11" xfId="32085" xr:uid="{00000000-0005-0000-0000-0000A9440000}"/>
    <cellStyle name="Normal 43 2 12" xfId="16855" xr:uid="{00000000-0005-0000-0000-0000AA440000}"/>
    <cellStyle name="Normal 43 2 2" xfId="1730" xr:uid="{00000000-0005-0000-0000-0000AB440000}"/>
    <cellStyle name="Normal 43 2 2 10" xfId="32137" xr:uid="{00000000-0005-0000-0000-0000AC440000}"/>
    <cellStyle name="Normal 43 2 2 11" xfId="16909" xr:uid="{00000000-0005-0000-0000-0000AD440000}"/>
    <cellStyle name="Normal 43 2 2 2" xfId="1838" xr:uid="{00000000-0005-0000-0000-0000AE440000}"/>
    <cellStyle name="Normal 43 2 2 2 10" xfId="17013" xr:uid="{00000000-0005-0000-0000-0000AF440000}"/>
    <cellStyle name="Normal 43 2 2 2 2" xfId="2055" xr:uid="{00000000-0005-0000-0000-0000B0440000}"/>
    <cellStyle name="Normal 43 2 2 2 2 2" xfId="2476" xr:uid="{00000000-0005-0000-0000-0000B1440000}"/>
    <cellStyle name="Normal 43 2 2 2 2 2 2" xfId="3315" xr:uid="{00000000-0005-0000-0000-0000B2440000}"/>
    <cellStyle name="Normal 43 2 2 2 2 2 2 2" xfId="5005" xr:uid="{00000000-0005-0000-0000-0000B3440000}"/>
    <cellStyle name="Normal 43 2 2 2 2 2 2 2 2" xfId="15078" xr:uid="{00000000-0005-0000-0000-0000B4440000}"/>
    <cellStyle name="Normal 43 2 2 2 2 2 2 2 2 2" xfId="45400" xr:uid="{00000000-0005-0000-0000-0000B5440000}"/>
    <cellStyle name="Normal 43 2 2 2 2 2 2 2 2 3" xfId="30176" xr:uid="{00000000-0005-0000-0000-0000B6440000}"/>
    <cellStyle name="Normal 43 2 2 2 2 2 2 2 3" xfId="10058" xr:uid="{00000000-0005-0000-0000-0000B7440000}"/>
    <cellStyle name="Normal 43 2 2 2 2 2 2 2 3 2" xfId="40383" xr:uid="{00000000-0005-0000-0000-0000B8440000}"/>
    <cellStyle name="Normal 43 2 2 2 2 2 2 2 3 3" xfId="25159" xr:uid="{00000000-0005-0000-0000-0000B9440000}"/>
    <cellStyle name="Normal 43 2 2 2 2 2 2 2 4" xfId="35370" xr:uid="{00000000-0005-0000-0000-0000BA440000}"/>
    <cellStyle name="Normal 43 2 2 2 2 2 2 2 5" xfId="20146" xr:uid="{00000000-0005-0000-0000-0000BB440000}"/>
    <cellStyle name="Normal 43 2 2 2 2 2 2 3" xfId="6697" xr:uid="{00000000-0005-0000-0000-0000BC440000}"/>
    <cellStyle name="Normal 43 2 2 2 2 2 2 3 2" xfId="16749" xr:uid="{00000000-0005-0000-0000-0000BD440000}"/>
    <cellStyle name="Normal 43 2 2 2 2 2 2 3 2 2" xfId="47071" xr:uid="{00000000-0005-0000-0000-0000BE440000}"/>
    <cellStyle name="Normal 43 2 2 2 2 2 2 3 2 3" xfId="31847" xr:uid="{00000000-0005-0000-0000-0000BF440000}"/>
    <cellStyle name="Normal 43 2 2 2 2 2 2 3 3" xfId="11729" xr:uid="{00000000-0005-0000-0000-0000C0440000}"/>
    <cellStyle name="Normal 43 2 2 2 2 2 2 3 3 2" xfId="42054" xr:uid="{00000000-0005-0000-0000-0000C1440000}"/>
    <cellStyle name="Normal 43 2 2 2 2 2 2 3 3 3" xfId="26830" xr:uid="{00000000-0005-0000-0000-0000C2440000}"/>
    <cellStyle name="Normal 43 2 2 2 2 2 2 3 4" xfId="37041" xr:uid="{00000000-0005-0000-0000-0000C3440000}"/>
    <cellStyle name="Normal 43 2 2 2 2 2 2 3 5" xfId="21817" xr:uid="{00000000-0005-0000-0000-0000C4440000}"/>
    <cellStyle name="Normal 43 2 2 2 2 2 2 4" xfId="13407" xr:uid="{00000000-0005-0000-0000-0000C5440000}"/>
    <cellStyle name="Normal 43 2 2 2 2 2 2 4 2" xfId="43729" xr:uid="{00000000-0005-0000-0000-0000C6440000}"/>
    <cellStyle name="Normal 43 2 2 2 2 2 2 4 3" xfId="28505" xr:uid="{00000000-0005-0000-0000-0000C7440000}"/>
    <cellStyle name="Normal 43 2 2 2 2 2 2 5" xfId="8386" xr:uid="{00000000-0005-0000-0000-0000C8440000}"/>
    <cellStyle name="Normal 43 2 2 2 2 2 2 5 2" xfId="38712" xr:uid="{00000000-0005-0000-0000-0000C9440000}"/>
    <cellStyle name="Normal 43 2 2 2 2 2 2 5 3" xfId="23488" xr:uid="{00000000-0005-0000-0000-0000CA440000}"/>
    <cellStyle name="Normal 43 2 2 2 2 2 2 6" xfId="33700" xr:uid="{00000000-0005-0000-0000-0000CB440000}"/>
    <cellStyle name="Normal 43 2 2 2 2 2 2 7" xfId="18475" xr:uid="{00000000-0005-0000-0000-0000CC440000}"/>
    <cellStyle name="Normal 43 2 2 2 2 2 3" xfId="4168" xr:uid="{00000000-0005-0000-0000-0000CD440000}"/>
    <cellStyle name="Normal 43 2 2 2 2 2 3 2" xfId="14242" xr:uid="{00000000-0005-0000-0000-0000CE440000}"/>
    <cellStyle name="Normal 43 2 2 2 2 2 3 2 2" xfId="44564" xr:uid="{00000000-0005-0000-0000-0000CF440000}"/>
    <cellStyle name="Normal 43 2 2 2 2 2 3 2 3" xfId="29340" xr:uid="{00000000-0005-0000-0000-0000D0440000}"/>
    <cellStyle name="Normal 43 2 2 2 2 2 3 3" xfId="9222" xr:uid="{00000000-0005-0000-0000-0000D1440000}"/>
    <cellStyle name="Normal 43 2 2 2 2 2 3 3 2" xfId="39547" xr:uid="{00000000-0005-0000-0000-0000D2440000}"/>
    <cellStyle name="Normal 43 2 2 2 2 2 3 3 3" xfId="24323" xr:uid="{00000000-0005-0000-0000-0000D3440000}"/>
    <cellStyle name="Normal 43 2 2 2 2 2 3 4" xfId="34534" xr:uid="{00000000-0005-0000-0000-0000D4440000}"/>
    <cellStyle name="Normal 43 2 2 2 2 2 3 5" xfId="19310" xr:uid="{00000000-0005-0000-0000-0000D5440000}"/>
    <cellStyle name="Normal 43 2 2 2 2 2 4" xfId="5861" xr:uid="{00000000-0005-0000-0000-0000D6440000}"/>
    <cellStyle name="Normal 43 2 2 2 2 2 4 2" xfId="15913" xr:uid="{00000000-0005-0000-0000-0000D7440000}"/>
    <cellStyle name="Normal 43 2 2 2 2 2 4 2 2" xfId="46235" xr:uid="{00000000-0005-0000-0000-0000D8440000}"/>
    <cellStyle name="Normal 43 2 2 2 2 2 4 2 3" xfId="31011" xr:uid="{00000000-0005-0000-0000-0000D9440000}"/>
    <cellStyle name="Normal 43 2 2 2 2 2 4 3" xfId="10893" xr:uid="{00000000-0005-0000-0000-0000DA440000}"/>
    <cellStyle name="Normal 43 2 2 2 2 2 4 3 2" xfId="41218" xr:uid="{00000000-0005-0000-0000-0000DB440000}"/>
    <cellStyle name="Normal 43 2 2 2 2 2 4 3 3" xfId="25994" xr:uid="{00000000-0005-0000-0000-0000DC440000}"/>
    <cellStyle name="Normal 43 2 2 2 2 2 4 4" xfId="36205" xr:uid="{00000000-0005-0000-0000-0000DD440000}"/>
    <cellStyle name="Normal 43 2 2 2 2 2 4 5" xfId="20981" xr:uid="{00000000-0005-0000-0000-0000DE440000}"/>
    <cellStyle name="Normal 43 2 2 2 2 2 5" xfId="12571" xr:uid="{00000000-0005-0000-0000-0000DF440000}"/>
    <cellStyle name="Normal 43 2 2 2 2 2 5 2" xfId="42893" xr:uid="{00000000-0005-0000-0000-0000E0440000}"/>
    <cellStyle name="Normal 43 2 2 2 2 2 5 3" xfId="27669" xr:uid="{00000000-0005-0000-0000-0000E1440000}"/>
    <cellStyle name="Normal 43 2 2 2 2 2 6" xfId="7550" xr:uid="{00000000-0005-0000-0000-0000E2440000}"/>
    <cellStyle name="Normal 43 2 2 2 2 2 6 2" xfId="37876" xr:uid="{00000000-0005-0000-0000-0000E3440000}"/>
    <cellStyle name="Normal 43 2 2 2 2 2 6 3" xfId="22652" xr:uid="{00000000-0005-0000-0000-0000E4440000}"/>
    <cellStyle name="Normal 43 2 2 2 2 2 7" xfId="32864" xr:uid="{00000000-0005-0000-0000-0000E5440000}"/>
    <cellStyle name="Normal 43 2 2 2 2 2 8" xfId="17639" xr:uid="{00000000-0005-0000-0000-0000E6440000}"/>
    <cellStyle name="Normal 43 2 2 2 2 3" xfId="2897" xr:uid="{00000000-0005-0000-0000-0000E7440000}"/>
    <cellStyle name="Normal 43 2 2 2 2 3 2" xfId="4587" xr:uid="{00000000-0005-0000-0000-0000E8440000}"/>
    <cellStyle name="Normal 43 2 2 2 2 3 2 2" xfId="14660" xr:uid="{00000000-0005-0000-0000-0000E9440000}"/>
    <cellStyle name="Normal 43 2 2 2 2 3 2 2 2" xfId="44982" xr:uid="{00000000-0005-0000-0000-0000EA440000}"/>
    <cellStyle name="Normal 43 2 2 2 2 3 2 2 3" xfId="29758" xr:uid="{00000000-0005-0000-0000-0000EB440000}"/>
    <cellStyle name="Normal 43 2 2 2 2 3 2 3" xfId="9640" xr:uid="{00000000-0005-0000-0000-0000EC440000}"/>
    <cellStyle name="Normal 43 2 2 2 2 3 2 3 2" xfId="39965" xr:uid="{00000000-0005-0000-0000-0000ED440000}"/>
    <cellStyle name="Normal 43 2 2 2 2 3 2 3 3" xfId="24741" xr:uid="{00000000-0005-0000-0000-0000EE440000}"/>
    <cellStyle name="Normal 43 2 2 2 2 3 2 4" xfId="34952" xr:uid="{00000000-0005-0000-0000-0000EF440000}"/>
    <cellStyle name="Normal 43 2 2 2 2 3 2 5" xfId="19728" xr:uid="{00000000-0005-0000-0000-0000F0440000}"/>
    <cellStyle name="Normal 43 2 2 2 2 3 3" xfId="6279" xr:uid="{00000000-0005-0000-0000-0000F1440000}"/>
    <cellStyle name="Normal 43 2 2 2 2 3 3 2" xfId="16331" xr:uid="{00000000-0005-0000-0000-0000F2440000}"/>
    <cellStyle name="Normal 43 2 2 2 2 3 3 2 2" xfId="46653" xr:uid="{00000000-0005-0000-0000-0000F3440000}"/>
    <cellStyle name="Normal 43 2 2 2 2 3 3 2 3" xfId="31429" xr:uid="{00000000-0005-0000-0000-0000F4440000}"/>
    <cellStyle name="Normal 43 2 2 2 2 3 3 3" xfId="11311" xr:uid="{00000000-0005-0000-0000-0000F5440000}"/>
    <cellStyle name="Normal 43 2 2 2 2 3 3 3 2" xfId="41636" xr:uid="{00000000-0005-0000-0000-0000F6440000}"/>
    <cellStyle name="Normal 43 2 2 2 2 3 3 3 3" xfId="26412" xr:uid="{00000000-0005-0000-0000-0000F7440000}"/>
    <cellStyle name="Normal 43 2 2 2 2 3 3 4" xfId="36623" xr:uid="{00000000-0005-0000-0000-0000F8440000}"/>
    <cellStyle name="Normal 43 2 2 2 2 3 3 5" xfId="21399" xr:uid="{00000000-0005-0000-0000-0000F9440000}"/>
    <cellStyle name="Normal 43 2 2 2 2 3 4" xfId="12989" xr:uid="{00000000-0005-0000-0000-0000FA440000}"/>
    <cellStyle name="Normal 43 2 2 2 2 3 4 2" xfId="43311" xr:uid="{00000000-0005-0000-0000-0000FB440000}"/>
    <cellStyle name="Normal 43 2 2 2 2 3 4 3" xfId="28087" xr:uid="{00000000-0005-0000-0000-0000FC440000}"/>
    <cellStyle name="Normal 43 2 2 2 2 3 5" xfId="7968" xr:uid="{00000000-0005-0000-0000-0000FD440000}"/>
    <cellStyle name="Normal 43 2 2 2 2 3 5 2" xfId="38294" xr:uid="{00000000-0005-0000-0000-0000FE440000}"/>
    <cellStyle name="Normal 43 2 2 2 2 3 5 3" xfId="23070" xr:uid="{00000000-0005-0000-0000-0000FF440000}"/>
    <cellStyle name="Normal 43 2 2 2 2 3 6" xfId="33282" xr:uid="{00000000-0005-0000-0000-000000450000}"/>
    <cellStyle name="Normal 43 2 2 2 2 3 7" xfId="18057" xr:uid="{00000000-0005-0000-0000-000001450000}"/>
    <cellStyle name="Normal 43 2 2 2 2 4" xfId="3750" xr:uid="{00000000-0005-0000-0000-000002450000}"/>
    <cellStyle name="Normal 43 2 2 2 2 4 2" xfId="13824" xr:uid="{00000000-0005-0000-0000-000003450000}"/>
    <cellStyle name="Normal 43 2 2 2 2 4 2 2" xfId="44146" xr:uid="{00000000-0005-0000-0000-000004450000}"/>
    <cellStyle name="Normal 43 2 2 2 2 4 2 3" xfId="28922" xr:uid="{00000000-0005-0000-0000-000005450000}"/>
    <cellStyle name="Normal 43 2 2 2 2 4 3" xfId="8804" xr:uid="{00000000-0005-0000-0000-000006450000}"/>
    <cellStyle name="Normal 43 2 2 2 2 4 3 2" xfId="39129" xr:uid="{00000000-0005-0000-0000-000007450000}"/>
    <cellStyle name="Normal 43 2 2 2 2 4 3 3" xfId="23905" xr:uid="{00000000-0005-0000-0000-000008450000}"/>
    <cellStyle name="Normal 43 2 2 2 2 4 4" xfId="34116" xr:uid="{00000000-0005-0000-0000-000009450000}"/>
    <cellStyle name="Normal 43 2 2 2 2 4 5" xfId="18892" xr:uid="{00000000-0005-0000-0000-00000A450000}"/>
    <cellStyle name="Normal 43 2 2 2 2 5" xfId="5443" xr:uid="{00000000-0005-0000-0000-00000B450000}"/>
    <cellStyle name="Normal 43 2 2 2 2 5 2" xfId="15495" xr:uid="{00000000-0005-0000-0000-00000C450000}"/>
    <cellStyle name="Normal 43 2 2 2 2 5 2 2" xfId="45817" xr:uid="{00000000-0005-0000-0000-00000D450000}"/>
    <cellStyle name="Normal 43 2 2 2 2 5 2 3" xfId="30593" xr:uid="{00000000-0005-0000-0000-00000E450000}"/>
    <cellStyle name="Normal 43 2 2 2 2 5 3" xfId="10475" xr:uid="{00000000-0005-0000-0000-00000F450000}"/>
    <cellStyle name="Normal 43 2 2 2 2 5 3 2" xfId="40800" xr:uid="{00000000-0005-0000-0000-000010450000}"/>
    <cellStyle name="Normal 43 2 2 2 2 5 3 3" xfId="25576" xr:uid="{00000000-0005-0000-0000-000011450000}"/>
    <cellStyle name="Normal 43 2 2 2 2 5 4" xfId="35787" xr:uid="{00000000-0005-0000-0000-000012450000}"/>
    <cellStyle name="Normal 43 2 2 2 2 5 5" xfId="20563" xr:uid="{00000000-0005-0000-0000-000013450000}"/>
    <cellStyle name="Normal 43 2 2 2 2 6" xfId="12153" xr:uid="{00000000-0005-0000-0000-000014450000}"/>
    <cellStyle name="Normal 43 2 2 2 2 6 2" xfId="42475" xr:uid="{00000000-0005-0000-0000-000015450000}"/>
    <cellStyle name="Normal 43 2 2 2 2 6 3" xfId="27251" xr:uid="{00000000-0005-0000-0000-000016450000}"/>
    <cellStyle name="Normal 43 2 2 2 2 7" xfId="7132" xr:uid="{00000000-0005-0000-0000-000017450000}"/>
    <cellStyle name="Normal 43 2 2 2 2 7 2" xfId="37458" xr:uid="{00000000-0005-0000-0000-000018450000}"/>
    <cellStyle name="Normal 43 2 2 2 2 7 3" xfId="22234" xr:uid="{00000000-0005-0000-0000-000019450000}"/>
    <cellStyle name="Normal 43 2 2 2 2 8" xfId="32446" xr:uid="{00000000-0005-0000-0000-00001A450000}"/>
    <cellStyle name="Normal 43 2 2 2 2 9" xfId="17221" xr:uid="{00000000-0005-0000-0000-00001B450000}"/>
    <cellStyle name="Normal 43 2 2 2 3" xfId="2268" xr:uid="{00000000-0005-0000-0000-00001C450000}"/>
    <cellStyle name="Normal 43 2 2 2 3 2" xfId="3107" xr:uid="{00000000-0005-0000-0000-00001D450000}"/>
    <cellStyle name="Normal 43 2 2 2 3 2 2" xfId="4797" xr:uid="{00000000-0005-0000-0000-00001E450000}"/>
    <cellStyle name="Normal 43 2 2 2 3 2 2 2" xfId="14870" xr:uid="{00000000-0005-0000-0000-00001F450000}"/>
    <cellStyle name="Normal 43 2 2 2 3 2 2 2 2" xfId="45192" xr:uid="{00000000-0005-0000-0000-000020450000}"/>
    <cellStyle name="Normal 43 2 2 2 3 2 2 2 3" xfId="29968" xr:uid="{00000000-0005-0000-0000-000021450000}"/>
    <cellStyle name="Normal 43 2 2 2 3 2 2 3" xfId="9850" xr:uid="{00000000-0005-0000-0000-000022450000}"/>
    <cellStyle name="Normal 43 2 2 2 3 2 2 3 2" xfId="40175" xr:uid="{00000000-0005-0000-0000-000023450000}"/>
    <cellStyle name="Normal 43 2 2 2 3 2 2 3 3" xfId="24951" xr:uid="{00000000-0005-0000-0000-000024450000}"/>
    <cellStyle name="Normal 43 2 2 2 3 2 2 4" xfId="35162" xr:uid="{00000000-0005-0000-0000-000025450000}"/>
    <cellStyle name="Normal 43 2 2 2 3 2 2 5" xfId="19938" xr:uid="{00000000-0005-0000-0000-000026450000}"/>
    <cellStyle name="Normal 43 2 2 2 3 2 3" xfId="6489" xr:uid="{00000000-0005-0000-0000-000027450000}"/>
    <cellStyle name="Normal 43 2 2 2 3 2 3 2" xfId="16541" xr:uid="{00000000-0005-0000-0000-000028450000}"/>
    <cellStyle name="Normal 43 2 2 2 3 2 3 2 2" xfId="46863" xr:uid="{00000000-0005-0000-0000-000029450000}"/>
    <cellStyle name="Normal 43 2 2 2 3 2 3 2 3" xfId="31639" xr:uid="{00000000-0005-0000-0000-00002A450000}"/>
    <cellStyle name="Normal 43 2 2 2 3 2 3 3" xfId="11521" xr:uid="{00000000-0005-0000-0000-00002B450000}"/>
    <cellStyle name="Normal 43 2 2 2 3 2 3 3 2" xfId="41846" xr:uid="{00000000-0005-0000-0000-00002C450000}"/>
    <cellStyle name="Normal 43 2 2 2 3 2 3 3 3" xfId="26622" xr:uid="{00000000-0005-0000-0000-00002D450000}"/>
    <cellStyle name="Normal 43 2 2 2 3 2 3 4" xfId="36833" xr:uid="{00000000-0005-0000-0000-00002E450000}"/>
    <cellStyle name="Normal 43 2 2 2 3 2 3 5" xfId="21609" xr:uid="{00000000-0005-0000-0000-00002F450000}"/>
    <cellStyle name="Normal 43 2 2 2 3 2 4" xfId="13199" xr:uid="{00000000-0005-0000-0000-000030450000}"/>
    <cellStyle name="Normal 43 2 2 2 3 2 4 2" xfId="43521" xr:uid="{00000000-0005-0000-0000-000031450000}"/>
    <cellStyle name="Normal 43 2 2 2 3 2 4 3" xfId="28297" xr:uid="{00000000-0005-0000-0000-000032450000}"/>
    <cellStyle name="Normal 43 2 2 2 3 2 5" xfId="8178" xr:uid="{00000000-0005-0000-0000-000033450000}"/>
    <cellStyle name="Normal 43 2 2 2 3 2 5 2" xfId="38504" xr:uid="{00000000-0005-0000-0000-000034450000}"/>
    <cellStyle name="Normal 43 2 2 2 3 2 5 3" xfId="23280" xr:uid="{00000000-0005-0000-0000-000035450000}"/>
    <cellStyle name="Normal 43 2 2 2 3 2 6" xfId="33492" xr:uid="{00000000-0005-0000-0000-000036450000}"/>
    <cellStyle name="Normal 43 2 2 2 3 2 7" xfId="18267" xr:uid="{00000000-0005-0000-0000-000037450000}"/>
    <cellStyle name="Normal 43 2 2 2 3 3" xfId="3960" xr:uid="{00000000-0005-0000-0000-000038450000}"/>
    <cellStyle name="Normal 43 2 2 2 3 3 2" xfId="14034" xr:uid="{00000000-0005-0000-0000-000039450000}"/>
    <cellStyle name="Normal 43 2 2 2 3 3 2 2" xfId="44356" xr:uid="{00000000-0005-0000-0000-00003A450000}"/>
    <cellStyle name="Normal 43 2 2 2 3 3 2 3" xfId="29132" xr:uid="{00000000-0005-0000-0000-00003B450000}"/>
    <cellStyle name="Normal 43 2 2 2 3 3 3" xfId="9014" xr:uid="{00000000-0005-0000-0000-00003C450000}"/>
    <cellStyle name="Normal 43 2 2 2 3 3 3 2" xfId="39339" xr:uid="{00000000-0005-0000-0000-00003D450000}"/>
    <cellStyle name="Normal 43 2 2 2 3 3 3 3" xfId="24115" xr:uid="{00000000-0005-0000-0000-00003E450000}"/>
    <cellStyle name="Normal 43 2 2 2 3 3 4" xfId="34326" xr:uid="{00000000-0005-0000-0000-00003F450000}"/>
    <cellStyle name="Normal 43 2 2 2 3 3 5" xfId="19102" xr:uid="{00000000-0005-0000-0000-000040450000}"/>
    <cellStyle name="Normal 43 2 2 2 3 4" xfId="5653" xr:uid="{00000000-0005-0000-0000-000041450000}"/>
    <cellStyle name="Normal 43 2 2 2 3 4 2" xfId="15705" xr:uid="{00000000-0005-0000-0000-000042450000}"/>
    <cellStyle name="Normal 43 2 2 2 3 4 2 2" xfId="46027" xr:uid="{00000000-0005-0000-0000-000043450000}"/>
    <cellStyle name="Normal 43 2 2 2 3 4 2 3" xfId="30803" xr:uid="{00000000-0005-0000-0000-000044450000}"/>
    <cellStyle name="Normal 43 2 2 2 3 4 3" xfId="10685" xr:uid="{00000000-0005-0000-0000-000045450000}"/>
    <cellStyle name="Normal 43 2 2 2 3 4 3 2" xfId="41010" xr:uid="{00000000-0005-0000-0000-000046450000}"/>
    <cellStyle name="Normal 43 2 2 2 3 4 3 3" xfId="25786" xr:uid="{00000000-0005-0000-0000-000047450000}"/>
    <cellStyle name="Normal 43 2 2 2 3 4 4" xfId="35997" xr:uid="{00000000-0005-0000-0000-000048450000}"/>
    <cellStyle name="Normal 43 2 2 2 3 4 5" xfId="20773" xr:uid="{00000000-0005-0000-0000-000049450000}"/>
    <cellStyle name="Normal 43 2 2 2 3 5" xfId="12363" xr:uid="{00000000-0005-0000-0000-00004A450000}"/>
    <cellStyle name="Normal 43 2 2 2 3 5 2" xfId="42685" xr:uid="{00000000-0005-0000-0000-00004B450000}"/>
    <cellStyle name="Normal 43 2 2 2 3 5 3" xfId="27461" xr:uid="{00000000-0005-0000-0000-00004C450000}"/>
    <cellStyle name="Normal 43 2 2 2 3 6" xfId="7342" xr:uid="{00000000-0005-0000-0000-00004D450000}"/>
    <cellStyle name="Normal 43 2 2 2 3 6 2" xfId="37668" xr:uid="{00000000-0005-0000-0000-00004E450000}"/>
    <cellStyle name="Normal 43 2 2 2 3 6 3" xfId="22444" xr:uid="{00000000-0005-0000-0000-00004F450000}"/>
    <cellStyle name="Normal 43 2 2 2 3 7" xfId="32656" xr:uid="{00000000-0005-0000-0000-000050450000}"/>
    <cellStyle name="Normal 43 2 2 2 3 8" xfId="17431" xr:uid="{00000000-0005-0000-0000-000051450000}"/>
    <cellStyle name="Normal 43 2 2 2 4" xfId="2689" xr:uid="{00000000-0005-0000-0000-000052450000}"/>
    <cellStyle name="Normal 43 2 2 2 4 2" xfId="4379" xr:uid="{00000000-0005-0000-0000-000053450000}"/>
    <cellStyle name="Normal 43 2 2 2 4 2 2" xfId="14452" xr:uid="{00000000-0005-0000-0000-000054450000}"/>
    <cellStyle name="Normal 43 2 2 2 4 2 2 2" xfId="44774" xr:uid="{00000000-0005-0000-0000-000055450000}"/>
    <cellStyle name="Normal 43 2 2 2 4 2 2 3" xfId="29550" xr:uid="{00000000-0005-0000-0000-000056450000}"/>
    <cellStyle name="Normal 43 2 2 2 4 2 3" xfId="9432" xr:uid="{00000000-0005-0000-0000-000057450000}"/>
    <cellStyle name="Normal 43 2 2 2 4 2 3 2" xfId="39757" xr:uid="{00000000-0005-0000-0000-000058450000}"/>
    <cellStyle name="Normal 43 2 2 2 4 2 3 3" xfId="24533" xr:uid="{00000000-0005-0000-0000-000059450000}"/>
    <cellStyle name="Normal 43 2 2 2 4 2 4" xfId="34744" xr:uid="{00000000-0005-0000-0000-00005A450000}"/>
    <cellStyle name="Normal 43 2 2 2 4 2 5" xfId="19520" xr:uid="{00000000-0005-0000-0000-00005B450000}"/>
    <cellStyle name="Normal 43 2 2 2 4 3" xfId="6071" xr:uid="{00000000-0005-0000-0000-00005C450000}"/>
    <cellStyle name="Normal 43 2 2 2 4 3 2" xfId="16123" xr:uid="{00000000-0005-0000-0000-00005D450000}"/>
    <cellStyle name="Normal 43 2 2 2 4 3 2 2" xfId="46445" xr:uid="{00000000-0005-0000-0000-00005E450000}"/>
    <cellStyle name="Normal 43 2 2 2 4 3 2 3" xfId="31221" xr:uid="{00000000-0005-0000-0000-00005F450000}"/>
    <cellStyle name="Normal 43 2 2 2 4 3 3" xfId="11103" xr:uid="{00000000-0005-0000-0000-000060450000}"/>
    <cellStyle name="Normal 43 2 2 2 4 3 3 2" xfId="41428" xr:uid="{00000000-0005-0000-0000-000061450000}"/>
    <cellStyle name="Normal 43 2 2 2 4 3 3 3" xfId="26204" xr:uid="{00000000-0005-0000-0000-000062450000}"/>
    <cellStyle name="Normal 43 2 2 2 4 3 4" xfId="36415" xr:uid="{00000000-0005-0000-0000-000063450000}"/>
    <cellStyle name="Normal 43 2 2 2 4 3 5" xfId="21191" xr:uid="{00000000-0005-0000-0000-000064450000}"/>
    <cellStyle name="Normal 43 2 2 2 4 4" xfId="12781" xr:uid="{00000000-0005-0000-0000-000065450000}"/>
    <cellStyle name="Normal 43 2 2 2 4 4 2" xfId="43103" xr:uid="{00000000-0005-0000-0000-000066450000}"/>
    <cellStyle name="Normal 43 2 2 2 4 4 3" xfId="27879" xr:uid="{00000000-0005-0000-0000-000067450000}"/>
    <cellStyle name="Normal 43 2 2 2 4 5" xfId="7760" xr:uid="{00000000-0005-0000-0000-000068450000}"/>
    <cellStyle name="Normal 43 2 2 2 4 5 2" xfId="38086" xr:uid="{00000000-0005-0000-0000-000069450000}"/>
    <cellStyle name="Normal 43 2 2 2 4 5 3" xfId="22862" xr:uid="{00000000-0005-0000-0000-00006A450000}"/>
    <cellStyle name="Normal 43 2 2 2 4 6" xfId="33074" xr:uid="{00000000-0005-0000-0000-00006B450000}"/>
    <cellStyle name="Normal 43 2 2 2 4 7" xfId="17849" xr:uid="{00000000-0005-0000-0000-00006C450000}"/>
    <cellStyle name="Normal 43 2 2 2 5" xfId="3542" xr:uid="{00000000-0005-0000-0000-00006D450000}"/>
    <cellStyle name="Normal 43 2 2 2 5 2" xfId="13616" xr:uid="{00000000-0005-0000-0000-00006E450000}"/>
    <cellStyle name="Normal 43 2 2 2 5 2 2" xfId="43938" xr:uid="{00000000-0005-0000-0000-00006F450000}"/>
    <cellStyle name="Normal 43 2 2 2 5 2 3" xfId="28714" xr:uid="{00000000-0005-0000-0000-000070450000}"/>
    <cellStyle name="Normal 43 2 2 2 5 3" xfId="8596" xr:uid="{00000000-0005-0000-0000-000071450000}"/>
    <cellStyle name="Normal 43 2 2 2 5 3 2" xfId="38921" xr:uid="{00000000-0005-0000-0000-000072450000}"/>
    <cellStyle name="Normal 43 2 2 2 5 3 3" xfId="23697" xr:uid="{00000000-0005-0000-0000-000073450000}"/>
    <cellStyle name="Normal 43 2 2 2 5 4" xfId="33908" xr:uid="{00000000-0005-0000-0000-000074450000}"/>
    <cellStyle name="Normal 43 2 2 2 5 5" xfId="18684" xr:uid="{00000000-0005-0000-0000-000075450000}"/>
    <cellStyle name="Normal 43 2 2 2 6" xfId="5235" xr:uid="{00000000-0005-0000-0000-000076450000}"/>
    <cellStyle name="Normal 43 2 2 2 6 2" xfId="15287" xr:uid="{00000000-0005-0000-0000-000077450000}"/>
    <cellStyle name="Normal 43 2 2 2 6 2 2" xfId="45609" xr:uid="{00000000-0005-0000-0000-000078450000}"/>
    <cellStyle name="Normal 43 2 2 2 6 2 3" xfId="30385" xr:uid="{00000000-0005-0000-0000-000079450000}"/>
    <cellStyle name="Normal 43 2 2 2 6 3" xfId="10267" xr:uid="{00000000-0005-0000-0000-00007A450000}"/>
    <cellStyle name="Normal 43 2 2 2 6 3 2" xfId="40592" xr:uid="{00000000-0005-0000-0000-00007B450000}"/>
    <cellStyle name="Normal 43 2 2 2 6 3 3" xfId="25368" xr:uid="{00000000-0005-0000-0000-00007C450000}"/>
    <cellStyle name="Normal 43 2 2 2 6 4" xfId="35579" xr:uid="{00000000-0005-0000-0000-00007D450000}"/>
    <cellStyle name="Normal 43 2 2 2 6 5" xfId="20355" xr:uid="{00000000-0005-0000-0000-00007E450000}"/>
    <cellStyle name="Normal 43 2 2 2 7" xfId="11945" xr:uid="{00000000-0005-0000-0000-00007F450000}"/>
    <cellStyle name="Normal 43 2 2 2 7 2" xfId="42267" xr:uid="{00000000-0005-0000-0000-000080450000}"/>
    <cellStyle name="Normal 43 2 2 2 7 3" xfId="27043" xr:uid="{00000000-0005-0000-0000-000081450000}"/>
    <cellStyle name="Normal 43 2 2 2 8" xfId="6924" xr:uid="{00000000-0005-0000-0000-000082450000}"/>
    <cellStyle name="Normal 43 2 2 2 8 2" xfId="37250" xr:uid="{00000000-0005-0000-0000-000083450000}"/>
    <cellStyle name="Normal 43 2 2 2 8 3" xfId="22026" xr:uid="{00000000-0005-0000-0000-000084450000}"/>
    <cellStyle name="Normal 43 2 2 2 9" xfId="32238" xr:uid="{00000000-0005-0000-0000-000085450000}"/>
    <cellStyle name="Normal 43 2 2 3" xfId="1951" xr:uid="{00000000-0005-0000-0000-000086450000}"/>
    <cellStyle name="Normal 43 2 2 3 2" xfId="2372" xr:uid="{00000000-0005-0000-0000-000087450000}"/>
    <cellStyle name="Normal 43 2 2 3 2 2" xfId="3211" xr:uid="{00000000-0005-0000-0000-000088450000}"/>
    <cellStyle name="Normal 43 2 2 3 2 2 2" xfId="4901" xr:uid="{00000000-0005-0000-0000-000089450000}"/>
    <cellStyle name="Normal 43 2 2 3 2 2 2 2" xfId="14974" xr:uid="{00000000-0005-0000-0000-00008A450000}"/>
    <cellStyle name="Normal 43 2 2 3 2 2 2 2 2" xfId="45296" xr:uid="{00000000-0005-0000-0000-00008B450000}"/>
    <cellStyle name="Normal 43 2 2 3 2 2 2 2 3" xfId="30072" xr:uid="{00000000-0005-0000-0000-00008C450000}"/>
    <cellStyle name="Normal 43 2 2 3 2 2 2 3" xfId="9954" xr:uid="{00000000-0005-0000-0000-00008D450000}"/>
    <cellStyle name="Normal 43 2 2 3 2 2 2 3 2" xfId="40279" xr:uid="{00000000-0005-0000-0000-00008E450000}"/>
    <cellStyle name="Normal 43 2 2 3 2 2 2 3 3" xfId="25055" xr:uid="{00000000-0005-0000-0000-00008F450000}"/>
    <cellStyle name="Normal 43 2 2 3 2 2 2 4" xfId="35266" xr:uid="{00000000-0005-0000-0000-000090450000}"/>
    <cellStyle name="Normal 43 2 2 3 2 2 2 5" xfId="20042" xr:uid="{00000000-0005-0000-0000-000091450000}"/>
    <cellStyle name="Normal 43 2 2 3 2 2 3" xfId="6593" xr:uid="{00000000-0005-0000-0000-000092450000}"/>
    <cellStyle name="Normal 43 2 2 3 2 2 3 2" xfId="16645" xr:uid="{00000000-0005-0000-0000-000093450000}"/>
    <cellStyle name="Normal 43 2 2 3 2 2 3 2 2" xfId="46967" xr:uid="{00000000-0005-0000-0000-000094450000}"/>
    <cellStyle name="Normal 43 2 2 3 2 2 3 2 3" xfId="31743" xr:uid="{00000000-0005-0000-0000-000095450000}"/>
    <cellStyle name="Normal 43 2 2 3 2 2 3 3" xfId="11625" xr:uid="{00000000-0005-0000-0000-000096450000}"/>
    <cellStyle name="Normal 43 2 2 3 2 2 3 3 2" xfId="41950" xr:uid="{00000000-0005-0000-0000-000097450000}"/>
    <cellStyle name="Normal 43 2 2 3 2 2 3 3 3" xfId="26726" xr:uid="{00000000-0005-0000-0000-000098450000}"/>
    <cellStyle name="Normal 43 2 2 3 2 2 3 4" xfId="36937" xr:uid="{00000000-0005-0000-0000-000099450000}"/>
    <cellStyle name="Normal 43 2 2 3 2 2 3 5" xfId="21713" xr:uid="{00000000-0005-0000-0000-00009A450000}"/>
    <cellStyle name="Normal 43 2 2 3 2 2 4" xfId="13303" xr:uid="{00000000-0005-0000-0000-00009B450000}"/>
    <cellStyle name="Normal 43 2 2 3 2 2 4 2" xfId="43625" xr:uid="{00000000-0005-0000-0000-00009C450000}"/>
    <cellStyle name="Normal 43 2 2 3 2 2 4 3" xfId="28401" xr:uid="{00000000-0005-0000-0000-00009D450000}"/>
    <cellStyle name="Normal 43 2 2 3 2 2 5" xfId="8282" xr:uid="{00000000-0005-0000-0000-00009E450000}"/>
    <cellStyle name="Normal 43 2 2 3 2 2 5 2" xfId="38608" xr:uid="{00000000-0005-0000-0000-00009F450000}"/>
    <cellStyle name="Normal 43 2 2 3 2 2 5 3" xfId="23384" xr:uid="{00000000-0005-0000-0000-0000A0450000}"/>
    <cellStyle name="Normal 43 2 2 3 2 2 6" xfId="33596" xr:uid="{00000000-0005-0000-0000-0000A1450000}"/>
    <cellStyle name="Normal 43 2 2 3 2 2 7" xfId="18371" xr:uid="{00000000-0005-0000-0000-0000A2450000}"/>
    <cellStyle name="Normal 43 2 2 3 2 3" xfId="4064" xr:uid="{00000000-0005-0000-0000-0000A3450000}"/>
    <cellStyle name="Normal 43 2 2 3 2 3 2" xfId="14138" xr:uid="{00000000-0005-0000-0000-0000A4450000}"/>
    <cellStyle name="Normal 43 2 2 3 2 3 2 2" xfId="44460" xr:uid="{00000000-0005-0000-0000-0000A5450000}"/>
    <cellStyle name="Normal 43 2 2 3 2 3 2 3" xfId="29236" xr:uid="{00000000-0005-0000-0000-0000A6450000}"/>
    <cellStyle name="Normal 43 2 2 3 2 3 3" xfId="9118" xr:uid="{00000000-0005-0000-0000-0000A7450000}"/>
    <cellStyle name="Normal 43 2 2 3 2 3 3 2" xfId="39443" xr:uid="{00000000-0005-0000-0000-0000A8450000}"/>
    <cellStyle name="Normal 43 2 2 3 2 3 3 3" xfId="24219" xr:uid="{00000000-0005-0000-0000-0000A9450000}"/>
    <cellStyle name="Normal 43 2 2 3 2 3 4" xfId="34430" xr:uid="{00000000-0005-0000-0000-0000AA450000}"/>
    <cellStyle name="Normal 43 2 2 3 2 3 5" xfId="19206" xr:uid="{00000000-0005-0000-0000-0000AB450000}"/>
    <cellStyle name="Normal 43 2 2 3 2 4" xfId="5757" xr:uid="{00000000-0005-0000-0000-0000AC450000}"/>
    <cellStyle name="Normal 43 2 2 3 2 4 2" xfId="15809" xr:uid="{00000000-0005-0000-0000-0000AD450000}"/>
    <cellStyle name="Normal 43 2 2 3 2 4 2 2" xfId="46131" xr:uid="{00000000-0005-0000-0000-0000AE450000}"/>
    <cellStyle name="Normal 43 2 2 3 2 4 2 3" xfId="30907" xr:uid="{00000000-0005-0000-0000-0000AF450000}"/>
    <cellStyle name="Normal 43 2 2 3 2 4 3" xfId="10789" xr:uid="{00000000-0005-0000-0000-0000B0450000}"/>
    <cellStyle name="Normal 43 2 2 3 2 4 3 2" xfId="41114" xr:uid="{00000000-0005-0000-0000-0000B1450000}"/>
    <cellStyle name="Normal 43 2 2 3 2 4 3 3" xfId="25890" xr:uid="{00000000-0005-0000-0000-0000B2450000}"/>
    <cellStyle name="Normal 43 2 2 3 2 4 4" xfId="36101" xr:uid="{00000000-0005-0000-0000-0000B3450000}"/>
    <cellStyle name="Normal 43 2 2 3 2 4 5" xfId="20877" xr:uid="{00000000-0005-0000-0000-0000B4450000}"/>
    <cellStyle name="Normal 43 2 2 3 2 5" xfId="12467" xr:uid="{00000000-0005-0000-0000-0000B5450000}"/>
    <cellStyle name="Normal 43 2 2 3 2 5 2" xfId="42789" xr:uid="{00000000-0005-0000-0000-0000B6450000}"/>
    <cellStyle name="Normal 43 2 2 3 2 5 3" xfId="27565" xr:uid="{00000000-0005-0000-0000-0000B7450000}"/>
    <cellStyle name="Normal 43 2 2 3 2 6" xfId="7446" xr:uid="{00000000-0005-0000-0000-0000B8450000}"/>
    <cellStyle name="Normal 43 2 2 3 2 6 2" xfId="37772" xr:uid="{00000000-0005-0000-0000-0000B9450000}"/>
    <cellStyle name="Normal 43 2 2 3 2 6 3" xfId="22548" xr:uid="{00000000-0005-0000-0000-0000BA450000}"/>
    <cellStyle name="Normal 43 2 2 3 2 7" xfId="32760" xr:uid="{00000000-0005-0000-0000-0000BB450000}"/>
    <cellStyle name="Normal 43 2 2 3 2 8" xfId="17535" xr:uid="{00000000-0005-0000-0000-0000BC450000}"/>
    <cellStyle name="Normal 43 2 2 3 3" xfId="2793" xr:uid="{00000000-0005-0000-0000-0000BD450000}"/>
    <cellStyle name="Normal 43 2 2 3 3 2" xfId="4483" xr:uid="{00000000-0005-0000-0000-0000BE450000}"/>
    <cellStyle name="Normal 43 2 2 3 3 2 2" xfId="14556" xr:uid="{00000000-0005-0000-0000-0000BF450000}"/>
    <cellStyle name="Normal 43 2 2 3 3 2 2 2" xfId="44878" xr:uid="{00000000-0005-0000-0000-0000C0450000}"/>
    <cellStyle name="Normal 43 2 2 3 3 2 2 3" xfId="29654" xr:uid="{00000000-0005-0000-0000-0000C1450000}"/>
    <cellStyle name="Normal 43 2 2 3 3 2 3" xfId="9536" xr:uid="{00000000-0005-0000-0000-0000C2450000}"/>
    <cellStyle name="Normal 43 2 2 3 3 2 3 2" xfId="39861" xr:uid="{00000000-0005-0000-0000-0000C3450000}"/>
    <cellStyle name="Normal 43 2 2 3 3 2 3 3" xfId="24637" xr:uid="{00000000-0005-0000-0000-0000C4450000}"/>
    <cellStyle name="Normal 43 2 2 3 3 2 4" xfId="34848" xr:uid="{00000000-0005-0000-0000-0000C5450000}"/>
    <cellStyle name="Normal 43 2 2 3 3 2 5" xfId="19624" xr:uid="{00000000-0005-0000-0000-0000C6450000}"/>
    <cellStyle name="Normal 43 2 2 3 3 3" xfId="6175" xr:uid="{00000000-0005-0000-0000-0000C7450000}"/>
    <cellStyle name="Normal 43 2 2 3 3 3 2" xfId="16227" xr:uid="{00000000-0005-0000-0000-0000C8450000}"/>
    <cellStyle name="Normal 43 2 2 3 3 3 2 2" xfId="46549" xr:uid="{00000000-0005-0000-0000-0000C9450000}"/>
    <cellStyle name="Normal 43 2 2 3 3 3 2 3" xfId="31325" xr:uid="{00000000-0005-0000-0000-0000CA450000}"/>
    <cellStyle name="Normal 43 2 2 3 3 3 3" xfId="11207" xr:uid="{00000000-0005-0000-0000-0000CB450000}"/>
    <cellStyle name="Normal 43 2 2 3 3 3 3 2" xfId="41532" xr:uid="{00000000-0005-0000-0000-0000CC450000}"/>
    <cellStyle name="Normal 43 2 2 3 3 3 3 3" xfId="26308" xr:uid="{00000000-0005-0000-0000-0000CD450000}"/>
    <cellStyle name="Normal 43 2 2 3 3 3 4" xfId="36519" xr:uid="{00000000-0005-0000-0000-0000CE450000}"/>
    <cellStyle name="Normal 43 2 2 3 3 3 5" xfId="21295" xr:uid="{00000000-0005-0000-0000-0000CF450000}"/>
    <cellStyle name="Normal 43 2 2 3 3 4" xfId="12885" xr:uid="{00000000-0005-0000-0000-0000D0450000}"/>
    <cellStyle name="Normal 43 2 2 3 3 4 2" xfId="43207" xr:uid="{00000000-0005-0000-0000-0000D1450000}"/>
    <cellStyle name="Normal 43 2 2 3 3 4 3" xfId="27983" xr:uid="{00000000-0005-0000-0000-0000D2450000}"/>
    <cellStyle name="Normal 43 2 2 3 3 5" xfId="7864" xr:uid="{00000000-0005-0000-0000-0000D3450000}"/>
    <cellStyle name="Normal 43 2 2 3 3 5 2" xfId="38190" xr:uid="{00000000-0005-0000-0000-0000D4450000}"/>
    <cellStyle name="Normal 43 2 2 3 3 5 3" xfId="22966" xr:uid="{00000000-0005-0000-0000-0000D5450000}"/>
    <cellStyle name="Normal 43 2 2 3 3 6" xfId="33178" xr:uid="{00000000-0005-0000-0000-0000D6450000}"/>
    <cellStyle name="Normal 43 2 2 3 3 7" xfId="17953" xr:uid="{00000000-0005-0000-0000-0000D7450000}"/>
    <cellStyle name="Normal 43 2 2 3 4" xfId="3646" xr:uid="{00000000-0005-0000-0000-0000D8450000}"/>
    <cellStyle name="Normal 43 2 2 3 4 2" xfId="13720" xr:uid="{00000000-0005-0000-0000-0000D9450000}"/>
    <cellStyle name="Normal 43 2 2 3 4 2 2" xfId="44042" xr:uid="{00000000-0005-0000-0000-0000DA450000}"/>
    <cellStyle name="Normal 43 2 2 3 4 2 3" xfId="28818" xr:uid="{00000000-0005-0000-0000-0000DB450000}"/>
    <cellStyle name="Normal 43 2 2 3 4 3" xfId="8700" xr:uid="{00000000-0005-0000-0000-0000DC450000}"/>
    <cellStyle name="Normal 43 2 2 3 4 3 2" xfId="39025" xr:uid="{00000000-0005-0000-0000-0000DD450000}"/>
    <cellStyle name="Normal 43 2 2 3 4 3 3" xfId="23801" xr:uid="{00000000-0005-0000-0000-0000DE450000}"/>
    <cellStyle name="Normal 43 2 2 3 4 4" xfId="34012" xr:uid="{00000000-0005-0000-0000-0000DF450000}"/>
    <cellStyle name="Normal 43 2 2 3 4 5" xfId="18788" xr:uid="{00000000-0005-0000-0000-0000E0450000}"/>
    <cellStyle name="Normal 43 2 2 3 5" xfId="5339" xr:uid="{00000000-0005-0000-0000-0000E1450000}"/>
    <cellStyle name="Normal 43 2 2 3 5 2" xfId="15391" xr:uid="{00000000-0005-0000-0000-0000E2450000}"/>
    <cellStyle name="Normal 43 2 2 3 5 2 2" xfId="45713" xr:uid="{00000000-0005-0000-0000-0000E3450000}"/>
    <cellStyle name="Normal 43 2 2 3 5 2 3" xfId="30489" xr:uid="{00000000-0005-0000-0000-0000E4450000}"/>
    <cellStyle name="Normal 43 2 2 3 5 3" xfId="10371" xr:uid="{00000000-0005-0000-0000-0000E5450000}"/>
    <cellStyle name="Normal 43 2 2 3 5 3 2" xfId="40696" xr:uid="{00000000-0005-0000-0000-0000E6450000}"/>
    <cellStyle name="Normal 43 2 2 3 5 3 3" xfId="25472" xr:uid="{00000000-0005-0000-0000-0000E7450000}"/>
    <cellStyle name="Normal 43 2 2 3 5 4" xfId="35683" xr:uid="{00000000-0005-0000-0000-0000E8450000}"/>
    <cellStyle name="Normal 43 2 2 3 5 5" xfId="20459" xr:uid="{00000000-0005-0000-0000-0000E9450000}"/>
    <cellStyle name="Normal 43 2 2 3 6" xfId="12049" xr:uid="{00000000-0005-0000-0000-0000EA450000}"/>
    <cellStyle name="Normal 43 2 2 3 6 2" xfId="42371" xr:uid="{00000000-0005-0000-0000-0000EB450000}"/>
    <cellStyle name="Normal 43 2 2 3 6 3" xfId="27147" xr:uid="{00000000-0005-0000-0000-0000EC450000}"/>
    <cellStyle name="Normal 43 2 2 3 7" xfId="7028" xr:uid="{00000000-0005-0000-0000-0000ED450000}"/>
    <cellStyle name="Normal 43 2 2 3 7 2" xfId="37354" xr:uid="{00000000-0005-0000-0000-0000EE450000}"/>
    <cellStyle name="Normal 43 2 2 3 7 3" xfId="22130" xr:uid="{00000000-0005-0000-0000-0000EF450000}"/>
    <cellStyle name="Normal 43 2 2 3 8" xfId="32342" xr:uid="{00000000-0005-0000-0000-0000F0450000}"/>
    <cellStyle name="Normal 43 2 2 3 9" xfId="17117" xr:uid="{00000000-0005-0000-0000-0000F1450000}"/>
    <cellStyle name="Normal 43 2 2 4" xfId="2164" xr:uid="{00000000-0005-0000-0000-0000F2450000}"/>
    <cellStyle name="Normal 43 2 2 4 2" xfId="3003" xr:uid="{00000000-0005-0000-0000-0000F3450000}"/>
    <cellStyle name="Normal 43 2 2 4 2 2" xfId="4693" xr:uid="{00000000-0005-0000-0000-0000F4450000}"/>
    <cellStyle name="Normal 43 2 2 4 2 2 2" xfId="14766" xr:uid="{00000000-0005-0000-0000-0000F5450000}"/>
    <cellStyle name="Normal 43 2 2 4 2 2 2 2" xfId="45088" xr:uid="{00000000-0005-0000-0000-0000F6450000}"/>
    <cellStyle name="Normal 43 2 2 4 2 2 2 3" xfId="29864" xr:uid="{00000000-0005-0000-0000-0000F7450000}"/>
    <cellStyle name="Normal 43 2 2 4 2 2 3" xfId="9746" xr:uid="{00000000-0005-0000-0000-0000F8450000}"/>
    <cellStyle name="Normal 43 2 2 4 2 2 3 2" xfId="40071" xr:uid="{00000000-0005-0000-0000-0000F9450000}"/>
    <cellStyle name="Normal 43 2 2 4 2 2 3 3" xfId="24847" xr:uid="{00000000-0005-0000-0000-0000FA450000}"/>
    <cellStyle name="Normal 43 2 2 4 2 2 4" xfId="35058" xr:uid="{00000000-0005-0000-0000-0000FB450000}"/>
    <cellStyle name="Normal 43 2 2 4 2 2 5" xfId="19834" xr:uid="{00000000-0005-0000-0000-0000FC450000}"/>
    <cellStyle name="Normal 43 2 2 4 2 3" xfId="6385" xr:uid="{00000000-0005-0000-0000-0000FD450000}"/>
    <cellStyle name="Normal 43 2 2 4 2 3 2" xfId="16437" xr:uid="{00000000-0005-0000-0000-0000FE450000}"/>
    <cellStyle name="Normal 43 2 2 4 2 3 2 2" xfId="46759" xr:uid="{00000000-0005-0000-0000-0000FF450000}"/>
    <cellStyle name="Normal 43 2 2 4 2 3 2 3" xfId="31535" xr:uid="{00000000-0005-0000-0000-000000460000}"/>
    <cellStyle name="Normal 43 2 2 4 2 3 3" xfId="11417" xr:uid="{00000000-0005-0000-0000-000001460000}"/>
    <cellStyle name="Normal 43 2 2 4 2 3 3 2" xfId="41742" xr:uid="{00000000-0005-0000-0000-000002460000}"/>
    <cellStyle name="Normal 43 2 2 4 2 3 3 3" xfId="26518" xr:uid="{00000000-0005-0000-0000-000003460000}"/>
    <cellStyle name="Normal 43 2 2 4 2 3 4" xfId="36729" xr:uid="{00000000-0005-0000-0000-000004460000}"/>
    <cellStyle name="Normal 43 2 2 4 2 3 5" xfId="21505" xr:uid="{00000000-0005-0000-0000-000005460000}"/>
    <cellStyle name="Normal 43 2 2 4 2 4" xfId="13095" xr:uid="{00000000-0005-0000-0000-000006460000}"/>
    <cellStyle name="Normal 43 2 2 4 2 4 2" xfId="43417" xr:uid="{00000000-0005-0000-0000-000007460000}"/>
    <cellStyle name="Normal 43 2 2 4 2 4 3" xfId="28193" xr:uid="{00000000-0005-0000-0000-000008460000}"/>
    <cellStyle name="Normal 43 2 2 4 2 5" xfId="8074" xr:uid="{00000000-0005-0000-0000-000009460000}"/>
    <cellStyle name="Normal 43 2 2 4 2 5 2" xfId="38400" xr:uid="{00000000-0005-0000-0000-00000A460000}"/>
    <cellStyle name="Normal 43 2 2 4 2 5 3" xfId="23176" xr:uid="{00000000-0005-0000-0000-00000B460000}"/>
    <cellStyle name="Normal 43 2 2 4 2 6" xfId="33388" xr:uid="{00000000-0005-0000-0000-00000C460000}"/>
    <cellStyle name="Normal 43 2 2 4 2 7" xfId="18163" xr:uid="{00000000-0005-0000-0000-00000D460000}"/>
    <cellStyle name="Normal 43 2 2 4 3" xfId="3856" xr:uid="{00000000-0005-0000-0000-00000E460000}"/>
    <cellStyle name="Normal 43 2 2 4 3 2" xfId="13930" xr:uid="{00000000-0005-0000-0000-00000F460000}"/>
    <cellStyle name="Normal 43 2 2 4 3 2 2" xfId="44252" xr:uid="{00000000-0005-0000-0000-000010460000}"/>
    <cellStyle name="Normal 43 2 2 4 3 2 3" xfId="29028" xr:uid="{00000000-0005-0000-0000-000011460000}"/>
    <cellStyle name="Normal 43 2 2 4 3 3" xfId="8910" xr:uid="{00000000-0005-0000-0000-000012460000}"/>
    <cellStyle name="Normal 43 2 2 4 3 3 2" xfId="39235" xr:uid="{00000000-0005-0000-0000-000013460000}"/>
    <cellStyle name="Normal 43 2 2 4 3 3 3" xfId="24011" xr:uid="{00000000-0005-0000-0000-000014460000}"/>
    <cellStyle name="Normal 43 2 2 4 3 4" xfId="34222" xr:uid="{00000000-0005-0000-0000-000015460000}"/>
    <cellStyle name="Normal 43 2 2 4 3 5" xfId="18998" xr:uid="{00000000-0005-0000-0000-000016460000}"/>
    <cellStyle name="Normal 43 2 2 4 4" xfId="5549" xr:uid="{00000000-0005-0000-0000-000017460000}"/>
    <cellStyle name="Normal 43 2 2 4 4 2" xfId="15601" xr:uid="{00000000-0005-0000-0000-000018460000}"/>
    <cellStyle name="Normal 43 2 2 4 4 2 2" xfId="45923" xr:uid="{00000000-0005-0000-0000-000019460000}"/>
    <cellStyle name="Normal 43 2 2 4 4 2 3" xfId="30699" xr:uid="{00000000-0005-0000-0000-00001A460000}"/>
    <cellStyle name="Normal 43 2 2 4 4 3" xfId="10581" xr:uid="{00000000-0005-0000-0000-00001B460000}"/>
    <cellStyle name="Normal 43 2 2 4 4 3 2" xfId="40906" xr:uid="{00000000-0005-0000-0000-00001C460000}"/>
    <cellStyle name="Normal 43 2 2 4 4 3 3" xfId="25682" xr:uid="{00000000-0005-0000-0000-00001D460000}"/>
    <cellStyle name="Normal 43 2 2 4 4 4" xfId="35893" xr:uid="{00000000-0005-0000-0000-00001E460000}"/>
    <cellStyle name="Normal 43 2 2 4 4 5" xfId="20669" xr:uid="{00000000-0005-0000-0000-00001F460000}"/>
    <cellStyle name="Normal 43 2 2 4 5" xfId="12259" xr:uid="{00000000-0005-0000-0000-000020460000}"/>
    <cellStyle name="Normal 43 2 2 4 5 2" xfId="42581" xr:uid="{00000000-0005-0000-0000-000021460000}"/>
    <cellStyle name="Normal 43 2 2 4 5 3" xfId="27357" xr:uid="{00000000-0005-0000-0000-000022460000}"/>
    <cellStyle name="Normal 43 2 2 4 6" xfId="7238" xr:uid="{00000000-0005-0000-0000-000023460000}"/>
    <cellStyle name="Normal 43 2 2 4 6 2" xfId="37564" xr:uid="{00000000-0005-0000-0000-000024460000}"/>
    <cellStyle name="Normal 43 2 2 4 6 3" xfId="22340" xr:uid="{00000000-0005-0000-0000-000025460000}"/>
    <cellStyle name="Normal 43 2 2 4 7" xfId="32552" xr:uid="{00000000-0005-0000-0000-000026460000}"/>
    <cellStyle name="Normal 43 2 2 4 8" xfId="17327" xr:uid="{00000000-0005-0000-0000-000027460000}"/>
    <cellStyle name="Normal 43 2 2 5" xfId="2585" xr:uid="{00000000-0005-0000-0000-000028460000}"/>
    <cellStyle name="Normal 43 2 2 5 2" xfId="4275" xr:uid="{00000000-0005-0000-0000-000029460000}"/>
    <cellStyle name="Normal 43 2 2 5 2 2" xfId="14348" xr:uid="{00000000-0005-0000-0000-00002A460000}"/>
    <cellStyle name="Normal 43 2 2 5 2 2 2" xfId="44670" xr:uid="{00000000-0005-0000-0000-00002B460000}"/>
    <cellStyle name="Normal 43 2 2 5 2 2 3" xfId="29446" xr:uid="{00000000-0005-0000-0000-00002C460000}"/>
    <cellStyle name="Normal 43 2 2 5 2 3" xfId="9328" xr:uid="{00000000-0005-0000-0000-00002D460000}"/>
    <cellStyle name="Normal 43 2 2 5 2 3 2" xfId="39653" xr:uid="{00000000-0005-0000-0000-00002E460000}"/>
    <cellStyle name="Normal 43 2 2 5 2 3 3" xfId="24429" xr:uid="{00000000-0005-0000-0000-00002F460000}"/>
    <cellStyle name="Normal 43 2 2 5 2 4" xfId="34640" xr:uid="{00000000-0005-0000-0000-000030460000}"/>
    <cellStyle name="Normal 43 2 2 5 2 5" xfId="19416" xr:uid="{00000000-0005-0000-0000-000031460000}"/>
    <cellStyle name="Normal 43 2 2 5 3" xfId="5967" xr:uid="{00000000-0005-0000-0000-000032460000}"/>
    <cellStyle name="Normal 43 2 2 5 3 2" xfId="16019" xr:uid="{00000000-0005-0000-0000-000033460000}"/>
    <cellStyle name="Normal 43 2 2 5 3 2 2" xfId="46341" xr:uid="{00000000-0005-0000-0000-000034460000}"/>
    <cellStyle name="Normal 43 2 2 5 3 2 3" xfId="31117" xr:uid="{00000000-0005-0000-0000-000035460000}"/>
    <cellStyle name="Normal 43 2 2 5 3 3" xfId="10999" xr:uid="{00000000-0005-0000-0000-000036460000}"/>
    <cellStyle name="Normal 43 2 2 5 3 3 2" xfId="41324" xr:uid="{00000000-0005-0000-0000-000037460000}"/>
    <cellStyle name="Normal 43 2 2 5 3 3 3" xfId="26100" xr:uid="{00000000-0005-0000-0000-000038460000}"/>
    <cellStyle name="Normal 43 2 2 5 3 4" xfId="36311" xr:uid="{00000000-0005-0000-0000-000039460000}"/>
    <cellStyle name="Normal 43 2 2 5 3 5" xfId="21087" xr:uid="{00000000-0005-0000-0000-00003A460000}"/>
    <cellStyle name="Normal 43 2 2 5 4" xfId="12677" xr:uid="{00000000-0005-0000-0000-00003B460000}"/>
    <cellStyle name="Normal 43 2 2 5 4 2" xfId="42999" xr:uid="{00000000-0005-0000-0000-00003C460000}"/>
    <cellStyle name="Normal 43 2 2 5 4 3" xfId="27775" xr:uid="{00000000-0005-0000-0000-00003D460000}"/>
    <cellStyle name="Normal 43 2 2 5 5" xfId="7656" xr:uid="{00000000-0005-0000-0000-00003E460000}"/>
    <cellStyle name="Normal 43 2 2 5 5 2" xfId="37982" xr:uid="{00000000-0005-0000-0000-00003F460000}"/>
    <cellStyle name="Normal 43 2 2 5 5 3" xfId="22758" xr:uid="{00000000-0005-0000-0000-000040460000}"/>
    <cellStyle name="Normal 43 2 2 5 6" xfId="32970" xr:uid="{00000000-0005-0000-0000-000041460000}"/>
    <cellStyle name="Normal 43 2 2 5 7" xfId="17745" xr:uid="{00000000-0005-0000-0000-000042460000}"/>
    <cellStyle name="Normal 43 2 2 6" xfId="3438" xr:uid="{00000000-0005-0000-0000-000043460000}"/>
    <cellStyle name="Normal 43 2 2 6 2" xfId="13512" xr:uid="{00000000-0005-0000-0000-000044460000}"/>
    <cellStyle name="Normal 43 2 2 6 2 2" xfId="43834" xr:uid="{00000000-0005-0000-0000-000045460000}"/>
    <cellStyle name="Normal 43 2 2 6 2 3" xfId="28610" xr:uid="{00000000-0005-0000-0000-000046460000}"/>
    <cellStyle name="Normal 43 2 2 6 3" xfId="8492" xr:uid="{00000000-0005-0000-0000-000047460000}"/>
    <cellStyle name="Normal 43 2 2 6 3 2" xfId="38817" xr:uid="{00000000-0005-0000-0000-000048460000}"/>
    <cellStyle name="Normal 43 2 2 6 3 3" xfId="23593" xr:uid="{00000000-0005-0000-0000-000049460000}"/>
    <cellStyle name="Normal 43 2 2 6 4" xfId="33804" xr:uid="{00000000-0005-0000-0000-00004A460000}"/>
    <cellStyle name="Normal 43 2 2 6 5" xfId="18580" xr:uid="{00000000-0005-0000-0000-00004B460000}"/>
    <cellStyle name="Normal 43 2 2 7" xfId="5131" xr:uid="{00000000-0005-0000-0000-00004C460000}"/>
    <cellStyle name="Normal 43 2 2 7 2" xfId="15183" xr:uid="{00000000-0005-0000-0000-00004D460000}"/>
    <cellStyle name="Normal 43 2 2 7 2 2" xfId="45505" xr:uid="{00000000-0005-0000-0000-00004E460000}"/>
    <cellStyle name="Normal 43 2 2 7 2 3" xfId="30281" xr:uid="{00000000-0005-0000-0000-00004F460000}"/>
    <cellStyle name="Normal 43 2 2 7 3" xfId="10163" xr:uid="{00000000-0005-0000-0000-000050460000}"/>
    <cellStyle name="Normal 43 2 2 7 3 2" xfId="40488" xr:uid="{00000000-0005-0000-0000-000051460000}"/>
    <cellStyle name="Normal 43 2 2 7 3 3" xfId="25264" xr:uid="{00000000-0005-0000-0000-000052460000}"/>
    <cellStyle name="Normal 43 2 2 7 4" xfId="35475" xr:uid="{00000000-0005-0000-0000-000053460000}"/>
    <cellStyle name="Normal 43 2 2 7 5" xfId="20251" xr:uid="{00000000-0005-0000-0000-000054460000}"/>
    <cellStyle name="Normal 43 2 2 8" xfId="11841" xr:uid="{00000000-0005-0000-0000-000055460000}"/>
    <cellStyle name="Normal 43 2 2 8 2" xfId="42163" xr:uid="{00000000-0005-0000-0000-000056460000}"/>
    <cellStyle name="Normal 43 2 2 8 3" xfId="26939" xr:uid="{00000000-0005-0000-0000-000057460000}"/>
    <cellStyle name="Normal 43 2 2 9" xfId="6820" xr:uid="{00000000-0005-0000-0000-000058460000}"/>
    <cellStyle name="Normal 43 2 2 9 2" xfId="37146" xr:uid="{00000000-0005-0000-0000-000059460000}"/>
    <cellStyle name="Normal 43 2 2 9 3" xfId="21922" xr:uid="{00000000-0005-0000-0000-00005A460000}"/>
    <cellStyle name="Normal 43 2 3" xfId="1784" xr:uid="{00000000-0005-0000-0000-00005B460000}"/>
    <cellStyle name="Normal 43 2 3 10" xfId="16961" xr:uid="{00000000-0005-0000-0000-00005C460000}"/>
    <cellStyle name="Normal 43 2 3 2" xfId="2003" xr:uid="{00000000-0005-0000-0000-00005D460000}"/>
    <cellStyle name="Normal 43 2 3 2 2" xfId="2424" xr:uid="{00000000-0005-0000-0000-00005E460000}"/>
    <cellStyle name="Normal 43 2 3 2 2 2" xfId="3263" xr:uid="{00000000-0005-0000-0000-00005F460000}"/>
    <cellStyle name="Normal 43 2 3 2 2 2 2" xfId="4953" xr:uid="{00000000-0005-0000-0000-000060460000}"/>
    <cellStyle name="Normal 43 2 3 2 2 2 2 2" xfId="15026" xr:uid="{00000000-0005-0000-0000-000061460000}"/>
    <cellStyle name="Normal 43 2 3 2 2 2 2 2 2" xfId="45348" xr:uid="{00000000-0005-0000-0000-000062460000}"/>
    <cellStyle name="Normal 43 2 3 2 2 2 2 2 3" xfId="30124" xr:uid="{00000000-0005-0000-0000-000063460000}"/>
    <cellStyle name="Normal 43 2 3 2 2 2 2 3" xfId="10006" xr:uid="{00000000-0005-0000-0000-000064460000}"/>
    <cellStyle name="Normal 43 2 3 2 2 2 2 3 2" xfId="40331" xr:uid="{00000000-0005-0000-0000-000065460000}"/>
    <cellStyle name="Normal 43 2 3 2 2 2 2 3 3" xfId="25107" xr:uid="{00000000-0005-0000-0000-000066460000}"/>
    <cellStyle name="Normal 43 2 3 2 2 2 2 4" xfId="35318" xr:uid="{00000000-0005-0000-0000-000067460000}"/>
    <cellStyle name="Normal 43 2 3 2 2 2 2 5" xfId="20094" xr:uid="{00000000-0005-0000-0000-000068460000}"/>
    <cellStyle name="Normal 43 2 3 2 2 2 3" xfId="6645" xr:uid="{00000000-0005-0000-0000-000069460000}"/>
    <cellStyle name="Normal 43 2 3 2 2 2 3 2" xfId="16697" xr:uid="{00000000-0005-0000-0000-00006A460000}"/>
    <cellStyle name="Normal 43 2 3 2 2 2 3 2 2" xfId="47019" xr:uid="{00000000-0005-0000-0000-00006B460000}"/>
    <cellStyle name="Normal 43 2 3 2 2 2 3 2 3" xfId="31795" xr:uid="{00000000-0005-0000-0000-00006C460000}"/>
    <cellStyle name="Normal 43 2 3 2 2 2 3 3" xfId="11677" xr:uid="{00000000-0005-0000-0000-00006D460000}"/>
    <cellStyle name="Normal 43 2 3 2 2 2 3 3 2" xfId="42002" xr:uid="{00000000-0005-0000-0000-00006E460000}"/>
    <cellStyle name="Normal 43 2 3 2 2 2 3 3 3" xfId="26778" xr:uid="{00000000-0005-0000-0000-00006F460000}"/>
    <cellStyle name="Normal 43 2 3 2 2 2 3 4" xfId="36989" xr:uid="{00000000-0005-0000-0000-000070460000}"/>
    <cellStyle name="Normal 43 2 3 2 2 2 3 5" xfId="21765" xr:uid="{00000000-0005-0000-0000-000071460000}"/>
    <cellStyle name="Normal 43 2 3 2 2 2 4" xfId="13355" xr:uid="{00000000-0005-0000-0000-000072460000}"/>
    <cellStyle name="Normal 43 2 3 2 2 2 4 2" xfId="43677" xr:uid="{00000000-0005-0000-0000-000073460000}"/>
    <cellStyle name="Normal 43 2 3 2 2 2 4 3" xfId="28453" xr:uid="{00000000-0005-0000-0000-000074460000}"/>
    <cellStyle name="Normal 43 2 3 2 2 2 5" xfId="8334" xr:uid="{00000000-0005-0000-0000-000075460000}"/>
    <cellStyle name="Normal 43 2 3 2 2 2 5 2" xfId="38660" xr:uid="{00000000-0005-0000-0000-000076460000}"/>
    <cellStyle name="Normal 43 2 3 2 2 2 5 3" xfId="23436" xr:uid="{00000000-0005-0000-0000-000077460000}"/>
    <cellStyle name="Normal 43 2 3 2 2 2 6" xfId="33648" xr:uid="{00000000-0005-0000-0000-000078460000}"/>
    <cellStyle name="Normal 43 2 3 2 2 2 7" xfId="18423" xr:uid="{00000000-0005-0000-0000-000079460000}"/>
    <cellStyle name="Normal 43 2 3 2 2 3" xfId="4116" xr:uid="{00000000-0005-0000-0000-00007A460000}"/>
    <cellStyle name="Normal 43 2 3 2 2 3 2" xfId="14190" xr:uid="{00000000-0005-0000-0000-00007B460000}"/>
    <cellStyle name="Normal 43 2 3 2 2 3 2 2" xfId="44512" xr:uid="{00000000-0005-0000-0000-00007C460000}"/>
    <cellStyle name="Normal 43 2 3 2 2 3 2 3" xfId="29288" xr:uid="{00000000-0005-0000-0000-00007D460000}"/>
    <cellStyle name="Normal 43 2 3 2 2 3 3" xfId="9170" xr:uid="{00000000-0005-0000-0000-00007E460000}"/>
    <cellStyle name="Normal 43 2 3 2 2 3 3 2" xfId="39495" xr:uid="{00000000-0005-0000-0000-00007F460000}"/>
    <cellStyle name="Normal 43 2 3 2 2 3 3 3" xfId="24271" xr:uid="{00000000-0005-0000-0000-000080460000}"/>
    <cellStyle name="Normal 43 2 3 2 2 3 4" xfId="34482" xr:uid="{00000000-0005-0000-0000-000081460000}"/>
    <cellStyle name="Normal 43 2 3 2 2 3 5" xfId="19258" xr:uid="{00000000-0005-0000-0000-000082460000}"/>
    <cellStyle name="Normal 43 2 3 2 2 4" xfId="5809" xr:uid="{00000000-0005-0000-0000-000083460000}"/>
    <cellStyle name="Normal 43 2 3 2 2 4 2" xfId="15861" xr:uid="{00000000-0005-0000-0000-000084460000}"/>
    <cellStyle name="Normal 43 2 3 2 2 4 2 2" xfId="46183" xr:uid="{00000000-0005-0000-0000-000085460000}"/>
    <cellStyle name="Normal 43 2 3 2 2 4 2 3" xfId="30959" xr:uid="{00000000-0005-0000-0000-000086460000}"/>
    <cellStyle name="Normal 43 2 3 2 2 4 3" xfId="10841" xr:uid="{00000000-0005-0000-0000-000087460000}"/>
    <cellStyle name="Normal 43 2 3 2 2 4 3 2" xfId="41166" xr:uid="{00000000-0005-0000-0000-000088460000}"/>
    <cellStyle name="Normal 43 2 3 2 2 4 3 3" xfId="25942" xr:uid="{00000000-0005-0000-0000-000089460000}"/>
    <cellStyle name="Normal 43 2 3 2 2 4 4" xfId="36153" xr:uid="{00000000-0005-0000-0000-00008A460000}"/>
    <cellStyle name="Normal 43 2 3 2 2 4 5" xfId="20929" xr:uid="{00000000-0005-0000-0000-00008B460000}"/>
    <cellStyle name="Normal 43 2 3 2 2 5" xfId="12519" xr:uid="{00000000-0005-0000-0000-00008C460000}"/>
    <cellStyle name="Normal 43 2 3 2 2 5 2" xfId="42841" xr:uid="{00000000-0005-0000-0000-00008D460000}"/>
    <cellStyle name="Normal 43 2 3 2 2 5 3" xfId="27617" xr:uid="{00000000-0005-0000-0000-00008E460000}"/>
    <cellStyle name="Normal 43 2 3 2 2 6" xfId="7498" xr:uid="{00000000-0005-0000-0000-00008F460000}"/>
    <cellStyle name="Normal 43 2 3 2 2 6 2" xfId="37824" xr:uid="{00000000-0005-0000-0000-000090460000}"/>
    <cellStyle name="Normal 43 2 3 2 2 6 3" xfId="22600" xr:uid="{00000000-0005-0000-0000-000091460000}"/>
    <cellStyle name="Normal 43 2 3 2 2 7" xfId="32812" xr:uid="{00000000-0005-0000-0000-000092460000}"/>
    <cellStyle name="Normal 43 2 3 2 2 8" xfId="17587" xr:uid="{00000000-0005-0000-0000-000093460000}"/>
    <cellStyle name="Normal 43 2 3 2 3" xfId="2845" xr:uid="{00000000-0005-0000-0000-000094460000}"/>
    <cellStyle name="Normal 43 2 3 2 3 2" xfId="4535" xr:uid="{00000000-0005-0000-0000-000095460000}"/>
    <cellStyle name="Normal 43 2 3 2 3 2 2" xfId="14608" xr:uid="{00000000-0005-0000-0000-000096460000}"/>
    <cellStyle name="Normal 43 2 3 2 3 2 2 2" xfId="44930" xr:uid="{00000000-0005-0000-0000-000097460000}"/>
    <cellStyle name="Normal 43 2 3 2 3 2 2 3" xfId="29706" xr:uid="{00000000-0005-0000-0000-000098460000}"/>
    <cellStyle name="Normal 43 2 3 2 3 2 3" xfId="9588" xr:uid="{00000000-0005-0000-0000-000099460000}"/>
    <cellStyle name="Normal 43 2 3 2 3 2 3 2" xfId="39913" xr:uid="{00000000-0005-0000-0000-00009A460000}"/>
    <cellStyle name="Normal 43 2 3 2 3 2 3 3" xfId="24689" xr:uid="{00000000-0005-0000-0000-00009B460000}"/>
    <cellStyle name="Normal 43 2 3 2 3 2 4" xfId="34900" xr:uid="{00000000-0005-0000-0000-00009C460000}"/>
    <cellStyle name="Normal 43 2 3 2 3 2 5" xfId="19676" xr:uid="{00000000-0005-0000-0000-00009D460000}"/>
    <cellStyle name="Normal 43 2 3 2 3 3" xfId="6227" xr:uid="{00000000-0005-0000-0000-00009E460000}"/>
    <cellStyle name="Normal 43 2 3 2 3 3 2" xfId="16279" xr:uid="{00000000-0005-0000-0000-00009F460000}"/>
    <cellStyle name="Normal 43 2 3 2 3 3 2 2" xfId="46601" xr:uid="{00000000-0005-0000-0000-0000A0460000}"/>
    <cellStyle name="Normal 43 2 3 2 3 3 2 3" xfId="31377" xr:uid="{00000000-0005-0000-0000-0000A1460000}"/>
    <cellStyle name="Normal 43 2 3 2 3 3 3" xfId="11259" xr:uid="{00000000-0005-0000-0000-0000A2460000}"/>
    <cellStyle name="Normal 43 2 3 2 3 3 3 2" xfId="41584" xr:uid="{00000000-0005-0000-0000-0000A3460000}"/>
    <cellStyle name="Normal 43 2 3 2 3 3 3 3" xfId="26360" xr:uid="{00000000-0005-0000-0000-0000A4460000}"/>
    <cellStyle name="Normal 43 2 3 2 3 3 4" xfId="36571" xr:uid="{00000000-0005-0000-0000-0000A5460000}"/>
    <cellStyle name="Normal 43 2 3 2 3 3 5" xfId="21347" xr:uid="{00000000-0005-0000-0000-0000A6460000}"/>
    <cellStyle name="Normal 43 2 3 2 3 4" xfId="12937" xr:uid="{00000000-0005-0000-0000-0000A7460000}"/>
    <cellStyle name="Normal 43 2 3 2 3 4 2" xfId="43259" xr:uid="{00000000-0005-0000-0000-0000A8460000}"/>
    <cellStyle name="Normal 43 2 3 2 3 4 3" xfId="28035" xr:uid="{00000000-0005-0000-0000-0000A9460000}"/>
    <cellStyle name="Normal 43 2 3 2 3 5" xfId="7916" xr:uid="{00000000-0005-0000-0000-0000AA460000}"/>
    <cellStyle name="Normal 43 2 3 2 3 5 2" xfId="38242" xr:uid="{00000000-0005-0000-0000-0000AB460000}"/>
    <cellStyle name="Normal 43 2 3 2 3 5 3" xfId="23018" xr:uid="{00000000-0005-0000-0000-0000AC460000}"/>
    <cellStyle name="Normal 43 2 3 2 3 6" xfId="33230" xr:uid="{00000000-0005-0000-0000-0000AD460000}"/>
    <cellStyle name="Normal 43 2 3 2 3 7" xfId="18005" xr:uid="{00000000-0005-0000-0000-0000AE460000}"/>
    <cellStyle name="Normal 43 2 3 2 4" xfId="3698" xr:uid="{00000000-0005-0000-0000-0000AF460000}"/>
    <cellStyle name="Normal 43 2 3 2 4 2" xfId="13772" xr:uid="{00000000-0005-0000-0000-0000B0460000}"/>
    <cellStyle name="Normal 43 2 3 2 4 2 2" xfId="44094" xr:uid="{00000000-0005-0000-0000-0000B1460000}"/>
    <cellStyle name="Normal 43 2 3 2 4 2 3" xfId="28870" xr:uid="{00000000-0005-0000-0000-0000B2460000}"/>
    <cellStyle name="Normal 43 2 3 2 4 3" xfId="8752" xr:uid="{00000000-0005-0000-0000-0000B3460000}"/>
    <cellStyle name="Normal 43 2 3 2 4 3 2" xfId="39077" xr:uid="{00000000-0005-0000-0000-0000B4460000}"/>
    <cellStyle name="Normal 43 2 3 2 4 3 3" xfId="23853" xr:uid="{00000000-0005-0000-0000-0000B5460000}"/>
    <cellStyle name="Normal 43 2 3 2 4 4" xfId="34064" xr:uid="{00000000-0005-0000-0000-0000B6460000}"/>
    <cellStyle name="Normal 43 2 3 2 4 5" xfId="18840" xr:uid="{00000000-0005-0000-0000-0000B7460000}"/>
    <cellStyle name="Normal 43 2 3 2 5" xfId="5391" xr:uid="{00000000-0005-0000-0000-0000B8460000}"/>
    <cellStyle name="Normal 43 2 3 2 5 2" xfId="15443" xr:uid="{00000000-0005-0000-0000-0000B9460000}"/>
    <cellStyle name="Normal 43 2 3 2 5 2 2" xfId="45765" xr:uid="{00000000-0005-0000-0000-0000BA460000}"/>
    <cellStyle name="Normal 43 2 3 2 5 2 3" xfId="30541" xr:uid="{00000000-0005-0000-0000-0000BB460000}"/>
    <cellStyle name="Normal 43 2 3 2 5 3" xfId="10423" xr:uid="{00000000-0005-0000-0000-0000BC460000}"/>
    <cellStyle name="Normal 43 2 3 2 5 3 2" xfId="40748" xr:uid="{00000000-0005-0000-0000-0000BD460000}"/>
    <cellStyle name="Normal 43 2 3 2 5 3 3" xfId="25524" xr:uid="{00000000-0005-0000-0000-0000BE460000}"/>
    <cellStyle name="Normal 43 2 3 2 5 4" xfId="35735" xr:uid="{00000000-0005-0000-0000-0000BF460000}"/>
    <cellStyle name="Normal 43 2 3 2 5 5" xfId="20511" xr:uid="{00000000-0005-0000-0000-0000C0460000}"/>
    <cellStyle name="Normal 43 2 3 2 6" xfId="12101" xr:uid="{00000000-0005-0000-0000-0000C1460000}"/>
    <cellStyle name="Normal 43 2 3 2 6 2" xfId="42423" xr:uid="{00000000-0005-0000-0000-0000C2460000}"/>
    <cellStyle name="Normal 43 2 3 2 6 3" xfId="27199" xr:uid="{00000000-0005-0000-0000-0000C3460000}"/>
    <cellStyle name="Normal 43 2 3 2 7" xfId="7080" xr:uid="{00000000-0005-0000-0000-0000C4460000}"/>
    <cellStyle name="Normal 43 2 3 2 7 2" xfId="37406" xr:uid="{00000000-0005-0000-0000-0000C5460000}"/>
    <cellStyle name="Normal 43 2 3 2 7 3" xfId="22182" xr:uid="{00000000-0005-0000-0000-0000C6460000}"/>
    <cellStyle name="Normal 43 2 3 2 8" xfId="32394" xr:uid="{00000000-0005-0000-0000-0000C7460000}"/>
    <cellStyle name="Normal 43 2 3 2 9" xfId="17169" xr:uid="{00000000-0005-0000-0000-0000C8460000}"/>
    <cellStyle name="Normal 43 2 3 3" xfId="2216" xr:uid="{00000000-0005-0000-0000-0000C9460000}"/>
    <cellStyle name="Normal 43 2 3 3 2" xfId="3055" xr:uid="{00000000-0005-0000-0000-0000CA460000}"/>
    <cellStyle name="Normal 43 2 3 3 2 2" xfId="4745" xr:uid="{00000000-0005-0000-0000-0000CB460000}"/>
    <cellStyle name="Normal 43 2 3 3 2 2 2" xfId="14818" xr:uid="{00000000-0005-0000-0000-0000CC460000}"/>
    <cellStyle name="Normal 43 2 3 3 2 2 2 2" xfId="45140" xr:uid="{00000000-0005-0000-0000-0000CD460000}"/>
    <cellStyle name="Normal 43 2 3 3 2 2 2 3" xfId="29916" xr:uid="{00000000-0005-0000-0000-0000CE460000}"/>
    <cellStyle name="Normal 43 2 3 3 2 2 3" xfId="9798" xr:uid="{00000000-0005-0000-0000-0000CF460000}"/>
    <cellStyle name="Normal 43 2 3 3 2 2 3 2" xfId="40123" xr:uid="{00000000-0005-0000-0000-0000D0460000}"/>
    <cellStyle name="Normal 43 2 3 3 2 2 3 3" xfId="24899" xr:uid="{00000000-0005-0000-0000-0000D1460000}"/>
    <cellStyle name="Normal 43 2 3 3 2 2 4" xfId="35110" xr:uid="{00000000-0005-0000-0000-0000D2460000}"/>
    <cellStyle name="Normal 43 2 3 3 2 2 5" xfId="19886" xr:uid="{00000000-0005-0000-0000-0000D3460000}"/>
    <cellStyle name="Normal 43 2 3 3 2 3" xfId="6437" xr:uid="{00000000-0005-0000-0000-0000D4460000}"/>
    <cellStyle name="Normal 43 2 3 3 2 3 2" xfId="16489" xr:uid="{00000000-0005-0000-0000-0000D5460000}"/>
    <cellStyle name="Normal 43 2 3 3 2 3 2 2" xfId="46811" xr:uid="{00000000-0005-0000-0000-0000D6460000}"/>
    <cellStyle name="Normal 43 2 3 3 2 3 2 3" xfId="31587" xr:uid="{00000000-0005-0000-0000-0000D7460000}"/>
    <cellStyle name="Normal 43 2 3 3 2 3 3" xfId="11469" xr:uid="{00000000-0005-0000-0000-0000D8460000}"/>
    <cellStyle name="Normal 43 2 3 3 2 3 3 2" xfId="41794" xr:uid="{00000000-0005-0000-0000-0000D9460000}"/>
    <cellStyle name="Normal 43 2 3 3 2 3 3 3" xfId="26570" xr:uid="{00000000-0005-0000-0000-0000DA460000}"/>
    <cellStyle name="Normal 43 2 3 3 2 3 4" xfId="36781" xr:uid="{00000000-0005-0000-0000-0000DB460000}"/>
    <cellStyle name="Normal 43 2 3 3 2 3 5" xfId="21557" xr:uid="{00000000-0005-0000-0000-0000DC460000}"/>
    <cellStyle name="Normal 43 2 3 3 2 4" xfId="13147" xr:uid="{00000000-0005-0000-0000-0000DD460000}"/>
    <cellStyle name="Normal 43 2 3 3 2 4 2" xfId="43469" xr:uid="{00000000-0005-0000-0000-0000DE460000}"/>
    <cellStyle name="Normal 43 2 3 3 2 4 3" xfId="28245" xr:uid="{00000000-0005-0000-0000-0000DF460000}"/>
    <cellStyle name="Normal 43 2 3 3 2 5" xfId="8126" xr:uid="{00000000-0005-0000-0000-0000E0460000}"/>
    <cellStyle name="Normal 43 2 3 3 2 5 2" xfId="38452" xr:uid="{00000000-0005-0000-0000-0000E1460000}"/>
    <cellStyle name="Normal 43 2 3 3 2 5 3" xfId="23228" xr:uid="{00000000-0005-0000-0000-0000E2460000}"/>
    <cellStyle name="Normal 43 2 3 3 2 6" xfId="33440" xr:uid="{00000000-0005-0000-0000-0000E3460000}"/>
    <cellStyle name="Normal 43 2 3 3 2 7" xfId="18215" xr:uid="{00000000-0005-0000-0000-0000E4460000}"/>
    <cellStyle name="Normal 43 2 3 3 3" xfId="3908" xr:uid="{00000000-0005-0000-0000-0000E5460000}"/>
    <cellStyle name="Normal 43 2 3 3 3 2" xfId="13982" xr:uid="{00000000-0005-0000-0000-0000E6460000}"/>
    <cellStyle name="Normal 43 2 3 3 3 2 2" xfId="44304" xr:uid="{00000000-0005-0000-0000-0000E7460000}"/>
    <cellStyle name="Normal 43 2 3 3 3 2 3" xfId="29080" xr:uid="{00000000-0005-0000-0000-0000E8460000}"/>
    <cellStyle name="Normal 43 2 3 3 3 3" xfId="8962" xr:uid="{00000000-0005-0000-0000-0000E9460000}"/>
    <cellStyle name="Normal 43 2 3 3 3 3 2" xfId="39287" xr:uid="{00000000-0005-0000-0000-0000EA460000}"/>
    <cellStyle name="Normal 43 2 3 3 3 3 3" xfId="24063" xr:uid="{00000000-0005-0000-0000-0000EB460000}"/>
    <cellStyle name="Normal 43 2 3 3 3 4" xfId="34274" xr:uid="{00000000-0005-0000-0000-0000EC460000}"/>
    <cellStyle name="Normal 43 2 3 3 3 5" xfId="19050" xr:uid="{00000000-0005-0000-0000-0000ED460000}"/>
    <cellStyle name="Normal 43 2 3 3 4" xfId="5601" xr:uid="{00000000-0005-0000-0000-0000EE460000}"/>
    <cellStyle name="Normal 43 2 3 3 4 2" xfId="15653" xr:uid="{00000000-0005-0000-0000-0000EF460000}"/>
    <cellStyle name="Normal 43 2 3 3 4 2 2" xfId="45975" xr:uid="{00000000-0005-0000-0000-0000F0460000}"/>
    <cellStyle name="Normal 43 2 3 3 4 2 3" xfId="30751" xr:uid="{00000000-0005-0000-0000-0000F1460000}"/>
    <cellStyle name="Normal 43 2 3 3 4 3" xfId="10633" xr:uid="{00000000-0005-0000-0000-0000F2460000}"/>
    <cellStyle name="Normal 43 2 3 3 4 3 2" xfId="40958" xr:uid="{00000000-0005-0000-0000-0000F3460000}"/>
    <cellStyle name="Normal 43 2 3 3 4 3 3" xfId="25734" xr:uid="{00000000-0005-0000-0000-0000F4460000}"/>
    <cellStyle name="Normal 43 2 3 3 4 4" xfId="35945" xr:uid="{00000000-0005-0000-0000-0000F5460000}"/>
    <cellStyle name="Normal 43 2 3 3 4 5" xfId="20721" xr:uid="{00000000-0005-0000-0000-0000F6460000}"/>
    <cellStyle name="Normal 43 2 3 3 5" xfId="12311" xr:uid="{00000000-0005-0000-0000-0000F7460000}"/>
    <cellStyle name="Normal 43 2 3 3 5 2" xfId="42633" xr:uid="{00000000-0005-0000-0000-0000F8460000}"/>
    <cellStyle name="Normal 43 2 3 3 5 3" xfId="27409" xr:uid="{00000000-0005-0000-0000-0000F9460000}"/>
    <cellStyle name="Normal 43 2 3 3 6" xfId="7290" xr:uid="{00000000-0005-0000-0000-0000FA460000}"/>
    <cellStyle name="Normal 43 2 3 3 6 2" xfId="37616" xr:uid="{00000000-0005-0000-0000-0000FB460000}"/>
    <cellStyle name="Normal 43 2 3 3 6 3" xfId="22392" xr:uid="{00000000-0005-0000-0000-0000FC460000}"/>
    <cellStyle name="Normal 43 2 3 3 7" xfId="32604" xr:uid="{00000000-0005-0000-0000-0000FD460000}"/>
    <cellStyle name="Normal 43 2 3 3 8" xfId="17379" xr:uid="{00000000-0005-0000-0000-0000FE460000}"/>
    <cellStyle name="Normal 43 2 3 4" xfId="2637" xr:uid="{00000000-0005-0000-0000-0000FF460000}"/>
    <cellStyle name="Normal 43 2 3 4 2" xfId="4327" xr:uid="{00000000-0005-0000-0000-000000470000}"/>
    <cellStyle name="Normal 43 2 3 4 2 2" xfId="14400" xr:uid="{00000000-0005-0000-0000-000001470000}"/>
    <cellStyle name="Normal 43 2 3 4 2 2 2" xfId="44722" xr:uid="{00000000-0005-0000-0000-000002470000}"/>
    <cellStyle name="Normal 43 2 3 4 2 2 3" xfId="29498" xr:uid="{00000000-0005-0000-0000-000003470000}"/>
    <cellStyle name="Normal 43 2 3 4 2 3" xfId="9380" xr:uid="{00000000-0005-0000-0000-000004470000}"/>
    <cellStyle name="Normal 43 2 3 4 2 3 2" xfId="39705" xr:uid="{00000000-0005-0000-0000-000005470000}"/>
    <cellStyle name="Normal 43 2 3 4 2 3 3" xfId="24481" xr:uid="{00000000-0005-0000-0000-000006470000}"/>
    <cellStyle name="Normal 43 2 3 4 2 4" xfId="34692" xr:uid="{00000000-0005-0000-0000-000007470000}"/>
    <cellStyle name="Normal 43 2 3 4 2 5" xfId="19468" xr:uid="{00000000-0005-0000-0000-000008470000}"/>
    <cellStyle name="Normal 43 2 3 4 3" xfId="6019" xr:uid="{00000000-0005-0000-0000-000009470000}"/>
    <cellStyle name="Normal 43 2 3 4 3 2" xfId="16071" xr:uid="{00000000-0005-0000-0000-00000A470000}"/>
    <cellStyle name="Normal 43 2 3 4 3 2 2" xfId="46393" xr:uid="{00000000-0005-0000-0000-00000B470000}"/>
    <cellStyle name="Normal 43 2 3 4 3 2 3" xfId="31169" xr:uid="{00000000-0005-0000-0000-00000C470000}"/>
    <cellStyle name="Normal 43 2 3 4 3 3" xfId="11051" xr:uid="{00000000-0005-0000-0000-00000D470000}"/>
    <cellStyle name="Normal 43 2 3 4 3 3 2" xfId="41376" xr:uid="{00000000-0005-0000-0000-00000E470000}"/>
    <cellStyle name="Normal 43 2 3 4 3 3 3" xfId="26152" xr:uid="{00000000-0005-0000-0000-00000F470000}"/>
    <cellStyle name="Normal 43 2 3 4 3 4" xfId="36363" xr:uid="{00000000-0005-0000-0000-000010470000}"/>
    <cellStyle name="Normal 43 2 3 4 3 5" xfId="21139" xr:uid="{00000000-0005-0000-0000-000011470000}"/>
    <cellStyle name="Normal 43 2 3 4 4" xfId="12729" xr:uid="{00000000-0005-0000-0000-000012470000}"/>
    <cellStyle name="Normal 43 2 3 4 4 2" xfId="43051" xr:uid="{00000000-0005-0000-0000-000013470000}"/>
    <cellStyle name="Normal 43 2 3 4 4 3" xfId="27827" xr:uid="{00000000-0005-0000-0000-000014470000}"/>
    <cellStyle name="Normal 43 2 3 4 5" xfId="7708" xr:uid="{00000000-0005-0000-0000-000015470000}"/>
    <cellStyle name="Normal 43 2 3 4 5 2" xfId="38034" xr:uid="{00000000-0005-0000-0000-000016470000}"/>
    <cellStyle name="Normal 43 2 3 4 5 3" xfId="22810" xr:uid="{00000000-0005-0000-0000-000017470000}"/>
    <cellStyle name="Normal 43 2 3 4 6" xfId="33022" xr:uid="{00000000-0005-0000-0000-000018470000}"/>
    <cellStyle name="Normal 43 2 3 4 7" xfId="17797" xr:uid="{00000000-0005-0000-0000-000019470000}"/>
    <cellStyle name="Normal 43 2 3 5" xfId="3490" xr:uid="{00000000-0005-0000-0000-00001A470000}"/>
    <cellStyle name="Normal 43 2 3 5 2" xfId="13564" xr:uid="{00000000-0005-0000-0000-00001B470000}"/>
    <cellStyle name="Normal 43 2 3 5 2 2" xfId="43886" xr:uid="{00000000-0005-0000-0000-00001C470000}"/>
    <cellStyle name="Normal 43 2 3 5 2 3" xfId="28662" xr:uid="{00000000-0005-0000-0000-00001D470000}"/>
    <cellStyle name="Normal 43 2 3 5 3" xfId="8544" xr:uid="{00000000-0005-0000-0000-00001E470000}"/>
    <cellStyle name="Normal 43 2 3 5 3 2" xfId="38869" xr:uid="{00000000-0005-0000-0000-00001F470000}"/>
    <cellStyle name="Normal 43 2 3 5 3 3" xfId="23645" xr:uid="{00000000-0005-0000-0000-000020470000}"/>
    <cellStyle name="Normal 43 2 3 5 4" xfId="33856" xr:uid="{00000000-0005-0000-0000-000021470000}"/>
    <cellStyle name="Normal 43 2 3 5 5" xfId="18632" xr:uid="{00000000-0005-0000-0000-000022470000}"/>
    <cellStyle name="Normal 43 2 3 6" xfId="5183" xr:uid="{00000000-0005-0000-0000-000023470000}"/>
    <cellStyle name="Normal 43 2 3 6 2" xfId="15235" xr:uid="{00000000-0005-0000-0000-000024470000}"/>
    <cellStyle name="Normal 43 2 3 6 2 2" xfId="45557" xr:uid="{00000000-0005-0000-0000-000025470000}"/>
    <cellStyle name="Normal 43 2 3 6 2 3" xfId="30333" xr:uid="{00000000-0005-0000-0000-000026470000}"/>
    <cellStyle name="Normal 43 2 3 6 3" xfId="10215" xr:uid="{00000000-0005-0000-0000-000027470000}"/>
    <cellStyle name="Normal 43 2 3 6 3 2" xfId="40540" xr:uid="{00000000-0005-0000-0000-000028470000}"/>
    <cellStyle name="Normal 43 2 3 6 3 3" xfId="25316" xr:uid="{00000000-0005-0000-0000-000029470000}"/>
    <cellStyle name="Normal 43 2 3 6 4" xfId="35527" xr:uid="{00000000-0005-0000-0000-00002A470000}"/>
    <cellStyle name="Normal 43 2 3 6 5" xfId="20303" xr:uid="{00000000-0005-0000-0000-00002B470000}"/>
    <cellStyle name="Normal 43 2 3 7" xfId="11893" xr:uid="{00000000-0005-0000-0000-00002C470000}"/>
    <cellStyle name="Normal 43 2 3 7 2" xfId="42215" xr:uid="{00000000-0005-0000-0000-00002D470000}"/>
    <cellStyle name="Normal 43 2 3 7 3" xfId="26991" xr:uid="{00000000-0005-0000-0000-00002E470000}"/>
    <cellStyle name="Normal 43 2 3 8" xfId="6872" xr:uid="{00000000-0005-0000-0000-00002F470000}"/>
    <cellStyle name="Normal 43 2 3 8 2" xfId="37198" xr:uid="{00000000-0005-0000-0000-000030470000}"/>
    <cellStyle name="Normal 43 2 3 8 3" xfId="21974" xr:uid="{00000000-0005-0000-0000-000031470000}"/>
    <cellStyle name="Normal 43 2 3 9" xfId="32187" xr:uid="{00000000-0005-0000-0000-000032470000}"/>
    <cellStyle name="Normal 43 2 4" xfId="1897" xr:uid="{00000000-0005-0000-0000-000033470000}"/>
    <cellStyle name="Normal 43 2 4 2" xfId="2320" xr:uid="{00000000-0005-0000-0000-000034470000}"/>
    <cellStyle name="Normal 43 2 4 2 2" xfId="3159" xr:uid="{00000000-0005-0000-0000-000035470000}"/>
    <cellStyle name="Normal 43 2 4 2 2 2" xfId="4849" xr:uid="{00000000-0005-0000-0000-000036470000}"/>
    <cellStyle name="Normal 43 2 4 2 2 2 2" xfId="14922" xr:uid="{00000000-0005-0000-0000-000037470000}"/>
    <cellStyle name="Normal 43 2 4 2 2 2 2 2" xfId="45244" xr:uid="{00000000-0005-0000-0000-000038470000}"/>
    <cellStyle name="Normal 43 2 4 2 2 2 2 3" xfId="30020" xr:uid="{00000000-0005-0000-0000-000039470000}"/>
    <cellStyle name="Normal 43 2 4 2 2 2 3" xfId="9902" xr:uid="{00000000-0005-0000-0000-00003A470000}"/>
    <cellStyle name="Normal 43 2 4 2 2 2 3 2" xfId="40227" xr:uid="{00000000-0005-0000-0000-00003B470000}"/>
    <cellStyle name="Normal 43 2 4 2 2 2 3 3" xfId="25003" xr:uid="{00000000-0005-0000-0000-00003C470000}"/>
    <cellStyle name="Normal 43 2 4 2 2 2 4" xfId="35214" xr:uid="{00000000-0005-0000-0000-00003D470000}"/>
    <cellStyle name="Normal 43 2 4 2 2 2 5" xfId="19990" xr:uid="{00000000-0005-0000-0000-00003E470000}"/>
    <cellStyle name="Normal 43 2 4 2 2 3" xfId="6541" xr:uid="{00000000-0005-0000-0000-00003F470000}"/>
    <cellStyle name="Normal 43 2 4 2 2 3 2" xfId="16593" xr:uid="{00000000-0005-0000-0000-000040470000}"/>
    <cellStyle name="Normal 43 2 4 2 2 3 2 2" xfId="46915" xr:uid="{00000000-0005-0000-0000-000041470000}"/>
    <cellStyle name="Normal 43 2 4 2 2 3 2 3" xfId="31691" xr:uid="{00000000-0005-0000-0000-000042470000}"/>
    <cellStyle name="Normal 43 2 4 2 2 3 3" xfId="11573" xr:uid="{00000000-0005-0000-0000-000043470000}"/>
    <cellStyle name="Normal 43 2 4 2 2 3 3 2" xfId="41898" xr:uid="{00000000-0005-0000-0000-000044470000}"/>
    <cellStyle name="Normal 43 2 4 2 2 3 3 3" xfId="26674" xr:uid="{00000000-0005-0000-0000-000045470000}"/>
    <cellStyle name="Normal 43 2 4 2 2 3 4" xfId="36885" xr:uid="{00000000-0005-0000-0000-000046470000}"/>
    <cellStyle name="Normal 43 2 4 2 2 3 5" xfId="21661" xr:uid="{00000000-0005-0000-0000-000047470000}"/>
    <cellStyle name="Normal 43 2 4 2 2 4" xfId="13251" xr:uid="{00000000-0005-0000-0000-000048470000}"/>
    <cellStyle name="Normal 43 2 4 2 2 4 2" xfId="43573" xr:uid="{00000000-0005-0000-0000-000049470000}"/>
    <cellStyle name="Normal 43 2 4 2 2 4 3" xfId="28349" xr:uid="{00000000-0005-0000-0000-00004A470000}"/>
    <cellStyle name="Normal 43 2 4 2 2 5" xfId="8230" xr:uid="{00000000-0005-0000-0000-00004B470000}"/>
    <cellStyle name="Normal 43 2 4 2 2 5 2" xfId="38556" xr:uid="{00000000-0005-0000-0000-00004C470000}"/>
    <cellStyle name="Normal 43 2 4 2 2 5 3" xfId="23332" xr:uid="{00000000-0005-0000-0000-00004D470000}"/>
    <cellStyle name="Normal 43 2 4 2 2 6" xfId="33544" xr:uid="{00000000-0005-0000-0000-00004E470000}"/>
    <cellStyle name="Normal 43 2 4 2 2 7" xfId="18319" xr:uid="{00000000-0005-0000-0000-00004F470000}"/>
    <cellStyle name="Normal 43 2 4 2 3" xfId="4012" xr:uid="{00000000-0005-0000-0000-000050470000}"/>
    <cellStyle name="Normal 43 2 4 2 3 2" xfId="14086" xr:uid="{00000000-0005-0000-0000-000051470000}"/>
    <cellStyle name="Normal 43 2 4 2 3 2 2" xfId="44408" xr:uid="{00000000-0005-0000-0000-000052470000}"/>
    <cellStyle name="Normal 43 2 4 2 3 2 3" xfId="29184" xr:uid="{00000000-0005-0000-0000-000053470000}"/>
    <cellStyle name="Normal 43 2 4 2 3 3" xfId="9066" xr:uid="{00000000-0005-0000-0000-000054470000}"/>
    <cellStyle name="Normal 43 2 4 2 3 3 2" xfId="39391" xr:uid="{00000000-0005-0000-0000-000055470000}"/>
    <cellStyle name="Normal 43 2 4 2 3 3 3" xfId="24167" xr:uid="{00000000-0005-0000-0000-000056470000}"/>
    <cellStyle name="Normal 43 2 4 2 3 4" xfId="34378" xr:uid="{00000000-0005-0000-0000-000057470000}"/>
    <cellStyle name="Normal 43 2 4 2 3 5" xfId="19154" xr:uid="{00000000-0005-0000-0000-000058470000}"/>
    <cellStyle name="Normal 43 2 4 2 4" xfId="5705" xr:uid="{00000000-0005-0000-0000-000059470000}"/>
    <cellStyle name="Normal 43 2 4 2 4 2" xfId="15757" xr:uid="{00000000-0005-0000-0000-00005A470000}"/>
    <cellStyle name="Normal 43 2 4 2 4 2 2" xfId="46079" xr:uid="{00000000-0005-0000-0000-00005B470000}"/>
    <cellStyle name="Normal 43 2 4 2 4 2 3" xfId="30855" xr:uid="{00000000-0005-0000-0000-00005C470000}"/>
    <cellStyle name="Normal 43 2 4 2 4 3" xfId="10737" xr:uid="{00000000-0005-0000-0000-00005D470000}"/>
    <cellStyle name="Normal 43 2 4 2 4 3 2" xfId="41062" xr:uid="{00000000-0005-0000-0000-00005E470000}"/>
    <cellStyle name="Normal 43 2 4 2 4 3 3" xfId="25838" xr:uid="{00000000-0005-0000-0000-00005F470000}"/>
    <cellStyle name="Normal 43 2 4 2 4 4" xfId="36049" xr:uid="{00000000-0005-0000-0000-000060470000}"/>
    <cellStyle name="Normal 43 2 4 2 4 5" xfId="20825" xr:uid="{00000000-0005-0000-0000-000061470000}"/>
    <cellStyle name="Normal 43 2 4 2 5" xfId="12415" xr:uid="{00000000-0005-0000-0000-000062470000}"/>
    <cellStyle name="Normal 43 2 4 2 5 2" xfId="42737" xr:uid="{00000000-0005-0000-0000-000063470000}"/>
    <cellStyle name="Normal 43 2 4 2 5 3" xfId="27513" xr:uid="{00000000-0005-0000-0000-000064470000}"/>
    <cellStyle name="Normal 43 2 4 2 6" xfId="7394" xr:uid="{00000000-0005-0000-0000-000065470000}"/>
    <cellStyle name="Normal 43 2 4 2 6 2" xfId="37720" xr:uid="{00000000-0005-0000-0000-000066470000}"/>
    <cellStyle name="Normal 43 2 4 2 6 3" xfId="22496" xr:uid="{00000000-0005-0000-0000-000067470000}"/>
    <cellStyle name="Normal 43 2 4 2 7" xfId="32708" xr:uid="{00000000-0005-0000-0000-000068470000}"/>
    <cellStyle name="Normal 43 2 4 2 8" xfId="17483" xr:uid="{00000000-0005-0000-0000-000069470000}"/>
    <cellStyle name="Normal 43 2 4 3" xfId="2741" xr:uid="{00000000-0005-0000-0000-00006A470000}"/>
    <cellStyle name="Normal 43 2 4 3 2" xfId="4431" xr:uid="{00000000-0005-0000-0000-00006B470000}"/>
    <cellStyle name="Normal 43 2 4 3 2 2" xfId="14504" xr:uid="{00000000-0005-0000-0000-00006C470000}"/>
    <cellStyle name="Normal 43 2 4 3 2 2 2" xfId="44826" xr:uid="{00000000-0005-0000-0000-00006D470000}"/>
    <cellStyle name="Normal 43 2 4 3 2 2 3" xfId="29602" xr:uid="{00000000-0005-0000-0000-00006E470000}"/>
    <cellStyle name="Normal 43 2 4 3 2 3" xfId="9484" xr:uid="{00000000-0005-0000-0000-00006F470000}"/>
    <cellStyle name="Normal 43 2 4 3 2 3 2" xfId="39809" xr:uid="{00000000-0005-0000-0000-000070470000}"/>
    <cellStyle name="Normal 43 2 4 3 2 3 3" xfId="24585" xr:uid="{00000000-0005-0000-0000-000071470000}"/>
    <cellStyle name="Normal 43 2 4 3 2 4" xfId="34796" xr:uid="{00000000-0005-0000-0000-000072470000}"/>
    <cellStyle name="Normal 43 2 4 3 2 5" xfId="19572" xr:uid="{00000000-0005-0000-0000-000073470000}"/>
    <cellStyle name="Normal 43 2 4 3 3" xfId="6123" xr:uid="{00000000-0005-0000-0000-000074470000}"/>
    <cellStyle name="Normal 43 2 4 3 3 2" xfId="16175" xr:uid="{00000000-0005-0000-0000-000075470000}"/>
    <cellStyle name="Normal 43 2 4 3 3 2 2" xfId="46497" xr:uid="{00000000-0005-0000-0000-000076470000}"/>
    <cellStyle name="Normal 43 2 4 3 3 2 3" xfId="31273" xr:uid="{00000000-0005-0000-0000-000077470000}"/>
    <cellStyle name="Normal 43 2 4 3 3 3" xfId="11155" xr:uid="{00000000-0005-0000-0000-000078470000}"/>
    <cellStyle name="Normal 43 2 4 3 3 3 2" xfId="41480" xr:uid="{00000000-0005-0000-0000-000079470000}"/>
    <cellStyle name="Normal 43 2 4 3 3 3 3" xfId="26256" xr:uid="{00000000-0005-0000-0000-00007A470000}"/>
    <cellStyle name="Normal 43 2 4 3 3 4" xfId="36467" xr:uid="{00000000-0005-0000-0000-00007B470000}"/>
    <cellStyle name="Normal 43 2 4 3 3 5" xfId="21243" xr:uid="{00000000-0005-0000-0000-00007C470000}"/>
    <cellStyle name="Normal 43 2 4 3 4" xfId="12833" xr:uid="{00000000-0005-0000-0000-00007D470000}"/>
    <cellStyle name="Normal 43 2 4 3 4 2" xfId="43155" xr:uid="{00000000-0005-0000-0000-00007E470000}"/>
    <cellStyle name="Normal 43 2 4 3 4 3" xfId="27931" xr:uid="{00000000-0005-0000-0000-00007F470000}"/>
    <cellStyle name="Normal 43 2 4 3 5" xfId="7812" xr:uid="{00000000-0005-0000-0000-000080470000}"/>
    <cellStyle name="Normal 43 2 4 3 5 2" xfId="38138" xr:uid="{00000000-0005-0000-0000-000081470000}"/>
    <cellStyle name="Normal 43 2 4 3 5 3" xfId="22914" xr:uid="{00000000-0005-0000-0000-000082470000}"/>
    <cellStyle name="Normal 43 2 4 3 6" xfId="33126" xr:uid="{00000000-0005-0000-0000-000083470000}"/>
    <cellStyle name="Normal 43 2 4 3 7" xfId="17901" xr:uid="{00000000-0005-0000-0000-000084470000}"/>
    <cellStyle name="Normal 43 2 4 4" xfId="3594" xr:uid="{00000000-0005-0000-0000-000085470000}"/>
    <cellStyle name="Normal 43 2 4 4 2" xfId="13668" xr:uid="{00000000-0005-0000-0000-000086470000}"/>
    <cellStyle name="Normal 43 2 4 4 2 2" xfId="43990" xr:uid="{00000000-0005-0000-0000-000087470000}"/>
    <cellStyle name="Normal 43 2 4 4 2 3" xfId="28766" xr:uid="{00000000-0005-0000-0000-000088470000}"/>
    <cellStyle name="Normal 43 2 4 4 3" xfId="8648" xr:uid="{00000000-0005-0000-0000-000089470000}"/>
    <cellStyle name="Normal 43 2 4 4 3 2" xfId="38973" xr:uid="{00000000-0005-0000-0000-00008A470000}"/>
    <cellStyle name="Normal 43 2 4 4 3 3" xfId="23749" xr:uid="{00000000-0005-0000-0000-00008B470000}"/>
    <cellStyle name="Normal 43 2 4 4 4" xfId="33960" xr:uid="{00000000-0005-0000-0000-00008C470000}"/>
    <cellStyle name="Normal 43 2 4 4 5" xfId="18736" xr:uid="{00000000-0005-0000-0000-00008D470000}"/>
    <cellStyle name="Normal 43 2 4 5" xfId="5287" xr:uid="{00000000-0005-0000-0000-00008E470000}"/>
    <cellStyle name="Normal 43 2 4 5 2" xfId="15339" xr:uid="{00000000-0005-0000-0000-00008F470000}"/>
    <cellStyle name="Normal 43 2 4 5 2 2" xfId="45661" xr:uid="{00000000-0005-0000-0000-000090470000}"/>
    <cellStyle name="Normal 43 2 4 5 2 3" xfId="30437" xr:uid="{00000000-0005-0000-0000-000091470000}"/>
    <cellStyle name="Normal 43 2 4 5 3" xfId="10319" xr:uid="{00000000-0005-0000-0000-000092470000}"/>
    <cellStyle name="Normal 43 2 4 5 3 2" xfId="40644" xr:uid="{00000000-0005-0000-0000-000093470000}"/>
    <cellStyle name="Normal 43 2 4 5 3 3" xfId="25420" xr:uid="{00000000-0005-0000-0000-000094470000}"/>
    <cellStyle name="Normal 43 2 4 5 4" xfId="35631" xr:uid="{00000000-0005-0000-0000-000095470000}"/>
    <cellStyle name="Normal 43 2 4 5 5" xfId="20407" xr:uid="{00000000-0005-0000-0000-000096470000}"/>
    <cellStyle name="Normal 43 2 4 6" xfId="11997" xr:uid="{00000000-0005-0000-0000-000097470000}"/>
    <cellStyle name="Normal 43 2 4 6 2" xfId="42319" xr:uid="{00000000-0005-0000-0000-000098470000}"/>
    <cellStyle name="Normal 43 2 4 6 3" xfId="27095" xr:uid="{00000000-0005-0000-0000-000099470000}"/>
    <cellStyle name="Normal 43 2 4 7" xfId="6976" xr:uid="{00000000-0005-0000-0000-00009A470000}"/>
    <cellStyle name="Normal 43 2 4 7 2" xfId="37302" xr:uid="{00000000-0005-0000-0000-00009B470000}"/>
    <cellStyle name="Normal 43 2 4 7 3" xfId="22078" xr:uid="{00000000-0005-0000-0000-00009C470000}"/>
    <cellStyle name="Normal 43 2 4 8" xfId="32290" xr:uid="{00000000-0005-0000-0000-00009D470000}"/>
    <cellStyle name="Normal 43 2 4 9" xfId="17065" xr:uid="{00000000-0005-0000-0000-00009E470000}"/>
    <cellStyle name="Normal 43 2 5" xfId="2110" xr:uid="{00000000-0005-0000-0000-00009F470000}"/>
    <cellStyle name="Normal 43 2 5 2" xfId="2951" xr:uid="{00000000-0005-0000-0000-0000A0470000}"/>
    <cellStyle name="Normal 43 2 5 2 2" xfId="4641" xr:uid="{00000000-0005-0000-0000-0000A1470000}"/>
    <cellStyle name="Normal 43 2 5 2 2 2" xfId="14714" xr:uid="{00000000-0005-0000-0000-0000A2470000}"/>
    <cellStyle name="Normal 43 2 5 2 2 2 2" xfId="45036" xr:uid="{00000000-0005-0000-0000-0000A3470000}"/>
    <cellStyle name="Normal 43 2 5 2 2 2 3" xfId="29812" xr:uid="{00000000-0005-0000-0000-0000A4470000}"/>
    <cellStyle name="Normal 43 2 5 2 2 3" xfId="9694" xr:uid="{00000000-0005-0000-0000-0000A5470000}"/>
    <cellStyle name="Normal 43 2 5 2 2 3 2" xfId="40019" xr:uid="{00000000-0005-0000-0000-0000A6470000}"/>
    <cellStyle name="Normal 43 2 5 2 2 3 3" xfId="24795" xr:uid="{00000000-0005-0000-0000-0000A7470000}"/>
    <cellStyle name="Normal 43 2 5 2 2 4" xfId="35006" xr:uid="{00000000-0005-0000-0000-0000A8470000}"/>
    <cellStyle name="Normal 43 2 5 2 2 5" xfId="19782" xr:uid="{00000000-0005-0000-0000-0000A9470000}"/>
    <cellStyle name="Normal 43 2 5 2 3" xfId="6333" xr:uid="{00000000-0005-0000-0000-0000AA470000}"/>
    <cellStyle name="Normal 43 2 5 2 3 2" xfId="16385" xr:uid="{00000000-0005-0000-0000-0000AB470000}"/>
    <cellStyle name="Normal 43 2 5 2 3 2 2" xfId="46707" xr:uid="{00000000-0005-0000-0000-0000AC470000}"/>
    <cellStyle name="Normal 43 2 5 2 3 2 3" xfId="31483" xr:uid="{00000000-0005-0000-0000-0000AD470000}"/>
    <cellStyle name="Normal 43 2 5 2 3 3" xfId="11365" xr:uid="{00000000-0005-0000-0000-0000AE470000}"/>
    <cellStyle name="Normal 43 2 5 2 3 3 2" xfId="41690" xr:uid="{00000000-0005-0000-0000-0000AF470000}"/>
    <cellStyle name="Normal 43 2 5 2 3 3 3" xfId="26466" xr:uid="{00000000-0005-0000-0000-0000B0470000}"/>
    <cellStyle name="Normal 43 2 5 2 3 4" xfId="36677" xr:uid="{00000000-0005-0000-0000-0000B1470000}"/>
    <cellStyle name="Normal 43 2 5 2 3 5" xfId="21453" xr:uid="{00000000-0005-0000-0000-0000B2470000}"/>
    <cellStyle name="Normal 43 2 5 2 4" xfId="13043" xr:uid="{00000000-0005-0000-0000-0000B3470000}"/>
    <cellStyle name="Normal 43 2 5 2 4 2" xfId="43365" xr:uid="{00000000-0005-0000-0000-0000B4470000}"/>
    <cellStyle name="Normal 43 2 5 2 4 3" xfId="28141" xr:uid="{00000000-0005-0000-0000-0000B5470000}"/>
    <cellStyle name="Normal 43 2 5 2 5" xfId="8022" xr:uid="{00000000-0005-0000-0000-0000B6470000}"/>
    <cellStyle name="Normal 43 2 5 2 5 2" xfId="38348" xr:uid="{00000000-0005-0000-0000-0000B7470000}"/>
    <cellStyle name="Normal 43 2 5 2 5 3" xfId="23124" xr:uid="{00000000-0005-0000-0000-0000B8470000}"/>
    <cellStyle name="Normal 43 2 5 2 6" xfId="33336" xr:uid="{00000000-0005-0000-0000-0000B9470000}"/>
    <cellStyle name="Normal 43 2 5 2 7" xfId="18111" xr:uid="{00000000-0005-0000-0000-0000BA470000}"/>
    <cellStyle name="Normal 43 2 5 3" xfId="3804" xr:uid="{00000000-0005-0000-0000-0000BB470000}"/>
    <cellStyle name="Normal 43 2 5 3 2" xfId="13878" xr:uid="{00000000-0005-0000-0000-0000BC470000}"/>
    <cellStyle name="Normal 43 2 5 3 2 2" xfId="44200" xr:uid="{00000000-0005-0000-0000-0000BD470000}"/>
    <cellStyle name="Normal 43 2 5 3 2 3" xfId="28976" xr:uid="{00000000-0005-0000-0000-0000BE470000}"/>
    <cellStyle name="Normal 43 2 5 3 3" xfId="8858" xr:uid="{00000000-0005-0000-0000-0000BF470000}"/>
    <cellStyle name="Normal 43 2 5 3 3 2" xfId="39183" xr:uid="{00000000-0005-0000-0000-0000C0470000}"/>
    <cellStyle name="Normal 43 2 5 3 3 3" xfId="23959" xr:uid="{00000000-0005-0000-0000-0000C1470000}"/>
    <cellStyle name="Normal 43 2 5 3 4" xfId="34170" xr:uid="{00000000-0005-0000-0000-0000C2470000}"/>
    <cellStyle name="Normal 43 2 5 3 5" xfId="18946" xr:uid="{00000000-0005-0000-0000-0000C3470000}"/>
    <cellStyle name="Normal 43 2 5 4" xfId="5497" xr:uid="{00000000-0005-0000-0000-0000C4470000}"/>
    <cellStyle name="Normal 43 2 5 4 2" xfId="15549" xr:uid="{00000000-0005-0000-0000-0000C5470000}"/>
    <cellStyle name="Normal 43 2 5 4 2 2" xfId="45871" xr:uid="{00000000-0005-0000-0000-0000C6470000}"/>
    <cellStyle name="Normal 43 2 5 4 2 3" xfId="30647" xr:uid="{00000000-0005-0000-0000-0000C7470000}"/>
    <cellStyle name="Normal 43 2 5 4 3" xfId="10529" xr:uid="{00000000-0005-0000-0000-0000C8470000}"/>
    <cellStyle name="Normal 43 2 5 4 3 2" xfId="40854" xr:uid="{00000000-0005-0000-0000-0000C9470000}"/>
    <cellStyle name="Normal 43 2 5 4 3 3" xfId="25630" xr:uid="{00000000-0005-0000-0000-0000CA470000}"/>
    <cellStyle name="Normal 43 2 5 4 4" xfId="35841" xr:uid="{00000000-0005-0000-0000-0000CB470000}"/>
    <cellStyle name="Normal 43 2 5 4 5" xfId="20617" xr:uid="{00000000-0005-0000-0000-0000CC470000}"/>
    <cellStyle name="Normal 43 2 5 5" xfId="12207" xr:uid="{00000000-0005-0000-0000-0000CD470000}"/>
    <cellStyle name="Normal 43 2 5 5 2" xfId="42529" xr:uid="{00000000-0005-0000-0000-0000CE470000}"/>
    <cellStyle name="Normal 43 2 5 5 3" xfId="27305" xr:uid="{00000000-0005-0000-0000-0000CF470000}"/>
    <cellStyle name="Normal 43 2 5 6" xfId="7186" xr:uid="{00000000-0005-0000-0000-0000D0470000}"/>
    <cellStyle name="Normal 43 2 5 6 2" xfId="37512" xr:uid="{00000000-0005-0000-0000-0000D1470000}"/>
    <cellStyle name="Normal 43 2 5 6 3" xfId="22288" xr:uid="{00000000-0005-0000-0000-0000D2470000}"/>
    <cellStyle name="Normal 43 2 5 7" xfId="32500" xr:uid="{00000000-0005-0000-0000-0000D3470000}"/>
    <cellStyle name="Normal 43 2 5 8" xfId="17275" xr:uid="{00000000-0005-0000-0000-0000D4470000}"/>
    <cellStyle name="Normal 43 2 6" xfId="2531" xr:uid="{00000000-0005-0000-0000-0000D5470000}"/>
    <cellStyle name="Normal 43 2 6 2" xfId="4223" xr:uid="{00000000-0005-0000-0000-0000D6470000}"/>
    <cellStyle name="Normal 43 2 6 2 2" xfId="14296" xr:uid="{00000000-0005-0000-0000-0000D7470000}"/>
    <cellStyle name="Normal 43 2 6 2 2 2" xfId="44618" xr:uid="{00000000-0005-0000-0000-0000D8470000}"/>
    <cellStyle name="Normal 43 2 6 2 2 3" xfId="29394" xr:uid="{00000000-0005-0000-0000-0000D9470000}"/>
    <cellStyle name="Normal 43 2 6 2 3" xfId="9276" xr:uid="{00000000-0005-0000-0000-0000DA470000}"/>
    <cellStyle name="Normal 43 2 6 2 3 2" xfId="39601" xr:uid="{00000000-0005-0000-0000-0000DB470000}"/>
    <cellStyle name="Normal 43 2 6 2 3 3" xfId="24377" xr:uid="{00000000-0005-0000-0000-0000DC470000}"/>
    <cellStyle name="Normal 43 2 6 2 4" xfId="34588" xr:uid="{00000000-0005-0000-0000-0000DD470000}"/>
    <cellStyle name="Normal 43 2 6 2 5" xfId="19364" xr:uid="{00000000-0005-0000-0000-0000DE470000}"/>
    <cellStyle name="Normal 43 2 6 3" xfId="5915" xr:uid="{00000000-0005-0000-0000-0000DF470000}"/>
    <cellStyle name="Normal 43 2 6 3 2" xfId="15967" xr:uid="{00000000-0005-0000-0000-0000E0470000}"/>
    <cellStyle name="Normal 43 2 6 3 2 2" xfId="46289" xr:uid="{00000000-0005-0000-0000-0000E1470000}"/>
    <cellStyle name="Normal 43 2 6 3 2 3" xfId="31065" xr:uid="{00000000-0005-0000-0000-0000E2470000}"/>
    <cellStyle name="Normal 43 2 6 3 3" xfId="10947" xr:uid="{00000000-0005-0000-0000-0000E3470000}"/>
    <cellStyle name="Normal 43 2 6 3 3 2" xfId="41272" xr:uid="{00000000-0005-0000-0000-0000E4470000}"/>
    <cellStyle name="Normal 43 2 6 3 3 3" xfId="26048" xr:uid="{00000000-0005-0000-0000-0000E5470000}"/>
    <cellStyle name="Normal 43 2 6 3 4" xfId="36259" xr:uid="{00000000-0005-0000-0000-0000E6470000}"/>
    <cellStyle name="Normal 43 2 6 3 5" xfId="21035" xr:uid="{00000000-0005-0000-0000-0000E7470000}"/>
    <cellStyle name="Normal 43 2 6 4" xfId="12625" xr:uid="{00000000-0005-0000-0000-0000E8470000}"/>
    <cellStyle name="Normal 43 2 6 4 2" xfId="42947" xr:uid="{00000000-0005-0000-0000-0000E9470000}"/>
    <cellStyle name="Normal 43 2 6 4 3" xfId="27723" xr:uid="{00000000-0005-0000-0000-0000EA470000}"/>
    <cellStyle name="Normal 43 2 6 5" xfId="7604" xr:uid="{00000000-0005-0000-0000-0000EB470000}"/>
    <cellStyle name="Normal 43 2 6 5 2" xfId="37930" xr:uid="{00000000-0005-0000-0000-0000EC470000}"/>
    <cellStyle name="Normal 43 2 6 5 3" xfId="22706" xr:uid="{00000000-0005-0000-0000-0000ED470000}"/>
    <cellStyle name="Normal 43 2 6 6" xfId="32918" xr:uid="{00000000-0005-0000-0000-0000EE470000}"/>
    <cellStyle name="Normal 43 2 6 7" xfId="17693" xr:uid="{00000000-0005-0000-0000-0000EF470000}"/>
    <cellStyle name="Normal 43 2 7" xfId="3382" xr:uid="{00000000-0005-0000-0000-0000F0470000}"/>
    <cellStyle name="Normal 43 2 7 2" xfId="13460" xr:uid="{00000000-0005-0000-0000-0000F1470000}"/>
    <cellStyle name="Normal 43 2 7 2 2" xfId="43782" xr:uid="{00000000-0005-0000-0000-0000F2470000}"/>
    <cellStyle name="Normal 43 2 7 2 3" xfId="28558" xr:uid="{00000000-0005-0000-0000-0000F3470000}"/>
    <cellStyle name="Normal 43 2 7 3" xfId="8440" xr:uid="{00000000-0005-0000-0000-0000F4470000}"/>
    <cellStyle name="Normal 43 2 7 3 2" xfId="38765" xr:uid="{00000000-0005-0000-0000-0000F5470000}"/>
    <cellStyle name="Normal 43 2 7 3 3" xfId="23541" xr:uid="{00000000-0005-0000-0000-0000F6470000}"/>
    <cellStyle name="Normal 43 2 7 4" xfId="33752" xr:uid="{00000000-0005-0000-0000-0000F7470000}"/>
    <cellStyle name="Normal 43 2 7 5" xfId="18528" xr:uid="{00000000-0005-0000-0000-0000F8470000}"/>
    <cellStyle name="Normal 43 2 8" xfId="5076" xr:uid="{00000000-0005-0000-0000-0000F9470000}"/>
    <cellStyle name="Normal 43 2 8 2" xfId="15131" xr:uid="{00000000-0005-0000-0000-0000FA470000}"/>
    <cellStyle name="Normal 43 2 8 2 2" xfId="45453" xr:uid="{00000000-0005-0000-0000-0000FB470000}"/>
    <cellStyle name="Normal 43 2 8 2 3" xfId="30229" xr:uid="{00000000-0005-0000-0000-0000FC470000}"/>
    <cellStyle name="Normal 43 2 8 3" xfId="10111" xr:uid="{00000000-0005-0000-0000-0000FD470000}"/>
    <cellStyle name="Normal 43 2 8 3 2" xfId="40436" xr:uid="{00000000-0005-0000-0000-0000FE470000}"/>
    <cellStyle name="Normal 43 2 8 3 3" xfId="25212" xr:uid="{00000000-0005-0000-0000-0000FF470000}"/>
    <cellStyle name="Normal 43 2 8 4" xfId="35423" xr:uid="{00000000-0005-0000-0000-000000480000}"/>
    <cellStyle name="Normal 43 2 8 5" xfId="20199" xr:uid="{00000000-0005-0000-0000-000001480000}"/>
    <cellStyle name="Normal 43 2 9" xfId="11787" xr:uid="{00000000-0005-0000-0000-000002480000}"/>
    <cellStyle name="Normal 43 2 9 2" xfId="42111" xr:uid="{00000000-0005-0000-0000-000003480000}"/>
    <cellStyle name="Normal 43 2 9 3" xfId="26887" xr:uid="{00000000-0005-0000-0000-000004480000}"/>
    <cellStyle name="Normal 43 3" xfId="47294" xr:uid="{00000000-0005-0000-0000-000005480000}"/>
    <cellStyle name="Normal 44" xfId="969" xr:uid="{00000000-0005-0000-0000-000006480000}"/>
    <cellStyle name="Normal 44 2" xfId="1443" xr:uid="{00000000-0005-0000-0000-000007480000}"/>
    <cellStyle name="Normal 44 2 10" xfId="6767" xr:uid="{00000000-0005-0000-0000-000008480000}"/>
    <cellStyle name="Normal 44 2 10 2" xfId="37095" xr:uid="{00000000-0005-0000-0000-000009480000}"/>
    <cellStyle name="Normal 44 2 10 3" xfId="21871" xr:uid="{00000000-0005-0000-0000-00000A480000}"/>
    <cellStyle name="Normal 44 2 11" xfId="32086" xr:uid="{00000000-0005-0000-0000-00000B480000}"/>
    <cellStyle name="Normal 44 2 12" xfId="16856" xr:uid="{00000000-0005-0000-0000-00000C480000}"/>
    <cellStyle name="Normal 44 2 2" xfId="1731" xr:uid="{00000000-0005-0000-0000-00000D480000}"/>
    <cellStyle name="Normal 44 2 2 10" xfId="32138" xr:uid="{00000000-0005-0000-0000-00000E480000}"/>
    <cellStyle name="Normal 44 2 2 11" xfId="16910" xr:uid="{00000000-0005-0000-0000-00000F480000}"/>
    <cellStyle name="Normal 44 2 2 2" xfId="1839" xr:uid="{00000000-0005-0000-0000-000010480000}"/>
    <cellStyle name="Normal 44 2 2 2 10" xfId="17014" xr:uid="{00000000-0005-0000-0000-000011480000}"/>
    <cellStyle name="Normal 44 2 2 2 2" xfId="2056" xr:uid="{00000000-0005-0000-0000-000012480000}"/>
    <cellStyle name="Normal 44 2 2 2 2 2" xfId="2477" xr:uid="{00000000-0005-0000-0000-000013480000}"/>
    <cellStyle name="Normal 44 2 2 2 2 2 2" xfId="3316" xr:uid="{00000000-0005-0000-0000-000014480000}"/>
    <cellStyle name="Normal 44 2 2 2 2 2 2 2" xfId="5006" xr:uid="{00000000-0005-0000-0000-000015480000}"/>
    <cellStyle name="Normal 44 2 2 2 2 2 2 2 2" xfId="15079" xr:uid="{00000000-0005-0000-0000-000016480000}"/>
    <cellStyle name="Normal 44 2 2 2 2 2 2 2 2 2" xfId="45401" xr:uid="{00000000-0005-0000-0000-000017480000}"/>
    <cellStyle name="Normal 44 2 2 2 2 2 2 2 2 3" xfId="30177" xr:uid="{00000000-0005-0000-0000-000018480000}"/>
    <cellStyle name="Normal 44 2 2 2 2 2 2 2 3" xfId="10059" xr:uid="{00000000-0005-0000-0000-000019480000}"/>
    <cellStyle name="Normal 44 2 2 2 2 2 2 2 3 2" xfId="40384" xr:uid="{00000000-0005-0000-0000-00001A480000}"/>
    <cellStyle name="Normal 44 2 2 2 2 2 2 2 3 3" xfId="25160" xr:uid="{00000000-0005-0000-0000-00001B480000}"/>
    <cellStyle name="Normal 44 2 2 2 2 2 2 2 4" xfId="35371" xr:uid="{00000000-0005-0000-0000-00001C480000}"/>
    <cellStyle name="Normal 44 2 2 2 2 2 2 2 5" xfId="20147" xr:uid="{00000000-0005-0000-0000-00001D480000}"/>
    <cellStyle name="Normal 44 2 2 2 2 2 2 3" xfId="6698" xr:uid="{00000000-0005-0000-0000-00001E480000}"/>
    <cellStyle name="Normal 44 2 2 2 2 2 2 3 2" xfId="16750" xr:uid="{00000000-0005-0000-0000-00001F480000}"/>
    <cellStyle name="Normal 44 2 2 2 2 2 2 3 2 2" xfId="47072" xr:uid="{00000000-0005-0000-0000-000020480000}"/>
    <cellStyle name="Normal 44 2 2 2 2 2 2 3 2 3" xfId="31848" xr:uid="{00000000-0005-0000-0000-000021480000}"/>
    <cellStyle name="Normal 44 2 2 2 2 2 2 3 3" xfId="11730" xr:uid="{00000000-0005-0000-0000-000022480000}"/>
    <cellStyle name="Normal 44 2 2 2 2 2 2 3 3 2" xfId="42055" xr:uid="{00000000-0005-0000-0000-000023480000}"/>
    <cellStyle name="Normal 44 2 2 2 2 2 2 3 3 3" xfId="26831" xr:uid="{00000000-0005-0000-0000-000024480000}"/>
    <cellStyle name="Normal 44 2 2 2 2 2 2 3 4" xfId="37042" xr:uid="{00000000-0005-0000-0000-000025480000}"/>
    <cellStyle name="Normal 44 2 2 2 2 2 2 3 5" xfId="21818" xr:uid="{00000000-0005-0000-0000-000026480000}"/>
    <cellStyle name="Normal 44 2 2 2 2 2 2 4" xfId="13408" xr:uid="{00000000-0005-0000-0000-000027480000}"/>
    <cellStyle name="Normal 44 2 2 2 2 2 2 4 2" xfId="43730" xr:uid="{00000000-0005-0000-0000-000028480000}"/>
    <cellStyle name="Normal 44 2 2 2 2 2 2 4 3" xfId="28506" xr:uid="{00000000-0005-0000-0000-000029480000}"/>
    <cellStyle name="Normal 44 2 2 2 2 2 2 5" xfId="8387" xr:uid="{00000000-0005-0000-0000-00002A480000}"/>
    <cellStyle name="Normal 44 2 2 2 2 2 2 5 2" xfId="38713" xr:uid="{00000000-0005-0000-0000-00002B480000}"/>
    <cellStyle name="Normal 44 2 2 2 2 2 2 5 3" xfId="23489" xr:uid="{00000000-0005-0000-0000-00002C480000}"/>
    <cellStyle name="Normal 44 2 2 2 2 2 2 6" xfId="33701" xr:uid="{00000000-0005-0000-0000-00002D480000}"/>
    <cellStyle name="Normal 44 2 2 2 2 2 2 7" xfId="18476" xr:uid="{00000000-0005-0000-0000-00002E480000}"/>
    <cellStyle name="Normal 44 2 2 2 2 2 3" xfId="4169" xr:uid="{00000000-0005-0000-0000-00002F480000}"/>
    <cellStyle name="Normal 44 2 2 2 2 2 3 2" xfId="14243" xr:uid="{00000000-0005-0000-0000-000030480000}"/>
    <cellStyle name="Normal 44 2 2 2 2 2 3 2 2" xfId="44565" xr:uid="{00000000-0005-0000-0000-000031480000}"/>
    <cellStyle name="Normal 44 2 2 2 2 2 3 2 3" xfId="29341" xr:uid="{00000000-0005-0000-0000-000032480000}"/>
    <cellStyle name="Normal 44 2 2 2 2 2 3 3" xfId="9223" xr:uid="{00000000-0005-0000-0000-000033480000}"/>
    <cellStyle name="Normal 44 2 2 2 2 2 3 3 2" xfId="39548" xr:uid="{00000000-0005-0000-0000-000034480000}"/>
    <cellStyle name="Normal 44 2 2 2 2 2 3 3 3" xfId="24324" xr:uid="{00000000-0005-0000-0000-000035480000}"/>
    <cellStyle name="Normal 44 2 2 2 2 2 3 4" xfId="34535" xr:uid="{00000000-0005-0000-0000-000036480000}"/>
    <cellStyle name="Normal 44 2 2 2 2 2 3 5" xfId="19311" xr:uid="{00000000-0005-0000-0000-000037480000}"/>
    <cellStyle name="Normal 44 2 2 2 2 2 4" xfId="5862" xr:uid="{00000000-0005-0000-0000-000038480000}"/>
    <cellStyle name="Normal 44 2 2 2 2 2 4 2" xfId="15914" xr:uid="{00000000-0005-0000-0000-000039480000}"/>
    <cellStyle name="Normal 44 2 2 2 2 2 4 2 2" xfId="46236" xr:uid="{00000000-0005-0000-0000-00003A480000}"/>
    <cellStyle name="Normal 44 2 2 2 2 2 4 2 3" xfId="31012" xr:uid="{00000000-0005-0000-0000-00003B480000}"/>
    <cellStyle name="Normal 44 2 2 2 2 2 4 3" xfId="10894" xr:uid="{00000000-0005-0000-0000-00003C480000}"/>
    <cellStyle name="Normal 44 2 2 2 2 2 4 3 2" xfId="41219" xr:uid="{00000000-0005-0000-0000-00003D480000}"/>
    <cellStyle name="Normal 44 2 2 2 2 2 4 3 3" xfId="25995" xr:uid="{00000000-0005-0000-0000-00003E480000}"/>
    <cellStyle name="Normal 44 2 2 2 2 2 4 4" xfId="36206" xr:uid="{00000000-0005-0000-0000-00003F480000}"/>
    <cellStyle name="Normal 44 2 2 2 2 2 4 5" xfId="20982" xr:uid="{00000000-0005-0000-0000-000040480000}"/>
    <cellStyle name="Normal 44 2 2 2 2 2 5" xfId="12572" xr:uid="{00000000-0005-0000-0000-000041480000}"/>
    <cellStyle name="Normal 44 2 2 2 2 2 5 2" xfId="42894" xr:uid="{00000000-0005-0000-0000-000042480000}"/>
    <cellStyle name="Normal 44 2 2 2 2 2 5 3" xfId="27670" xr:uid="{00000000-0005-0000-0000-000043480000}"/>
    <cellStyle name="Normal 44 2 2 2 2 2 6" xfId="7551" xr:uid="{00000000-0005-0000-0000-000044480000}"/>
    <cellStyle name="Normal 44 2 2 2 2 2 6 2" xfId="37877" xr:uid="{00000000-0005-0000-0000-000045480000}"/>
    <cellStyle name="Normal 44 2 2 2 2 2 6 3" xfId="22653" xr:uid="{00000000-0005-0000-0000-000046480000}"/>
    <cellStyle name="Normal 44 2 2 2 2 2 7" xfId="32865" xr:uid="{00000000-0005-0000-0000-000047480000}"/>
    <cellStyle name="Normal 44 2 2 2 2 2 8" xfId="17640" xr:uid="{00000000-0005-0000-0000-000048480000}"/>
    <cellStyle name="Normal 44 2 2 2 2 3" xfId="2898" xr:uid="{00000000-0005-0000-0000-000049480000}"/>
    <cellStyle name="Normal 44 2 2 2 2 3 2" xfId="4588" xr:uid="{00000000-0005-0000-0000-00004A480000}"/>
    <cellStyle name="Normal 44 2 2 2 2 3 2 2" xfId="14661" xr:uid="{00000000-0005-0000-0000-00004B480000}"/>
    <cellStyle name="Normal 44 2 2 2 2 3 2 2 2" xfId="44983" xr:uid="{00000000-0005-0000-0000-00004C480000}"/>
    <cellStyle name="Normal 44 2 2 2 2 3 2 2 3" xfId="29759" xr:uid="{00000000-0005-0000-0000-00004D480000}"/>
    <cellStyle name="Normal 44 2 2 2 2 3 2 3" xfId="9641" xr:uid="{00000000-0005-0000-0000-00004E480000}"/>
    <cellStyle name="Normal 44 2 2 2 2 3 2 3 2" xfId="39966" xr:uid="{00000000-0005-0000-0000-00004F480000}"/>
    <cellStyle name="Normal 44 2 2 2 2 3 2 3 3" xfId="24742" xr:uid="{00000000-0005-0000-0000-000050480000}"/>
    <cellStyle name="Normal 44 2 2 2 2 3 2 4" xfId="34953" xr:uid="{00000000-0005-0000-0000-000051480000}"/>
    <cellStyle name="Normal 44 2 2 2 2 3 2 5" xfId="19729" xr:uid="{00000000-0005-0000-0000-000052480000}"/>
    <cellStyle name="Normal 44 2 2 2 2 3 3" xfId="6280" xr:uid="{00000000-0005-0000-0000-000053480000}"/>
    <cellStyle name="Normal 44 2 2 2 2 3 3 2" xfId="16332" xr:uid="{00000000-0005-0000-0000-000054480000}"/>
    <cellStyle name="Normal 44 2 2 2 2 3 3 2 2" xfId="46654" xr:uid="{00000000-0005-0000-0000-000055480000}"/>
    <cellStyle name="Normal 44 2 2 2 2 3 3 2 3" xfId="31430" xr:uid="{00000000-0005-0000-0000-000056480000}"/>
    <cellStyle name="Normal 44 2 2 2 2 3 3 3" xfId="11312" xr:uid="{00000000-0005-0000-0000-000057480000}"/>
    <cellStyle name="Normal 44 2 2 2 2 3 3 3 2" xfId="41637" xr:uid="{00000000-0005-0000-0000-000058480000}"/>
    <cellStyle name="Normal 44 2 2 2 2 3 3 3 3" xfId="26413" xr:uid="{00000000-0005-0000-0000-000059480000}"/>
    <cellStyle name="Normal 44 2 2 2 2 3 3 4" xfId="36624" xr:uid="{00000000-0005-0000-0000-00005A480000}"/>
    <cellStyle name="Normal 44 2 2 2 2 3 3 5" xfId="21400" xr:uid="{00000000-0005-0000-0000-00005B480000}"/>
    <cellStyle name="Normal 44 2 2 2 2 3 4" xfId="12990" xr:uid="{00000000-0005-0000-0000-00005C480000}"/>
    <cellStyle name="Normal 44 2 2 2 2 3 4 2" xfId="43312" xr:uid="{00000000-0005-0000-0000-00005D480000}"/>
    <cellStyle name="Normal 44 2 2 2 2 3 4 3" xfId="28088" xr:uid="{00000000-0005-0000-0000-00005E480000}"/>
    <cellStyle name="Normal 44 2 2 2 2 3 5" xfId="7969" xr:uid="{00000000-0005-0000-0000-00005F480000}"/>
    <cellStyle name="Normal 44 2 2 2 2 3 5 2" xfId="38295" xr:uid="{00000000-0005-0000-0000-000060480000}"/>
    <cellStyle name="Normal 44 2 2 2 2 3 5 3" xfId="23071" xr:uid="{00000000-0005-0000-0000-000061480000}"/>
    <cellStyle name="Normal 44 2 2 2 2 3 6" xfId="33283" xr:uid="{00000000-0005-0000-0000-000062480000}"/>
    <cellStyle name="Normal 44 2 2 2 2 3 7" xfId="18058" xr:uid="{00000000-0005-0000-0000-000063480000}"/>
    <cellStyle name="Normal 44 2 2 2 2 4" xfId="3751" xr:uid="{00000000-0005-0000-0000-000064480000}"/>
    <cellStyle name="Normal 44 2 2 2 2 4 2" xfId="13825" xr:uid="{00000000-0005-0000-0000-000065480000}"/>
    <cellStyle name="Normal 44 2 2 2 2 4 2 2" xfId="44147" xr:uid="{00000000-0005-0000-0000-000066480000}"/>
    <cellStyle name="Normal 44 2 2 2 2 4 2 3" xfId="28923" xr:uid="{00000000-0005-0000-0000-000067480000}"/>
    <cellStyle name="Normal 44 2 2 2 2 4 3" xfId="8805" xr:uid="{00000000-0005-0000-0000-000068480000}"/>
    <cellStyle name="Normal 44 2 2 2 2 4 3 2" xfId="39130" xr:uid="{00000000-0005-0000-0000-000069480000}"/>
    <cellStyle name="Normal 44 2 2 2 2 4 3 3" xfId="23906" xr:uid="{00000000-0005-0000-0000-00006A480000}"/>
    <cellStyle name="Normal 44 2 2 2 2 4 4" xfId="34117" xr:uid="{00000000-0005-0000-0000-00006B480000}"/>
    <cellStyle name="Normal 44 2 2 2 2 4 5" xfId="18893" xr:uid="{00000000-0005-0000-0000-00006C480000}"/>
    <cellStyle name="Normal 44 2 2 2 2 5" xfId="5444" xr:uid="{00000000-0005-0000-0000-00006D480000}"/>
    <cellStyle name="Normal 44 2 2 2 2 5 2" xfId="15496" xr:uid="{00000000-0005-0000-0000-00006E480000}"/>
    <cellStyle name="Normal 44 2 2 2 2 5 2 2" xfId="45818" xr:uid="{00000000-0005-0000-0000-00006F480000}"/>
    <cellStyle name="Normal 44 2 2 2 2 5 2 3" xfId="30594" xr:uid="{00000000-0005-0000-0000-000070480000}"/>
    <cellStyle name="Normal 44 2 2 2 2 5 3" xfId="10476" xr:uid="{00000000-0005-0000-0000-000071480000}"/>
    <cellStyle name="Normal 44 2 2 2 2 5 3 2" xfId="40801" xr:uid="{00000000-0005-0000-0000-000072480000}"/>
    <cellStyle name="Normal 44 2 2 2 2 5 3 3" xfId="25577" xr:uid="{00000000-0005-0000-0000-000073480000}"/>
    <cellStyle name="Normal 44 2 2 2 2 5 4" xfId="35788" xr:uid="{00000000-0005-0000-0000-000074480000}"/>
    <cellStyle name="Normal 44 2 2 2 2 5 5" xfId="20564" xr:uid="{00000000-0005-0000-0000-000075480000}"/>
    <cellStyle name="Normal 44 2 2 2 2 6" xfId="12154" xr:uid="{00000000-0005-0000-0000-000076480000}"/>
    <cellStyle name="Normal 44 2 2 2 2 6 2" xfId="42476" xr:uid="{00000000-0005-0000-0000-000077480000}"/>
    <cellStyle name="Normal 44 2 2 2 2 6 3" xfId="27252" xr:uid="{00000000-0005-0000-0000-000078480000}"/>
    <cellStyle name="Normal 44 2 2 2 2 7" xfId="7133" xr:uid="{00000000-0005-0000-0000-000079480000}"/>
    <cellStyle name="Normal 44 2 2 2 2 7 2" xfId="37459" xr:uid="{00000000-0005-0000-0000-00007A480000}"/>
    <cellStyle name="Normal 44 2 2 2 2 7 3" xfId="22235" xr:uid="{00000000-0005-0000-0000-00007B480000}"/>
    <cellStyle name="Normal 44 2 2 2 2 8" xfId="32447" xr:uid="{00000000-0005-0000-0000-00007C480000}"/>
    <cellStyle name="Normal 44 2 2 2 2 9" xfId="17222" xr:uid="{00000000-0005-0000-0000-00007D480000}"/>
    <cellStyle name="Normal 44 2 2 2 3" xfId="2269" xr:uid="{00000000-0005-0000-0000-00007E480000}"/>
    <cellStyle name="Normal 44 2 2 2 3 2" xfId="3108" xr:uid="{00000000-0005-0000-0000-00007F480000}"/>
    <cellStyle name="Normal 44 2 2 2 3 2 2" xfId="4798" xr:uid="{00000000-0005-0000-0000-000080480000}"/>
    <cellStyle name="Normal 44 2 2 2 3 2 2 2" xfId="14871" xr:uid="{00000000-0005-0000-0000-000081480000}"/>
    <cellStyle name="Normal 44 2 2 2 3 2 2 2 2" xfId="45193" xr:uid="{00000000-0005-0000-0000-000082480000}"/>
    <cellStyle name="Normal 44 2 2 2 3 2 2 2 3" xfId="29969" xr:uid="{00000000-0005-0000-0000-000083480000}"/>
    <cellStyle name="Normal 44 2 2 2 3 2 2 3" xfId="9851" xr:uid="{00000000-0005-0000-0000-000084480000}"/>
    <cellStyle name="Normal 44 2 2 2 3 2 2 3 2" xfId="40176" xr:uid="{00000000-0005-0000-0000-000085480000}"/>
    <cellStyle name="Normal 44 2 2 2 3 2 2 3 3" xfId="24952" xr:uid="{00000000-0005-0000-0000-000086480000}"/>
    <cellStyle name="Normal 44 2 2 2 3 2 2 4" xfId="35163" xr:uid="{00000000-0005-0000-0000-000087480000}"/>
    <cellStyle name="Normal 44 2 2 2 3 2 2 5" xfId="19939" xr:uid="{00000000-0005-0000-0000-000088480000}"/>
    <cellStyle name="Normal 44 2 2 2 3 2 3" xfId="6490" xr:uid="{00000000-0005-0000-0000-000089480000}"/>
    <cellStyle name="Normal 44 2 2 2 3 2 3 2" xfId="16542" xr:uid="{00000000-0005-0000-0000-00008A480000}"/>
    <cellStyle name="Normal 44 2 2 2 3 2 3 2 2" xfId="46864" xr:uid="{00000000-0005-0000-0000-00008B480000}"/>
    <cellStyle name="Normal 44 2 2 2 3 2 3 2 3" xfId="31640" xr:uid="{00000000-0005-0000-0000-00008C480000}"/>
    <cellStyle name="Normal 44 2 2 2 3 2 3 3" xfId="11522" xr:uid="{00000000-0005-0000-0000-00008D480000}"/>
    <cellStyle name="Normal 44 2 2 2 3 2 3 3 2" xfId="41847" xr:uid="{00000000-0005-0000-0000-00008E480000}"/>
    <cellStyle name="Normal 44 2 2 2 3 2 3 3 3" xfId="26623" xr:uid="{00000000-0005-0000-0000-00008F480000}"/>
    <cellStyle name="Normal 44 2 2 2 3 2 3 4" xfId="36834" xr:uid="{00000000-0005-0000-0000-000090480000}"/>
    <cellStyle name="Normal 44 2 2 2 3 2 3 5" xfId="21610" xr:uid="{00000000-0005-0000-0000-000091480000}"/>
    <cellStyle name="Normal 44 2 2 2 3 2 4" xfId="13200" xr:uid="{00000000-0005-0000-0000-000092480000}"/>
    <cellStyle name="Normal 44 2 2 2 3 2 4 2" xfId="43522" xr:uid="{00000000-0005-0000-0000-000093480000}"/>
    <cellStyle name="Normal 44 2 2 2 3 2 4 3" xfId="28298" xr:uid="{00000000-0005-0000-0000-000094480000}"/>
    <cellStyle name="Normal 44 2 2 2 3 2 5" xfId="8179" xr:uid="{00000000-0005-0000-0000-000095480000}"/>
    <cellStyle name="Normal 44 2 2 2 3 2 5 2" xfId="38505" xr:uid="{00000000-0005-0000-0000-000096480000}"/>
    <cellStyle name="Normal 44 2 2 2 3 2 5 3" xfId="23281" xr:uid="{00000000-0005-0000-0000-000097480000}"/>
    <cellStyle name="Normal 44 2 2 2 3 2 6" xfId="33493" xr:uid="{00000000-0005-0000-0000-000098480000}"/>
    <cellStyle name="Normal 44 2 2 2 3 2 7" xfId="18268" xr:uid="{00000000-0005-0000-0000-000099480000}"/>
    <cellStyle name="Normal 44 2 2 2 3 3" xfId="3961" xr:uid="{00000000-0005-0000-0000-00009A480000}"/>
    <cellStyle name="Normal 44 2 2 2 3 3 2" xfId="14035" xr:uid="{00000000-0005-0000-0000-00009B480000}"/>
    <cellStyle name="Normal 44 2 2 2 3 3 2 2" xfId="44357" xr:uid="{00000000-0005-0000-0000-00009C480000}"/>
    <cellStyle name="Normal 44 2 2 2 3 3 2 3" xfId="29133" xr:uid="{00000000-0005-0000-0000-00009D480000}"/>
    <cellStyle name="Normal 44 2 2 2 3 3 3" xfId="9015" xr:uid="{00000000-0005-0000-0000-00009E480000}"/>
    <cellStyle name="Normal 44 2 2 2 3 3 3 2" xfId="39340" xr:uid="{00000000-0005-0000-0000-00009F480000}"/>
    <cellStyle name="Normal 44 2 2 2 3 3 3 3" xfId="24116" xr:uid="{00000000-0005-0000-0000-0000A0480000}"/>
    <cellStyle name="Normal 44 2 2 2 3 3 4" xfId="34327" xr:uid="{00000000-0005-0000-0000-0000A1480000}"/>
    <cellStyle name="Normal 44 2 2 2 3 3 5" xfId="19103" xr:uid="{00000000-0005-0000-0000-0000A2480000}"/>
    <cellStyle name="Normal 44 2 2 2 3 4" xfId="5654" xr:uid="{00000000-0005-0000-0000-0000A3480000}"/>
    <cellStyle name="Normal 44 2 2 2 3 4 2" xfId="15706" xr:uid="{00000000-0005-0000-0000-0000A4480000}"/>
    <cellStyle name="Normal 44 2 2 2 3 4 2 2" xfId="46028" xr:uid="{00000000-0005-0000-0000-0000A5480000}"/>
    <cellStyle name="Normal 44 2 2 2 3 4 2 3" xfId="30804" xr:uid="{00000000-0005-0000-0000-0000A6480000}"/>
    <cellStyle name="Normal 44 2 2 2 3 4 3" xfId="10686" xr:uid="{00000000-0005-0000-0000-0000A7480000}"/>
    <cellStyle name="Normal 44 2 2 2 3 4 3 2" xfId="41011" xr:uid="{00000000-0005-0000-0000-0000A8480000}"/>
    <cellStyle name="Normal 44 2 2 2 3 4 3 3" xfId="25787" xr:uid="{00000000-0005-0000-0000-0000A9480000}"/>
    <cellStyle name="Normal 44 2 2 2 3 4 4" xfId="35998" xr:uid="{00000000-0005-0000-0000-0000AA480000}"/>
    <cellStyle name="Normal 44 2 2 2 3 4 5" xfId="20774" xr:uid="{00000000-0005-0000-0000-0000AB480000}"/>
    <cellStyle name="Normal 44 2 2 2 3 5" xfId="12364" xr:uid="{00000000-0005-0000-0000-0000AC480000}"/>
    <cellStyle name="Normal 44 2 2 2 3 5 2" xfId="42686" xr:uid="{00000000-0005-0000-0000-0000AD480000}"/>
    <cellStyle name="Normal 44 2 2 2 3 5 3" xfId="27462" xr:uid="{00000000-0005-0000-0000-0000AE480000}"/>
    <cellStyle name="Normal 44 2 2 2 3 6" xfId="7343" xr:uid="{00000000-0005-0000-0000-0000AF480000}"/>
    <cellStyle name="Normal 44 2 2 2 3 6 2" xfId="37669" xr:uid="{00000000-0005-0000-0000-0000B0480000}"/>
    <cellStyle name="Normal 44 2 2 2 3 6 3" xfId="22445" xr:uid="{00000000-0005-0000-0000-0000B1480000}"/>
    <cellStyle name="Normal 44 2 2 2 3 7" xfId="32657" xr:uid="{00000000-0005-0000-0000-0000B2480000}"/>
    <cellStyle name="Normal 44 2 2 2 3 8" xfId="17432" xr:uid="{00000000-0005-0000-0000-0000B3480000}"/>
    <cellStyle name="Normal 44 2 2 2 4" xfId="2690" xr:uid="{00000000-0005-0000-0000-0000B4480000}"/>
    <cellStyle name="Normal 44 2 2 2 4 2" xfId="4380" xr:uid="{00000000-0005-0000-0000-0000B5480000}"/>
    <cellStyle name="Normal 44 2 2 2 4 2 2" xfId="14453" xr:uid="{00000000-0005-0000-0000-0000B6480000}"/>
    <cellStyle name="Normal 44 2 2 2 4 2 2 2" xfId="44775" xr:uid="{00000000-0005-0000-0000-0000B7480000}"/>
    <cellStyle name="Normal 44 2 2 2 4 2 2 3" xfId="29551" xr:uid="{00000000-0005-0000-0000-0000B8480000}"/>
    <cellStyle name="Normal 44 2 2 2 4 2 3" xfId="9433" xr:uid="{00000000-0005-0000-0000-0000B9480000}"/>
    <cellStyle name="Normal 44 2 2 2 4 2 3 2" xfId="39758" xr:uid="{00000000-0005-0000-0000-0000BA480000}"/>
    <cellStyle name="Normal 44 2 2 2 4 2 3 3" xfId="24534" xr:uid="{00000000-0005-0000-0000-0000BB480000}"/>
    <cellStyle name="Normal 44 2 2 2 4 2 4" xfId="34745" xr:uid="{00000000-0005-0000-0000-0000BC480000}"/>
    <cellStyle name="Normal 44 2 2 2 4 2 5" xfId="19521" xr:uid="{00000000-0005-0000-0000-0000BD480000}"/>
    <cellStyle name="Normal 44 2 2 2 4 3" xfId="6072" xr:uid="{00000000-0005-0000-0000-0000BE480000}"/>
    <cellStyle name="Normal 44 2 2 2 4 3 2" xfId="16124" xr:uid="{00000000-0005-0000-0000-0000BF480000}"/>
    <cellStyle name="Normal 44 2 2 2 4 3 2 2" xfId="46446" xr:uid="{00000000-0005-0000-0000-0000C0480000}"/>
    <cellStyle name="Normal 44 2 2 2 4 3 2 3" xfId="31222" xr:uid="{00000000-0005-0000-0000-0000C1480000}"/>
    <cellStyle name="Normal 44 2 2 2 4 3 3" xfId="11104" xr:uid="{00000000-0005-0000-0000-0000C2480000}"/>
    <cellStyle name="Normal 44 2 2 2 4 3 3 2" xfId="41429" xr:uid="{00000000-0005-0000-0000-0000C3480000}"/>
    <cellStyle name="Normal 44 2 2 2 4 3 3 3" xfId="26205" xr:uid="{00000000-0005-0000-0000-0000C4480000}"/>
    <cellStyle name="Normal 44 2 2 2 4 3 4" xfId="36416" xr:uid="{00000000-0005-0000-0000-0000C5480000}"/>
    <cellStyle name="Normal 44 2 2 2 4 3 5" xfId="21192" xr:uid="{00000000-0005-0000-0000-0000C6480000}"/>
    <cellStyle name="Normal 44 2 2 2 4 4" xfId="12782" xr:uid="{00000000-0005-0000-0000-0000C7480000}"/>
    <cellStyle name="Normal 44 2 2 2 4 4 2" xfId="43104" xr:uid="{00000000-0005-0000-0000-0000C8480000}"/>
    <cellStyle name="Normal 44 2 2 2 4 4 3" xfId="27880" xr:uid="{00000000-0005-0000-0000-0000C9480000}"/>
    <cellStyle name="Normal 44 2 2 2 4 5" xfId="7761" xr:uid="{00000000-0005-0000-0000-0000CA480000}"/>
    <cellStyle name="Normal 44 2 2 2 4 5 2" xfId="38087" xr:uid="{00000000-0005-0000-0000-0000CB480000}"/>
    <cellStyle name="Normal 44 2 2 2 4 5 3" xfId="22863" xr:uid="{00000000-0005-0000-0000-0000CC480000}"/>
    <cellStyle name="Normal 44 2 2 2 4 6" xfId="33075" xr:uid="{00000000-0005-0000-0000-0000CD480000}"/>
    <cellStyle name="Normal 44 2 2 2 4 7" xfId="17850" xr:uid="{00000000-0005-0000-0000-0000CE480000}"/>
    <cellStyle name="Normal 44 2 2 2 5" xfId="3543" xr:uid="{00000000-0005-0000-0000-0000CF480000}"/>
    <cellStyle name="Normal 44 2 2 2 5 2" xfId="13617" xr:uid="{00000000-0005-0000-0000-0000D0480000}"/>
    <cellStyle name="Normal 44 2 2 2 5 2 2" xfId="43939" xr:uid="{00000000-0005-0000-0000-0000D1480000}"/>
    <cellStyle name="Normal 44 2 2 2 5 2 3" xfId="28715" xr:uid="{00000000-0005-0000-0000-0000D2480000}"/>
    <cellStyle name="Normal 44 2 2 2 5 3" xfId="8597" xr:uid="{00000000-0005-0000-0000-0000D3480000}"/>
    <cellStyle name="Normal 44 2 2 2 5 3 2" xfId="38922" xr:uid="{00000000-0005-0000-0000-0000D4480000}"/>
    <cellStyle name="Normal 44 2 2 2 5 3 3" xfId="23698" xr:uid="{00000000-0005-0000-0000-0000D5480000}"/>
    <cellStyle name="Normal 44 2 2 2 5 4" xfId="33909" xr:uid="{00000000-0005-0000-0000-0000D6480000}"/>
    <cellStyle name="Normal 44 2 2 2 5 5" xfId="18685" xr:uid="{00000000-0005-0000-0000-0000D7480000}"/>
    <cellStyle name="Normal 44 2 2 2 6" xfId="5236" xr:uid="{00000000-0005-0000-0000-0000D8480000}"/>
    <cellStyle name="Normal 44 2 2 2 6 2" xfId="15288" xr:uid="{00000000-0005-0000-0000-0000D9480000}"/>
    <cellStyle name="Normal 44 2 2 2 6 2 2" xfId="45610" xr:uid="{00000000-0005-0000-0000-0000DA480000}"/>
    <cellStyle name="Normal 44 2 2 2 6 2 3" xfId="30386" xr:uid="{00000000-0005-0000-0000-0000DB480000}"/>
    <cellStyle name="Normal 44 2 2 2 6 3" xfId="10268" xr:uid="{00000000-0005-0000-0000-0000DC480000}"/>
    <cellStyle name="Normal 44 2 2 2 6 3 2" xfId="40593" xr:uid="{00000000-0005-0000-0000-0000DD480000}"/>
    <cellStyle name="Normal 44 2 2 2 6 3 3" xfId="25369" xr:uid="{00000000-0005-0000-0000-0000DE480000}"/>
    <cellStyle name="Normal 44 2 2 2 6 4" xfId="35580" xr:uid="{00000000-0005-0000-0000-0000DF480000}"/>
    <cellStyle name="Normal 44 2 2 2 6 5" xfId="20356" xr:uid="{00000000-0005-0000-0000-0000E0480000}"/>
    <cellStyle name="Normal 44 2 2 2 7" xfId="11946" xr:uid="{00000000-0005-0000-0000-0000E1480000}"/>
    <cellStyle name="Normal 44 2 2 2 7 2" xfId="42268" xr:uid="{00000000-0005-0000-0000-0000E2480000}"/>
    <cellStyle name="Normal 44 2 2 2 7 3" xfId="27044" xr:uid="{00000000-0005-0000-0000-0000E3480000}"/>
    <cellStyle name="Normal 44 2 2 2 8" xfId="6925" xr:uid="{00000000-0005-0000-0000-0000E4480000}"/>
    <cellStyle name="Normal 44 2 2 2 8 2" xfId="37251" xr:uid="{00000000-0005-0000-0000-0000E5480000}"/>
    <cellStyle name="Normal 44 2 2 2 8 3" xfId="22027" xr:uid="{00000000-0005-0000-0000-0000E6480000}"/>
    <cellStyle name="Normal 44 2 2 2 9" xfId="32239" xr:uid="{00000000-0005-0000-0000-0000E7480000}"/>
    <cellStyle name="Normal 44 2 2 3" xfId="1952" xr:uid="{00000000-0005-0000-0000-0000E8480000}"/>
    <cellStyle name="Normal 44 2 2 3 2" xfId="2373" xr:uid="{00000000-0005-0000-0000-0000E9480000}"/>
    <cellStyle name="Normal 44 2 2 3 2 2" xfId="3212" xr:uid="{00000000-0005-0000-0000-0000EA480000}"/>
    <cellStyle name="Normal 44 2 2 3 2 2 2" xfId="4902" xr:uid="{00000000-0005-0000-0000-0000EB480000}"/>
    <cellStyle name="Normal 44 2 2 3 2 2 2 2" xfId="14975" xr:uid="{00000000-0005-0000-0000-0000EC480000}"/>
    <cellStyle name="Normal 44 2 2 3 2 2 2 2 2" xfId="45297" xr:uid="{00000000-0005-0000-0000-0000ED480000}"/>
    <cellStyle name="Normal 44 2 2 3 2 2 2 2 3" xfId="30073" xr:uid="{00000000-0005-0000-0000-0000EE480000}"/>
    <cellStyle name="Normal 44 2 2 3 2 2 2 3" xfId="9955" xr:uid="{00000000-0005-0000-0000-0000EF480000}"/>
    <cellStyle name="Normal 44 2 2 3 2 2 2 3 2" xfId="40280" xr:uid="{00000000-0005-0000-0000-0000F0480000}"/>
    <cellStyle name="Normal 44 2 2 3 2 2 2 3 3" xfId="25056" xr:uid="{00000000-0005-0000-0000-0000F1480000}"/>
    <cellStyle name="Normal 44 2 2 3 2 2 2 4" xfId="35267" xr:uid="{00000000-0005-0000-0000-0000F2480000}"/>
    <cellStyle name="Normal 44 2 2 3 2 2 2 5" xfId="20043" xr:uid="{00000000-0005-0000-0000-0000F3480000}"/>
    <cellStyle name="Normal 44 2 2 3 2 2 3" xfId="6594" xr:uid="{00000000-0005-0000-0000-0000F4480000}"/>
    <cellStyle name="Normal 44 2 2 3 2 2 3 2" xfId="16646" xr:uid="{00000000-0005-0000-0000-0000F5480000}"/>
    <cellStyle name="Normal 44 2 2 3 2 2 3 2 2" xfId="46968" xr:uid="{00000000-0005-0000-0000-0000F6480000}"/>
    <cellStyle name="Normal 44 2 2 3 2 2 3 2 3" xfId="31744" xr:uid="{00000000-0005-0000-0000-0000F7480000}"/>
    <cellStyle name="Normal 44 2 2 3 2 2 3 3" xfId="11626" xr:uid="{00000000-0005-0000-0000-0000F8480000}"/>
    <cellStyle name="Normal 44 2 2 3 2 2 3 3 2" xfId="41951" xr:uid="{00000000-0005-0000-0000-0000F9480000}"/>
    <cellStyle name="Normal 44 2 2 3 2 2 3 3 3" xfId="26727" xr:uid="{00000000-0005-0000-0000-0000FA480000}"/>
    <cellStyle name="Normal 44 2 2 3 2 2 3 4" xfId="36938" xr:uid="{00000000-0005-0000-0000-0000FB480000}"/>
    <cellStyle name="Normal 44 2 2 3 2 2 3 5" xfId="21714" xr:uid="{00000000-0005-0000-0000-0000FC480000}"/>
    <cellStyle name="Normal 44 2 2 3 2 2 4" xfId="13304" xr:uid="{00000000-0005-0000-0000-0000FD480000}"/>
    <cellStyle name="Normal 44 2 2 3 2 2 4 2" xfId="43626" xr:uid="{00000000-0005-0000-0000-0000FE480000}"/>
    <cellStyle name="Normal 44 2 2 3 2 2 4 3" xfId="28402" xr:uid="{00000000-0005-0000-0000-0000FF480000}"/>
    <cellStyle name="Normal 44 2 2 3 2 2 5" xfId="8283" xr:uid="{00000000-0005-0000-0000-000000490000}"/>
    <cellStyle name="Normal 44 2 2 3 2 2 5 2" xfId="38609" xr:uid="{00000000-0005-0000-0000-000001490000}"/>
    <cellStyle name="Normal 44 2 2 3 2 2 5 3" xfId="23385" xr:uid="{00000000-0005-0000-0000-000002490000}"/>
    <cellStyle name="Normal 44 2 2 3 2 2 6" xfId="33597" xr:uid="{00000000-0005-0000-0000-000003490000}"/>
    <cellStyle name="Normal 44 2 2 3 2 2 7" xfId="18372" xr:uid="{00000000-0005-0000-0000-000004490000}"/>
    <cellStyle name="Normal 44 2 2 3 2 3" xfId="4065" xr:uid="{00000000-0005-0000-0000-000005490000}"/>
    <cellStyle name="Normal 44 2 2 3 2 3 2" xfId="14139" xr:uid="{00000000-0005-0000-0000-000006490000}"/>
    <cellStyle name="Normal 44 2 2 3 2 3 2 2" xfId="44461" xr:uid="{00000000-0005-0000-0000-000007490000}"/>
    <cellStyle name="Normal 44 2 2 3 2 3 2 3" xfId="29237" xr:uid="{00000000-0005-0000-0000-000008490000}"/>
    <cellStyle name="Normal 44 2 2 3 2 3 3" xfId="9119" xr:uid="{00000000-0005-0000-0000-000009490000}"/>
    <cellStyle name="Normal 44 2 2 3 2 3 3 2" xfId="39444" xr:uid="{00000000-0005-0000-0000-00000A490000}"/>
    <cellStyle name="Normal 44 2 2 3 2 3 3 3" xfId="24220" xr:uid="{00000000-0005-0000-0000-00000B490000}"/>
    <cellStyle name="Normal 44 2 2 3 2 3 4" xfId="34431" xr:uid="{00000000-0005-0000-0000-00000C490000}"/>
    <cellStyle name="Normal 44 2 2 3 2 3 5" xfId="19207" xr:uid="{00000000-0005-0000-0000-00000D490000}"/>
    <cellStyle name="Normal 44 2 2 3 2 4" xfId="5758" xr:uid="{00000000-0005-0000-0000-00000E490000}"/>
    <cellStyle name="Normal 44 2 2 3 2 4 2" xfId="15810" xr:uid="{00000000-0005-0000-0000-00000F490000}"/>
    <cellStyle name="Normal 44 2 2 3 2 4 2 2" xfId="46132" xr:uid="{00000000-0005-0000-0000-000010490000}"/>
    <cellStyle name="Normal 44 2 2 3 2 4 2 3" xfId="30908" xr:uid="{00000000-0005-0000-0000-000011490000}"/>
    <cellStyle name="Normal 44 2 2 3 2 4 3" xfId="10790" xr:uid="{00000000-0005-0000-0000-000012490000}"/>
    <cellStyle name="Normal 44 2 2 3 2 4 3 2" xfId="41115" xr:uid="{00000000-0005-0000-0000-000013490000}"/>
    <cellStyle name="Normal 44 2 2 3 2 4 3 3" xfId="25891" xr:uid="{00000000-0005-0000-0000-000014490000}"/>
    <cellStyle name="Normal 44 2 2 3 2 4 4" xfId="36102" xr:uid="{00000000-0005-0000-0000-000015490000}"/>
    <cellStyle name="Normal 44 2 2 3 2 4 5" xfId="20878" xr:uid="{00000000-0005-0000-0000-000016490000}"/>
    <cellStyle name="Normal 44 2 2 3 2 5" xfId="12468" xr:uid="{00000000-0005-0000-0000-000017490000}"/>
    <cellStyle name="Normal 44 2 2 3 2 5 2" xfId="42790" xr:uid="{00000000-0005-0000-0000-000018490000}"/>
    <cellStyle name="Normal 44 2 2 3 2 5 3" xfId="27566" xr:uid="{00000000-0005-0000-0000-000019490000}"/>
    <cellStyle name="Normal 44 2 2 3 2 6" xfId="7447" xr:uid="{00000000-0005-0000-0000-00001A490000}"/>
    <cellStyle name="Normal 44 2 2 3 2 6 2" xfId="37773" xr:uid="{00000000-0005-0000-0000-00001B490000}"/>
    <cellStyle name="Normal 44 2 2 3 2 6 3" xfId="22549" xr:uid="{00000000-0005-0000-0000-00001C490000}"/>
    <cellStyle name="Normal 44 2 2 3 2 7" xfId="32761" xr:uid="{00000000-0005-0000-0000-00001D490000}"/>
    <cellStyle name="Normal 44 2 2 3 2 8" xfId="17536" xr:uid="{00000000-0005-0000-0000-00001E490000}"/>
    <cellStyle name="Normal 44 2 2 3 3" xfId="2794" xr:uid="{00000000-0005-0000-0000-00001F490000}"/>
    <cellStyle name="Normal 44 2 2 3 3 2" xfId="4484" xr:uid="{00000000-0005-0000-0000-000020490000}"/>
    <cellStyle name="Normal 44 2 2 3 3 2 2" xfId="14557" xr:uid="{00000000-0005-0000-0000-000021490000}"/>
    <cellStyle name="Normal 44 2 2 3 3 2 2 2" xfId="44879" xr:uid="{00000000-0005-0000-0000-000022490000}"/>
    <cellStyle name="Normal 44 2 2 3 3 2 2 3" xfId="29655" xr:uid="{00000000-0005-0000-0000-000023490000}"/>
    <cellStyle name="Normal 44 2 2 3 3 2 3" xfId="9537" xr:uid="{00000000-0005-0000-0000-000024490000}"/>
    <cellStyle name="Normal 44 2 2 3 3 2 3 2" xfId="39862" xr:uid="{00000000-0005-0000-0000-000025490000}"/>
    <cellStyle name="Normal 44 2 2 3 3 2 3 3" xfId="24638" xr:uid="{00000000-0005-0000-0000-000026490000}"/>
    <cellStyle name="Normal 44 2 2 3 3 2 4" xfId="34849" xr:uid="{00000000-0005-0000-0000-000027490000}"/>
    <cellStyle name="Normal 44 2 2 3 3 2 5" xfId="19625" xr:uid="{00000000-0005-0000-0000-000028490000}"/>
    <cellStyle name="Normal 44 2 2 3 3 3" xfId="6176" xr:uid="{00000000-0005-0000-0000-000029490000}"/>
    <cellStyle name="Normal 44 2 2 3 3 3 2" xfId="16228" xr:uid="{00000000-0005-0000-0000-00002A490000}"/>
    <cellStyle name="Normal 44 2 2 3 3 3 2 2" xfId="46550" xr:uid="{00000000-0005-0000-0000-00002B490000}"/>
    <cellStyle name="Normal 44 2 2 3 3 3 2 3" xfId="31326" xr:uid="{00000000-0005-0000-0000-00002C490000}"/>
    <cellStyle name="Normal 44 2 2 3 3 3 3" xfId="11208" xr:uid="{00000000-0005-0000-0000-00002D490000}"/>
    <cellStyle name="Normal 44 2 2 3 3 3 3 2" xfId="41533" xr:uid="{00000000-0005-0000-0000-00002E490000}"/>
    <cellStyle name="Normal 44 2 2 3 3 3 3 3" xfId="26309" xr:uid="{00000000-0005-0000-0000-00002F490000}"/>
    <cellStyle name="Normal 44 2 2 3 3 3 4" xfId="36520" xr:uid="{00000000-0005-0000-0000-000030490000}"/>
    <cellStyle name="Normal 44 2 2 3 3 3 5" xfId="21296" xr:uid="{00000000-0005-0000-0000-000031490000}"/>
    <cellStyle name="Normal 44 2 2 3 3 4" xfId="12886" xr:uid="{00000000-0005-0000-0000-000032490000}"/>
    <cellStyle name="Normal 44 2 2 3 3 4 2" xfId="43208" xr:uid="{00000000-0005-0000-0000-000033490000}"/>
    <cellStyle name="Normal 44 2 2 3 3 4 3" xfId="27984" xr:uid="{00000000-0005-0000-0000-000034490000}"/>
    <cellStyle name="Normal 44 2 2 3 3 5" xfId="7865" xr:uid="{00000000-0005-0000-0000-000035490000}"/>
    <cellStyle name="Normal 44 2 2 3 3 5 2" xfId="38191" xr:uid="{00000000-0005-0000-0000-000036490000}"/>
    <cellStyle name="Normal 44 2 2 3 3 5 3" xfId="22967" xr:uid="{00000000-0005-0000-0000-000037490000}"/>
    <cellStyle name="Normal 44 2 2 3 3 6" xfId="33179" xr:uid="{00000000-0005-0000-0000-000038490000}"/>
    <cellStyle name="Normal 44 2 2 3 3 7" xfId="17954" xr:uid="{00000000-0005-0000-0000-000039490000}"/>
    <cellStyle name="Normal 44 2 2 3 4" xfId="3647" xr:uid="{00000000-0005-0000-0000-00003A490000}"/>
    <cellStyle name="Normal 44 2 2 3 4 2" xfId="13721" xr:uid="{00000000-0005-0000-0000-00003B490000}"/>
    <cellStyle name="Normal 44 2 2 3 4 2 2" xfId="44043" xr:uid="{00000000-0005-0000-0000-00003C490000}"/>
    <cellStyle name="Normal 44 2 2 3 4 2 3" xfId="28819" xr:uid="{00000000-0005-0000-0000-00003D490000}"/>
    <cellStyle name="Normal 44 2 2 3 4 3" xfId="8701" xr:uid="{00000000-0005-0000-0000-00003E490000}"/>
    <cellStyle name="Normal 44 2 2 3 4 3 2" xfId="39026" xr:uid="{00000000-0005-0000-0000-00003F490000}"/>
    <cellStyle name="Normal 44 2 2 3 4 3 3" xfId="23802" xr:uid="{00000000-0005-0000-0000-000040490000}"/>
    <cellStyle name="Normal 44 2 2 3 4 4" xfId="34013" xr:uid="{00000000-0005-0000-0000-000041490000}"/>
    <cellStyle name="Normal 44 2 2 3 4 5" xfId="18789" xr:uid="{00000000-0005-0000-0000-000042490000}"/>
    <cellStyle name="Normal 44 2 2 3 5" xfId="5340" xr:uid="{00000000-0005-0000-0000-000043490000}"/>
    <cellStyle name="Normal 44 2 2 3 5 2" xfId="15392" xr:uid="{00000000-0005-0000-0000-000044490000}"/>
    <cellStyle name="Normal 44 2 2 3 5 2 2" xfId="45714" xr:uid="{00000000-0005-0000-0000-000045490000}"/>
    <cellStyle name="Normal 44 2 2 3 5 2 3" xfId="30490" xr:uid="{00000000-0005-0000-0000-000046490000}"/>
    <cellStyle name="Normal 44 2 2 3 5 3" xfId="10372" xr:uid="{00000000-0005-0000-0000-000047490000}"/>
    <cellStyle name="Normal 44 2 2 3 5 3 2" xfId="40697" xr:uid="{00000000-0005-0000-0000-000048490000}"/>
    <cellStyle name="Normal 44 2 2 3 5 3 3" xfId="25473" xr:uid="{00000000-0005-0000-0000-000049490000}"/>
    <cellStyle name="Normal 44 2 2 3 5 4" xfId="35684" xr:uid="{00000000-0005-0000-0000-00004A490000}"/>
    <cellStyle name="Normal 44 2 2 3 5 5" xfId="20460" xr:uid="{00000000-0005-0000-0000-00004B490000}"/>
    <cellStyle name="Normal 44 2 2 3 6" xfId="12050" xr:uid="{00000000-0005-0000-0000-00004C490000}"/>
    <cellStyle name="Normal 44 2 2 3 6 2" xfId="42372" xr:uid="{00000000-0005-0000-0000-00004D490000}"/>
    <cellStyle name="Normal 44 2 2 3 6 3" xfId="27148" xr:uid="{00000000-0005-0000-0000-00004E490000}"/>
    <cellStyle name="Normal 44 2 2 3 7" xfId="7029" xr:uid="{00000000-0005-0000-0000-00004F490000}"/>
    <cellStyle name="Normal 44 2 2 3 7 2" xfId="37355" xr:uid="{00000000-0005-0000-0000-000050490000}"/>
    <cellStyle name="Normal 44 2 2 3 7 3" xfId="22131" xr:uid="{00000000-0005-0000-0000-000051490000}"/>
    <cellStyle name="Normal 44 2 2 3 8" xfId="32343" xr:uid="{00000000-0005-0000-0000-000052490000}"/>
    <cellStyle name="Normal 44 2 2 3 9" xfId="17118" xr:uid="{00000000-0005-0000-0000-000053490000}"/>
    <cellStyle name="Normal 44 2 2 4" xfId="2165" xr:uid="{00000000-0005-0000-0000-000054490000}"/>
    <cellStyle name="Normal 44 2 2 4 2" xfId="3004" xr:uid="{00000000-0005-0000-0000-000055490000}"/>
    <cellStyle name="Normal 44 2 2 4 2 2" xfId="4694" xr:uid="{00000000-0005-0000-0000-000056490000}"/>
    <cellStyle name="Normal 44 2 2 4 2 2 2" xfId="14767" xr:uid="{00000000-0005-0000-0000-000057490000}"/>
    <cellStyle name="Normal 44 2 2 4 2 2 2 2" xfId="45089" xr:uid="{00000000-0005-0000-0000-000058490000}"/>
    <cellStyle name="Normal 44 2 2 4 2 2 2 3" xfId="29865" xr:uid="{00000000-0005-0000-0000-000059490000}"/>
    <cellStyle name="Normal 44 2 2 4 2 2 3" xfId="9747" xr:uid="{00000000-0005-0000-0000-00005A490000}"/>
    <cellStyle name="Normal 44 2 2 4 2 2 3 2" xfId="40072" xr:uid="{00000000-0005-0000-0000-00005B490000}"/>
    <cellStyle name="Normal 44 2 2 4 2 2 3 3" xfId="24848" xr:uid="{00000000-0005-0000-0000-00005C490000}"/>
    <cellStyle name="Normal 44 2 2 4 2 2 4" xfId="35059" xr:uid="{00000000-0005-0000-0000-00005D490000}"/>
    <cellStyle name="Normal 44 2 2 4 2 2 5" xfId="19835" xr:uid="{00000000-0005-0000-0000-00005E490000}"/>
    <cellStyle name="Normal 44 2 2 4 2 3" xfId="6386" xr:uid="{00000000-0005-0000-0000-00005F490000}"/>
    <cellStyle name="Normal 44 2 2 4 2 3 2" xfId="16438" xr:uid="{00000000-0005-0000-0000-000060490000}"/>
    <cellStyle name="Normal 44 2 2 4 2 3 2 2" xfId="46760" xr:uid="{00000000-0005-0000-0000-000061490000}"/>
    <cellStyle name="Normal 44 2 2 4 2 3 2 3" xfId="31536" xr:uid="{00000000-0005-0000-0000-000062490000}"/>
    <cellStyle name="Normal 44 2 2 4 2 3 3" xfId="11418" xr:uid="{00000000-0005-0000-0000-000063490000}"/>
    <cellStyle name="Normal 44 2 2 4 2 3 3 2" xfId="41743" xr:uid="{00000000-0005-0000-0000-000064490000}"/>
    <cellStyle name="Normal 44 2 2 4 2 3 3 3" xfId="26519" xr:uid="{00000000-0005-0000-0000-000065490000}"/>
    <cellStyle name="Normal 44 2 2 4 2 3 4" xfId="36730" xr:uid="{00000000-0005-0000-0000-000066490000}"/>
    <cellStyle name="Normal 44 2 2 4 2 3 5" xfId="21506" xr:uid="{00000000-0005-0000-0000-000067490000}"/>
    <cellStyle name="Normal 44 2 2 4 2 4" xfId="13096" xr:uid="{00000000-0005-0000-0000-000068490000}"/>
    <cellStyle name="Normal 44 2 2 4 2 4 2" xfId="43418" xr:uid="{00000000-0005-0000-0000-000069490000}"/>
    <cellStyle name="Normal 44 2 2 4 2 4 3" xfId="28194" xr:uid="{00000000-0005-0000-0000-00006A490000}"/>
    <cellStyle name="Normal 44 2 2 4 2 5" xfId="8075" xr:uid="{00000000-0005-0000-0000-00006B490000}"/>
    <cellStyle name="Normal 44 2 2 4 2 5 2" xfId="38401" xr:uid="{00000000-0005-0000-0000-00006C490000}"/>
    <cellStyle name="Normal 44 2 2 4 2 5 3" xfId="23177" xr:uid="{00000000-0005-0000-0000-00006D490000}"/>
    <cellStyle name="Normal 44 2 2 4 2 6" xfId="33389" xr:uid="{00000000-0005-0000-0000-00006E490000}"/>
    <cellStyle name="Normal 44 2 2 4 2 7" xfId="18164" xr:uid="{00000000-0005-0000-0000-00006F490000}"/>
    <cellStyle name="Normal 44 2 2 4 3" xfId="3857" xr:uid="{00000000-0005-0000-0000-000070490000}"/>
    <cellStyle name="Normal 44 2 2 4 3 2" xfId="13931" xr:uid="{00000000-0005-0000-0000-000071490000}"/>
    <cellStyle name="Normal 44 2 2 4 3 2 2" xfId="44253" xr:uid="{00000000-0005-0000-0000-000072490000}"/>
    <cellStyle name="Normal 44 2 2 4 3 2 3" xfId="29029" xr:uid="{00000000-0005-0000-0000-000073490000}"/>
    <cellStyle name="Normal 44 2 2 4 3 3" xfId="8911" xr:uid="{00000000-0005-0000-0000-000074490000}"/>
    <cellStyle name="Normal 44 2 2 4 3 3 2" xfId="39236" xr:uid="{00000000-0005-0000-0000-000075490000}"/>
    <cellStyle name="Normal 44 2 2 4 3 3 3" xfId="24012" xr:uid="{00000000-0005-0000-0000-000076490000}"/>
    <cellStyle name="Normal 44 2 2 4 3 4" xfId="34223" xr:uid="{00000000-0005-0000-0000-000077490000}"/>
    <cellStyle name="Normal 44 2 2 4 3 5" xfId="18999" xr:uid="{00000000-0005-0000-0000-000078490000}"/>
    <cellStyle name="Normal 44 2 2 4 4" xfId="5550" xr:uid="{00000000-0005-0000-0000-000079490000}"/>
    <cellStyle name="Normal 44 2 2 4 4 2" xfId="15602" xr:uid="{00000000-0005-0000-0000-00007A490000}"/>
    <cellStyle name="Normal 44 2 2 4 4 2 2" xfId="45924" xr:uid="{00000000-0005-0000-0000-00007B490000}"/>
    <cellStyle name="Normal 44 2 2 4 4 2 3" xfId="30700" xr:uid="{00000000-0005-0000-0000-00007C490000}"/>
    <cellStyle name="Normal 44 2 2 4 4 3" xfId="10582" xr:uid="{00000000-0005-0000-0000-00007D490000}"/>
    <cellStyle name="Normal 44 2 2 4 4 3 2" xfId="40907" xr:uid="{00000000-0005-0000-0000-00007E490000}"/>
    <cellStyle name="Normal 44 2 2 4 4 3 3" xfId="25683" xr:uid="{00000000-0005-0000-0000-00007F490000}"/>
    <cellStyle name="Normal 44 2 2 4 4 4" xfId="35894" xr:uid="{00000000-0005-0000-0000-000080490000}"/>
    <cellStyle name="Normal 44 2 2 4 4 5" xfId="20670" xr:uid="{00000000-0005-0000-0000-000081490000}"/>
    <cellStyle name="Normal 44 2 2 4 5" xfId="12260" xr:uid="{00000000-0005-0000-0000-000082490000}"/>
    <cellStyle name="Normal 44 2 2 4 5 2" xfId="42582" xr:uid="{00000000-0005-0000-0000-000083490000}"/>
    <cellStyle name="Normal 44 2 2 4 5 3" xfId="27358" xr:uid="{00000000-0005-0000-0000-000084490000}"/>
    <cellStyle name="Normal 44 2 2 4 6" xfId="7239" xr:uid="{00000000-0005-0000-0000-000085490000}"/>
    <cellStyle name="Normal 44 2 2 4 6 2" xfId="37565" xr:uid="{00000000-0005-0000-0000-000086490000}"/>
    <cellStyle name="Normal 44 2 2 4 6 3" xfId="22341" xr:uid="{00000000-0005-0000-0000-000087490000}"/>
    <cellStyle name="Normal 44 2 2 4 7" xfId="32553" xr:uid="{00000000-0005-0000-0000-000088490000}"/>
    <cellStyle name="Normal 44 2 2 4 8" xfId="17328" xr:uid="{00000000-0005-0000-0000-000089490000}"/>
    <cellStyle name="Normal 44 2 2 5" xfId="2586" xr:uid="{00000000-0005-0000-0000-00008A490000}"/>
    <cellStyle name="Normal 44 2 2 5 2" xfId="4276" xr:uid="{00000000-0005-0000-0000-00008B490000}"/>
    <cellStyle name="Normal 44 2 2 5 2 2" xfId="14349" xr:uid="{00000000-0005-0000-0000-00008C490000}"/>
    <cellStyle name="Normal 44 2 2 5 2 2 2" xfId="44671" xr:uid="{00000000-0005-0000-0000-00008D490000}"/>
    <cellStyle name="Normal 44 2 2 5 2 2 3" xfId="29447" xr:uid="{00000000-0005-0000-0000-00008E490000}"/>
    <cellStyle name="Normal 44 2 2 5 2 3" xfId="9329" xr:uid="{00000000-0005-0000-0000-00008F490000}"/>
    <cellStyle name="Normal 44 2 2 5 2 3 2" xfId="39654" xr:uid="{00000000-0005-0000-0000-000090490000}"/>
    <cellStyle name="Normal 44 2 2 5 2 3 3" xfId="24430" xr:uid="{00000000-0005-0000-0000-000091490000}"/>
    <cellStyle name="Normal 44 2 2 5 2 4" xfId="34641" xr:uid="{00000000-0005-0000-0000-000092490000}"/>
    <cellStyle name="Normal 44 2 2 5 2 5" xfId="19417" xr:uid="{00000000-0005-0000-0000-000093490000}"/>
    <cellStyle name="Normal 44 2 2 5 3" xfId="5968" xr:uid="{00000000-0005-0000-0000-000094490000}"/>
    <cellStyle name="Normal 44 2 2 5 3 2" xfId="16020" xr:uid="{00000000-0005-0000-0000-000095490000}"/>
    <cellStyle name="Normal 44 2 2 5 3 2 2" xfId="46342" xr:uid="{00000000-0005-0000-0000-000096490000}"/>
    <cellStyle name="Normal 44 2 2 5 3 2 3" xfId="31118" xr:uid="{00000000-0005-0000-0000-000097490000}"/>
    <cellStyle name="Normal 44 2 2 5 3 3" xfId="11000" xr:uid="{00000000-0005-0000-0000-000098490000}"/>
    <cellStyle name="Normal 44 2 2 5 3 3 2" xfId="41325" xr:uid="{00000000-0005-0000-0000-000099490000}"/>
    <cellStyle name="Normal 44 2 2 5 3 3 3" xfId="26101" xr:uid="{00000000-0005-0000-0000-00009A490000}"/>
    <cellStyle name="Normal 44 2 2 5 3 4" xfId="36312" xr:uid="{00000000-0005-0000-0000-00009B490000}"/>
    <cellStyle name="Normal 44 2 2 5 3 5" xfId="21088" xr:uid="{00000000-0005-0000-0000-00009C490000}"/>
    <cellStyle name="Normal 44 2 2 5 4" xfId="12678" xr:uid="{00000000-0005-0000-0000-00009D490000}"/>
    <cellStyle name="Normal 44 2 2 5 4 2" xfId="43000" xr:uid="{00000000-0005-0000-0000-00009E490000}"/>
    <cellStyle name="Normal 44 2 2 5 4 3" xfId="27776" xr:uid="{00000000-0005-0000-0000-00009F490000}"/>
    <cellStyle name="Normal 44 2 2 5 5" xfId="7657" xr:uid="{00000000-0005-0000-0000-0000A0490000}"/>
    <cellStyle name="Normal 44 2 2 5 5 2" xfId="37983" xr:uid="{00000000-0005-0000-0000-0000A1490000}"/>
    <cellStyle name="Normal 44 2 2 5 5 3" xfId="22759" xr:uid="{00000000-0005-0000-0000-0000A2490000}"/>
    <cellStyle name="Normal 44 2 2 5 6" xfId="32971" xr:uid="{00000000-0005-0000-0000-0000A3490000}"/>
    <cellStyle name="Normal 44 2 2 5 7" xfId="17746" xr:uid="{00000000-0005-0000-0000-0000A4490000}"/>
    <cellStyle name="Normal 44 2 2 6" xfId="3439" xr:uid="{00000000-0005-0000-0000-0000A5490000}"/>
    <cellStyle name="Normal 44 2 2 6 2" xfId="13513" xr:uid="{00000000-0005-0000-0000-0000A6490000}"/>
    <cellStyle name="Normal 44 2 2 6 2 2" xfId="43835" xr:uid="{00000000-0005-0000-0000-0000A7490000}"/>
    <cellStyle name="Normal 44 2 2 6 2 3" xfId="28611" xr:uid="{00000000-0005-0000-0000-0000A8490000}"/>
    <cellStyle name="Normal 44 2 2 6 3" xfId="8493" xr:uid="{00000000-0005-0000-0000-0000A9490000}"/>
    <cellStyle name="Normal 44 2 2 6 3 2" xfId="38818" xr:uid="{00000000-0005-0000-0000-0000AA490000}"/>
    <cellStyle name="Normal 44 2 2 6 3 3" xfId="23594" xr:uid="{00000000-0005-0000-0000-0000AB490000}"/>
    <cellStyle name="Normal 44 2 2 6 4" xfId="33805" xr:uid="{00000000-0005-0000-0000-0000AC490000}"/>
    <cellStyle name="Normal 44 2 2 6 5" xfId="18581" xr:uid="{00000000-0005-0000-0000-0000AD490000}"/>
    <cellStyle name="Normal 44 2 2 7" xfId="5132" xr:uid="{00000000-0005-0000-0000-0000AE490000}"/>
    <cellStyle name="Normal 44 2 2 7 2" xfId="15184" xr:uid="{00000000-0005-0000-0000-0000AF490000}"/>
    <cellStyle name="Normal 44 2 2 7 2 2" xfId="45506" xr:uid="{00000000-0005-0000-0000-0000B0490000}"/>
    <cellStyle name="Normal 44 2 2 7 2 3" xfId="30282" xr:uid="{00000000-0005-0000-0000-0000B1490000}"/>
    <cellStyle name="Normal 44 2 2 7 3" xfId="10164" xr:uid="{00000000-0005-0000-0000-0000B2490000}"/>
    <cellStyle name="Normal 44 2 2 7 3 2" xfId="40489" xr:uid="{00000000-0005-0000-0000-0000B3490000}"/>
    <cellStyle name="Normal 44 2 2 7 3 3" xfId="25265" xr:uid="{00000000-0005-0000-0000-0000B4490000}"/>
    <cellStyle name="Normal 44 2 2 7 4" xfId="35476" xr:uid="{00000000-0005-0000-0000-0000B5490000}"/>
    <cellStyle name="Normal 44 2 2 7 5" xfId="20252" xr:uid="{00000000-0005-0000-0000-0000B6490000}"/>
    <cellStyle name="Normal 44 2 2 8" xfId="11842" xr:uid="{00000000-0005-0000-0000-0000B7490000}"/>
    <cellStyle name="Normal 44 2 2 8 2" xfId="42164" xr:uid="{00000000-0005-0000-0000-0000B8490000}"/>
    <cellStyle name="Normal 44 2 2 8 3" xfId="26940" xr:uid="{00000000-0005-0000-0000-0000B9490000}"/>
    <cellStyle name="Normal 44 2 2 9" xfId="6821" xr:uid="{00000000-0005-0000-0000-0000BA490000}"/>
    <cellStyle name="Normal 44 2 2 9 2" xfId="37147" xr:uid="{00000000-0005-0000-0000-0000BB490000}"/>
    <cellStyle name="Normal 44 2 2 9 3" xfId="21923" xr:uid="{00000000-0005-0000-0000-0000BC490000}"/>
    <cellStyle name="Normal 44 2 3" xfId="1785" xr:uid="{00000000-0005-0000-0000-0000BD490000}"/>
    <cellStyle name="Normal 44 2 3 10" xfId="16962" xr:uid="{00000000-0005-0000-0000-0000BE490000}"/>
    <cellStyle name="Normal 44 2 3 2" xfId="2004" xr:uid="{00000000-0005-0000-0000-0000BF490000}"/>
    <cellStyle name="Normal 44 2 3 2 2" xfId="2425" xr:uid="{00000000-0005-0000-0000-0000C0490000}"/>
    <cellStyle name="Normal 44 2 3 2 2 2" xfId="3264" xr:uid="{00000000-0005-0000-0000-0000C1490000}"/>
    <cellStyle name="Normal 44 2 3 2 2 2 2" xfId="4954" xr:uid="{00000000-0005-0000-0000-0000C2490000}"/>
    <cellStyle name="Normal 44 2 3 2 2 2 2 2" xfId="15027" xr:uid="{00000000-0005-0000-0000-0000C3490000}"/>
    <cellStyle name="Normal 44 2 3 2 2 2 2 2 2" xfId="45349" xr:uid="{00000000-0005-0000-0000-0000C4490000}"/>
    <cellStyle name="Normal 44 2 3 2 2 2 2 2 3" xfId="30125" xr:uid="{00000000-0005-0000-0000-0000C5490000}"/>
    <cellStyle name="Normal 44 2 3 2 2 2 2 3" xfId="10007" xr:uid="{00000000-0005-0000-0000-0000C6490000}"/>
    <cellStyle name="Normal 44 2 3 2 2 2 2 3 2" xfId="40332" xr:uid="{00000000-0005-0000-0000-0000C7490000}"/>
    <cellStyle name="Normal 44 2 3 2 2 2 2 3 3" xfId="25108" xr:uid="{00000000-0005-0000-0000-0000C8490000}"/>
    <cellStyle name="Normal 44 2 3 2 2 2 2 4" xfId="35319" xr:uid="{00000000-0005-0000-0000-0000C9490000}"/>
    <cellStyle name="Normal 44 2 3 2 2 2 2 5" xfId="20095" xr:uid="{00000000-0005-0000-0000-0000CA490000}"/>
    <cellStyle name="Normal 44 2 3 2 2 2 3" xfId="6646" xr:uid="{00000000-0005-0000-0000-0000CB490000}"/>
    <cellStyle name="Normal 44 2 3 2 2 2 3 2" xfId="16698" xr:uid="{00000000-0005-0000-0000-0000CC490000}"/>
    <cellStyle name="Normal 44 2 3 2 2 2 3 2 2" xfId="47020" xr:uid="{00000000-0005-0000-0000-0000CD490000}"/>
    <cellStyle name="Normal 44 2 3 2 2 2 3 2 3" xfId="31796" xr:uid="{00000000-0005-0000-0000-0000CE490000}"/>
    <cellStyle name="Normal 44 2 3 2 2 2 3 3" xfId="11678" xr:uid="{00000000-0005-0000-0000-0000CF490000}"/>
    <cellStyle name="Normal 44 2 3 2 2 2 3 3 2" xfId="42003" xr:uid="{00000000-0005-0000-0000-0000D0490000}"/>
    <cellStyle name="Normal 44 2 3 2 2 2 3 3 3" xfId="26779" xr:uid="{00000000-0005-0000-0000-0000D1490000}"/>
    <cellStyle name="Normal 44 2 3 2 2 2 3 4" xfId="36990" xr:uid="{00000000-0005-0000-0000-0000D2490000}"/>
    <cellStyle name="Normal 44 2 3 2 2 2 3 5" xfId="21766" xr:uid="{00000000-0005-0000-0000-0000D3490000}"/>
    <cellStyle name="Normal 44 2 3 2 2 2 4" xfId="13356" xr:uid="{00000000-0005-0000-0000-0000D4490000}"/>
    <cellStyle name="Normal 44 2 3 2 2 2 4 2" xfId="43678" xr:uid="{00000000-0005-0000-0000-0000D5490000}"/>
    <cellStyle name="Normal 44 2 3 2 2 2 4 3" xfId="28454" xr:uid="{00000000-0005-0000-0000-0000D6490000}"/>
    <cellStyle name="Normal 44 2 3 2 2 2 5" xfId="8335" xr:uid="{00000000-0005-0000-0000-0000D7490000}"/>
    <cellStyle name="Normal 44 2 3 2 2 2 5 2" xfId="38661" xr:uid="{00000000-0005-0000-0000-0000D8490000}"/>
    <cellStyle name="Normal 44 2 3 2 2 2 5 3" xfId="23437" xr:uid="{00000000-0005-0000-0000-0000D9490000}"/>
    <cellStyle name="Normal 44 2 3 2 2 2 6" xfId="33649" xr:uid="{00000000-0005-0000-0000-0000DA490000}"/>
    <cellStyle name="Normal 44 2 3 2 2 2 7" xfId="18424" xr:uid="{00000000-0005-0000-0000-0000DB490000}"/>
    <cellStyle name="Normal 44 2 3 2 2 3" xfId="4117" xr:uid="{00000000-0005-0000-0000-0000DC490000}"/>
    <cellStyle name="Normal 44 2 3 2 2 3 2" xfId="14191" xr:uid="{00000000-0005-0000-0000-0000DD490000}"/>
    <cellStyle name="Normal 44 2 3 2 2 3 2 2" xfId="44513" xr:uid="{00000000-0005-0000-0000-0000DE490000}"/>
    <cellStyle name="Normal 44 2 3 2 2 3 2 3" xfId="29289" xr:uid="{00000000-0005-0000-0000-0000DF490000}"/>
    <cellStyle name="Normal 44 2 3 2 2 3 3" xfId="9171" xr:uid="{00000000-0005-0000-0000-0000E0490000}"/>
    <cellStyle name="Normal 44 2 3 2 2 3 3 2" xfId="39496" xr:uid="{00000000-0005-0000-0000-0000E1490000}"/>
    <cellStyle name="Normal 44 2 3 2 2 3 3 3" xfId="24272" xr:uid="{00000000-0005-0000-0000-0000E2490000}"/>
    <cellStyle name="Normal 44 2 3 2 2 3 4" xfId="34483" xr:uid="{00000000-0005-0000-0000-0000E3490000}"/>
    <cellStyle name="Normal 44 2 3 2 2 3 5" xfId="19259" xr:uid="{00000000-0005-0000-0000-0000E4490000}"/>
    <cellStyle name="Normal 44 2 3 2 2 4" xfId="5810" xr:uid="{00000000-0005-0000-0000-0000E5490000}"/>
    <cellStyle name="Normal 44 2 3 2 2 4 2" xfId="15862" xr:uid="{00000000-0005-0000-0000-0000E6490000}"/>
    <cellStyle name="Normal 44 2 3 2 2 4 2 2" xfId="46184" xr:uid="{00000000-0005-0000-0000-0000E7490000}"/>
    <cellStyle name="Normal 44 2 3 2 2 4 2 3" xfId="30960" xr:uid="{00000000-0005-0000-0000-0000E8490000}"/>
    <cellStyle name="Normal 44 2 3 2 2 4 3" xfId="10842" xr:uid="{00000000-0005-0000-0000-0000E9490000}"/>
    <cellStyle name="Normal 44 2 3 2 2 4 3 2" xfId="41167" xr:uid="{00000000-0005-0000-0000-0000EA490000}"/>
    <cellStyle name="Normal 44 2 3 2 2 4 3 3" xfId="25943" xr:uid="{00000000-0005-0000-0000-0000EB490000}"/>
    <cellStyle name="Normal 44 2 3 2 2 4 4" xfId="36154" xr:uid="{00000000-0005-0000-0000-0000EC490000}"/>
    <cellStyle name="Normal 44 2 3 2 2 4 5" xfId="20930" xr:uid="{00000000-0005-0000-0000-0000ED490000}"/>
    <cellStyle name="Normal 44 2 3 2 2 5" xfId="12520" xr:uid="{00000000-0005-0000-0000-0000EE490000}"/>
    <cellStyle name="Normal 44 2 3 2 2 5 2" xfId="42842" xr:uid="{00000000-0005-0000-0000-0000EF490000}"/>
    <cellStyle name="Normal 44 2 3 2 2 5 3" xfId="27618" xr:uid="{00000000-0005-0000-0000-0000F0490000}"/>
    <cellStyle name="Normal 44 2 3 2 2 6" xfId="7499" xr:uid="{00000000-0005-0000-0000-0000F1490000}"/>
    <cellStyle name="Normal 44 2 3 2 2 6 2" xfId="37825" xr:uid="{00000000-0005-0000-0000-0000F2490000}"/>
    <cellStyle name="Normal 44 2 3 2 2 6 3" xfId="22601" xr:uid="{00000000-0005-0000-0000-0000F3490000}"/>
    <cellStyle name="Normal 44 2 3 2 2 7" xfId="32813" xr:uid="{00000000-0005-0000-0000-0000F4490000}"/>
    <cellStyle name="Normal 44 2 3 2 2 8" xfId="17588" xr:uid="{00000000-0005-0000-0000-0000F5490000}"/>
    <cellStyle name="Normal 44 2 3 2 3" xfId="2846" xr:uid="{00000000-0005-0000-0000-0000F6490000}"/>
    <cellStyle name="Normal 44 2 3 2 3 2" xfId="4536" xr:uid="{00000000-0005-0000-0000-0000F7490000}"/>
    <cellStyle name="Normal 44 2 3 2 3 2 2" xfId="14609" xr:uid="{00000000-0005-0000-0000-0000F8490000}"/>
    <cellStyle name="Normal 44 2 3 2 3 2 2 2" xfId="44931" xr:uid="{00000000-0005-0000-0000-0000F9490000}"/>
    <cellStyle name="Normal 44 2 3 2 3 2 2 3" xfId="29707" xr:uid="{00000000-0005-0000-0000-0000FA490000}"/>
    <cellStyle name="Normal 44 2 3 2 3 2 3" xfId="9589" xr:uid="{00000000-0005-0000-0000-0000FB490000}"/>
    <cellStyle name="Normal 44 2 3 2 3 2 3 2" xfId="39914" xr:uid="{00000000-0005-0000-0000-0000FC490000}"/>
    <cellStyle name="Normal 44 2 3 2 3 2 3 3" xfId="24690" xr:uid="{00000000-0005-0000-0000-0000FD490000}"/>
    <cellStyle name="Normal 44 2 3 2 3 2 4" xfId="34901" xr:uid="{00000000-0005-0000-0000-0000FE490000}"/>
    <cellStyle name="Normal 44 2 3 2 3 2 5" xfId="19677" xr:uid="{00000000-0005-0000-0000-0000FF490000}"/>
    <cellStyle name="Normal 44 2 3 2 3 3" xfId="6228" xr:uid="{00000000-0005-0000-0000-0000004A0000}"/>
    <cellStyle name="Normal 44 2 3 2 3 3 2" xfId="16280" xr:uid="{00000000-0005-0000-0000-0000014A0000}"/>
    <cellStyle name="Normal 44 2 3 2 3 3 2 2" xfId="46602" xr:uid="{00000000-0005-0000-0000-0000024A0000}"/>
    <cellStyle name="Normal 44 2 3 2 3 3 2 3" xfId="31378" xr:uid="{00000000-0005-0000-0000-0000034A0000}"/>
    <cellStyle name="Normal 44 2 3 2 3 3 3" xfId="11260" xr:uid="{00000000-0005-0000-0000-0000044A0000}"/>
    <cellStyle name="Normal 44 2 3 2 3 3 3 2" xfId="41585" xr:uid="{00000000-0005-0000-0000-0000054A0000}"/>
    <cellStyle name="Normal 44 2 3 2 3 3 3 3" xfId="26361" xr:uid="{00000000-0005-0000-0000-0000064A0000}"/>
    <cellStyle name="Normal 44 2 3 2 3 3 4" xfId="36572" xr:uid="{00000000-0005-0000-0000-0000074A0000}"/>
    <cellStyle name="Normal 44 2 3 2 3 3 5" xfId="21348" xr:uid="{00000000-0005-0000-0000-0000084A0000}"/>
    <cellStyle name="Normal 44 2 3 2 3 4" xfId="12938" xr:uid="{00000000-0005-0000-0000-0000094A0000}"/>
    <cellStyle name="Normal 44 2 3 2 3 4 2" xfId="43260" xr:uid="{00000000-0005-0000-0000-00000A4A0000}"/>
    <cellStyle name="Normal 44 2 3 2 3 4 3" xfId="28036" xr:uid="{00000000-0005-0000-0000-00000B4A0000}"/>
    <cellStyle name="Normal 44 2 3 2 3 5" xfId="7917" xr:uid="{00000000-0005-0000-0000-00000C4A0000}"/>
    <cellStyle name="Normal 44 2 3 2 3 5 2" xfId="38243" xr:uid="{00000000-0005-0000-0000-00000D4A0000}"/>
    <cellStyle name="Normal 44 2 3 2 3 5 3" xfId="23019" xr:uid="{00000000-0005-0000-0000-00000E4A0000}"/>
    <cellStyle name="Normal 44 2 3 2 3 6" xfId="33231" xr:uid="{00000000-0005-0000-0000-00000F4A0000}"/>
    <cellStyle name="Normal 44 2 3 2 3 7" xfId="18006" xr:uid="{00000000-0005-0000-0000-0000104A0000}"/>
    <cellStyle name="Normal 44 2 3 2 4" xfId="3699" xr:uid="{00000000-0005-0000-0000-0000114A0000}"/>
    <cellStyle name="Normal 44 2 3 2 4 2" xfId="13773" xr:uid="{00000000-0005-0000-0000-0000124A0000}"/>
    <cellStyle name="Normal 44 2 3 2 4 2 2" xfId="44095" xr:uid="{00000000-0005-0000-0000-0000134A0000}"/>
    <cellStyle name="Normal 44 2 3 2 4 2 3" xfId="28871" xr:uid="{00000000-0005-0000-0000-0000144A0000}"/>
    <cellStyle name="Normal 44 2 3 2 4 3" xfId="8753" xr:uid="{00000000-0005-0000-0000-0000154A0000}"/>
    <cellStyle name="Normal 44 2 3 2 4 3 2" xfId="39078" xr:uid="{00000000-0005-0000-0000-0000164A0000}"/>
    <cellStyle name="Normal 44 2 3 2 4 3 3" xfId="23854" xr:uid="{00000000-0005-0000-0000-0000174A0000}"/>
    <cellStyle name="Normal 44 2 3 2 4 4" xfId="34065" xr:uid="{00000000-0005-0000-0000-0000184A0000}"/>
    <cellStyle name="Normal 44 2 3 2 4 5" xfId="18841" xr:uid="{00000000-0005-0000-0000-0000194A0000}"/>
    <cellStyle name="Normal 44 2 3 2 5" xfId="5392" xr:uid="{00000000-0005-0000-0000-00001A4A0000}"/>
    <cellStyle name="Normal 44 2 3 2 5 2" xfId="15444" xr:uid="{00000000-0005-0000-0000-00001B4A0000}"/>
    <cellStyle name="Normal 44 2 3 2 5 2 2" xfId="45766" xr:uid="{00000000-0005-0000-0000-00001C4A0000}"/>
    <cellStyle name="Normal 44 2 3 2 5 2 3" xfId="30542" xr:uid="{00000000-0005-0000-0000-00001D4A0000}"/>
    <cellStyle name="Normal 44 2 3 2 5 3" xfId="10424" xr:uid="{00000000-0005-0000-0000-00001E4A0000}"/>
    <cellStyle name="Normal 44 2 3 2 5 3 2" xfId="40749" xr:uid="{00000000-0005-0000-0000-00001F4A0000}"/>
    <cellStyle name="Normal 44 2 3 2 5 3 3" xfId="25525" xr:uid="{00000000-0005-0000-0000-0000204A0000}"/>
    <cellStyle name="Normal 44 2 3 2 5 4" xfId="35736" xr:uid="{00000000-0005-0000-0000-0000214A0000}"/>
    <cellStyle name="Normal 44 2 3 2 5 5" xfId="20512" xr:uid="{00000000-0005-0000-0000-0000224A0000}"/>
    <cellStyle name="Normal 44 2 3 2 6" xfId="12102" xr:uid="{00000000-0005-0000-0000-0000234A0000}"/>
    <cellStyle name="Normal 44 2 3 2 6 2" xfId="42424" xr:uid="{00000000-0005-0000-0000-0000244A0000}"/>
    <cellStyle name="Normal 44 2 3 2 6 3" xfId="27200" xr:uid="{00000000-0005-0000-0000-0000254A0000}"/>
    <cellStyle name="Normal 44 2 3 2 7" xfId="7081" xr:uid="{00000000-0005-0000-0000-0000264A0000}"/>
    <cellStyle name="Normal 44 2 3 2 7 2" xfId="37407" xr:uid="{00000000-0005-0000-0000-0000274A0000}"/>
    <cellStyle name="Normal 44 2 3 2 7 3" xfId="22183" xr:uid="{00000000-0005-0000-0000-0000284A0000}"/>
    <cellStyle name="Normal 44 2 3 2 8" xfId="32395" xr:uid="{00000000-0005-0000-0000-0000294A0000}"/>
    <cellStyle name="Normal 44 2 3 2 9" xfId="17170" xr:uid="{00000000-0005-0000-0000-00002A4A0000}"/>
    <cellStyle name="Normal 44 2 3 3" xfId="2217" xr:uid="{00000000-0005-0000-0000-00002B4A0000}"/>
    <cellStyle name="Normal 44 2 3 3 2" xfId="3056" xr:uid="{00000000-0005-0000-0000-00002C4A0000}"/>
    <cellStyle name="Normal 44 2 3 3 2 2" xfId="4746" xr:uid="{00000000-0005-0000-0000-00002D4A0000}"/>
    <cellStyle name="Normal 44 2 3 3 2 2 2" xfId="14819" xr:uid="{00000000-0005-0000-0000-00002E4A0000}"/>
    <cellStyle name="Normal 44 2 3 3 2 2 2 2" xfId="45141" xr:uid="{00000000-0005-0000-0000-00002F4A0000}"/>
    <cellStyle name="Normal 44 2 3 3 2 2 2 3" xfId="29917" xr:uid="{00000000-0005-0000-0000-0000304A0000}"/>
    <cellStyle name="Normal 44 2 3 3 2 2 3" xfId="9799" xr:uid="{00000000-0005-0000-0000-0000314A0000}"/>
    <cellStyle name="Normal 44 2 3 3 2 2 3 2" xfId="40124" xr:uid="{00000000-0005-0000-0000-0000324A0000}"/>
    <cellStyle name="Normal 44 2 3 3 2 2 3 3" xfId="24900" xr:uid="{00000000-0005-0000-0000-0000334A0000}"/>
    <cellStyle name="Normal 44 2 3 3 2 2 4" xfId="35111" xr:uid="{00000000-0005-0000-0000-0000344A0000}"/>
    <cellStyle name="Normal 44 2 3 3 2 2 5" xfId="19887" xr:uid="{00000000-0005-0000-0000-0000354A0000}"/>
    <cellStyle name="Normal 44 2 3 3 2 3" xfId="6438" xr:uid="{00000000-0005-0000-0000-0000364A0000}"/>
    <cellStyle name="Normal 44 2 3 3 2 3 2" xfId="16490" xr:uid="{00000000-0005-0000-0000-0000374A0000}"/>
    <cellStyle name="Normal 44 2 3 3 2 3 2 2" xfId="46812" xr:uid="{00000000-0005-0000-0000-0000384A0000}"/>
    <cellStyle name="Normal 44 2 3 3 2 3 2 3" xfId="31588" xr:uid="{00000000-0005-0000-0000-0000394A0000}"/>
    <cellStyle name="Normal 44 2 3 3 2 3 3" xfId="11470" xr:uid="{00000000-0005-0000-0000-00003A4A0000}"/>
    <cellStyle name="Normal 44 2 3 3 2 3 3 2" xfId="41795" xr:uid="{00000000-0005-0000-0000-00003B4A0000}"/>
    <cellStyle name="Normal 44 2 3 3 2 3 3 3" xfId="26571" xr:uid="{00000000-0005-0000-0000-00003C4A0000}"/>
    <cellStyle name="Normal 44 2 3 3 2 3 4" xfId="36782" xr:uid="{00000000-0005-0000-0000-00003D4A0000}"/>
    <cellStyle name="Normal 44 2 3 3 2 3 5" xfId="21558" xr:uid="{00000000-0005-0000-0000-00003E4A0000}"/>
    <cellStyle name="Normal 44 2 3 3 2 4" xfId="13148" xr:uid="{00000000-0005-0000-0000-00003F4A0000}"/>
    <cellStyle name="Normal 44 2 3 3 2 4 2" xfId="43470" xr:uid="{00000000-0005-0000-0000-0000404A0000}"/>
    <cellStyle name="Normal 44 2 3 3 2 4 3" xfId="28246" xr:uid="{00000000-0005-0000-0000-0000414A0000}"/>
    <cellStyle name="Normal 44 2 3 3 2 5" xfId="8127" xr:uid="{00000000-0005-0000-0000-0000424A0000}"/>
    <cellStyle name="Normal 44 2 3 3 2 5 2" xfId="38453" xr:uid="{00000000-0005-0000-0000-0000434A0000}"/>
    <cellStyle name="Normal 44 2 3 3 2 5 3" xfId="23229" xr:uid="{00000000-0005-0000-0000-0000444A0000}"/>
    <cellStyle name="Normal 44 2 3 3 2 6" xfId="33441" xr:uid="{00000000-0005-0000-0000-0000454A0000}"/>
    <cellStyle name="Normal 44 2 3 3 2 7" xfId="18216" xr:uid="{00000000-0005-0000-0000-0000464A0000}"/>
    <cellStyle name="Normal 44 2 3 3 3" xfId="3909" xr:uid="{00000000-0005-0000-0000-0000474A0000}"/>
    <cellStyle name="Normal 44 2 3 3 3 2" xfId="13983" xr:uid="{00000000-0005-0000-0000-0000484A0000}"/>
    <cellStyle name="Normal 44 2 3 3 3 2 2" xfId="44305" xr:uid="{00000000-0005-0000-0000-0000494A0000}"/>
    <cellStyle name="Normal 44 2 3 3 3 2 3" xfId="29081" xr:uid="{00000000-0005-0000-0000-00004A4A0000}"/>
    <cellStyle name="Normal 44 2 3 3 3 3" xfId="8963" xr:uid="{00000000-0005-0000-0000-00004B4A0000}"/>
    <cellStyle name="Normal 44 2 3 3 3 3 2" xfId="39288" xr:uid="{00000000-0005-0000-0000-00004C4A0000}"/>
    <cellStyle name="Normal 44 2 3 3 3 3 3" xfId="24064" xr:uid="{00000000-0005-0000-0000-00004D4A0000}"/>
    <cellStyle name="Normal 44 2 3 3 3 4" xfId="34275" xr:uid="{00000000-0005-0000-0000-00004E4A0000}"/>
    <cellStyle name="Normal 44 2 3 3 3 5" xfId="19051" xr:uid="{00000000-0005-0000-0000-00004F4A0000}"/>
    <cellStyle name="Normal 44 2 3 3 4" xfId="5602" xr:uid="{00000000-0005-0000-0000-0000504A0000}"/>
    <cellStyle name="Normal 44 2 3 3 4 2" xfId="15654" xr:uid="{00000000-0005-0000-0000-0000514A0000}"/>
    <cellStyle name="Normal 44 2 3 3 4 2 2" xfId="45976" xr:uid="{00000000-0005-0000-0000-0000524A0000}"/>
    <cellStyle name="Normal 44 2 3 3 4 2 3" xfId="30752" xr:uid="{00000000-0005-0000-0000-0000534A0000}"/>
    <cellStyle name="Normal 44 2 3 3 4 3" xfId="10634" xr:uid="{00000000-0005-0000-0000-0000544A0000}"/>
    <cellStyle name="Normal 44 2 3 3 4 3 2" xfId="40959" xr:uid="{00000000-0005-0000-0000-0000554A0000}"/>
    <cellStyle name="Normal 44 2 3 3 4 3 3" xfId="25735" xr:uid="{00000000-0005-0000-0000-0000564A0000}"/>
    <cellStyle name="Normal 44 2 3 3 4 4" xfId="35946" xr:uid="{00000000-0005-0000-0000-0000574A0000}"/>
    <cellStyle name="Normal 44 2 3 3 4 5" xfId="20722" xr:uid="{00000000-0005-0000-0000-0000584A0000}"/>
    <cellStyle name="Normal 44 2 3 3 5" xfId="12312" xr:uid="{00000000-0005-0000-0000-0000594A0000}"/>
    <cellStyle name="Normal 44 2 3 3 5 2" xfId="42634" xr:uid="{00000000-0005-0000-0000-00005A4A0000}"/>
    <cellStyle name="Normal 44 2 3 3 5 3" xfId="27410" xr:uid="{00000000-0005-0000-0000-00005B4A0000}"/>
    <cellStyle name="Normal 44 2 3 3 6" xfId="7291" xr:uid="{00000000-0005-0000-0000-00005C4A0000}"/>
    <cellStyle name="Normal 44 2 3 3 6 2" xfId="37617" xr:uid="{00000000-0005-0000-0000-00005D4A0000}"/>
    <cellStyle name="Normal 44 2 3 3 6 3" xfId="22393" xr:uid="{00000000-0005-0000-0000-00005E4A0000}"/>
    <cellStyle name="Normal 44 2 3 3 7" xfId="32605" xr:uid="{00000000-0005-0000-0000-00005F4A0000}"/>
    <cellStyle name="Normal 44 2 3 3 8" xfId="17380" xr:uid="{00000000-0005-0000-0000-0000604A0000}"/>
    <cellStyle name="Normal 44 2 3 4" xfId="2638" xr:uid="{00000000-0005-0000-0000-0000614A0000}"/>
    <cellStyle name="Normal 44 2 3 4 2" xfId="4328" xr:uid="{00000000-0005-0000-0000-0000624A0000}"/>
    <cellStyle name="Normal 44 2 3 4 2 2" xfId="14401" xr:uid="{00000000-0005-0000-0000-0000634A0000}"/>
    <cellStyle name="Normal 44 2 3 4 2 2 2" xfId="44723" xr:uid="{00000000-0005-0000-0000-0000644A0000}"/>
    <cellStyle name="Normal 44 2 3 4 2 2 3" xfId="29499" xr:uid="{00000000-0005-0000-0000-0000654A0000}"/>
    <cellStyle name="Normal 44 2 3 4 2 3" xfId="9381" xr:uid="{00000000-0005-0000-0000-0000664A0000}"/>
    <cellStyle name="Normal 44 2 3 4 2 3 2" xfId="39706" xr:uid="{00000000-0005-0000-0000-0000674A0000}"/>
    <cellStyle name="Normal 44 2 3 4 2 3 3" xfId="24482" xr:uid="{00000000-0005-0000-0000-0000684A0000}"/>
    <cellStyle name="Normal 44 2 3 4 2 4" xfId="34693" xr:uid="{00000000-0005-0000-0000-0000694A0000}"/>
    <cellStyle name="Normal 44 2 3 4 2 5" xfId="19469" xr:uid="{00000000-0005-0000-0000-00006A4A0000}"/>
    <cellStyle name="Normal 44 2 3 4 3" xfId="6020" xr:uid="{00000000-0005-0000-0000-00006B4A0000}"/>
    <cellStyle name="Normal 44 2 3 4 3 2" xfId="16072" xr:uid="{00000000-0005-0000-0000-00006C4A0000}"/>
    <cellStyle name="Normal 44 2 3 4 3 2 2" xfId="46394" xr:uid="{00000000-0005-0000-0000-00006D4A0000}"/>
    <cellStyle name="Normal 44 2 3 4 3 2 3" xfId="31170" xr:uid="{00000000-0005-0000-0000-00006E4A0000}"/>
    <cellStyle name="Normal 44 2 3 4 3 3" xfId="11052" xr:uid="{00000000-0005-0000-0000-00006F4A0000}"/>
    <cellStyle name="Normal 44 2 3 4 3 3 2" xfId="41377" xr:uid="{00000000-0005-0000-0000-0000704A0000}"/>
    <cellStyle name="Normal 44 2 3 4 3 3 3" xfId="26153" xr:uid="{00000000-0005-0000-0000-0000714A0000}"/>
    <cellStyle name="Normal 44 2 3 4 3 4" xfId="36364" xr:uid="{00000000-0005-0000-0000-0000724A0000}"/>
    <cellStyle name="Normal 44 2 3 4 3 5" xfId="21140" xr:uid="{00000000-0005-0000-0000-0000734A0000}"/>
    <cellStyle name="Normal 44 2 3 4 4" xfId="12730" xr:uid="{00000000-0005-0000-0000-0000744A0000}"/>
    <cellStyle name="Normal 44 2 3 4 4 2" xfId="43052" xr:uid="{00000000-0005-0000-0000-0000754A0000}"/>
    <cellStyle name="Normal 44 2 3 4 4 3" xfId="27828" xr:uid="{00000000-0005-0000-0000-0000764A0000}"/>
    <cellStyle name="Normal 44 2 3 4 5" xfId="7709" xr:uid="{00000000-0005-0000-0000-0000774A0000}"/>
    <cellStyle name="Normal 44 2 3 4 5 2" xfId="38035" xr:uid="{00000000-0005-0000-0000-0000784A0000}"/>
    <cellStyle name="Normal 44 2 3 4 5 3" xfId="22811" xr:uid="{00000000-0005-0000-0000-0000794A0000}"/>
    <cellStyle name="Normal 44 2 3 4 6" xfId="33023" xr:uid="{00000000-0005-0000-0000-00007A4A0000}"/>
    <cellStyle name="Normal 44 2 3 4 7" xfId="17798" xr:uid="{00000000-0005-0000-0000-00007B4A0000}"/>
    <cellStyle name="Normal 44 2 3 5" xfId="3491" xr:uid="{00000000-0005-0000-0000-00007C4A0000}"/>
    <cellStyle name="Normal 44 2 3 5 2" xfId="13565" xr:uid="{00000000-0005-0000-0000-00007D4A0000}"/>
    <cellStyle name="Normal 44 2 3 5 2 2" xfId="43887" xr:uid="{00000000-0005-0000-0000-00007E4A0000}"/>
    <cellStyle name="Normal 44 2 3 5 2 3" xfId="28663" xr:uid="{00000000-0005-0000-0000-00007F4A0000}"/>
    <cellStyle name="Normal 44 2 3 5 3" xfId="8545" xr:uid="{00000000-0005-0000-0000-0000804A0000}"/>
    <cellStyle name="Normal 44 2 3 5 3 2" xfId="38870" xr:uid="{00000000-0005-0000-0000-0000814A0000}"/>
    <cellStyle name="Normal 44 2 3 5 3 3" xfId="23646" xr:uid="{00000000-0005-0000-0000-0000824A0000}"/>
    <cellStyle name="Normal 44 2 3 5 4" xfId="33857" xr:uid="{00000000-0005-0000-0000-0000834A0000}"/>
    <cellStyle name="Normal 44 2 3 5 5" xfId="18633" xr:uid="{00000000-0005-0000-0000-0000844A0000}"/>
    <cellStyle name="Normal 44 2 3 6" xfId="5184" xr:uid="{00000000-0005-0000-0000-0000854A0000}"/>
    <cellStyle name="Normal 44 2 3 6 2" xfId="15236" xr:uid="{00000000-0005-0000-0000-0000864A0000}"/>
    <cellStyle name="Normal 44 2 3 6 2 2" xfId="45558" xr:uid="{00000000-0005-0000-0000-0000874A0000}"/>
    <cellStyle name="Normal 44 2 3 6 2 3" xfId="30334" xr:uid="{00000000-0005-0000-0000-0000884A0000}"/>
    <cellStyle name="Normal 44 2 3 6 3" xfId="10216" xr:uid="{00000000-0005-0000-0000-0000894A0000}"/>
    <cellStyle name="Normal 44 2 3 6 3 2" xfId="40541" xr:uid="{00000000-0005-0000-0000-00008A4A0000}"/>
    <cellStyle name="Normal 44 2 3 6 3 3" xfId="25317" xr:uid="{00000000-0005-0000-0000-00008B4A0000}"/>
    <cellStyle name="Normal 44 2 3 6 4" xfId="35528" xr:uid="{00000000-0005-0000-0000-00008C4A0000}"/>
    <cellStyle name="Normal 44 2 3 6 5" xfId="20304" xr:uid="{00000000-0005-0000-0000-00008D4A0000}"/>
    <cellStyle name="Normal 44 2 3 7" xfId="11894" xr:uid="{00000000-0005-0000-0000-00008E4A0000}"/>
    <cellStyle name="Normal 44 2 3 7 2" xfId="42216" xr:uid="{00000000-0005-0000-0000-00008F4A0000}"/>
    <cellStyle name="Normal 44 2 3 7 3" xfId="26992" xr:uid="{00000000-0005-0000-0000-0000904A0000}"/>
    <cellStyle name="Normal 44 2 3 8" xfId="6873" xr:uid="{00000000-0005-0000-0000-0000914A0000}"/>
    <cellStyle name="Normal 44 2 3 8 2" xfId="37199" xr:uid="{00000000-0005-0000-0000-0000924A0000}"/>
    <cellStyle name="Normal 44 2 3 8 3" xfId="21975" xr:uid="{00000000-0005-0000-0000-0000934A0000}"/>
    <cellStyle name="Normal 44 2 3 9" xfId="32188" xr:uid="{00000000-0005-0000-0000-0000944A0000}"/>
    <cellStyle name="Normal 44 2 4" xfId="1898" xr:uid="{00000000-0005-0000-0000-0000954A0000}"/>
    <cellStyle name="Normal 44 2 4 2" xfId="2321" xr:uid="{00000000-0005-0000-0000-0000964A0000}"/>
    <cellStyle name="Normal 44 2 4 2 2" xfId="3160" xr:uid="{00000000-0005-0000-0000-0000974A0000}"/>
    <cellStyle name="Normal 44 2 4 2 2 2" xfId="4850" xr:uid="{00000000-0005-0000-0000-0000984A0000}"/>
    <cellStyle name="Normal 44 2 4 2 2 2 2" xfId="14923" xr:uid="{00000000-0005-0000-0000-0000994A0000}"/>
    <cellStyle name="Normal 44 2 4 2 2 2 2 2" xfId="45245" xr:uid="{00000000-0005-0000-0000-00009A4A0000}"/>
    <cellStyle name="Normal 44 2 4 2 2 2 2 3" xfId="30021" xr:uid="{00000000-0005-0000-0000-00009B4A0000}"/>
    <cellStyle name="Normal 44 2 4 2 2 2 3" xfId="9903" xr:uid="{00000000-0005-0000-0000-00009C4A0000}"/>
    <cellStyle name="Normal 44 2 4 2 2 2 3 2" xfId="40228" xr:uid="{00000000-0005-0000-0000-00009D4A0000}"/>
    <cellStyle name="Normal 44 2 4 2 2 2 3 3" xfId="25004" xr:uid="{00000000-0005-0000-0000-00009E4A0000}"/>
    <cellStyle name="Normal 44 2 4 2 2 2 4" xfId="35215" xr:uid="{00000000-0005-0000-0000-00009F4A0000}"/>
    <cellStyle name="Normal 44 2 4 2 2 2 5" xfId="19991" xr:uid="{00000000-0005-0000-0000-0000A04A0000}"/>
    <cellStyle name="Normal 44 2 4 2 2 3" xfId="6542" xr:uid="{00000000-0005-0000-0000-0000A14A0000}"/>
    <cellStyle name="Normal 44 2 4 2 2 3 2" xfId="16594" xr:uid="{00000000-0005-0000-0000-0000A24A0000}"/>
    <cellStyle name="Normal 44 2 4 2 2 3 2 2" xfId="46916" xr:uid="{00000000-0005-0000-0000-0000A34A0000}"/>
    <cellStyle name="Normal 44 2 4 2 2 3 2 3" xfId="31692" xr:uid="{00000000-0005-0000-0000-0000A44A0000}"/>
    <cellStyle name="Normal 44 2 4 2 2 3 3" xfId="11574" xr:uid="{00000000-0005-0000-0000-0000A54A0000}"/>
    <cellStyle name="Normal 44 2 4 2 2 3 3 2" xfId="41899" xr:uid="{00000000-0005-0000-0000-0000A64A0000}"/>
    <cellStyle name="Normal 44 2 4 2 2 3 3 3" xfId="26675" xr:uid="{00000000-0005-0000-0000-0000A74A0000}"/>
    <cellStyle name="Normal 44 2 4 2 2 3 4" xfId="36886" xr:uid="{00000000-0005-0000-0000-0000A84A0000}"/>
    <cellStyle name="Normal 44 2 4 2 2 3 5" xfId="21662" xr:uid="{00000000-0005-0000-0000-0000A94A0000}"/>
    <cellStyle name="Normal 44 2 4 2 2 4" xfId="13252" xr:uid="{00000000-0005-0000-0000-0000AA4A0000}"/>
    <cellStyle name="Normal 44 2 4 2 2 4 2" xfId="43574" xr:uid="{00000000-0005-0000-0000-0000AB4A0000}"/>
    <cellStyle name="Normal 44 2 4 2 2 4 3" xfId="28350" xr:uid="{00000000-0005-0000-0000-0000AC4A0000}"/>
    <cellStyle name="Normal 44 2 4 2 2 5" xfId="8231" xr:uid="{00000000-0005-0000-0000-0000AD4A0000}"/>
    <cellStyle name="Normal 44 2 4 2 2 5 2" xfId="38557" xr:uid="{00000000-0005-0000-0000-0000AE4A0000}"/>
    <cellStyle name="Normal 44 2 4 2 2 5 3" xfId="23333" xr:uid="{00000000-0005-0000-0000-0000AF4A0000}"/>
    <cellStyle name="Normal 44 2 4 2 2 6" xfId="33545" xr:uid="{00000000-0005-0000-0000-0000B04A0000}"/>
    <cellStyle name="Normal 44 2 4 2 2 7" xfId="18320" xr:uid="{00000000-0005-0000-0000-0000B14A0000}"/>
    <cellStyle name="Normal 44 2 4 2 3" xfId="4013" xr:uid="{00000000-0005-0000-0000-0000B24A0000}"/>
    <cellStyle name="Normal 44 2 4 2 3 2" xfId="14087" xr:uid="{00000000-0005-0000-0000-0000B34A0000}"/>
    <cellStyle name="Normal 44 2 4 2 3 2 2" xfId="44409" xr:uid="{00000000-0005-0000-0000-0000B44A0000}"/>
    <cellStyle name="Normal 44 2 4 2 3 2 3" xfId="29185" xr:uid="{00000000-0005-0000-0000-0000B54A0000}"/>
    <cellStyle name="Normal 44 2 4 2 3 3" xfId="9067" xr:uid="{00000000-0005-0000-0000-0000B64A0000}"/>
    <cellStyle name="Normal 44 2 4 2 3 3 2" xfId="39392" xr:uid="{00000000-0005-0000-0000-0000B74A0000}"/>
    <cellStyle name="Normal 44 2 4 2 3 3 3" xfId="24168" xr:uid="{00000000-0005-0000-0000-0000B84A0000}"/>
    <cellStyle name="Normal 44 2 4 2 3 4" xfId="34379" xr:uid="{00000000-0005-0000-0000-0000B94A0000}"/>
    <cellStyle name="Normal 44 2 4 2 3 5" xfId="19155" xr:uid="{00000000-0005-0000-0000-0000BA4A0000}"/>
    <cellStyle name="Normal 44 2 4 2 4" xfId="5706" xr:uid="{00000000-0005-0000-0000-0000BB4A0000}"/>
    <cellStyle name="Normal 44 2 4 2 4 2" xfId="15758" xr:uid="{00000000-0005-0000-0000-0000BC4A0000}"/>
    <cellStyle name="Normal 44 2 4 2 4 2 2" xfId="46080" xr:uid="{00000000-0005-0000-0000-0000BD4A0000}"/>
    <cellStyle name="Normal 44 2 4 2 4 2 3" xfId="30856" xr:uid="{00000000-0005-0000-0000-0000BE4A0000}"/>
    <cellStyle name="Normal 44 2 4 2 4 3" xfId="10738" xr:uid="{00000000-0005-0000-0000-0000BF4A0000}"/>
    <cellStyle name="Normal 44 2 4 2 4 3 2" xfId="41063" xr:uid="{00000000-0005-0000-0000-0000C04A0000}"/>
    <cellStyle name="Normal 44 2 4 2 4 3 3" xfId="25839" xr:uid="{00000000-0005-0000-0000-0000C14A0000}"/>
    <cellStyle name="Normal 44 2 4 2 4 4" xfId="36050" xr:uid="{00000000-0005-0000-0000-0000C24A0000}"/>
    <cellStyle name="Normal 44 2 4 2 4 5" xfId="20826" xr:uid="{00000000-0005-0000-0000-0000C34A0000}"/>
    <cellStyle name="Normal 44 2 4 2 5" xfId="12416" xr:uid="{00000000-0005-0000-0000-0000C44A0000}"/>
    <cellStyle name="Normal 44 2 4 2 5 2" xfId="42738" xr:uid="{00000000-0005-0000-0000-0000C54A0000}"/>
    <cellStyle name="Normal 44 2 4 2 5 3" xfId="27514" xr:uid="{00000000-0005-0000-0000-0000C64A0000}"/>
    <cellStyle name="Normal 44 2 4 2 6" xfId="7395" xr:uid="{00000000-0005-0000-0000-0000C74A0000}"/>
    <cellStyle name="Normal 44 2 4 2 6 2" xfId="37721" xr:uid="{00000000-0005-0000-0000-0000C84A0000}"/>
    <cellStyle name="Normal 44 2 4 2 6 3" xfId="22497" xr:uid="{00000000-0005-0000-0000-0000C94A0000}"/>
    <cellStyle name="Normal 44 2 4 2 7" xfId="32709" xr:uid="{00000000-0005-0000-0000-0000CA4A0000}"/>
    <cellStyle name="Normal 44 2 4 2 8" xfId="17484" xr:uid="{00000000-0005-0000-0000-0000CB4A0000}"/>
    <cellStyle name="Normal 44 2 4 3" xfId="2742" xr:uid="{00000000-0005-0000-0000-0000CC4A0000}"/>
    <cellStyle name="Normal 44 2 4 3 2" xfId="4432" xr:uid="{00000000-0005-0000-0000-0000CD4A0000}"/>
    <cellStyle name="Normal 44 2 4 3 2 2" xfId="14505" xr:uid="{00000000-0005-0000-0000-0000CE4A0000}"/>
    <cellStyle name="Normal 44 2 4 3 2 2 2" xfId="44827" xr:uid="{00000000-0005-0000-0000-0000CF4A0000}"/>
    <cellStyle name="Normal 44 2 4 3 2 2 3" xfId="29603" xr:uid="{00000000-0005-0000-0000-0000D04A0000}"/>
    <cellStyle name="Normal 44 2 4 3 2 3" xfId="9485" xr:uid="{00000000-0005-0000-0000-0000D14A0000}"/>
    <cellStyle name="Normal 44 2 4 3 2 3 2" xfId="39810" xr:uid="{00000000-0005-0000-0000-0000D24A0000}"/>
    <cellStyle name="Normal 44 2 4 3 2 3 3" xfId="24586" xr:uid="{00000000-0005-0000-0000-0000D34A0000}"/>
    <cellStyle name="Normal 44 2 4 3 2 4" xfId="34797" xr:uid="{00000000-0005-0000-0000-0000D44A0000}"/>
    <cellStyle name="Normal 44 2 4 3 2 5" xfId="19573" xr:uid="{00000000-0005-0000-0000-0000D54A0000}"/>
    <cellStyle name="Normal 44 2 4 3 3" xfId="6124" xr:uid="{00000000-0005-0000-0000-0000D64A0000}"/>
    <cellStyle name="Normal 44 2 4 3 3 2" xfId="16176" xr:uid="{00000000-0005-0000-0000-0000D74A0000}"/>
    <cellStyle name="Normal 44 2 4 3 3 2 2" xfId="46498" xr:uid="{00000000-0005-0000-0000-0000D84A0000}"/>
    <cellStyle name="Normal 44 2 4 3 3 2 3" xfId="31274" xr:uid="{00000000-0005-0000-0000-0000D94A0000}"/>
    <cellStyle name="Normal 44 2 4 3 3 3" xfId="11156" xr:uid="{00000000-0005-0000-0000-0000DA4A0000}"/>
    <cellStyle name="Normal 44 2 4 3 3 3 2" xfId="41481" xr:uid="{00000000-0005-0000-0000-0000DB4A0000}"/>
    <cellStyle name="Normal 44 2 4 3 3 3 3" xfId="26257" xr:uid="{00000000-0005-0000-0000-0000DC4A0000}"/>
    <cellStyle name="Normal 44 2 4 3 3 4" xfId="36468" xr:uid="{00000000-0005-0000-0000-0000DD4A0000}"/>
    <cellStyle name="Normal 44 2 4 3 3 5" xfId="21244" xr:uid="{00000000-0005-0000-0000-0000DE4A0000}"/>
    <cellStyle name="Normal 44 2 4 3 4" xfId="12834" xr:uid="{00000000-0005-0000-0000-0000DF4A0000}"/>
    <cellStyle name="Normal 44 2 4 3 4 2" xfId="43156" xr:uid="{00000000-0005-0000-0000-0000E04A0000}"/>
    <cellStyle name="Normal 44 2 4 3 4 3" xfId="27932" xr:uid="{00000000-0005-0000-0000-0000E14A0000}"/>
    <cellStyle name="Normal 44 2 4 3 5" xfId="7813" xr:uid="{00000000-0005-0000-0000-0000E24A0000}"/>
    <cellStyle name="Normal 44 2 4 3 5 2" xfId="38139" xr:uid="{00000000-0005-0000-0000-0000E34A0000}"/>
    <cellStyle name="Normal 44 2 4 3 5 3" xfId="22915" xr:uid="{00000000-0005-0000-0000-0000E44A0000}"/>
    <cellStyle name="Normal 44 2 4 3 6" xfId="33127" xr:uid="{00000000-0005-0000-0000-0000E54A0000}"/>
    <cellStyle name="Normal 44 2 4 3 7" xfId="17902" xr:uid="{00000000-0005-0000-0000-0000E64A0000}"/>
    <cellStyle name="Normal 44 2 4 4" xfId="3595" xr:uid="{00000000-0005-0000-0000-0000E74A0000}"/>
    <cellStyle name="Normal 44 2 4 4 2" xfId="13669" xr:uid="{00000000-0005-0000-0000-0000E84A0000}"/>
    <cellStyle name="Normal 44 2 4 4 2 2" xfId="43991" xr:uid="{00000000-0005-0000-0000-0000E94A0000}"/>
    <cellStyle name="Normal 44 2 4 4 2 3" xfId="28767" xr:uid="{00000000-0005-0000-0000-0000EA4A0000}"/>
    <cellStyle name="Normal 44 2 4 4 3" xfId="8649" xr:uid="{00000000-0005-0000-0000-0000EB4A0000}"/>
    <cellStyle name="Normal 44 2 4 4 3 2" xfId="38974" xr:uid="{00000000-0005-0000-0000-0000EC4A0000}"/>
    <cellStyle name="Normal 44 2 4 4 3 3" xfId="23750" xr:uid="{00000000-0005-0000-0000-0000ED4A0000}"/>
    <cellStyle name="Normal 44 2 4 4 4" xfId="33961" xr:uid="{00000000-0005-0000-0000-0000EE4A0000}"/>
    <cellStyle name="Normal 44 2 4 4 5" xfId="18737" xr:uid="{00000000-0005-0000-0000-0000EF4A0000}"/>
    <cellStyle name="Normal 44 2 4 5" xfId="5288" xr:uid="{00000000-0005-0000-0000-0000F04A0000}"/>
    <cellStyle name="Normal 44 2 4 5 2" xfId="15340" xr:uid="{00000000-0005-0000-0000-0000F14A0000}"/>
    <cellStyle name="Normal 44 2 4 5 2 2" xfId="45662" xr:uid="{00000000-0005-0000-0000-0000F24A0000}"/>
    <cellStyle name="Normal 44 2 4 5 2 3" xfId="30438" xr:uid="{00000000-0005-0000-0000-0000F34A0000}"/>
    <cellStyle name="Normal 44 2 4 5 3" xfId="10320" xr:uid="{00000000-0005-0000-0000-0000F44A0000}"/>
    <cellStyle name="Normal 44 2 4 5 3 2" xfId="40645" xr:uid="{00000000-0005-0000-0000-0000F54A0000}"/>
    <cellStyle name="Normal 44 2 4 5 3 3" xfId="25421" xr:uid="{00000000-0005-0000-0000-0000F64A0000}"/>
    <cellStyle name="Normal 44 2 4 5 4" xfId="35632" xr:uid="{00000000-0005-0000-0000-0000F74A0000}"/>
    <cellStyle name="Normal 44 2 4 5 5" xfId="20408" xr:uid="{00000000-0005-0000-0000-0000F84A0000}"/>
    <cellStyle name="Normal 44 2 4 6" xfId="11998" xr:uid="{00000000-0005-0000-0000-0000F94A0000}"/>
    <cellStyle name="Normal 44 2 4 6 2" xfId="42320" xr:uid="{00000000-0005-0000-0000-0000FA4A0000}"/>
    <cellStyle name="Normal 44 2 4 6 3" xfId="27096" xr:uid="{00000000-0005-0000-0000-0000FB4A0000}"/>
    <cellStyle name="Normal 44 2 4 7" xfId="6977" xr:uid="{00000000-0005-0000-0000-0000FC4A0000}"/>
    <cellStyle name="Normal 44 2 4 7 2" xfId="37303" xr:uid="{00000000-0005-0000-0000-0000FD4A0000}"/>
    <cellStyle name="Normal 44 2 4 7 3" xfId="22079" xr:uid="{00000000-0005-0000-0000-0000FE4A0000}"/>
    <cellStyle name="Normal 44 2 4 8" xfId="32291" xr:uid="{00000000-0005-0000-0000-0000FF4A0000}"/>
    <cellStyle name="Normal 44 2 4 9" xfId="17066" xr:uid="{00000000-0005-0000-0000-0000004B0000}"/>
    <cellStyle name="Normal 44 2 5" xfId="2111" xr:uid="{00000000-0005-0000-0000-0000014B0000}"/>
    <cellStyle name="Normal 44 2 5 2" xfId="2952" xr:uid="{00000000-0005-0000-0000-0000024B0000}"/>
    <cellStyle name="Normal 44 2 5 2 2" xfId="4642" xr:uid="{00000000-0005-0000-0000-0000034B0000}"/>
    <cellStyle name="Normal 44 2 5 2 2 2" xfId="14715" xr:uid="{00000000-0005-0000-0000-0000044B0000}"/>
    <cellStyle name="Normal 44 2 5 2 2 2 2" xfId="45037" xr:uid="{00000000-0005-0000-0000-0000054B0000}"/>
    <cellStyle name="Normal 44 2 5 2 2 2 3" xfId="29813" xr:uid="{00000000-0005-0000-0000-0000064B0000}"/>
    <cellStyle name="Normal 44 2 5 2 2 3" xfId="9695" xr:uid="{00000000-0005-0000-0000-0000074B0000}"/>
    <cellStyle name="Normal 44 2 5 2 2 3 2" xfId="40020" xr:uid="{00000000-0005-0000-0000-0000084B0000}"/>
    <cellStyle name="Normal 44 2 5 2 2 3 3" xfId="24796" xr:uid="{00000000-0005-0000-0000-0000094B0000}"/>
    <cellStyle name="Normal 44 2 5 2 2 4" xfId="35007" xr:uid="{00000000-0005-0000-0000-00000A4B0000}"/>
    <cellStyle name="Normal 44 2 5 2 2 5" xfId="19783" xr:uid="{00000000-0005-0000-0000-00000B4B0000}"/>
    <cellStyle name="Normal 44 2 5 2 3" xfId="6334" xr:uid="{00000000-0005-0000-0000-00000C4B0000}"/>
    <cellStyle name="Normal 44 2 5 2 3 2" xfId="16386" xr:uid="{00000000-0005-0000-0000-00000D4B0000}"/>
    <cellStyle name="Normal 44 2 5 2 3 2 2" xfId="46708" xr:uid="{00000000-0005-0000-0000-00000E4B0000}"/>
    <cellStyle name="Normal 44 2 5 2 3 2 3" xfId="31484" xr:uid="{00000000-0005-0000-0000-00000F4B0000}"/>
    <cellStyle name="Normal 44 2 5 2 3 3" xfId="11366" xr:uid="{00000000-0005-0000-0000-0000104B0000}"/>
    <cellStyle name="Normal 44 2 5 2 3 3 2" xfId="41691" xr:uid="{00000000-0005-0000-0000-0000114B0000}"/>
    <cellStyle name="Normal 44 2 5 2 3 3 3" xfId="26467" xr:uid="{00000000-0005-0000-0000-0000124B0000}"/>
    <cellStyle name="Normal 44 2 5 2 3 4" xfId="36678" xr:uid="{00000000-0005-0000-0000-0000134B0000}"/>
    <cellStyle name="Normal 44 2 5 2 3 5" xfId="21454" xr:uid="{00000000-0005-0000-0000-0000144B0000}"/>
    <cellStyle name="Normal 44 2 5 2 4" xfId="13044" xr:uid="{00000000-0005-0000-0000-0000154B0000}"/>
    <cellStyle name="Normal 44 2 5 2 4 2" xfId="43366" xr:uid="{00000000-0005-0000-0000-0000164B0000}"/>
    <cellStyle name="Normal 44 2 5 2 4 3" xfId="28142" xr:uid="{00000000-0005-0000-0000-0000174B0000}"/>
    <cellStyle name="Normal 44 2 5 2 5" xfId="8023" xr:uid="{00000000-0005-0000-0000-0000184B0000}"/>
    <cellStyle name="Normal 44 2 5 2 5 2" xfId="38349" xr:uid="{00000000-0005-0000-0000-0000194B0000}"/>
    <cellStyle name="Normal 44 2 5 2 5 3" xfId="23125" xr:uid="{00000000-0005-0000-0000-00001A4B0000}"/>
    <cellStyle name="Normal 44 2 5 2 6" xfId="33337" xr:uid="{00000000-0005-0000-0000-00001B4B0000}"/>
    <cellStyle name="Normal 44 2 5 2 7" xfId="18112" xr:uid="{00000000-0005-0000-0000-00001C4B0000}"/>
    <cellStyle name="Normal 44 2 5 3" xfId="3805" xr:uid="{00000000-0005-0000-0000-00001D4B0000}"/>
    <cellStyle name="Normal 44 2 5 3 2" xfId="13879" xr:uid="{00000000-0005-0000-0000-00001E4B0000}"/>
    <cellStyle name="Normal 44 2 5 3 2 2" xfId="44201" xr:uid="{00000000-0005-0000-0000-00001F4B0000}"/>
    <cellStyle name="Normal 44 2 5 3 2 3" xfId="28977" xr:uid="{00000000-0005-0000-0000-0000204B0000}"/>
    <cellStyle name="Normal 44 2 5 3 3" xfId="8859" xr:uid="{00000000-0005-0000-0000-0000214B0000}"/>
    <cellStyle name="Normal 44 2 5 3 3 2" xfId="39184" xr:uid="{00000000-0005-0000-0000-0000224B0000}"/>
    <cellStyle name="Normal 44 2 5 3 3 3" xfId="23960" xr:uid="{00000000-0005-0000-0000-0000234B0000}"/>
    <cellStyle name="Normal 44 2 5 3 4" xfId="34171" xr:uid="{00000000-0005-0000-0000-0000244B0000}"/>
    <cellStyle name="Normal 44 2 5 3 5" xfId="18947" xr:uid="{00000000-0005-0000-0000-0000254B0000}"/>
    <cellStyle name="Normal 44 2 5 4" xfId="5498" xr:uid="{00000000-0005-0000-0000-0000264B0000}"/>
    <cellStyle name="Normal 44 2 5 4 2" xfId="15550" xr:uid="{00000000-0005-0000-0000-0000274B0000}"/>
    <cellStyle name="Normal 44 2 5 4 2 2" xfId="45872" xr:uid="{00000000-0005-0000-0000-0000284B0000}"/>
    <cellStyle name="Normal 44 2 5 4 2 3" xfId="30648" xr:uid="{00000000-0005-0000-0000-0000294B0000}"/>
    <cellStyle name="Normal 44 2 5 4 3" xfId="10530" xr:uid="{00000000-0005-0000-0000-00002A4B0000}"/>
    <cellStyle name="Normal 44 2 5 4 3 2" xfId="40855" xr:uid="{00000000-0005-0000-0000-00002B4B0000}"/>
    <cellStyle name="Normal 44 2 5 4 3 3" xfId="25631" xr:uid="{00000000-0005-0000-0000-00002C4B0000}"/>
    <cellStyle name="Normal 44 2 5 4 4" xfId="35842" xr:uid="{00000000-0005-0000-0000-00002D4B0000}"/>
    <cellStyle name="Normal 44 2 5 4 5" xfId="20618" xr:uid="{00000000-0005-0000-0000-00002E4B0000}"/>
    <cellStyle name="Normal 44 2 5 5" xfId="12208" xr:uid="{00000000-0005-0000-0000-00002F4B0000}"/>
    <cellStyle name="Normal 44 2 5 5 2" xfId="42530" xr:uid="{00000000-0005-0000-0000-0000304B0000}"/>
    <cellStyle name="Normal 44 2 5 5 3" xfId="27306" xr:uid="{00000000-0005-0000-0000-0000314B0000}"/>
    <cellStyle name="Normal 44 2 5 6" xfId="7187" xr:uid="{00000000-0005-0000-0000-0000324B0000}"/>
    <cellStyle name="Normal 44 2 5 6 2" xfId="37513" xr:uid="{00000000-0005-0000-0000-0000334B0000}"/>
    <cellStyle name="Normal 44 2 5 6 3" xfId="22289" xr:uid="{00000000-0005-0000-0000-0000344B0000}"/>
    <cellStyle name="Normal 44 2 5 7" xfId="32501" xr:uid="{00000000-0005-0000-0000-0000354B0000}"/>
    <cellStyle name="Normal 44 2 5 8" xfId="17276" xr:uid="{00000000-0005-0000-0000-0000364B0000}"/>
    <cellStyle name="Normal 44 2 6" xfId="2532" xr:uid="{00000000-0005-0000-0000-0000374B0000}"/>
    <cellStyle name="Normal 44 2 6 2" xfId="4224" xr:uid="{00000000-0005-0000-0000-0000384B0000}"/>
    <cellStyle name="Normal 44 2 6 2 2" xfId="14297" xr:uid="{00000000-0005-0000-0000-0000394B0000}"/>
    <cellStyle name="Normal 44 2 6 2 2 2" xfId="44619" xr:uid="{00000000-0005-0000-0000-00003A4B0000}"/>
    <cellStyle name="Normal 44 2 6 2 2 3" xfId="29395" xr:uid="{00000000-0005-0000-0000-00003B4B0000}"/>
    <cellStyle name="Normal 44 2 6 2 3" xfId="9277" xr:uid="{00000000-0005-0000-0000-00003C4B0000}"/>
    <cellStyle name="Normal 44 2 6 2 3 2" xfId="39602" xr:uid="{00000000-0005-0000-0000-00003D4B0000}"/>
    <cellStyle name="Normal 44 2 6 2 3 3" xfId="24378" xr:uid="{00000000-0005-0000-0000-00003E4B0000}"/>
    <cellStyle name="Normal 44 2 6 2 4" xfId="34589" xr:uid="{00000000-0005-0000-0000-00003F4B0000}"/>
    <cellStyle name="Normal 44 2 6 2 5" xfId="19365" xr:uid="{00000000-0005-0000-0000-0000404B0000}"/>
    <cellStyle name="Normal 44 2 6 3" xfId="5916" xr:uid="{00000000-0005-0000-0000-0000414B0000}"/>
    <cellStyle name="Normal 44 2 6 3 2" xfId="15968" xr:uid="{00000000-0005-0000-0000-0000424B0000}"/>
    <cellStyle name="Normal 44 2 6 3 2 2" xfId="46290" xr:uid="{00000000-0005-0000-0000-0000434B0000}"/>
    <cellStyle name="Normal 44 2 6 3 2 3" xfId="31066" xr:uid="{00000000-0005-0000-0000-0000444B0000}"/>
    <cellStyle name="Normal 44 2 6 3 3" xfId="10948" xr:uid="{00000000-0005-0000-0000-0000454B0000}"/>
    <cellStyle name="Normal 44 2 6 3 3 2" xfId="41273" xr:uid="{00000000-0005-0000-0000-0000464B0000}"/>
    <cellStyle name="Normal 44 2 6 3 3 3" xfId="26049" xr:uid="{00000000-0005-0000-0000-0000474B0000}"/>
    <cellStyle name="Normal 44 2 6 3 4" xfId="36260" xr:uid="{00000000-0005-0000-0000-0000484B0000}"/>
    <cellStyle name="Normal 44 2 6 3 5" xfId="21036" xr:uid="{00000000-0005-0000-0000-0000494B0000}"/>
    <cellStyle name="Normal 44 2 6 4" xfId="12626" xr:uid="{00000000-0005-0000-0000-00004A4B0000}"/>
    <cellStyle name="Normal 44 2 6 4 2" xfId="42948" xr:uid="{00000000-0005-0000-0000-00004B4B0000}"/>
    <cellStyle name="Normal 44 2 6 4 3" xfId="27724" xr:uid="{00000000-0005-0000-0000-00004C4B0000}"/>
    <cellStyle name="Normal 44 2 6 5" xfId="7605" xr:uid="{00000000-0005-0000-0000-00004D4B0000}"/>
    <cellStyle name="Normal 44 2 6 5 2" xfId="37931" xr:uid="{00000000-0005-0000-0000-00004E4B0000}"/>
    <cellStyle name="Normal 44 2 6 5 3" xfId="22707" xr:uid="{00000000-0005-0000-0000-00004F4B0000}"/>
    <cellStyle name="Normal 44 2 6 6" xfId="32919" xr:uid="{00000000-0005-0000-0000-0000504B0000}"/>
    <cellStyle name="Normal 44 2 6 7" xfId="17694" xr:uid="{00000000-0005-0000-0000-0000514B0000}"/>
    <cellStyle name="Normal 44 2 7" xfId="3383" xr:uid="{00000000-0005-0000-0000-0000524B0000}"/>
    <cellStyle name="Normal 44 2 7 2" xfId="13461" xr:uid="{00000000-0005-0000-0000-0000534B0000}"/>
    <cellStyle name="Normal 44 2 7 2 2" xfId="43783" xr:uid="{00000000-0005-0000-0000-0000544B0000}"/>
    <cellStyle name="Normal 44 2 7 2 3" xfId="28559" xr:uid="{00000000-0005-0000-0000-0000554B0000}"/>
    <cellStyle name="Normal 44 2 7 3" xfId="8441" xr:uid="{00000000-0005-0000-0000-0000564B0000}"/>
    <cellStyle name="Normal 44 2 7 3 2" xfId="38766" xr:uid="{00000000-0005-0000-0000-0000574B0000}"/>
    <cellStyle name="Normal 44 2 7 3 3" xfId="23542" xr:uid="{00000000-0005-0000-0000-0000584B0000}"/>
    <cellStyle name="Normal 44 2 7 4" xfId="33753" xr:uid="{00000000-0005-0000-0000-0000594B0000}"/>
    <cellStyle name="Normal 44 2 7 5" xfId="18529" xr:uid="{00000000-0005-0000-0000-00005A4B0000}"/>
    <cellStyle name="Normal 44 2 8" xfId="5077" xr:uid="{00000000-0005-0000-0000-00005B4B0000}"/>
    <cellStyle name="Normal 44 2 8 2" xfId="15132" xr:uid="{00000000-0005-0000-0000-00005C4B0000}"/>
    <cellStyle name="Normal 44 2 8 2 2" xfId="45454" xr:uid="{00000000-0005-0000-0000-00005D4B0000}"/>
    <cellStyle name="Normal 44 2 8 2 3" xfId="30230" xr:uid="{00000000-0005-0000-0000-00005E4B0000}"/>
    <cellStyle name="Normal 44 2 8 3" xfId="10112" xr:uid="{00000000-0005-0000-0000-00005F4B0000}"/>
    <cellStyle name="Normal 44 2 8 3 2" xfId="40437" xr:uid="{00000000-0005-0000-0000-0000604B0000}"/>
    <cellStyle name="Normal 44 2 8 3 3" xfId="25213" xr:uid="{00000000-0005-0000-0000-0000614B0000}"/>
    <cellStyle name="Normal 44 2 8 4" xfId="35424" xr:uid="{00000000-0005-0000-0000-0000624B0000}"/>
    <cellStyle name="Normal 44 2 8 5" xfId="20200" xr:uid="{00000000-0005-0000-0000-0000634B0000}"/>
    <cellStyle name="Normal 44 2 9" xfId="11788" xr:uid="{00000000-0005-0000-0000-0000644B0000}"/>
    <cellStyle name="Normal 44 2 9 2" xfId="42112" xr:uid="{00000000-0005-0000-0000-0000654B0000}"/>
    <cellStyle name="Normal 44 2 9 3" xfId="26888" xr:uid="{00000000-0005-0000-0000-0000664B0000}"/>
    <cellStyle name="Normal 44 3" xfId="47295" xr:uid="{00000000-0005-0000-0000-0000674B0000}"/>
    <cellStyle name="Normal 45" xfId="970" xr:uid="{00000000-0005-0000-0000-0000684B0000}"/>
    <cellStyle name="Normal 45 2" xfId="1444" xr:uid="{00000000-0005-0000-0000-0000694B0000}"/>
    <cellStyle name="Normal 45 2 10" xfId="6768" xr:uid="{00000000-0005-0000-0000-00006A4B0000}"/>
    <cellStyle name="Normal 45 2 10 2" xfId="37096" xr:uid="{00000000-0005-0000-0000-00006B4B0000}"/>
    <cellStyle name="Normal 45 2 10 3" xfId="21872" xr:uid="{00000000-0005-0000-0000-00006C4B0000}"/>
    <cellStyle name="Normal 45 2 11" xfId="32087" xr:uid="{00000000-0005-0000-0000-00006D4B0000}"/>
    <cellStyle name="Normal 45 2 12" xfId="16857" xr:uid="{00000000-0005-0000-0000-00006E4B0000}"/>
    <cellStyle name="Normal 45 2 2" xfId="1732" xr:uid="{00000000-0005-0000-0000-00006F4B0000}"/>
    <cellStyle name="Normal 45 2 2 10" xfId="32139" xr:uid="{00000000-0005-0000-0000-0000704B0000}"/>
    <cellStyle name="Normal 45 2 2 11" xfId="16911" xr:uid="{00000000-0005-0000-0000-0000714B0000}"/>
    <cellStyle name="Normal 45 2 2 2" xfId="1840" xr:uid="{00000000-0005-0000-0000-0000724B0000}"/>
    <cellStyle name="Normal 45 2 2 2 10" xfId="17015" xr:uid="{00000000-0005-0000-0000-0000734B0000}"/>
    <cellStyle name="Normal 45 2 2 2 2" xfId="2057" xr:uid="{00000000-0005-0000-0000-0000744B0000}"/>
    <cellStyle name="Normal 45 2 2 2 2 2" xfId="2478" xr:uid="{00000000-0005-0000-0000-0000754B0000}"/>
    <cellStyle name="Normal 45 2 2 2 2 2 2" xfId="3317" xr:uid="{00000000-0005-0000-0000-0000764B0000}"/>
    <cellStyle name="Normal 45 2 2 2 2 2 2 2" xfId="5007" xr:uid="{00000000-0005-0000-0000-0000774B0000}"/>
    <cellStyle name="Normal 45 2 2 2 2 2 2 2 2" xfId="15080" xr:uid="{00000000-0005-0000-0000-0000784B0000}"/>
    <cellStyle name="Normal 45 2 2 2 2 2 2 2 2 2" xfId="45402" xr:uid="{00000000-0005-0000-0000-0000794B0000}"/>
    <cellStyle name="Normal 45 2 2 2 2 2 2 2 2 3" xfId="30178" xr:uid="{00000000-0005-0000-0000-00007A4B0000}"/>
    <cellStyle name="Normal 45 2 2 2 2 2 2 2 3" xfId="10060" xr:uid="{00000000-0005-0000-0000-00007B4B0000}"/>
    <cellStyle name="Normal 45 2 2 2 2 2 2 2 3 2" xfId="40385" xr:uid="{00000000-0005-0000-0000-00007C4B0000}"/>
    <cellStyle name="Normal 45 2 2 2 2 2 2 2 3 3" xfId="25161" xr:uid="{00000000-0005-0000-0000-00007D4B0000}"/>
    <cellStyle name="Normal 45 2 2 2 2 2 2 2 4" xfId="35372" xr:uid="{00000000-0005-0000-0000-00007E4B0000}"/>
    <cellStyle name="Normal 45 2 2 2 2 2 2 2 5" xfId="20148" xr:uid="{00000000-0005-0000-0000-00007F4B0000}"/>
    <cellStyle name="Normal 45 2 2 2 2 2 2 3" xfId="6699" xr:uid="{00000000-0005-0000-0000-0000804B0000}"/>
    <cellStyle name="Normal 45 2 2 2 2 2 2 3 2" xfId="16751" xr:uid="{00000000-0005-0000-0000-0000814B0000}"/>
    <cellStyle name="Normal 45 2 2 2 2 2 2 3 2 2" xfId="47073" xr:uid="{00000000-0005-0000-0000-0000824B0000}"/>
    <cellStyle name="Normal 45 2 2 2 2 2 2 3 2 3" xfId="31849" xr:uid="{00000000-0005-0000-0000-0000834B0000}"/>
    <cellStyle name="Normal 45 2 2 2 2 2 2 3 3" xfId="11731" xr:uid="{00000000-0005-0000-0000-0000844B0000}"/>
    <cellStyle name="Normal 45 2 2 2 2 2 2 3 3 2" xfId="42056" xr:uid="{00000000-0005-0000-0000-0000854B0000}"/>
    <cellStyle name="Normal 45 2 2 2 2 2 2 3 3 3" xfId="26832" xr:uid="{00000000-0005-0000-0000-0000864B0000}"/>
    <cellStyle name="Normal 45 2 2 2 2 2 2 3 4" xfId="37043" xr:uid="{00000000-0005-0000-0000-0000874B0000}"/>
    <cellStyle name="Normal 45 2 2 2 2 2 2 3 5" xfId="21819" xr:uid="{00000000-0005-0000-0000-0000884B0000}"/>
    <cellStyle name="Normal 45 2 2 2 2 2 2 4" xfId="13409" xr:uid="{00000000-0005-0000-0000-0000894B0000}"/>
    <cellStyle name="Normal 45 2 2 2 2 2 2 4 2" xfId="43731" xr:uid="{00000000-0005-0000-0000-00008A4B0000}"/>
    <cellStyle name="Normal 45 2 2 2 2 2 2 4 3" xfId="28507" xr:uid="{00000000-0005-0000-0000-00008B4B0000}"/>
    <cellStyle name="Normal 45 2 2 2 2 2 2 5" xfId="8388" xr:uid="{00000000-0005-0000-0000-00008C4B0000}"/>
    <cellStyle name="Normal 45 2 2 2 2 2 2 5 2" xfId="38714" xr:uid="{00000000-0005-0000-0000-00008D4B0000}"/>
    <cellStyle name="Normal 45 2 2 2 2 2 2 5 3" xfId="23490" xr:uid="{00000000-0005-0000-0000-00008E4B0000}"/>
    <cellStyle name="Normal 45 2 2 2 2 2 2 6" xfId="33702" xr:uid="{00000000-0005-0000-0000-00008F4B0000}"/>
    <cellStyle name="Normal 45 2 2 2 2 2 2 7" xfId="18477" xr:uid="{00000000-0005-0000-0000-0000904B0000}"/>
    <cellStyle name="Normal 45 2 2 2 2 2 3" xfId="4170" xr:uid="{00000000-0005-0000-0000-0000914B0000}"/>
    <cellStyle name="Normal 45 2 2 2 2 2 3 2" xfId="14244" xr:uid="{00000000-0005-0000-0000-0000924B0000}"/>
    <cellStyle name="Normal 45 2 2 2 2 2 3 2 2" xfId="44566" xr:uid="{00000000-0005-0000-0000-0000934B0000}"/>
    <cellStyle name="Normal 45 2 2 2 2 2 3 2 3" xfId="29342" xr:uid="{00000000-0005-0000-0000-0000944B0000}"/>
    <cellStyle name="Normal 45 2 2 2 2 2 3 3" xfId="9224" xr:uid="{00000000-0005-0000-0000-0000954B0000}"/>
    <cellStyle name="Normal 45 2 2 2 2 2 3 3 2" xfId="39549" xr:uid="{00000000-0005-0000-0000-0000964B0000}"/>
    <cellStyle name="Normal 45 2 2 2 2 2 3 3 3" xfId="24325" xr:uid="{00000000-0005-0000-0000-0000974B0000}"/>
    <cellStyle name="Normal 45 2 2 2 2 2 3 4" xfId="34536" xr:uid="{00000000-0005-0000-0000-0000984B0000}"/>
    <cellStyle name="Normal 45 2 2 2 2 2 3 5" xfId="19312" xr:uid="{00000000-0005-0000-0000-0000994B0000}"/>
    <cellStyle name="Normal 45 2 2 2 2 2 4" xfId="5863" xr:uid="{00000000-0005-0000-0000-00009A4B0000}"/>
    <cellStyle name="Normal 45 2 2 2 2 2 4 2" xfId="15915" xr:uid="{00000000-0005-0000-0000-00009B4B0000}"/>
    <cellStyle name="Normal 45 2 2 2 2 2 4 2 2" xfId="46237" xr:uid="{00000000-0005-0000-0000-00009C4B0000}"/>
    <cellStyle name="Normal 45 2 2 2 2 2 4 2 3" xfId="31013" xr:uid="{00000000-0005-0000-0000-00009D4B0000}"/>
    <cellStyle name="Normal 45 2 2 2 2 2 4 3" xfId="10895" xr:uid="{00000000-0005-0000-0000-00009E4B0000}"/>
    <cellStyle name="Normal 45 2 2 2 2 2 4 3 2" xfId="41220" xr:uid="{00000000-0005-0000-0000-00009F4B0000}"/>
    <cellStyle name="Normal 45 2 2 2 2 2 4 3 3" xfId="25996" xr:uid="{00000000-0005-0000-0000-0000A04B0000}"/>
    <cellStyle name="Normal 45 2 2 2 2 2 4 4" xfId="36207" xr:uid="{00000000-0005-0000-0000-0000A14B0000}"/>
    <cellStyle name="Normal 45 2 2 2 2 2 4 5" xfId="20983" xr:uid="{00000000-0005-0000-0000-0000A24B0000}"/>
    <cellStyle name="Normal 45 2 2 2 2 2 5" xfId="12573" xr:uid="{00000000-0005-0000-0000-0000A34B0000}"/>
    <cellStyle name="Normal 45 2 2 2 2 2 5 2" xfId="42895" xr:uid="{00000000-0005-0000-0000-0000A44B0000}"/>
    <cellStyle name="Normal 45 2 2 2 2 2 5 3" xfId="27671" xr:uid="{00000000-0005-0000-0000-0000A54B0000}"/>
    <cellStyle name="Normal 45 2 2 2 2 2 6" xfId="7552" xr:uid="{00000000-0005-0000-0000-0000A64B0000}"/>
    <cellStyle name="Normal 45 2 2 2 2 2 6 2" xfId="37878" xr:uid="{00000000-0005-0000-0000-0000A74B0000}"/>
    <cellStyle name="Normal 45 2 2 2 2 2 6 3" xfId="22654" xr:uid="{00000000-0005-0000-0000-0000A84B0000}"/>
    <cellStyle name="Normal 45 2 2 2 2 2 7" xfId="32866" xr:uid="{00000000-0005-0000-0000-0000A94B0000}"/>
    <cellStyle name="Normal 45 2 2 2 2 2 8" xfId="17641" xr:uid="{00000000-0005-0000-0000-0000AA4B0000}"/>
    <cellStyle name="Normal 45 2 2 2 2 3" xfId="2899" xr:uid="{00000000-0005-0000-0000-0000AB4B0000}"/>
    <cellStyle name="Normal 45 2 2 2 2 3 2" xfId="4589" xr:uid="{00000000-0005-0000-0000-0000AC4B0000}"/>
    <cellStyle name="Normal 45 2 2 2 2 3 2 2" xfId="14662" xr:uid="{00000000-0005-0000-0000-0000AD4B0000}"/>
    <cellStyle name="Normal 45 2 2 2 2 3 2 2 2" xfId="44984" xr:uid="{00000000-0005-0000-0000-0000AE4B0000}"/>
    <cellStyle name="Normal 45 2 2 2 2 3 2 2 3" xfId="29760" xr:uid="{00000000-0005-0000-0000-0000AF4B0000}"/>
    <cellStyle name="Normal 45 2 2 2 2 3 2 3" xfId="9642" xr:uid="{00000000-0005-0000-0000-0000B04B0000}"/>
    <cellStyle name="Normal 45 2 2 2 2 3 2 3 2" xfId="39967" xr:uid="{00000000-0005-0000-0000-0000B14B0000}"/>
    <cellStyle name="Normal 45 2 2 2 2 3 2 3 3" xfId="24743" xr:uid="{00000000-0005-0000-0000-0000B24B0000}"/>
    <cellStyle name="Normal 45 2 2 2 2 3 2 4" xfId="34954" xr:uid="{00000000-0005-0000-0000-0000B34B0000}"/>
    <cellStyle name="Normal 45 2 2 2 2 3 2 5" xfId="19730" xr:uid="{00000000-0005-0000-0000-0000B44B0000}"/>
    <cellStyle name="Normal 45 2 2 2 2 3 3" xfId="6281" xr:uid="{00000000-0005-0000-0000-0000B54B0000}"/>
    <cellStyle name="Normal 45 2 2 2 2 3 3 2" xfId="16333" xr:uid="{00000000-0005-0000-0000-0000B64B0000}"/>
    <cellStyle name="Normal 45 2 2 2 2 3 3 2 2" xfId="46655" xr:uid="{00000000-0005-0000-0000-0000B74B0000}"/>
    <cellStyle name="Normal 45 2 2 2 2 3 3 2 3" xfId="31431" xr:uid="{00000000-0005-0000-0000-0000B84B0000}"/>
    <cellStyle name="Normal 45 2 2 2 2 3 3 3" xfId="11313" xr:uid="{00000000-0005-0000-0000-0000B94B0000}"/>
    <cellStyle name="Normal 45 2 2 2 2 3 3 3 2" xfId="41638" xr:uid="{00000000-0005-0000-0000-0000BA4B0000}"/>
    <cellStyle name="Normal 45 2 2 2 2 3 3 3 3" xfId="26414" xr:uid="{00000000-0005-0000-0000-0000BB4B0000}"/>
    <cellStyle name="Normal 45 2 2 2 2 3 3 4" xfId="36625" xr:uid="{00000000-0005-0000-0000-0000BC4B0000}"/>
    <cellStyle name="Normal 45 2 2 2 2 3 3 5" xfId="21401" xr:uid="{00000000-0005-0000-0000-0000BD4B0000}"/>
    <cellStyle name="Normal 45 2 2 2 2 3 4" xfId="12991" xr:uid="{00000000-0005-0000-0000-0000BE4B0000}"/>
    <cellStyle name="Normal 45 2 2 2 2 3 4 2" xfId="43313" xr:uid="{00000000-0005-0000-0000-0000BF4B0000}"/>
    <cellStyle name="Normal 45 2 2 2 2 3 4 3" xfId="28089" xr:uid="{00000000-0005-0000-0000-0000C04B0000}"/>
    <cellStyle name="Normal 45 2 2 2 2 3 5" xfId="7970" xr:uid="{00000000-0005-0000-0000-0000C14B0000}"/>
    <cellStyle name="Normal 45 2 2 2 2 3 5 2" xfId="38296" xr:uid="{00000000-0005-0000-0000-0000C24B0000}"/>
    <cellStyle name="Normal 45 2 2 2 2 3 5 3" xfId="23072" xr:uid="{00000000-0005-0000-0000-0000C34B0000}"/>
    <cellStyle name="Normal 45 2 2 2 2 3 6" xfId="33284" xr:uid="{00000000-0005-0000-0000-0000C44B0000}"/>
    <cellStyle name="Normal 45 2 2 2 2 3 7" xfId="18059" xr:uid="{00000000-0005-0000-0000-0000C54B0000}"/>
    <cellStyle name="Normal 45 2 2 2 2 4" xfId="3752" xr:uid="{00000000-0005-0000-0000-0000C64B0000}"/>
    <cellStyle name="Normal 45 2 2 2 2 4 2" xfId="13826" xr:uid="{00000000-0005-0000-0000-0000C74B0000}"/>
    <cellStyle name="Normal 45 2 2 2 2 4 2 2" xfId="44148" xr:uid="{00000000-0005-0000-0000-0000C84B0000}"/>
    <cellStyle name="Normal 45 2 2 2 2 4 2 3" xfId="28924" xr:uid="{00000000-0005-0000-0000-0000C94B0000}"/>
    <cellStyle name="Normal 45 2 2 2 2 4 3" xfId="8806" xr:uid="{00000000-0005-0000-0000-0000CA4B0000}"/>
    <cellStyle name="Normal 45 2 2 2 2 4 3 2" xfId="39131" xr:uid="{00000000-0005-0000-0000-0000CB4B0000}"/>
    <cellStyle name="Normal 45 2 2 2 2 4 3 3" xfId="23907" xr:uid="{00000000-0005-0000-0000-0000CC4B0000}"/>
    <cellStyle name="Normal 45 2 2 2 2 4 4" xfId="34118" xr:uid="{00000000-0005-0000-0000-0000CD4B0000}"/>
    <cellStyle name="Normal 45 2 2 2 2 4 5" xfId="18894" xr:uid="{00000000-0005-0000-0000-0000CE4B0000}"/>
    <cellStyle name="Normal 45 2 2 2 2 5" xfId="5445" xr:uid="{00000000-0005-0000-0000-0000CF4B0000}"/>
    <cellStyle name="Normal 45 2 2 2 2 5 2" xfId="15497" xr:uid="{00000000-0005-0000-0000-0000D04B0000}"/>
    <cellStyle name="Normal 45 2 2 2 2 5 2 2" xfId="45819" xr:uid="{00000000-0005-0000-0000-0000D14B0000}"/>
    <cellStyle name="Normal 45 2 2 2 2 5 2 3" xfId="30595" xr:uid="{00000000-0005-0000-0000-0000D24B0000}"/>
    <cellStyle name="Normal 45 2 2 2 2 5 3" xfId="10477" xr:uid="{00000000-0005-0000-0000-0000D34B0000}"/>
    <cellStyle name="Normal 45 2 2 2 2 5 3 2" xfId="40802" xr:uid="{00000000-0005-0000-0000-0000D44B0000}"/>
    <cellStyle name="Normal 45 2 2 2 2 5 3 3" xfId="25578" xr:uid="{00000000-0005-0000-0000-0000D54B0000}"/>
    <cellStyle name="Normal 45 2 2 2 2 5 4" xfId="35789" xr:uid="{00000000-0005-0000-0000-0000D64B0000}"/>
    <cellStyle name="Normal 45 2 2 2 2 5 5" xfId="20565" xr:uid="{00000000-0005-0000-0000-0000D74B0000}"/>
    <cellStyle name="Normal 45 2 2 2 2 6" xfId="12155" xr:uid="{00000000-0005-0000-0000-0000D84B0000}"/>
    <cellStyle name="Normal 45 2 2 2 2 6 2" xfId="42477" xr:uid="{00000000-0005-0000-0000-0000D94B0000}"/>
    <cellStyle name="Normal 45 2 2 2 2 6 3" xfId="27253" xr:uid="{00000000-0005-0000-0000-0000DA4B0000}"/>
    <cellStyle name="Normal 45 2 2 2 2 7" xfId="7134" xr:uid="{00000000-0005-0000-0000-0000DB4B0000}"/>
    <cellStyle name="Normal 45 2 2 2 2 7 2" xfId="37460" xr:uid="{00000000-0005-0000-0000-0000DC4B0000}"/>
    <cellStyle name="Normal 45 2 2 2 2 7 3" xfId="22236" xr:uid="{00000000-0005-0000-0000-0000DD4B0000}"/>
    <cellStyle name="Normal 45 2 2 2 2 8" xfId="32448" xr:uid="{00000000-0005-0000-0000-0000DE4B0000}"/>
    <cellStyle name="Normal 45 2 2 2 2 9" xfId="17223" xr:uid="{00000000-0005-0000-0000-0000DF4B0000}"/>
    <cellStyle name="Normal 45 2 2 2 3" xfId="2270" xr:uid="{00000000-0005-0000-0000-0000E04B0000}"/>
    <cellStyle name="Normal 45 2 2 2 3 2" xfId="3109" xr:uid="{00000000-0005-0000-0000-0000E14B0000}"/>
    <cellStyle name="Normal 45 2 2 2 3 2 2" xfId="4799" xr:uid="{00000000-0005-0000-0000-0000E24B0000}"/>
    <cellStyle name="Normal 45 2 2 2 3 2 2 2" xfId="14872" xr:uid="{00000000-0005-0000-0000-0000E34B0000}"/>
    <cellStyle name="Normal 45 2 2 2 3 2 2 2 2" xfId="45194" xr:uid="{00000000-0005-0000-0000-0000E44B0000}"/>
    <cellStyle name="Normal 45 2 2 2 3 2 2 2 3" xfId="29970" xr:uid="{00000000-0005-0000-0000-0000E54B0000}"/>
    <cellStyle name="Normal 45 2 2 2 3 2 2 3" xfId="9852" xr:uid="{00000000-0005-0000-0000-0000E64B0000}"/>
    <cellStyle name="Normal 45 2 2 2 3 2 2 3 2" xfId="40177" xr:uid="{00000000-0005-0000-0000-0000E74B0000}"/>
    <cellStyle name="Normal 45 2 2 2 3 2 2 3 3" xfId="24953" xr:uid="{00000000-0005-0000-0000-0000E84B0000}"/>
    <cellStyle name="Normal 45 2 2 2 3 2 2 4" xfId="35164" xr:uid="{00000000-0005-0000-0000-0000E94B0000}"/>
    <cellStyle name="Normal 45 2 2 2 3 2 2 5" xfId="19940" xr:uid="{00000000-0005-0000-0000-0000EA4B0000}"/>
    <cellStyle name="Normal 45 2 2 2 3 2 3" xfId="6491" xr:uid="{00000000-0005-0000-0000-0000EB4B0000}"/>
    <cellStyle name="Normal 45 2 2 2 3 2 3 2" xfId="16543" xr:uid="{00000000-0005-0000-0000-0000EC4B0000}"/>
    <cellStyle name="Normal 45 2 2 2 3 2 3 2 2" xfId="46865" xr:uid="{00000000-0005-0000-0000-0000ED4B0000}"/>
    <cellStyle name="Normal 45 2 2 2 3 2 3 2 3" xfId="31641" xr:uid="{00000000-0005-0000-0000-0000EE4B0000}"/>
    <cellStyle name="Normal 45 2 2 2 3 2 3 3" xfId="11523" xr:uid="{00000000-0005-0000-0000-0000EF4B0000}"/>
    <cellStyle name="Normal 45 2 2 2 3 2 3 3 2" xfId="41848" xr:uid="{00000000-0005-0000-0000-0000F04B0000}"/>
    <cellStyle name="Normal 45 2 2 2 3 2 3 3 3" xfId="26624" xr:uid="{00000000-0005-0000-0000-0000F14B0000}"/>
    <cellStyle name="Normal 45 2 2 2 3 2 3 4" xfId="36835" xr:uid="{00000000-0005-0000-0000-0000F24B0000}"/>
    <cellStyle name="Normal 45 2 2 2 3 2 3 5" xfId="21611" xr:uid="{00000000-0005-0000-0000-0000F34B0000}"/>
    <cellStyle name="Normal 45 2 2 2 3 2 4" xfId="13201" xr:uid="{00000000-0005-0000-0000-0000F44B0000}"/>
    <cellStyle name="Normal 45 2 2 2 3 2 4 2" xfId="43523" xr:uid="{00000000-0005-0000-0000-0000F54B0000}"/>
    <cellStyle name="Normal 45 2 2 2 3 2 4 3" xfId="28299" xr:uid="{00000000-0005-0000-0000-0000F64B0000}"/>
    <cellStyle name="Normal 45 2 2 2 3 2 5" xfId="8180" xr:uid="{00000000-0005-0000-0000-0000F74B0000}"/>
    <cellStyle name="Normal 45 2 2 2 3 2 5 2" xfId="38506" xr:uid="{00000000-0005-0000-0000-0000F84B0000}"/>
    <cellStyle name="Normal 45 2 2 2 3 2 5 3" xfId="23282" xr:uid="{00000000-0005-0000-0000-0000F94B0000}"/>
    <cellStyle name="Normal 45 2 2 2 3 2 6" xfId="33494" xr:uid="{00000000-0005-0000-0000-0000FA4B0000}"/>
    <cellStyle name="Normal 45 2 2 2 3 2 7" xfId="18269" xr:uid="{00000000-0005-0000-0000-0000FB4B0000}"/>
    <cellStyle name="Normal 45 2 2 2 3 3" xfId="3962" xr:uid="{00000000-0005-0000-0000-0000FC4B0000}"/>
    <cellStyle name="Normal 45 2 2 2 3 3 2" xfId="14036" xr:uid="{00000000-0005-0000-0000-0000FD4B0000}"/>
    <cellStyle name="Normal 45 2 2 2 3 3 2 2" xfId="44358" xr:uid="{00000000-0005-0000-0000-0000FE4B0000}"/>
    <cellStyle name="Normal 45 2 2 2 3 3 2 3" xfId="29134" xr:uid="{00000000-0005-0000-0000-0000FF4B0000}"/>
    <cellStyle name="Normal 45 2 2 2 3 3 3" xfId="9016" xr:uid="{00000000-0005-0000-0000-0000004C0000}"/>
    <cellStyle name="Normal 45 2 2 2 3 3 3 2" xfId="39341" xr:uid="{00000000-0005-0000-0000-0000014C0000}"/>
    <cellStyle name="Normal 45 2 2 2 3 3 3 3" xfId="24117" xr:uid="{00000000-0005-0000-0000-0000024C0000}"/>
    <cellStyle name="Normal 45 2 2 2 3 3 4" xfId="34328" xr:uid="{00000000-0005-0000-0000-0000034C0000}"/>
    <cellStyle name="Normal 45 2 2 2 3 3 5" xfId="19104" xr:uid="{00000000-0005-0000-0000-0000044C0000}"/>
    <cellStyle name="Normal 45 2 2 2 3 4" xfId="5655" xr:uid="{00000000-0005-0000-0000-0000054C0000}"/>
    <cellStyle name="Normal 45 2 2 2 3 4 2" xfId="15707" xr:uid="{00000000-0005-0000-0000-0000064C0000}"/>
    <cellStyle name="Normal 45 2 2 2 3 4 2 2" xfId="46029" xr:uid="{00000000-0005-0000-0000-0000074C0000}"/>
    <cellStyle name="Normal 45 2 2 2 3 4 2 3" xfId="30805" xr:uid="{00000000-0005-0000-0000-0000084C0000}"/>
    <cellStyle name="Normal 45 2 2 2 3 4 3" xfId="10687" xr:uid="{00000000-0005-0000-0000-0000094C0000}"/>
    <cellStyle name="Normal 45 2 2 2 3 4 3 2" xfId="41012" xr:uid="{00000000-0005-0000-0000-00000A4C0000}"/>
    <cellStyle name="Normal 45 2 2 2 3 4 3 3" xfId="25788" xr:uid="{00000000-0005-0000-0000-00000B4C0000}"/>
    <cellStyle name="Normal 45 2 2 2 3 4 4" xfId="35999" xr:uid="{00000000-0005-0000-0000-00000C4C0000}"/>
    <cellStyle name="Normal 45 2 2 2 3 4 5" xfId="20775" xr:uid="{00000000-0005-0000-0000-00000D4C0000}"/>
    <cellStyle name="Normal 45 2 2 2 3 5" xfId="12365" xr:uid="{00000000-0005-0000-0000-00000E4C0000}"/>
    <cellStyle name="Normal 45 2 2 2 3 5 2" xfId="42687" xr:uid="{00000000-0005-0000-0000-00000F4C0000}"/>
    <cellStyle name="Normal 45 2 2 2 3 5 3" xfId="27463" xr:uid="{00000000-0005-0000-0000-0000104C0000}"/>
    <cellStyle name="Normal 45 2 2 2 3 6" xfId="7344" xr:uid="{00000000-0005-0000-0000-0000114C0000}"/>
    <cellStyle name="Normal 45 2 2 2 3 6 2" xfId="37670" xr:uid="{00000000-0005-0000-0000-0000124C0000}"/>
    <cellStyle name="Normal 45 2 2 2 3 6 3" xfId="22446" xr:uid="{00000000-0005-0000-0000-0000134C0000}"/>
    <cellStyle name="Normal 45 2 2 2 3 7" xfId="32658" xr:uid="{00000000-0005-0000-0000-0000144C0000}"/>
    <cellStyle name="Normal 45 2 2 2 3 8" xfId="17433" xr:uid="{00000000-0005-0000-0000-0000154C0000}"/>
    <cellStyle name="Normal 45 2 2 2 4" xfId="2691" xr:uid="{00000000-0005-0000-0000-0000164C0000}"/>
    <cellStyle name="Normal 45 2 2 2 4 2" xfId="4381" xr:uid="{00000000-0005-0000-0000-0000174C0000}"/>
    <cellStyle name="Normal 45 2 2 2 4 2 2" xfId="14454" xr:uid="{00000000-0005-0000-0000-0000184C0000}"/>
    <cellStyle name="Normal 45 2 2 2 4 2 2 2" xfId="44776" xr:uid="{00000000-0005-0000-0000-0000194C0000}"/>
    <cellStyle name="Normal 45 2 2 2 4 2 2 3" xfId="29552" xr:uid="{00000000-0005-0000-0000-00001A4C0000}"/>
    <cellStyle name="Normal 45 2 2 2 4 2 3" xfId="9434" xr:uid="{00000000-0005-0000-0000-00001B4C0000}"/>
    <cellStyle name="Normal 45 2 2 2 4 2 3 2" xfId="39759" xr:uid="{00000000-0005-0000-0000-00001C4C0000}"/>
    <cellStyle name="Normal 45 2 2 2 4 2 3 3" xfId="24535" xr:uid="{00000000-0005-0000-0000-00001D4C0000}"/>
    <cellStyle name="Normal 45 2 2 2 4 2 4" xfId="34746" xr:uid="{00000000-0005-0000-0000-00001E4C0000}"/>
    <cellStyle name="Normal 45 2 2 2 4 2 5" xfId="19522" xr:uid="{00000000-0005-0000-0000-00001F4C0000}"/>
    <cellStyle name="Normal 45 2 2 2 4 3" xfId="6073" xr:uid="{00000000-0005-0000-0000-0000204C0000}"/>
    <cellStyle name="Normal 45 2 2 2 4 3 2" xfId="16125" xr:uid="{00000000-0005-0000-0000-0000214C0000}"/>
    <cellStyle name="Normal 45 2 2 2 4 3 2 2" xfId="46447" xr:uid="{00000000-0005-0000-0000-0000224C0000}"/>
    <cellStyle name="Normal 45 2 2 2 4 3 2 3" xfId="31223" xr:uid="{00000000-0005-0000-0000-0000234C0000}"/>
    <cellStyle name="Normal 45 2 2 2 4 3 3" xfId="11105" xr:uid="{00000000-0005-0000-0000-0000244C0000}"/>
    <cellStyle name="Normal 45 2 2 2 4 3 3 2" xfId="41430" xr:uid="{00000000-0005-0000-0000-0000254C0000}"/>
    <cellStyle name="Normal 45 2 2 2 4 3 3 3" xfId="26206" xr:uid="{00000000-0005-0000-0000-0000264C0000}"/>
    <cellStyle name="Normal 45 2 2 2 4 3 4" xfId="36417" xr:uid="{00000000-0005-0000-0000-0000274C0000}"/>
    <cellStyle name="Normal 45 2 2 2 4 3 5" xfId="21193" xr:uid="{00000000-0005-0000-0000-0000284C0000}"/>
    <cellStyle name="Normal 45 2 2 2 4 4" xfId="12783" xr:uid="{00000000-0005-0000-0000-0000294C0000}"/>
    <cellStyle name="Normal 45 2 2 2 4 4 2" xfId="43105" xr:uid="{00000000-0005-0000-0000-00002A4C0000}"/>
    <cellStyle name="Normal 45 2 2 2 4 4 3" xfId="27881" xr:uid="{00000000-0005-0000-0000-00002B4C0000}"/>
    <cellStyle name="Normal 45 2 2 2 4 5" xfId="7762" xr:uid="{00000000-0005-0000-0000-00002C4C0000}"/>
    <cellStyle name="Normal 45 2 2 2 4 5 2" xfId="38088" xr:uid="{00000000-0005-0000-0000-00002D4C0000}"/>
    <cellStyle name="Normal 45 2 2 2 4 5 3" xfId="22864" xr:uid="{00000000-0005-0000-0000-00002E4C0000}"/>
    <cellStyle name="Normal 45 2 2 2 4 6" xfId="33076" xr:uid="{00000000-0005-0000-0000-00002F4C0000}"/>
    <cellStyle name="Normal 45 2 2 2 4 7" xfId="17851" xr:uid="{00000000-0005-0000-0000-0000304C0000}"/>
    <cellStyle name="Normal 45 2 2 2 5" xfId="3544" xr:uid="{00000000-0005-0000-0000-0000314C0000}"/>
    <cellStyle name="Normal 45 2 2 2 5 2" xfId="13618" xr:uid="{00000000-0005-0000-0000-0000324C0000}"/>
    <cellStyle name="Normal 45 2 2 2 5 2 2" xfId="43940" xr:uid="{00000000-0005-0000-0000-0000334C0000}"/>
    <cellStyle name="Normal 45 2 2 2 5 2 3" xfId="28716" xr:uid="{00000000-0005-0000-0000-0000344C0000}"/>
    <cellStyle name="Normal 45 2 2 2 5 3" xfId="8598" xr:uid="{00000000-0005-0000-0000-0000354C0000}"/>
    <cellStyle name="Normal 45 2 2 2 5 3 2" xfId="38923" xr:uid="{00000000-0005-0000-0000-0000364C0000}"/>
    <cellStyle name="Normal 45 2 2 2 5 3 3" xfId="23699" xr:uid="{00000000-0005-0000-0000-0000374C0000}"/>
    <cellStyle name="Normal 45 2 2 2 5 4" xfId="33910" xr:uid="{00000000-0005-0000-0000-0000384C0000}"/>
    <cellStyle name="Normal 45 2 2 2 5 5" xfId="18686" xr:uid="{00000000-0005-0000-0000-0000394C0000}"/>
    <cellStyle name="Normal 45 2 2 2 6" xfId="5237" xr:uid="{00000000-0005-0000-0000-00003A4C0000}"/>
    <cellStyle name="Normal 45 2 2 2 6 2" xfId="15289" xr:uid="{00000000-0005-0000-0000-00003B4C0000}"/>
    <cellStyle name="Normal 45 2 2 2 6 2 2" xfId="45611" xr:uid="{00000000-0005-0000-0000-00003C4C0000}"/>
    <cellStyle name="Normal 45 2 2 2 6 2 3" xfId="30387" xr:uid="{00000000-0005-0000-0000-00003D4C0000}"/>
    <cellStyle name="Normal 45 2 2 2 6 3" xfId="10269" xr:uid="{00000000-0005-0000-0000-00003E4C0000}"/>
    <cellStyle name="Normal 45 2 2 2 6 3 2" xfId="40594" xr:uid="{00000000-0005-0000-0000-00003F4C0000}"/>
    <cellStyle name="Normal 45 2 2 2 6 3 3" xfId="25370" xr:uid="{00000000-0005-0000-0000-0000404C0000}"/>
    <cellStyle name="Normal 45 2 2 2 6 4" xfId="35581" xr:uid="{00000000-0005-0000-0000-0000414C0000}"/>
    <cellStyle name="Normal 45 2 2 2 6 5" xfId="20357" xr:uid="{00000000-0005-0000-0000-0000424C0000}"/>
    <cellStyle name="Normal 45 2 2 2 7" xfId="11947" xr:uid="{00000000-0005-0000-0000-0000434C0000}"/>
    <cellStyle name="Normal 45 2 2 2 7 2" xfId="42269" xr:uid="{00000000-0005-0000-0000-0000444C0000}"/>
    <cellStyle name="Normal 45 2 2 2 7 3" xfId="27045" xr:uid="{00000000-0005-0000-0000-0000454C0000}"/>
    <cellStyle name="Normal 45 2 2 2 8" xfId="6926" xr:uid="{00000000-0005-0000-0000-0000464C0000}"/>
    <cellStyle name="Normal 45 2 2 2 8 2" xfId="37252" xr:uid="{00000000-0005-0000-0000-0000474C0000}"/>
    <cellStyle name="Normal 45 2 2 2 8 3" xfId="22028" xr:uid="{00000000-0005-0000-0000-0000484C0000}"/>
    <cellStyle name="Normal 45 2 2 2 9" xfId="32240" xr:uid="{00000000-0005-0000-0000-0000494C0000}"/>
    <cellStyle name="Normal 45 2 2 3" xfId="1953" xr:uid="{00000000-0005-0000-0000-00004A4C0000}"/>
    <cellStyle name="Normal 45 2 2 3 2" xfId="2374" xr:uid="{00000000-0005-0000-0000-00004B4C0000}"/>
    <cellStyle name="Normal 45 2 2 3 2 2" xfId="3213" xr:uid="{00000000-0005-0000-0000-00004C4C0000}"/>
    <cellStyle name="Normal 45 2 2 3 2 2 2" xfId="4903" xr:uid="{00000000-0005-0000-0000-00004D4C0000}"/>
    <cellStyle name="Normal 45 2 2 3 2 2 2 2" xfId="14976" xr:uid="{00000000-0005-0000-0000-00004E4C0000}"/>
    <cellStyle name="Normal 45 2 2 3 2 2 2 2 2" xfId="45298" xr:uid="{00000000-0005-0000-0000-00004F4C0000}"/>
    <cellStyle name="Normal 45 2 2 3 2 2 2 2 3" xfId="30074" xr:uid="{00000000-0005-0000-0000-0000504C0000}"/>
    <cellStyle name="Normal 45 2 2 3 2 2 2 3" xfId="9956" xr:uid="{00000000-0005-0000-0000-0000514C0000}"/>
    <cellStyle name="Normal 45 2 2 3 2 2 2 3 2" xfId="40281" xr:uid="{00000000-0005-0000-0000-0000524C0000}"/>
    <cellStyle name="Normal 45 2 2 3 2 2 2 3 3" xfId="25057" xr:uid="{00000000-0005-0000-0000-0000534C0000}"/>
    <cellStyle name="Normal 45 2 2 3 2 2 2 4" xfId="35268" xr:uid="{00000000-0005-0000-0000-0000544C0000}"/>
    <cellStyle name="Normal 45 2 2 3 2 2 2 5" xfId="20044" xr:uid="{00000000-0005-0000-0000-0000554C0000}"/>
    <cellStyle name="Normal 45 2 2 3 2 2 3" xfId="6595" xr:uid="{00000000-0005-0000-0000-0000564C0000}"/>
    <cellStyle name="Normal 45 2 2 3 2 2 3 2" xfId="16647" xr:uid="{00000000-0005-0000-0000-0000574C0000}"/>
    <cellStyle name="Normal 45 2 2 3 2 2 3 2 2" xfId="46969" xr:uid="{00000000-0005-0000-0000-0000584C0000}"/>
    <cellStyle name="Normal 45 2 2 3 2 2 3 2 3" xfId="31745" xr:uid="{00000000-0005-0000-0000-0000594C0000}"/>
    <cellStyle name="Normal 45 2 2 3 2 2 3 3" xfId="11627" xr:uid="{00000000-0005-0000-0000-00005A4C0000}"/>
    <cellStyle name="Normal 45 2 2 3 2 2 3 3 2" xfId="41952" xr:uid="{00000000-0005-0000-0000-00005B4C0000}"/>
    <cellStyle name="Normal 45 2 2 3 2 2 3 3 3" xfId="26728" xr:uid="{00000000-0005-0000-0000-00005C4C0000}"/>
    <cellStyle name="Normal 45 2 2 3 2 2 3 4" xfId="36939" xr:uid="{00000000-0005-0000-0000-00005D4C0000}"/>
    <cellStyle name="Normal 45 2 2 3 2 2 3 5" xfId="21715" xr:uid="{00000000-0005-0000-0000-00005E4C0000}"/>
    <cellStyle name="Normal 45 2 2 3 2 2 4" xfId="13305" xr:uid="{00000000-0005-0000-0000-00005F4C0000}"/>
    <cellStyle name="Normal 45 2 2 3 2 2 4 2" xfId="43627" xr:uid="{00000000-0005-0000-0000-0000604C0000}"/>
    <cellStyle name="Normal 45 2 2 3 2 2 4 3" xfId="28403" xr:uid="{00000000-0005-0000-0000-0000614C0000}"/>
    <cellStyle name="Normal 45 2 2 3 2 2 5" xfId="8284" xr:uid="{00000000-0005-0000-0000-0000624C0000}"/>
    <cellStyle name="Normal 45 2 2 3 2 2 5 2" xfId="38610" xr:uid="{00000000-0005-0000-0000-0000634C0000}"/>
    <cellStyle name="Normal 45 2 2 3 2 2 5 3" xfId="23386" xr:uid="{00000000-0005-0000-0000-0000644C0000}"/>
    <cellStyle name="Normal 45 2 2 3 2 2 6" xfId="33598" xr:uid="{00000000-0005-0000-0000-0000654C0000}"/>
    <cellStyle name="Normal 45 2 2 3 2 2 7" xfId="18373" xr:uid="{00000000-0005-0000-0000-0000664C0000}"/>
    <cellStyle name="Normal 45 2 2 3 2 3" xfId="4066" xr:uid="{00000000-0005-0000-0000-0000674C0000}"/>
    <cellStyle name="Normal 45 2 2 3 2 3 2" xfId="14140" xr:uid="{00000000-0005-0000-0000-0000684C0000}"/>
    <cellStyle name="Normal 45 2 2 3 2 3 2 2" xfId="44462" xr:uid="{00000000-0005-0000-0000-0000694C0000}"/>
    <cellStyle name="Normal 45 2 2 3 2 3 2 3" xfId="29238" xr:uid="{00000000-0005-0000-0000-00006A4C0000}"/>
    <cellStyle name="Normal 45 2 2 3 2 3 3" xfId="9120" xr:uid="{00000000-0005-0000-0000-00006B4C0000}"/>
    <cellStyle name="Normal 45 2 2 3 2 3 3 2" xfId="39445" xr:uid="{00000000-0005-0000-0000-00006C4C0000}"/>
    <cellStyle name="Normal 45 2 2 3 2 3 3 3" xfId="24221" xr:uid="{00000000-0005-0000-0000-00006D4C0000}"/>
    <cellStyle name="Normal 45 2 2 3 2 3 4" xfId="34432" xr:uid="{00000000-0005-0000-0000-00006E4C0000}"/>
    <cellStyle name="Normal 45 2 2 3 2 3 5" xfId="19208" xr:uid="{00000000-0005-0000-0000-00006F4C0000}"/>
    <cellStyle name="Normal 45 2 2 3 2 4" xfId="5759" xr:uid="{00000000-0005-0000-0000-0000704C0000}"/>
    <cellStyle name="Normal 45 2 2 3 2 4 2" xfId="15811" xr:uid="{00000000-0005-0000-0000-0000714C0000}"/>
    <cellStyle name="Normal 45 2 2 3 2 4 2 2" xfId="46133" xr:uid="{00000000-0005-0000-0000-0000724C0000}"/>
    <cellStyle name="Normal 45 2 2 3 2 4 2 3" xfId="30909" xr:uid="{00000000-0005-0000-0000-0000734C0000}"/>
    <cellStyle name="Normal 45 2 2 3 2 4 3" xfId="10791" xr:uid="{00000000-0005-0000-0000-0000744C0000}"/>
    <cellStyle name="Normal 45 2 2 3 2 4 3 2" xfId="41116" xr:uid="{00000000-0005-0000-0000-0000754C0000}"/>
    <cellStyle name="Normal 45 2 2 3 2 4 3 3" xfId="25892" xr:uid="{00000000-0005-0000-0000-0000764C0000}"/>
    <cellStyle name="Normal 45 2 2 3 2 4 4" xfId="36103" xr:uid="{00000000-0005-0000-0000-0000774C0000}"/>
    <cellStyle name="Normal 45 2 2 3 2 4 5" xfId="20879" xr:uid="{00000000-0005-0000-0000-0000784C0000}"/>
    <cellStyle name="Normal 45 2 2 3 2 5" xfId="12469" xr:uid="{00000000-0005-0000-0000-0000794C0000}"/>
    <cellStyle name="Normal 45 2 2 3 2 5 2" xfId="42791" xr:uid="{00000000-0005-0000-0000-00007A4C0000}"/>
    <cellStyle name="Normal 45 2 2 3 2 5 3" xfId="27567" xr:uid="{00000000-0005-0000-0000-00007B4C0000}"/>
    <cellStyle name="Normal 45 2 2 3 2 6" xfId="7448" xr:uid="{00000000-0005-0000-0000-00007C4C0000}"/>
    <cellStyle name="Normal 45 2 2 3 2 6 2" xfId="37774" xr:uid="{00000000-0005-0000-0000-00007D4C0000}"/>
    <cellStyle name="Normal 45 2 2 3 2 6 3" xfId="22550" xr:uid="{00000000-0005-0000-0000-00007E4C0000}"/>
    <cellStyle name="Normal 45 2 2 3 2 7" xfId="32762" xr:uid="{00000000-0005-0000-0000-00007F4C0000}"/>
    <cellStyle name="Normal 45 2 2 3 2 8" xfId="17537" xr:uid="{00000000-0005-0000-0000-0000804C0000}"/>
    <cellStyle name="Normal 45 2 2 3 3" xfId="2795" xr:uid="{00000000-0005-0000-0000-0000814C0000}"/>
    <cellStyle name="Normal 45 2 2 3 3 2" xfId="4485" xr:uid="{00000000-0005-0000-0000-0000824C0000}"/>
    <cellStyle name="Normal 45 2 2 3 3 2 2" xfId="14558" xr:uid="{00000000-0005-0000-0000-0000834C0000}"/>
    <cellStyle name="Normal 45 2 2 3 3 2 2 2" xfId="44880" xr:uid="{00000000-0005-0000-0000-0000844C0000}"/>
    <cellStyle name="Normal 45 2 2 3 3 2 2 3" xfId="29656" xr:uid="{00000000-0005-0000-0000-0000854C0000}"/>
    <cellStyle name="Normal 45 2 2 3 3 2 3" xfId="9538" xr:uid="{00000000-0005-0000-0000-0000864C0000}"/>
    <cellStyle name="Normal 45 2 2 3 3 2 3 2" xfId="39863" xr:uid="{00000000-0005-0000-0000-0000874C0000}"/>
    <cellStyle name="Normal 45 2 2 3 3 2 3 3" xfId="24639" xr:uid="{00000000-0005-0000-0000-0000884C0000}"/>
    <cellStyle name="Normal 45 2 2 3 3 2 4" xfId="34850" xr:uid="{00000000-0005-0000-0000-0000894C0000}"/>
    <cellStyle name="Normal 45 2 2 3 3 2 5" xfId="19626" xr:uid="{00000000-0005-0000-0000-00008A4C0000}"/>
    <cellStyle name="Normal 45 2 2 3 3 3" xfId="6177" xr:uid="{00000000-0005-0000-0000-00008B4C0000}"/>
    <cellStyle name="Normal 45 2 2 3 3 3 2" xfId="16229" xr:uid="{00000000-0005-0000-0000-00008C4C0000}"/>
    <cellStyle name="Normal 45 2 2 3 3 3 2 2" xfId="46551" xr:uid="{00000000-0005-0000-0000-00008D4C0000}"/>
    <cellStyle name="Normal 45 2 2 3 3 3 2 3" xfId="31327" xr:uid="{00000000-0005-0000-0000-00008E4C0000}"/>
    <cellStyle name="Normal 45 2 2 3 3 3 3" xfId="11209" xr:uid="{00000000-0005-0000-0000-00008F4C0000}"/>
    <cellStyle name="Normal 45 2 2 3 3 3 3 2" xfId="41534" xr:uid="{00000000-0005-0000-0000-0000904C0000}"/>
    <cellStyle name="Normal 45 2 2 3 3 3 3 3" xfId="26310" xr:uid="{00000000-0005-0000-0000-0000914C0000}"/>
    <cellStyle name="Normal 45 2 2 3 3 3 4" xfId="36521" xr:uid="{00000000-0005-0000-0000-0000924C0000}"/>
    <cellStyle name="Normal 45 2 2 3 3 3 5" xfId="21297" xr:uid="{00000000-0005-0000-0000-0000934C0000}"/>
    <cellStyle name="Normal 45 2 2 3 3 4" xfId="12887" xr:uid="{00000000-0005-0000-0000-0000944C0000}"/>
    <cellStyle name="Normal 45 2 2 3 3 4 2" xfId="43209" xr:uid="{00000000-0005-0000-0000-0000954C0000}"/>
    <cellStyle name="Normal 45 2 2 3 3 4 3" xfId="27985" xr:uid="{00000000-0005-0000-0000-0000964C0000}"/>
    <cellStyle name="Normal 45 2 2 3 3 5" xfId="7866" xr:uid="{00000000-0005-0000-0000-0000974C0000}"/>
    <cellStyle name="Normal 45 2 2 3 3 5 2" xfId="38192" xr:uid="{00000000-0005-0000-0000-0000984C0000}"/>
    <cellStyle name="Normal 45 2 2 3 3 5 3" xfId="22968" xr:uid="{00000000-0005-0000-0000-0000994C0000}"/>
    <cellStyle name="Normal 45 2 2 3 3 6" xfId="33180" xr:uid="{00000000-0005-0000-0000-00009A4C0000}"/>
    <cellStyle name="Normal 45 2 2 3 3 7" xfId="17955" xr:uid="{00000000-0005-0000-0000-00009B4C0000}"/>
    <cellStyle name="Normal 45 2 2 3 4" xfId="3648" xr:uid="{00000000-0005-0000-0000-00009C4C0000}"/>
    <cellStyle name="Normal 45 2 2 3 4 2" xfId="13722" xr:uid="{00000000-0005-0000-0000-00009D4C0000}"/>
    <cellStyle name="Normal 45 2 2 3 4 2 2" xfId="44044" xr:uid="{00000000-0005-0000-0000-00009E4C0000}"/>
    <cellStyle name="Normal 45 2 2 3 4 2 3" xfId="28820" xr:uid="{00000000-0005-0000-0000-00009F4C0000}"/>
    <cellStyle name="Normal 45 2 2 3 4 3" xfId="8702" xr:uid="{00000000-0005-0000-0000-0000A04C0000}"/>
    <cellStyle name="Normal 45 2 2 3 4 3 2" xfId="39027" xr:uid="{00000000-0005-0000-0000-0000A14C0000}"/>
    <cellStyle name="Normal 45 2 2 3 4 3 3" xfId="23803" xr:uid="{00000000-0005-0000-0000-0000A24C0000}"/>
    <cellStyle name="Normal 45 2 2 3 4 4" xfId="34014" xr:uid="{00000000-0005-0000-0000-0000A34C0000}"/>
    <cellStyle name="Normal 45 2 2 3 4 5" xfId="18790" xr:uid="{00000000-0005-0000-0000-0000A44C0000}"/>
    <cellStyle name="Normal 45 2 2 3 5" xfId="5341" xr:uid="{00000000-0005-0000-0000-0000A54C0000}"/>
    <cellStyle name="Normal 45 2 2 3 5 2" xfId="15393" xr:uid="{00000000-0005-0000-0000-0000A64C0000}"/>
    <cellStyle name="Normal 45 2 2 3 5 2 2" xfId="45715" xr:uid="{00000000-0005-0000-0000-0000A74C0000}"/>
    <cellStyle name="Normal 45 2 2 3 5 2 3" xfId="30491" xr:uid="{00000000-0005-0000-0000-0000A84C0000}"/>
    <cellStyle name="Normal 45 2 2 3 5 3" xfId="10373" xr:uid="{00000000-0005-0000-0000-0000A94C0000}"/>
    <cellStyle name="Normal 45 2 2 3 5 3 2" xfId="40698" xr:uid="{00000000-0005-0000-0000-0000AA4C0000}"/>
    <cellStyle name="Normal 45 2 2 3 5 3 3" xfId="25474" xr:uid="{00000000-0005-0000-0000-0000AB4C0000}"/>
    <cellStyle name="Normal 45 2 2 3 5 4" xfId="35685" xr:uid="{00000000-0005-0000-0000-0000AC4C0000}"/>
    <cellStyle name="Normal 45 2 2 3 5 5" xfId="20461" xr:uid="{00000000-0005-0000-0000-0000AD4C0000}"/>
    <cellStyle name="Normal 45 2 2 3 6" xfId="12051" xr:uid="{00000000-0005-0000-0000-0000AE4C0000}"/>
    <cellStyle name="Normal 45 2 2 3 6 2" xfId="42373" xr:uid="{00000000-0005-0000-0000-0000AF4C0000}"/>
    <cellStyle name="Normal 45 2 2 3 6 3" xfId="27149" xr:uid="{00000000-0005-0000-0000-0000B04C0000}"/>
    <cellStyle name="Normal 45 2 2 3 7" xfId="7030" xr:uid="{00000000-0005-0000-0000-0000B14C0000}"/>
    <cellStyle name="Normal 45 2 2 3 7 2" xfId="37356" xr:uid="{00000000-0005-0000-0000-0000B24C0000}"/>
    <cellStyle name="Normal 45 2 2 3 7 3" xfId="22132" xr:uid="{00000000-0005-0000-0000-0000B34C0000}"/>
    <cellStyle name="Normal 45 2 2 3 8" xfId="32344" xr:uid="{00000000-0005-0000-0000-0000B44C0000}"/>
    <cellStyle name="Normal 45 2 2 3 9" xfId="17119" xr:uid="{00000000-0005-0000-0000-0000B54C0000}"/>
    <cellStyle name="Normal 45 2 2 4" xfId="2166" xr:uid="{00000000-0005-0000-0000-0000B64C0000}"/>
    <cellStyle name="Normal 45 2 2 4 2" xfId="3005" xr:uid="{00000000-0005-0000-0000-0000B74C0000}"/>
    <cellStyle name="Normal 45 2 2 4 2 2" xfId="4695" xr:uid="{00000000-0005-0000-0000-0000B84C0000}"/>
    <cellStyle name="Normal 45 2 2 4 2 2 2" xfId="14768" xr:uid="{00000000-0005-0000-0000-0000B94C0000}"/>
    <cellStyle name="Normal 45 2 2 4 2 2 2 2" xfId="45090" xr:uid="{00000000-0005-0000-0000-0000BA4C0000}"/>
    <cellStyle name="Normal 45 2 2 4 2 2 2 3" xfId="29866" xr:uid="{00000000-0005-0000-0000-0000BB4C0000}"/>
    <cellStyle name="Normal 45 2 2 4 2 2 3" xfId="9748" xr:uid="{00000000-0005-0000-0000-0000BC4C0000}"/>
    <cellStyle name="Normal 45 2 2 4 2 2 3 2" xfId="40073" xr:uid="{00000000-0005-0000-0000-0000BD4C0000}"/>
    <cellStyle name="Normal 45 2 2 4 2 2 3 3" xfId="24849" xr:uid="{00000000-0005-0000-0000-0000BE4C0000}"/>
    <cellStyle name="Normal 45 2 2 4 2 2 4" xfId="35060" xr:uid="{00000000-0005-0000-0000-0000BF4C0000}"/>
    <cellStyle name="Normal 45 2 2 4 2 2 5" xfId="19836" xr:uid="{00000000-0005-0000-0000-0000C04C0000}"/>
    <cellStyle name="Normal 45 2 2 4 2 3" xfId="6387" xr:uid="{00000000-0005-0000-0000-0000C14C0000}"/>
    <cellStyle name="Normal 45 2 2 4 2 3 2" xfId="16439" xr:uid="{00000000-0005-0000-0000-0000C24C0000}"/>
    <cellStyle name="Normal 45 2 2 4 2 3 2 2" xfId="46761" xr:uid="{00000000-0005-0000-0000-0000C34C0000}"/>
    <cellStyle name="Normal 45 2 2 4 2 3 2 3" xfId="31537" xr:uid="{00000000-0005-0000-0000-0000C44C0000}"/>
    <cellStyle name="Normal 45 2 2 4 2 3 3" xfId="11419" xr:uid="{00000000-0005-0000-0000-0000C54C0000}"/>
    <cellStyle name="Normal 45 2 2 4 2 3 3 2" xfId="41744" xr:uid="{00000000-0005-0000-0000-0000C64C0000}"/>
    <cellStyle name="Normal 45 2 2 4 2 3 3 3" xfId="26520" xr:uid="{00000000-0005-0000-0000-0000C74C0000}"/>
    <cellStyle name="Normal 45 2 2 4 2 3 4" xfId="36731" xr:uid="{00000000-0005-0000-0000-0000C84C0000}"/>
    <cellStyle name="Normal 45 2 2 4 2 3 5" xfId="21507" xr:uid="{00000000-0005-0000-0000-0000C94C0000}"/>
    <cellStyle name="Normal 45 2 2 4 2 4" xfId="13097" xr:uid="{00000000-0005-0000-0000-0000CA4C0000}"/>
    <cellStyle name="Normal 45 2 2 4 2 4 2" xfId="43419" xr:uid="{00000000-0005-0000-0000-0000CB4C0000}"/>
    <cellStyle name="Normal 45 2 2 4 2 4 3" xfId="28195" xr:uid="{00000000-0005-0000-0000-0000CC4C0000}"/>
    <cellStyle name="Normal 45 2 2 4 2 5" xfId="8076" xr:uid="{00000000-0005-0000-0000-0000CD4C0000}"/>
    <cellStyle name="Normal 45 2 2 4 2 5 2" xfId="38402" xr:uid="{00000000-0005-0000-0000-0000CE4C0000}"/>
    <cellStyle name="Normal 45 2 2 4 2 5 3" xfId="23178" xr:uid="{00000000-0005-0000-0000-0000CF4C0000}"/>
    <cellStyle name="Normal 45 2 2 4 2 6" xfId="33390" xr:uid="{00000000-0005-0000-0000-0000D04C0000}"/>
    <cellStyle name="Normal 45 2 2 4 2 7" xfId="18165" xr:uid="{00000000-0005-0000-0000-0000D14C0000}"/>
    <cellStyle name="Normal 45 2 2 4 3" xfId="3858" xr:uid="{00000000-0005-0000-0000-0000D24C0000}"/>
    <cellStyle name="Normal 45 2 2 4 3 2" xfId="13932" xr:uid="{00000000-0005-0000-0000-0000D34C0000}"/>
    <cellStyle name="Normal 45 2 2 4 3 2 2" xfId="44254" xr:uid="{00000000-0005-0000-0000-0000D44C0000}"/>
    <cellStyle name="Normal 45 2 2 4 3 2 3" xfId="29030" xr:uid="{00000000-0005-0000-0000-0000D54C0000}"/>
    <cellStyle name="Normal 45 2 2 4 3 3" xfId="8912" xr:uid="{00000000-0005-0000-0000-0000D64C0000}"/>
    <cellStyle name="Normal 45 2 2 4 3 3 2" xfId="39237" xr:uid="{00000000-0005-0000-0000-0000D74C0000}"/>
    <cellStyle name="Normal 45 2 2 4 3 3 3" xfId="24013" xr:uid="{00000000-0005-0000-0000-0000D84C0000}"/>
    <cellStyle name="Normal 45 2 2 4 3 4" xfId="34224" xr:uid="{00000000-0005-0000-0000-0000D94C0000}"/>
    <cellStyle name="Normal 45 2 2 4 3 5" xfId="19000" xr:uid="{00000000-0005-0000-0000-0000DA4C0000}"/>
    <cellStyle name="Normal 45 2 2 4 4" xfId="5551" xr:uid="{00000000-0005-0000-0000-0000DB4C0000}"/>
    <cellStyle name="Normal 45 2 2 4 4 2" xfId="15603" xr:uid="{00000000-0005-0000-0000-0000DC4C0000}"/>
    <cellStyle name="Normal 45 2 2 4 4 2 2" xfId="45925" xr:uid="{00000000-0005-0000-0000-0000DD4C0000}"/>
    <cellStyle name="Normal 45 2 2 4 4 2 3" xfId="30701" xr:uid="{00000000-0005-0000-0000-0000DE4C0000}"/>
    <cellStyle name="Normal 45 2 2 4 4 3" xfId="10583" xr:uid="{00000000-0005-0000-0000-0000DF4C0000}"/>
    <cellStyle name="Normal 45 2 2 4 4 3 2" xfId="40908" xr:uid="{00000000-0005-0000-0000-0000E04C0000}"/>
    <cellStyle name="Normal 45 2 2 4 4 3 3" xfId="25684" xr:uid="{00000000-0005-0000-0000-0000E14C0000}"/>
    <cellStyle name="Normal 45 2 2 4 4 4" xfId="35895" xr:uid="{00000000-0005-0000-0000-0000E24C0000}"/>
    <cellStyle name="Normal 45 2 2 4 4 5" xfId="20671" xr:uid="{00000000-0005-0000-0000-0000E34C0000}"/>
    <cellStyle name="Normal 45 2 2 4 5" xfId="12261" xr:uid="{00000000-0005-0000-0000-0000E44C0000}"/>
    <cellStyle name="Normal 45 2 2 4 5 2" xfId="42583" xr:uid="{00000000-0005-0000-0000-0000E54C0000}"/>
    <cellStyle name="Normal 45 2 2 4 5 3" xfId="27359" xr:uid="{00000000-0005-0000-0000-0000E64C0000}"/>
    <cellStyle name="Normal 45 2 2 4 6" xfId="7240" xr:uid="{00000000-0005-0000-0000-0000E74C0000}"/>
    <cellStyle name="Normal 45 2 2 4 6 2" xfId="37566" xr:uid="{00000000-0005-0000-0000-0000E84C0000}"/>
    <cellStyle name="Normal 45 2 2 4 6 3" xfId="22342" xr:uid="{00000000-0005-0000-0000-0000E94C0000}"/>
    <cellStyle name="Normal 45 2 2 4 7" xfId="32554" xr:uid="{00000000-0005-0000-0000-0000EA4C0000}"/>
    <cellStyle name="Normal 45 2 2 4 8" xfId="17329" xr:uid="{00000000-0005-0000-0000-0000EB4C0000}"/>
    <cellStyle name="Normal 45 2 2 5" xfId="2587" xr:uid="{00000000-0005-0000-0000-0000EC4C0000}"/>
    <cellStyle name="Normal 45 2 2 5 2" xfId="4277" xr:uid="{00000000-0005-0000-0000-0000ED4C0000}"/>
    <cellStyle name="Normal 45 2 2 5 2 2" xfId="14350" xr:uid="{00000000-0005-0000-0000-0000EE4C0000}"/>
    <cellStyle name="Normal 45 2 2 5 2 2 2" xfId="44672" xr:uid="{00000000-0005-0000-0000-0000EF4C0000}"/>
    <cellStyle name="Normal 45 2 2 5 2 2 3" xfId="29448" xr:uid="{00000000-0005-0000-0000-0000F04C0000}"/>
    <cellStyle name="Normal 45 2 2 5 2 3" xfId="9330" xr:uid="{00000000-0005-0000-0000-0000F14C0000}"/>
    <cellStyle name="Normal 45 2 2 5 2 3 2" xfId="39655" xr:uid="{00000000-0005-0000-0000-0000F24C0000}"/>
    <cellStyle name="Normal 45 2 2 5 2 3 3" xfId="24431" xr:uid="{00000000-0005-0000-0000-0000F34C0000}"/>
    <cellStyle name="Normal 45 2 2 5 2 4" xfId="34642" xr:uid="{00000000-0005-0000-0000-0000F44C0000}"/>
    <cellStyle name="Normal 45 2 2 5 2 5" xfId="19418" xr:uid="{00000000-0005-0000-0000-0000F54C0000}"/>
    <cellStyle name="Normal 45 2 2 5 3" xfId="5969" xr:uid="{00000000-0005-0000-0000-0000F64C0000}"/>
    <cellStyle name="Normal 45 2 2 5 3 2" xfId="16021" xr:uid="{00000000-0005-0000-0000-0000F74C0000}"/>
    <cellStyle name="Normal 45 2 2 5 3 2 2" xfId="46343" xr:uid="{00000000-0005-0000-0000-0000F84C0000}"/>
    <cellStyle name="Normal 45 2 2 5 3 2 3" xfId="31119" xr:uid="{00000000-0005-0000-0000-0000F94C0000}"/>
    <cellStyle name="Normal 45 2 2 5 3 3" xfId="11001" xr:uid="{00000000-0005-0000-0000-0000FA4C0000}"/>
    <cellStyle name="Normal 45 2 2 5 3 3 2" xfId="41326" xr:uid="{00000000-0005-0000-0000-0000FB4C0000}"/>
    <cellStyle name="Normal 45 2 2 5 3 3 3" xfId="26102" xr:uid="{00000000-0005-0000-0000-0000FC4C0000}"/>
    <cellStyle name="Normal 45 2 2 5 3 4" xfId="36313" xr:uid="{00000000-0005-0000-0000-0000FD4C0000}"/>
    <cellStyle name="Normal 45 2 2 5 3 5" xfId="21089" xr:uid="{00000000-0005-0000-0000-0000FE4C0000}"/>
    <cellStyle name="Normal 45 2 2 5 4" xfId="12679" xr:uid="{00000000-0005-0000-0000-0000FF4C0000}"/>
    <cellStyle name="Normal 45 2 2 5 4 2" xfId="43001" xr:uid="{00000000-0005-0000-0000-0000004D0000}"/>
    <cellStyle name="Normal 45 2 2 5 4 3" xfId="27777" xr:uid="{00000000-0005-0000-0000-0000014D0000}"/>
    <cellStyle name="Normal 45 2 2 5 5" xfId="7658" xr:uid="{00000000-0005-0000-0000-0000024D0000}"/>
    <cellStyle name="Normal 45 2 2 5 5 2" xfId="37984" xr:uid="{00000000-0005-0000-0000-0000034D0000}"/>
    <cellStyle name="Normal 45 2 2 5 5 3" xfId="22760" xr:uid="{00000000-0005-0000-0000-0000044D0000}"/>
    <cellStyle name="Normal 45 2 2 5 6" xfId="32972" xr:uid="{00000000-0005-0000-0000-0000054D0000}"/>
    <cellStyle name="Normal 45 2 2 5 7" xfId="17747" xr:uid="{00000000-0005-0000-0000-0000064D0000}"/>
    <cellStyle name="Normal 45 2 2 6" xfId="3440" xr:uid="{00000000-0005-0000-0000-0000074D0000}"/>
    <cellStyle name="Normal 45 2 2 6 2" xfId="13514" xr:uid="{00000000-0005-0000-0000-0000084D0000}"/>
    <cellStyle name="Normal 45 2 2 6 2 2" xfId="43836" xr:uid="{00000000-0005-0000-0000-0000094D0000}"/>
    <cellStyle name="Normal 45 2 2 6 2 3" xfId="28612" xr:uid="{00000000-0005-0000-0000-00000A4D0000}"/>
    <cellStyle name="Normal 45 2 2 6 3" xfId="8494" xr:uid="{00000000-0005-0000-0000-00000B4D0000}"/>
    <cellStyle name="Normal 45 2 2 6 3 2" xfId="38819" xr:uid="{00000000-0005-0000-0000-00000C4D0000}"/>
    <cellStyle name="Normal 45 2 2 6 3 3" xfId="23595" xr:uid="{00000000-0005-0000-0000-00000D4D0000}"/>
    <cellStyle name="Normal 45 2 2 6 4" xfId="33806" xr:uid="{00000000-0005-0000-0000-00000E4D0000}"/>
    <cellStyle name="Normal 45 2 2 6 5" xfId="18582" xr:uid="{00000000-0005-0000-0000-00000F4D0000}"/>
    <cellStyle name="Normal 45 2 2 7" xfId="5133" xr:uid="{00000000-0005-0000-0000-0000104D0000}"/>
    <cellStyle name="Normal 45 2 2 7 2" xfId="15185" xr:uid="{00000000-0005-0000-0000-0000114D0000}"/>
    <cellStyle name="Normal 45 2 2 7 2 2" xfId="45507" xr:uid="{00000000-0005-0000-0000-0000124D0000}"/>
    <cellStyle name="Normal 45 2 2 7 2 3" xfId="30283" xr:uid="{00000000-0005-0000-0000-0000134D0000}"/>
    <cellStyle name="Normal 45 2 2 7 3" xfId="10165" xr:uid="{00000000-0005-0000-0000-0000144D0000}"/>
    <cellStyle name="Normal 45 2 2 7 3 2" xfId="40490" xr:uid="{00000000-0005-0000-0000-0000154D0000}"/>
    <cellStyle name="Normal 45 2 2 7 3 3" xfId="25266" xr:uid="{00000000-0005-0000-0000-0000164D0000}"/>
    <cellStyle name="Normal 45 2 2 7 4" xfId="35477" xr:uid="{00000000-0005-0000-0000-0000174D0000}"/>
    <cellStyle name="Normal 45 2 2 7 5" xfId="20253" xr:uid="{00000000-0005-0000-0000-0000184D0000}"/>
    <cellStyle name="Normal 45 2 2 8" xfId="11843" xr:uid="{00000000-0005-0000-0000-0000194D0000}"/>
    <cellStyle name="Normal 45 2 2 8 2" xfId="42165" xr:uid="{00000000-0005-0000-0000-00001A4D0000}"/>
    <cellStyle name="Normal 45 2 2 8 3" xfId="26941" xr:uid="{00000000-0005-0000-0000-00001B4D0000}"/>
    <cellStyle name="Normal 45 2 2 9" xfId="6822" xr:uid="{00000000-0005-0000-0000-00001C4D0000}"/>
    <cellStyle name="Normal 45 2 2 9 2" xfId="37148" xr:uid="{00000000-0005-0000-0000-00001D4D0000}"/>
    <cellStyle name="Normal 45 2 2 9 3" xfId="21924" xr:uid="{00000000-0005-0000-0000-00001E4D0000}"/>
    <cellStyle name="Normal 45 2 3" xfId="1786" xr:uid="{00000000-0005-0000-0000-00001F4D0000}"/>
    <cellStyle name="Normal 45 2 3 10" xfId="16963" xr:uid="{00000000-0005-0000-0000-0000204D0000}"/>
    <cellStyle name="Normal 45 2 3 2" xfId="2005" xr:uid="{00000000-0005-0000-0000-0000214D0000}"/>
    <cellStyle name="Normal 45 2 3 2 2" xfId="2426" xr:uid="{00000000-0005-0000-0000-0000224D0000}"/>
    <cellStyle name="Normal 45 2 3 2 2 2" xfId="3265" xr:uid="{00000000-0005-0000-0000-0000234D0000}"/>
    <cellStyle name="Normal 45 2 3 2 2 2 2" xfId="4955" xr:uid="{00000000-0005-0000-0000-0000244D0000}"/>
    <cellStyle name="Normal 45 2 3 2 2 2 2 2" xfId="15028" xr:uid="{00000000-0005-0000-0000-0000254D0000}"/>
    <cellStyle name="Normal 45 2 3 2 2 2 2 2 2" xfId="45350" xr:uid="{00000000-0005-0000-0000-0000264D0000}"/>
    <cellStyle name="Normal 45 2 3 2 2 2 2 2 3" xfId="30126" xr:uid="{00000000-0005-0000-0000-0000274D0000}"/>
    <cellStyle name="Normal 45 2 3 2 2 2 2 3" xfId="10008" xr:uid="{00000000-0005-0000-0000-0000284D0000}"/>
    <cellStyle name="Normal 45 2 3 2 2 2 2 3 2" xfId="40333" xr:uid="{00000000-0005-0000-0000-0000294D0000}"/>
    <cellStyle name="Normal 45 2 3 2 2 2 2 3 3" xfId="25109" xr:uid="{00000000-0005-0000-0000-00002A4D0000}"/>
    <cellStyle name="Normal 45 2 3 2 2 2 2 4" xfId="35320" xr:uid="{00000000-0005-0000-0000-00002B4D0000}"/>
    <cellStyle name="Normal 45 2 3 2 2 2 2 5" xfId="20096" xr:uid="{00000000-0005-0000-0000-00002C4D0000}"/>
    <cellStyle name="Normal 45 2 3 2 2 2 3" xfId="6647" xr:uid="{00000000-0005-0000-0000-00002D4D0000}"/>
    <cellStyle name="Normal 45 2 3 2 2 2 3 2" xfId="16699" xr:uid="{00000000-0005-0000-0000-00002E4D0000}"/>
    <cellStyle name="Normal 45 2 3 2 2 2 3 2 2" xfId="47021" xr:uid="{00000000-0005-0000-0000-00002F4D0000}"/>
    <cellStyle name="Normal 45 2 3 2 2 2 3 2 3" xfId="31797" xr:uid="{00000000-0005-0000-0000-0000304D0000}"/>
    <cellStyle name="Normal 45 2 3 2 2 2 3 3" xfId="11679" xr:uid="{00000000-0005-0000-0000-0000314D0000}"/>
    <cellStyle name="Normal 45 2 3 2 2 2 3 3 2" xfId="42004" xr:uid="{00000000-0005-0000-0000-0000324D0000}"/>
    <cellStyle name="Normal 45 2 3 2 2 2 3 3 3" xfId="26780" xr:uid="{00000000-0005-0000-0000-0000334D0000}"/>
    <cellStyle name="Normal 45 2 3 2 2 2 3 4" xfId="36991" xr:uid="{00000000-0005-0000-0000-0000344D0000}"/>
    <cellStyle name="Normal 45 2 3 2 2 2 3 5" xfId="21767" xr:uid="{00000000-0005-0000-0000-0000354D0000}"/>
    <cellStyle name="Normal 45 2 3 2 2 2 4" xfId="13357" xr:uid="{00000000-0005-0000-0000-0000364D0000}"/>
    <cellStyle name="Normal 45 2 3 2 2 2 4 2" xfId="43679" xr:uid="{00000000-0005-0000-0000-0000374D0000}"/>
    <cellStyle name="Normal 45 2 3 2 2 2 4 3" xfId="28455" xr:uid="{00000000-0005-0000-0000-0000384D0000}"/>
    <cellStyle name="Normal 45 2 3 2 2 2 5" xfId="8336" xr:uid="{00000000-0005-0000-0000-0000394D0000}"/>
    <cellStyle name="Normal 45 2 3 2 2 2 5 2" xfId="38662" xr:uid="{00000000-0005-0000-0000-00003A4D0000}"/>
    <cellStyle name="Normal 45 2 3 2 2 2 5 3" xfId="23438" xr:uid="{00000000-0005-0000-0000-00003B4D0000}"/>
    <cellStyle name="Normal 45 2 3 2 2 2 6" xfId="33650" xr:uid="{00000000-0005-0000-0000-00003C4D0000}"/>
    <cellStyle name="Normal 45 2 3 2 2 2 7" xfId="18425" xr:uid="{00000000-0005-0000-0000-00003D4D0000}"/>
    <cellStyle name="Normal 45 2 3 2 2 3" xfId="4118" xr:uid="{00000000-0005-0000-0000-00003E4D0000}"/>
    <cellStyle name="Normal 45 2 3 2 2 3 2" xfId="14192" xr:uid="{00000000-0005-0000-0000-00003F4D0000}"/>
    <cellStyle name="Normal 45 2 3 2 2 3 2 2" xfId="44514" xr:uid="{00000000-0005-0000-0000-0000404D0000}"/>
    <cellStyle name="Normal 45 2 3 2 2 3 2 3" xfId="29290" xr:uid="{00000000-0005-0000-0000-0000414D0000}"/>
    <cellStyle name="Normal 45 2 3 2 2 3 3" xfId="9172" xr:uid="{00000000-0005-0000-0000-0000424D0000}"/>
    <cellStyle name="Normal 45 2 3 2 2 3 3 2" xfId="39497" xr:uid="{00000000-0005-0000-0000-0000434D0000}"/>
    <cellStyle name="Normal 45 2 3 2 2 3 3 3" xfId="24273" xr:uid="{00000000-0005-0000-0000-0000444D0000}"/>
    <cellStyle name="Normal 45 2 3 2 2 3 4" xfId="34484" xr:uid="{00000000-0005-0000-0000-0000454D0000}"/>
    <cellStyle name="Normal 45 2 3 2 2 3 5" xfId="19260" xr:uid="{00000000-0005-0000-0000-0000464D0000}"/>
    <cellStyle name="Normal 45 2 3 2 2 4" xfId="5811" xr:uid="{00000000-0005-0000-0000-0000474D0000}"/>
    <cellStyle name="Normal 45 2 3 2 2 4 2" xfId="15863" xr:uid="{00000000-0005-0000-0000-0000484D0000}"/>
    <cellStyle name="Normal 45 2 3 2 2 4 2 2" xfId="46185" xr:uid="{00000000-0005-0000-0000-0000494D0000}"/>
    <cellStyle name="Normal 45 2 3 2 2 4 2 3" xfId="30961" xr:uid="{00000000-0005-0000-0000-00004A4D0000}"/>
    <cellStyle name="Normal 45 2 3 2 2 4 3" xfId="10843" xr:uid="{00000000-0005-0000-0000-00004B4D0000}"/>
    <cellStyle name="Normal 45 2 3 2 2 4 3 2" xfId="41168" xr:uid="{00000000-0005-0000-0000-00004C4D0000}"/>
    <cellStyle name="Normal 45 2 3 2 2 4 3 3" xfId="25944" xr:uid="{00000000-0005-0000-0000-00004D4D0000}"/>
    <cellStyle name="Normal 45 2 3 2 2 4 4" xfId="36155" xr:uid="{00000000-0005-0000-0000-00004E4D0000}"/>
    <cellStyle name="Normal 45 2 3 2 2 4 5" xfId="20931" xr:uid="{00000000-0005-0000-0000-00004F4D0000}"/>
    <cellStyle name="Normal 45 2 3 2 2 5" xfId="12521" xr:uid="{00000000-0005-0000-0000-0000504D0000}"/>
    <cellStyle name="Normal 45 2 3 2 2 5 2" xfId="42843" xr:uid="{00000000-0005-0000-0000-0000514D0000}"/>
    <cellStyle name="Normal 45 2 3 2 2 5 3" xfId="27619" xr:uid="{00000000-0005-0000-0000-0000524D0000}"/>
    <cellStyle name="Normal 45 2 3 2 2 6" xfId="7500" xr:uid="{00000000-0005-0000-0000-0000534D0000}"/>
    <cellStyle name="Normal 45 2 3 2 2 6 2" xfId="37826" xr:uid="{00000000-0005-0000-0000-0000544D0000}"/>
    <cellStyle name="Normal 45 2 3 2 2 6 3" xfId="22602" xr:uid="{00000000-0005-0000-0000-0000554D0000}"/>
    <cellStyle name="Normal 45 2 3 2 2 7" xfId="32814" xr:uid="{00000000-0005-0000-0000-0000564D0000}"/>
    <cellStyle name="Normal 45 2 3 2 2 8" xfId="17589" xr:uid="{00000000-0005-0000-0000-0000574D0000}"/>
    <cellStyle name="Normal 45 2 3 2 3" xfId="2847" xr:uid="{00000000-0005-0000-0000-0000584D0000}"/>
    <cellStyle name="Normal 45 2 3 2 3 2" xfId="4537" xr:uid="{00000000-0005-0000-0000-0000594D0000}"/>
    <cellStyle name="Normal 45 2 3 2 3 2 2" xfId="14610" xr:uid="{00000000-0005-0000-0000-00005A4D0000}"/>
    <cellStyle name="Normal 45 2 3 2 3 2 2 2" xfId="44932" xr:uid="{00000000-0005-0000-0000-00005B4D0000}"/>
    <cellStyle name="Normal 45 2 3 2 3 2 2 3" xfId="29708" xr:uid="{00000000-0005-0000-0000-00005C4D0000}"/>
    <cellStyle name="Normal 45 2 3 2 3 2 3" xfId="9590" xr:uid="{00000000-0005-0000-0000-00005D4D0000}"/>
    <cellStyle name="Normal 45 2 3 2 3 2 3 2" xfId="39915" xr:uid="{00000000-0005-0000-0000-00005E4D0000}"/>
    <cellStyle name="Normal 45 2 3 2 3 2 3 3" xfId="24691" xr:uid="{00000000-0005-0000-0000-00005F4D0000}"/>
    <cellStyle name="Normal 45 2 3 2 3 2 4" xfId="34902" xr:uid="{00000000-0005-0000-0000-0000604D0000}"/>
    <cellStyle name="Normal 45 2 3 2 3 2 5" xfId="19678" xr:uid="{00000000-0005-0000-0000-0000614D0000}"/>
    <cellStyle name="Normal 45 2 3 2 3 3" xfId="6229" xr:uid="{00000000-0005-0000-0000-0000624D0000}"/>
    <cellStyle name="Normal 45 2 3 2 3 3 2" xfId="16281" xr:uid="{00000000-0005-0000-0000-0000634D0000}"/>
    <cellStyle name="Normal 45 2 3 2 3 3 2 2" xfId="46603" xr:uid="{00000000-0005-0000-0000-0000644D0000}"/>
    <cellStyle name="Normal 45 2 3 2 3 3 2 3" xfId="31379" xr:uid="{00000000-0005-0000-0000-0000654D0000}"/>
    <cellStyle name="Normal 45 2 3 2 3 3 3" xfId="11261" xr:uid="{00000000-0005-0000-0000-0000664D0000}"/>
    <cellStyle name="Normal 45 2 3 2 3 3 3 2" xfId="41586" xr:uid="{00000000-0005-0000-0000-0000674D0000}"/>
    <cellStyle name="Normal 45 2 3 2 3 3 3 3" xfId="26362" xr:uid="{00000000-0005-0000-0000-0000684D0000}"/>
    <cellStyle name="Normal 45 2 3 2 3 3 4" xfId="36573" xr:uid="{00000000-0005-0000-0000-0000694D0000}"/>
    <cellStyle name="Normal 45 2 3 2 3 3 5" xfId="21349" xr:uid="{00000000-0005-0000-0000-00006A4D0000}"/>
    <cellStyle name="Normal 45 2 3 2 3 4" xfId="12939" xr:uid="{00000000-0005-0000-0000-00006B4D0000}"/>
    <cellStyle name="Normal 45 2 3 2 3 4 2" xfId="43261" xr:uid="{00000000-0005-0000-0000-00006C4D0000}"/>
    <cellStyle name="Normal 45 2 3 2 3 4 3" xfId="28037" xr:uid="{00000000-0005-0000-0000-00006D4D0000}"/>
    <cellStyle name="Normal 45 2 3 2 3 5" xfId="7918" xr:uid="{00000000-0005-0000-0000-00006E4D0000}"/>
    <cellStyle name="Normal 45 2 3 2 3 5 2" xfId="38244" xr:uid="{00000000-0005-0000-0000-00006F4D0000}"/>
    <cellStyle name="Normal 45 2 3 2 3 5 3" xfId="23020" xr:uid="{00000000-0005-0000-0000-0000704D0000}"/>
    <cellStyle name="Normal 45 2 3 2 3 6" xfId="33232" xr:uid="{00000000-0005-0000-0000-0000714D0000}"/>
    <cellStyle name="Normal 45 2 3 2 3 7" xfId="18007" xr:uid="{00000000-0005-0000-0000-0000724D0000}"/>
    <cellStyle name="Normal 45 2 3 2 4" xfId="3700" xr:uid="{00000000-0005-0000-0000-0000734D0000}"/>
    <cellStyle name="Normal 45 2 3 2 4 2" xfId="13774" xr:uid="{00000000-0005-0000-0000-0000744D0000}"/>
    <cellStyle name="Normal 45 2 3 2 4 2 2" xfId="44096" xr:uid="{00000000-0005-0000-0000-0000754D0000}"/>
    <cellStyle name="Normal 45 2 3 2 4 2 3" xfId="28872" xr:uid="{00000000-0005-0000-0000-0000764D0000}"/>
    <cellStyle name="Normal 45 2 3 2 4 3" xfId="8754" xr:uid="{00000000-0005-0000-0000-0000774D0000}"/>
    <cellStyle name="Normal 45 2 3 2 4 3 2" xfId="39079" xr:uid="{00000000-0005-0000-0000-0000784D0000}"/>
    <cellStyle name="Normal 45 2 3 2 4 3 3" xfId="23855" xr:uid="{00000000-0005-0000-0000-0000794D0000}"/>
    <cellStyle name="Normal 45 2 3 2 4 4" xfId="34066" xr:uid="{00000000-0005-0000-0000-00007A4D0000}"/>
    <cellStyle name="Normal 45 2 3 2 4 5" xfId="18842" xr:uid="{00000000-0005-0000-0000-00007B4D0000}"/>
    <cellStyle name="Normal 45 2 3 2 5" xfId="5393" xr:uid="{00000000-0005-0000-0000-00007C4D0000}"/>
    <cellStyle name="Normal 45 2 3 2 5 2" xfId="15445" xr:uid="{00000000-0005-0000-0000-00007D4D0000}"/>
    <cellStyle name="Normal 45 2 3 2 5 2 2" xfId="45767" xr:uid="{00000000-0005-0000-0000-00007E4D0000}"/>
    <cellStyle name="Normal 45 2 3 2 5 2 3" xfId="30543" xr:uid="{00000000-0005-0000-0000-00007F4D0000}"/>
    <cellStyle name="Normal 45 2 3 2 5 3" xfId="10425" xr:uid="{00000000-0005-0000-0000-0000804D0000}"/>
    <cellStyle name="Normal 45 2 3 2 5 3 2" xfId="40750" xr:uid="{00000000-0005-0000-0000-0000814D0000}"/>
    <cellStyle name="Normal 45 2 3 2 5 3 3" xfId="25526" xr:uid="{00000000-0005-0000-0000-0000824D0000}"/>
    <cellStyle name="Normal 45 2 3 2 5 4" xfId="35737" xr:uid="{00000000-0005-0000-0000-0000834D0000}"/>
    <cellStyle name="Normal 45 2 3 2 5 5" xfId="20513" xr:uid="{00000000-0005-0000-0000-0000844D0000}"/>
    <cellStyle name="Normal 45 2 3 2 6" xfId="12103" xr:uid="{00000000-0005-0000-0000-0000854D0000}"/>
    <cellStyle name="Normal 45 2 3 2 6 2" xfId="42425" xr:uid="{00000000-0005-0000-0000-0000864D0000}"/>
    <cellStyle name="Normal 45 2 3 2 6 3" xfId="27201" xr:uid="{00000000-0005-0000-0000-0000874D0000}"/>
    <cellStyle name="Normal 45 2 3 2 7" xfId="7082" xr:uid="{00000000-0005-0000-0000-0000884D0000}"/>
    <cellStyle name="Normal 45 2 3 2 7 2" xfId="37408" xr:uid="{00000000-0005-0000-0000-0000894D0000}"/>
    <cellStyle name="Normal 45 2 3 2 7 3" xfId="22184" xr:uid="{00000000-0005-0000-0000-00008A4D0000}"/>
    <cellStyle name="Normal 45 2 3 2 8" xfId="32396" xr:uid="{00000000-0005-0000-0000-00008B4D0000}"/>
    <cellStyle name="Normal 45 2 3 2 9" xfId="17171" xr:uid="{00000000-0005-0000-0000-00008C4D0000}"/>
    <cellStyle name="Normal 45 2 3 3" xfId="2218" xr:uid="{00000000-0005-0000-0000-00008D4D0000}"/>
    <cellStyle name="Normal 45 2 3 3 2" xfId="3057" xr:uid="{00000000-0005-0000-0000-00008E4D0000}"/>
    <cellStyle name="Normal 45 2 3 3 2 2" xfId="4747" xr:uid="{00000000-0005-0000-0000-00008F4D0000}"/>
    <cellStyle name="Normal 45 2 3 3 2 2 2" xfId="14820" xr:uid="{00000000-0005-0000-0000-0000904D0000}"/>
    <cellStyle name="Normal 45 2 3 3 2 2 2 2" xfId="45142" xr:uid="{00000000-0005-0000-0000-0000914D0000}"/>
    <cellStyle name="Normal 45 2 3 3 2 2 2 3" xfId="29918" xr:uid="{00000000-0005-0000-0000-0000924D0000}"/>
    <cellStyle name="Normal 45 2 3 3 2 2 3" xfId="9800" xr:uid="{00000000-0005-0000-0000-0000934D0000}"/>
    <cellStyle name="Normal 45 2 3 3 2 2 3 2" xfId="40125" xr:uid="{00000000-0005-0000-0000-0000944D0000}"/>
    <cellStyle name="Normal 45 2 3 3 2 2 3 3" xfId="24901" xr:uid="{00000000-0005-0000-0000-0000954D0000}"/>
    <cellStyle name="Normal 45 2 3 3 2 2 4" xfId="35112" xr:uid="{00000000-0005-0000-0000-0000964D0000}"/>
    <cellStyle name="Normal 45 2 3 3 2 2 5" xfId="19888" xr:uid="{00000000-0005-0000-0000-0000974D0000}"/>
    <cellStyle name="Normal 45 2 3 3 2 3" xfId="6439" xr:uid="{00000000-0005-0000-0000-0000984D0000}"/>
    <cellStyle name="Normal 45 2 3 3 2 3 2" xfId="16491" xr:uid="{00000000-0005-0000-0000-0000994D0000}"/>
    <cellStyle name="Normal 45 2 3 3 2 3 2 2" xfId="46813" xr:uid="{00000000-0005-0000-0000-00009A4D0000}"/>
    <cellStyle name="Normal 45 2 3 3 2 3 2 3" xfId="31589" xr:uid="{00000000-0005-0000-0000-00009B4D0000}"/>
    <cellStyle name="Normal 45 2 3 3 2 3 3" xfId="11471" xr:uid="{00000000-0005-0000-0000-00009C4D0000}"/>
    <cellStyle name="Normal 45 2 3 3 2 3 3 2" xfId="41796" xr:uid="{00000000-0005-0000-0000-00009D4D0000}"/>
    <cellStyle name="Normal 45 2 3 3 2 3 3 3" xfId="26572" xr:uid="{00000000-0005-0000-0000-00009E4D0000}"/>
    <cellStyle name="Normal 45 2 3 3 2 3 4" xfId="36783" xr:uid="{00000000-0005-0000-0000-00009F4D0000}"/>
    <cellStyle name="Normal 45 2 3 3 2 3 5" xfId="21559" xr:uid="{00000000-0005-0000-0000-0000A04D0000}"/>
    <cellStyle name="Normal 45 2 3 3 2 4" xfId="13149" xr:uid="{00000000-0005-0000-0000-0000A14D0000}"/>
    <cellStyle name="Normal 45 2 3 3 2 4 2" xfId="43471" xr:uid="{00000000-0005-0000-0000-0000A24D0000}"/>
    <cellStyle name="Normal 45 2 3 3 2 4 3" xfId="28247" xr:uid="{00000000-0005-0000-0000-0000A34D0000}"/>
    <cellStyle name="Normal 45 2 3 3 2 5" xfId="8128" xr:uid="{00000000-0005-0000-0000-0000A44D0000}"/>
    <cellStyle name="Normal 45 2 3 3 2 5 2" xfId="38454" xr:uid="{00000000-0005-0000-0000-0000A54D0000}"/>
    <cellStyle name="Normal 45 2 3 3 2 5 3" xfId="23230" xr:uid="{00000000-0005-0000-0000-0000A64D0000}"/>
    <cellStyle name="Normal 45 2 3 3 2 6" xfId="33442" xr:uid="{00000000-0005-0000-0000-0000A74D0000}"/>
    <cellStyle name="Normal 45 2 3 3 2 7" xfId="18217" xr:uid="{00000000-0005-0000-0000-0000A84D0000}"/>
    <cellStyle name="Normal 45 2 3 3 3" xfId="3910" xr:uid="{00000000-0005-0000-0000-0000A94D0000}"/>
    <cellStyle name="Normal 45 2 3 3 3 2" xfId="13984" xr:uid="{00000000-0005-0000-0000-0000AA4D0000}"/>
    <cellStyle name="Normal 45 2 3 3 3 2 2" xfId="44306" xr:uid="{00000000-0005-0000-0000-0000AB4D0000}"/>
    <cellStyle name="Normal 45 2 3 3 3 2 3" xfId="29082" xr:uid="{00000000-0005-0000-0000-0000AC4D0000}"/>
    <cellStyle name="Normal 45 2 3 3 3 3" xfId="8964" xr:uid="{00000000-0005-0000-0000-0000AD4D0000}"/>
    <cellStyle name="Normal 45 2 3 3 3 3 2" xfId="39289" xr:uid="{00000000-0005-0000-0000-0000AE4D0000}"/>
    <cellStyle name="Normal 45 2 3 3 3 3 3" xfId="24065" xr:uid="{00000000-0005-0000-0000-0000AF4D0000}"/>
    <cellStyle name="Normal 45 2 3 3 3 4" xfId="34276" xr:uid="{00000000-0005-0000-0000-0000B04D0000}"/>
    <cellStyle name="Normal 45 2 3 3 3 5" xfId="19052" xr:uid="{00000000-0005-0000-0000-0000B14D0000}"/>
    <cellStyle name="Normal 45 2 3 3 4" xfId="5603" xr:uid="{00000000-0005-0000-0000-0000B24D0000}"/>
    <cellStyle name="Normal 45 2 3 3 4 2" xfId="15655" xr:uid="{00000000-0005-0000-0000-0000B34D0000}"/>
    <cellStyle name="Normal 45 2 3 3 4 2 2" xfId="45977" xr:uid="{00000000-0005-0000-0000-0000B44D0000}"/>
    <cellStyle name="Normal 45 2 3 3 4 2 3" xfId="30753" xr:uid="{00000000-0005-0000-0000-0000B54D0000}"/>
    <cellStyle name="Normal 45 2 3 3 4 3" xfId="10635" xr:uid="{00000000-0005-0000-0000-0000B64D0000}"/>
    <cellStyle name="Normal 45 2 3 3 4 3 2" xfId="40960" xr:uid="{00000000-0005-0000-0000-0000B74D0000}"/>
    <cellStyle name="Normal 45 2 3 3 4 3 3" xfId="25736" xr:uid="{00000000-0005-0000-0000-0000B84D0000}"/>
    <cellStyle name="Normal 45 2 3 3 4 4" xfId="35947" xr:uid="{00000000-0005-0000-0000-0000B94D0000}"/>
    <cellStyle name="Normal 45 2 3 3 4 5" xfId="20723" xr:uid="{00000000-0005-0000-0000-0000BA4D0000}"/>
    <cellStyle name="Normal 45 2 3 3 5" xfId="12313" xr:uid="{00000000-0005-0000-0000-0000BB4D0000}"/>
    <cellStyle name="Normal 45 2 3 3 5 2" xfId="42635" xr:uid="{00000000-0005-0000-0000-0000BC4D0000}"/>
    <cellStyle name="Normal 45 2 3 3 5 3" xfId="27411" xr:uid="{00000000-0005-0000-0000-0000BD4D0000}"/>
    <cellStyle name="Normal 45 2 3 3 6" xfId="7292" xr:uid="{00000000-0005-0000-0000-0000BE4D0000}"/>
    <cellStyle name="Normal 45 2 3 3 6 2" xfId="37618" xr:uid="{00000000-0005-0000-0000-0000BF4D0000}"/>
    <cellStyle name="Normal 45 2 3 3 6 3" xfId="22394" xr:uid="{00000000-0005-0000-0000-0000C04D0000}"/>
    <cellStyle name="Normal 45 2 3 3 7" xfId="32606" xr:uid="{00000000-0005-0000-0000-0000C14D0000}"/>
    <cellStyle name="Normal 45 2 3 3 8" xfId="17381" xr:uid="{00000000-0005-0000-0000-0000C24D0000}"/>
    <cellStyle name="Normal 45 2 3 4" xfId="2639" xr:uid="{00000000-0005-0000-0000-0000C34D0000}"/>
    <cellStyle name="Normal 45 2 3 4 2" xfId="4329" xr:uid="{00000000-0005-0000-0000-0000C44D0000}"/>
    <cellStyle name="Normal 45 2 3 4 2 2" xfId="14402" xr:uid="{00000000-0005-0000-0000-0000C54D0000}"/>
    <cellStyle name="Normal 45 2 3 4 2 2 2" xfId="44724" xr:uid="{00000000-0005-0000-0000-0000C64D0000}"/>
    <cellStyle name="Normal 45 2 3 4 2 2 3" xfId="29500" xr:uid="{00000000-0005-0000-0000-0000C74D0000}"/>
    <cellStyle name="Normal 45 2 3 4 2 3" xfId="9382" xr:uid="{00000000-0005-0000-0000-0000C84D0000}"/>
    <cellStyle name="Normal 45 2 3 4 2 3 2" xfId="39707" xr:uid="{00000000-0005-0000-0000-0000C94D0000}"/>
    <cellStyle name="Normal 45 2 3 4 2 3 3" xfId="24483" xr:uid="{00000000-0005-0000-0000-0000CA4D0000}"/>
    <cellStyle name="Normal 45 2 3 4 2 4" xfId="34694" xr:uid="{00000000-0005-0000-0000-0000CB4D0000}"/>
    <cellStyle name="Normal 45 2 3 4 2 5" xfId="19470" xr:uid="{00000000-0005-0000-0000-0000CC4D0000}"/>
    <cellStyle name="Normal 45 2 3 4 3" xfId="6021" xr:uid="{00000000-0005-0000-0000-0000CD4D0000}"/>
    <cellStyle name="Normal 45 2 3 4 3 2" xfId="16073" xr:uid="{00000000-0005-0000-0000-0000CE4D0000}"/>
    <cellStyle name="Normal 45 2 3 4 3 2 2" xfId="46395" xr:uid="{00000000-0005-0000-0000-0000CF4D0000}"/>
    <cellStyle name="Normal 45 2 3 4 3 2 3" xfId="31171" xr:uid="{00000000-0005-0000-0000-0000D04D0000}"/>
    <cellStyle name="Normal 45 2 3 4 3 3" xfId="11053" xr:uid="{00000000-0005-0000-0000-0000D14D0000}"/>
    <cellStyle name="Normal 45 2 3 4 3 3 2" xfId="41378" xr:uid="{00000000-0005-0000-0000-0000D24D0000}"/>
    <cellStyle name="Normal 45 2 3 4 3 3 3" xfId="26154" xr:uid="{00000000-0005-0000-0000-0000D34D0000}"/>
    <cellStyle name="Normal 45 2 3 4 3 4" xfId="36365" xr:uid="{00000000-0005-0000-0000-0000D44D0000}"/>
    <cellStyle name="Normal 45 2 3 4 3 5" xfId="21141" xr:uid="{00000000-0005-0000-0000-0000D54D0000}"/>
    <cellStyle name="Normal 45 2 3 4 4" xfId="12731" xr:uid="{00000000-0005-0000-0000-0000D64D0000}"/>
    <cellStyle name="Normal 45 2 3 4 4 2" xfId="43053" xr:uid="{00000000-0005-0000-0000-0000D74D0000}"/>
    <cellStyle name="Normal 45 2 3 4 4 3" xfId="27829" xr:uid="{00000000-0005-0000-0000-0000D84D0000}"/>
    <cellStyle name="Normal 45 2 3 4 5" xfId="7710" xr:uid="{00000000-0005-0000-0000-0000D94D0000}"/>
    <cellStyle name="Normal 45 2 3 4 5 2" xfId="38036" xr:uid="{00000000-0005-0000-0000-0000DA4D0000}"/>
    <cellStyle name="Normal 45 2 3 4 5 3" xfId="22812" xr:uid="{00000000-0005-0000-0000-0000DB4D0000}"/>
    <cellStyle name="Normal 45 2 3 4 6" xfId="33024" xr:uid="{00000000-0005-0000-0000-0000DC4D0000}"/>
    <cellStyle name="Normal 45 2 3 4 7" xfId="17799" xr:uid="{00000000-0005-0000-0000-0000DD4D0000}"/>
    <cellStyle name="Normal 45 2 3 5" xfId="3492" xr:uid="{00000000-0005-0000-0000-0000DE4D0000}"/>
    <cellStyle name="Normal 45 2 3 5 2" xfId="13566" xr:uid="{00000000-0005-0000-0000-0000DF4D0000}"/>
    <cellStyle name="Normal 45 2 3 5 2 2" xfId="43888" xr:uid="{00000000-0005-0000-0000-0000E04D0000}"/>
    <cellStyle name="Normal 45 2 3 5 2 3" xfId="28664" xr:uid="{00000000-0005-0000-0000-0000E14D0000}"/>
    <cellStyle name="Normal 45 2 3 5 3" xfId="8546" xr:uid="{00000000-0005-0000-0000-0000E24D0000}"/>
    <cellStyle name="Normal 45 2 3 5 3 2" xfId="38871" xr:uid="{00000000-0005-0000-0000-0000E34D0000}"/>
    <cellStyle name="Normal 45 2 3 5 3 3" xfId="23647" xr:uid="{00000000-0005-0000-0000-0000E44D0000}"/>
    <cellStyle name="Normal 45 2 3 5 4" xfId="33858" xr:uid="{00000000-0005-0000-0000-0000E54D0000}"/>
    <cellStyle name="Normal 45 2 3 5 5" xfId="18634" xr:uid="{00000000-0005-0000-0000-0000E64D0000}"/>
    <cellStyle name="Normal 45 2 3 6" xfId="5185" xr:uid="{00000000-0005-0000-0000-0000E74D0000}"/>
    <cellStyle name="Normal 45 2 3 6 2" xfId="15237" xr:uid="{00000000-0005-0000-0000-0000E84D0000}"/>
    <cellStyle name="Normal 45 2 3 6 2 2" xfId="45559" xr:uid="{00000000-0005-0000-0000-0000E94D0000}"/>
    <cellStyle name="Normal 45 2 3 6 2 3" xfId="30335" xr:uid="{00000000-0005-0000-0000-0000EA4D0000}"/>
    <cellStyle name="Normal 45 2 3 6 3" xfId="10217" xr:uid="{00000000-0005-0000-0000-0000EB4D0000}"/>
    <cellStyle name="Normal 45 2 3 6 3 2" xfId="40542" xr:uid="{00000000-0005-0000-0000-0000EC4D0000}"/>
    <cellStyle name="Normal 45 2 3 6 3 3" xfId="25318" xr:uid="{00000000-0005-0000-0000-0000ED4D0000}"/>
    <cellStyle name="Normal 45 2 3 6 4" xfId="35529" xr:uid="{00000000-0005-0000-0000-0000EE4D0000}"/>
    <cellStyle name="Normal 45 2 3 6 5" xfId="20305" xr:uid="{00000000-0005-0000-0000-0000EF4D0000}"/>
    <cellStyle name="Normal 45 2 3 7" xfId="11895" xr:uid="{00000000-0005-0000-0000-0000F04D0000}"/>
    <cellStyle name="Normal 45 2 3 7 2" xfId="42217" xr:uid="{00000000-0005-0000-0000-0000F14D0000}"/>
    <cellStyle name="Normal 45 2 3 7 3" xfId="26993" xr:uid="{00000000-0005-0000-0000-0000F24D0000}"/>
    <cellStyle name="Normal 45 2 3 8" xfId="6874" xr:uid="{00000000-0005-0000-0000-0000F34D0000}"/>
    <cellStyle name="Normal 45 2 3 8 2" xfId="37200" xr:uid="{00000000-0005-0000-0000-0000F44D0000}"/>
    <cellStyle name="Normal 45 2 3 8 3" xfId="21976" xr:uid="{00000000-0005-0000-0000-0000F54D0000}"/>
    <cellStyle name="Normal 45 2 3 9" xfId="32189" xr:uid="{00000000-0005-0000-0000-0000F64D0000}"/>
    <cellStyle name="Normal 45 2 4" xfId="1899" xr:uid="{00000000-0005-0000-0000-0000F74D0000}"/>
    <cellStyle name="Normal 45 2 4 2" xfId="2322" xr:uid="{00000000-0005-0000-0000-0000F84D0000}"/>
    <cellStyle name="Normal 45 2 4 2 2" xfId="3161" xr:uid="{00000000-0005-0000-0000-0000F94D0000}"/>
    <cellStyle name="Normal 45 2 4 2 2 2" xfId="4851" xr:uid="{00000000-0005-0000-0000-0000FA4D0000}"/>
    <cellStyle name="Normal 45 2 4 2 2 2 2" xfId="14924" xr:uid="{00000000-0005-0000-0000-0000FB4D0000}"/>
    <cellStyle name="Normal 45 2 4 2 2 2 2 2" xfId="45246" xr:uid="{00000000-0005-0000-0000-0000FC4D0000}"/>
    <cellStyle name="Normal 45 2 4 2 2 2 2 3" xfId="30022" xr:uid="{00000000-0005-0000-0000-0000FD4D0000}"/>
    <cellStyle name="Normal 45 2 4 2 2 2 3" xfId="9904" xr:uid="{00000000-0005-0000-0000-0000FE4D0000}"/>
    <cellStyle name="Normal 45 2 4 2 2 2 3 2" xfId="40229" xr:uid="{00000000-0005-0000-0000-0000FF4D0000}"/>
    <cellStyle name="Normal 45 2 4 2 2 2 3 3" xfId="25005" xr:uid="{00000000-0005-0000-0000-0000004E0000}"/>
    <cellStyle name="Normal 45 2 4 2 2 2 4" xfId="35216" xr:uid="{00000000-0005-0000-0000-0000014E0000}"/>
    <cellStyle name="Normal 45 2 4 2 2 2 5" xfId="19992" xr:uid="{00000000-0005-0000-0000-0000024E0000}"/>
    <cellStyle name="Normal 45 2 4 2 2 3" xfId="6543" xr:uid="{00000000-0005-0000-0000-0000034E0000}"/>
    <cellStyle name="Normal 45 2 4 2 2 3 2" xfId="16595" xr:uid="{00000000-0005-0000-0000-0000044E0000}"/>
    <cellStyle name="Normal 45 2 4 2 2 3 2 2" xfId="46917" xr:uid="{00000000-0005-0000-0000-0000054E0000}"/>
    <cellStyle name="Normal 45 2 4 2 2 3 2 3" xfId="31693" xr:uid="{00000000-0005-0000-0000-0000064E0000}"/>
    <cellStyle name="Normal 45 2 4 2 2 3 3" xfId="11575" xr:uid="{00000000-0005-0000-0000-0000074E0000}"/>
    <cellStyle name="Normal 45 2 4 2 2 3 3 2" xfId="41900" xr:uid="{00000000-0005-0000-0000-0000084E0000}"/>
    <cellStyle name="Normal 45 2 4 2 2 3 3 3" xfId="26676" xr:uid="{00000000-0005-0000-0000-0000094E0000}"/>
    <cellStyle name="Normal 45 2 4 2 2 3 4" xfId="36887" xr:uid="{00000000-0005-0000-0000-00000A4E0000}"/>
    <cellStyle name="Normal 45 2 4 2 2 3 5" xfId="21663" xr:uid="{00000000-0005-0000-0000-00000B4E0000}"/>
    <cellStyle name="Normal 45 2 4 2 2 4" xfId="13253" xr:uid="{00000000-0005-0000-0000-00000C4E0000}"/>
    <cellStyle name="Normal 45 2 4 2 2 4 2" xfId="43575" xr:uid="{00000000-0005-0000-0000-00000D4E0000}"/>
    <cellStyle name="Normal 45 2 4 2 2 4 3" xfId="28351" xr:uid="{00000000-0005-0000-0000-00000E4E0000}"/>
    <cellStyle name="Normal 45 2 4 2 2 5" xfId="8232" xr:uid="{00000000-0005-0000-0000-00000F4E0000}"/>
    <cellStyle name="Normal 45 2 4 2 2 5 2" xfId="38558" xr:uid="{00000000-0005-0000-0000-0000104E0000}"/>
    <cellStyle name="Normal 45 2 4 2 2 5 3" xfId="23334" xr:uid="{00000000-0005-0000-0000-0000114E0000}"/>
    <cellStyle name="Normal 45 2 4 2 2 6" xfId="33546" xr:uid="{00000000-0005-0000-0000-0000124E0000}"/>
    <cellStyle name="Normal 45 2 4 2 2 7" xfId="18321" xr:uid="{00000000-0005-0000-0000-0000134E0000}"/>
    <cellStyle name="Normal 45 2 4 2 3" xfId="4014" xr:uid="{00000000-0005-0000-0000-0000144E0000}"/>
    <cellStyle name="Normal 45 2 4 2 3 2" xfId="14088" xr:uid="{00000000-0005-0000-0000-0000154E0000}"/>
    <cellStyle name="Normal 45 2 4 2 3 2 2" xfId="44410" xr:uid="{00000000-0005-0000-0000-0000164E0000}"/>
    <cellStyle name="Normal 45 2 4 2 3 2 3" xfId="29186" xr:uid="{00000000-0005-0000-0000-0000174E0000}"/>
    <cellStyle name="Normal 45 2 4 2 3 3" xfId="9068" xr:uid="{00000000-0005-0000-0000-0000184E0000}"/>
    <cellStyle name="Normal 45 2 4 2 3 3 2" xfId="39393" xr:uid="{00000000-0005-0000-0000-0000194E0000}"/>
    <cellStyle name="Normal 45 2 4 2 3 3 3" xfId="24169" xr:uid="{00000000-0005-0000-0000-00001A4E0000}"/>
    <cellStyle name="Normal 45 2 4 2 3 4" xfId="34380" xr:uid="{00000000-0005-0000-0000-00001B4E0000}"/>
    <cellStyle name="Normal 45 2 4 2 3 5" xfId="19156" xr:uid="{00000000-0005-0000-0000-00001C4E0000}"/>
    <cellStyle name="Normal 45 2 4 2 4" xfId="5707" xr:uid="{00000000-0005-0000-0000-00001D4E0000}"/>
    <cellStyle name="Normal 45 2 4 2 4 2" xfId="15759" xr:uid="{00000000-0005-0000-0000-00001E4E0000}"/>
    <cellStyle name="Normal 45 2 4 2 4 2 2" xfId="46081" xr:uid="{00000000-0005-0000-0000-00001F4E0000}"/>
    <cellStyle name="Normal 45 2 4 2 4 2 3" xfId="30857" xr:uid="{00000000-0005-0000-0000-0000204E0000}"/>
    <cellStyle name="Normal 45 2 4 2 4 3" xfId="10739" xr:uid="{00000000-0005-0000-0000-0000214E0000}"/>
    <cellStyle name="Normal 45 2 4 2 4 3 2" xfId="41064" xr:uid="{00000000-0005-0000-0000-0000224E0000}"/>
    <cellStyle name="Normal 45 2 4 2 4 3 3" xfId="25840" xr:uid="{00000000-0005-0000-0000-0000234E0000}"/>
    <cellStyle name="Normal 45 2 4 2 4 4" xfId="36051" xr:uid="{00000000-0005-0000-0000-0000244E0000}"/>
    <cellStyle name="Normal 45 2 4 2 4 5" xfId="20827" xr:uid="{00000000-0005-0000-0000-0000254E0000}"/>
    <cellStyle name="Normal 45 2 4 2 5" xfId="12417" xr:uid="{00000000-0005-0000-0000-0000264E0000}"/>
    <cellStyle name="Normal 45 2 4 2 5 2" xfId="42739" xr:uid="{00000000-0005-0000-0000-0000274E0000}"/>
    <cellStyle name="Normal 45 2 4 2 5 3" xfId="27515" xr:uid="{00000000-0005-0000-0000-0000284E0000}"/>
    <cellStyle name="Normal 45 2 4 2 6" xfId="7396" xr:uid="{00000000-0005-0000-0000-0000294E0000}"/>
    <cellStyle name="Normal 45 2 4 2 6 2" xfId="37722" xr:uid="{00000000-0005-0000-0000-00002A4E0000}"/>
    <cellStyle name="Normal 45 2 4 2 6 3" xfId="22498" xr:uid="{00000000-0005-0000-0000-00002B4E0000}"/>
    <cellStyle name="Normal 45 2 4 2 7" xfId="32710" xr:uid="{00000000-0005-0000-0000-00002C4E0000}"/>
    <cellStyle name="Normal 45 2 4 2 8" xfId="17485" xr:uid="{00000000-0005-0000-0000-00002D4E0000}"/>
    <cellStyle name="Normal 45 2 4 3" xfId="2743" xr:uid="{00000000-0005-0000-0000-00002E4E0000}"/>
    <cellStyle name="Normal 45 2 4 3 2" xfId="4433" xr:uid="{00000000-0005-0000-0000-00002F4E0000}"/>
    <cellStyle name="Normal 45 2 4 3 2 2" xfId="14506" xr:uid="{00000000-0005-0000-0000-0000304E0000}"/>
    <cellStyle name="Normal 45 2 4 3 2 2 2" xfId="44828" xr:uid="{00000000-0005-0000-0000-0000314E0000}"/>
    <cellStyle name="Normal 45 2 4 3 2 2 3" xfId="29604" xr:uid="{00000000-0005-0000-0000-0000324E0000}"/>
    <cellStyle name="Normal 45 2 4 3 2 3" xfId="9486" xr:uid="{00000000-0005-0000-0000-0000334E0000}"/>
    <cellStyle name="Normal 45 2 4 3 2 3 2" xfId="39811" xr:uid="{00000000-0005-0000-0000-0000344E0000}"/>
    <cellStyle name="Normal 45 2 4 3 2 3 3" xfId="24587" xr:uid="{00000000-0005-0000-0000-0000354E0000}"/>
    <cellStyle name="Normal 45 2 4 3 2 4" xfId="34798" xr:uid="{00000000-0005-0000-0000-0000364E0000}"/>
    <cellStyle name="Normal 45 2 4 3 2 5" xfId="19574" xr:uid="{00000000-0005-0000-0000-0000374E0000}"/>
    <cellStyle name="Normal 45 2 4 3 3" xfId="6125" xr:uid="{00000000-0005-0000-0000-0000384E0000}"/>
    <cellStyle name="Normal 45 2 4 3 3 2" xfId="16177" xr:uid="{00000000-0005-0000-0000-0000394E0000}"/>
    <cellStyle name="Normal 45 2 4 3 3 2 2" xfId="46499" xr:uid="{00000000-0005-0000-0000-00003A4E0000}"/>
    <cellStyle name="Normal 45 2 4 3 3 2 3" xfId="31275" xr:uid="{00000000-0005-0000-0000-00003B4E0000}"/>
    <cellStyle name="Normal 45 2 4 3 3 3" xfId="11157" xr:uid="{00000000-0005-0000-0000-00003C4E0000}"/>
    <cellStyle name="Normal 45 2 4 3 3 3 2" xfId="41482" xr:uid="{00000000-0005-0000-0000-00003D4E0000}"/>
    <cellStyle name="Normal 45 2 4 3 3 3 3" xfId="26258" xr:uid="{00000000-0005-0000-0000-00003E4E0000}"/>
    <cellStyle name="Normal 45 2 4 3 3 4" xfId="36469" xr:uid="{00000000-0005-0000-0000-00003F4E0000}"/>
    <cellStyle name="Normal 45 2 4 3 3 5" xfId="21245" xr:uid="{00000000-0005-0000-0000-0000404E0000}"/>
    <cellStyle name="Normal 45 2 4 3 4" xfId="12835" xr:uid="{00000000-0005-0000-0000-0000414E0000}"/>
    <cellStyle name="Normal 45 2 4 3 4 2" xfId="43157" xr:uid="{00000000-0005-0000-0000-0000424E0000}"/>
    <cellStyle name="Normal 45 2 4 3 4 3" xfId="27933" xr:uid="{00000000-0005-0000-0000-0000434E0000}"/>
    <cellStyle name="Normal 45 2 4 3 5" xfId="7814" xr:uid="{00000000-0005-0000-0000-0000444E0000}"/>
    <cellStyle name="Normal 45 2 4 3 5 2" xfId="38140" xr:uid="{00000000-0005-0000-0000-0000454E0000}"/>
    <cellStyle name="Normal 45 2 4 3 5 3" xfId="22916" xr:uid="{00000000-0005-0000-0000-0000464E0000}"/>
    <cellStyle name="Normal 45 2 4 3 6" xfId="33128" xr:uid="{00000000-0005-0000-0000-0000474E0000}"/>
    <cellStyle name="Normal 45 2 4 3 7" xfId="17903" xr:uid="{00000000-0005-0000-0000-0000484E0000}"/>
    <cellStyle name="Normal 45 2 4 4" xfId="3596" xr:uid="{00000000-0005-0000-0000-0000494E0000}"/>
    <cellStyle name="Normal 45 2 4 4 2" xfId="13670" xr:uid="{00000000-0005-0000-0000-00004A4E0000}"/>
    <cellStyle name="Normal 45 2 4 4 2 2" xfId="43992" xr:uid="{00000000-0005-0000-0000-00004B4E0000}"/>
    <cellStyle name="Normal 45 2 4 4 2 3" xfId="28768" xr:uid="{00000000-0005-0000-0000-00004C4E0000}"/>
    <cellStyle name="Normal 45 2 4 4 3" xfId="8650" xr:uid="{00000000-0005-0000-0000-00004D4E0000}"/>
    <cellStyle name="Normal 45 2 4 4 3 2" xfId="38975" xr:uid="{00000000-0005-0000-0000-00004E4E0000}"/>
    <cellStyle name="Normal 45 2 4 4 3 3" xfId="23751" xr:uid="{00000000-0005-0000-0000-00004F4E0000}"/>
    <cellStyle name="Normal 45 2 4 4 4" xfId="33962" xr:uid="{00000000-0005-0000-0000-0000504E0000}"/>
    <cellStyle name="Normal 45 2 4 4 5" xfId="18738" xr:uid="{00000000-0005-0000-0000-0000514E0000}"/>
    <cellStyle name="Normal 45 2 4 5" xfId="5289" xr:uid="{00000000-0005-0000-0000-0000524E0000}"/>
    <cellStyle name="Normal 45 2 4 5 2" xfId="15341" xr:uid="{00000000-0005-0000-0000-0000534E0000}"/>
    <cellStyle name="Normal 45 2 4 5 2 2" xfId="45663" xr:uid="{00000000-0005-0000-0000-0000544E0000}"/>
    <cellStyle name="Normal 45 2 4 5 2 3" xfId="30439" xr:uid="{00000000-0005-0000-0000-0000554E0000}"/>
    <cellStyle name="Normal 45 2 4 5 3" xfId="10321" xr:uid="{00000000-0005-0000-0000-0000564E0000}"/>
    <cellStyle name="Normal 45 2 4 5 3 2" xfId="40646" xr:uid="{00000000-0005-0000-0000-0000574E0000}"/>
    <cellStyle name="Normal 45 2 4 5 3 3" xfId="25422" xr:uid="{00000000-0005-0000-0000-0000584E0000}"/>
    <cellStyle name="Normal 45 2 4 5 4" xfId="35633" xr:uid="{00000000-0005-0000-0000-0000594E0000}"/>
    <cellStyle name="Normal 45 2 4 5 5" xfId="20409" xr:uid="{00000000-0005-0000-0000-00005A4E0000}"/>
    <cellStyle name="Normal 45 2 4 6" xfId="11999" xr:uid="{00000000-0005-0000-0000-00005B4E0000}"/>
    <cellStyle name="Normal 45 2 4 6 2" xfId="42321" xr:uid="{00000000-0005-0000-0000-00005C4E0000}"/>
    <cellStyle name="Normal 45 2 4 6 3" xfId="27097" xr:uid="{00000000-0005-0000-0000-00005D4E0000}"/>
    <cellStyle name="Normal 45 2 4 7" xfId="6978" xr:uid="{00000000-0005-0000-0000-00005E4E0000}"/>
    <cellStyle name="Normal 45 2 4 7 2" xfId="37304" xr:uid="{00000000-0005-0000-0000-00005F4E0000}"/>
    <cellStyle name="Normal 45 2 4 7 3" xfId="22080" xr:uid="{00000000-0005-0000-0000-0000604E0000}"/>
    <cellStyle name="Normal 45 2 4 8" xfId="32292" xr:uid="{00000000-0005-0000-0000-0000614E0000}"/>
    <cellStyle name="Normal 45 2 4 9" xfId="17067" xr:uid="{00000000-0005-0000-0000-0000624E0000}"/>
    <cellStyle name="Normal 45 2 5" xfId="2112" xr:uid="{00000000-0005-0000-0000-0000634E0000}"/>
    <cellStyle name="Normal 45 2 5 2" xfId="2953" xr:uid="{00000000-0005-0000-0000-0000644E0000}"/>
    <cellStyle name="Normal 45 2 5 2 2" xfId="4643" xr:uid="{00000000-0005-0000-0000-0000654E0000}"/>
    <cellStyle name="Normal 45 2 5 2 2 2" xfId="14716" xr:uid="{00000000-0005-0000-0000-0000664E0000}"/>
    <cellStyle name="Normal 45 2 5 2 2 2 2" xfId="45038" xr:uid="{00000000-0005-0000-0000-0000674E0000}"/>
    <cellStyle name="Normal 45 2 5 2 2 2 3" xfId="29814" xr:uid="{00000000-0005-0000-0000-0000684E0000}"/>
    <cellStyle name="Normal 45 2 5 2 2 3" xfId="9696" xr:uid="{00000000-0005-0000-0000-0000694E0000}"/>
    <cellStyle name="Normal 45 2 5 2 2 3 2" xfId="40021" xr:uid="{00000000-0005-0000-0000-00006A4E0000}"/>
    <cellStyle name="Normal 45 2 5 2 2 3 3" xfId="24797" xr:uid="{00000000-0005-0000-0000-00006B4E0000}"/>
    <cellStyle name="Normal 45 2 5 2 2 4" xfId="35008" xr:uid="{00000000-0005-0000-0000-00006C4E0000}"/>
    <cellStyle name="Normal 45 2 5 2 2 5" xfId="19784" xr:uid="{00000000-0005-0000-0000-00006D4E0000}"/>
    <cellStyle name="Normal 45 2 5 2 3" xfId="6335" xr:uid="{00000000-0005-0000-0000-00006E4E0000}"/>
    <cellStyle name="Normal 45 2 5 2 3 2" xfId="16387" xr:uid="{00000000-0005-0000-0000-00006F4E0000}"/>
    <cellStyle name="Normal 45 2 5 2 3 2 2" xfId="46709" xr:uid="{00000000-0005-0000-0000-0000704E0000}"/>
    <cellStyle name="Normal 45 2 5 2 3 2 3" xfId="31485" xr:uid="{00000000-0005-0000-0000-0000714E0000}"/>
    <cellStyle name="Normal 45 2 5 2 3 3" xfId="11367" xr:uid="{00000000-0005-0000-0000-0000724E0000}"/>
    <cellStyle name="Normal 45 2 5 2 3 3 2" xfId="41692" xr:uid="{00000000-0005-0000-0000-0000734E0000}"/>
    <cellStyle name="Normal 45 2 5 2 3 3 3" xfId="26468" xr:uid="{00000000-0005-0000-0000-0000744E0000}"/>
    <cellStyle name="Normal 45 2 5 2 3 4" xfId="36679" xr:uid="{00000000-0005-0000-0000-0000754E0000}"/>
    <cellStyle name="Normal 45 2 5 2 3 5" xfId="21455" xr:uid="{00000000-0005-0000-0000-0000764E0000}"/>
    <cellStyle name="Normal 45 2 5 2 4" xfId="13045" xr:uid="{00000000-0005-0000-0000-0000774E0000}"/>
    <cellStyle name="Normal 45 2 5 2 4 2" xfId="43367" xr:uid="{00000000-0005-0000-0000-0000784E0000}"/>
    <cellStyle name="Normal 45 2 5 2 4 3" xfId="28143" xr:uid="{00000000-0005-0000-0000-0000794E0000}"/>
    <cellStyle name="Normal 45 2 5 2 5" xfId="8024" xr:uid="{00000000-0005-0000-0000-00007A4E0000}"/>
    <cellStyle name="Normal 45 2 5 2 5 2" xfId="38350" xr:uid="{00000000-0005-0000-0000-00007B4E0000}"/>
    <cellStyle name="Normal 45 2 5 2 5 3" xfId="23126" xr:uid="{00000000-0005-0000-0000-00007C4E0000}"/>
    <cellStyle name="Normal 45 2 5 2 6" xfId="33338" xr:uid="{00000000-0005-0000-0000-00007D4E0000}"/>
    <cellStyle name="Normal 45 2 5 2 7" xfId="18113" xr:uid="{00000000-0005-0000-0000-00007E4E0000}"/>
    <cellStyle name="Normal 45 2 5 3" xfId="3806" xr:uid="{00000000-0005-0000-0000-00007F4E0000}"/>
    <cellStyle name="Normal 45 2 5 3 2" xfId="13880" xr:uid="{00000000-0005-0000-0000-0000804E0000}"/>
    <cellStyle name="Normal 45 2 5 3 2 2" xfId="44202" xr:uid="{00000000-0005-0000-0000-0000814E0000}"/>
    <cellStyle name="Normal 45 2 5 3 2 3" xfId="28978" xr:uid="{00000000-0005-0000-0000-0000824E0000}"/>
    <cellStyle name="Normal 45 2 5 3 3" xfId="8860" xr:uid="{00000000-0005-0000-0000-0000834E0000}"/>
    <cellStyle name="Normal 45 2 5 3 3 2" xfId="39185" xr:uid="{00000000-0005-0000-0000-0000844E0000}"/>
    <cellStyle name="Normal 45 2 5 3 3 3" xfId="23961" xr:uid="{00000000-0005-0000-0000-0000854E0000}"/>
    <cellStyle name="Normal 45 2 5 3 4" xfId="34172" xr:uid="{00000000-0005-0000-0000-0000864E0000}"/>
    <cellStyle name="Normal 45 2 5 3 5" xfId="18948" xr:uid="{00000000-0005-0000-0000-0000874E0000}"/>
    <cellStyle name="Normal 45 2 5 4" xfId="5499" xr:uid="{00000000-0005-0000-0000-0000884E0000}"/>
    <cellStyle name="Normal 45 2 5 4 2" xfId="15551" xr:uid="{00000000-0005-0000-0000-0000894E0000}"/>
    <cellStyle name="Normal 45 2 5 4 2 2" xfId="45873" xr:uid="{00000000-0005-0000-0000-00008A4E0000}"/>
    <cellStyle name="Normal 45 2 5 4 2 3" xfId="30649" xr:uid="{00000000-0005-0000-0000-00008B4E0000}"/>
    <cellStyle name="Normal 45 2 5 4 3" xfId="10531" xr:uid="{00000000-0005-0000-0000-00008C4E0000}"/>
    <cellStyle name="Normal 45 2 5 4 3 2" xfId="40856" xr:uid="{00000000-0005-0000-0000-00008D4E0000}"/>
    <cellStyle name="Normal 45 2 5 4 3 3" xfId="25632" xr:uid="{00000000-0005-0000-0000-00008E4E0000}"/>
    <cellStyle name="Normal 45 2 5 4 4" xfId="35843" xr:uid="{00000000-0005-0000-0000-00008F4E0000}"/>
    <cellStyle name="Normal 45 2 5 4 5" xfId="20619" xr:uid="{00000000-0005-0000-0000-0000904E0000}"/>
    <cellStyle name="Normal 45 2 5 5" xfId="12209" xr:uid="{00000000-0005-0000-0000-0000914E0000}"/>
    <cellStyle name="Normal 45 2 5 5 2" xfId="42531" xr:uid="{00000000-0005-0000-0000-0000924E0000}"/>
    <cellStyle name="Normal 45 2 5 5 3" xfId="27307" xr:uid="{00000000-0005-0000-0000-0000934E0000}"/>
    <cellStyle name="Normal 45 2 5 6" xfId="7188" xr:uid="{00000000-0005-0000-0000-0000944E0000}"/>
    <cellStyle name="Normal 45 2 5 6 2" xfId="37514" xr:uid="{00000000-0005-0000-0000-0000954E0000}"/>
    <cellStyle name="Normal 45 2 5 6 3" xfId="22290" xr:uid="{00000000-0005-0000-0000-0000964E0000}"/>
    <cellStyle name="Normal 45 2 5 7" xfId="32502" xr:uid="{00000000-0005-0000-0000-0000974E0000}"/>
    <cellStyle name="Normal 45 2 5 8" xfId="17277" xr:uid="{00000000-0005-0000-0000-0000984E0000}"/>
    <cellStyle name="Normal 45 2 6" xfId="2533" xr:uid="{00000000-0005-0000-0000-0000994E0000}"/>
    <cellStyle name="Normal 45 2 6 2" xfId="4225" xr:uid="{00000000-0005-0000-0000-00009A4E0000}"/>
    <cellStyle name="Normal 45 2 6 2 2" xfId="14298" xr:uid="{00000000-0005-0000-0000-00009B4E0000}"/>
    <cellStyle name="Normal 45 2 6 2 2 2" xfId="44620" xr:uid="{00000000-0005-0000-0000-00009C4E0000}"/>
    <cellStyle name="Normal 45 2 6 2 2 3" xfId="29396" xr:uid="{00000000-0005-0000-0000-00009D4E0000}"/>
    <cellStyle name="Normal 45 2 6 2 3" xfId="9278" xr:uid="{00000000-0005-0000-0000-00009E4E0000}"/>
    <cellStyle name="Normal 45 2 6 2 3 2" xfId="39603" xr:uid="{00000000-0005-0000-0000-00009F4E0000}"/>
    <cellStyle name="Normal 45 2 6 2 3 3" xfId="24379" xr:uid="{00000000-0005-0000-0000-0000A04E0000}"/>
    <cellStyle name="Normal 45 2 6 2 4" xfId="34590" xr:uid="{00000000-0005-0000-0000-0000A14E0000}"/>
    <cellStyle name="Normal 45 2 6 2 5" xfId="19366" xr:uid="{00000000-0005-0000-0000-0000A24E0000}"/>
    <cellStyle name="Normal 45 2 6 3" xfId="5917" xr:uid="{00000000-0005-0000-0000-0000A34E0000}"/>
    <cellStyle name="Normal 45 2 6 3 2" xfId="15969" xr:uid="{00000000-0005-0000-0000-0000A44E0000}"/>
    <cellStyle name="Normal 45 2 6 3 2 2" xfId="46291" xr:uid="{00000000-0005-0000-0000-0000A54E0000}"/>
    <cellStyle name="Normal 45 2 6 3 2 3" xfId="31067" xr:uid="{00000000-0005-0000-0000-0000A64E0000}"/>
    <cellStyle name="Normal 45 2 6 3 3" xfId="10949" xr:uid="{00000000-0005-0000-0000-0000A74E0000}"/>
    <cellStyle name="Normal 45 2 6 3 3 2" xfId="41274" xr:uid="{00000000-0005-0000-0000-0000A84E0000}"/>
    <cellStyle name="Normal 45 2 6 3 3 3" xfId="26050" xr:uid="{00000000-0005-0000-0000-0000A94E0000}"/>
    <cellStyle name="Normal 45 2 6 3 4" xfId="36261" xr:uid="{00000000-0005-0000-0000-0000AA4E0000}"/>
    <cellStyle name="Normal 45 2 6 3 5" xfId="21037" xr:uid="{00000000-0005-0000-0000-0000AB4E0000}"/>
    <cellStyle name="Normal 45 2 6 4" xfId="12627" xr:uid="{00000000-0005-0000-0000-0000AC4E0000}"/>
    <cellStyle name="Normal 45 2 6 4 2" xfId="42949" xr:uid="{00000000-0005-0000-0000-0000AD4E0000}"/>
    <cellStyle name="Normal 45 2 6 4 3" xfId="27725" xr:uid="{00000000-0005-0000-0000-0000AE4E0000}"/>
    <cellStyle name="Normal 45 2 6 5" xfId="7606" xr:uid="{00000000-0005-0000-0000-0000AF4E0000}"/>
    <cellStyle name="Normal 45 2 6 5 2" xfId="37932" xr:uid="{00000000-0005-0000-0000-0000B04E0000}"/>
    <cellStyle name="Normal 45 2 6 5 3" xfId="22708" xr:uid="{00000000-0005-0000-0000-0000B14E0000}"/>
    <cellStyle name="Normal 45 2 6 6" xfId="32920" xr:uid="{00000000-0005-0000-0000-0000B24E0000}"/>
    <cellStyle name="Normal 45 2 6 7" xfId="17695" xr:uid="{00000000-0005-0000-0000-0000B34E0000}"/>
    <cellStyle name="Normal 45 2 7" xfId="3384" xr:uid="{00000000-0005-0000-0000-0000B44E0000}"/>
    <cellStyle name="Normal 45 2 7 2" xfId="13462" xr:uid="{00000000-0005-0000-0000-0000B54E0000}"/>
    <cellStyle name="Normal 45 2 7 2 2" xfId="43784" xr:uid="{00000000-0005-0000-0000-0000B64E0000}"/>
    <cellStyle name="Normal 45 2 7 2 3" xfId="28560" xr:uid="{00000000-0005-0000-0000-0000B74E0000}"/>
    <cellStyle name="Normal 45 2 7 3" xfId="8442" xr:uid="{00000000-0005-0000-0000-0000B84E0000}"/>
    <cellStyle name="Normal 45 2 7 3 2" xfId="38767" xr:uid="{00000000-0005-0000-0000-0000B94E0000}"/>
    <cellStyle name="Normal 45 2 7 3 3" xfId="23543" xr:uid="{00000000-0005-0000-0000-0000BA4E0000}"/>
    <cellStyle name="Normal 45 2 7 4" xfId="33754" xr:uid="{00000000-0005-0000-0000-0000BB4E0000}"/>
    <cellStyle name="Normal 45 2 7 5" xfId="18530" xr:uid="{00000000-0005-0000-0000-0000BC4E0000}"/>
    <cellStyle name="Normal 45 2 8" xfId="5078" xr:uid="{00000000-0005-0000-0000-0000BD4E0000}"/>
    <cellStyle name="Normal 45 2 8 2" xfId="15133" xr:uid="{00000000-0005-0000-0000-0000BE4E0000}"/>
    <cellStyle name="Normal 45 2 8 2 2" xfId="45455" xr:uid="{00000000-0005-0000-0000-0000BF4E0000}"/>
    <cellStyle name="Normal 45 2 8 2 3" xfId="30231" xr:uid="{00000000-0005-0000-0000-0000C04E0000}"/>
    <cellStyle name="Normal 45 2 8 3" xfId="10113" xr:uid="{00000000-0005-0000-0000-0000C14E0000}"/>
    <cellStyle name="Normal 45 2 8 3 2" xfId="40438" xr:uid="{00000000-0005-0000-0000-0000C24E0000}"/>
    <cellStyle name="Normal 45 2 8 3 3" xfId="25214" xr:uid="{00000000-0005-0000-0000-0000C34E0000}"/>
    <cellStyle name="Normal 45 2 8 4" xfId="35425" xr:uid="{00000000-0005-0000-0000-0000C44E0000}"/>
    <cellStyle name="Normal 45 2 8 5" xfId="20201" xr:uid="{00000000-0005-0000-0000-0000C54E0000}"/>
    <cellStyle name="Normal 45 2 9" xfId="11789" xr:uid="{00000000-0005-0000-0000-0000C64E0000}"/>
    <cellStyle name="Normal 45 2 9 2" xfId="42113" xr:uid="{00000000-0005-0000-0000-0000C74E0000}"/>
    <cellStyle name="Normal 45 2 9 3" xfId="26889" xr:uid="{00000000-0005-0000-0000-0000C84E0000}"/>
    <cellStyle name="Normal 45 3" xfId="47296" xr:uid="{00000000-0005-0000-0000-0000C94E0000}"/>
    <cellStyle name="Normal 46" xfId="1042" xr:uid="{00000000-0005-0000-0000-0000CA4E0000}"/>
    <cellStyle name="Normal 46 2" xfId="1445" xr:uid="{00000000-0005-0000-0000-0000CB4E0000}"/>
    <cellStyle name="Normal 46 2 10" xfId="6769" xr:uid="{00000000-0005-0000-0000-0000CC4E0000}"/>
    <cellStyle name="Normal 46 2 10 2" xfId="37097" xr:uid="{00000000-0005-0000-0000-0000CD4E0000}"/>
    <cellStyle name="Normal 46 2 10 3" xfId="21873" xr:uid="{00000000-0005-0000-0000-0000CE4E0000}"/>
    <cellStyle name="Normal 46 2 11" xfId="32088" xr:uid="{00000000-0005-0000-0000-0000CF4E0000}"/>
    <cellStyle name="Normal 46 2 12" xfId="16858" xr:uid="{00000000-0005-0000-0000-0000D04E0000}"/>
    <cellStyle name="Normal 46 2 2" xfId="1733" xr:uid="{00000000-0005-0000-0000-0000D14E0000}"/>
    <cellStyle name="Normal 46 2 2 10" xfId="32140" xr:uid="{00000000-0005-0000-0000-0000D24E0000}"/>
    <cellStyle name="Normal 46 2 2 11" xfId="16912" xr:uid="{00000000-0005-0000-0000-0000D34E0000}"/>
    <cellStyle name="Normal 46 2 2 2" xfId="1841" xr:uid="{00000000-0005-0000-0000-0000D44E0000}"/>
    <cellStyle name="Normal 46 2 2 2 10" xfId="17016" xr:uid="{00000000-0005-0000-0000-0000D54E0000}"/>
    <cellStyle name="Normal 46 2 2 2 2" xfId="2058" xr:uid="{00000000-0005-0000-0000-0000D64E0000}"/>
    <cellStyle name="Normal 46 2 2 2 2 2" xfId="2479" xr:uid="{00000000-0005-0000-0000-0000D74E0000}"/>
    <cellStyle name="Normal 46 2 2 2 2 2 2" xfId="3318" xr:uid="{00000000-0005-0000-0000-0000D84E0000}"/>
    <cellStyle name="Normal 46 2 2 2 2 2 2 2" xfId="5008" xr:uid="{00000000-0005-0000-0000-0000D94E0000}"/>
    <cellStyle name="Normal 46 2 2 2 2 2 2 2 2" xfId="15081" xr:uid="{00000000-0005-0000-0000-0000DA4E0000}"/>
    <cellStyle name="Normal 46 2 2 2 2 2 2 2 2 2" xfId="45403" xr:uid="{00000000-0005-0000-0000-0000DB4E0000}"/>
    <cellStyle name="Normal 46 2 2 2 2 2 2 2 2 3" xfId="30179" xr:uid="{00000000-0005-0000-0000-0000DC4E0000}"/>
    <cellStyle name="Normal 46 2 2 2 2 2 2 2 3" xfId="10061" xr:uid="{00000000-0005-0000-0000-0000DD4E0000}"/>
    <cellStyle name="Normal 46 2 2 2 2 2 2 2 3 2" xfId="40386" xr:uid="{00000000-0005-0000-0000-0000DE4E0000}"/>
    <cellStyle name="Normal 46 2 2 2 2 2 2 2 3 3" xfId="25162" xr:uid="{00000000-0005-0000-0000-0000DF4E0000}"/>
    <cellStyle name="Normal 46 2 2 2 2 2 2 2 4" xfId="35373" xr:uid="{00000000-0005-0000-0000-0000E04E0000}"/>
    <cellStyle name="Normal 46 2 2 2 2 2 2 2 5" xfId="20149" xr:uid="{00000000-0005-0000-0000-0000E14E0000}"/>
    <cellStyle name="Normal 46 2 2 2 2 2 2 3" xfId="6700" xr:uid="{00000000-0005-0000-0000-0000E24E0000}"/>
    <cellStyle name="Normal 46 2 2 2 2 2 2 3 2" xfId="16752" xr:uid="{00000000-0005-0000-0000-0000E34E0000}"/>
    <cellStyle name="Normal 46 2 2 2 2 2 2 3 2 2" xfId="47074" xr:uid="{00000000-0005-0000-0000-0000E44E0000}"/>
    <cellStyle name="Normal 46 2 2 2 2 2 2 3 2 3" xfId="31850" xr:uid="{00000000-0005-0000-0000-0000E54E0000}"/>
    <cellStyle name="Normal 46 2 2 2 2 2 2 3 3" xfId="11732" xr:uid="{00000000-0005-0000-0000-0000E64E0000}"/>
    <cellStyle name="Normal 46 2 2 2 2 2 2 3 3 2" xfId="42057" xr:uid="{00000000-0005-0000-0000-0000E74E0000}"/>
    <cellStyle name="Normal 46 2 2 2 2 2 2 3 3 3" xfId="26833" xr:uid="{00000000-0005-0000-0000-0000E84E0000}"/>
    <cellStyle name="Normal 46 2 2 2 2 2 2 3 4" xfId="37044" xr:uid="{00000000-0005-0000-0000-0000E94E0000}"/>
    <cellStyle name="Normal 46 2 2 2 2 2 2 3 5" xfId="21820" xr:uid="{00000000-0005-0000-0000-0000EA4E0000}"/>
    <cellStyle name="Normal 46 2 2 2 2 2 2 4" xfId="13410" xr:uid="{00000000-0005-0000-0000-0000EB4E0000}"/>
    <cellStyle name="Normal 46 2 2 2 2 2 2 4 2" xfId="43732" xr:uid="{00000000-0005-0000-0000-0000EC4E0000}"/>
    <cellStyle name="Normal 46 2 2 2 2 2 2 4 3" xfId="28508" xr:uid="{00000000-0005-0000-0000-0000ED4E0000}"/>
    <cellStyle name="Normal 46 2 2 2 2 2 2 5" xfId="8389" xr:uid="{00000000-0005-0000-0000-0000EE4E0000}"/>
    <cellStyle name="Normal 46 2 2 2 2 2 2 5 2" xfId="38715" xr:uid="{00000000-0005-0000-0000-0000EF4E0000}"/>
    <cellStyle name="Normal 46 2 2 2 2 2 2 5 3" xfId="23491" xr:uid="{00000000-0005-0000-0000-0000F04E0000}"/>
    <cellStyle name="Normal 46 2 2 2 2 2 2 6" xfId="33703" xr:uid="{00000000-0005-0000-0000-0000F14E0000}"/>
    <cellStyle name="Normal 46 2 2 2 2 2 2 7" xfId="18478" xr:uid="{00000000-0005-0000-0000-0000F24E0000}"/>
    <cellStyle name="Normal 46 2 2 2 2 2 3" xfId="4171" xr:uid="{00000000-0005-0000-0000-0000F34E0000}"/>
    <cellStyle name="Normal 46 2 2 2 2 2 3 2" xfId="14245" xr:uid="{00000000-0005-0000-0000-0000F44E0000}"/>
    <cellStyle name="Normal 46 2 2 2 2 2 3 2 2" xfId="44567" xr:uid="{00000000-0005-0000-0000-0000F54E0000}"/>
    <cellStyle name="Normal 46 2 2 2 2 2 3 2 3" xfId="29343" xr:uid="{00000000-0005-0000-0000-0000F64E0000}"/>
    <cellStyle name="Normal 46 2 2 2 2 2 3 3" xfId="9225" xr:uid="{00000000-0005-0000-0000-0000F74E0000}"/>
    <cellStyle name="Normal 46 2 2 2 2 2 3 3 2" xfId="39550" xr:uid="{00000000-0005-0000-0000-0000F84E0000}"/>
    <cellStyle name="Normal 46 2 2 2 2 2 3 3 3" xfId="24326" xr:uid="{00000000-0005-0000-0000-0000F94E0000}"/>
    <cellStyle name="Normal 46 2 2 2 2 2 3 4" xfId="34537" xr:uid="{00000000-0005-0000-0000-0000FA4E0000}"/>
    <cellStyle name="Normal 46 2 2 2 2 2 3 5" xfId="19313" xr:uid="{00000000-0005-0000-0000-0000FB4E0000}"/>
    <cellStyle name="Normal 46 2 2 2 2 2 4" xfId="5864" xr:uid="{00000000-0005-0000-0000-0000FC4E0000}"/>
    <cellStyle name="Normal 46 2 2 2 2 2 4 2" xfId="15916" xr:uid="{00000000-0005-0000-0000-0000FD4E0000}"/>
    <cellStyle name="Normal 46 2 2 2 2 2 4 2 2" xfId="46238" xr:uid="{00000000-0005-0000-0000-0000FE4E0000}"/>
    <cellStyle name="Normal 46 2 2 2 2 2 4 2 3" xfId="31014" xr:uid="{00000000-0005-0000-0000-0000FF4E0000}"/>
    <cellStyle name="Normal 46 2 2 2 2 2 4 3" xfId="10896" xr:uid="{00000000-0005-0000-0000-0000004F0000}"/>
    <cellStyle name="Normal 46 2 2 2 2 2 4 3 2" xfId="41221" xr:uid="{00000000-0005-0000-0000-0000014F0000}"/>
    <cellStyle name="Normal 46 2 2 2 2 2 4 3 3" xfId="25997" xr:uid="{00000000-0005-0000-0000-0000024F0000}"/>
    <cellStyle name="Normal 46 2 2 2 2 2 4 4" xfId="36208" xr:uid="{00000000-0005-0000-0000-0000034F0000}"/>
    <cellStyle name="Normal 46 2 2 2 2 2 4 5" xfId="20984" xr:uid="{00000000-0005-0000-0000-0000044F0000}"/>
    <cellStyle name="Normal 46 2 2 2 2 2 5" xfId="12574" xr:uid="{00000000-0005-0000-0000-0000054F0000}"/>
    <cellStyle name="Normal 46 2 2 2 2 2 5 2" xfId="42896" xr:uid="{00000000-0005-0000-0000-0000064F0000}"/>
    <cellStyle name="Normal 46 2 2 2 2 2 5 3" xfId="27672" xr:uid="{00000000-0005-0000-0000-0000074F0000}"/>
    <cellStyle name="Normal 46 2 2 2 2 2 6" xfId="7553" xr:uid="{00000000-0005-0000-0000-0000084F0000}"/>
    <cellStyle name="Normal 46 2 2 2 2 2 6 2" xfId="37879" xr:uid="{00000000-0005-0000-0000-0000094F0000}"/>
    <cellStyle name="Normal 46 2 2 2 2 2 6 3" xfId="22655" xr:uid="{00000000-0005-0000-0000-00000A4F0000}"/>
    <cellStyle name="Normal 46 2 2 2 2 2 7" xfId="32867" xr:uid="{00000000-0005-0000-0000-00000B4F0000}"/>
    <cellStyle name="Normal 46 2 2 2 2 2 8" xfId="17642" xr:uid="{00000000-0005-0000-0000-00000C4F0000}"/>
    <cellStyle name="Normal 46 2 2 2 2 3" xfId="2900" xr:uid="{00000000-0005-0000-0000-00000D4F0000}"/>
    <cellStyle name="Normal 46 2 2 2 2 3 2" xfId="4590" xr:uid="{00000000-0005-0000-0000-00000E4F0000}"/>
    <cellStyle name="Normal 46 2 2 2 2 3 2 2" xfId="14663" xr:uid="{00000000-0005-0000-0000-00000F4F0000}"/>
    <cellStyle name="Normal 46 2 2 2 2 3 2 2 2" xfId="44985" xr:uid="{00000000-0005-0000-0000-0000104F0000}"/>
    <cellStyle name="Normal 46 2 2 2 2 3 2 2 3" xfId="29761" xr:uid="{00000000-0005-0000-0000-0000114F0000}"/>
    <cellStyle name="Normal 46 2 2 2 2 3 2 3" xfId="9643" xr:uid="{00000000-0005-0000-0000-0000124F0000}"/>
    <cellStyle name="Normal 46 2 2 2 2 3 2 3 2" xfId="39968" xr:uid="{00000000-0005-0000-0000-0000134F0000}"/>
    <cellStyle name="Normal 46 2 2 2 2 3 2 3 3" xfId="24744" xr:uid="{00000000-0005-0000-0000-0000144F0000}"/>
    <cellStyle name="Normal 46 2 2 2 2 3 2 4" xfId="34955" xr:uid="{00000000-0005-0000-0000-0000154F0000}"/>
    <cellStyle name="Normal 46 2 2 2 2 3 2 5" xfId="19731" xr:uid="{00000000-0005-0000-0000-0000164F0000}"/>
    <cellStyle name="Normal 46 2 2 2 2 3 3" xfId="6282" xr:uid="{00000000-0005-0000-0000-0000174F0000}"/>
    <cellStyle name="Normal 46 2 2 2 2 3 3 2" xfId="16334" xr:uid="{00000000-0005-0000-0000-0000184F0000}"/>
    <cellStyle name="Normal 46 2 2 2 2 3 3 2 2" xfId="46656" xr:uid="{00000000-0005-0000-0000-0000194F0000}"/>
    <cellStyle name="Normal 46 2 2 2 2 3 3 2 3" xfId="31432" xr:uid="{00000000-0005-0000-0000-00001A4F0000}"/>
    <cellStyle name="Normal 46 2 2 2 2 3 3 3" xfId="11314" xr:uid="{00000000-0005-0000-0000-00001B4F0000}"/>
    <cellStyle name="Normal 46 2 2 2 2 3 3 3 2" xfId="41639" xr:uid="{00000000-0005-0000-0000-00001C4F0000}"/>
    <cellStyle name="Normal 46 2 2 2 2 3 3 3 3" xfId="26415" xr:uid="{00000000-0005-0000-0000-00001D4F0000}"/>
    <cellStyle name="Normal 46 2 2 2 2 3 3 4" xfId="36626" xr:uid="{00000000-0005-0000-0000-00001E4F0000}"/>
    <cellStyle name="Normal 46 2 2 2 2 3 3 5" xfId="21402" xr:uid="{00000000-0005-0000-0000-00001F4F0000}"/>
    <cellStyle name="Normal 46 2 2 2 2 3 4" xfId="12992" xr:uid="{00000000-0005-0000-0000-0000204F0000}"/>
    <cellStyle name="Normal 46 2 2 2 2 3 4 2" xfId="43314" xr:uid="{00000000-0005-0000-0000-0000214F0000}"/>
    <cellStyle name="Normal 46 2 2 2 2 3 4 3" xfId="28090" xr:uid="{00000000-0005-0000-0000-0000224F0000}"/>
    <cellStyle name="Normal 46 2 2 2 2 3 5" xfId="7971" xr:uid="{00000000-0005-0000-0000-0000234F0000}"/>
    <cellStyle name="Normal 46 2 2 2 2 3 5 2" xfId="38297" xr:uid="{00000000-0005-0000-0000-0000244F0000}"/>
    <cellStyle name="Normal 46 2 2 2 2 3 5 3" xfId="23073" xr:uid="{00000000-0005-0000-0000-0000254F0000}"/>
    <cellStyle name="Normal 46 2 2 2 2 3 6" xfId="33285" xr:uid="{00000000-0005-0000-0000-0000264F0000}"/>
    <cellStyle name="Normal 46 2 2 2 2 3 7" xfId="18060" xr:uid="{00000000-0005-0000-0000-0000274F0000}"/>
    <cellStyle name="Normal 46 2 2 2 2 4" xfId="3753" xr:uid="{00000000-0005-0000-0000-0000284F0000}"/>
    <cellStyle name="Normal 46 2 2 2 2 4 2" xfId="13827" xr:uid="{00000000-0005-0000-0000-0000294F0000}"/>
    <cellStyle name="Normal 46 2 2 2 2 4 2 2" xfId="44149" xr:uid="{00000000-0005-0000-0000-00002A4F0000}"/>
    <cellStyle name="Normal 46 2 2 2 2 4 2 3" xfId="28925" xr:uid="{00000000-0005-0000-0000-00002B4F0000}"/>
    <cellStyle name="Normal 46 2 2 2 2 4 3" xfId="8807" xr:uid="{00000000-0005-0000-0000-00002C4F0000}"/>
    <cellStyle name="Normal 46 2 2 2 2 4 3 2" xfId="39132" xr:uid="{00000000-0005-0000-0000-00002D4F0000}"/>
    <cellStyle name="Normal 46 2 2 2 2 4 3 3" xfId="23908" xr:uid="{00000000-0005-0000-0000-00002E4F0000}"/>
    <cellStyle name="Normal 46 2 2 2 2 4 4" xfId="34119" xr:uid="{00000000-0005-0000-0000-00002F4F0000}"/>
    <cellStyle name="Normal 46 2 2 2 2 4 5" xfId="18895" xr:uid="{00000000-0005-0000-0000-0000304F0000}"/>
    <cellStyle name="Normal 46 2 2 2 2 5" xfId="5446" xr:uid="{00000000-0005-0000-0000-0000314F0000}"/>
    <cellStyle name="Normal 46 2 2 2 2 5 2" xfId="15498" xr:uid="{00000000-0005-0000-0000-0000324F0000}"/>
    <cellStyle name="Normal 46 2 2 2 2 5 2 2" xfId="45820" xr:uid="{00000000-0005-0000-0000-0000334F0000}"/>
    <cellStyle name="Normal 46 2 2 2 2 5 2 3" xfId="30596" xr:uid="{00000000-0005-0000-0000-0000344F0000}"/>
    <cellStyle name="Normal 46 2 2 2 2 5 3" xfId="10478" xr:uid="{00000000-0005-0000-0000-0000354F0000}"/>
    <cellStyle name="Normal 46 2 2 2 2 5 3 2" xfId="40803" xr:uid="{00000000-0005-0000-0000-0000364F0000}"/>
    <cellStyle name="Normal 46 2 2 2 2 5 3 3" xfId="25579" xr:uid="{00000000-0005-0000-0000-0000374F0000}"/>
    <cellStyle name="Normal 46 2 2 2 2 5 4" xfId="35790" xr:uid="{00000000-0005-0000-0000-0000384F0000}"/>
    <cellStyle name="Normal 46 2 2 2 2 5 5" xfId="20566" xr:uid="{00000000-0005-0000-0000-0000394F0000}"/>
    <cellStyle name="Normal 46 2 2 2 2 6" xfId="12156" xr:uid="{00000000-0005-0000-0000-00003A4F0000}"/>
    <cellStyle name="Normal 46 2 2 2 2 6 2" xfId="42478" xr:uid="{00000000-0005-0000-0000-00003B4F0000}"/>
    <cellStyle name="Normal 46 2 2 2 2 6 3" xfId="27254" xr:uid="{00000000-0005-0000-0000-00003C4F0000}"/>
    <cellStyle name="Normal 46 2 2 2 2 7" xfId="7135" xr:uid="{00000000-0005-0000-0000-00003D4F0000}"/>
    <cellStyle name="Normal 46 2 2 2 2 7 2" xfId="37461" xr:uid="{00000000-0005-0000-0000-00003E4F0000}"/>
    <cellStyle name="Normal 46 2 2 2 2 7 3" xfId="22237" xr:uid="{00000000-0005-0000-0000-00003F4F0000}"/>
    <cellStyle name="Normal 46 2 2 2 2 8" xfId="32449" xr:uid="{00000000-0005-0000-0000-0000404F0000}"/>
    <cellStyle name="Normal 46 2 2 2 2 9" xfId="17224" xr:uid="{00000000-0005-0000-0000-0000414F0000}"/>
    <cellStyle name="Normal 46 2 2 2 3" xfId="2271" xr:uid="{00000000-0005-0000-0000-0000424F0000}"/>
    <cellStyle name="Normal 46 2 2 2 3 2" xfId="3110" xr:uid="{00000000-0005-0000-0000-0000434F0000}"/>
    <cellStyle name="Normal 46 2 2 2 3 2 2" xfId="4800" xr:uid="{00000000-0005-0000-0000-0000444F0000}"/>
    <cellStyle name="Normal 46 2 2 2 3 2 2 2" xfId="14873" xr:uid="{00000000-0005-0000-0000-0000454F0000}"/>
    <cellStyle name="Normal 46 2 2 2 3 2 2 2 2" xfId="45195" xr:uid="{00000000-0005-0000-0000-0000464F0000}"/>
    <cellStyle name="Normal 46 2 2 2 3 2 2 2 3" xfId="29971" xr:uid="{00000000-0005-0000-0000-0000474F0000}"/>
    <cellStyle name="Normal 46 2 2 2 3 2 2 3" xfId="9853" xr:uid="{00000000-0005-0000-0000-0000484F0000}"/>
    <cellStyle name="Normal 46 2 2 2 3 2 2 3 2" xfId="40178" xr:uid="{00000000-0005-0000-0000-0000494F0000}"/>
    <cellStyle name="Normal 46 2 2 2 3 2 2 3 3" xfId="24954" xr:uid="{00000000-0005-0000-0000-00004A4F0000}"/>
    <cellStyle name="Normal 46 2 2 2 3 2 2 4" xfId="35165" xr:uid="{00000000-0005-0000-0000-00004B4F0000}"/>
    <cellStyle name="Normal 46 2 2 2 3 2 2 5" xfId="19941" xr:uid="{00000000-0005-0000-0000-00004C4F0000}"/>
    <cellStyle name="Normal 46 2 2 2 3 2 3" xfId="6492" xr:uid="{00000000-0005-0000-0000-00004D4F0000}"/>
    <cellStyle name="Normal 46 2 2 2 3 2 3 2" xfId="16544" xr:uid="{00000000-0005-0000-0000-00004E4F0000}"/>
    <cellStyle name="Normal 46 2 2 2 3 2 3 2 2" xfId="46866" xr:uid="{00000000-0005-0000-0000-00004F4F0000}"/>
    <cellStyle name="Normal 46 2 2 2 3 2 3 2 3" xfId="31642" xr:uid="{00000000-0005-0000-0000-0000504F0000}"/>
    <cellStyle name="Normal 46 2 2 2 3 2 3 3" xfId="11524" xr:uid="{00000000-0005-0000-0000-0000514F0000}"/>
    <cellStyle name="Normal 46 2 2 2 3 2 3 3 2" xfId="41849" xr:uid="{00000000-0005-0000-0000-0000524F0000}"/>
    <cellStyle name="Normal 46 2 2 2 3 2 3 3 3" xfId="26625" xr:uid="{00000000-0005-0000-0000-0000534F0000}"/>
    <cellStyle name="Normal 46 2 2 2 3 2 3 4" xfId="36836" xr:uid="{00000000-0005-0000-0000-0000544F0000}"/>
    <cellStyle name="Normal 46 2 2 2 3 2 3 5" xfId="21612" xr:uid="{00000000-0005-0000-0000-0000554F0000}"/>
    <cellStyle name="Normal 46 2 2 2 3 2 4" xfId="13202" xr:uid="{00000000-0005-0000-0000-0000564F0000}"/>
    <cellStyle name="Normal 46 2 2 2 3 2 4 2" xfId="43524" xr:uid="{00000000-0005-0000-0000-0000574F0000}"/>
    <cellStyle name="Normal 46 2 2 2 3 2 4 3" xfId="28300" xr:uid="{00000000-0005-0000-0000-0000584F0000}"/>
    <cellStyle name="Normal 46 2 2 2 3 2 5" xfId="8181" xr:uid="{00000000-0005-0000-0000-0000594F0000}"/>
    <cellStyle name="Normal 46 2 2 2 3 2 5 2" xfId="38507" xr:uid="{00000000-0005-0000-0000-00005A4F0000}"/>
    <cellStyle name="Normal 46 2 2 2 3 2 5 3" xfId="23283" xr:uid="{00000000-0005-0000-0000-00005B4F0000}"/>
    <cellStyle name="Normal 46 2 2 2 3 2 6" xfId="33495" xr:uid="{00000000-0005-0000-0000-00005C4F0000}"/>
    <cellStyle name="Normal 46 2 2 2 3 2 7" xfId="18270" xr:uid="{00000000-0005-0000-0000-00005D4F0000}"/>
    <cellStyle name="Normal 46 2 2 2 3 3" xfId="3963" xr:uid="{00000000-0005-0000-0000-00005E4F0000}"/>
    <cellStyle name="Normal 46 2 2 2 3 3 2" xfId="14037" xr:uid="{00000000-0005-0000-0000-00005F4F0000}"/>
    <cellStyle name="Normal 46 2 2 2 3 3 2 2" xfId="44359" xr:uid="{00000000-0005-0000-0000-0000604F0000}"/>
    <cellStyle name="Normal 46 2 2 2 3 3 2 3" xfId="29135" xr:uid="{00000000-0005-0000-0000-0000614F0000}"/>
    <cellStyle name="Normal 46 2 2 2 3 3 3" xfId="9017" xr:uid="{00000000-0005-0000-0000-0000624F0000}"/>
    <cellStyle name="Normal 46 2 2 2 3 3 3 2" xfId="39342" xr:uid="{00000000-0005-0000-0000-0000634F0000}"/>
    <cellStyle name="Normal 46 2 2 2 3 3 3 3" xfId="24118" xr:uid="{00000000-0005-0000-0000-0000644F0000}"/>
    <cellStyle name="Normal 46 2 2 2 3 3 4" xfId="34329" xr:uid="{00000000-0005-0000-0000-0000654F0000}"/>
    <cellStyle name="Normal 46 2 2 2 3 3 5" xfId="19105" xr:uid="{00000000-0005-0000-0000-0000664F0000}"/>
    <cellStyle name="Normal 46 2 2 2 3 4" xfId="5656" xr:uid="{00000000-0005-0000-0000-0000674F0000}"/>
    <cellStyle name="Normal 46 2 2 2 3 4 2" xfId="15708" xr:uid="{00000000-0005-0000-0000-0000684F0000}"/>
    <cellStyle name="Normal 46 2 2 2 3 4 2 2" xfId="46030" xr:uid="{00000000-0005-0000-0000-0000694F0000}"/>
    <cellStyle name="Normal 46 2 2 2 3 4 2 3" xfId="30806" xr:uid="{00000000-0005-0000-0000-00006A4F0000}"/>
    <cellStyle name="Normal 46 2 2 2 3 4 3" xfId="10688" xr:uid="{00000000-0005-0000-0000-00006B4F0000}"/>
    <cellStyle name="Normal 46 2 2 2 3 4 3 2" xfId="41013" xr:uid="{00000000-0005-0000-0000-00006C4F0000}"/>
    <cellStyle name="Normal 46 2 2 2 3 4 3 3" xfId="25789" xr:uid="{00000000-0005-0000-0000-00006D4F0000}"/>
    <cellStyle name="Normal 46 2 2 2 3 4 4" xfId="36000" xr:uid="{00000000-0005-0000-0000-00006E4F0000}"/>
    <cellStyle name="Normal 46 2 2 2 3 4 5" xfId="20776" xr:uid="{00000000-0005-0000-0000-00006F4F0000}"/>
    <cellStyle name="Normal 46 2 2 2 3 5" xfId="12366" xr:uid="{00000000-0005-0000-0000-0000704F0000}"/>
    <cellStyle name="Normal 46 2 2 2 3 5 2" xfId="42688" xr:uid="{00000000-0005-0000-0000-0000714F0000}"/>
    <cellStyle name="Normal 46 2 2 2 3 5 3" xfId="27464" xr:uid="{00000000-0005-0000-0000-0000724F0000}"/>
    <cellStyle name="Normal 46 2 2 2 3 6" xfId="7345" xr:uid="{00000000-0005-0000-0000-0000734F0000}"/>
    <cellStyle name="Normal 46 2 2 2 3 6 2" xfId="37671" xr:uid="{00000000-0005-0000-0000-0000744F0000}"/>
    <cellStyle name="Normal 46 2 2 2 3 6 3" xfId="22447" xr:uid="{00000000-0005-0000-0000-0000754F0000}"/>
    <cellStyle name="Normal 46 2 2 2 3 7" xfId="32659" xr:uid="{00000000-0005-0000-0000-0000764F0000}"/>
    <cellStyle name="Normal 46 2 2 2 3 8" xfId="17434" xr:uid="{00000000-0005-0000-0000-0000774F0000}"/>
    <cellStyle name="Normal 46 2 2 2 4" xfId="2692" xr:uid="{00000000-0005-0000-0000-0000784F0000}"/>
    <cellStyle name="Normal 46 2 2 2 4 2" xfId="4382" xr:uid="{00000000-0005-0000-0000-0000794F0000}"/>
    <cellStyle name="Normal 46 2 2 2 4 2 2" xfId="14455" xr:uid="{00000000-0005-0000-0000-00007A4F0000}"/>
    <cellStyle name="Normal 46 2 2 2 4 2 2 2" xfId="44777" xr:uid="{00000000-0005-0000-0000-00007B4F0000}"/>
    <cellStyle name="Normal 46 2 2 2 4 2 2 3" xfId="29553" xr:uid="{00000000-0005-0000-0000-00007C4F0000}"/>
    <cellStyle name="Normal 46 2 2 2 4 2 3" xfId="9435" xr:uid="{00000000-0005-0000-0000-00007D4F0000}"/>
    <cellStyle name="Normal 46 2 2 2 4 2 3 2" xfId="39760" xr:uid="{00000000-0005-0000-0000-00007E4F0000}"/>
    <cellStyle name="Normal 46 2 2 2 4 2 3 3" xfId="24536" xr:uid="{00000000-0005-0000-0000-00007F4F0000}"/>
    <cellStyle name="Normal 46 2 2 2 4 2 4" xfId="34747" xr:uid="{00000000-0005-0000-0000-0000804F0000}"/>
    <cellStyle name="Normal 46 2 2 2 4 2 5" xfId="19523" xr:uid="{00000000-0005-0000-0000-0000814F0000}"/>
    <cellStyle name="Normal 46 2 2 2 4 3" xfId="6074" xr:uid="{00000000-0005-0000-0000-0000824F0000}"/>
    <cellStyle name="Normal 46 2 2 2 4 3 2" xfId="16126" xr:uid="{00000000-0005-0000-0000-0000834F0000}"/>
    <cellStyle name="Normal 46 2 2 2 4 3 2 2" xfId="46448" xr:uid="{00000000-0005-0000-0000-0000844F0000}"/>
    <cellStyle name="Normal 46 2 2 2 4 3 2 3" xfId="31224" xr:uid="{00000000-0005-0000-0000-0000854F0000}"/>
    <cellStyle name="Normal 46 2 2 2 4 3 3" xfId="11106" xr:uid="{00000000-0005-0000-0000-0000864F0000}"/>
    <cellStyle name="Normal 46 2 2 2 4 3 3 2" xfId="41431" xr:uid="{00000000-0005-0000-0000-0000874F0000}"/>
    <cellStyle name="Normal 46 2 2 2 4 3 3 3" xfId="26207" xr:uid="{00000000-0005-0000-0000-0000884F0000}"/>
    <cellStyle name="Normal 46 2 2 2 4 3 4" xfId="36418" xr:uid="{00000000-0005-0000-0000-0000894F0000}"/>
    <cellStyle name="Normal 46 2 2 2 4 3 5" xfId="21194" xr:uid="{00000000-0005-0000-0000-00008A4F0000}"/>
    <cellStyle name="Normal 46 2 2 2 4 4" xfId="12784" xr:uid="{00000000-0005-0000-0000-00008B4F0000}"/>
    <cellStyle name="Normal 46 2 2 2 4 4 2" xfId="43106" xr:uid="{00000000-0005-0000-0000-00008C4F0000}"/>
    <cellStyle name="Normal 46 2 2 2 4 4 3" xfId="27882" xr:uid="{00000000-0005-0000-0000-00008D4F0000}"/>
    <cellStyle name="Normal 46 2 2 2 4 5" xfId="7763" xr:uid="{00000000-0005-0000-0000-00008E4F0000}"/>
    <cellStyle name="Normal 46 2 2 2 4 5 2" xfId="38089" xr:uid="{00000000-0005-0000-0000-00008F4F0000}"/>
    <cellStyle name="Normal 46 2 2 2 4 5 3" xfId="22865" xr:uid="{00000000-0005-0000-0000-0000904F0000}"/>
    <cellStyle name="Normal 46 2 2 2 4 6" xfId="33077" xr:uid="{00000000-0005-0000-0000-0000914F0000}"/>
    <cellStyle name="Normal 46 2 2 2 4 7" xfId="17852" xr:uid="{00000000-0005-0000-0000-0000924F0000}"/>
    <cellStyle name="Normal 46 2 2 2 5" xfId="3545" xr:uid="{00000000-0005-0000-0000-0000934F0000}"/>
    <cellStyle name="Normal 46 2 2 2 5 2" xfId="13619" xr:uid="{00000000-0005-0000-0000-0000944F0000}"/>
    <cellStyle name="Normal 46 2 2 2 5 2 2" xfId="43941" xr:uid="{00000000-0005-0000-0000-0000954F0000}"/>
    <cellStyle name="Normal 46 2 2 2 5 2 3" xfId="28717" xr:uid="{00000000-0005-0000-0000-0000964F0000}"/>
    <cellStyle name="Normal 46 2 2 2 5 3" xfId="8599" xr:uid="{00000000-0005-0000-0000-0000974F0000}"/>
    <cellStyle name="Normal 46 2 2 2 5 3 2" xfId="38924" xr:uid="{00000000-0005-0000-0000-0000984F0000}"/>
    <cellStyle name="Normal 46 2 2 2 5 3 3" xfId="23700" xr:uid="{00000000-0005-0000-0000-0000994F0000}"/>
    <cellStyle name="Normal 46 2 2 2 5 4" xfId="33911" xr:uid="{00000000-0005-0000-0000-00009A4F0000}"/>
    <cellStyle name="Normal 46 2 2 2 5 5" xfId="18687" xr:uid="{00000000-0005-0000-0000-00009B4F0000}"/>
    <cellStyle name="Normal 46 2 2 2 6" xfId="5238" xr:uid="{00000000-0005-0000-0000-00009C4F0000}"/>
    <cellStyle name="Normal 46 2 2 2 6 2" xfId="15290" xr:uid="{00000000-0005-0000-0000-00009D4F0000}"/>
    <cellStyle name="Normal 46 2 2 2 6 2 2" xfId="45612" xr:uid="{00000000-0005-0000-0000-00009E4F0000}"/>
    <cellStyle name="Normal 46 2 2 2 6 2 3" xfId="30388" xr:uid="{00000000-0005-0000-0000-00009F4F0000}"/>
    <cellStyle name="Normal 46 2 2 2 6 3" xfId="10270" xr:uid="{00000000-0005-0000-0000-0000A04F0000}"/>
    <cellStyle name="Normal 46 2 2 2 6 3 2" xfId="40595" xr:uid="{00000000-0005-0000-0000-0000A14F0000}"/>
    <cellStyle name="Normal 46 2 2 2 6 3 3" xfId="25371" xr:uid="{00000000-0005-0000-0000-0000A24F0000}"/>
    <cellStyle name="Normal 46 2 2 2 6 4" xfId="35582" xr:uid="{00000000-0005-0000-0000-0000A34F0000}"/>
    <cellStyle name="Normal 46 2 2 2 6 5" xfId="20358" xr:uid="{00000000-0005-0000-0000-0000A44F0000}"/>
    <cellStyle name="Normal 46 2 2 2 7" xfId="11948" xr:uid="{00000000-0005-0000-0000-0000A54F0000}"/>
    <cellStyle name="Normal 46 2 2 2 7 2" xfId="42270" xr:uid="{00000000-0005-0000-0000-0000A64F0000}"/>
    <cellStyle name="Normal 46 2 2 2 7 3" xfId="27046" xr:uid="{00000000-0005-0000-0000-0000A74F0000}"/>
    <cellStyle name="Normal 46 2 2 2 8" xfId="6927" xr:uid="{00000000-0005-0000-0000-0000A84F0000}"/>
    <cellStyle name="Normal 46 2 2 2 8 2" xfId="37253" xr:uid="{00000000-0005-0000-0000-0000A94F0000}"/>
    <cellStyle name="Normal 46 2 2 2 8 3" xfId="22029" xr:uid="{00000000-0005-0000-0000-0000AA4F0000}"/>
    <cellStyle name="Normal 46 2 2 2 9" xfId="32241" xr:uid="{00000000-0005-0000-0000-0000AB4F0000}"/>
    <cellStyle name="Normal 46 2 2 3" xfId="1954" xr:uid="{00000000-0005-0000-0000-0000AC4F0000}"/>
    <cellStyle name="Normal 46 2 2 3 2" xfId="2375" xr:uid="{00000000-0005-0000-0000-0000AD4F0000}"/>
    <cellStyle name="Normal 46 2 2 3 2 2" xfId="3214" xr:uid="{00000000-0005-0000-0000-0000AE4F0000}"/>
    <cellStyle name="Normal 46 2 2 3 2 2 2" xfId="4904" xr:uid="{00000000-0005-0000-0000-0000AF4F0000}"/>
    <cellStyle name="Normal 46 2 2 3 2 2 2 2" xfId="14977" xr:uid="{00000000-0005-0000-0000-0000B04F0000}"/>
    <cellStyle name="Normal 46 2 2 3 2 2 2 2 2" xfId="45299" xr:uid="{00000000-0005-0000-0000-0000B14F0000}"/>
    <cellStyle name="Normal 46 2 2 3 2 2 2 2 3" xfId="30075" xr:uid="{00000000-0005-0000-0000-0000B24F0000}"/>
    <cellStyle name="Normal 46 2 2 3 2 2 2 3" xfId="9957" xr:uid="{00000000-0005-0000-0000-0000B34F0000}"/>
    <cellStyle name="Normal 46 2 2 3 2 2 2 3 2" xfId="40282" xr:uid="{00000000-0005-0000-0000-0000B44F0000}"/>
    <cellStyle name="Normal 46 2 2 3 2 2 2 3 3" xfId="25058" xr:uid="{00000000-0005-0000-0000-0000B54F0000}"/>
    <cellStyle name="Normal 46 2 2 3 2 2 2 4" xfId="35269" xr:uid="{00000000-0005-0000-0000-0000B64F0000}"/>
    <cellStyle name="Normal 46 2 2 3 2 2 2 5" xfId="20045" xr:uid="{00000000-0005-0000-0000-0000B74F0000}"/>
    <cellStyle name="Normal 46 2 2 3 2 2 3" xfId="6596" xr:uid="{00000000-0005-0000-0000-0000B84F0000}"/>
    <cellStyle name="Normal 46 2 2 3 2 2 3 2" xfId="16648" xr:uid="{00000000-0005-0000-0000-0000B94F0000}"/>
    <cellStyle name="Normal 46 2 2 3 2 2 3 2 2" xfId="46970" xr:uid="{00000000-0005-0000-0000-0000BA4F0000}"/>
    <cellStyle name="Normal 46 2 2 3 2 2 3 2 3" xfId="31746" xr:uid="{00000000-0005-0000-0000-0000BB4F0000}"/>
    <cellStyle name="Normal 46 2 2 3 2 2 3 3" xfId="11628" xr:uid="{00000000-0005-0000-0000-0000BC4F0000}"/>
    <cellStyle name="Normal 46 2 2 3 2 2 3 3 2" xfId="41953" xr:uid="{00000000-0005-0000-0000-0000BD4F0000}"/>
    <cellStyle name="Normal 46 2 2 3 2 2 3 3 3" xfId="26729" xr:uid="{00000000-0005-0000-0000-0000BE4F0000}"/>
    <cellStyle name="Normal 46 2 2 3 2 2 3 4" xfId="36940" xr:uid="{00000000-0005-0000-0000-0000BF4F0000}"/>
    <cellStyle name="Normal 46 2 2 3 2 2 3 5" xfId="21716" xr:uid="{00000000-0005-0000-0000-0000C04F0000}"/>
    <cellStyle name="Normal 46 2 2 3 2 2 4" xfId="13306" xr:uid="{00000000-0005-0000-0000-0000C14F0000}"/>
    <cellStyle name="Normal 46 2 2 3 2 2 4 2" xfId="43628" xr:uid="{00000000-0005-0000-0000-0000C24F0000}"/>
    <cellStyle name="Normal 46 2 2 3 2 2 4 3" xfId="28404" xr:uid="{00000000-0005-0000-0000-0000C34F0000}"/>
    <cellStyle name="Normal 46 2 2 3 2 2 5" xfId="8285" xr:uid="{00000000-0005-0000-0000-0000C44F0000}"/>
    <cellStyle name="Normal 46 2 2 3 2 2 5 2" xfId="38611" xr:uid="{00000000-0005-0000-0000-0000C54F0000}"/>
    <cellStyle name="Normal 46 2 2 3 2 2 5 3" xfId="23387" xr:uid="{00000000-0005-0000-0000-0000C64F0000}"/>
    <cellStyle name="Normal 46 2 2 3 2 2 6" xfId="33599" xr:uid="{00000000-0005-0000-0000-0000C74F0000}"/>
    <cellStyle name="Normal 46 2 2 3 2 2 7" xfId="18374" xr:uid="{00000000-0005-0000-0000-0000C84F0000}"/>
    <cellStyle name="Normal 46 2 2 3 2 3" xfId="4067" xr:uid="{00000000-0005-0000-0000-0000C94F0000}"/>
    <cellStyle name="Normal 46 2 2 3 2 3 2" xfId="14141" xr:uid="{00000000-0005-0000-0000-0000CA4F0000}"/>
    <cellStyle name="Normal 46 2 2 3 2 3 2 2" xfId="44463" xr:uid="{00000000-0005-0000-0000-0000CB4F0000}"/>
    <cellStyle name="Normal 46 2 2 3 2 3 2 3" xfId="29239" xr:uid="{00000000-0005-0000-0000-0000CC4F0000}"/>
    <cellStyle name="Normal 46 2 2 3 2 3 3" xfId="9121" xr:uid="{00000000-0005-0000-0000-0000CD4F0000}"/>
    <cellStyle name="Normal 46 2 2 3 2 3 3 2" xfId="39446" xr:uid="{00000000-0005-0000-0000-0000CE4F0000}"/>
    <cellStyle name="Normal 46 2 2 3 2 3 3 3" xfId="24222" xr:uid="{00000000-0005-0000-0000-0000CF4F0000}"/>
    <cellStyle name="Normal 46 2 2 3 2 3 4" xfId="34433" xr:uid="{00000000-0005-0000-0000-0000D04F0000}"/>
    <cellStyle name="Normal 46 2 2 3 2 3 5" xfId="19209" xr:uid="{00000000-0005-0000-0000-0000D14F0000}"/>
    <cellStyle name="Normal 46 2 2 3 2 4" xfId="5760" xr:uid="{00000000-0005-0000-0000-0000D24F0000}"/>
    <cellStyle name="Normal 46 2 2 3 2 4 2" xfId="15812" xr:uid="{00000000-0005-0000-0000-0000D34F0000}"/>
    <cellStyle name="Normal 46 2 2 3 2 4 2 2" xfId="46134" xr:uid="{00000000-0005-0000-0000-0000D44F0000}"/>
    <cellStyle name="Normal 46 2 2 3 2 4 2 3" xfId="30910" xr:uid="{00000000-0005-0000-0000-0000D54F0000}"/>
    <cellStyle name="Normal 46 2 2 3 2 4 3" xfId="10792" xr:uid="{00000000-0005-0000-0000-0000D64F0000}"/>
    <cellStyle name="Normal 46 2 2 3 2 4 3 2" xfId="41117" xr:uid="{00000000-0005-0000-0000-0000D74F0000}"/>
    <cellStyle name="Normal 46 2 2 3 2 4 3 3" xfId="25893" xr:uid="{00000000-0005-0000-0000-0000D84F0000}"/>
    <cellStyle name="Normal 46 2 2 3 2 4 4" xfId="36104" xr:uid="{00000000-0005-0000-0000-0000D94F0000}"/>
    <cellStyle name="Normal 46 2 2 3 2 4 5" xfId="20880" xr:uid="{00000000-0005-0000-0000-0000DA4F0000}"/>
    <cellStyle name="Normal 46 2 2 3 2 5" xfId="12470" xr:uid="{00000000-0005-0000-0000-0000DB4F0000}"/>
    <cellStyle name="Normal 46 2 2 3 2 5 2" xfId="42792" xr:uid="{00000000-0005-0000-0000-0000DC4F0000}"/>
    <cellStyle name="Normal 46 2 2 3 2 5 3" xfId="27568" xr:uid="{00000000-0005-0000-0000-0000DD4F0000}"/>
    <cellStyle name="Normal 46 2 2 3 2 6" xfId="7449" xr:uid="{00000000-0005-0000-0000-0000DE4F0000}"/>
    <cellStyle name="Normal 46 2 2 3 2 6 2" xfId="37775" xr:uid="{00000000-0005-0000-0000-0000DF4F0000}"/>
    <cellStyle name="Normal 46 2 2 3 2 6 3" xfId="22551" xr:uid="{00000000-0005-0000-0000-0000E04F0000}"/>
    <cellStyle name="Normal 46 2 2 3 2 7" xfId="32763" xr:uid="{00000000-0005-0000-0000-0000E14F0000}"/>
    <cellStyle name="Normal 46 2 2 3 2 8" xfId="17538" xr:uid="{00000000-0005-0000-0000-0000E24F0000}"/>
    <cellStyle name="Normal 46 2 2 3 3" xfId="2796" xr:uid="{00000000-0005-0000-0000-0000E34F0000}"/>
    <cellStyle name="Normal 46 2 2 3 3 2" xfId="4486" xr:uid="{00000000-0005-0000-0000-0000E44F0000}"/>
    <cellStyle name="Normal 46 2 2 3 3 2 2" xfId="14559" xr:uid="{00000000-0005-0000-0000-0000E54F0000}"/>
    <cellStyle name="Normal 46 2 2 3 3 2 2 2" xfId="44881" xr:uid="{00000000-0005-0000-0000-0000E64F0000}"/>
    <cellStyle name="Normal 46 2 2 3 3 2 2 3" xfId="29657" xr:uid="{00000000-0005-0000-0000-0000E74F0000}"/>
    <cellStyle name="Normal 46 2 2 3 3 2 3" xfId="9539" xr:uid="{00000000-0005-0000-0000-0000E84F0000}"/>
    <cellStyle name="Normal 46 2 2 3 3 2 3 2" xfId="39864" xr:uid="{00000000-0005-0000-0000-0000E94F0000}"/>
    <cellStyle name="Normal 46 2 2 3 3 2 3 3" xfId="24640" xr:uid="{00000000-0005-0000-0000-0000EA4F0000}"/>
    <cellStyle name="Normal 46 2 2 3 3 2 4" xfId="34851" xr:uid="{00000000-0005-0000-0000-0000EB4F0000}"/>
    <cellStyle name="Normal 46 2 2 3 3 2 5" xfId="19627" xr:uid="{00000000-0005-0000-0000-0000EC4F0000}"/>
    <cellStyle name="Normal 46 2 2 3 3 3" xfId="6178" xr:uid="{00000000-0005-0000-0000-0000ED4F0000}"/>
    <cellStyle name="Normal 46 2 2 3 3 3 2" xfId="16230" xr:uid="{00000000-0005-0000-0000-0000EE4F0000}"/>
    <cellStyle name="Normal 46 2 2 3 3 3 2 2" xfId="46552" xr:uid="{00000000-0005-0000-0000-0000EF4F0000}"/>
    <cellStyle name="Normal 46 2 2 3 3 3 2 3" xfId="31328" xr:uid="{00000000-0005-0000-0000-0000F04F0000}"/>
    <cellStyle name="Normal 46 2 2 3 3 3 3" xfId="11210" xr:uid="{00000000-0005-0000-0000-0000F14F0000}"/>
    <cellStyle name="Normal 46 2 2 3 3 3 3 2" xfId="41535" xr:uid="{00000000-0005-0000-0000-0000F24F0000}"/>
    <cellStyle name="Normal 46 2 2 3 3 3 3 3" xfId="26311" xr:uid="{00000000-0005-0000-0000-0000F34F0000}"/>
    <cellStyle name="Normal 46 2 2 3 3 3 4" xfId="36522" xr:uid="{00000000-0005-0000-0000-0000F44F0000}"/>
    <cellStyle name="Normal 46 2 2 3 3 3 5" xfId="21298" xr:uid="{00000000-0005-0000-0000-0000F54F0000}"/>
    <cellStyle name="Normal 46 2 2 3 3 4" xfId="12888" xr:uid="{00000000-0005-0000-0000-0000F64F0000}"/>
    <cellStyle name="Normal 46 2 2 3 3 4 2" xfId="43210" xr:uid="{00000000-0005-0000-0000-0000F74F0000}"/>
    <cellStyle name="Normal 46 2 2 3 3 4 3" xfId="27986" xr:uid="{00000000-0005-0000-0000-0000F84F0000}"/>
    <cellStyle name="Normal 46 2 2 3 3 5" xfId="7867" xr:uid="{00000000-0005-0000-0000-0000F94F0000}"/>
    <cellStyle name="Normal 46 2 2 3 3 5 2" xfId="38193" xr:uid="{00000000-0005-0000-0000-0000FA4F0000}"/>
    <cellStyle name="Normal 46 2 2 3 3 5 3" xfId="22969" xr:uid="{00000000-0005-0000-0000-0000FB4F0000}"/>
    <cellStyle name="Normal 46 2 2 3 3 6" xfId="33181" xr:uid="{00000000-0005-0000-0000-0000FC4F0000}"/>
    <cellStyle name="Normal 46 2 2 3 3 7" xfId="17956" xr:uid="{00000000-0005-0000-0000-0000FD4F0000}"/>
    <cellStyle name="Normal 46 2 2 3 4" xfId="3649" xr:uid="{00000000-0005-0000-0000-0000FE4F0000}"/>
    <cellStyle name="Normal 46 2 2 3 4 2" xfId="13723" xr:uid="{00000000-0005-0000-0000-0000FF4F0000}"/>
    <cellStyle name="Normal 46 2 2 3 4 2 2" xfId="44045" xr:uid="{00000000-0005-0000-0000-000000500000}"/>
    <cellStyle name="Normal 46 2 2 3 4 2 3" xfId="28821" xr:uid="{00000000-0005-0000-0000-000001500000}"/>
    <cellStyle name="Normal 46 2 2 3 4 3" xfId="8703" xr:uid="{00000000-0005-0000-0000-000002500000}"/>
    <cellStyle name="Normal 46 2 2 3 4 3 2" xfId="39028" xr:uid="{00000000-0005-0000-0000-000003500000}"/>
    <cellStyle name="Normal 46 2 2 3 4 3 3" xfId="23804" xr:uid="{00000000-0005-0000-0000-000004500000}"/>
    <cellStyle name="Normal 46 2 2 3 4 4" xfId="34015" xr:uid="{00000000-0005-0000-0000-000005500000}"/>
    <cellStyle name="Normal 46 2 2 3 4 5" xfId="18791" xr:uid="{00000000-0005-0000-0000-000006500000}"/>
    <cellStyle name="Normal 46 2 2 3 5" xfId="5342" xr:uid="{00000000-0005-0000-0000-000007500000}"/>
    <cellStyle name="Normal 46 2 2 3 5 2" xfId="15394" xr:uid="{00000000-0005-0000-0000-000008500000}"/>
    <cellStyle name="Normal 46 2 2 3 5 2 2" xfId="45716" xr:uid="{00000000-0005-0000-0000-000009500000}"/>
    <cellStyle name="Normal 46 2 2 3 5 2 3" xfId="30492" xr:uid="{00000000-0005-0000-0000-00000A500000}"/>
    <cellStyle name="Normal 46 2 2 3 5 3" xfId="10374" xr:uid="{00000000-0005-0000-0000-00000B500000}"/>
    <cellStyle name="Normal 46 2 2 3 5 3 2" xfId="40699" xr:uid="{00000000-0005-0000-0000-00000C500000}"/>
    <cellStyle name="Normal 46 2 2 3 5 3 3" xfId="25475" xr:uid="{00000000-0005-0000-0000-00000D500000}"/>
    <cellStyle name="Normal 46 2 2 3 5 4" xfId="35686" xr:uid="{00000000-0005-0000-0000-00000E500000}"/>
    <cellStyle name="Normal 46 2 2 3 5 5" xfId="20462" xr:uid="{00000000-0005-0000-0000-00000F500000}"/>
    <cellStyle name="Normal 46 2 2 3 6" xfId="12052" xr:uid="{00000000-0005-0000-0000-000010500000}"/>
    <cellStyle name="Normal 46 2 2 3 6 2" xfId="42374" xr:uid="{00000000-0005-0000-0000-000011500000}"/>
    <cellStyle name="Normal 46 2 2 3 6 3" xfId="27150" xr:uid="{00000000-0005-0000-0000-000012500000}"/>
    <cellStyle name="Normal 46 2 2 3 7" xfId="7031" xr:uid="{00000000-0005-0000-0000-000013500000}"/>
    <cellStyle name="Normal 46 2 2 3 7 2" xfId="37357" xr:uid="{00000000-0005-0000-0000-000014500000}"/>
    <cellStyle name="Normal 46 2 2 3 7 3" xfId="22133" xr:uid="{00000000-0005-0000-0000-000015500000}"/>
    <cellStyle name="Normal 46 2 2 3 8" xfId="32345" xr:uid="{00000000-0005-0000-0000-000016500000}"/>
    <cellStyle name="Normal 46 2 2 3 9" xfId="17120" xr:uid="{00000000-0005-0000-0000-000017500000}"/>
    <cellStyle name="Normal 46 2 2 4" xfId="2167" xr:uid="{00000000-0005-0000-0000-000018500000}"/>
    <cellStyle name="Normal 46 2 2 4 2" xfId="3006" xr:uid="{00000000-0005-0000-0000-000019500000}"/>
    <cellStyle name="Normal 46 2 2 4 2 2" xfId="4696" xr:uid="{00000000-0005-0000-0000-00001A500000}"/>
    <cellStyle name="Normal 46 2 2 4 2 2 2" xfId="14769" xr:uid="{00000000-0005-0000-0000-00001B500000}"/>
    <cellStyle name="Normal 46 2 2 4 2 2 2 2" xfId="45091" xr:uid="{00000000-0005-0000-0000-00001C500000}"/>
    <cellStyle name="Normal 46 2 2 4 2 2 2 3" xfId="29867" xr:uid="{00000000-0005-0000-0000-00001D500000}"/>
    <cellStyle name="Normal 46 2 2 4 2 2 3" xfId="9749" xr:uid="{00000000-0005-0000-0000-00001E500000}"/>
    <cellStyle name="Normal 46 2 2 4 2 2 3 2" xfId="40074" xr:uid="{00000000-0005-0000-0000-00001F500000}"/>
    <cellStyle name="Normal 46 2 2 4 2 2 3 3" xfId="24850" xr:uid="{00000000-0005-0000-0000-000020500000}"/>
    <cellStyle name="Normal 46 2 2 4 2 2 4" xfId="35061" xr:uid="{00000000-0005-0000-0000-000021500000}"/>
    <cellStyle name="Normal 46 2 2 4 2 2 5" xfId="19837" xr:uid="{00000000-0005-0000-0000-000022500000}"/>
    <cellStyle name="Normal 46 2 2 4 2 3" xfId="6388" xr:uid="{00000000-0005-0000-0000-000023500000}"/>
    <cellStyle name="Normal 46 2 2 4 2 3 2" xfId="16440" xr:uid="{00000000-0005-0000-0000-000024500000}"/>
    <cellStyle name="Normal 46 2 2 4 2 3 2 2" xfId="46762" xr:uid="{00000000-0005-0000-0000-000025500000}"/>
    <cellStyle name="Normal 46 2 2 4 2 3 2 3" xfId="31538" xr:uid="{00000000-0005-0000-0000-000026500000}"/>
    <cellStyle name="Normal 46 2 2 4 2 3 3" xfId="11420" xr:uid="{00000000-0005-0000-0000-000027500000}"/>
    <cellStyle name="Normal 46 2 2 4 2 3 3 2" xfId="41745" xr:uid="{00000000-0005-0000-0000-000028500000}"/>
    <cellStyle name="Normal 46 2 2 4 2 3 3 3" xfId="26521" xr:uid="{00000000-0005-0000-0000-000029500000}"/>
    <cellStyle name="Normal 46 2 2 4 2 3 4" xfId="36732" xr:uid="{00000000-0005-0000-0000-00002A500000}"/>
    <cellStyle name="Normal 46 2 2 4 2 3 5" xfId="21508" xr:uid="{00000000-0005-0000-0000-00002B500000}"/>
    <cellStyle name="Normal 46 2 2 4 2 4" xfId="13098" xr:uid="{00000000-0005-0000-0000-00002C500000}"/>
    <cellStyle name="Normal 46 2 2 4 2 4 2" xfId="43420" xr:uid="{00000000-0005-0000-0000-00002D500000}"/>
    <cellStyle name="Normal 46 2 2 4 2 4 3" xfId="28196" xr:uid="{00000000-0005-0000-0000-00002E500000}"/>
    <cellStyle name="Normal 46 2 2 4 2 5" xfId="8077" xr:uid="{00000000-0005-0000-0000-00002F500000}"/>
    <cellStyle name="Normal 46 2 2 4 2 5 2" xfId="38403" xr:uid="{00000000-0005-0000-0000-000030500000}"/>
    <cellStyle name="Normal 46 2 2 4 2 5 3" xfId="23179" xr:uid="{00000000-0005-0000-0000-000031500000}"/>
    <cellStyle name="Normal 46 2 2 4 2 6" xfId="33391" xr:uid="{00000000-0005-0000-0000-000032500000}"/>
    <cellStyle name="Normal 46 2 2 4 2 7" xfId="18166" xr:uid="{00000000-0005-0000-0000-000033500000}"/>
    <cellStyle name="Normal 46 2 2 4 3" xfId="3859" xr:uid="{00000000-0005-0000-0000-000034500000}"/>
    <cellStyle name="Normal 46 2 2 4 3 2" xfId="13933" xr:uid="{00000000-0005-0000-0000-000035500000}"/>
    <cellStyle name="Normal 46 2 2 4 3 2 2" xfId="44255" xr:uid="{00000000-0005-0000-0000-000036500000}"/>
    <cellStyle name="Normal 46 2 2 4 3 2 3" xfId="29031" xr:uid="{00000000-0005-0000-0000-000037500000}"/>
    <cellStyle name="Normal 46 2 2 4 3 3" xfId="8913" xr:uid="{00000000-0005-0000-0000-000038500000}"/>
    <cellStyle name="Normal 46 2 2 4 3 3 2" xfId="39238" xr:uid="{00000000-0005-0000-0000-000039500000}"/>
    <cellStyle name="Normal 46 2 2 4 3 3 3" xfId="24014" xr:uid="{00000000-0005-0000-0000-00003A500000}"/>
    <cellStyle name="Normal 46 2 2 4 3 4" xfId="34225" xr:uid="{00000000-0005-0000-0000-00003B500000}"/>
    <cellStyle name="Normal 46 2 2 4 3 5" xfId="19001" xr:uid="{00000000-0005-0000-0000-00003C500000}"/>
    <cellStyle name="Normal 46 2 2 4 4" xfId="5552" xr:uid="{00000000-0005-0000-0000-00003D500000}"/>
    <cellStyle name="Normal 46 2 2 4 4 2" xfId="15604" xr:uid="{00000000-0005-0000-0000-00003E500000}"/>
    <cellStyle name="Normal 46 2 2 4 4 2 2" xfId="45926" xr:uid="{00000000-0005-0000-0000-00003F500000}"/>
    <cellStyle name="Normal 46 2 2 4 4 2 3" xfId="30702" xr:uid="{00000000-0005-0000-0000-000040500000}"/>
    <cellStyle name="Normal 46 2 2 4 4 3" xfId="10584" xr:uid="{00000000-0005-0000-0000-000041500000}"/>
    <cellStyle name="Normal 46 2 2 4 4 3 2" xfId="40909" xr:uid="{00000000-0005-0000-0000-000042500000}"/>
    <cellStyle name="Normal 46 2 2 4 4 3 3" xfId="25685" xr:uid="{00000000-0005-0000-0000-000043500000}"/>
    <cellStyle name="Normal 46 2 2 4 4 4" xfId="35896" xr:uid="{00000000-0005-0000-0000-000044500000}"/>
    <cellStyle name="Normal 46 2 2 4 4 5" xfId="20672" xr:uid="{00000000-0005-0000-0000-000045500000}"/>
    <cellStyle name="Normal 46 2 2 4 5" xfId="12262" xr:uid="{00000000-0005-0000-0000-000046500000}"/>
    <cellStyle name="Normal 46 2 2 4 5 2" xfId="42584" xr:uid="{00000000-0005-0000-0000-000047500000}"/>
    <cellStyle name="Normal 46 2 2 4 5 3" xfId="27360" xr:uid="{00000000-0005-0000-0000-000048500000}"/>
    <cellStyle name="Normal 46 2 2 4 6" xfId="7241" xr:uid="{00000000-0005-0000-0000-000049500000}"/>
    <cellStyle name="Normal 46 2 2 4 6 2" xfId="37567" xr:uid="{00000000-0005-0000-0000-00004A500000}"/>
    <cellStyle name="Normal 46 2 2 4 6 3" xfId="22343" xr:uid="{00000000-0005-0000-0000-00004B500000}"/>
    <cellStyle name="Normal 46 2 2 4 7" xfId="32555" xr:uid="{00000000-0005-0000-0000-00004C500000}"/>
    <cellStyle name="Normal 46 2 2 4 8" xfId="17330" xr:uid="{00000000-0005-0000-0000-00004D500000}"/>
    <cellStyle name="Normal 46 2 2 5" xfId="2588" xr:uid="{00000000-0005-0000-0000-00004E500000}"/>
    <cellStyle name="Normal 46 2 2 5 2" xfId="4278" xr:uid="{00000000-0005-0000-0000-00004F500000}"/>
    <cellStyle name="Normal 46 2 2 5 2 2" xfId="14351" xr:uid="{00000000-0005-0000-0000-000050500000}"/>
    <cellStyle name="Normal 46 2 2 5 2 2 2" xfId="44673" xr:uid="{00000000-0005-0000-0000-000051500000}"/>
    <cellStyle name="Normal 46 2 2 5 2 2 3" xfId="29449" xr:uid="{00000000-0005-0000-0000-000052500000}"/>
    <cellStyle name="Normal 46 2 2 5 2 3" xfId="9331" xr:uid="{00000000-0005-0000-0000-000053500000}"/>
    <cellStyle name="Normal 46 2 2 5 2 3 2" xfId="39656" xr:uid="{00000000-0005-0000-0000-000054500000}"/>
    <cellStyle name="Normal 46 2 2 5 2 3 3" xfId="24432" xr:uid="{00000000-0005-0000-0000-000055500000}"/>
    <cellStyle name="Normal 46 2 2 5 2 4" xfId="34643" xr:uid="{00000000-0005-0000-0000-000056500000}"/>
    <cellStyle name="Normal 46 2 2 5 2 5" xfId="19419" xr:uid="{00000000-0005-0000-0000-000057500000}"/>
    <cellStyle name="Normal 46 2 2 5 3" xfId="5970" xr:uid="{00000000-0005-0000-0000-000058500000}"/>
    <cellStyle name="Normal 46 2 2 5 3 2" xfId="16022" xr:uid="{00000000-0005-0000-0000-000059500000}"/>
    <cellStyle name="Normal 46 2 2 5 3 2 2" xfId="46344" xr:uid="{00000000-0005-0000-0000-00005A500000}"/>
    <cellStyle name="Normal 46 2 2 5 3 2 3" xfId="31120" xr:uid="{00000000-0005-0000-0000-00005B500000}"/>
    <cellStyle name="Normal 46 2 2 5 3 3" xfId="11002" xr:uid="{00000000-0005-0000-0000-00005C500000}"/>
    <cellStyle name="Normal 46 2 2 5 3 3 2" xfId="41327" xr:uid="{00000000-0005-0000-0000-00005D500000}"/>
    <cellStyle name="Normal 46 2 2 5 3 3 3" xfId="26103" xr:uid="{00000000-0005-0000-0000-00005E500000}"/>
    <cellStyle name="Normal 46 2 2 5 3 4" xfId="36314" xr:uid="{00000000-0005-0000-0000-00005F500000}"/>
    <cellStyle name="Normal 46 2 2 5 3 5" xfId="21090" xr:uid="{00000000-0005-0000-0000-000060500000}"/>
    <cellStyle name="Normal 46 2 2 5 4" xfId="12680" xr:uid="{00000000-0005-0000-0000-000061500000}"/>
    <cellStyle name="Normal 46 2 2 5 4 2" xfId="43002" xr:uid="{00000000-0005-0000-0000-000062500000}"/>
    <cellStyle name="Normal 46 2 2 5 4 3" xfId="27778" xr:uid="{00000000-0005-0000-0000-000063500000}"/>
    <cellStyle name="Normal 46 2 2 5 5" xfId="7659" xr:uid="{00000000-0005-0000-0000-000064500000}"/>
    <cellStyle name="Normal 46 2 2 5 5 2" xfId="37985" xr:uid="{00000000-0005-0000-0000-000065500000}"/>
    <cellStyle name="Normal 46 2 2 5 5 3" xfId="22761" xr:uid="{00000000-0005-0000-0000-000066500000}"/>
    <cellStyle name="Normal 46 2 2 5 6" xfId="32973" xr:uid="{00000000-0005-0000-0000-000067500000}"/>
    <cellStyle name="Normal 46 2 2 5 7" xfId="17748" xr:uid="{00000000-0005-0000-0000-000068500000}"/>
    <cellStyle name="Normal 46 2 2 6" xfId="3441" xr:uid="{00000000-0005-0000-0000-000069500000}"/>
    <cellStyle name="Normal 46 2 2 6 2" xfId="13515" xr:uid="{00000000-0005-0000-0000-00006A500000}"/>
    <cellStyle name="Normal 46 2 2 6 2 2" xfId="43837" xr:uid="{00000000-0005-0000-0000-00006B500000}"/>
    <cellStyle name="Normal 46 2 2 6 2 3" xfId="28613" xr:uid="{00000000-0005-0000-0000-00006C500000}"/>
    <cellStyle name="Normal 46 2 2 6 3" xfId="8495" xr:uid="{00000000-0005-0000-0000-00006D500000}"/>
    <cellStyle name="Normal 46 2 2 6 3 2" xfId="38820" xr:uid="{00000000-0005-0000-0000-00006E500000}"/>
    <cellStyle name="Normal 46 2 2 6 3 3" xfId="23596" xr:uid="{00000000-0005-0000-0000-00006F500000}"/>
    <cellStyle name="Normal 46 2 2 6 4" xfId="33807" xr:uid="{00000000-0005-0000-0000-000070500000}"/>
    <cellStyle name="Normal 46 2 2 6 5" xfId="18583" xr:uid="{00000000-0005-0000-0000-000071500000}"/>
    <cellStyle name="Normal 46 2 2 7" xfId="5134" xr:uid="{00000000-0005-0000-0000-000072500000}"/>
    <cellStyle name="Normal 46 2 2 7 2" xfId="15186" xr:uid="{00000000-0005-0000-0000-000073500000}"/>
    <cellStyle name="Normal 46 2 2 7 2 2" xfId="45508" xr:uid="{00000000-0005-0000-0000-000074500000}"/>
    <cellStyle name="Normal 46 2 2 7 2 3" xfId="30284" xr:uid="{00000000-0005-0000-0000-000075500000}"/>
    <cellStyle name="Normal 46 2 2 7 3" xfId="10166" xr:uid="{00000000-0005-0000-0000-000076500000}"/>
    <cellStyle name="Normal 46 2 2 7 3 2" xfId="40491" xr:uid="{00000000-0005-0000-0000-000077500000}"/>
    <cellStyle name="Normal 46 2 2 7 3 3" xfId="25267" xr:uid="{00000000-0005-0000-0000-000078500000}"/>
    <cellStyle name="Normal 46 2 2 7 4" xfId="35478" xr:uid="{00000000-0005-0000-0000-000079500000}"/>
    <cellStyle name="Normal 46 2 2 7 5" xfId="20254" xr:uid="{00000000-0005-0000-0000-00007A500000}"/>
    <cellStyle name="Normal 46 2 2 8" xfId="11844" xr:uid="{00000000-0005-0000-0000-00007B500000}"/>
    <cellStyle name="Normal 46 2 2 8 2" xfId="42166" xr:uid="{00000000-0005-0000-0000-00007C500000}"/>
    <cellStyle name="Normal 46 2 2 8 3" xfId="26942" xr:uid="{00000000-0005-0000-0000-00007D500000}"/>
    <cellStyle name="Normal 46 2 2 9" xfId="6823" xr:uid="{00000000-0005-0000-0000-00007E500000}"/>
    <cellStyle name="Normal 46 2 2 9 2" xfId="37149" xr:uid="{00000000-0005-0000-0000-00007F500000}"/>
    <cellStyle name="Normal 46 2 2 9 3" xfId="21925" xr:uid="{00000000-0005-0000-0000-000080500000}"/>
    <cellStyle name="Normal 46 2 3" xfId="1787" xr:uid="{00000000-0005-0000-0000-000081500000}"/>
    <cellStyle name="Normal 46 2 3 10" xfId="16964" xr:uid="{00000000-0005-0000-0000-000082500000}"/>
    <cellStyle name="Normal 46 2 3 2" xfId="2006" xr:uid="{00000000-0005-0000-0000-000083500000}"/>
    <cellStyle name="Normal 46 2 3 2 2" xfId="2427" xr:uid="{00000000-0005-0000-0000-000084500000}"/>
    <cellStyle name="Normal 46 2 3 2 2 2" xfId="3266" xr:uid="{00000000-0005-0000-0000-000085500000}"/>
    <cellStyle name="Normal 46 2 3 2 2 2 2" xfId="4956" xr:uid="{00000000-0005-0000-0000-000086500000}"/>
    <cellStyle name="Normal 46 2 3 2 2 2 2 2" xfId="15029" xr:uid="{00000000-0005-0000-0000-000087500000}"/>
    <cellStyle name="Normal 46 2 3 2 2 2 2 2 2" xfId="45351" xr:uid="{00000000-0005-0000-0000-000088500000}"/>
    <cellStyle name="Normal 46 2 3 2 2 2 2 2 3" xfId="30127" xr:uid="{00000000-0005-0000-0000-000089500000}"/>
    <cellStyle name="Normal 46 2 3 2 2 2 2 3" xfId="10009" xr:uid="{00000000-0005-0000-0000-00008A500000}"/>
    <cellStyle name="Normal 46 2 3 2 2 2 2 3 2" xfId="40334" xr:uid="{00000000-0005-0000-0000-00008B500000}"/>
    <cellStyle name="Normal 46 2 3 2 2 2 2 3 3" xfId="25110" xr:uid="{00000000-0005-0000-0000-00008C500000}"/>
    <cellStyle name="Normal 46 2 3 2 2 2 2 4" xfId="35321" xr:uid="{00000000-0005-0000-0000-00008D500000}"/>
    <cellStyle name="Normal 46 2 3 2 2 2 2 5" xfId="20097" xr:uid="{00000000-0005-0000-0000-00008E500000}"/>
    <cellStyle name="Normal 46 2 3 2 2 2 3" xfId="6648" xr:uid="{00000000-0005-0000-0000-00008F500000}"/>
    <cellStyle name="Normal 46 2 3 2 2 2 3 2" xfId="16700" xr:uid="{00000000-0005-0000-0000-000090500000}"/>
    <cellStyle name="Normal 46 2 3 2 2 2 3 2 2" xfId="47022" xr:uid="{00000000-0005-0000-0000-000091500000}"/>
    <cellStyle name="Normal 46 2 3 2 2 2 3 2 3" xfId="31798" xr:uid="{00000000-0005-0000-0000-000092500000}"/>
    <cellStyle name="Normal 46 2 3 2 2 2 3 3" xfId="11680" xr:uid="{00000000-0005-0000-0000-000093500000}"/>
    <cellStyle name="Normal 46 2 3 2 2 2 3 3 2" xfId="42005" xr:uid="{00000000-0005-0000-0000-000094500000}"/>
    <cellStyle name="Normal 46 2 3 2 2 2 3 3 3" xfId="26781" xr:uid="{00000000-0005-0000-0000-000095500000}"/>
    <cellStyle name="Normal 46 2 3 2 2 2 3 4" xfId="36992" xr:uid="{00000000-0005-0000-0000-000096500000}"/>
    <cellStyle name="Normal 46 2 3 2 2 2 3 5" xfId="21768" xr:uid="{00000000-0005-0000-0000-000097500000}"/>
    <cellStyle name="Normal 46 2 3 2 2 2 4" xfId="13358" xr:uid="{00000000-0005-0000-0000-000098500000}"/>
    <cellStyle name="Normal 46 2 3 2 2 2 4 2" xfId="43680" xr:uid="{00000000-0005-0000-0000-000099500000}"/>
    <cellStyle name="Normal 46 2 3 2 2 2 4 3" xfId="28456" xr:uid="{00000000-0005-0000-0000-00009A500000}"/>
    <cellStyle name="Normal 46 2 3 2 2 2 5" xfId="8337" xr:uid="{00000000-0005-0000-0000-00009B500000}"/>
    <cellStyle name="Normal 46 2 3 2 2 2 5 2" xfId="38663" xr:uid="{00000000-0005-0000-0000-00009C500000}"/>
    <cellStyle name="Normal 46 2 3 2 2 2 5 3" xfId="23439" xr:uid="{00000000-0005-0000-0000-00009D500000}"/>
    <cellStyle name="Normal 46 2 3 2 2 2 6" xfId="33651" xr:uid="{00000000-0005-0000-0000-00009E500000}"/>
    <cellStyle name="Normal 46 2 3 2 2 2 7" xfId="18426" xr:uid="{00000000-0005-0000-0000-00009F500000}"/>
    <cellStyle name="Normal 46 2 3 2 2 3" xfId="4119" xr:uid="{00000000-0005-0000-0000-0000A0500000}"/>
    <cellStyle name="Normal 46 2 3 2 2 3 2" xfId="14193" xr:uid="{00000000-0005-0000-0000-0000A1500000}"/>
    <cellStyle name="Normal 46 2 3 2 2 3 2 2" xfId="44515" xr:uid="{00000000-0005-0000-0000-0000A2500000}"/>
    <cellStyle name="Normal 46 2 3 2 2 3 2 3" xfId="29291" xr:uid="{00000000-0005-0000-0000-0000A3500000}"/>
    <cellStyle name="Normal 46 2 3 2 2 3 3" xfId="9173" xr:uid="{00000000-0005-0000-0000-0000A4500000}"/>
    <cellStyle name="Normal 46 2 3 2 2 3 3 2" xfId="39498" xr:uid="{00000000-0005-0000-0000-0000A5500000}"/>
    <cellStyle name="Normal 46 2 3 2 2 3 3 3" xfId="24274" xr:uid="{00000000-0005-0000-0000-0000A6500000}"/>
    <cellStyle name="Normal 46 2 3 2 2 3 4" xfId="34485" xr:uid="{00000000-0005-0000-0000-0000A7500000}"/>
    <cellStyle name="Normal 46 2 3 2 2 3 5" xfId="19261" xr:uid="{00000000-0005-0000-0000-0000A8500000}"/>
    <cellStyle name="Normal 46 2 3 2 2 4" xfId="5812" xr:uid="{00000000-0005-0000-0000-0000A9500000}"/>
    <cellStyle name="Normal 46 2 3 2 2 4 2" xfId="15864" xr:uid="{00000000-0005-0000-0000-0000AA500000}"/>
    <cellStyle name="Normal 46 2 3 2 2 4 2 2" xfId="46186" xr:uid="{00000000-0005-0000-0000-0000AB500000}"/>
    <cellStyle name="Normal 46 2 3 2 2 4 2 3" xfId="30962" xr:uid="{00000000-0005-0000-0000-0000AC500000}"/>
    <cellStyle name="Normal 46 2 3 2 2 4 3" xfId="10844" xr:uid="{00000000-0005-0000-0000-0000AD500000}"/>
    <cellStyle name="Normal 46 2 3 2 2 4 3 2" xfId="41169" xr:uid="{00000000-0005-0000-0000-0000AE500000}"/>
    <cellStyle name="Normal 46 2 3 2 2 4 3 3" xfId="25945" xr:uid="{00000000-0005-0000-0000-0000AF500000}"/>
    <cellStyle name="Normal 46 2 3 2 2 4 4" xfId="36156" xr:uid="{00000000-0005-0000-0000-0000B0500000}"/>
    <cellStyle name="Normal 46 2 3 2 2 4 5" xfId="20932" xr:uid="{00000000-0005-0000-0000-0000B1500000}"/>
    <cellStyle name="Normal 46 2 3 2 2 5" xfId="12522" xr:uid="{00000000-0005-0000-0000-0000B2500000}"/>
    <cellStyle name="Normal 46 2 3 2 2 5 2" xfId="42844" xr:uid="{00000000-0005-0000-0000-0000B3500000}"/>
    <cellStyle name="Normal 46 2 3 2 2 5 3" xfId="27620" xr:uid="{00000000-0005-0000-0000-0000B4500000}"/>
    <cellStyle name="Normal 46 2 3 2 2 6" xfId="7501" xr:uid="{00000000-0005-0000-0000-0000B5500000}"/>
    <cellStyle name="Normal 46 2 3 2 2 6 2" xfId="37827" xr:uid="{00000000-0005-0000-0000-0000B6500000}"/>
    <cellStyle name="Normal 46 2 3 2 2 6 3" xfId="22603" xr:uid="{00000000-0005-0000-0000-0000B7500000}"/>
    <cellStyle name="Normal 46 2 3 2 2 7" xfId="32815" xr:uid="{00000000-0005-0000-0000-0000B8500000}"/>
    <cellStyle name="Normal 46 2 3 2 2 8" xfId="17590" xr:uid="{00000000-0005-0000-0000-0000B9500000}"/>
    <cellStyle name="Normal 46 2 3 2 3" xfId="2848" xr:uid="{00000000-0005-0000-0000-0000BA500000}"/>
    <cellStyle name="Normal 46 2 3 2 3 2" xfId="4538" xr:uid="{00000000-0005-0000-0000-0000BB500000}"/>
    <cellStyle name="Normal 46 2 3 2 3 2 2" xfId="14611" xr:uid="{00000000-0005-0000-0000-0000BC500000}"/>
    <cellStyle name="Normal 46 2 3 2 3 2 2 2" xfId="44933" xr:uid="{00000000-0005-0000-0000-0000BD500000}"/>
    <cellStyle name="Normal 46 2 3 2 3 2 2 3" xfId="29709" xr:uid="{00000000-0005-0000-0000-0000BE500000}"/>
    <cellStyle name="Normal 46 2 3 2 3 2 3" xfId="9591" xr:uid="{00000000-0005-0000-0000-0000BF500000}"/>
    <cellStyle name="Normal 46 2 3 2 3 2 3 2" xfId="39916" xr:uid="{00000000-0005-0000-0000-0000C0500000}"/>
    <cellStyle name="Normal 46 2 3 2 3 2 3 3" xfId="24692" xr:uid="{00000000-0005-0000-0000-0000C1500000}"/>
    <cellStyle name="Normal 46 2 3 2 3 2 4" xfId="34903" xr:uid="{00000000-0005-0000-0000-0000C2500000}"/>
    <cellStyle name="Normal 46 2 3 2 3 2 5" xfId="19679" xr:uid="{00000000-0005-0000-0000-0000C3500000}"/>
    <cellStyle name="Normal 46 2 3 2 3 3" xfId="6230" xr:uid="{00000000-0005-0000-0000-0000C4500000}"/>
    <cellStyle name="Normal 46 2 3 2 3 3 2" xfId="16282" xr:uid="{00000000-0005-0000-0000-0000C5500000}"/>
    <cellStyle name="Normal 46 2 3 2 3 3 2 2" xfId="46604" xr:uid="{00000000-0005-0000-0000-0000C6500000}"/>
    <cellStyle name="Normal 46 2 3 2 3 3 2 3" xfId="31380" xr:uid="{00000000-0005-0000-0000-0000C7500000}"/>
    <cellStyle name="Normal 46 2 3 2 3 3 3" xfId="11262" xr:uid="{00000000-0005-0000-0000-0000C8500000}"/>
    <cellStyle name="Normal 46 2 3 2 3 3 3 2" xfId="41587" xr:uid="{00000000-0005-0000-0000-0000C9500000}"/>
    <cellStyle name="Normal 46 2 3 2 3 3 3 3" xfId="26363" xr:uid="{00000000-0005-0000-0000-0000CA500000}"/>
    <cellStyle name="Normal 46 2 3 2 3 3 4" xfId="36574" xr:uid="{00000000-0005-0000-0000-0000CB500000}"/>
    <cellStyle name="Normal 46 2 3 2 3 3 5" xfId="21350" xr:uid="{00000000-0005-0000-0000-0000CC500000}"/>
    <cellStyle name="Normal 46 2 3 2 3 4" xfId="12940" xr:uid="{00000000-0005-0000-0000-0000CD500000}"/>
    <cellStyle name="Normal 46 2 3 2 3 4 2" xfId="43262" xr:uid="{00000000-0005-0000-0000-0000CE500000}"/>
    <cellStyle name="Normal 46 2 3 2 3 4 3" xfId="28038" xr:uid="{00000000-0005-0000-0000-0000CF500000}"/>
    <cellStyle name="Normal 46 2 3 2 3 5" xfId="7919" xr:uid="{00000000-0005-0000-0000-0000D0500000}"/>
    <cellStyle name="Normal 46 2 3 2 3 5 2" xfId="38245" xr:uid="{00000000-0005-0000-0000-0000D1500000}"/>
    <cellStyle name="Normal 46 2 3 2 3 5 3" xfId="23021" xr:uid="{00000000-0005-0000-0000-0000D2500000}"/>
    <cellStyle name="Normal 46 2 3 2 3 6" xfId="33233" xr:uid="{00000000-0005-0000-0000-0000D3500000}"/>
    <cellStyle name="Normal 46 2 3 2 3 7" xfId="18008" xr:uid="{00000000-0005-0000-0000-0000D4500000}"/>
    <cellStyle name="Normal 46 2 3 2 4" xfId="3701" xr:uid="{00000000-0005-0000-0000-0000D5500000}"/>
    <cellStyle name="Normal 46 2 3 2 4 2" xfId="13775" xr:uid="{00000000-0005-0000-0000-0000D6500000}"/>
    <cellStyle name="Normal 46 2 3 2 4 2 2" xfId="44097" xr:uid="{00000000-0005-0000-0000-0000D7500000}"/>
    <cellStyle name="Normal 46 2 3 2 4 2 3" xfId="28873" xr:uid="{00000000-0005-0000-0000-0000D8500000}"/>
    <cellStyle name="Normal 46 2 3 2 4 3" xfId="8755" xr:uid="{00000000-0005-0000-0000-0000D9500000}"/>
    <cellStyle name="Normal 46 2 3 2 4 3 2" xfId="39080" xr:uid="{00000000-0005-0000-0000-0000DA500000}"/>
    <cellStyle name="Normal 46 2 3 2 4 3 3" xfId="23856" xr:uid="{00000000-0005-0000-0000-0000DB500000}"/>
    <cellStyle name="Normal 46 2 3 2 4 4" xfId="34067" xr:uid="{00000000-0005-0000-0000-0000DC500000}"/>
    <cellStyle name="Normal 46 2 3 2 4 5" xfId="18843" xr:uid="{00000000-0005-0000-0000-0000DD500000}"/>
    <cellStyle name="Normal 46 2 3 2 5" xfId="5394" xr:uid="{00000000-0005-0000-0000-0000DE500000}"/>
    <cellStyle name="Normal 46 2 3 2 5 2" xfId="15446" xr:uid="{00000000-0005-0000-0000-0000DF500000}"/>
    <cellStyle name="Normal 46 2 3 2 5 2 2" xfId="45768" xr:uid="{00000000-0005-0000-0000-0000E0500000}"/>
    <cellStyle name="Normal 46 2 3 2 5 2 3" xfId="30544" xr:uid="{00000000-0005-0000-0000-0000E1500000}"/>
    <cellStyle name="Normal 46 2 3 2 5 3" xfId="10426" xr:uid="{00000000-0005-0000-0000-0000E2500000}"/>
    <cellStyle name="Normal 46 2 3 2 5 3 2" xfId="40751" xr:uid="{00000000-0005-0000-0000-0000E3500000}"/>
    <cellStyle name="Normal 46 2 3 2 5 3 3" xfId="25527" xr:uid="{00000000-0005-0000-0000-0000E4500000}"/>
    <cellStyle name="Normal 46 2 3 2 5 4" xfId="35738" xr:uid="{00000000-0005-0000-0000-0000E5500000}"/>
    <cellStyle name="Normal 46 2 3 2 5 5" xfId="20514" xr:uid="{00000000-0005-0000-0000-0000E6500000}"/>
    <cellStyle name="Normal 46 2 3 2 6" xfId="12104" xr:uid="{00000000-0005-0000-0000-0000E7500000}"/>
    <cellStyle name="Normal 46 2 3 2 6 2" xfId="42426" xr:uid="{00000000-0005-0000-0000-0000E8500000}"/>
    <cellStyle name="Normal 46 2 3 2 6 3" xfId="27202" xr:uid="{00000000-0005-0000-0000-0000E9500000}"/>
    <cellStyle name="Normal 46 2 3 2 7" xfId="7083" xr:uid="{00000000-0005-0000-0000-0000EA500000}"/>
    <cellStyle name="Normal 46 2 3 2 7 2" xfId="37409" xr:uid="{00000000-0005-0000-0000-0000EB500000}"/>
    <cellStyle name="Normal 46 2 3 2 7 3" xfId="22185" xr:uid="{00000000-0005-0000-0000-0000EC500000}"/>
    <cellStyle name="Normal 46 2 3 2 8" xfId="32397" xr:uid="{00000000-0005-0000-0000-0000ED500000}"/>
    <cellStyle name="Normal 46 2 3 2 9" xfId="17172" xr:uid="{00000000-0005-0000-0000-0000EE500000}"/>
    <cellStyle name="Normal 46 2 3 3" xfId="2219" xr:uid="{00000000-0005-0000-0000-0000EF500000}"/>
    <cellStyle name="Normal 46 2 3 3 2" xfId="3058" xr:uid="{00000000-0005-0000-0000-0000F0500000}"/>
    <cellStyle name="Normal 46 2 3 3 2 2" xfId="4748" xr:uid="{00000000-0005-0000-0000-0000F1500000}"/>
    <cellStyle name="Normal 46 2 3 3 2 2 2" xfId="14821" xr:uid="{00000000-0005-0000-0000-0000F2500000}"/>
    <cellStyle name="Normal 46 2 3 3 2 2 2 2" xfId="45143" xr:uid="{00000000-0005-0000-0000-0000F3500000}"/>
    <cellStyle name="Normal 46 2 3 3 2 2 2 3" xfId="29919" xr:uid="{00000000-0005-0000-0000-0000F4500000}"/>
    <cellStyle name="Normal 46 2 3 3 2 2 3" xfId="9801" xr:uid="{00000000-0005-0000-0000-0000F5500000}"/>
    <cellStyle name="Normal 46 2 3 3 2 2 3 2" xfId="40126" xr:uid="{00000000-0005-0000-0000-0000F6500000}"/>
    <cellStyle name="Normal 46 2 3 3 2 2 3 3" xfId="24902" xr:uid="{00000000-0005-0000-0000-0000F7500000}"/>
    <cellStyle name="Normal 46 2 3 3 2 2 4" xfId="35113" xr:uid="{00000000-0005-0000-0000-0000F8500000}"/>
    <cellStyle name="Normal 46 2 3 3 2 2 5" xfId="19889" xr:uid="{00000000-0005-0000-0000-0000F9500000}"/>
    <cellStyle name="Normal 46 2 3 3 2 3" xfId="6440" xr:uid="{00000000-0005-0000-0000-0000FA500000}"/>
    <cellStyle name="Normal 46 2 3 3 2 3 2" xfId="16492" xr:uid="{00000000-0005-0000-0000-0000FB500000}"/>
    <cellStyle name="Normal 46 2 3 3 2 3 2 2" xfId="46814" xr:uid="{00000000-0005-0000-0000-0000FC500000}"/>
    <cellStyle name="Normal 46 2 3 3 2 3 2 3" xfId="31590" xr:uid="{00000000-0005-0000-0000-0000FD500000}"/>
    <cellStyle name="Normal 46 2 3 3 2 3 3" xfId="11472" xr:uid="{00000000-0005-0000-0000-0000FE500000}"/>
    <cellStyle name="Normal 46 2 3 3 2 3 3 2" xfId="41797" xr:uid="{00000000-0005-0000-0000-0000FF500000}"/>
    <cellStyle name="Normal 46 2 3 3 2 3 3 3" xfId="26573" xr:uid="{00000000-0005-0000-0000-000000510000}"/>
    <cellStyle name="Normal 46 2 3 3 2 3 4" xfId="36784" xr:uid="{00000000-0005-0000-0000-000001510000}"/>
    <cellStyle name="Normal 46 2 3 3 2 3 5" xfId="21560" xr:uid="{00000000-0005-0000-0000-000002510000}"/>
    <cellStyle name="Normal 46 2 3 3 2 4" xfId="13150" xr:uid="{00000000-0005-0000-0000-000003510000}"/>
    <cellStyle name="Normal 46 2 3 3 2 4 2" xfId="43472" xr:uid="{00000000-0005-0000-0000-000004510000}"/>
    <cellStyle name="Normal 46 2 3 3 2 4 3" xfId="28248" xr:uid="{00000000-0005-0000-0000-000005510000}"/>
    <cellStyle name="Normal 46 2 3 3 2 5" xfId="8129" xr:uid="{00000000-0005-0000-0000-000006510000}"/>
    <cellStyle name="Normal 46 2 3 3 2 5 2" xfId="38455" xr:uid="{00000000-0005-0000-0000-000007510000}"/>
    <cellStyle name="Normal 46 2 3 3 2 5 3" xfId="23231" xr:uid="{00000000-0005-0000-0000-000008510000}"/>
    <cellStyle name="Normal 46 2 3 3 2 6" xfId="33443" xr:uid="{00000000-0005-0000-0000-000009510000}"/>
    <cellStyle name="Normal 46 2 3 3 2 7" xfId="18218" xr:uid="{00000000-0005-0000-0000-00000A510000}"/>
    <cellStyle name="Normal 46 2 3 3 3" xfId="3911" xr:uid="{00000000-0005-0000-0000-00000B510000}"/>
    <cellStyle name="Normal 46 2 3 3 3 2" xfId="13985" xr:uid="{00000000-0005-0000-0000-00000C510000}"/>
    <cellStyle name="Normal 46 2 3 3 3 2 2" xfId="44307" xr:uid="{00000000-0005-0000-0000-00000D510000}"/>
    <cellStyle name="Normal 46 2 3 3 3 2 3" xfId="29083" xr:uid="{00000000-0005-0000-0000-00000E510000}"/>
    <cellStyle name="Normal 46 2 3 3 3 3" xfId="8965" xr:uid="{00000000-0005-0000-0000-00000F510000}"/>
    <cellStyle name="Normal 46 2 3 3 3 3 2" xfId="39290" xr:uid="{00000000-0005-0000-0000-000010510000}"/>
    <cellStyle name="Normal 46 2 3 3 3 3 3" xfId="24066" xr:uid="{00000000-0005-0000-0000-000011510000}"/>
    <cellStyle name="Normal 46 2 3 3 3 4" xfId="34277" xr:uid="{00000000-0005-0000-0000-000012510000}"/>
    <cellStyle name="Normal 46 2 3 3 3 5" xfId="19053" xr:uid="{00000000-0005-0000-0000-000013510000}"/>
    <cellStyle name="Normal 46 2 3 3 4" xfId="5604" xr:uid="{00000000-0005-0000-0000-000014510000}"/>
    <cellStyle name="Normal 46 2 3 3 4 2" xfId="15656" xr:uid="{00000000-0005-0000-0000-000015510000}"/>
    <cellStyle name="Normal 46 2 3 3 4 2 2" xfId="45978" xr:uid="{00000000-0005-0000-0000-000016510000}"/>
    <cellStyle name="Normal 46 2 3 3 4 2 3" xfId="30754" xr:uid="{00000000-0005-0000-0000-000017510000}"/>
    <cellStyle name="Normal 46 2 3 3 4 3" xfId="10636" xr:uid="{00000000-0005-0000-0000-000018510000}"/>
    <cellStyle name="Normal 46 2 3 3 4 3 2" xfId="40961" xr:uid="{00000000-0005-0000-0000-000019510000}"/>
    <cellStyle name="Normal 46 2 3 3 4 3 3" xfId="25737" xr:uid="{00000000-0005-0000-0000-00001A510000}"/>
    <cellStyle name="Normal 46 2 3 3 4 4" xfId="35948" xr:uid="{00000000-0005-0000-0000-00001B510000}"/>
    <cellStyle name="Normal 46 2 3 3 4 5" xfId="20724" xr:uid="{00000000-0005-0000-0000-00001C510000}"/>
    <cellStyle name="Normal 46 2 3 3 5" xfId="12314" xr:uid="{00000000-0005-0000-0000-00001D510000}"/>
    <cellStyle name="Normal 46 2 3 3 5 2" xfId="42636" xr:uid="{00000000-0005-0000-0000-00001E510000}"/>
    <cellStyle name="Normal 46 2 3 3 5 3" xfId="27412" xr:uid="{00000000-0005-0000-0000-00001F510000}"/>
    <cellStyle name="Normal 46 2 3 3 6" xfId="7293" xr:uid="{00000000-0005-0000-0000-000020510000}"/>
    <cellStyle name="Normal 46 2 3 3 6 2" xfId="37619" xr:uid="{00000000-0005-0000-0000-000021510000}"/>
    <cellStyle name="Normal 46 2 3 3 6 3" xfId="22395" xr:uid="{00000000-0005-0000-0000-000022510000}"/>
    <cellStyle name="Normal 46 2 3 3 7" xfId="32607" xr:uid="{00000000-0005-0000-0000-000023510000}"/>
    <cellStyle name="Normal 46 2 3 3 8" xfId="17382" xr:uid="{00000000-0005-0000-0000-000024510000}"/>
    <cellStyle name="Normal 46 2 3 4" xfId="2640" xr:uid="{00000000-0005-0000-0000-000025510000}"/>
    <cellStyle name="Normal 46 2 3 4 2" xfId="4330" xr:uid="{00000000-0005-0000-0000-000026510000}"/>
    <cellStyle name="Normal 46 2 3 4 2 2" xfId="14403" xr:uid="{00000000-0005-0000-0000-000027510000}"/>
    <cellStyle name="Normal 46 2 3 4 2 2 2" xfId="44725" xr:uid="{00000000-0005-0000-0000-000028510000}"/>
    <cellStyle name="Normal 46 2 3 4 2 2 3" xfId="29501" xr:uid="{00000000-0005-0000-0000-000029510000}"/>
    <cellStyle name="Normal 46 2 3 4 2 3" xfId="9383" xr:uid="{00000000-0005-0000-0000-00002A510000}"/>
    <cellStyle name="Normal 46 2 3 4 2 3 2" xfId="39708" xr:uid="{00000000-0005-0000-0000-00002B510000}"/>
    <cellStyle name="Normal 46 2 3 4 2 3 3" xfId="24484" xr:uid="{00000000-0005-0000-0000-00002C510000}"/>
    <cellStyle name="Normal 46 2 3 4 2 4" xfId="34695" xr:uid="{00000000-0005-0000-0000-00002D510000}"/>
    <cellStyle name="Normal 46 2 3 4 2 5" xfId="19471" xr:uid="{00000000-0005-0000-0000-00002E510000}"/>
    <cellStyle name="Normal 46 2 3 4 3" xfId="6022" xr:uid="{00000000-0005-0000-0000-00002F510000}"/>
    <cellStyle name="Normal 46 2 3 4 3 2" xfId="16074" xr:uid="{00000000-0005-0000-0000-000030510000}"/>
    <cellStyle name="Normal 46 2 3 4 3 2 2" xfId="46396" xr:uid="{00000000-0005-0000-0000-000031510000}"/>
    <cellStyle name="Normal 46 2 3 4 3 2 3" xfId="31172" xr:uid="{00000000-0005-0000-0000-000032510000}"/>
    <cellStyle name="Normal 46 2 3 4 3 3" xfId="11054" xr:uid="{00000000-0005-0000-0000-000033510000}"/>
    <cellStyle name="Normal 46 2 3 4 3 3 2" xfId="41379" xr:uid="{00000000-0005-0000-0000-000034510000}"/>
    <cellStyle name="Normal 46 2 3 4 3 3 3" xfId="26155" xr:uid="{00000000-0005-0000-0000-000035510000}"/>
    <cellStyle name="Normal 46 2 3 4 3 4" xfId="36366" xr:uid="{00000000-0005-0000-0000-000036510000}"/>
    <cellStyle name="Normal 46 2 3 4 3 5" xfId="21142" xr:uid="{00000000-0005-0000-0000-000037510000}"/>
    <cellStyle name="Normal 46 2 3 4 4" xfId="12732" xr:uid="{00000000-0005-0000-0000-000038510000}"/>
    <cellStyle name="Normal 46 2 3 4 4 2" xfId="43054" xr:uid="{00000000-0005-0000-0000-000039510000}"/>
    <cellStyle name="Normal 46 2 3 4 4 3" xfId="27830" xr:uid="{00000000-0005-0000-0000-00003A510000}"/>
    <cellStyle name="Normal 46 2 3 4 5" xfId="7711" xr:uid="{00000000-0005-0000-0000-00003B510000}"/>
    <cellStyle name="Normal 46 2 3 4 5 2" xfId="38037" xr:uid="{00000000-0005-0000-0000-00003C510000}"/>
    <cellStyle name="Normal 46 2 3 4 5 3" xfId="22813" xr:uid="{00000000-0005-0000-0000-00003D510000}"/>
    <cellStyle name="Normal 46 2 3 4 6" xfId="33025" xr:uid="{00000000-0005-0000-0000-00003E510000}"/>
    <cellStyle name="Normal 46 2 3 4 7" xfId="17800" xr:uid="{00000000-0005-0000-0000-00003F510000}"/>
    <cellStyle name="Normal 46 2 3 5" xfId="3493" xr:uid="{00000000-0005-0000-0000-000040510000}"/>
    <cellStyle name="Normal 46 2 3 5 2" xfId="13567" xr:uid="{00000000-0005-0000-0000-000041510000}"/>
    <cellStyle name="Normal 46 2 3 5 2 2" xfId="43889" xr:uid="{00000000-0005-0000-0000-000042510000}"/>
    <cellStyle name="Normal 46 2 3 5 2 3" xfId="28665" xr:uid="{00000000-0005-0000-0000-000043510000}"/>
    <cellStyle name="Normal 46 2 3 5 3" xfId="8547" xr:uid="{00000000-0005-0000-0000-000044510000}"/>
    <cellStyle name="Normal 46 2 3 5 3 2" xfId="38872" xr:uid="{00000000-0005-0000-0000-000045510000}"/>
    <cellStyle name="Normal 46 2 3 5 3 3" xfId="23648" xr:uid="{00000000-0005-0000-0000-000046510000}"/>
    <cellStyle name="Normal 46 2 3 5 4" xfId="33859" xr:uid="{00000000-0005-0000-0000-000047510000}"/>
    <cellStyle name="Normal 46 2 3 5 5" xfId="18635" xr:uid="{00000000-0005-0000-0000-000048510000}"/>
    <cellStyle name="Normal 46 2 3 6" xfId="5186" xr:uid="{00000000-0005-0000-0000-000049510000}"/>
    <cellStyle name="Normal 46 2 3 6 2" xfId="15238" xr:uid="{00000000-0005-0000-0000-00004A510000}"/>
    <cellStyle name="Normal 46 2 3 6 2 2" xfId="45560" xr:uid="{00000000-0005-0000-0000-00004B510000}"/>
    <cellStyle name="Normal 46 2 3 6 2 3" xfId="30336" xr:uid="{00000000-0005-0000-0000-00004C510000}"/>
    <cellStyle name="Normal 46 2 3 6 3" xfId="10218" xr:uid="{00000000-0005-0000-0000-00004D510000}"/>
    <cellStyle name="Normal 46 2 3 6 3 2" xfId="40543" xr:uid="{00000000-0005-0000-0000-00004E510000}"/>
    <cellStyle name="Normal 46 2 3 6 3 3" xfId="25319" xr:uid="{00000000-0005-0000-0000-00004F510000}"/>
    <cellStyle name="Normal 46 2 3 6 4" xfId="35530" xr:uid="{00000000-0005-0000-0000-000050510000}"/>
    <cellStyle name="Normal 46 2 3 6 5" xfId="20306" xr:uid="{00000000-0005-0000-0000-000051510000}"/>
    <cellStyle name="Normal 46 2 3 7" xfId="11896" xr:uid="{00000000-0005-0000-0000-000052510000}"/>
    <cellStyle name="Normal 46 2 3 7 2" xfId="42218" xr:uid="{00000000-0005-0000-0000-000053510000}"/>
    <cellStyle name="Normal 46 2 3 7 3" xfId="26994" xr:uid="{00000000-0005-0000-0000-000054510000}"/>
    <cellStyle name="Normal 46 2 3 8" xfId="6875" xr:uid="{00000000-0005-0000-0000-000055510000}"/>
    <cellStyle name="Normal 46 2 3 8 2" xfId="37201" xr:uid="{00000000-0005-0000-0000-000056510000}"/>
    <cellStyle name="Normal 46 2 3 8 3" xfId="21977" xr:uid="{00000000-0005-0000-0000-000057510000}"/>
    <cellStyle name="Normal 46 2 3 9" xfId="32190" xr:uid="{00000000-0005-0000-0000-000058510000}"/>
    <cellStyle name="Normal 46 2 4" xfId="1900" xr:uid="{00000000-0005-0000-0000-000059510000}"/>
    <cellStyle name="Normal 46 2 4 2" xfId="2323" xr:uid="{00000000-0005-0000-0000-00005A510000}"/>
    <cellStyle name="Normal 46 2 4 2 2" xfId="3162" xr:uid="{00000000-0005-0000-0000-00005B510000}"/>
    <cellStyle name="Normal 46 2 4 2 2 2" xfId="4852" xr:uid="{00000000-0005-0000-0000-00005C510000}"/>
    <cellStyle name="Normal 46 2 4 2 2 2 2" xfId="14925" xr:uid="{00000000-0005-0000-0000-00005D510000}"/>
    <cellStyle name="Normal 46 2 4 2 2 2 2 2" xfId="45247" xr:uid="{00000000-0005-0000-0000-00005E510000}"/>
    <cellStyle name="Normal 46 2 4 2 2 2 2 3" xfId="30023" xr:uid="{00000000-0005-0000-0000-00005F510000}"/>
    <cellStyle name="Normal 46 2 4 2 2 2 3" xfId="9905" xr:uid="{00000000-0005-0000-0000-000060510000}"/>
    <cellStyle name="Normal 46 2 4 2 2 2 3 2" xfId="40230" xr:uid="{00000000-0005-0000-0000-000061510000}"/>
    <cellStyle name="Normal 46 2 4 2 2 2 3 3" xfId="25006" xr:uid="{00000000-0005-0000-0000-000062510000}"/>
    <cellStyle name="Normal 46 2 4 2 2 2 4" xfId="35217" xr:uid="{00000000-0005-0000-0000-000063510000}"/>
    <cellStyle name="Normal 46 2 4 2 2 2 5" xfId="19993" xr:uid="{00000000-0005-0000-0000-000064510000}"/>
    <cellStyle name="Normal 46 2 4 2 2 3" xfId="6544" xr:uid="{00000000-0005-0000-0000-000065510000}"/>
    <cellStyle name="Normal 46 2 4 2 2 3 2" xfId="16596" xr:uid="{00000000-0005-0000-0000-000066510000}"/>
    <cellStyle name="Normal 46 2 4 2 2 3 2 2" xfId="46918" xr:uid="{00000000-0005-0000-0000-000067510000}"/>
    <cellStyle name="Normal 46 2 4 2 2 3 2 3" xfId="31694" xr:uid="{00000000-0005-0000-0000-000068510000}"/>
    <cellStyle name="Normal 46 2 4 2 2 3 3" xfId="11576" xr:uid="{00000000-0005-0000-0000-000069510000}"/>
    <cellStyle name="Normal 46 2 4 2 2 3 3 2" xfId="41901" xr:uid="{00000000-0005-0000-0000-00006A510000}"/>
    <cellStyle name="Normal 46 2 4 2 2 3 3 3" xfId="26677" xr:uid="{00000000-0005-0000-0000-00006B510000}"/>
    <cellStyle name="Normal 46 2 4 2 2 3 4" xfId="36888" xr:uid="{00000000-0005-0000-0000-00006C510000}"/>
    <cellStyle name="Normal 46 2 4 2 2 3 5" xfId="21664" xr:uid="{00000000-0005-0000-0000-00006D510000}"/>
    <cellStyle name="Normal 46 2 4 2 2 4" xfId="13254" xr:uid="{00000000-0005-0000-0000-00006E510000}"/>
    <cellStyle name="Normal 46 2 4 2 2 4 2" xfId="43576" xr:uid="{00000000-0005-0000-0000-00006F510000}"/>
    <cellStyle name="Normal 46 2 4 2 2 4 3" xfId="28352" xr:uid="{00000000-0005-0000-0000-000070510000}"/>
    <cellStyle name="Normal 46 2 4 2 2 5" xfId="8233" xr:uid="{00000000-0005-0000-0000-000071510000}"/>
    <cellStyle name="Normal 46 2 4 2 2 5 2" xfId="38559" xr:uid="{00000000-0005-0000-0000-000072510000}"/>
    <cellStyle name="Normal 46 2 4 2 2 5 3" xfId="23335" xr:uid="{00000000-0005-0000-0000-000073510000}"/>
    <cellStyle name="Normal 46 2 4 2 2 6" xfId="33547" xr:uid="{00000000-0005-0000-0000-000074510000}"/>
    <cellStyle name="Normal 46 2 4 2 2 7" xfId="18322" xr:uid="{00000000-0005-0000-0000-000075510000}"/>
    <cellStyle name="Normal 46 2 4 2 3" xfId="4015" xr:uid="{00000000-0005-0000-0000-000076510000}"/>
    <cellStyle name="Normal 46 2 4 2 3 2" xfId="14089" xr:uid="{00000000-0005-0000-0000-000077510000}"/>
    <cellStyle name="Normal 46 2 4 2 3 2 2" xfId="44411" xr:uid="{00000000-0005-0000-0000-000078510000}"/>
    <cellStyle name="Normal 46 2 4 2 3 2 3" xfId="29187" xr:uid="{00000000-0005-0000-0000-000079510000}"/>
    <cellStyle name="Normal 46 2 4 2 3 3" xfId="9069" xr:uid="{00000000-0005-0000-0000-00007A510000}"/>
    <cellStyle name="Normal 46 2 4 2 3 3 2" xfId="39394" xr:uid="{00000000-0005-0000-0000-00007B510000}"/>
    <cellStyle name="Normal 46 2 4 2 3 3 3" xfId="24170" xr:uid="{00000000-0005-0000-0000-00007C510000}"/>
    <cellStyle name="Normal 46 2 4 2 3 4" xfId="34381" xr:uid="{00000000-0005-0000-0000-00007D510000}"/>
    <cellStyle name="Normal 46 2 4 2 3 5" xfId="19157" xr:uid="{00000000-0005-0000-0000-00007E510000}"/>
    <cellStyle name="Normal 46 2 4 2 4" xfId="5708" xr:uid="{00000000-0005-0000-0000-00007F510000}"/>
    <cellStyle name="Normal 46 2 4 2 4 2" xfId="15760" xr:uid="{00000000-0005-0000-0000-000080510000}"/>
    <cellStyle name="Normal 46 2 4 2 4 2 2" xfId="46082" xr:uid="{00000000-0005-0000-0000-000081510000}"/>
    <cellStyle name="Normal 46 2 4 2 4 2 3" xfId="30858" xr:uid="{00000000-0005-0000-0000-000082510000}"/>
    <cellStyle name="Normal 46 2 4 2 4 3" xfId="10740" xr:uid="{00000000-0005-0000-0000-000083510000}"/>
    <cellStyle name="Normal 46 2 4 2 4 3 2" xfId="41065" xr:uid="{00000000-0005-0000-0000-000084510000}"/>
    <cellStyle name="Normal 46 2 4 2 4 3 3" xfId="25841" xr:uid="{00000000-0005-0000-0000-000085510000}"/>
    <cellStyle name="Normal 46 2 4 2 4 4" xfId="36052" xr:uid="{00000000-0005-0000-0000-000086510000}"/>
    <cellStyle name="Normal 46 2 4 2 4 5" xfId="20828" xr:uid="{00000000-0005-0000-0000-000087510000}"/>
    <cellStyle name="Normal 46 2 4 2 5" xfId="12418" xr:uid="{00000000-0005-0000-0000-000088510000}"/>
    <cellStyle name="Normal 46 2 4 2 5 2" xfId="42740" xr:uid="{00000000-0005-0000-0000-000089510000}"/>
    <cellStyle name="Normal 46 2 4 2 5 3" xfId="27516" xr:uid="{00000000-0005-0000-0000-00008A510000}"/>
    <cellStyle name="Normal 46 2 4 2 6" xfId="7397" xr:uid="{00000000-0005-0000-0000-00008B510000}"/>
    <cellStyle name="Normal 46 2 4 2 6 2" xfId="37723" xr:uid="{00000000-0005-0000-0000-00008C510000}"/>
    <cellStyle name="Normal 46 2 4 2 6 3" xfId="22499" xr:uid="{00000000-0005-0000-0000-00008D510000}"/>
    <cellStyle name="Normal 46 2 4 2 7" xfId="32711" xr:uid="{00000000-0005-0000-0000-00008E510000}"/>
    <cellStyle name="Normal 46 2 4 2 8" xfId="17486" xr:uid="{00000000-0005-0000-0000-00008F510000}"/>
    <cellStyle name="Normal 46 2 4 3" xfId="2744" xr:uid="{00000000-0005-0000-0000-000090510000}"/>
    <cellStyle name="Normal 46 2 4 3 2" xfId="4434" xr:uid="{00000000-0005-0000-0000-000091510000}"/>
    <cellStyle name="Normal 46 2 4 3 2 2" xfId="14507" xr:uid="{00000000-0005-0000-0000-000092510000}"/>
    <cellStyle name="Normal 46 2 4 3 2 2 2" xfId="44829" xr:uid="{00000000-0005-0000-0000-000093510000}"/>
    <cellStyle name="Normal 46 2 4 3 2 2 3" xfId="29605" xr:uid="{00000000-0005-0000-0000-000094510000}"/>
    <cellStyle name="Normal 46 2 4 3 2 3" xfId="9487" xr:uid="{00000000-0005-0000-0000-000095510000}"/>
    <cellStyle name="Normal 46 2 4 3 2 3 2" xfId="39812" xr:uid="{00000000-0005-0000-0000-000096510000}"/>
    <cellStyle name="Normal 46 2 4 3 2 3 3" xfId="24588" xr:uid="{00000000-0005-0000-0000-000097510000}"/>
    <cellStyle name="Normal 46 2 4 3 2 4" xfId="34799" xr:uid="{00000000-0005-0000-0000-000098510000}"/>
    <cellStyle name="Normal 46 2 4 3 2 5" xfId="19575" xr:uid="{00000000-0005-0000-0000-000099510000}"/>
    <cellStyle name="Normal 46 2 4 3 3" xfId="6126" xr:uid="{00000000-0005-0000-0000-00009A510000}"/>
    <cellStyle name="Normal 46 2 4 3 3 2" xfId="16178" xr:uid="{00000000-0005-0000-0000-00009B510000}"/>
    <cellStyle name="Normal 46 2 4 3 3 2 2" xfId="46500" xr:uid="{00000000-0005-0000-0000-00009C510000}"/>
    <cellStyle name="Normal 46 2 4 3 3 2 3" xfId="31276" xr:uid="{00000000-0005-0000-0000-00009D510000}"/>
    <cellStyle name="Normal 46 2 4 3 3 3" xfId="11158" xr:uid="{00000000-0005-0000-0000-00009E510000}"/>
    <cellStyle name="Normal 46 2 4 3 3 3 2" xfId="41483" xr:uid="{00000000-0005-0000-0000-00009F510000}"/>
    <cellStyle name="Normal 46 2 4 3 3 3 3" xfId="26259" xr:uid="{00000000-0005-0000-0000-0000A0510000}"/>
    <cellStyle name="Normal 46 2 4 3 3 4" xfId="36470" xr:uid="{00000000-0005-0000-0000-0000A1510000}"/>
    <cellStyle name="Normal 46 2 4 3 3 5" xfId="21246" xr:uid="{00000000-0005-0000-0000-0000A2510000}"/>
    <cellStyle name="Normal 46 2 4 3 4" xfId="12836" xr:uid="{00000000-0005-0000-0000-0000A3510000}"/>
    <cellStyle name="Normal 46 2 4 3 4 2" xfId="43158" xr:uid="{00000000-0005-0000-0000-0000A4510000}"/>
    <cellStyle name="Normal 46 2 4 3 4 3" xfId="27934" xr:uid="{00000000-0005-0000-0000-0000A5510000}"/>
    <cellStyle name="Normal 46 2 4 3 5" xfId="7815" xr:uid="{00000000-0005-0000-0000-0000A6510000}"/>
    <cellStyle name="Normal 46 2 4 3 5 2" xfId="38141" xr:uid="{00000000-0005-0000-0000-0000A7510000}"/>
    <cellStyle name="Normal 46 2 4 3 5 3" xfId="22917" xr:uid="{00000000-0005-0000-0000-0000A8510000}"/>
    <cellStyle name="Normal 46 2 4 3 6" xfId="33129" xr:uid="{00000000-0005-0000-0000-0000A9510000}"/>
    <cellStyle name="Normal 46 2 4 3 7" xfId="17904" xr:uid="{00000000-0005-0000-0000-0000AA510000}"/>
    <cellStyle name="Normal 46 2 4 4" xfId="3597" xr:uid="{00000000-0005-0000-0000-0000AB510000}"/>
    <cellStyle name="Normal 46 2 4 4 2" xfId="13671" xr:uid="{00000000-0005-0000-0000-0000AC510000}"/>
    <cellStyle name="Normal 46 2 4 4 2 2" xfId="43993" xr:uid="{00000000-0005-0000-0000-0000AD510000}"/>
    <cellStyle name="Normal 46 2 4 4 2 3" xfId="28769" xr:uid="{00000000-0005-0000-0000-0000AE510000}"/>
    <cellStyle name="Normal 46 2 4 4 3" xfId="8651" xr:uid="{00000000-0005-0000-0000-0000AF510000}"/>
    <cellStyle name="Normal 46 2 4 4 3 2" xfId="38976" xr:uid="{00000000-0005-0000-0000-0000B0510000}"/>
    <cellStyle name="Normal 46 2 4 4 3 3" xfId="23752" xr:uid="{00000000-0005-0000-0000-0000B1510000}"/>
    <cellStyle name="Normal 46 2 4 4 4" xfId="33963" xr:uid="{00000000-0005-0000-0000-0000B2510000}"/>
    <cellStyle name="Normal 46 2 4 4 5" xfId="18739" xr:uid="{00000000-0005-0000-0000-0000B3510000}"/>
    <cellStyle name="Normal 46 2 4 5" xfId="5290" xr:uid="{00000000-0005-0000-0000-0000B4510000}"/>
    <cellStyle name="Normal 46 2 4 5 2" xfId="15342" xr:uid="{00000000-0005-0000-0000-0000B5510000}"/>
    <cellStyle name="Normal 46 2 4 5 2 2" xfId="45664" xr:uid="{00000000-0005-0000-0000-0000B6510000}"/>
    <cellStyle name="Normal 46 2 4 5 2 3" xfId="30440" xr:uid="{00000000-0005-0000-0000-0000B7510000}"/>
    <cellStyle name="Normal 46 2 4 5 3" xfId="10322" xr:uid="{00000000-0005-0000-0000-0000B8510000}"/>
    <cellStyle name="Normal 46 2 4 5 3 2" xfId="40647" xr:uid="{00000000-0005-0000-0000-0000B9510000}"/>
    <cellStyle name="Normal 46 2 4 5 3 3" xfId="25423" xr:uid="{00000000-0005-0000-0000-0000BA510000}"/>
    <cellStyle name="Normal 46 2 4 5 4" xfId="35634" xr:uid="{00000000-0005-0000-0000-0000BB510000}"/>
    <cellStyle name="Normal 46 2 4 5 5" xfId="20410" xr:uid="{00000000-0005-0000-0000-0000BC510000}"/>
    <cellStyle name="Normal 46 2 4 6" xfId="12000" xr:uid="{00000000-0005-0000-0000-0000BD510000}"/>
    <cellStyle name="Normal 46 2 4 6 2" xfId="42322" xr:uid="{00000000-0005-0000-0000-0000BE510000}"/>
    <cellStyle name="Normal 46 2 4 6 3" xfId="27098" xr:uid="{00000000-0005-0000-0000-0000BF510000}"/>
    <cellStyle name="Normal 46 2 4 7" xfId="6979" xr:uid="{00000000-0005-0000-0000-0000C0510000}"/>
    <cellStyle name="Normal 46 2 4 7 2" xfId="37305" xr:uid="{00000000-0005-0000-0000-0000C1510000}"/>
    <cellStyle name="Normal 46 2 4 7 3" xfId="22081" xr:uid="{00000000-0005-0000-0000-0000C2510000}"/>
    <cellStyle name="Normal 46 2 4 8" xfId="32293" xr:uid="{00000000-0005-0000-0000-0000C3510000}"/>
    <cellStyle name="Normal 46 2 4 9" xfId="17068" xr:uid="{00000000-0005-0000-0000-0000C4510000}"/>
    <cellStyle name="Normal 46 2 5" xfId="2113" xr:uid="{00000000-0005-0000-0000-0000C5510000}"/>
    <cellStyle name="Normal 46 2 5 2" xfId="2954" xr:uid="{00000000-0005-0000-0000-0000C6510000}"/>
    <cellStyle name="Normal 46 2 5 2 2" xfId="4644" xr:uid="{00000000-0005-0000-0000-0000C7510000}"/>
    <cellStyle name="Normal 46 2 5 2 2 2" xfId="14717" xr:uid="{00000000-0005-0000-0000-0000C8510000}"/>
    <cellStyle name="Normal 46 2 5 2 2 2 2" xfId="45039" xr:uid="{00000000-0005-0000-0000-0000C9510000}"/>
    <cellStyle name="Normal 46 2 5 2 2 2 3" xfId="29815" xr:uid="{00000000-0005-0000-0000-0000CA510000}"/>
    <cellStyle name="Normal 46 2 5 2 2 3" xfId="9697" xr:uid="{00000000-0005-0000-0000-0000CB510000}"/>
    <cellStyle name="Normal 46 2 5 2 2 3 2" xfId="40022" xr:uid="{00000000-0005-0000-0000-0000CC510000}"/>
    <cellStyle name="Normal 46 2 5 2 2 3 3" xfId="24798" xr:uid="{00000000-0005-0000-0000-0000CD510000}"/>
    <cellStyle name="Normal 46 2 5 2 2 4" xfId="35009" xr:uid="{00000000-0005-0000-0000-0000CE510000}"/>
    <cellStyle name="Normal 46 2 5 2 2 5" xfId="19785" xr:uid="{00000000-0005-0000-0000-0000CF510000}"/>
    <cellStyle name="Normal 46 2 5 2 3" xfId="6336" xr:uid="{00000000-0005-0000-0000-0000D0510000}"/>
    <cellStyle name="Normal 46 2 5 2 3 2" xfId="16388" xr:uid="{00000000-0005-0000-0000-0000D1510000}"/>
    <cellStyle name="Normal 46 2 5 2 3 2 2" xfId="46710" xr:uid="{00000000-0005-0000-0000-0000D2510000}"/>
    <cellStyle name="Normal 46 2 5 2 3 2 3" xfId="31486" xr:uid="{00000000-0005-0000-0000-0000D3510000}"/>
    <cellStyle name="Normal 46 2 5 2 3 3" xfId="11368" xr:uid="{00000000-0005-0000-0000-0000D4510000}"/>
    <cellStyle name="Normal 46 2 5 2 3 3 2" xfId="41693" xr:uid="{00000000-0005-0000-0000-0000D5510000}"/>
    <cellStyle name="Normal 46 2 5 2 3 3 3" xfId="26469" xr:uid="{00000000-0005-0000-0000-0000D6510000}"/>
    <cellStyle name="Normal 46 2 5 2 3 4" xfId="36680" xr:uid="{00000000-0005-0000-0000-0000D7510000}"/>
    <cellStyle name="Normal 46 2 5 2 3 5" xfId="21456" xr:uid="{00000000-0005-0000-0000-0000D8510000}"/>
    <cellStyle name="Normal 46 2 5 2 4" xfId="13046" xr:uid="{00000000-0005-0000-0000-0000D9510000}"/>
    <cellStyle name="Normal 46 2 5 2 4 2" xfId="43368" xr:uid="{00000000-0005-0000-0000-0000DA510000}"/>
    <cellStyle name="Normal 46 2 5 2 4 3" xfId="28144" xr:uid="{00000000-0005-0000-0000-0000DB510000}"/>
    <cellStyle name="Normal 46 2 5 2 5" xfId="8025" xr:uid="{00000000-0005-0000-0000-0000DC510000}"/>
    <cellStyle name="Normal 46 2 5 2 5 2" xfId="38351" xr:uid="{00000000-0005-0000-0000-0000DD510000}"/>
    <cellStyle name="Normal 46 2 5 2 5 3" xfId="23127" xr:uid="{00000000-0005-0000-0000-0000DE510000}"/>
    <cellStyle name="Normal 46 2 5 2 6" xfId="33339" xr:uid="{00000000-0005-0000-0000-0000DF510000}"/>
    <cellStyle name="Normal 46 2 5 2 7" xfId="18114" xr:uid="{00000000-0005-0000-0000-0000E0510000}"/>
    <cellStyle name="Normal 46 2 5 3" xfId="3807" xr:uid="{00000000-0005-0000-0000-0000E1510000}"/>
    <cellStyle name="Normal 46 2 5 3 2" xfId="13881" xr:uid="{00000000-0005-0000-0000-0000E2510000}"/>
    <cellStyle name="Normal 46 2 5 3 2 2" xfId="44203" xr:uid="{00000000-0005-0000-0000-0000E3510000}"/>
    <cellStyle name="Normal 46 2 5 3 2 3" xfId="28979" xr:uid="{00000000-0005-0000-0000-0000E4510000}"/>
    <cellStyle name="Normal 46 2 5 3 3" xfId="8861" xr:uid="{00000000-0005-0000-0000-0000E5510000}"/>
    <cellStyle name="Normal 46 2 5 3 3 2" xfId="39186" xr:uid="{00000000-0005-0000-0000-0000E6510000}"/>
    <cellStyle name="Normal 46 2 5 3 3 3" xfId="23962" xr:uid="{00000000-0005-0000-0000-0000E7510000}"/>
    <cellStyle name="Normal 46 2 5 3 4" xfId="34173" xr:uid="{00000000-0005-0000-0000-0000E8510000}"/>
    <cellStyle name="Normal 46 2 5 3 5" xfId="18949" xr:uid="{00000000-0005-0000-0000-0000E9510000}"/>
    <cellStyle name="Normal 46 2 5 4" xfId="5500" xr:uid="{00000000-0005-0000-0000-0000EA510000}"/>
    <cellStyle name="Normal 46 2 5 4 2" xfId="15552" xr:uid="{00000000-0005-0000-0000-0000EB510000}"/>
    <cellStyle name="Normal 46 2 5 4 2 2" xfId="45874" xr:uid="{00000000-0005-0000-0000-0000EC510000}"/>
    <cellStyle name="Normal 46 2 5 4 2 3" xfId="30650" xr:uid="{00000000-0005-0000-0000-0000ED510000}"/>
    <cellStyle name="Normal 46 2 5 4 3" xfId="10532" xr:uid="{00000000-0005-0000-0000-0000EE510000}"/>
    <cellStyle name="Normal 46 2 5 4 3 2" xfId="40857" xr:uid="{00000000-0005-0000-0000-0000EF510000}"/>
    <cellStyle name="Normal 46 2 5 4 3 3" xfId="25633" xr:uid="{00000000-0005-0000-0000-0000F0510000}"/>
    <cellStyle name="Normal 46 2 5 4 4" xfId="35844" xr:uid="{00000000-0005-0000-0000-0000F1510000}"/>
    <cellStyle name="Normal 46 2 5 4 5" xfId="20620" xr:uid="{00000000-0005-0000-0000-0000F2510000}"/>
    <cellStyle name="Normal 46 2 5 5" xfId="12210" xr:uid="{00000000-0005-0000-0000-0000F3510000}"/>
    <cellStyle name="Normal 46 2 5 5 2" xfId="42532" xr:uid="{00000000-0005-0000-0000-0000F4510000}"/>
    <cellStyle name="Normal 46 2 5 5 3" xfId="27308" xr:uid="{00000000-0005-0000-0000-0000F5510000}"/>
    <cellStyle name="Normal 46 2 5 6" xfId="7189" xr:uid="{00000000-0005-0000-0000-0000F6510000}"/>
    <cellStyle name="Normal 46 2 5 6 2" xfId="37515" xr:uid="{00000000-0005-0000-0000-0000F7510000}"/>
    <cellStyle name="Normal 46 2 5 6 3" xfId="22291" xr:uid="{00000000-0005-0000-0000-0000F8510000}"/>
    <cellStyle name="Normal 46 2 5 7" xfId="32503" xr:uid="{00000000-0005-0000-0000-0000F9510000}"/>
    <cellStyle name="Normal 46 2 5 8" xfId="17278" xr:uid="{00000000-0005-0000-0000-0000FA510000}"/>
    <cellStyle name="Normal 46 2 6" xfId="2534" xr:uid="{00000000-0005-0000-0000-0000FB510000}"/>
    <cellStyle name="Normal 46 2 6 2" xfId="4226" xr:uid="{00000000-0005-0000-0000-0000FC510000}"/>
    <cellStyle name="Normal 46 2 6 2 2" xfId="14299" xr:uid="{00000000-0005-0000-0000-0000FD510000}"/>
    <cellStyle name="Normal 46 2 6 2 2 2" xfId="44621" xr:uid="{00000000-0005-0000-0000-0000FE510000}"/>
    <cellStyle name="Normal 46 2 6 2 2 3" xfId="29397" xr:uid="{00000000-0005-0000-0000-0000FF510000}"/>
    <cellStyle name="Normal 46 2 6 2 3" xfId="9279" xr:uid="{00000000-0005-0000-0000-000000520000}"/>
    <cellStyle name="Normal 46 2 6 2 3 2" xfId="39604" xr:uid="{00000000-0005-0000-0000-000001520000}"/>
    <cellStyle name="Normal 46 2 6 2 3 3" xfId="24380" xr:uid="{00000000-0005-0000-0000-000002520000}"/>
    <cellStyle name="Normal 46 2 6 2 4" xfId="34591" xr:uid="{00000000-0005-0000-0000-000003520000}"/>
    <cellStyle name="Normal 46 2 6 2 5" xfId="19367" xr:uid="{00000000-0005-0000-0000-000004520000}"/>
    <cellStyle name="Normal 46 2 6 3" xfId="5918" xr:uid="{00000000-0005-0000-0000-000005520000}"/>
    <cellStyle name="Normal 46 2 6 3 2" xfId="15970" xr:uid="{00000000-0005-0000-0000-000006520000}"/>
    <cellStyle name="Normal 46 2 6 3 2 2" xfId="46292" xr:uid="{00000000-0005-0000-0000-000007520000}"/>
    <cellStyle name="Normal 46 2 6 3 2 3" xfId="31068" xr:uid="{00000000-0005-0000-0000-000008520000}"/>
    <cellStyle name="Normal 46 2 6 3 3" xfId="10950" xr:uid="{00000000-0005-0000-0000-000009520000}"/>
    <cellStyle name="Normal 46 2 6 3 3 2" xfId="41275" xr:uid="{00000000-0005-0000-0000-00000A520000}"/>
    <cellStyle name="Normal 46 2 6 3 3 3" xfId="26051" xr:uid="{00000000-0005-0000-0000-00000B520000}"/>
    <cellStyle name="Normal 46 2 6 3 4" xfId="36262" xr:uid="{00000000-0005-0000-0000-00000C520000}"/>
    <cellStyle name="Normal 46 2 6 3 5" xfId="21038" xr:uid="{00000000-0005-0000-0000-00000D520000}"/>
    <cellStyle name="Normal 46 2 6 4" xfId="12628" xr:uid="{00000000-0005-0000-0000-00000E520000}"/>
    <cellStyle name="Normal 46 2 6 4 2" xfId="42950" xr:uid="{00000000-0005-0000-0000-00000F520000}"/>
    <cellStyle name="Normal 46 2 6 4 3" xfId="27726" xr:uid="{00000000-0005-0000-0000-000010520000}"/>
    <cellStyle name="Normal 46 2 6 5" xfId="7607" xr:uid="{00000000-0005-0000-0000-000011520000}"/>
    <cellStyle name="Normal 46 2 6 5 2" xfId="37933" xr:uid="{00000000-0005-0000-0000-000012520000}"/>
    <cellStyle name="Normal 46 2 6 5 3" xfId="22709" xr:uid="{00000000-0005-0000-0000-000013520000}"/>
    <cellStyle name="Normal 46 2 6 6" xfId="32921" xr:uid="{00000000-0005-0000-0000-000014520000}"/>
    <cellStyle name="Normal 46 2 6 7" xfId="17696" xr:uid="{00000000-0005-0000-0000-000015520000}"/>
    <cellStyle name="Normal 46 2 7" xfId="3385" xr:uid="{00000000-0005-0000-0000-000016520000}"/>
    <cellStyle name="Normal 46 2 7 2" xfId="13463" xr:uid="{00000000-0005-0000-0000-000017520000}"/>
    <cellStyle name="Normal 46 2 7 2 2" xfId="43785" xr:uid="{00000000-0005-0000-0000-000018520000}"/>
    <cellStyle name="Normal 46 2 7 2 3" xfId="28561" xr:uid="{00000000-0005-0000-0000-000019520000}"/>
    <cellStyle name="Normal 46 2 7 3" xfId="8443" xr:uid="{00000000-0005-0000-0000-00001A520000}"/>
    <cellStyle name="Normal 46 2 7 3 2" xfId="38768" xr:uid="{00000000-0005-0000-0000-00001B520000}"/>
    <cellStyle name="Normal 46 2 7 3 3" xfId="23544" xr:uid="{00000000-0005-0000-0000-00001C520000}"/>
    <cellStyle name="Normal 46 2 7 4" xfId="33755" xr:uid="{00000000-0005-0000-0000-00001D520000}"/>
    <cellStyle name="Normal 46 2 7 5" xfId="18531" xr:uid="{00000000-0005-0000-0000-00001E520000}"/>
    <cellStyle name="Normal 46 2 8" xfId="5079" xr:uid="{00000000-0005-0000-0000-00001F520000}"/>
    <cellStyle name="Normal 46 2 8 2" xfId="15134" xr:uid="{00000000-0005-0000-0000-000020520000}"/>
    <cellStyle name="Normal 46 2 8 2 2" xfId="45456" xr:uid="{00000000-0005-0000-0000-000021520000}"/>
    <cellStyle name="Normal 46 2 8 2 3" xfId="30232" xr:uid="{00000000-0005-0000-0000-000022520000}"/>
    <cellStyle name="Normal 46 2 8 3" xfId="10114" xr:uid="{00000000-0005-0000-0000-000023520000}"/>
    <cellStyle name="Normal 46 2 8 3 2" xfId="40439" xr:uid="{00000000-0005-0000-0000-000024520000}"/>
    <cellStyle name="Normal 46 2 8 3 3" xfId="25215" xr:uid="{00000000-0005-0000-0000-000025520000}"/>
    <cellStyle name="Normal 46 2 8 4" xfId="35426" xr:uid="{00000000-0005-0000-0000-000026520000}"/>
    <cellStyle name="Normal 46 2 8 5" xfId="20202" xr:uid="{00000000-0005-0000-0000-000027520000}"/>
    <cellStyle name="Normal 46 2 9" xfId="11790" xr:uid="{00000000-0005-0000-0000-000028520000}"/>
    <cellStyle name="Normal 46 2 9 2" xfId="42114" xr:uid="{00000000-0005-0000-0000-000029520000}"/>
    <cellStyle name="Normal 46 2 9 3" xfId="26890" xr:uid="{00000000-0005-0000-0000-00002A520000}"/>
    <cellStyle name="Normal 46 3" xfId="47297" xr:uid="{00000000-0005-0000-0000-00002B520000}"/>
    <cellStyle name="Normal 47" xfId="1050" xr:uid="{00000000-0005-0000-0000-00002C520000}"/>
    <cellStyle name="Normal 47 2" xfId="1446" xr:uid="{00000000-0005-0000-0000-00002D520000}"/>
    <cellStyle name="Normal 47 2 10" xfId="6770" xr:uid="{00000000-0005-0000-0000-00002E520000}"/>
    <cellStyle name="Normal 47 2 10 2" xfId="37098" xr:uid="{00000000-0005-0000-0000-00002F520000}"/>
    <cellStyle name="Normal 47 2 10 3" xfId="21874" xr:uid="{00000000-0005-0000-0000-000030520000}"/>
    <cellStyle name="Normal 47 2 11" xfId="32089" xr:uid="{00000000-0005-0000-0000-000031520000}"/>
    <cellStyle name="Normal 47 2 12" xfId="16859" xr:uid="{00000000-0005-0000-0000-000032520000}"/>
    <cellStyle name="Normal 47 2 2" xfId="1734" xr:uid="{00000000-0005-0000-0000-000033520000}"/>
    <cellStyle name="Normal 47 2 2 10" xfId="32141" xr:uid="{00000000-0005-0000-0000-000034520000}"/>
    <cellStyle name="Normal 47 2 2 11" xfId="16913" xr:uid="{00000000-0005-0000-0000-000035520000}"/>
    <cellStyle name="Normal 47 2 2 2" xfId="1842" xr:uid="{00000000-0005-0000-0000-000036520000}"/>
    <cellStyle name="Normal 47 2 2 2 10" xfId="17017" xr:uid="{00000000-0005-0000-0000-000037520000}"/>
    <cellStyle name="Normal 47 2 2 2 2" xfId="2059" xr:uid="{00000000-0005-0000-0000-000038520000}"/>
    <cellStyle name="Normal 47 2 2 2 2 2" xfId="2480" xr:uid="{00000000-0005-0000-0000-000039520000}"/>
    <cellStyle name="Normal 47 2 2 2 2 2 2" xfId="3319" xr:uid="{00000000-0005-0000-0000-00003A520000}"/>
    <cellStyle name="Normal 47 2 2 2 2 2 2 2" xfId="5009" xr:uid="{00000000-0005-0000-0000-00003B520000}"/>
    <cellStyle name="Normal 47 2 2 2 2 2 2 2 2" xfId="15082" xr:uid="{00000000-0005-0000-0000-00003C520000}"/>
    <cellStyle name="Normal 47 2 2 2 2 2 2 2 2 2" xfId="45404" xr:uid="{00000000-0005-0000-0000-00003D520000}"/>
    <cellStyle name="Normal 47 2 2 2 2 2 2 2 2 3" xfId="30180" xr:uid="{00000000-0005-0000-0000-00003E520000}"/>
    <cellStyle name="Normal 47 2 2 2 2 2 2 2 3" xfId="10062" xr:uid="{00000000-0005-0000-0000-00003F520000}"/>
    <cellStyle name="Normal 47 2 2 2 2 2 2 2 3 2" xfId="40387" xr:uid="{00000000-0005-0000-0000-000040520000}"/>
    <cellStyle name="Normal 47 2 2 2 2 2 2 2 3 3" xfId="25163" xr:uid="{00000000-0005-0000-0000-000041520000}"/>
    <cellStyle name="Normal 47 2 2 2 2 2 2 2 4" xfId="35374" xr:uid="{00000000-0005-0000-0000-000042520000}"/>
    <cellStyle name="Normal 47 2 2 2 2 2 2 2 5" xfId="20150" xr:uid="{00000000-0005-0000-0000-000043520000}"/>
    <cellStyle name="Normal 47 2 2 2 2 2 2 3" xfId="6701" xr:uid="{00000000-0005-0000-0000-000044520000}"/>
    <cellStyle name="Normal 47 2 2 2 2 2 2 3 2" xfId="16753" xr:uid="{00000000-0005-0000-0000-000045520000}"/>
    <cellStyle name="Normal 47 2 2 2 2 2 2 3 2 2" xfId="47075" xr:uid="{00000000-0005-0000-0000-000046520000}"/>
    <cellStyle name="Normal 47 2 2 2 2 2 2 3 2 3" xfId="31851" xr:uid="{00000000-0005-0000-0000-000047520000}"/>
    <cellStyle name="Normal 47 2 2 2 2 2 2 3 3" xfId="11733" xr:uid="{00000000-0005-0000-0000-000048520000}"/>
    <cellStyle name="Normal 47 2 2 2 2 2 2 3 3 2" xfId="42058" xr:uid="{00000000-0005-0000-0000-000049520000}"/>
    <cellStyle name="Normal 47 2 2 2 2 2 2 3 3 3" xfId="26834" xr:uid="{00000000-0005-0000-0000-00004A520000}"/>
    <cellStyle name="Normal 47 2 2 2 2 2 2 3 4" xfId="37045" xr:uid="{00000000-0005-0000-0000-00004B520000}"/>
    <cellStyle name="Normal 47 2 2 2 2 2 2 3 5" xfId="21821" xr:uid="{00000000-0005-0000-0000-00004C520000}"/>
    <cellStyle name="Normal 47 2 2 2 2 2 2 4" xfId="13411" xr:uid="{00000000-0005-0000-0000-00004D520000}"/>
    <cellStyle name="Normal 47 2 2 2 2 2 2 4 2" xfId="43733" xr:uid="{00000000-0005-0000-0000-00004E520000}"/>
    <cellStyle name="Normal 47 2 2 2 2 2 2 4 3" xfId="28509" xr:uid="{00000000-0005-0000-0000-00004F520000}"/>
    <cellStyle name="Normal 47 2 2 2 2 2 2 5" xfId="8390" xr:uid="{00000000-0005-0000-0000-000050520000}"/>
    <cellStyle name="Normal 47 2 2 2 2 2 2 5 2" xfId="38716" xr:uid="{00000000-0005-0000-0000-000051520000}"/>
    <cellStyle name="Normal 47 2 2 2 2 2 2 5 3" xfId="23492" xr:uid="{00000000-0005-0000-0000-000052520000}"/>
    <cellStyle name="Normal 47 2 2 2 2 2 2 6" xfId="33704" xr:uid="{00000000-0005-0000-0000-000053520000}"/>
    <cellStyle name="Normal 47 2 2 2 2 2 2 7" xfId="18479" xr:uid="{00000000-0005-0000-0000-000054520000}"/>
    <cellStyle name="Normal 47 2 2 2 2 2 3" xfId="4172" xr:uid="{00000000-0005-0000-0000-000055520000}"/>
    <cellStyle name="Normal 47 2 2 2 2 2 3 2" xfId="14246" xr:uid="{00000000-0005-0000-0000-000056520000}"/>
    <cellStyle name="Normal 47 2 2 2 2 2 3 2 2" xfId="44568" xr:uid="{00000000-0005-0000-0000-000057520000}"/>
    <cellStyle name="Normal 47 2 2 2 2 2 3 2 3" xfId="29344" xr:uid="{00000000-0005-0000-0000-000058520000}"/>
    <cellStyle name="Normal 47 2 2 2 2 2 3 3" xfId="9226" xr:uid="{00000000-0005-0000-0000-000059520000}"/>
    <cellStyle name="Normal 47 2 2 2 2 2 3 3 2" xfId="39551" xr:uid="{00000000-0005-0000-0000-00005A520000}"/>
    <cellStyle name="Normal 47 2 2 2 2 2 3 3 3" xfId="24327" xr:uid="{00000000-0005-0000-0000-00005B520000}"/>
    <cellStyle name="Normal 47 2 2 2 2 2 3 4" xfId="34538" xr:uid="{00000000-0005-0000-0000-00005C520000}"/>
    <cellStyle name="Normal 47 2 2 2 2 2 3 5" xfId="19314" xr:uid="{00000000-0005-0000-0000-00005D520000}"/>
    <cellStyle name="Normal 47 2 2 2 2 2 4" xfId="5865" xr:uid="{00000000-0005-0000-0000-00005E520000}"/>
    <cellStyle name="Normal 47 2 2 2 2 2 4 2" xfId="15917" xr:uid="{00000000-0005-0000-0000-00005F520000}"/>
    <cellStyle name="Normal 47 2 2 2 2 2 4 2 2" xfId="46239" xr:uid="{00000000-0005-0000-0000-000060520000}"/>
    <cellStyle name="Normal 47 2 2 2 2 2 4 2 3" xfId="31015" xr:uid="{00000000-0005-0000-0000-000061520000}"/>
    <cellStyle name="Normal 47 2 2 2 2 2 4 3" xfId="10897" xr:uid="{00000000-0005-0000-0000-000062520000}"/>
    <cellStyle name="Normal 47 2 2 2 2 2 4 3 2" xfId="41222" xr:uid="{00000000-0005-0000-0000-000063520000}"/>
    <cellStyle name="Normal 47 2 2 2 2 2 4 3 3" xfId="25998" xr:uid="{00000000-0005-0000-0000-000064520000}"/>
    <cellStyle name="Normal 47 2 2 2 2 2 4 4" xfId="36209" xr:uid="{00000000-0005-0000-0000-000065520000}"/>
    <cellStyle name="Normal 47 2 2 2 2 2 4 5" xfId="20985" xr:uid="{00000000-0005-0000-0000-000066520000}"/>
    <cellStyle name="Normal 47 2 2 2 2 2 5" xfId="12575" xr:uid="{00000000-0005-0000-0000-000067520000}"/>
    <cellStyle name="Normal 47 2 2 2 2 2 5 2" xfId="42897" xr:uid="{00000000-0005-0000-0000-000068520000}"/>
    <cellStyle name="Normal 47 2 2 2 2 2 5 3" xfId="27673" xr:uid="{00000000-0005-0000-0000-000069520000}"/>
    <cellStyle name="Normal 47 2 2 2 2 2 6" xfId="7554" xr:uid="{00000000-0005-0000-0000-00006A520000}"/>
    <cellStyle name="Normal 47 2 2 2 2 2 6 2" xfId="37880" xr:uid="{00000000-0005-0000-0000-00006B520000}"/>
    <cellStyle name="Normal 47 2 2 2 2 2 6 3" xfId="22656" xr:uid="{00000000-0005-0000-0000-00006C520000}"/>
    <cellStyle name="Normal 47 2 2 2 2 2 7" xfId="32868" xr:uid="{00000000-0005-0000-0000-00006D520000}"/>
    <cellStyle name="Normal 47 2 2 2 2 2 8" xfId="17643" xr:uid="{00000000-0005-0000-0000-00006E520000}"/>
    <cellStyle name="Normal 47 2 2 2 2 3" xfId="2901" xr:uid="{00000000-0005-0000-0000-00006F520000}"/>
    <cellStyle name="Normal 47 2 2 2 2 3 2" xfId="4591" xr:uid="{00000000-0005-0000-0000-000070520000}"/>
    <cellStyle name="Normal 47 2 2 2 2 3 2 2" xfId="14664" xr:uid="{00000000-0005-0000-0000-000071520000}"/>
    <cellStyle name="Normal 47 2 2 2 2 3 2 2 2" xfId="44986" xr:uid="{00000000-0005-0000-0000-000072520000}"/>
    <cellStyle name="Normal 47 2 2 2 2 3 2 2 3" xfId="29762" xr:uid="{00000000-0005-0000-0000-000073520000}"/>
    <cellStyle name="Normal 47 2 2 2 2 3 2 3" xfId="9644" xr:uid="{00000000-0005-0000-0000-000074520000}"/>
    <cellStyle name="Normal 47 2 2 2 2 3 2 3 2" xfId="39969" xr:uid="{00000000-0005-0000-0000-000075520000}"/>
    <cellStyle name="Normal 47 2 2 2 2 3 2 3 3" xfId="24745" xr:uid="{00000000-0005-0000-0000-000076520000}"/>
    <cellStyle name="Normal 47 2 2 2 2 3 2 4" xfId="34956" xr:uid="{00000000-0005-0000-0000-000077520000}"/>
    <cellStyle name="Normal 47 2 2 2 2 3 2 5" xfId="19732" xr:uid="{00000000-0005-0000-0000-000078520000}"/>
    <cellStyle name="Normal 47 2 2 2 2 3 3" xfId="6283" xr:uid="{00000000-0005-0000-0000-000079520000}"/>
    <cellStyle name="Normal 47 2 2 2 2 3 3 2" xfId="16335" xr:uid="{00000000-0005-0000-0000-00007A520000}"/>
    <cellStyle name="Normal 47 2 2 2 2 3 3 2 2" xfId="46657" xr:uid="{00000000-0005-0000-0000-00007B520000}"/>
    <cellStyle name="Normal 47 2 2 2 2 3 3 2 3" xfId="31433" xr:uid="{00000000-0005-0000-0000-00007C520000}"/>
    <cellStyle name="Normal 47 2 2 2 2 3 3 3" xfId="11315" xr:uid="{00000000-0005-0000-0000-00007D520000}"/>
    <cellStyle name="Normal 47 2 2 2 2 3 3 3 2" xfId="41640" xr:uid="{00000000-0005-0000-0000-00007E520000}"/>
    <cellStyle name="Normal 47 2 2 2 2 3 3 3 3" xfId="26416" xr:uid="{00000000-0005-0000-0000-00007F520000}"/>
    <cellStyle name="Normal 47 2 2 2 2 3 3 4" xfId="36627" xr:uid="{00000000-0005-0000-0000-000080520000}"/>
    <cellStyle name="Normal 47 2 2 2 2 3 3 5" xfId="21403" xr:uid="{00000000-0005-0000-0000-000081520000}"/>
    <cellStyle name="Normal 47 2 2 2 2 3 4" xfId="12993" xr:uid="{00000000-0005-0000-0000-000082520000}"/>
    <cellStyle name="Normal 47 2 2 2 2 3 4 2" xfId="43315" xr:uid="{00000000-0005-0000-0000-000083520000}"/>
    <cellStyle name="Normal 47 2 2 2 2 3 4 3" xfId="28091" xr:uid="{00000000-0005-0000-0000-000084520000}"/>
    <cellStyle name="Normal 47 2 2 2 2 3 5" xfId="7972" xr:uid="{00000000-0005-0000-0000-000085520000}"/>
    <cellStyle name="Normal 47 2 2 2 2 3 5 2" xfId="38298" xr:uid="{00000000-0005-0000-0000-000086520000}"/>
    <cellStyle name="Normal 47 2 2 2 2 3 5 3" xfId="23074" xr:uid="{00000000-0005-0000-0000-000087520000}"/>
    <cellStyle name="Normal 47 2 2 2 2 3 6" xfId="33286" xr:uid="{00000000-0005-0000-0000-000088520000}"/>
    <cellStyle name="Normal 47 2 2 2 2 3 7" xfId="18061" xr:uid="{00000000-0005-0000-0000-000089520000}"/>
    <cellStyle name="Normal 47 2 2 2 2 4" xfId="3754" xr:uid="{00000000-0005-0000-0000-00008A520000}"/>
    <cellStyle name="Normal 47 2 2 2 2 4 2" xfId="13828" xr:uid="{00000000-0005-0000-0000-00008B520000}"/>
    <cellStyle name="Normal 47 2 2 2 2 4 2 2" xfId="44150" xr:uid="{00000000-0005-0000-0000-00008C520000}"/>
    <cellStyle name="Normal 47 2 2 2 2 4 2 3" xfId="28926" xr:uid="{00000000-0005-0000-0000-00008D520000}"/>
    <cellStyle name="Normal 47 2 2 2 2 4 3" xfId="8808" xr:uid="{00000000-0005-0000-0000-00008E520000}"/>
    <cellStyle name="Normal 47 2 2 2 2 4 3 2" xfId="39133" xr:uid="{00000000-0005-0000-0000-00008F520000}"/>
    <cellStyle name="Normal 47 2 2 2 2 4 3 3" xfId="23909" xr:uid="{00000000-0005-0000-0000-000090520000}"/>
    <cellStyle name="Normal 47 2 2 2 2 4 4" xfId="34120" xr:uid="{00000000-0005-0000-0000-000091520000}"/>
    <cellStyle name="Normal 47 2 2 2 2 4 5" xfId="18896" xr:uid="{00000000-0005-0000-0000-000092520000}"/>
    <cellStyle name="Normal 47 2 2 2 2 5" xfId="5447" xr:uid="{00000000-0005-0000-0000-000093520000}"/>
    <cellStyle name="Normal 47 2 2 2 2 5 2" xfId="15499" xr:uid="{00000000-0005-0000-0000-000094520000}"/>
    <cellStyle name="Normal 47 2 2 2 2 5 2 2" xfId="45821" xr:uid="{00000000-0005-0000-0000-000095520000}"/>
    <cellStyle name="Normal 47 2 2 2 2 5 2 3" xfId="30597" xr:uid="{00000000-0005-0000-0000-000096520000}"/>
    <cellStyle name="Normal 47 2 2 2 2 5 3" xfId="10479" xr:uid="{00000000-0005-0000-0000-000097520000}"/>
    <cellStyle name="Normal 47 2 2 2 2 5 3 2" xfId="40804" xr:uid="{00000000-0005-0000-0000-000098520000}"/>
    <cellStyle name="Normal 47 2 2 2 2 5 3 3" xfId="25580" xr:uid="{00000000-0005-0000-0000-000099520000}"/>
    <cellStyle name="Normal 47 2 2 2 2 5 4" xfId="35791" xr:uid="{00000000-0005-0000-0000-00009A520000}"/>
    <cellStyle name="Normal 47 2 2 2 2 5 5" xfId="20567" xr:uid="{00000000-0005-0000-0000-00009B520000}"/>
    <cellStyle name="Normal 47 2 2 2 2 6" xfId="12157" xr:uid="{00000000-0005-0000-0000-00009C520000}"/>
    <cellStyle name="Normal 47 2 2 2 2 6 2" xfId="42479" xr:uid="{00000000-0005-0000-0000-00009D520000}"/>
    <cellStyle name="Normal 47 2 2 2 2 6 3" xfId="27255" xr:uid="{00000000-0005-0000-0000-00009E520000}"/>
    <cellStyle name="Normal 47 2 2 2 2 7" xfId="7136" xr:uid="{00000000-0005-0000-0000-00009F520000}"/>
    <cellStyle name="Normal 47 2 2 2 2 7 2" xfId="37462" xr:uid="{00000000-0005-0000-0000-0000A0520000}"/>
    <cellStyle name="Normal 47 2 2 2 2 7 3" xfId="22238" xr:uid="{00000000-0005-0000-0000-0000A1520000}"/>
    <cellStyle name="Normal 47 2 2 2 2 8" xfId="32450" xr:uid="{00000000-0005-0000-0000-0000A2520000}"/>
    <cellStyle name="Normal 47 2 2 2 2 9" xfId="17225" xr:uid="{00000000-0005-0000-0000-0000A3520000}"/>
    <cellStyle name="Normal 47 2 2 2 3" xfId="2272" xr:uid="{00000000-0005-0000-0000-0000A4520000}"/>
    <cellStyle name="Normal 47 2 2 2 3 2" xfId="3111" xr:uid="{00000000-0005-0000-0000-0000A5520000}"/>
    <cellStyle name="Normal 47 2 2 2 3 2 2" xfId="4801" xr:uid="{00000000-0005-0000-0000-0000A6520000}"/>
    <cellStyle name="Normal 47 2 2 2 3 2 2 2" xfId="14874" xr:uid="{00000000-0005-0000-0000-0000A7520000}"/>
    <cellStyle name="Normal 47 2 2 2 3 2 2 2 2" xfId="45196" xr:uid="{00000000-0005-0000-0000-0000A8520000}"/>
    <cellStyle name="Normal 47 2 2 2 3 2 2 2 3" xfId="29972" xr:uid="{00000000-0005-0000-0000-0000A9520000}"/>
    <cellStyle name="Normal 47 2 2 2 3 2 2 3" xfId="9854" xr:uid="{00000000-0005-0000-0000-0000AA520000}"/>
    <cellStyle name="Normal 47 2 2 2 3 2 2 3 2" xfId="40179" xr:uid="{00000000-0005-0000-0000-0000AB520000}"/>
    <cellStyle name="Normal 47 2 2 2 3 2 2 3 3" xfId="24955" xr:uid="{00000000-0005-0000-0000-0000AC520000}"/>
    <cellStyle name="Normal 47 2 2 2 3 2 2 4" xfId="35166" xr:uid="{00000000-0005-0000-0000-0000AD520000}"/>
    <cellStyle name="Normal 47 2 2 2 3 2 2 5" xfId="19942" xr:uid="{00000000-0005-0000-0000-0000AE520000}"/>
    <cellStyle name="Normal 47 2 2 2 3 2 3" xfId="6493" xr:uid="{00000000-0005-0000-0000-0000AF520000}"/>
    <cellStyle name="Normal 47 2 2 2 3 2 3 2" xfId="16545" xr:uid="{00000000-0005-0000-0000-0000B0520000}"/>
    <cellStyle name="Normal 47 2 2 2 3 2 3 2 2" xfId="46867" xr:uid="{00000000-0005-0000-0000-0000B1520000}"/>
    <cellStyle name="Normal 47 2 2 2 3 2 3 2 3" xfId="31643" xr:uid="{00000000-0005-0000-0000-0000B2520000}"/>
    <cellStyle name="Normal 47 2 2 2 3 2 3 3" xfId="11525" xr:uid="{00000000-0005-0000-0000-0000B3520000}"/>
    <cellStyle name="Normal 47 2 2 2 3 2 3 3 2" xfId="41850" xr:uid="{00000000-0005-0000-0000-0000B4520000}"/>
    <cellStyle name="Normal 47 2 2 2 3 2 3 3 3" xfId="26626" xr:uid="{00000000-0005-0000-0000-0000B5520000}"/>
    <cellStyle name="Normal 47 2 2 2 3 2 3 4" xfId="36837" xr:uid="{00000000-0005-0000-0000-0000B6520000}"/>
    <cellStyle name="Normal 47 2 2 2 3 2 3 5" xfId="21613" xr:uid="{00000000-0005-0000-0000-0000B7520000}"/>
    <cellStyle name="Normal 47 2 2 2 3 2 4" xfId="13203" xr:uid="{00000000-0005-0000-0000-0000B8520000}"/>
    <cellStyle name="Normal 47 2 2 2 3 2 4 2" xfId="43525" xr:uid="{00000000-0005-0000-0000-0000B9520000}"/>
    <cellStyle name="Normal 47 2 2 2 3 2 4 3" xfId="28301" xr:uid="{00000000-0005-0000-0000-0000BA520000}"/>
    <cellStyle name="Normal 47 2 2 2 3 2 5" xfId="8182" xr:uid="{00000000-0005-0000-0000-0000BB520000}"/>
    <cellStyle name="Normal 47 2 2 2 3 2 5 2" xfId="38508" xr:uid="{00000000-0005-0000-0000-0000BC520000}"/>
    <cellStyle name="Normal 47 2 2 2 3 2 5 3" xfId="23284" xr:uid="{00000000-0005-0000-0000-0000BD520000}"/>
    <cellStyle name="Normal 47 2 2 2 3 2 6" xfId="33496" xr:uid="{00000000-0005-0000-0000-0000BE520000}"/>
    <cellStyle name="Normal 47 2 2 2 3 2 7" xfId="18271" xr:uid="{00000000-0005-0000-0000-0000BF520000}"/>
    <cellStyle name="Normal 47 2 2 2 3 3" xfId="3964" xr:uid="{00000000-0005-0000-0000-0000C0520000}"/>
    <cellStyle name="Normal 47 2 2 2 3 3 2" xfId="14038" xr:uid="{00000000-0005-0000-0000-0000C1520000}"/>
    <cellStyle name="Normal 47 2 2 2 3 3 2 2" xfId="44360" xr:uid="{00000000-0005-0000-0000-0000C2520000}"/>
    <cellStyle name="Normal 47 2 2 2 3 3 2 3" xfId="29136" xr:uid="{00000000-0005-0000-0000-0000C3520000}"/>
    <cellStyle name="Normal 47 2 2 2 3 3 3" xfId="9018" xr:uid="{00000000-0005-0000-0000-0000C4520000}"/>
    <cellStyle name="Normal 47 2 2 2 3 3 3 2" xfId="39343" xr:uid="{00000000-0005-0000-0000-0000C5520000}"/>
    <cellStyle name="Normal 47 2 2 2 3 3 3 3" xfId="24119" xr:uid="{00000000-0005-0000-0000-0000C6520000}"/>
    <cellStyle name="Normal 47 2 2 2 3 3 4" xfId="34330" xr:uid="{00000000-0005-0000-0000-0000C7520000}"/>
    <cellStyle name="Normal 47 2 2 2 3 3 5" xfId="19106" xr:uid="{00000000-0005-0000-0000-0000C8520000}"/>
    <cellStyle name="Normal 47 2 2 2 3 4" xfId="5657" xr:uid="{00000000-0005-0000-0000-0000C9520000}"/>
    <cellStyle name="Normal 47 2 2 2 3 4 2" xfId="15709" xr:uid="{00000000-0005-0000-0000-0000CA520000}"/>
    <cellStyle name="Normal 47 2 2 2 3 4 2 2" xfId="46031" xr:uid="{00000000-0005-0000-0000-0000CB520000}"/>
    <cellStyle name="Normal 47 2 2 2 3 4 2 3" xfId="30807" xr:uid="{00000000-0005-0000-0000-0000CC520000}"/>
    <cellStyle name="Normal 47 2 2 2 3 4 3" xfId="10689" xr:uid="{00000000-0005-0000-0000-0000CD520000}"/>
    <cellStyle name="Normal 47 2 2 2 3 4 3 2" xfId="41014" xr:uid="{00000000-0005-0000-0000-0000CE520000}"/>
    <cellStyle name="Normal 47 2 2 2 3 4 3 3" xfId="25790" xr:uid="{00000000-0005-0000-0000-0000CF520000}"/>
    <cellStyle name="Normal 47 2 2 2 3 4 4" xfId="36001" xr:uid="{00000000-0005-0000-0000-0000D0520000}"/>
    <cellStyle name="Normal 47 2 2 2 3 4 5" xfId="20777" xr:uid="{00000000-0005-0000-0000-0000D1520000}"/>
    <cellStyle name="Normal 47 2 2 2 3 5" xfId="12367" xr:uid="{00000000-0005-0000-0000-0000D2520000}"/>
    <cellStyle name="Normal 47 2 2 2 3 5 2" xfId="42689" xr:uid="{00000000-0005-0000-0000-0000D3520000}"/>
    <cellStyle name="Normal 47 2 2 2 3 5 3" xfId="27465" xr:uid="{00000000-0005-0000-0000-0000D4520000}"/>
    <cellStyle name="Normal 47 2 2 2 3 6" xfId="7346" xr:uid="{00000000-0005-0000-0000-0000D5520000}"/>
    <cellStyle name="Normal 47 2 2 2 3 6 2" xfId="37672" xr:uid="{00000000-0005-0000-0000-0000D6520000}"/>
    <cellStyle name="Normal 47 2 2 2 3 6 3" xfId="22448" xr:uid="{00000000-0005-0000-0000-0000D7520000}"/>
    <cellStyle name="Normal 47 2 2 2 3 7" xfId="32660" xr:uid="{00000000-0005-0000-0000-0000D8520000}"/>
    <cellStyle name="Normal 47 2 2 2 3 8" xfId="17435" xr:uid="{00000000-0005-0000-0000-0000D9520000}"/>
    <cellStyle name="Normal 47 2 2 2 4" xfId="2693" xr:uid="{00000000-0005-0000-0000-0000DA520000}"/>
    <cellStyle name="Normal 47 2 2 2 4 2" xfId="4383" xr:uid="{00000000-0005-0000-0000-0000DB520000}"/>
    <cellStyle name="Normal 47 2 2 2 4 2 2" xfId="14456" xr:uid="{00000000-0005-0000-0000-0000DC520000}"/>
    <cellStyle name="Normal 47 2 2 2 4 2 2 2" xfId="44778" xr:uid="{00000000-0005-0000-0000-0000DD520000}"/>
    <cellStyle name="Normal 47 2 2 2 4 2 2 3" xfId="29554" xr:uid="{00000000-0005-0000-0000-0000DE520000}"/>
    <cellStyle name="Normal 47 2 2 2 4 2 3" xfId="9436" xr:uid="{00000000-0005-0000-0000-0000DF520000}"/>
    <cellStyle name="Normal 47 2 2 2 4 2 3 2" xfId="39761" xr:uid="{00000000-0005-0000-0000-0000E0520000}"/>
    <cellStyle name="Normal 47 2 2 2 4 2 3 3" xfId="24537" xr:uid="{00000000-0005-0000-0000-0000E1520000}"/>
    <cellStyle name="Normal 47 2 2 2 4 2 4" xfId="34748" xr:uid="{00000000-0005-0000-0000-0000E2520000}"/>
    <cellStyle name="Normal 47 2 2 2 4 2 5" xfId="19524" xr:uid="{00000000-0005-0000-0000-0000E3520000}"/>
    <cellStyle name="Normal 47 2 2 2 4 3" xfId="6075" xr:uid="{00000000-0005-0000-0000-0000E4520000}"/>
    <cellStyle name="Normal 47 2 2 2 4 3 2" xfId="16127" xr:uid="{00000000-0005-0000-0000-0000E5520000}"/>
    <cellStyle name="Normal 47 2 2 2 4 3 2 2" xfId="46449" xr:uid="{00000000-0005-0000-0000-0000E6520000}"/>
    <cellStyle name="Normal 47 2 2 2 4 3 2 3" xfId="31225" xr:uid="{00000000-0005-0000-0000-0000E7520000}"/>
    <cellStyle name="Normal 47 2 2 2 4 3 3" xfId="11107" xr:uid="{00000000-0005-0000-0000-0000E8520000}"/>
    <cellStyle name="Normal 47 2 2 2 4 3 3 2" xfId="41432" xr:uid="{00000000-0005-0000-0000-0000E9520000}"/>
    <cellStyle name="Normal 47 2 2 2 4 3 3 3" xfId="26208" xr:uid="{00000000-0005-0000-0000-0000EA520000}"/>
    <cellStyle name="Normal 47 2 2 2 4 3 4" xfId="36419" xr:uid="{00000000-0005-0000-0000-0000EB520000}"/>
    <cellStyle name="Normal 47 2 2 2 4 3 5" xfId="21195" xr:uid="{00000000-0005-0000-0000-0000EC520000}"/>
    <cellStyle name="Normal 47 2 2 2 4 4" xfId="12785" xr:uid="{00000000-0005-0000-0000-0000ED520000}"/>
    <cellStyle name="Normal 47 2 2 2 4 4 2" xfId="43107" xr:uid="{00000000-0005-0000-0000-0000EE520000}"/>
    <cellStyle name="Normal 47 2 2 2 4 4 3" xfId="27883" xr:uid="{00000000-0005-0000-0000-0000EF520000}"/>
    <cellStyle name="Normal 47 2 2 2 4 5" xfId="7764" xr:uid="{00000000-0005-0000-0000-0000F0520000}"/>
    <cellStyle name="Normal 47 2 2 2 4 5 2" xfId="38090" xr:uid="{00000000-0005-0000-0000-0000F1520000}"/>
    <cellStyle name="Normal 47 2 2 2 4 5 3" xfId="22866" xr:uid="{00000000-0005-0000-0000-0000F2520000}"/>
    <cellStyle name="Normal 47 2 2 2 4 6" xfId="33078" xr:uid="{00000000-0005-0000-0000-0000F3520000}"/>
    <cellStyle name="Normal 47 2 2 2 4 7" xfId="17853" xr:uid="{00000000-0005-0000-0000-0000F4520000}"/>
    <cellStyle name="Normal 47 2 2 2 5" xfId="3546" xr:uid="{00000000-0005-0000-0000-0000F5520000}"/>
    <cellStyle name="Normal 47 2 2 2 5 2" xfId="13620" xr:uid="{00000000-0005-0000-0000-0000F6520000}"/>
    <cellStyle name="Normal 47 2 2 2 5 2 2" xfId="43942" xr:uid="{00000000-0005-0000-0000-0000F7520000}"/>
    <cellStyle name="Normal 47 2 2 2 5 2 3" xfId="28718" xr:uid="{00000000-0005-0000-0000-0000F8520000}"/>
    <cellStyle name="Normal 47 2 2 2 5 3" xfId="8600" xr:uid="{00000000-0005-0000-0000-0000F9520000}"/>
    <cellStyle name="Normal 47 2 2 2 5 3 2" xfId="38925" xr:uid="{00000000-0005-0000-0000-0000FA520000}"/>
    <cellStyle name="Normal 47 2 2 2 5 3 3" xfId="23701" xr:uid="{00000000-0005-0000-0000-0000FB520000}"/>
    <cellStyle name="Normal 47 2 2 2 5 4" xfId="33912" xr:uid="{00000000-0005-0000-0000-0000FC520000}"/>
    <cellStyle name="Normal 47 2 2 2 5 5" xfId="18688" xr:uid="{00000000-0005-0000-0000-0000FD520000}"/>
    <cellStyle name="Normal 47 2 2 2 6" xfId="5239" xr:uid="{00000000-0005-0000-0000-0000FE520000}"/>
    <cellStyle name="Normal 47 2 2 2 6 2" xfId="15291" xr:uid="{00000000-0005-0000-0000-0000FF520000}"/>
    <cellStyle name="Normal 47 2 2 2 6 2 2" xfId="45613" xr:uid="{00000000-0005-0000-0000-000000530000}"/>
    <cellStyle name="Normal 47 2 2 2 6 2 3" xfId="30389" xr:uid="{00000000-0005-0000-0000-000001530000}"/>
    <cellStyle name="Normal 47 2 2 2 6 3" xfId="10271" xr:uid="{00000000-0005-0000-0000-000002530000}"/>
    <cellStyle name="Normal 47 2 2 2 6 3 2" xfId="40596" xr:uid="{00000000-0005-0000-0000-000003530000}"/>
    <cellStyle name="Normal 47 2 2 2 6 3 3" xfId="25372" xr:uid="{00000000-0005-0000-0000-000004530000}"/>
    <cellStyle name="Normal 47 2 2 2 6 4" xfId="35583" xr:uid="{00000000-0005-0000-0000-000005530000}"/>
    <cellStyle name="Normal 47 2 2 2 6 5" xfId="20359" xr:uid="{00000000-0005-0000-0000-000006530000}"/>
    <cellStyle name="Normal 47 2 2 2 7" xfId="11949" xr:uid="{00000000-0005-0000-0000-000007530000}"/>
    <cellStyle name="Normal 47 2 2 2 7 2" xfId="42271" xr:uid="{00000000-0005-0000-0000-000008530000}"/>
    <cellStyle name="Normal 47 2 2 2 7 3" xfId="27047" xr:uid="{00000000-0005-0000-0000-000009530000}"/>
    <cellStyle name="Normal 47 2 2 2 8" xfId="6928" xr:uid="{00000000-0005-0000-0000-00000A530000}"/>
    <cellStyle name="Normal 47 2 2 2 8 2" xfId="37254" xr:uid="{00000000-0005-0000-0000-00000B530000}"/>
    <cellStyle name="Normal 47 2 2 2 8 3" xfId="22030" xr:uid="{00000000-0005-0000-0000-00000C530000}"/>
    <cellStyle name="Normal 47 2 2 2 9" xfId="32242" xr:uid="{00000000-0005-0000-0000-00000D530000}"/>
    <cellStyle name="Normal 47 2 2 3" xfId="1955" xr:uid="{00000000-0005-0000-0000-00000E530000}"/>
    <cellStyle name="Normal 47 2 2 3 2" xfId="2376" xr:uid="{00000000-0005-0000-0000-00000F530000}"/>
    <cellStyle name="Normal 47 2 2 3 2 2" xfId="3215" xr:uid="{00000000-0005-0000-0000-000010530000}"/>
    <cellStyle name="Normal 47 2 2 3 2 2 2" xfId="4905" xr:uid="{00000000-0005-0000-0000-000011530000}"/>
    <cellStyle name="Normal 47 2 2 3 2 2 2 2" xfId="14978" xr:uid="{00000000-0005-0000-0000-000012530000}"/>
    <cellStyle name="Normal 47 2 2 3 2 2 2 2 2" xfId="45300" xr:uid="{00000000-0005-0000-0000-000013530000}"/>
    <cellStyle name="Normal 47 2 2 3 2 2 2 2 3" xfId="30076" xr:uid="{00000000-0005-0000-0000-000014530000}"/>
    <cellStyle name="Normal 47 2 2 3 2 2 2 3" xfId="9958" xr:uid="{00000000-0005-0000-0000-000015530000}"/>
    <cellStyle name="Normal 47 2 2 3 2 2 2 3 2" xfId="40283" xr:uid="{00000000-0005-0000-0000-000016530000}"/>
    <cellStyle name="Normal 47 2 2 3 2 2 2 3 3" xfId="25059" xr:uid="{00000000-0005-0000-0000-000017530000}"/>
    <cellStyle name="Normal 47 2 2 3 2 2 2 4" xfId="35270" xr:uid="{00000000-0005-0000-0000-000018530000}"/>
    <cellStyle name="Normal 47 2 2 3 2 2 2 5" xfId="20046" xr:uid="{00000000-0005-0000-0000-000019530000}"/>
    <cellStyle name="Normal 47 2 2 3 2 2 3" xfId="6597" xr:uid="{00000000-0005-0000-0000-00001A530000}"/>
    <cellStyle name="Normal 47 2 2 3 2 2 3 2" xfId="16649" xr:uid="{00000000-0005-0000-0000-00001B530000}"/>
    <cellStyle name="Normal 47 2 2 3 2 2 3 2 2" xfId="46971" xr:uid="{00000000-0005-0000-0000-00001C530000}"/>
    <cellStyle name="Normal 47 2 2 3 2 2 3 2 3" xfId="31747" xr:uid="{00000000-0005-0000-0000-00001D530000}"/>
    <cellStyle name="Normal 47 2 2 3 2 2 3 3" xfId="11629" xr:uid="{00000000-0005-0000-0000-00001E530000}"/>
    <cellStyle name="Normal 47 2 2 3 2 2 3 3 2" xfId="41954" xr:uid="{00000000-0005-0000-0000-00001F530000}"/>
    <cellStyle name="Normal 47 2 2 3 2 2 3 3 3" xfId="26730" xr:uid="{00000000-0005-0000-0000-000020530000}"/>
    <cellStyle name="Normal 47 2 2 3 2 2 3 4" xfId="36941" xr:uid="{00000000-0005-0000-0000-000021530000}"/>
    <cellStyle name="Normal 47 2 2 3 2 2 3 5" xfId="21717" xr:uid="{00000000-0005-0000-0000-000022530000}"/>
    <cellStyle name="Normal 47 2 2 3 2 2 4" xfId="13307" xr:uid="{00000000-0005-0000-0000-000023530000}"/>
    <cellStyle name="Normal 47 2 2 3 2 2 4 2" xfId="43629" xr:uid="{00000000-0005-0000-0000-000024530000}"/>
    <cellStyle name="Normal 47 2 2 3 2 2 4 3" xfId="28405" xr:uid="{00000000-0005-0000-0000-000025530000}"/>
    <cellStyle name="Normal 47 2 2 3 2 2 5" xfId="8286" xr:uid="{00000000-0005-0000-0000-000026530000}"/>
    <cellStyle name="Normal 47 2 2 3 2 2 5 2" xfId="38612" xr:uid="{00000000-0005-0000-0000-000027530000}"/>
    <cellStyle name="Normal 47 2 2 3 2 2 5 3" xfId="23388" xr:uid="{00000000-0005-0000-0000-000028530000}"/>
    <cellStyle name="Normal 47 2 2 3 2 2 6" xfId="33600" xr:uid="{00000000-0005-0000-0000-000029530000}"/>
    <cellStyle name="Normal 47 2 2 3 2 2 7" xfId="18375" xr:uid="{00000000-0005-0000-0000-00002A530000}"/>
    <cellStyle name="Normal 47 2 2 3 2 3" xfId="4068" xr:uid="{00000000-0005-0000-0000-00002B530000}"/>
    <cellStyle name="Normal 47 2 2 3 2 3 2" xfId="14142" xr:uid="{00000000-0005-0000-0000-00002C530000}"/>
    <cellStyle name="Normal 47 2 2 3 2 3 2 2" xfId="44464" xr:uid="{00000000-0005-0000-0000-00002D530000}"/>
    <cellStyle name="Normal 47 2 2 3 2 3 2 3" xfId="29240" xr:uid="{00000000-0005-0000-0000-00002E530000}"/>
    <cellStyle name="Normal 47 2 2 3 2 3 3" xfId="9122" xr:uid="{00000000-0005-0000-0000-00002F530000}"/>
    <cellStyle name="Normal 47 2 2 3 2 3 3 2" xfId="39447" xr:uid="{00000000-0005-0000-0000-000030530000}"/>
    <cellStyle name="Normal 47 2 2 3 2 3 3 3" xfId="24223" xr:uid="{00000000-0005-0000-0000-000031530000}"/>
    <cellStyle name="Normal 47 2 2 3 2 3 4" xfId="34434" xr:uid="{00000000-0005-0000-0000-000032530000}"/>
    <cellStyle name="Normal 47 2 2 3 2 3 5" xfId="19210" xr:uid="{00000000-0005-0000-0000-000033530000}"/>
    <cellStyle name="Normal 47 2 2 3 2 4" xfId="5761" xr:uid="{00000000-0005-0000-0000-000034530000}"/>
    <cellStyle name="Normal 47 2 2 3 2 4 2" xfId="15813" xr:uid="{00000000-0005-0000-0000-000035530000}"/>
    <cellStyle name="Normal 47 2 2 3 2 4 2 2" xfId="46135" xr:uid="{00000000-0005-0000-0000-000036530000}"/>
    <cellStyle name="Normal 47 2 2 3 2 4 2 3" xfId="30911" xr:uid="{00000000-0005-0000-0000-000037530000}"/>
    <cellStyle name="Normal 47 2 2 3 2 4 3" xfId="10793" xr:uid="{00000000-0005-0000-0000-000038530000}"/>
    <cellStyle name="Normal 47 2 2 3 2 4 3 2" xfId="41118" xr:uid="{00000000-0005-0000-0000-000039530000}"/>
    <cellStyle name="Normal 47 2 2 3 2 4 3 3" xfId="25894" xr:uid="{00000000-0005-0000-0000-00003A530000}"/>
    <cellStyle name="Normal 47 2 2 3 2 4 4" xfId="36105" xr:uid="{00000000-0005-0000-0000-00003B530000}"/>
    <cellStyle name="Normal 47 2 2 3 2 4 5" xfId="20881" xr:uid="{00000000-0005-0000-0000-00003C530000}"/>
    <cellStyle name="Normal 47 2 2 3 2 5" xfId="12471" xr:uid="{00000000-0005-0000-0000-00003D530000}"/>
    <cellStyle name="Normal 47 2 2 3 2 5 2" xfId="42793" xr:uid="{00000000-0005-0000-0000-00003E530000}"/>
    <cellStyle name="Normal 47 2 2 3 2 5 3" xfId="27569" xr:uid="{00000000-0005-0000-0000-00003F530000}"/>
    <cellStyle name="Normal 47 2 2 3 2 6" xfId="7450" xr:uid="{00000000-0005-0000-0000-000040530000}"/>
    <cellStyle name="Normal 47 2 2 3 2 6 2" xfId="37776" xr:uid="{00000000-0005-0000-0000-000041530000}"/>
    <cellStyle name="Normal 47 2 2 3 2 6 3" xfId="22552" xr:uid="{00000000-0005-0000-0000-000042530000}"/>
    <cellStyle name="Normal 47 2 2 3 2 7" xfId="32764" xr:uid="{00000000-0005-0000-0000-000043530000}"/>
    <cellStyle name="Normal 47 2 2 3 2 8" xfId="17539" xr:uid="{00000000-0005-0000-0000-000044530000}"/>
    <cellStyle name="Normal 47 2 2 3 3" xfId="2797" xr:uid="{00000000-0005-0000-0000-000045530000}"/>
    <cellStyle name="Normal 47 2 2 3 3 2" xfId="4487" xr:uid="{00000000-0005-0000-0000-000046530000}"/>
    <cellStyle name="Normal 47 2 2 3 3 2 2" xfId="14560" xr:uid="{00000000-0005-0000-0000-000047530000}"/>
    <cellStyle name="Normal 47 2 2 3 3 2 2 2" xfId="44882" xr:uid="{00000000-0005-0000-0000-000048530000}"/>
    <cellStyle name="Normal 47 2 2 3 3 2 2 3" xfId="29658" xr:uid="{00000000-0005-0000-0000-000049530000}"/>
    <cellStyle name="Normal 47 2 2 3 3 2 3" xfId="9540" xr:uid="{00000000-0005-0000-0000-00004A530000}"/>
    <cellStyle name="Normal 47 2 2 3 3 2 3 2" xfId="39865" xr:uid="{00000000-0005-0000-0000-00004B530000}"/>
    <cellStyle name="Normal 47 2 2 3 3 2 3 3" xfId="24641" xr:uid="{00000000-0005-0000-0000-00004C530000}"/>
    <cellStyle name="Normal 47 2 2 3 3 2 4" xfId="34852" xr:uid="{00000000-0005-0000-0000-00004D530000}"/>
    <cellStyle name="Normal 47 2 2 3 3 2 5" xfId="19628" xr:uid="{00000000-0005-0000-0000-00004E530000}"/>
    <cellStyle name="Normal 47 2 2 3 3 3" xfId="6179" xr:uid="{00000000-0005-0000-0000-00004F530000}"/>
    <cellStyle name="Normal 47 2 2 3 3 3 2" xfId="16231" xr:uid="{00000000-0005-0000-0000-000050530000}"/>
    <cellStyle name="Normal 47 2 2 3 3 3 2 2" xfId="46553" xr:uid="{00000000-0005-0000-0000-000051530000}"/>
    <cellStyle name="Normal 47 2 2 3 3 3 2 3" xfId="31329" xr:uid="{00000000-0005-0000-0000-000052530000}"/>
    <cellStyle name="Normal 47 2 2 3 3 3 3" xfId="11211" xr:uid="{00000000-0005-0000-0000-000053530000}"/>
    <cellStyle name="Normal 47 2 2 3 3 3 3 2" xfId="41536" xr:uid="{00000000-0005-0000-0000-000054530000}"/>
    <cellStyle name="Normal 47 2 2 3 3 3 3 3" xfId="26312" xr:uid="{00000000-0005-0000-0000-000055530000}"/>
    <cellStyle name="Normal 47 2 2 3 3 3 4" xfId="36523" xr:uid="{00000000-0005-0000-0000-000056530000}"/>
    <cellStyle name="Normal 47 2 2 3 3 3 5" xfId="21299" xr:uid="{00000000-0005-0000-0000-000057530000}"/>
    <cellStyle name="Normal 47 2 2 3 3 4" xfId="12889" xr:uid="{00000000-0005-0000-0000-000058530000}"/>
    <cellStyle name="Normal 47 2 2 3 3 4 2" xfId="43211" xr:uid="{00000000-0005-0000-0000-000059530000}"/>
    <cellStyle name="Normal 47 2 2 3 3 4 3" xfId="27987" xr:uid="{00000000-0005-0000-0000-00005A530000}"/>
    <cellStyle name="Normal 47 2 2 3 3 5" xfId="7868" xr:uid="{00000000-0005-0000-0000-00005B530000}"/>
    <cellStyle name="Normal 47 2 2 3 3 5 2" xfId="38194" xr:uid="{00000000-0005-0000-0000-00005C530000}"/>
    <cellStyle name="Normal 47 2 2 3 3 5 3" xfId="22970" xr:uid="{00000000-0005-0000-0000-00005D530000}"/>
    <cellStyle name="Normal 47 2 2 3 3 6" xfId="33182" xr:uid="{00000000-0005-0000-0000-00005E530000}"/>
    <cellStyle name="Normal 47 2 2 3 3 7" xfId="17957" xr:uid="{00000000-0005-0000-0000-00005F530000}"/>
    <cellStyle name="Normal 47 2 2 3 4" xfId="3650" xr:uid="{00000000-0005-0000-0000-000060530000}"/>
    <cellStyle name="Normal 47 2 2 3 4 2" xfId="13724" xr:uid="{00000000-0005-0000-0000-000061530000}"/>
    <cellStyle name="Normal 47 2 2 3 4 2 2" xfId="44046" xr:uid="{00000000-0005-0000-0000-000062530000}"/>
    <cellStyle name="Normal 47 2 2 3 4 2 3" xfId="28822" xr:uid="{00000000-0005-0000-0000-000063530000}"/>
    <cellStyle name="Normal 47 2 2 3 4 3" xfId="8704" xr:uid="{00000000-0005-0000-0000-000064530000}"/>
    <cellStyle name="Normal 47 2 2 3 4 3 2" xfId="39029" xr:uid="{00000000-0005-0000-0000-000065530000}"/>
    <cellStyle name="Normal 47 2 2 3 4 3 3" xfId="23805" xr:uid="{00000000-0005-0000-0000-000066530000}"/>
    <cellStyle name="Normal 47 2 2 3 4 4" xfId="34016" xr:uid="{00000000-0005-0000-0000-000067530000}"/>
    <cellStyle name="Normal 47 2 2 3 4 5" xfId="18792" xr:uid="{00000000-0005-0000-0000-000068530000}"/>
    <cellStyle name="Normal 47 2 2 3 5" xfId="5343" xr:uid="{00000000-0005-0000-0000-000069530000}"/>
    <cellStyle name="Normal 47 2 2 3 5 2" xfId="15395" xr:uid="{00000000-0005-0000-0000-00006A530000}"/>
    <cellStyle name="Normal 47 2 2 3 5 2 2" xfId="45717" xr:uid="{00000000-0005-0000-0000-00006B530000}"/>
    <cellStyle name="Normal 47 2 2 3 5 2 3" xfId="30493" xr:uid="{00000000-0005-0000-0000-00006C530000}"/>
    <cellStyle name="Normal 47 2 2 3 5 3" xfId="10375" xr:uid="{00000000-0005-0000-0000-00006D530000}"/>
    <cellStyle name="Normal 47 2 2 3 5 3 2" xfId="40700" xr:uid="{00000000-0005-0000-0000-00006E530000}"/>
    <cellStyle name="Normal 47 2 2 3 5 3 3" xfId="25476" xr:uid="{00000000-0005-0000-0000-00006F530000}"/>
    <cellStyle name="Normal 47 2 2 3 5 4" xfId="35687" xr:uid="{00000000-0005-0000-0000-000070530000}"/>
    <cellStyle name="Normal 47 2 2 3 5 5" xfId="20463" xr:uid="{00000000-0005-0000-0000-000071530000}"/>
    <cellStyle name="Normal 47 2 2 3 6" xfId="12053" xr:uid="{00000000-0005-0000-0000-000072530000}"/>
    <cellStyle name="Normal 47 2 2 3 6 2" xfId="42375" xr:uid="{00000000-0005-0000-0000-000073530000}"/>
    <cellStyle name="Normal 47 2 2 3 6 3" xfId="27151" xr:uid="{00000000-0005-0000-0000-000074530000}"/>
    <cellStyle name="Normal 47 2 2 3 7" xfId="7032" xr:uid="{00000000-0005-0000-0000-000075530000}"/>
    <cellStyle name="Normal 47 2 2 3 7 2" xfId="37358" xr:uid="{00000000-0005-0000-0000-000076530000}"/>
    <cellStyle name="Normal 47 2 2 3 7 3" xfId="22134" xr:uid="{00000000-0005-0000-0000-000077530000}"/>
    <cellStyle name="Normal 47 2 2 3 8" xfId="32346" xr:uid="{00000000-0005-0000-0000-000078530000}"/>
    <cellStyle name="Normal 47 2 2 3 9" xfId="17121" xr:uid="{00000000-0005-0000-0000-000079530000}"/>
    <cellStyle name="Normal 47 2 2 4" xfId="2168" xr:uid="{00000000-0005-0000-0000-00007A530000}"/>
    <cellStyle name="Normal 47 2 2 4 2" xfId="3007" xr:uid="{00000000-0005-0000-0000-00007B530000}"/>
    <cellStyle name="Normal 47 2 2 4 2 2" xfId="4697" xr:uid="{00000000-0005-0000-0000-00007C530000}"/>
    <cellStyle name="Normal 47 2 2 4 2 2 2" xfId="14770" xr:uid="{00000000-0005-0000-0000-00007D530000}"/>
    <cellStyle name="Normal 47 2 2 4 2 2 2 2" xfId="45092" xr:uid="{00000000-0005-0000-0000-00007E530000}"/>
    <cellStyle name="Normal 47 2 2 4 2 2 2 3" xfId="29868" xr:uid="{00000000-0005-0000-0000-00007F530000}"/>
    <cellStyle name="Normal 47 2 2 4 2 2 3" xfId="9750" xr:uid="{00000000-0005-0000-0000-000080530000}"/>
    <cellStyle name="Normal 47 2 2 4 2 2 3 2" xfId="40075" xr:uid="{00000000-0005-0000-0000-000081530000}"/>
    <cellStyle name="Normal 47 2 2 4 2 2 3 3" xfId="24851" xr:uid="{00000000-0005-0000-0000-000082530000}"/>
    <cellStyle name="Normal 47 2 2 4 2 2 4" xfId="35062" xr:uid="{00000000-0005-0000-0000-000083530000}"/>
    <cellStyle name="Normal 47 2 2 4 2 2 5" xfId="19838" xr:uid="{00000000-0005-0000-0000-000084530000}"/>
    <cellStyle name="Normal 47 2 2 4 2 3" xfId="6389" xr:uid="{00000000-0005-0000-0000-000085530000}"/>
    <cellStyle name="Normal 47 2 2 4 2 3 2" xfId="16441" xr:uid="{00000000-0005-0000-0000-000086530000}"/>
    <cellStyle name="Normal 47 2 2 4 2 3 2 2" xfId="46763" xr:uid="{00000000-0005-0000-0000-000087530000}"/>
    <cellStyle name="Normal 47 2 2 4 2 3 2 3" xfId="31539" xr:uid="{00000000-0005-0000-0000-000088530000}"/>
    <cellStyle name="Normal 47 2 2 4 2 3 3" xfId="11421" xr:uid="{00000000-0005-0000-0000-000089530000}"/>
    <cellStyle name="Normal 47 2 2 4 2 3 3 2" xfId="41746" xr:uid="{00000000-0005-0000-0000-00008A530000}"/>
    <cellStyle name="Normal 47 2 2 4 2 3 3 3" xfId="26522" xr:uid="{00000000-0005-0000-0000-00008B530000}"/>
    <cellStyle name="Normal 47 2 2 4 2 3 4" xfId="36733" xr:uid="{00000000-0005-0000-0000-00008C530000}"/>
    <cellStyle name="Normal 47 2 2 4 2 3 5" xfId="21509" xr:uid="{00000000-0005-0000-0000-00008D530000}"/>
    <cellStyle name="Normal 47 2 2 4 2 4" xfId="13099" xr:uid="{00000000-0005-0000-0000-00008E530000}"/>
    <cellStyle name="Normal 47 2 2 4 2 4 2" xfId="43421" xr:uid="{00000000-0005-0000-0000-00008F530000}"/>
    <cellStyle name="Normal 47 2 2 4 2 4 3" xfId="28197" xr:uid="{00000000-0005-0000-0000-000090530000}"/>
    <cellStyle name="Normal 47 2 2 4 2 5" xfId="8078" xr:uid="{00000000-0005-0000-0000-000091530000}"/>
    <cellStyle name="Normal 47 2 2 4 2 5 2" xfId="38404" xr:uid="{00000000-0005-0000-0000-000092530000}"/>
    <cellStyle name="Normal 47 2 2 4 2 5 3" xfId="23180" xr:uid="{00000000-0005-0000-0000-000093530000}"/>
    <cellStyle name="Normal 47 2 2 4 2 6" xfId="33392" xr:uid="{00000000-0005-0000-0000-000094530000}"/>
    <cellStyle name="Normal 47 2 2 4 2 7" xfId="18167" xr:uid="{00000000-0005-0000-0000-000095530000}"/>
    <cellStyle name="Normal 47 2 2 4 3" xfId="3860" xr:uid="{00000000-0005-0000-0000-000096530000}"/>
    <cellStyle name="Normal 47 2 2 4 3 2" xfId="13934" xr:uid="{00000000-0005-0000-0000-000097530000}"/>
    <cellStyle name="Normal 47 2 2 4 3 2 2" xfId="44256" xr:uid="{00000000-0005-0000-0000-000098530000}"/>
    <cellStyle name="Normal 47 2 2 4 3 2 3" xfId="29032" xr:uid="{00000000-0005-0000-0000-000099530000}"/>
    <cellStyle name="Normal 47 2 2 4 3 3" xfId="8914" xr:uid="{00000000-0005-0000-0000-00009A530000}"/>
    <cellStyle name="Normal 47 2 2 4 3 3 2" xfId="39239" xr:uid="{00000000-0005-0000-0000-00009B530000}"/>
    <cellStyle name="Normal 47 2 2 4 3 3 3" xfId="24015" xr:uid="{00000000-0005-0000-0000-00009C530000}"/>
    <cellStyle name="Normal 47 2 2 4 3 4" xfId="34226" xr:uid="{00000000-0005-0000-0000-00009D530000}"/>
    <cellStyle name="Normal 47 2 2 4 3 5" xfId="19002" xr:uid="{00000000-0005-0000-0000-00009E530000}"/>
    <cellStyle name="Normal 47 2 2 4 4" xfId="5553" xr:uid="{00000000-0005-0000-0000-00009F530000}"/>
    <cellStyle name="Normal 47 2 2 4 4 2" xfId="15605" xr:uid="{00000000-0005-0000-0000-0000A0530000}"/>
    <cellStyle name="Normal 47 2 2 4 4 2 2" xfId="45927" xr:uid="{00000000-0005-0000-0000-0000A1530000}"/>
    <cellStyle name="Normal 47 2 2 4 4 2 3" xfId="30703" xr:uid="{00000000-0005-0000-0000-0000A2530000}"/>
    <cellStyle name="Normal 47 2 2 4 4 3" xfId="10585" xr:uid="{00000000-0005-0000-0000-0000A3530000}"/>
    <cellStyle name="Normal 47 2 2 4 4 3 2" xfId="40910" xr:uid="{00000000-0005-0000-0000-0000A4530000}"/>
    <cellStyle name="Normal 47 2 2 4 4 3 3" xfId="25686" xr:uid="{00000000-0005-0000-0000-0000A5530000}"/>
    <cellStyle name="Normal 47 2 2 4 4 4" xfId="35897" xr:uid="{00000000-0005-0000-0000-0000A6530000}"/>
    <cellStyle name="Normal 47 2 2 4 4 5" xfId="20673" xr:uid="{00000000-0005-0000-0000-0000A7530000}"/>
    <cellStyle name="Normal 47 2 2 4 5" xfId="12263" xr:uid="{00000000-0005-0000-0000-0000A8530000}"/>
    <cellStyle name="Normal 47 2 2 4 5 2" xfId="42585" xr:uid="{00000000-0005-0000-0000-0000A9530000}"/>
    <cellStyle name="Normal 47 2 2 4 5 3" xfId="27361" xr:uid="{00000000-0005-0000-0000-0000AA530000}"/>
    <cellStyle name="Normal 47 2 2 4 6" xfId="7242" xr:uid="{00000000-0005-0000-0000-0000AB530000}"/>
    <cellStyle name="Normal 47 2 2 4 6 2" xfId="37568" xr:uid="{00000000-0005-0000-0000-0000AC530000}"/>
    <cellStyle name="Normal 47 2 2 4 6 3" xfId="22344" xr:uid="{00000000-0005-0000-0000-0000AD530000}"/>
    <cellStyle name="Normal 47 2 2 4 7" xfId="32556" xr:uid="{00000000-0005-0000-0000-0000AE530000}"/>
    <cellStyle name="Normal 47 2 2 4 8" xfId="17331" xr:uid="{00000000-0005-0000-0000-0000AF530000}"/>
    <cellStyle name="Normal 47 2 2 5" xfId="2589" xr:uid="{00000000-0005-0000-0000-0000B0530000}"/>
    <cellStyle name="Normal 47 2 2 5 2" xfId="4279" xr:uid="{00000000-0005-0000-0000-0000B1530000}"/>
    <cellStyle name="Normal 47 2 2 5 2 2" xfId="14352" xr:uid="{00000000-0005-0000-0000-0000B2530000}"/>
    <cellStyle name="Normal 47 2 2 5 2 2 2" xfId="44674" xr:uid="{00000000-0005-0000-0000-0000B3530000}"/>
    <cellStyle name="Normal 47 2 2 5 2 2 3" xfId="29450" xr:uid="{00000000-0005-0000-0000-0000B4530000}"/>
    <cellStyle name="Normal 47 2 2 5 2 3" xfId="9332" xr:uid="{00000000-0005-0000-0000-0000B5530000}"/>
    <cellStyle name="Normal 47 2 2 5 2 3 2" xfId="39657" xr:uid="{00000000-0005-0000-0000-0000B6530000}"/>
    <cellStyle name="Normal 47 2 2 5 2 3 3" xfId="24433" xr:uid="{00000000-0005-0000-0000-0000B7530000}"/>
    <cellStyle name="Normal 47 2 2 5 2 4" xfId="34644" xr:uid="{00000000-0005-0000-0000-0000B8530000}"/>
    <cellStyle name="Normal 47 2 2 5 2 5" xfId="19420" xr:uid="{00000000-0005-0000-0000-0000B9530000}"/>
    <cellStyle name="Normal 47 2 2 5 3" xfId="5971" xr:uid="{00000000-0005-0000-0000-0000BA530000}"/>
    <cellStyle name="Normal 47 2 2 5 3 2" xfId="16023" xr:uid="{00000000-0005-0000-0000-0000BB530000}"/>
    <cellStyle name="Normal 47 2 2 5 3 2 2" xfId="46345" xr:uid="{00000000-0005-0000-0000-0000BC530000}"/>
    <cellStyle name="Normal 47 2 2 5 3 2 3" xfId="31121" xr:uid="{00000000-0005-0000-0000-0000BD530000}"/>
    <cellStyle name="Normal 47 2 2 5 3 3" xfId="11003" xr:uid="{00000000-0005-0000-0000-0000BE530000}"/>
    <cellStyle name="Normal 47 2 2 5 3 3 2" xfId="41328" xr:uid="{00000000-0005-0000-0000-0000BF530000}"/>
    <cellStyle name="Normal 47 2 2 5 3 3 3" xfId="26104" xr:uid="{00000000-0005-0000-0000-0000C0530000}"/>
    <cellStyle name="Normal 47 2 2 5 3 4" xfId="36315" xr:uid="{00000000-0005-0000-0000-0000C1530000}"/>
    <cellStyle name="Normal 47 2 2 5 3 5" xfId="21091" xr:uid="{00000000-0005-0000-0000-0000C2530000}"/>
    <cellStyle name="Normal 47 2 2 5 4" xfId="12681" xr:uid="{00000000-0005-0000-0000-0000C3530000}"/>
    <cellStyle name="Normal 47 2 2 5 4 2" xfId="43003" xr:uid="{00000000-0005-0000-0000-0000C4530000}"/>
    <cellStyle name="Normal 47 2 2 5 4 3" xfId="27779" xr:uid="{00000000-0005-0000-0000-0000C5530000}"/>
    <cellStyle name="Normal 47 2 2 5 5" xfId="7660" xr:uid="{00000000-0005-0000-0000-0000C6530000}"/>
    <cellStyle name="Normal 47 2 2 5 5 2" xfId="37986" xr:uid="{00000000-0005-0000-0000-0000C7530000}"/>
    <cellStyle name="Normal 47 2 2 5 5 3" xfId="22762" xr:uid="{00000000-0005-0000-0000-0000C8530000}"/>
    <cellStyle name="Normal 47 2 2 5 6" xfId="32974" xr:uid="{00000000-0005-0000-0000-0000C9530000}"/>
    <cellStyle name="Normal 47 2 2 5 7" xfId="17749" xr:uid="{00000000-0005-0000-0000-0000CA530000}"/>
    <cellStyle name="Normal 47 2 2 6" xfId="3442" xr:uid="{00000000-0005-0000-0000-0000CB530000}"/>
    <cellStyle name="Normal 47 2 2 6 2" xfId="13516" xr:uid="{00000000-0005-0000-0000-0000CC530000}"/>
    <cellStyle name="Normal 47 2 2 6 2 2" xfId="43838" xr:uid="{00000000-0005-0000-0000-0000CD530000}"/>
    <cellStyle name="Normal 47 2 2 6 2 3" xfId="28614" xr:uid="{00000000-0005-0000-0000-0000CE530000}"/>
    <cellStyle name="Normal 47 2 2 6 3" xfId="8496" xr:uid="{00000000-0005-0000-0000-0000CF530000}"/>
    <cellStyle name="Normal 47 2 2 6 3 2" xfId="38821" xr:uid="{00000000-0005-0000-0000-0000D0530000}"/>
    <cellStyle name="Normal 47 2 2 6 3 3" xfId="23597" xr:uid="{00000000-0005-0000-0000-0000D1530000}"/>
    <cellStyle name="Normal 47 2 2 6 4" xfId="33808" xr:uid="{00000000-0005-0000-0000-0000D2530000}"/>
    <cellStyle name="Normal 47 2 2 6 5" xfId="18584" xr:uid="{00000000-0005-0000-0000-0000D3530000}"/>
    <cellStyle name="Normal 47 2 2 7" xfId="5135" xr:uid="{00000000-0005-0000-0000-0000D4530000}"/>
    <cellStyle name="Normal 47 2 2 7 2" xfId="15187" xr:uid="{00000000-0005-0000-0000-0000D5530000}"/>
    <cellStyle name="Normal 47 2 2 7 2 2" xfId="45509" xr:uid="{00000000-0005-0000-0000-0000D6530000}"/>
    <cellStyle name="Normal 47 2 2 7 2 3" xfId="30285" xr:uid="{00000000-0005-0000-0000-0000D7530000}"/>
    <cellStyle name="Normal 47 2 2 7 3" xfId="10167" xr:uid="{00000000-0005-0000-0000-0000D8530000}"/>
    <cellStyle name="Normal 47 2 2 7 3 2" xfId="40492" xr:uid="{00000000-0005-0000-0000-0000D9530000}"/>
    <cellStyle name="Normal 47 2 2 7 3 3" xfId="25268" xr:uid="{00000000-0005-0000-0000-0000DA530000}"/>
    <cellStyle name="Normal 47 2 2 7 4" xfId="35479" xr:uid="{00000000-0005-0000-0000-0000DB530000}"/>
    <cellStyle name="Normal 47 2 2 7 5" xfId="20255" xr:uid="{00000000-0005-0000-0000-0000DC530000}"/>
    <cellStyle name="Normal 47 2 2 8" xfId="11845" xr:uid="{00000000-0005-0000-0000-0000DD530000}"/>
    <cellStyle name="Normal 47 2 2 8 2" xfId="42167" xr:uid="{00000000-0005-0000-0000-0000DE530000}"/>
    <cellStyle name="Normal 47 2 2 8 3" xfId="26943" xr:uid="{00000000-0005-0000-0000-0000DF530000}"/>
    <cellStyle name="Normal 47 2 2 9" xfId="6824" xr:uid="{00000000-0005-0000-0000-0000E0530000}"/>
    <cellStyle name="Normal 47 2 2 9 2" xfId="37150" xr:uid="{00000000-0005-0000-0000-0000E1530000}"/>
    <cellStyle name="Normal 47 2 2 9 3" xfId="21926" xr:uid="{00000000-0005-0000-0000-0000E2530000}"/>
    <cellStyle name="Normal 47 2 3" xfId="1788" xr:uid="{00000000-0005-0000-0000-0000E3530000}"/>
    <cellStyle name="Normal 47 2 3 10" xfId="16965" xr:uid="{00000000-0005-0000-0000-0000E4530000}"/>
    <cellStyle name="Normal 47 2 3 2" xfId="2007" xr:uid="{00000000-0005-0000-0000-0000E5530000}"/>
    <cellStyle name="Normal 47 2 3 2 2" xfId="2428" xr:uid="{00000000-0005-0000-0000-0000E6530000}"/>
    <cellStyle name="Normal 47 2 3 2 2 2" xfId="3267" xr:uid="{00000000-0005-0000-0000-0000E7530000}"/>
    <cellStyle name="Normal 47 2 3 2 2 2 2" xfId="4957" xr:uid="{00000000-0005-0000-0000-0000E8530000}"/>
    <cellStyle name="Normal 47 2 3 2 2 2 2 2" xfId="15030" xr:uid="{00000000-0005-0000-0000-0000E9530000}"/>
    <cellStyle name="Normal 47 2 3 2 2 2 2 2 2" xfId="45352" xr:uid="{00000000-0005-0000-0000-0000EA530000}"/>
    <cellStyle name="Normal 47 2 3 2 2 2 2 2 3" xfId="30128" xr:uid="{00000000-0005-0000-0000-0000EB530000}"/>
    <cellStyle name="Normal 47 2 3 2 2 2 2 3" xfId="10010" xr:uid="{00000000-0005-0000-0000-0000EC530000}"/>
    <cellStyle name="Normal 47 2 3 2 2 2 2 3 2" xfId="40335" xr:uid="{00000000-0005-0000-0000-0000ED530000}"/>
    <cellStyle name="Normal 47 2 3 2 2 2 2 3 3" xfId="25111" xr:uid="{00000000-0005-0000-0000-0000EE530000}"/>
    <cellStyle name="Normal 47 2 3 2 2 2 2 4" xfId="35322" xr:uid="{00000000-0005-0000-0000-0000EF530000}"/>
    <cellStyle name="Normal 47 2 3 2 2 2 2 5" xfId="20098" xr:uid="{00000000-0005-0000-0000-0000F0530000}"/>
    <cellStyle name="Normal 47 2 3 2 2 2 3" xfId="6649" xr:uid="{00000000-0005-0000-0000-0000F1530000}"/>
    <cellStyle name="Normal 47 2 3 2 2 2 3 2" xfId="16701" xr:uid="{00000000-0005-0000-0000-0000F2530000}"/>
    <cellStyle name="Normal 47 2 3 2 2 2 3 2 2" xfId="47023" xr:uid="{00000000-0005-0000-0000-0000F3530000}"/>
    <cellStyle name="Normal 47 2 3 2 2 2 3 2 3" xfId="31799" xr:uid="{00000000-0005-0000-0000-0000F4530000}"/>
    <cellStyle name="Normal 47 2 3 2 2 2 3 3" xfId="11681" xr:uid="{00000000-0005-0000-0000-0000F5530000}"/>
    <cellStyle name="Normal 47 2 3 2 2 2 3 3 2" xfId="42006" xr:uid="{00000000-0005-0000-0000-0000F6530000}"/>
    <cellStyle name="Normal 47 2 3 2 2 2 3 3 3" xfId="26782" xr:uid="{00000000-0005-0000-0000-0000F7530000}"/>
    <cellStyle name="Normal 47 2 3 2 2 2 3 4" xfId="36993" xr:uid="{00000000-0005-0000-0000-0000F8530000}"/>
    <cellStyle name="Normal 47 2 3 2 2 2 3 5" xfId="21769" xr:uid="{00000000-0005-0000-0000-0000F9530000}"/>
    <cellStyle name="Normal 47 2 3 2 2 2 4" xfId="13359" xr:uid="{00000000-0005-0000-0000-0000FA530000}"/>
    <cellStyle name="Normal 47 2 3 2 2 2 4 2" xfId="43681" xr:uid="{00000000-0005-0000-0000-0000FB530000}"/>
    <cellStyle name="Normal 47 2 3 2 2 2 4 3" xfId="28457" xr:uid="{00000000-0005-0000-0000-0000FC530000}"/>
    <cellStyle name="Normal 47 2 3 2 2 2 5" xfId="8338" xr:uid="{00000000-0005-0000-0000-0000FD530000}"/>
    <cellStyle name="Normal 47 2 3 2 2 2 5 2" xfId="38664" xr:uid="{00000000-0005-0000-0000-0000FE530000}"/>
    <cellStyle name="Normal 47 2 3 2 2 2 5 3" xfId="23440" xr:uid="{00000000-0005-0000-0000-0000FF530000}"/>
    <cellStyle name="Normal 47 2 3 2 2 2 6" xfId="33652" xr:uid="{00000000-0005-0000-0000-000000540000}"/>
    <cellStyle name="Normal 47 2 3 2 2 2 7" xfId="18427" xr:uid="{00000000-0005-0000-0000-000001540000}"/>
    <cellStyle name="Normal 47 2 3 2 2 3" xfId="4120" xr:uid="{00000000-0005-0000-0000-000002540000}"/>
    <cellStyle name="Normal 47 2 3 2 2 3 2" xfId="14194" xr:uid="{00000000-0005-0000-0000-000003540000}"/>
    <cellStyle name="Normal 47 2 3 2 2 3 2 2" xfId="44516" xr:uid="{00000000-0005-0000-0000-000004540000}"/>
    <cellStyle name="Normal 47 2 3 2 2 3 2 3" xfId="29292" xr:uid="{00000000-0005-0000-0000-000005540000}"/>
    <cellStyle name="Normal 47 2 3 2 2 3 3" xfId="9174" xr:uid="{00000000-0005-0000-0000-000006540000}"/>
    <cellStyle name="Normal 47 2 3 2 2 3 3 2" xfId="39499" xr:uid="{00000000-0005-0000-0000-000007540000}"/>
    <cellStyle name="Normal 47 2 3 2 2 3 3 3" xfId="24275" xr:uid="{00000000-0005-0000-0000-000008540000}"/>
    <cellStyle name="Normal 47 2 3 2 2 3 4" xfId="34486" xr:uid="{00000000-0005-0000-0000-000009540000}"/>
    <cellStyle name="Normal 47 2 3 2 2 3 5" xfId="19262" xr:uid="{00000000-0005-0000-0000-00000A540000}"/>
    <cellStyle name="Normal 47 2 3 2 2 4" xfId="5813" xr:uid="{00000000-0005-0000-0000-00000B540000}"/>
    <cellStyle name="Normal 47 2 3 2 2 4 2" xfId="15865" xr:uid="{00000000-0005-0000-0000-00000C540000}"/>
    <cellStyle name="Normal 47 2 3 2 2 4 2 2" xfId="46187" xr:uid="{00000000-0005-0000-0000-00000D540000}"/>
    <cellStyle name="Normal 47 2 3 2 2 4 2 3" xfId="30963" xr:uid="{00000000-0005-0000-0000-00000E540000}"/>
    <cellStyle name="Normal 47 2 3 2 2 4 3" xfId="10845" xr:uid="{00000000-0005-0000-0000-00000F540000}"/>
    <cellStyle name="Normal 47 2 3 2 2 4 3 2" xfId="41170" xr:uid="{00000000-0005-0000-0000-000010540000}"/>
    <cellStyle name="Normal 47 2 3 2 2 4 3 3" xfId="25946" xr:uid="{00000000-0005-0000-0000-000011540000}"/>
    <cellStyle name="Normal 47 2 3 2 2 4 4" xfId="36157" xr:uid="{00000000-0005-0000-0000-000012540000}"/>
    <cellStyle name="Normal 47 2 3 2 2 4 5" xfId="20933" xr:uid="{00000000-0005-0000-0000-000013540000}"/>
    <cellStyle name="Normal 47 2 3 2 2 5" xfId="12523" xr:uid="{00000000-0005-0000-0000-000014540000}"/>
    <cellStyle name="Normal 47 2 3 2 2 5 2" xfId="42845" xr:uid="{00000000-0005-0000-0000-000015540000}"/>
    <cellStyle name="Normal 47 2 3 2 2 5 3" xfId="27621" xr:uid="{00000000-0005-0000-0000-000016540000}"/>
    <cellStyle name="Normal 47 2 3 2 2 6" xfId="7502" xr:uid="{00000000-0005-0000-0000-000017540000}"/>
    <cellStyle name="Normal 47 2 3 2 2 6 2" xfId="37828" xr:uid="{00000000-0005-0000-0000-000018540000}"/>
    <cellStyle name="Normal 47 2 3 2 2 6 3" xfId="22604" xr:uid="{00000000-0005-0000-0000-000019540000}"/>
    <cellStyle name="Normal 47 2 3 2 2 7" xfId="32816" xr:uid="{00000000-0005-0000-0000-00001A540000}"/>
    <cellStyle name="Normal 47 2 3 2 2 8" xfId="17591" xr:uid="{00000000-0005-0000-0000-00001B540000}"/>
    <cellStyle name="Normal 47 2 3 2 3" xfId="2849" xr:uid="{00000000-0005-0000-0000-00001C540000}"/>
    <cellStyle name="Normal 47 2 3 2 3 2" xfId="4539" xr:uid="{00000000-0005-0000-0000-00001D540000}"/>
    <cellStyle name="Normal 47 2 3 2 3 2 2" xfId="14612" xr:uid="{00000000-0005-0000-0000-00001E540000}"/>
    <cellStyle name="Normal 47 2 3 2 3 2 2 2" xfId="44934" xr:uid="{00000000-0005-0000-0000-00001F540000}"/>
    <cellStyle name="Normal 47 2 3 2 3 2 2 3" xfId="29710" xr:uid="{00000000-0005-0000-0000-000020540000}"/>
    <cellStyle name="Normal 47 2 3 2 3 2 3" xfId="9592" xr:uid="{00000000-0005-0000-0000-000021540000}"/>
    <cellStyle name="Normal 47 2 3 2 3 2 3 2" xfId="39917" xr:uid="{00000000-0005-0000-0000-000022540000}"/>
    <cellStyle name="Normal 47 2 3 2 3 2 3 3" xfId="24693" xr:uid="{00000000-0005-0000-0000-000023540000}"/>
    <cellStyle name="Normal 47 2 3 2 3 2 4" xfId="34904" xr:uid="{00000000-0005-0000-0000-000024540000}"/>
    <cellStyle name="Normal 47 2 3 2 3 2 5" xfId="19680" xr:uid="{00000000-0005-0000-0000-000025540000}"/>
    <cellStyle name="Normal 47 2 3 2 3 3" xfId="6231" xr:uid="{00000000-0005-0000-0000-000026540000}"/>
    <cellStyle name="Normal 47 2 3 2 3 3 2" xfId="16283" xr:uid="{00000000-0005-0000-0000-000027540000}"/>
    <cellStyle name="Normal 47 2 3 2 3 3 2 2" xfId="46605" xr:uid="{00000000-0005-0000-0000-000028540000}"/>
    <cellStyle name="Normal 47 2 3 2 3 3 2 3" xfId="31381" xr:uid="{00000000-0005-0000-0000-000029540000}"/>
    <cellStyle name="Normal 47 2 3 2 3 3 3" xfId="11263" xr:uid="{00000000-0005-0000-0000-00002A540000}"/>
    <cellStyle name="Normal 47 2 3 2 3 3 3 2" xfId="41588" xr:uid="{00000000-0005-0000-0000-00002B540000}"/>
    <cellStyle name="Normal 47 2 3 2 3 3 3 3" xfId="26364" xr:uid="{00000000-0005-0000-0000-00002C540000}"/>
    <cellStyle name="Normal 47 2 3 2 3 3 4" xfId="36575" xr:uid="{00000000-0005-0000-0000-00002D540000}"/>
    <cellStyle name="Normal 47 2 3 2 3 3 5" xfId="21351" xr:uid="{00000000-0005-0000-0000-00002E540000}"/>
    <cellStyle name="Normal 47 2 3 2 3 4" xfId="12941" xr:uid="{00000000-0005-0000-0000-00002F540000}"/>
    <cellStyle name="Normal 47 2 3 2 3 4 2" xfId="43263" xr:uid="{00000000-0005-0000-0000-000030540000}"/>
    <cellStyle name="Normal 47 2 3 2 3 4 3" xfId="28039" xr:uid="{00000000-0005-0000-0000-000031540000}"/>
    <cellStyle name="Normal 47 2 3 2 3 5" xfId="7920" xr:uid="{00000000-0005-0000-0000-000032540000}"/>
    <cellStyle name="Normal 47 2 3 2 3 5 2" xfId="38246" xr:uid="{00000000-0005-0000-0000-000033540000}"/>
    <cellStyle name="Normal 47 2 3 2 3 5 3" xfId="23022" xr:uid="{00000000-0005-0000-0000-000034540000}"/>
    <cellStyle name="Normal 47 2 3 2 3 6" xfId="33234" xr:uid="{00000000-0005-0000-0000-000035540000}"/>
    <cellStyle name="Normal 47 2 3 2 3 7" xfId="18009" xr:uid="{00000000-0005-0000-0000-000036540000}"/>
    <cellStyle name="Normal 47 2 3 2 4" xfId="3702" xr:uid="{00000000-0005-0000-0000-000037540000}"/>
    <cellStyle name="Normal 47 2 3 2 4 2" xfId="13776" xr:uid="{00000000-0005-0000-0000-000038540000}"/>
    <cellStyle name="Normal 47 2 3 2 4 2 2" xfId="44098" xr:uid="{00000000-0005-0000-0000-000039540000}"/>
    <cellStyle name="Normal 47 2 3 2 4 2 3" xfId="28874" xr:uid="{00000000-0005-0000-0000-00003A540000}"/>
    <cellStyle name="Normal 47 2 3 2 4 3" xfId="8756" xr:uid="{00000000-0005-0000-0000-00003B540000}"/>
    <cellStyle name="Normal 47 2 3 2 4 3 2" xfId="39081" xr:uid="{00000000-0005-0000-0000-00003C540000}"/>
    <cellStyle name="Normal 47 2 3 2 4 3 3" xfId="23857" xr:uid="{00000000-0005-0000-0000-00003D540000}"/>
    <cellStyle name="Normal 47 2 3 2 4 4" xfId="34068" xr:uid="{00000000-0005-0000-0000-00003E540000}"/>
    <cellStyle name="Normal 47 2 3 2 4 5" xfId="18844" xr:uid="{00000000-0005-0000-0000-00003F540000}"/>
    <cellStyle name="Normal 47 2 3 2 5" xfId="5395" xr:uid="{00000000-0005-0000-0000-000040540000}"/>
    <cellStyle name="Normal 47 2 3 2 5 2" xfId="15447" xr:uid="{00000000-0005-0000-0000-000041540000}"/>
    <cellStyle name="Normal 47 2 3 2 5 2 2" xfId="45769" xr:uid="{00000000-0005-0000-0000-000042540000}"/>
    <cellStyle name="Normal 47 2 3 2 5 2 3" xfId="30545" xr:uid="{00000000-0005-0000-0000-000043540000}"/>
    <cellStyle name="Normal 47 2 3 2 5 3" xfId="10427" xr:uid="{00000000-0005-0000-0000-000044540000}"/>
    <cellStyle name="Normal 47 2 3 2 5 3 2" xfId="40752" xr:uid="{00000000-0005-0000-0000-000045540000}"/>
    <cellStyle name="Normal 47 2 3 2 5 3 3" xfId="25528" xr:uid="{00000000-0005-0000-0000-000046540000}"/>
    <cellStyle name="Normal 47 2 3 2 5 4" xfId="35739" xr:uid="{00000000-0005-0000-0000-000047540000}"/>
    <cellStyle name="Normal 47 2 3 2 5 5" xfId="20515" xr:uid="{00000000-0005-0000-0000-000048540000}"/>
    <cellStyle name="Normal 47 2 3 2 6" xfId="12105" xr:uid="{00000000-0005-0000-0000-000049540000}"/>
    <cellStyle name="Normal 47 2 3 2 6 2" xfId="42427" xr:uid="{00000000-0005-0000-0000-00004A540000}"/>
    <cellStyle name="Normal 47 2 3 2 6 3" xfId="27203" xr:uid="{00000000-0005-0000-0000-00004B540000}"/>
    <cellStyle name="Normal 47 2 3 2 7" xfId="7084" xr:uid="{00000000-0005-0000-0000-00004C540000}"/>
    <cellStyle name="Normal 47 2 3 2 7 2" xfId="37410" xr:uid="{00000000-0005-0000-0000-00004D540000}"/>
    <cellStyle name="Normal 47 2 3 2 7 3" xfId="22186" xr:uid="{00000000-0005-0000-0000-00004E540000}"/>
    <cellStyle name="Normal 47 2 3 2 8" xfId="32398" xr:uid="{00000000-0005-0000-0000-00004F540000}"/>
    <cellStyle name="Normal 47 2 3 2 9" xfId="17173" xr:uid="{00000000-0005-0000-0000-000050540000}"/>
    <cellStyle name="Normal 47 2 3 3" xfId="2220" xr:uid="{00000000-0005-0000-0000-000051540000}"/>
    <cellStyle name="Normal 47 2 3 3 2" xfId="3059" xr:uid="{00000000-0005-0000-0000-000052540000}"/>
    <cellStyle name="Normal 47 2 3 3 2 2" xfId="4749" xr:uid="{00000000-0005-0000-0000-000053540000}"/>
    <cellStyle name="Normal 47 2 3 3 2 2 2" xfId="14822" xr:uid="{00000000-0005-0000-0000-000054540000}"/>
    <cellStyle name="Normal 47 2 3 3 2 2 2 2" xfId="45144" xr:uid="{00000000-0005-0000-0000-000055540000}"/>
    <cellStyle name="Normal 47 2 3 3 2 2 2 3" xfId="29920" xr:uid="{00000000-0005-0000-0000-000056540000}"/>
    <cellStyle name="Normal 47 2 3 3 2 2 3" xfId="9802" xr:uid="{00000000-0005-0000-0000-000057540000}"/>
    <cellStyle name="Normal 47 2 3 3 2 2 3 2" xfId="40127" xr:uid="{00000000-0005-0000-0000-000058540000}"/>
    <cellStyle name="Normal 47 2 3 3 2 2 3 3" xfId="24903" xr:uid="{00000000-0005-0000-0000-000059540000}"/>
    <cellStyle name="Normal 47 2 3 3 2 2 4" xfId="35114" xr:uid="{00000000-0005-0000-0000-00005A540000}"/>
    <cellStyle name="Normal 47 2 3 3 2 2 5" xfId="19890" xr:uid="{00000000-0005-0000-0000-00005B540000}"/>
    <cellStyle name="Normal 47 2 3 3 2 3" xfId="6441" xr:uid="{00000000-0005-0000-0000-00005C540000}"/>
    <cellStyle name="Normal 47 2 3 3 2 3 2" xfId="16493" xr:uid="{00000000-0005-0000-0000-00005D540000}"/>
    <cellStyle name="Normal 47 2 3 3 2 3 2 2" xfId="46815" xr:uid="{00000000-0005-0000-0000-00005E540000}"/>
    <cellStyle name="Normal 47 2 3 3 2 3 2 3" xfId="31591" xr:uid="{00000000-0005-0000-0000-00005F540000}"/>
    <cellStyle name="Normal 47 2 3 3 2 3 3" xfId="11473" xr:uid="{00000000-0005-0000-0000-000060540000}"/>
    <cellStyle name="Normal 47 2 3 3 2 3 3 2" xfId="41798" xr:uid="{00000000-0005-0000-0000-000061540000}"/>
    <cellStyle name="Normal 47 2 3 3 2 3 3 3" xfId="26574" xr:uid="{00000000-0005-0000-0000-000062540000}"/>
    <cellStyle name="Normal 47 2 3 3 2 3 4" xfId="36785" xr:uid="{00000000-0005-0000-0000-000063540000}"/>
    <cellStyle name="Normal 47 2 3 3 2 3 5" xfId="21561" xr:uid="{00000000-0005-0000-0000-000064540000}"/>
    <cellStyle name="Normal 47 2 3 3 2 4" xfId="13151" xr:uid="{00000000-0005-0000-0000-000065540000}"/>
    <cellStyle name="Normal 47 2 3 3 2 4 2" xfId="43473" xr:uid="{00000000-0005-0000-0000-000066540000}"/>
    <cellStyle name="Normal 47 2 3 3 2 4 3" xfId="28249" xr:uid="{00000000-0005-0000-0000-000067540000}"/>
    <cellStyle name="Normal 47 2 3 3 2 5" xfId="8130" xr:uid="{00000000-0005-0000-0000-000068540000}"/>
    <cellStyle name="Normal 47 2 3 3 2 5 2" xfId="38456" xr:uid="{00000000-0005-0000-0000-000069540000}"/>
    <cellStyle name="Normal 47 2 3 3 2 5 3" xfId="23232" xr:uid="{00000000-0005-0000-0000-00006A540000}"/>
    <cellStyle name="Normal 47 2 3 3 2 6" xfId="33444" xr:uid="{00000000-0005-0000-0000-00006B540000}"/>
    <cellStyle name="Normal 47 2 3 3 2 7" xfId="18219" xr:uid="{00000000-0005-0000-0000-00006C540000}"/>
    <cellStyle name="Normal 47 2 3 3 3" xfId="3912" xr:uid="{00000000-0005-0000-0000-00006D540000}"/>
    <cellStyle name="Normal 47 2 3 3 3 2" xfId="13986" xr:uid="{00000000-0005-0000-0000-00006E540000}"/>
    <cellStyle name="Normal 47 2 3 3 3 2 2" xfId="44308" xr:uid="{00000000-0005-0000-0000-00006F540000}"/>
    <cellStyle name="Normal 47 2 3 3 3 2 3" xfId="29084" xr:uid="{00000000-0005-0000-0000-000070540000}"/>
    <cellStyle name="Normal 47 2 3 3 3 3" xfId="8966" xr:uid="{00000000-0005-0000-0000-000071540000}"/>
    <cellStyle name="Normal 47 2 3 3 3 3 2" xfId="39291" xr:uid="{00000000-0005-0000-0000-000072540000}"/>
    <cellStyle name="Normal 47 2 3 3 3 3 3" xfId="24067" xr:uid="{00000000-0005-0000-0000-000073540000}"/>
    <cellStyle name="Normal 47 2 3 3 3 4" xfId="34278" xr:uid="{00000000-0005-0000-0000-000074540000}"/>
    <cellStyle name="Normal 47 2 3 3 3 5" xfId="19054" xr:uid="{00000000-0005-0000-0000-000075540000}"/>
    <cellStyle name="Normal 47 2 3 3 4" xfId="5605" xr:uid="{00000000-0005-0000-0000-000076540000}"/>
    <cellStyle name="Normal 47 2 3 3 4 2" xfId="15657" xr:uid="{00000000-0005-0000-0000-000077540000}"/>
    <cellStyle name="Normal 47 2 3 3 4 2 2" xfId="45979" xr:uid="{00000000-0005-0000-0000-000078540000}"/>
    <cellStyle name="Normal 47 2 3 3 4 2 3" xfId="30755" xr:uid="{00000000-0005-0000-0000-000079540000}"/>
    <cellStyle name="Normal 47 2 3 3 4 3" xfId="10637" xr:uid="{00000000-0005-0000-0000-00007A540000}"/>
    <cellStyle name="Normal 47 2 3 3 4 3 2" xfId="40962" xr:uid="{00000000-0005-0000-0000-00007B540000}"/>
    <cellStyle name="Normal 47 2 3 3 4 3 3" xfId="25738" xr:uid="{00000000-0005-0000-0000-00007C540000}"/>
    <cellStyle name="Normal 47 2 3 3 4 4" xfId="35949" xr:uid="{00000000-0005-0000-0000-00007D540000}"/>
    <cellStyle name="Normal 47 2 3 3 4 5" xfId="20725" xr:uid="{00000000-0005-0000-0000-00007E540000}"/>
    <cellStyle name="Normal 47 2 3 3 5" xfId="12315" xr:uid="{00000000-0005-0000-0000-00007F540000}"/>
    <cellStyle name="Normal 47 2 3 3 5 2" xfId="42637" xr:uid="{00000000-0005-0000-0000-000080540000}"/>
    <cellStyle name="Normal 47 2 3 3 5 3" xfId="27413" xr:uid="{00000000-0005-0000-0000-000081540000}"/>
    <cellStyle name="Normal 47 2 3 3 6" xfId="7294" xr:uid="{00000000-0005-0000-0000-000082540000}"/>
    <cellStyle name="Normal 47 2 3 3 6 2" xfId="37620" xr:uid="{00000000-0005-0000-0000-000083540000}"/>
    <cellStyle name="Normal 47 2 3 3 6 3" xfId="22396" xr:uid="{00000000-0005-0000-0000-000084540000}"/>
    <cellStyle name="Normal 47 2 3 3 7" xfId="32608" xr:uid="{00000000-0005-0000-0000-000085540000}"/>
    <cellStyle name="Normal 47 2 3 3 8" xfId="17383" xr:uid="{00000000-0005-0000-0000-000086540000}"/>
    <cellStyle name="Normal 47 2 3 4" xfId="2641" xr:uid="{00000000-0005-0000-0000-000087540000}"/>
    <cellStyle name="Normal 47 2 3 4 2" xfId="4331" xr:uid="{00000000-0005-0000-0000-000088540000}"/>
    <cellStyle name="Normal 47 2 3 4 2 2" xfId="14404" xr:uid="{00000000-0005-0000-0000-000089540000}"/>
    <cellStyle name="Normal 47 2 3 4 2 2 2" xfId="44726" xr:uid="{00000000-0005-0000-0000-00008A540000}"/>
    <cellStyle name="Normal 47 2 3 4 2 2 3" xfId="29502" xr:uid="{00000000-0005-0000-0000-00008B540000}"/>
    <cellStyle name="Normal 47 2 3 4 2 3" xfId="9384" xr:uid="{00000000-0005-0000-0000-00008C540000}"/>
    <cellStyle name="Normal 47 2 3 4 2 3 2" xfId="39709" xr:uid="{00000000-0005-0000-0000-00008D540000}"/>
    <cellStyle name="Normal 47 2 3 4 2 3 3" xfId="24485" xr:uid="{00000000-0005-0000-0000-00008E540000}"/>
    <cellStyle name="Normal 47 2 3 4 2 4" xfId="34696" xr:uid="{00000000-0005-0000-0000-00008F540000}"/>
    <cellStyle name="Normal 47 2 3 4 2 5" xfId="19472" xr:uid="{00000000-0005-0000-0000-000090540000}"/>
    <cellStyle name="Normal 47 2 3 4 3" xfId="6023" xr:uid="{00000000-0005-0000-0000-000091540000}"/>
    <cellStyle name="Normal 47 2 3 4 3 2" xfId="16075" xr:uid="{00000000-0005-0000-0000-000092540000}"/>
    <cellStyle name="Normal 47 2 3 4 3 2 2" xfId="46397" xr:uid="{00000000-0005-0000-0000-000093540000}"/>
    <cellStyle name="Normal 47 2 3 4 3 2 3" xfId="31173" xr:uid="{00000000-0005-0000-0000-000094540000}"/>
    <cellStyle name="Normal 47 2 3 4 3 3" xfId="11055" xr:uid="{00000000-0005-0000-0000-000095540000}"/>
    <cellStyle name="Normal 47 2 3 4 3 3 2" xfId="41380" xr:uid="{00000000-0005-0000-0000-000096540000}"/>
    <cellStyle name="Normal 47 2 3 4 3 3 3" xfId="26156" xr:uid="{00000000-0005-0000-0000-000097540000}"/>
    <cellStyle name="Normal 47 2 3 4 3 4" xfId="36367" xr:uid="{00000000-0005-0000-0000-000098540000}"/>
    <cellStyle name="Normal 47 2 3 4 3 5" xfId="21143" xr:uid="{00000000-0005-0000-0000-000099540000}"/>
    <cellStyle name="Normal 47 2 3 4 4" xfId="12733" xr:uid="{00000000-0005-0000-0000-00009A540000}"/>
    <cellStyle name="Normal 47 2 3 4 4 2" xfId="43055" xr:uid="{00000000-0005-0000-0000-00009B540000}"/>
    <cellStyle name="Normal 47 2 3 4 4 3" xfId="27831" xr:uid="{00000000-0005-0000-0000-00009C540000}"/>
    <cellStyle name="Normal 47 2 3 4 5" xfId="7712" xr:uid="{00000000-0005-0000-0000-00009D540000}"/>
    <cellStyle name="Normal 47 2 3 4 5 2" xfId="38038" xr:uid="{00000000-0005-0000-0000-00009E540000}"/>
    <cellStyle name="Normal 47 2 3 4 5 3" xfId="22814" xr:uid="{00000000-0005-0000-0000-00009F540000}"/>
    <cellStyle name="Normal 47 2 3 4 6" xfId="33026" xr:uid="{00000000-0005-0000-0000-0000A0540000}"/>
    <cellStyle name="Normal 47 2 3 4 7" xfId="17801" xr:uid="{00000000-0005-0000-0000-0000A1540000}"/>
    <cellStyle name="Normal 47 2 3 5" xfId="3494" xr:uid="{00000000-0005-0000-0000-0000A2540000}"/>
    <cellStyle name="Normal 47 2 3 5 2" xfId="13568" xr:uid="{00000000-0005-0000-0000-0000A3540000}"/>
    <cellStyle name="Normal 47 2 3 5 2 2" xfId="43890" xr:uid="{00000000-0005-0000-0000-0000A4540000}"/>
    <cellStyle name="Normal 47 2 3 5 2 3" xfId="28666" xr:uid="{00000000-0005-0000-0000-0000A5540000}"/>
    <cellStyle name="Normal 47 2 3 5 3" xfId="8548" xr:uid="{00000000-0005-0000-0000-0000A6540000}"/>
    <cellStyle name="Normal 47 2 3 5 3 2" xfId="38873" xr:uid="{00000000-0005-0000-0000-0000A7540000}"/>
    <cellStyle name="Normal 47 2 3 5 3 3" xfId="23649" xr:uid="{00000000-0005-0000-0000-0000A8540000}"/>
    <cellStyle name="Normal 47 2 3 5 4" xfId="33860" xr:uid="{00000000-0005-0000-0000-0000A9540000}"/>
    <cellStyle name="Normal 47 2 3 5 5" xfId="18636" xr:uid="{00000000-0005-0000-0000-0000AA540000}"/>
    <cellStyle name="Normal 47 2 3 6" xfId="5187" xr:uid="{00000000-0005-0000-0000-0000AB540000}"/>
    <cellStyle name="Normal 47 2 3 6 2" xfId="15239" xr:uid="{00000000-0005-0000-0000-0000AC540000}"/>
    <cellStyle name="Normal 47 2 3 6 2 2" xfId="45561" xr:uid="{00000000-0005-0000-0000-0000AD540000}"/>
    <cellStyle name="Normal 47 2 3 6 2 3" xfId="30337" xr:uid="{00000000-0005-0000-0000-0000AE540000}"/>
    <cellStyle name="Normal 47 2 3 6 3" xfId="10219" xr:uid="{00000000-0005-0000-0000-0000AF540000}"/>
    <cellStyle name="Normal 47 2 3 6 3 2" xfId="40544" xr:uid="{00000000-0005-0000-0000-0000B0540000}"/>
    <cellStyle name="Normal 47 2 3 6 3 3" xfId="25320" xr:uid="{00000000-0005-0000-0000-0000B1540000}"/>
    <cellStyle name="Normal 47 2 3 6 4" xfId="35531" xr:uid="{00000000-0005-0000-0000-0000B2540000}"/>
    <cellStyle name="Normal 47 2 3 6 5" xfId="20307" xr:uid="{00000000-0005-0000-0000-0000B3540000}"/>
    <cellStyle name="Normal 47 2 3 7" xfId="11897" xr:uid="{00000000-0005-0000-0000-0000B4540000}"/>
    <cellStyle name="Normal 47 2 3 7 2" xfId="42219" xr:uid="{00000000-0005-0000-0000-0000B5540000}"/>
    <cellStyle name="Normal 47 2 3 7 3" xfId="26995" xr:uid="{00000000-0005-0000-0000-0000B6540000}"/>
    <cellStyle name="Normal 47 2 3 8" xfId="6876" xr:uid="{00000000-0005-0000-0000-0000B7540000}"/>
    <cellStyle name="Normal 47 2 3 8 2" xfId="37202" xr:uid="{00000000-0005-0000-0000-0000B8540000}"/>
    <cellStyle name="Normal 47 2 3 8 3" xfId="21978" xr:uid="{00000000-0005-0000-0000-0000B9540000}"/>
    <cellStyle name="Normal 47 2 3 9" xfId="32191" xr:uid="{00000000-0005-0000-0000-0000BA540000}"/>
    <cellStyle name="Normal 47 2 4" xfId="1901" xr:uid="{00000000-0005-0000-0000-0000BB540000}"/>
    <cellStyle name="Normal 47 2 4 2" xfId="2324" xr:uid="{00000000-0005-0000-0000-0000BC540000}"/>
    <cellStyle name="Normal 47 2 4 2 2" xfId="3163" xr:uid="{00000000-0005-0000-0000-0000BD540000}"/>
    <cellStyle name="Normal 47 2 4 2 2 2" xfId="4853" xr:uid="{00000000-0005-0000-0000-0000BE540000}"/>
    <cellStyle name="Normal 47 2 4 2 2 2 2" xfId="14926" xr:uid="{00000000-0005-0000-0000-0000BF540000}"/>
    <cellStyle name="Normal 47 2 4 2 2 2 2 2" xfId="45248" xr:uid="{00000000-0005-0000-0000-0000C0540000}"/>
    <cellStyle name="Normal 47 2 4 2 2 2 2 3" xfId="30024" xr:uid="{00000000-0005-0000-0000-0000C1540000}"/>
    <cellStyle name="Normal 47 2 4 2 2 2 3" xfId="9906" xr:uid="{00000000-0005-0000-0000-0000C2540000}"/>
    <cellStyle name="Normal 47 2 4 2 2 2 3 2" xfId="40231" xr:uid="{00000000-0005-0000-0000-0000C3540000}"/>
    <cellStyle name="Normal 47 2 4 2 2 2 3 3" xfId="25007" xr:uid="{00000000-0005-0000-0000-0000C4540000}"/>
    <cellStyle name="Normal 47 2 4 2 2 2 4" xfId="35218" xr:uid="{00000000-0005-0000-0000-0000C5540000}"/>
    <cellStyle name="Normal 47 2 4 2 2 2 5" xfId="19994" xr:uid="{00000000-0005-0000-0000-0000C6540000}"/>
    <cellStyle name="Normal 47 2 4 2 2 3" xfId="6545" xr:uid="{00000000-0005-0000-0000-0000C7540000}"/>
    <cellStyle name="Normal 47 2 4 2 2 3 2" xfId="16597" xr:uid="{00000000-0005-0000-0000-0000C8540000}"/>
    <cellStyle name="Normal 47 2 4 2 2 3 2 2" xfId="46919" xr:uid="{00000000-0005-0000-0000-0000C9540000}"/>
    <cellStyle name="Normal 47 2 4 2 2 3 2 3" xfId="31695" xr:uid="{00000000-0005-0000-0000-0000CA540000}"/>
    <cellStyle name="Normal 47 2 4 2 2 3 3" xfId="11577" xr:uid="{00000000-0005-0000-0000-0000CB540000}"/>
    <cellStyle name="Normal 47 2 4 2 2 3 3 2" xfId="41902" xr:uid="{00000000-0005-0000-0000-0000CC540000}"/>
    <cellStyle name="Normal 47 2 4 2 2 3 3 3" xfId="26678" xr:uid="{00000000-0005-0000-0000-0000CD540000}"/>
    <cellStyle name="Normal 47 2 4 2 2 3 4" xfId="36889" xr:uid="{00000000-0005-0000-0000-0000CE540000}"/>
    <cellStyle name="Normal 47 2 4 2 2 3 5" xfId="21665" xr:uid="{00000000-0005-0000-0000-0000CF540000}"/>
    <cellStyle name="Normal 47 2 4 2 2 4" xfId="13255" xr:uid="{00000000-0005-0000-0000-0000D0540000}"/>
    <cellStyle name="Normal 47 2 4 2 2 4 2" xfId="43577" xr:uid="{00000000-0005-0000-0000-0000D1540000}"/>
    <cellStyle name="Normal 47 2 4 2 2 4 3" xfId="28353" xr:uid="{00000000-0005-0000-0000-0000D2540000}"/>
    <cellStyle name="Normal 47 2 4 2 2 5" xfId="8234" xr:uid="{00000000-0005-0000-0000-0000D3540000}"/>
    <cellStyle name="Normal 47 2 4 2 2 5 2" xfId="38560" xr:uid="{00000000-0005-0000-0000-0000D4540000}"/>
    <cellStyle name="Normal 47 2 4 2 2 5 3" xfId="23336" xr:uid="{00000000-0005-0000-0000-0000D5540000}"/>
    <cellStyle name="Normal 47 2 4 2 2 6" xfId="33548" xr:uid="{00000000-0005-0000-0000-0000D6540000}"/>
    <cellStyle name="Normal 47 2 4 2 2 7" xfId="18323" xr:uid="{00000000-0005-0000-0000-0000D7540000}"/>
    <cellStyle name="Normal 47 2 4 2 3" xfId="4016" xr:uid="{00000000-0005-0000-0000-0000D8540000}"/>
    <cellStyle name="Normal 47 2 4 2 3 2" xfId="14090" xr:uid="{00000000-0005-0000-0000-0000D9540000}"/>
    <cellStyle name="Normal 47 2 4 2 3 2 2" xfId="44412" xr:uid="{00000000-0005-0000-0000-0000DA540000}"/>
    <cellStyle name="Normal 47 2 4 2 3 2 3" xfId="29188" xr:uid="{00000000-0005-0000-0000-0000DB540000}"/>
    <cellStyle name="Normal 47 2 4 2 3 3" xfId="9070" xr:uid="{00000000-0005-0000-0000-0000DC540000}"/>
    <cellStyle name="Normal 47 2 4 2 3 3 2" xfId="39395" xr:uid="{00000000-0005-0000-0000-0000DD540000}"/>
    <cellStyle name="Normal 47 2 4 2 3 3 3" xfId="24171" xr:uid="{00000000-0005-0000-0000-0000DE540000}"/>
    <cellStyle name="Normal 47 2 4 2 3 4" xfId="34382" xr:uid="{00000000-0005-0000-0000-0000DF540000}"/>
    <cellStyle name="Normal 47 2 4 2 3 5" xfId="19158" xr:uid="{00000000-0005-0000-0000-0000E0540000}"/>
    <cellStyle name="Normal 47 2 4 2 4" xfId="5709" xr:uid="{00000000-0005-0000-0000-0000E1540000}"/>
    <cellStyle name="Normal 47 2 4 2 4 2" xfId="15761" xr:uid="{00000000-0005-0000-0000-0000E2540000}"/>
    <cellStyle name="Normal 47 2 4 2 4 2 2" xfId="46083" xr:uid="{00000000-0005-0000-0000-0000E3540000}"/>
    <cellStyle name="Normal 47 2 4 2 4 2 3" xfId="30859" xr:uid="{00000000-0005-0000-0000-0000E4540000}"/>
    <cellStyle name="Normal 47 2 4 2 4 3" xfId="10741" xr:uid="{00000000-0005-0000-0000-0000E5540000}"/>
    <cellStyle name="Normal 47 2 4 2 4 3 2" xfId="41066" xr:uid="{00000000-0005-0000-0000-0000E6540000}"/>
    <cellStyle name="Normal 47 2 4 2 4 3 3" xfId="25842" xr:uid="{00000000-0005-0000-0000-0000E7540000}"/>
    <cellStyle name="Normal 47 2 4 2 4 4" xfId="36053" xr:uid="{00000000-0005-0000-0000-0000E8540000}"/>
    <cellStyle name="Normal 47 2 4 2 4 5" xfId="20829" xr:uid="{00000000-0005-0000-0000-0000E9540000}"/>
    <cellStyle name="Normal 47 2 4 2 5" xfId="12419" xr:uid="{00000000-0005-0000-0000-0000EA540000}"/>
    <cellStyle name="Normal 47 2 4 2 5 2" xfId="42741" xr:uid="{00000000-0005-0000-0000-0000EB540000}"/>
    <cellStyle name="Normal 47 2 4 2 5 3" xfId="27517" xr:uid="{00000000-0005-0000-0000-0000EC540000}"/>
    <cellStyle name="Normal 47 2 4 2 6" xfId="7398" xr:uid="{00000000-0005-0000-0000-0000ED540000}"/>
    <cellStyle name="Normal 47 2 4 2 6 2" xfId="37724" xr:uid="{00000000-0005-0000-0000-0000EE540000}"/>
    <cellStyle name="Normal 47 2 4 2 6 3" xfId="22500" xr:uid="{00000000-0005-0000-0000-0000EF540000}"/>
    <cellStyle name="Normal 47 2 4 2 7" xfId="32712" xr:uid="{00000000-0005-0000-0000-0000F0540000}"/>
    <cellStyle name="Normal 47 2 4 2 8" xfId="17487" xr:uid="{00000000-0005-0000-0000-0000F1540000}"/>
    <cellStyle name="Normal 47 2 4 3" xfId="2745" xr:uid="{00000000-0005-0000-0000-0000F2540000}"/>
    <cellStyle name="Normal 47 2 4 3 2" xfId="4435" xr:uid="{00000000-0005-0000-0000-0000F3540000}"/>
    <cellStyle name="Normal 47 2 4 3 2 2" xfId="14508" xr:uid="{00000000-0005-0000-0000-0000F4540000}"/>
    <cellStyle name="Normal 47 2 4 3 2 2 2" xfId="44830" xr:uid="{00000000-0005-0000-0000-0000F5540000}"/>
    <cellStyle name="Normal 47 2 4 3 2 2 3" xfId="29606" xr:uid="{00000000-0005-0000-0000-0000F6540000}"/>
    <cellStyle name="Normal 47 2 4 3 2 3" xfId="9488" xr:uid="{00000000-0005-0000-0000-0000F7540000}"/>
    <cellStyle name="Normal 47 2 4 3 2 3 2" xfId="39813" xr:uid="{00000000-0005-0000-0000-0000F8540000}"/>
    <cellStyle name="Normal 47 2 4 3 2 3 3" xfId="24589" xr:uid="{00000000-0005-0000-0000-0000F9540000}"/>
    <cellStyle name="Normal 47 2 4 3 2 4" xfId="34800" xr:uid="{00000000-0005-0000-0000-0000FA540000}"/>
    <cellStyle name="Normal 47 2 4 3 2 5" xfId="19576" xr:uid="{00000000-0005-0000-0000-0000FB540000}"/>
    <cellStyle name="Normal 47 2 4 3 3" xfId="6127" xr:uid="{00000000-0005-0000-0000-0000FC540000}"/>
    <cellStyle name="Normal 47 2 4 3 3 2" xfId="16179" xr:uid="{00000000-0005-0000-0000-0000FD540000}"/>
    <cellStyle name="Normal 47 2 4 3 3 2 2" xfId="46501" xr:uid="{00000000-0005-0000-0000-0000FE540000}"/>
    <cellStyle name="Normal 47 2 4 3 3 2 3" xfId="31277" xr:uid="{00000000-0005-0000-0000-0000FF540000}"/>
    <cellStyle name="Normal 47 2 4 3 3 3" xfId="11159" xr:uid="{00000000-0005-0000-0000-000000550000}"/>
    <cellStyle name="Normal 47 2 4 3 3 3 2" xfId="41484" xr:uid="{00000000-0005-0000-0000-000001550000}"/>
    <cellStyle name="Normal 47 2 4 3 3 3 3" xfId="26260" xr:uid="{00000000-0005-0000-0000-000002550000}"/>
    <cellStyle name="Normal 47 2 4 3 3 4" xfId="36471" xr:uid="{00000000-0005-0000-0000-000003550000}"/>
    <cellStyle name="Normal 47 2 4 3 3 5" xfId="21247" xr:uid="{00000000-0005-0000-0000-000004550000}"/>
    <cellStyle name="Normal 47 2 4 3 4" xfId="12837" xr:uid="{00000000-0005-0000-0000-000005550000}"/>
    <cellStyle name="Normal 47 2 4 3 4 2" xfId="43159" xr:uid="{00000000-0005-0000-0000-000006550000}"/>
    <cellStyle name="Normal 47 2 4 3 4 3" xfId="27935" xr:uid="{00000000-0005-0000-0000-000007550000}"/>
    <cellStyle name="Normal 47 2 4 3 5" xfId="7816" xr:uid="{00000000-0005-0000-0000-000008550000}"/>
    <cellStyle name="Normal 47 2 4 3 5 2" xfId="38142" xr:uid="{00000000-0005-0000-0000-000009550000}"/>
    <cellStyle name="Normal 47 2 4 3 5 3" xfId="22918" xr:uid="{00000000-0005-0000-0000-00000A550000}"/>
    <cellStyle name="Normal 47 2 4 3 6" xfId="33130" xr:uid="{00000000-0005-0000-0000-00000B550000}"/>
    <cellStyle name="Normal 47 2 4 3 7" xfId="17905" xr:uid="{00000000-0005-0000-0000-00000C550000}"/>
    <cellStyle name="Normal 47 2 4 4" xfId="3598" xr:uid="{00000000-0005-0000-0000-00000D550000}"/>
    <cellStyle name="Normal 47 2 4 4 2" xfId="13672" xr:uid="{00000000-0005-0000-0000-00000E550000}"/>
    <cellStyle name="Normal 47 2 4 4 2 2" xfId="43994" xr:uid="{00000000-0005-0000-0000-00000F550000}"/>
    <cellStyle name="Normal 47 2 4 4 2 3" xfId="28770" xr:uid="{00000000-0005-0000-0000-000010550000}"/>
    <cellStyle name="Normal 47 2 4 4 3" xfId="8652" xr:uid="{00000000-0005-0000-0000-000011550000}"/>
    <cellStyle name="Normal 47 2 4 4 3 2" xfId="38977" xr:uid="{00000000-0005-0000-0000-000012550000}"/>
    <cellStyle name="Normal 47 2 4 4 3 3" xfId="23753" xr:uid="{00000000-0005-0000-0000-000013550000}"/>
    <cellStyle name="Normal 47 2 4 4 4" xfId="33964" xr:uid="{00000000-0005-0000-0000-000014550000}"/>
    <cellStyle name="Normal 47 2 4 4 5" xfId="18740" xr:uid="{00000000-0005-0000-0000-000015550000}"/>
    <cellStyle name="Normal 47 2 4 5" xfId="5291" xr:uid="{00000000-0005-0000-0000-000016550000}"/>
    <cellStyle name="Normal 47 2 4 5 2" xfId="15343" xr:uid="{00000000-0005-0000-0000-000017550000}"/>
    <cellStyle name="Normal 47 2 4 5 2 2" xfId="45665" xr:uid="{00000000-0005-0000-0000-000018550000}"/>
    <cellStyle name="Normal 47 2 4 5 2 3" xfId="30441" xr:uid="{00000000-0005-0000-0000-000019550000}"/>
    <cellStyle name="Normal 47 2 4 5 3" xfId="10323" xr:uid="{00000000-0005-0000-0000-00001A550000}"/>
    <cellStyle name="Normal 47 2 4 5 3 2" xfId="40648" xr:uid="{00000000-0005-0000-0000-00001B550000}"/>
    <cellStyle name="Normal 47 2 4 5 3 3" xfId="25424" xr:uid="{00000000-0005-0000-0000-00001C550000}"/>
    <cellStyle name="Normal 47 2 4 5 4" xfId="35635" xr:uid="{00000000-0005-0000-0000-00001D550000}"/>
    <cellStyle name="Normal 47 2 4 5 5" xfId="20411" xr:uid="{00000000-0005-0000-0000-00001E550000}"/>
    <cellStyle name="Normal 47 2 4 6" xfId="12001" xr:uid="{00000000-0005-0000-0000-00001F550000}"/>
    <cellStyle name="Normal 47 2 4 6 2" xfId="42323" xr:uid="{00000000-0005-0000-0000-000020550000}"/>
    <cellStyle name="Normal 47 2 4 6 3" xfId="27099" xr:uid="{00000000-0005-0000-0000-000021550000}"/>
    <cellStyle name="Normal 47 2 4 7" xfId="6980" xr:uid="{00000000-0005-0000-0000-000022550000}"/>
    <cellStyle name="Normal 47 2 4 7 2" xfId="37306" xr:uid="{00000000-0005-0000-0000-000023550000}"/>
    <cellStyle name="Normal 47 2 4 7 3" xfId="22082" xr:uid="{00000000-0005-0000-0000-000024550000}"/>
    <cellStyle name="Normal 47 2 4 8" xfId="32294" xr:uid="{00000000-0005-0000-0000-000025550000}"/>
    <cellStyle name="Normal 47 2 4 9" xfId="17069" xr:uid="{00000000-0005-0000-0000-000026550000}"/>
    <cellStyle name="Normal 47 2 5" xfId="2114" xr:uid="{00000000-0005-0000-0000-000027550000}"/>
    <cellStyle name="Normal 47 2 5 2" xfId="2955" xr:uid="{00000000-0005-0000-0000-000028550000}"/>
    <cellStyle name="Normal 47 2 5 2 2" xfId="4645" xr:uid="{00000000-0005-0000-0000-000029550000}"/>
    <cellStyle name="Normal 47 2 5 2 2 2" xfId="14718" xr:uid="{00000000-0005-0000-0000-00002A550000}"/>
    <cellStyle name="Normal 47 2 5 2 2 2 2" xfId="45040" xr:uid="{00000000-0005-0000-0000-00002B550000}"/>
    <cellStyle name="Normal 47 2 5 2 2 2 3" xfId="29816" xr:uid="{00000000-0005-0000-0000-00002C550000}"/>
    <cellStyle name="Normal 47 2 5 2 2 3" xfId="9698" xr:uid="{00000000-0005-0000-0000-00002D550000}"/>
    <cellStyle name="Normal 47 2 5 2 2 3 2" xfId="40023" xr:uid="{00000000-0005-0000-0000-00002E550000}"/>
    <cellStyle name="Normal 47 2 5 2 2 3 3" xfId="24799" xr:uid="{00000000-0005-0000-0000-00002F550000}"/>
    <cellStyle name="Normal 47 2 5 2 2 4" xfId="35010" xr:uid="{00000000-0005-0000-0000-000030550000}"/>
    <cellStyle name="Normal 47 2 5 2 2 5" xfId="19786" xr:uid="{00000000-0005-0000-0000-000031550000}"/>
    <cellStyle name="Normal 47 2 5 2 3" xfId="6337" xr:uid="{00000000-0005-0000-0000-000032550000}"/>
    <cellStyle name="Normal 47 2 5 2 3 2" xfId="16389" xr:uid="{00000000-0005-0000-0000-000033550000}"/>
    <cellStyle name="Normal 47 2 5 2 3 2 2" xfId="46711" xr:uid="{00000000-0005-0000-0000-000034550000}"/>
    <cellStyle name="Normal 47 2 5 2 3 2 3" xfId="31487" xr:uid="{00000000-0005-0000-0000-000035550000}"/>
    <cellStyle name="Normal 47 2 5 2 3 3" xfId="11369" xr:uid="{00000000-0005-0000-0000-000036550000}"/>
    <cellStyle name="Normal 47 2 5 2 3 3 2" xfId="41694" xr:uid="{00000000-0005-0000-0000-000037550000}"/>
    <cellStyle name="Normal 47 2 5 2 3 3 3" xfId="26470" xr:uid="{00000000-0005-0000-0000-000038550000}"/>
    <cellStyle name="Normal 47 2 5 2 3 4" xfId="36681" xr:uid="{00000000-0005-0000-0000-000039550000}"/>
    <cellStyle name="Normal 47 2 5 2 3 5" xfId="21457" xr:uid="{00000000-0005-0000-0000-00003A550000}"/>
    <cellStyle name="Normal 47 2 5 2 4" xfId="13047" xr:uid="{00000000-0005-0000-0000-00003B550000}"/>
    <cellStyle name="Normal 47 2 5 2 4 2" xfId="43369" xr:uid="{00000000-0005-0000-0000-00003C550000}"/>
    <cellStyle name="Normal 47 2 5 2 4 3" xfId="28145" xr:uid="{00000000-0005-0000-0000-00003D550000}"/>
    <cellStyle name="Normal 47 2 5 2 5" xfId="8026" xr:uid="{00000000-0005-0000-0000-00003E550000}"/>
    <cellStyle name="Normal 47 2 5 2 5 2" xfId="38352" xr:uid="{00000000-0005-0000-0000-00003F550000}"/>
    <cellStyle name="Normal 47 2 5 2 5 3" xfId="23128" xr:uid="{00000000-0005-0000-0000-000040550000}"/>
    <cellStyle name="Normal 47 2 5 2 6" xfId="33340" xr:uid="{00000000-0005-0000-0000-000041550000}"/>
    <cellStyle name="Normal 47 2 5 2 7" xfId="18115" xr:uid="{00000000-0005-0000-0000-000042550000}"/>
    <cellStyle name="Normal 47 2 5 3" xfId="3808" xr:uid="{00000000-0005-0000-0000-000043550000}"/>
    <cellStyle name="Normal 47 2 5 3 2" xfId="13882" xr:uid="{00000000-0005-0000-0000-000044550000}"/>
    <cellStyle name="Normal 47 2 5 3 2 2" xfId="44204" xr:uid="{00000000-0005-0000-0000-000045550000}"/>
    <cellStyle name="Normal 47 2 5 3 2 3" xfId="28980" xr:uid="{00000000-0005-0000-0000-000046550000}"/>
    <cellStyle name="Normal 47 2 5 3 3" xfId="8862" xr:uid="{00000000-0005-0000-0000-000047550000}"/>
    <cellStyle name="Normal 47 2 5 3 3 2" xfId="39187" xr:uid="{00000000-0005-0000-0000-000048550000}"/>
    <cellStyle name="Normal 47 2 5 3 3 3" xfId="23963" xr:uid="{00000000-0005-0000-0000-000049550000}"/>
    <cellStyle name="Normal 47 2 5 3 4" xfId="34174" xr:uid="{00000000-0005-0000-0000-00004A550000}"/>
    <cellStyle name="Normal 47 2 5 3 5" xfId="18950" xr:uid="{00000000-0005-0000-0000-00004B550000}"/>
    <cellStyle name="Normal 47 2 5 4" xfId="5501" xr:uid="{00000000-0005-0000-0000-00004C550000}"/>
    <cellStyle name="Normal 47 2 5 4 2" xfId="15553" xr:uid="{00000000-0005-0000-0000-00004D550000}"/>
    <cellStyle name="Normal 47 2 5 4 2 2" xfId="45875" xr:uid="{00000000-0005-0000-0000-00004E550000}"/>
    <cellStyle name="Normal 47 2 5 4 2 3" xfId="30651" xr:uid="{00000000-0005-0000-0000-00004F550000}"/>
    <cellStyle name="Normal 47 2 5 4 3" xfId="10533" xr:uid="{00000000-0005-0000-0000-000050550000}"/>
    <cellStyle name="Normal 47 2 5 4 3 2" xfId="40858" xr:uid="{00000000-0005-0000-0000-000051550000}"/>
    <cellStyle name="Normal 47 2 5 4 3 3" xfId="25634" xr:uid="{00000000-0005-0000-0000-000052550000}"/>
    <cellStyle name="Normal 47 2 5 4 4" xfId="35845" xr:uid="{00000000-0005-0000-0000-000053550000}"/>
    <cellStyle name="Normal 47 2 5 4 5" xfId="20621" xr:uid="{00000000-0005-0000-0000-000054550000}"/>
    <cellStyle name="Normal 47 2 5 5" xfId="12211" xr:uid="{00000000-0005-0000-0000-000055550000}"/>
    <cellStyle name="Normal 47 2 5 5 2" xfId="42533" xr:uid="{00000000-0005-0000-0000-000056550000}"/>
    <cellStyle name="Normal 47 2 5 5 3" xfId="27309" xr:uid="{00000000-0005-0000-0000-000057550000}"/>
    <cellStyle name="Normal 47 2 5 6" xfId="7190" xr:uid="{00000000-0005-0000-0000-000058550000}"/>
    <cellStyle name="Normal 47 2 5 6 2" xfId="37516" xr:uid="{00000000-0005-0000-0000-000059550000}"/>
    <cellStyle name="Normal 47 2 5 6 3" xfId="22292" xr:uid="{00000000-0005-0000-0000-00005A550000}"/>
    <cellStyle name="Normal 47 2 5 7" xfId="32504" xr:uid="{00000000-0005-0000-0000-00005B550000}"/>
    <cellStyle name="Normal 47 2 5 8" xfId="17279" xr:uid="{00000000-0005-0000-0000-00005C550000}"/>
    <cellStyle name="Normal 47 2 6" xfId="2535" xr:uid="{00000000-0005-0000-0000-00005D550000}"/>
    <cellStyle name="Normal 47 2 6 2" xfId="4227" xr:uid="{00000000-0005-0000-0000-00005E550000}"/>
    <cellStyle name="Normal 47 2 6 2 2" xfId="14300" xr:uid="{00000000-0005-0000-0000-00005F550000}"/>
    <cellStyle name="Normal 47 2 6 2 2 2" xfId="44622" xr:uid="{00000000-0005-0000-0000-000060550000}"/>
    <cellStyle name="Normal 47 2 6 2 2 3" xfId="29398" xr:uid="{00000000-0005-0000-0000-000061550000}"/>
    <cellStyle name="Normal 47 2 6 2 3" xfId="9280" xr:uid="{00000000-0005-0000-0000-000062550000}"/>
    <cellStyle name="Normal 47 2 6 2 3 2" xfId="39605" xr:uid="{00000000-0005-0000-0000-000063550000}"/>
    <cellStyle name="Normal 47 2 6 2 3 3" xfId="24381" xr:uid="{00000000-0005-0000-0000-000064550000}"/>
    <cellStyle name="Normal 47 2 6 2 4" xfId="34592" xr:uid="{00000000-0005-0000-0000-000065550000}"/>
    <cellStyle name="Normal 47 2 6 2 5" xfId="19368" xr:uid="{00000000-0005-0000-0000-000066550000}"/>
    <cellStyle name="Normal 47 2 6 3" xfId="5919" xr:uid="{00000000-0005-0000-0000-000067550000}"/>
    <cellStyle name="Normal 47 2 6 3 2" xfId="15971" xr:uid="{00000000-0005-0000-0000-000068550000}"/>
    <cellStyle name="Normal 47 2 6 3 2 2" xfId="46293" xr:uid="{00000000-0005-0000-0000-000069550000}"/>
    <cellStyle name="Normal 47 2 6 3 2 3" xfId="31069" xr:uid="{00000000-0005-0000-0000-00006A550000}"/>
    <cellStyle name="Normal 47 2 6 3 3" xfId="10951" xr:uid="{00000000-0005-0000-0000-00006B550000}"/>
    <cellStyle name="Normal 47 2 6 3 3 2" xfId="41276" xr:uid="{00000000-0005-0000-0000-00006C550000}"/>
    <cellStyle name="Normal 47 2 6 3 3 3" xfId="26052" xr:uid="{00000000-0005-0000-0000-00006D550000}"/>
    <cellStyle name="Normal 47 2 6 3 4" xfId="36263" xr:uid="{00000000-0005-0000-0000-00006E550000}"/>
    <cellStyle name="Normal 47 2 6 3 5" xfId="21039" xr:uid="{00000000-0005-0000-0000-00006F550000}"/>
    <cellStyle name="Normal 47 2 6 4" xfId="12629" xr:uid="{00000000-0005-0000-0000-000070550000}"/>
    <cellStyle name="Normal 47 2 6 4 2" xfId="42951" xr:uid="{00000000-0005-0000-0000-000071550000}"/>
    <cellStyle name="Normal 47 2 6 4 3" xfId="27727" xr:uid="{00000000-0005-0000-0000-000072550000}"/>
    <cellStyle name="Normal 47 2 6 5" xfId="7608" xr:uid="{00000000-0005-0000-0000-000073550000}"/>
    <cellStyle name="Normal 47 2 6 5 2" xfId="37934" xr:uid="{00000000-0005-0000-0000-000074550000}"/>
    <cellStyle name="Normal 47 2 6 5 3" xfId="22710" xr:uid="{00000000-0005-0000-0000-000075550000}"/>
    <cellStyle name="Normal 47 2 6 6" xfId="32922" xr:uid="{00000000-0005-0000-0000-000076550000}"/>
    <cellStyle name="Normal 47 2 6 7" xfId="17697" xr:uid="{00000000-0005-0000-0000-000077550000}"/>
    <cellStyle name="Normal 47 2 7" xfId="3386" xr:uid="{00000000-0005-0000-0000-000078550000}"/>
    <cellStyle name="Normal 47 2 7 2" xfId="13464" xr:uid="{00000000-0005-0000-0000-000079550000}"/>
    <cellStyle name="Normal 47 2 7 2 2" xfId="43786" xr:uid="{00000000-0005-0000-0000-00007A550000}"/>
    <cellStyle name="Normal 47 2 7 2 3" xfId="28562" xr:uid="{00000000-0005-0000-0000-00007B550000}"/>
    <cellStyle name="Normal 47 2 7 3" xfId="8444" xr:uid="{00000000-0005-0000-0000-00007C550000}"/>
    <cellStyle name="Normal 47 2 7 3 2" xfId="38769" xr:uid="{00000000-0005-0000-0000-00007D550000}"/>
    <cellStyle name="Normal 47 2 7 3 3" xfId="23545" xr:uid="{00000000-0005-0000-0000-00007E550000}"/>
    <cellStyle name="Normal 47 2 7 4" xfId="33756" xr:uid="{00000000-0005-0000-0000-00007F550000}"/>
    <cellStyle name="Normal 47 2 7 5" xfId="18532" xr:uid="{00000000-0005-0000-0000-000080550000}"/>
    <cellStyle name="Normal 47 2 8" xfId="5080" xr:uid="{00000000-0005-0000-0000-000081550000}"/>
    <cellStyle name="Normal 47 2 8 2" xfId="15135" xr:uid="{00000000-0005-0000-0000-000082550000}"/>
    <cellStyle name="Normal 47 2 8 2 2" xfId="45457" xr:uid="{00000000-0005-0000-0000-000083550000}"/>
    <cellStyle name="Normal 47 2 8 2 3" xfId="30233" xr:uid="{00000000-0005-0000-0000-000084550000}"/>
    <cellStyle name="Normal 47 2 8 3" xfId="10115" xr:uid="{00000000-0005-0000-0000-000085550000}"/>
    <cellStyle name="Normal 47 2 8 3 2" xfId="40440" xr:uid="{00000000-0005-0000-0000-000086550000}"/>
    <cellStyle name="Normal 47 2 8 3 3" xfId="25216" xr:uid="{00000000-0005-0000-0000-000087550000}"/>
    <cellStyle name="Normal 47 2 8 4" xfId="35427" xr:uid="{00000000-0005-0000-0000-000088550000}"/>
    <cellStyle name="Normal 47 2 8 5" xfId="20203" xr:uid="{00000000-0005-0000-0000-000089550000}"/>
    <cellStyle name="Normal 47 2 9" xfId="11791" xr:uid="{00000000-0005-0000-0000-00008A550000}"/>
    <cellStyle name="Normal 47 2 9 2" xfId="42115" xr:uid="{00000000-0005-0000-0000-00008B550000}"/>
    <cellStyle name="Normal 47 2 9 3" xfId="26891" xr:uid="{00000000-0005-0000-0000-00008C550000}"/>
    <cellStyle name="Normal 47 3" xfId="47298" xr:uid="{00000000-0005-0000-0000-00008D550000}"/>
    <cellStyle name="Normal 48" xfId="1051" xr:uid="{00000000-0005-0000-0000-00008E550000}"/>
    <cellStyle name="Normal 48 2" xfId="1447" xr:uid="{00000000-0005-0000-0000-00008F550000}"/>
    <cellStyle name="Normal 49" xfId="1043" xr:uid="{00000000-0005-0000-0000-000090550000}"/>
    <cellStyle name="Normal 49 2" xfId="1448" xr:uid="{00000000-0005-0000-0000-000091550000}"/>
    <cellStyle name="Normal 494" xfId="47414" xr:uid="{00000000-0005-0000-0000-000092550000}"/>
    <cellStyle name="Normal 494 2" xfId="47420" xr:uid="{00000000-0005-0000-0000-000093550000}"/>
    <cellStyle name="Normal 5" xfId="128" xr:uid="{00000000-0005-0000-0000-000094550000}"/>
    <cellStyle name="Normal 5 10" xfId="47299" xr:uid="{00000000-0005-0000-0000-000095550000}"/>
    <cellStyle name="Normal 5 11" xfId="47362" xr:uid="{00000000-0005-0000-0000-000096550000}"/>
    <cellStyle name="Normal 5 12" xfId="47381" xr:uid="{00000000-0005-0000-0000-000097550000}"/>
    <cellStyle name="Normal 5 13" xfId="47387" xr:uid="{00000000-0005-0000-0000-000098550000}"/>
    <cellStyle name="Normal 5 14" xfId="47411" xr:uid="{00000000-0005-0000-0000-000099550000}"/>
    <cellStyle name="Normal 5 2" xfId="592" xr:uid="{00000000-0005-0000-0000-00009A550000}"/>
    <cellStyle name="Normal 5 2 10" xfId="6744" xr:uid="{00000000-0005-0000-0000-00009B550000}"/>
    <cellStyle name="Normal 5 2 10 2" xfId="37073" xr:uid="{00000000-0005-0000-0000-00009C550000}"/>
    <cellStyle name="Normal 5 2 10 3" xfId="21849" xr:uid="{00000000-0005-0000-0000-00009D550000}"/>
    <cellStyle name="Normal 5 2 11" xfId="31918" xr:uid="{00000000-0005-0000-0000-00009E550000}"/>
    <cellStyle name="Normal 5 2 12" xfId="16834" xr:uid="{00000000-0005-0000-0000-00009F550000}"/>
    <cellStyle name="Normal 5 2 13" xfId="1155" xr:uid="{00000000-0005-0000-0000-0000A0550000}"/>
    <cellStyle name="Normal 5 2 14" xfId="47300" xr:uid="{00000000-0005-0000-0000-0000A1550000}"/>
    <cellStyle name="Normal 5 2 15" xfId="47418" xr:uid="{00000000-0005-0000-0000-0000A2550000}"/>
    <cellStyle name="Normal 5 2 2" xfId="660" xr:uid="{00000000-0005-0000-0000-0000A3550000}"/>
    <cellStyle name="Normal 5 2 2 10" xfId="31922" xr:uid="{00000000-0005-0000-0000-0000A4550000}"/>
    <cellStyle name="Normal 5 2 2 11" xfId="16888" xr:uid="{00000000-0005-0000-0000-0000A5550000}"/>
    <cellStyle name="Normal 5 2 2 12" xfId="1708" xr:uid="{00000000-0005-0000-0000-0000A6550000}"/>
    <cellStyle name="Normal 5 2 2 2" xfId="713" xr:uid="{00000000-0005-0000-0000-0000A7550000}"/>
    <cellStyle name="Normal 5 2 2 2 10" xfId="16992" xr:uid="{00000000-0005-0000-0000-0000A8550000}"/>
    <cellStyle name="Normal 5 2 2 2 11" xfId="1817" xr:uid="{00000000-0005-0000-0000-0000A9550000}"/>
    <cellStyle name="Normal 5 2 2 2 2" xfId="734" xr:uid="{00000000-0005-0000-0000-0000AA550000}"/>
    <cellStyle name="Normal 5 2 2 2 2 10" xfId="2034" xr:uid="{00000000-0005-0000-0000-0000AB550000}"/>
    <cellStyle name="Normal 5 2 2 2 2 2" xfId="2455" xr:uid="{00000000-0005-0000-0000-0000AC550000}"/>
    <cellStyle name="Normal 5 2 2 2 2 2 2" xfId="3294" xr:uid="{00000000-0005-0000-0000-0000AD550000}"/>
    <cellStyle name="Normal 5 2 2 2 2 2 2 2" xfId="4984" xr:uid="{00000000-0005-0000-0000-0000AE550000}"/>
    <cellStyle name="Normal 5 2 2 2 2 2 2 2 2" xfId="15057" xr:uid="{00000000-0005-0000-0000-0000AF550000}"/>
    <cellStyle name="Normal 5 2 2 2 2 2 2 2 2 2" xfId="45379" xr:uid="{00000000-0005-0000-0000-0000B0550000}"/>
    <cellStyle name="Normal 5 2 2 2 2 2 2 2 2 3" xfId="30155" xr:uid="{00000000-0005-0000-0000-0000B1550000}"/>
    <cellStyle name="Normal 5 2 2 2 2 2 2 2 3" xfId="10037" xr:uid="{00000000-0005-0000-0000-0000B2550000}"/>
    <cellStyle name="Normal 5 2 2 2 2 2 2 2 3 2" xfId="40362" xr:uid="{00000000-0005-0000-0000-0000B3550000}"/>
    <cellStyle name="Normal 5 2 2 2 2 2 2 2 3 3" xfId="25138" xr:uid="{00000000-0005-0000-0000-0000B4550000}"/>
    <cellStyle name="Normal 5 2 2 2 2 2 2 2 4" xfId="35349" xr:uid="{00000000-0005-0000-0000-0000B5550000}"/>
    <cellStyle name="Normal 5 2 2 2 2 2 2 2 5" xfId="20125" xr:uid="{00000000-0005-0000-0000-0000B6550000}"/>
    <cellStyle name="Normal 5 2 2 2 2 2 2 3" xfId="6676" xr:uid="{00000000-0005-0000-0000-0000B7550000}"/>
    <cellStyle name="Normal 5 2 2 2 2 2 2 3 2" xfId="16728" xr:uid="{00000000-0005-0000-0000-0000B8550000}"/>
    <cellStyle name="Normal 5 2 2 2 2 2 2 3 2 2" xfId="47050" xr:uid="{00000000-0005-0000-0000-0000B9550000}"/>
    <cellStyle name="Normal 5 2 2 2 2 2 2 3 2 3" xfId="31826" xr:uid="{00000000-0005-0000-0000-0000BA550000}"/>
    <cellStyle name="Normal 5 2 2 2 2 2 2 3 3" xfId="11708" xr:uid="{00000000-0005-0000-0000-0000BB550000}"/>
    <cellStyle name="Normal 5 2 2 2 2 2 2 3 3 2" xfId="42033" xr:uid="{00000000-0005-0000-0000-0000BC550000}"/>
    <cellStyle name="Normal 5 2 2 2 2 2 2 3 3 3" xfId="26809" xr:uid="{00000000-0005-0000-0000-0000BD550000}"/>
    <cellStyle name="Normal 5 2 2 2 2 2 2 3 4" xfId="37020" xr:uid="{00000000-0005-0000-0000-0000BE550000}"/>
    <cellStyle name="Normal 5 2 2 2 2 2 2 3 5" xfId="21796" xr:uid="{00000000-0005-0000-0000-0000BF550000}"/>
    <cellStyle name="Normal 5 2 2 2 2 2 2 4" xfId="13386" xr:uid="{00000000-0005-0000-0000-0000C0550000}"/>
    <cellStyle name="Normal 5 2 2 2 2 2 2 4 2" xfId="43708" xr:uid="{00000000-0005-0000-0000-0000C1550000}"/>
    <cellStyle name="Normal 5 2 2 2 2 2 2 4 3" xfId="28484" xr:uid="{00000000-0005-0000-0000-0000C2550000}"/>
    <cellStyle name="Normal 5 2 2 2 2 2 2 5" xfId="8365" xr:uid="{00000000-0005-0000-0000-0000C3550000}"/>
    <cellStyle name="Normal 5 2 2 2 2 2 2 5 2" xfId="38691" xr:uid="{00000000-0005-0000-0000-0000C4550000}"/>
    <cellStyle name="Normal 5 2 2 2 2 2 2 5 3" xfId="23467" xr:uid="{00000000-0005-0000-0000-0000C5550000}"/>
    <cellStyle name="Normal 5 2 2 2 2 2 2 6" xfId="33679" xr:uid="{00000000-0005-0000-0000-0000C6550000}"/>
    <cellStyle name="Normal 5 2 2 2 2 2 2 7" xfId="18454" xr:uid="{00000000-0005-0000-0000-0000C7550000}"/>
    <cellStyle name="Normal 5 2 2 2 2 2 3" xfId="4147" xr:uid="{00000000-0005-0000-0000-0000C8550000}"/>
    <cellStyle name="Normal 5 2 2 2 2 2 3 2" xfId="14221" xr:uid="{00000000-0005-0000-0000-0000C9550000}"/>
    <cellStyle name="Normal 5 2 2 2 2 2 3 2 2" xfId="44543" xr:uid="{00000000-0005-0000-0000-0000CA550000}"/>
    <cellStyle name="Normal 5 2 2 2 2 2 3 2 3" xfId="29319" xr:uid="{00000000-0005-0000-0000-0000CB550000}"/>
    <cellStyle name="Normal 5 2 2 2 2 2 3 3" xfId="9201" xr:uid="{00000000-0005-0000-0000-0000CC550000}"/>
    <cellStyle name="Normal 5 2 2 2 2 2 3 3 2" xfId="39526" xr:uid="{00000000-0005-0000-0000-0000CD550000}"/>
    <cellStyle name="Normal 5 2 2 2 2 2 3 3 3" xfId="24302" xr:uid="{00000000-0005-0000-0000-0000CE550000}"/>
    <cellStyle name="Normal 5 2 2 2 2 2 3 4" xfId="34513" xr:uid="{00000000-0005-0000-0000-0000CF550000}"/>
    <cellStyle name="Normal 5 2 2 2 2 2 3 5" xfId="19289" xr:uid="{00000000-0005-0000-0000-0000D0550000}"/>
    <cellStyle name="Normal 5 2 2 2 2 2 4" xfId="5840" xr:uid="{00000000-0005-0000-0000-0000D1550000}"/>
    <cellStyle name="Normal 5 2 2 2 2 2 4 2" xfId="15892" xr:uid="{00000000-0005-0000-0000-0000D2550000}"/>
    <cellStyle name="Normal 5 2 2 2 2 2 4 2 2" xfId="46214" xr:uid="{00000000-0005-0000-0000-0000D3550000}"/>
    <cellStyle name="Normal 5 2 2 2 2 2 4 2 3" xfId="30990" xr:uid="{00000000-0005-0000-0000-0000D4550000}"/>
    <cellStyle name="Normal 5 2 2 2 2 2 4 3" xfId="10872" xr:uid="{00000000-0005-0000-0000-0000D5550000}"/>
    <cellStyle name="Normal 5 2 2 2 2 2 4 3 2" xfId="41197" xr:uid="{00000000-0005-0000-0000-0000D6550000}"/>
    <cellStyle name="Normal 5 2 2 2 2 2 4 3 3" xfId="25973" xr:uid="{00000000-0005-0000-0000-0000D7550000}"/>
    <cellStyle name="Normal 5 2 2 2 2 2 4 4" xfId="36184" xr:uid="{00000000-0005-0000-0000-0000D8550000}"/>
    <cellStyle name="Normal 5 2 2 2 2 2 4 5" xfId="20960" xr:uid="{00000000-0005-0000-0000-0000D9550000}"/>
    <cellStyle name="Normal 5 2 2 2 2 2 5" xfId="12550" xr:uid="{00000000-0005-0000-0000-0000DA550000}"/>
    <cellStyle name="Normal 5 2 2 2 2 2 5 2" xfId="42872" xr:uid="{00000000-0005-0000-0000-0000DB550000}"/>
    <cellStyle name="Normal 5 2 2 2 2 2 5 3" xfId="27648" xr:uid="{00000000-0005-0000-0000-0000DC550000}"/>
    <cellStyle name="Normal 5 2 2 2 2 2 6" xfId="7529" xr:uid="{00000000-0005-0000-0000-0000DD550000}"/>
    <cellStyle name="Normal 5 2 2 2 2 2 6 2" xfId="37855" xr:uid="{00000000-0005-0000-0000-0000DE550000}"/>
    <cellStyle name="Normal 5 2 2 2 2 2 6 3" xfId="22631" xr:uid="{00000000-0005-0000-0000-0000DF550000}"/>
    <cellStyle name="Normal 5 2 2 2 2 2 7" xfId="32843" xr:uid="{00000000-0005-0000-0000-0000E0550000}"/>
    <cellStyle name="Normal 5 2 2 2 2 2 8" xfId="17618" xr:uid="{00000000-0005-0000-0000-0000E1550000}"/>
    <cellStyle name="Normal 5 2 2 2 2 3" xfId="2876" xr:uid="{00000000-0005-0000-0000-0000E2550000}"/>
    <cellStyle name="Normal 5 2 2 2 2 3 2" xfId="4566" xr:uid="{00000000-0005-0000-0000-0000E3550000}"/>
    <cellStyle name="Normal 5 2 2 2 2 3 2 2" xfId="14639" xr:uid="{00000000-0005-0000-0000-0000E4550000}"/>
    <cellStyle name="Normal 5 2 2 2 2 3 2 2 2" xfId="44961" xr:uid="{00000000-0005-0000-0000-0000E5550000}"/>
    <cellStyle name="Normal 5 2 2 2 2 3 2 2 3" xfId="29737" xr:uid="{00000000-0005-0000-0000-0000E6550000}"/>
    <cellStyle name="Normal 5 2 2 2 2 3 2 3" xfId="9619" xr:uid="{00000000-0005-0000-0000-0000E7550000}"/>
    <cellStyle name="Normal 5 2 2 2 2 3 2 3 2" xfId="39944" xr:uid="{00000000-0005-0000-0000-0000E8550000}"/>
    <cellStyle name="Normal 5 2 2 2 2 3 2 3 3" xfId="24720" xr:uid="{00000000-0005-0000-0000-0000E9550000}"/>
    <cellStyle name="Normal 5 2 2 2 2 3 2 4" xfId="34931" xr:uid="{00000000-0005-0000-0000-0000EA550000}"/>
    <cellStyle name="Normal 5 2 2 2 2 3 2 5" xfId="19707" xr:uid="{00000000-0005-0000-0000-0000EB550000}"/>
    <cellStyle name="Normal 5 2 2 2 2 3 3" xfId="6258" xr:uid="{00000000-0005-0000-0000-0000EC550000}"/>
    <cellStyle name="Normal 5 2 2 2 2 3 3 2" xfId="16310" xr:uid="{00000000-0005-0000-0000-0000ED550000}"/>
    <cellStyle name="Normal 5 2 2 2 2 3 3 2 2" xfId="46632" xr:uid="{00000000-0005-0000-0000-0000EE550000}"/>
    <cellStyle name="Normal 5 2 2 2 2 3 3 2 3" xfId="31408" xr:uid="{00000000-0005-0000-0000-0000EF550000}"/>
    <cellStyle name="Normal 5 2 2 2 2 3 3 3" xfId="11290" xr:uid="{00000000-0005-0000-0000-0000F0550000}"/>
    <cellStyle name="Normal 5 2 2 2 2 3 3 3 2" xfId="41615" xr:uid="{00000000-0005-0000-0000-0000F1550000}"/>
    <cellStyle name="Normal 5 2 2 2 2 3 3 3 3" xfId="26391" xr:uid="{00000000-0005-0000-0000-0000F2550000}"/>
    <cellStyle name="Normal 5 2 2 2 2 3 3 4" xfId="36602" xr:uid="{00000000-0005-0000-0000-0000F3550000}"/>
    <cellStyle name="Normal 5 2 2 2 2 3 3 5" xfId="21378" xr:uid="{00000000-0005-0000-0000-0000F4550000}"/>
    <cellStyle name="Normal 5 2 2 2 2 3 4" xfId="12968" xr:uid="{00000000-0005-0000-0000-0000F5550000}"/>
    <cellStyle name="Normal 5 2 2 2 2 3 4 2" xfId="43290" xr:uid="{00000000-0005-0000-0000-0000F6550000}"/>
    <cellStyle name="Normal 5 2 2 2 2 3 4 3" xfId="28066" xr:uid="{00000000-0005-0000-0000-0000F7550000}"/>
    <cellStyle name="Normal 5 2 2 2 2 3 5" xfId="7947" xr:uid="{00000000-0005-0000-0000-0000F8550000}"/>
    <cellStyle name="Normal 5 2 2 2 2 3 5 2" xfId="38273" xr:uid="{00000000-0005-0000-0000-0000F9550000}"/>
    <cellStyle name="Normal 5 2 2 2 2 3 5 3" xfId="23049" xr:uid="{00000000-0005-0000-0000-0000FA550000}"/>
    <cellStyle name="Normal 5 2 2 2 2 3 6" xfId="33261" xr:uid="{00000000-0005-0000-0000-0000FB550000}"/>
    <cellStyle name="Normal 5 2 2 2 2 3 7" xfId="18036" xr:uid="{00000000-0005-0000-0000-0000FC550000}"/>
    <cellStyle name="Normal 5 2 2 2 2 4" xfId="3729" xr:uid="{00000000-0005-0000-0000-0000FD550000}"/>
    <cellStyle name="Normal 5 2 2 2 2 4 2" xfId="13803" xr:uid="{00000000-0005-0000-0000-0000FE550000}"/>
    <cellStyle name="Normal 5 2 2 2 2 4 2 2" xfId="44125" xr:uid="{00000000-0005-0000-0000-0000FF550000}"/>
    <cellStyle name="Normal 5 2 2 2 2 4 2 3" xfId="28901" xr:uid="{00000000-0005-0000-0000-000000560000}"/>
    <cellStyle name="Normal 5 2 2 2 2 4 3" xfId="8783" xr:uid="{00000000-0005-0000-0000-000001560000}"/>
    <cellStyle name="Normal 5 2 2 2 2 4 3 2" xfId="39108" xr:uid="{00000000-0005-0000-0000-000002560000}"/>
    <cellStyle name="Normal 5 2 2 2 2 4 3 3" xfId="23884" xr:uid="{00000000-0005-0000-0000-000003560000}"/>
    <cellStyle name="Normal 5 2 2 2 2 4 4" xfId="34095" xr:uid="{00000000-0005-0000-0000-000004560000}"/>
    <cellStyle name="Normal 5 2 2 2 2 4 5" xfId="18871" xr:uid="{00000000-0005-0000-0000-000005560000}"/>
    <cellStyle name="Normal 5 2 2 2 2 5" xfId="5422" xr:uid="{00000000-0005-0000-0000-000006560000}"/>
    <cellStyle name="Normal 5 2 2 2 2 5 2" xfId="15474" xr:uid="{00000000-0005-0000-0000-000007560000}"/>
    <cellStyle name="Normal 5 2 2 2 2 5 2 2" xfId="45796" xr:uid="{00000000-0005-0000-0000-000008560000}"/>
    <cellStyle name="Normal 5 2 2 2 2 5 2 3" xfId="30572" xr:uid="{00000000-0005-0000-0000-000009560000}"/>
    <cellStyle name="Normal 5 2 2 2 2 5 3" xfId="10454" xr:uid="{00000000-0005-0000-0000-00000A560000}"/>
    <cellStyle name="Normal 5 2 2 2 2 5 3 2" xfId="40779" xr:uid="{00000000-0005-0000-0000-00000B560000}"/>
    <cellStyle name="Normal 5 2 2 2 2 5 3 3" xfId="25555" xr:uid="{00000000-0005-0000-0000-00000C560000}"/>
    <cellStyle name="Normal 5 2 2 2 2 5 4" xfId="35766" xr:uid="{00000000-0005-0000-0000-00000D560000}"/>
    <cellStyle name="Normal 5 2 2 2 2 5 5" xfId="20542" xr:uid="{00000000-0005-0000-0000-00000E560000}"/>
    <cellStyle name="Normal 5 2 2 2 2 6" xfId="12132" xr:uid="{00000000-0005-0000-0000-00000F560000}"/>
    <cellStyle name="Normal 5 2 2 2 2 6 2" xfId="42454" xr:uid="{00000000-0005-0000-0000-000010560000}"/>
    <cellStyle name="Normal 5 2 2 2 2 6 3" xfId="27230" xr:uid="{00000000-0005-0000-0000-000011560000}"/>
    <cellStyle name="Normal 5 2 2 2 2 7" xfId="7111" xr:uid="{00000000-0005-0000-0000-000012560000}"/>
    <cellStyle name="Normal 5 2 2 2 2 7 2" xfId="37437" xr:uid="{00000000-0005-0000-0000-000013560000}"/>
    <cellStyle name="Normal 5 2 2 2 2 7 3" xfId="22213" xr:uid="{00000000-0005-0000-0000-000014560000}"/>
    <cellStyle name="Normal 5 2 2 2 2 8" xfId="32425" xr:uid="{00000000-0005-0000-0000-000015560000}"/>
    <cellStyle name="Normal 5 2 2 2 2 9" xfId="17200" xr:uid="{00000000-0005-0000-0000-000016560000}"/>
    <cellStyle name="Normal 5 2 2 2 3" xfId="755" xr:uid="{00000000-0005-0000-0000-000017560000}"/>
    <cellStyle name="Normal 5 2 2 2 3 2" xfId="3086" xr:uid="{00000000-0005-0000-0000-000018560000}"/>
    <cellStyle name="Normal 5 2 2 2 3 2 2" xfId="4776" xr:uid="{00000000-0005-0000-0000-000019560000}"/>
    <cellStyle name="Normal 5 2 2 2 3 2 2 2" xfId="14849" xr:uid="{00000000-0005-0000-0000-00001A560000}"/>
    <cellStyle name="Normal 5 2 2 2 3 2 2 2 2" xfId="45171" xr:uid="{00000000-0005-0000-0000-00001B560000}"/>
    <cellStyle name="Normal 5 2 2 2 3 2 2 2 3" xfId="29947" xr:uid="{00000000-0005-0000-0000-00001C560000}"/>
    <cellStyle name="Normal 5 2 2 2 3 2 2 3" xfId="9829" xr:uid="{00000000-0005-0000-0000-00001D560000}"/>
    <cellStyle name="Normal 5 2 2 2 3 2 2 3 2" xfId="40154" xr:uid="{00000000-0005-0000-0000-00001E560000}"/>
    <cellStyle name="Normal 5 2 2 2 3 2 2 3 3" xfId="24930" xr:uid="{00000000-0005-0000-0000-00001F560000}"/>
    <cellStyle name="Normal 5 2 2 2 3 2 2 4" xfId="35141" xr:uid="{00000000-0005-0000-0000-000020560000}"/>
    <cellStyle name="Normal 5 2 2 2 3 2 2 5" xfId="19917" xr:uid="{00000000-0005-0000-0000-000021560000}"/>
    <cellStyle name="Normal 5 2 2 2 3 2 3" xfId="6468" xr:uid="{00000000-0005-0000-0000-000022560000}"/>
    <cellStyle name="Normal 5 2 2 2 3 2 3 2" xfId="16520" xr:uid="{00000000-0005-0000-0000-000023560000}"/>
    <cellStyle name="Normal 5 2 2 2 3 2 3 2 2" xfId="46842" xr:uid="{00000000-0005-0000-0000-000024560000}"/>
    <cellStyle name="Normal 5 2 2 2 3 2 3 2 3" xfId="31618" xr:uid="{00000000-0005-0000-0000-000025560000}"/>
    <cellStyle name="Normal 5 2 2 2 3 2 3 3" xfId="11500" xr:uid="{00000000-0005-0000-0000-000026560000}"/>
    <cellStyle name="Normal 5 2 2 2 3 2 3 3 2" xfId="41825" xr:uid="{00000000-0005-0000-0000-000027560000}"/>
    <cellStyle name="Normal 5 2 2 2 3 2 3 3 3" xfId="26601" xr:uid="{00000000-0005-0000-0000-000028560000}"/>
    <cellStyle name="Normal 5 2 2 2 3 2 3 4" xfId="36812" xr:uid="{00000000-0005-0000-0000-000029560000}"/>
    <cellStyle name="Normal 5 2 2 2 3 2 3 5" xfId="21588" xr:uid="{00000000-0005-0000-0000-00002A560000}"/>
    <cellStyle name="Normal 5 2 2 2 3 2 4" xfId="13178" xr:uid="{00000000-0005-0000-0000-00002B560000}"/>
    <cellStyle name="Normal 5 2 2 2 3 2 4 2" xfId="43500" xr:uid="{00000000-0005-0000-0000-00002C560000}"/>
    <cellStyle name="Normal 5 2 2 2 3 2 4 3" xfId="28276" xr:uid="{00000000-0005-0000-0000-00002D560000}"/>
    <cellStyle name="Normal 5 2 2 2 3 2 5" xfId="8157" xr:uid="{00000000-0005-0000-0000-00002E560000}"/>
    <cellStyle name="Normal 5 2 2 2 3 2 5 2" xfId="38483" xr:uid="{00000000-0005-0000-0000-00002F560000}"/>
    <cellStyle name="Normal 5 2 2 2 3 2 5 3" xfId="23259" xr:uid="{00000000-0005-0000-0000-000030560000}"/>
    <cellStyle name="Normal 5 2 2 2 3 2 6" xfId="33471" xr:uid="{00000000-0005-0000-0000-000031560000}"/>
    <cellStyle name="Normal 5 2 2 2 3 2 7" xfId="18246" xr:uid="{00000000-0005-0000-0000-000032560000}"/>
    <cellStyle name="Normal 5 2 2 2 3 3" xfId="3939" xr:uid="{00000000-0005-0000-0000-000033560000}"/>
    <cellStyle name="Normal 5 2 2 2 3 3 2" xfId="14013" xr:uid="{00000000-0005-0000-0000-000034560000}"/>
    <cellStyle name="Normal 5 2 2 2 3 3 2 2" xfId="44335" xr:uid="{00000000-0005-0000-0000-000035560000}"/>
    <cellStyle name="Normal 5 2 2 2 3 3 2 3" xfId="29111" xr:uid="{00000000-0005-0000-0000-000036560000}"/>
    <cellStyle name="Normal 5 2 2 2 3 3 3" xfId="8993" xr:uid="{00000000-0005-0000-0000-000037560000}"/>
    <cellStyle name="Normal 5 2 2 2 3 3 3 2" xfId="39318" xr:uid="{00000000-0005-0000-0000-000038560000}"/>
    <cellStyle name="Normal 5 2 2 2 3 3 3 3" xfId="24094" xr:uid="{00000000-0005-0000-0000-000039560000}"/>
    <cellStyle name="Normal 5 2 2 2 3 3 4" xfId="34305" xr:uid="{00000000-0005-0000-0000-00003A560000}"/>
    <cellStyle name="Normal 5 2 2 2 3 3 5" xfId="19081" xr:uid="{00000000-0005-0000-0000-00003B560000}"/>
    <cellStyle name="Normal 5 2 2 2 3 4" xfId="5632" xr:uid="{00000000-0005-0000-0000-00003C560000}"/>
    <cellStyle name="Normal 5 2 2 2 3 4 2" xfId="15684" xr:uid="{00000000-0005-0000-0000-00003D560000}"/>
    <cellStyle name="Normal 5 2 2 2 3 4 2 2" xfId="46006" xr:uid="{00000000-0005-0000-0000-00003E560000}"/>
    <cellStyle name="Normal 5 2 2 2 3 4 2 3" xfId="30782" xr:uid="{00000000-0005-0000-0000-00003F560000}"/>
    <cellStyle name="Normal 5 2 2 2 3 4 3" xfId="10664" xr:uid="{00000000-0005-0000-0000-000040560000}"/>
    <cellStyle name="Normal 5 2 2 2 3 4 3 2" xfId="40989" xr:uid="{00000000-0005-0000-0000-000041560000}"/>
    <cellStyle name="Normal 5 2 2 2 3 4 3 3" xfId="25765" xr:uid="{00000000-0005-0000-0000-000042560000}"/>
    <cellStyle name="Normal 5 2 2 2 3 4 4" xfId="35976" xr:uid="{00000000-0005-0000-0000-000043560000}"/>
    <cellStyle name="Normal 5 2 2 2 3 4 5" xfId="20752" xr:uid="{00000000-0005-0000-0000-000044560000}"/>
    <cellStyle name="Normal 5 2 2 2 3 5" xfId="12342" xr:uid="{00000000-0005-0000-0000-000045560000}"/>
    <cellStyle name="Normal 5 2 2 2 3 5 2" xfId="42664" xr:uid="{00000000-0005-0000-0000-000046560000}"/>
    <cellStyle name="Normal 5 2 2 2 3 5 3" xfId="27440" xr:uid="{00000000-0005-0000-0000-000047560000}"/>
    <cellStyle name="Normal 5 2 2 2 3 6" xfId="7321" xr:uid="{00000000-0005-0000-0000-000048560000}"/>
    <cellStyle name="Normal 5 2 2 2 3 6 2" xfId="37647" xr:uid="{00000000-0005-0000-0000-000049560000}"/>
    <cellStyle name="Normal 5 2 2 2 3 6 3" xfId="22423" xr:uid="{00000000-0005-0000-0000-00004A560000}"/>
    <cellStyle name="Normal 5 2 2 2 3 7" xfId="32635" xr:uid="{00000000-0005-0000-0000-00004B560000}"/>
    <cellStyle name="Normal 5 2 2 2 3 8" xfId="17410" xr:uid="{00000000-0005-0000-0000-00004C560000}"/>
    <cellStyle name="Normal 5 2 2 2 3 9" xfId="2247" xr:uid="{00000000-0005-0000-0000-00004D560000}"/>
    <cellStyle name="Normal 5 2 2 2 4" xfId="2668" xr:uid="{00000000-0005-0000-0000-00004E560000}"/>
    <cellStyle name="Normal 5 2 2 2 4 2" xfId="4358" xr:uid="{00000000-0005-0000-0000-00004F560000}"/>
    <cellStyle name="Normal 5 2 2 2 4 2 2" xfId="14431" xr:uid="{00000000-0005-0000-0000-000050560000}"/>
    <cellStyle name="Normal 5 2 2 2 4 2 2 2" xfId="44753" xr:uid="{00000000-0005-0000-0000-000051560000}"/>
    <cellStyle name="Normal 5 2 2 2 4 2 2 3" xfId="29529" xr:uid="{00000000-0005-0000-0000-000052560000}"/>
    <cellStyle name="Normal 5 2 2 2 4 2 3" xfId="9411" xr:uid="{00000000-0005-0000-0000-000053560000}"/>
    <cellStyle name="Normal 5 2 2 2 4 2 3 2" xfId="39736" xr:uid="{00000000-0005-0000-0000-000054560000}"/>
    <cellStyle name="Normal 5 2 2 2 4 2 3 3" xfId="24512" xr:uid="{00000000-0005-0000-0000-000055560000}"/>
    <cellStyle name="Normal 5 2 2 2 4 2 4" xfId="34723" xr:uid="{00000000-0005-0000-0000-000056560000}"/>
    <cellStyle name="Normal 5 2 2 2 4 2 5" xfId="19499" xr:uid="{00000000-0005-0000-0000-000057560000}"/>
    <cellStyle name="Normal 5 2 2 2 4 3" xfId="6050" xr:uid="{00000000-0005-0000-0000-000058560000}"/>
    <cellStyle name="Normal 5 2 2 2 4 3 2" xfId="16102" xr:uid="{00000000-0005-0000-0000-000059560000}"/>
    <cellStyle name="Normal 5 2 2 2 4 3 2 2" xfId="46424" xr:uid="{00000000-0005-0000-0000-00005A560000}"/>
    <cellStyle name="Normal 5 2 2 2 4 3 2 3" xfId="31200" xr:uid="{00000000-0005-0000-0000-00005B560000}"/>
    <cellStyle name="Normal 5 2 2 2 4 3 3" xfId="11082" xr:uid="{00000000-0005-0000-0000-00005C560000}"/>
    <cellStyle name="Normal 5 2 2 2 4 3 3 2" xfId="41407" xr:uid="{00000000-0005-0000-0000-00005D560000}"/>
    <cellStyle name="Normal 5 2 2 2 4 3 3 3" xfId="26183" xr:uid="{00000000-0005-0000-0000-00005E560000}"/>
    <cellStyle name="Normal 5 2 2 2 4 3 4" xfId="36394" xr:uid="{00000000-0005-0000-0000-00005F560000}"/>
    <cellStyle name="Normal 5 2 2 2 4 3 5" xfId="21170" xr:uid="{00000000-0005-0000-0000-000060560000}"/>
    <cellStyle name="Normal 5 2 2 2 4 4" xfId="12760" xr:uid="{00000000-0005-0000-0000-000061560000}"/>
    <cellStyle name="Normal 5 2 2 2 4 4 2" xfId="43082" xr:uid="{00000000-0005-0000-0000-000062560000}"/>
    <cellStyle name="Normal 5 2 2 2 4 4 3" xfId="27858" xr:uid="{00000000-0005-0000-0000-000063560000}"/>
    <cellStyle name="Normal 5 2 2 2 4 5" xfId="7739" xr:uid="{00000000-0005-0000-0000-000064560000}"/>
    <cellStyle name="Normal 5 2 2 2 4 5 2" xfId="38065" xr:uid="{00000000-0005-0000-0000-000065560000}"/>
    <cellStyle name="Normal 5 2 2 2 4 5 3" xfId="22841" xr:uid="{00000000-0005-0000-0000-000066560000}"/>
    <cellStyle name="Normal 5 2 2 2 4 6" xfId="33053" xr:uid="{00000000-0005-0000-0000-000067560000}"/>
    <cellStyle name="Normal 5 2 2 2 4 7" xfId="17828" xr:uid="{00000000-0005-0000-0000-000068560000}"/>
    <cellStyle name="Normal 5 2 2 2 5" xfId="3521" xr:uid="{00000000-0005-0000-0000-000069560000}"/>
    <cellStyle name="Normal 5 2 2 2 5 2" xfId="13595" xr:uid="{00000000-0005-0000-0000-00006A560000}"/>
    <cellStyle name="Normal 5 2 2 2 5 2 2" xfId="43917" xr:uid="{00000000-0005-0000-0000-00006B560000}"/>
    <cellStyle name="Normal 5 2 2 2 5 2 3" xfId="28693" xr:uid="{00000000-0005-0000-0000-00006C560000}"/>
    <cellStyle name="Normal 5 2 2 2 5 3" xfId="8575" xr:uid="{00000000-0005-0000-0000-00006D560000}"/>
    <cellStyle name="Normal 5 2 2 2 5 3 2" xfId="38900" xr:uid="{00000000-0005-0000-0000-00006E560000}"/>
    <cellStyle name="Normal 5 2 2 2 5 3 3" xfId="23676" xr:uid="{00000000-0005-0000-0000-00006F560000}"/>
    <cellStyle name="Normal 5 2 2 2 5 4" xfId="33887" xr:uid="{00000000-0005-0000-0000-000070560000}"/>
    <cellStyle name="Normal 5 2 2 2 5 5" xfId="18663" xr:uid="{00000000-0005-0000-0000-000071560000}"/>
    <cellStyle name="Normal 5 2 2 2 6" xfId="5214" xr:uid="{00000000-0005-0000-0000-000072560000}"/>
    <cellStyle name="Normal 5 2 2 2 6 2" xfId="15266" xr:uid="{00000000-0005-0000-0000-000073560000}"/>
    <cellStyle name="Normal 5 2 2 2 6 2 2" xfId="45588" xr:uid="{00000000-0005-0000-0000-000074560000}"/>
    <cellStyle name="Normal 5 2 2 2 6 2 3" xfId="30364" xr:uid="{00000000-0005-0000-0000-000075560000}"/>
    <cellStyle name="Normal 5 2 2 2 6 3" xfId="10246" xr:uid="{00000000-0005-0000-0000-000076560000}"/>
    <cellStyle name="Normal 5 2 2 2 6 3 2" xfId="40571" xr:uid="{00000000-0005-0000-0000-000077560000}"/>
    <cellStyle name="Normal 5 2 2 2 6 3 3" xfId="25347" xr:uid="{00000000-0005-0000-0000-000078560000}"/>
    <cellStyle name="Normal 5 2 2 2 6 4" xfId="35558" xr:uid="{00000000-0005-0000-0000-000079560000}"/>
    <cellStyle name="Normal 5 2 2 2 6 5" xfId="20334" xr:uid="{00000000-0005-0000-0000-00007A560000}"/>
    <cellStyle name="Normal 5 2 2 2 7" xfId="11924" xr:uid="{00000000-0005-0000-0000-00007B560000}"/>
    <cellStyle name="Normal 5 2 2 2 7 2" xfId="42246" xr:uid="{00000000-0005-0000-0000-00007C560000}"/>
    <cellStyle name="Normal 5 2 2 2 7 3" xfId="27022" xr:uid="{00000000-0005-0000-0000-00007D560000}"/>
    <cellStyle name="Normal 5 2 2 2 8" xfId="6903" xr:uid="{00000000-0005-0000-0000-00007E560000}"/>
    <cellStyle name="Normal 5 2 2 2 8 2" xfId="37229" xr:uid="{00000000-0005-0000-0000-00007F560000}"/>
    <cellStyle name="Normal 5 2 2 2 8 3" xfId="22005" xr:uid="{00000000-0005-0000-0000-000080560000}"/>
    <cellStyle name="Normal 5 2 2 2 9" xfId="31931" xr:uid="{00000000-0005-0000-0000-000081560000}"/>
    <cellStyle name="Normal 5 2 2 3" xfId="725" xr:uid="{00000000-0005-0000-0000-000082560000}"/>
    <cellStyle name="Normal 5 2 2 3 10" xfId="1930" xr:uid="{00000000-0005-0000-0000-000083560000}"/>
    <cellStyle name="Normal 5 2 2 3 2" xfId="2351" xr:uid="{00000000-0005-0000-0000-000084560000}"/>
    <cellStyle name="Normal 5 2 2 3 2 2" xfId="3190" xr:uid="{00000000-0005-0000-0000-000085560000}"/>
    <cellStyle name="Normal 5 2 2 3 2 2 2" xfId="4880" xr:uid="{00000000-0005-0000-0000-000086560000}"/>
    <cellStyle name="Normal 5 2 2 3 2 2 2 2" xfId="14953" xr:uid="{00000000-0005-0000-0000-000087560000}"/>
    <cellStyle name="Normal 5 2 2 3 2 2 2 2 2" xfId="45275" xr:uid="{00000000-0005-0000-0000-000088560000}"/>
    <cellStyle name="Normal 5 2 2 3 2 2 2 2 3" xfId="30051" xr:uid="{00000000-0005-0000-0000-000089560000}"/>
    <cellStyle name="Normal 5 2 2 3 2 2 2 3" xfId="9933" xr:uid="{00000000-0005-0000-0000-00008A560000}"/>
    <cellStyle name="Normal 5 2 2 3 2 2 2 3 2" xfId="40258" xr:uid="{00000000-0005-0000-0000-00008B560000}"/>
    <cellStyle name="Normal 5 2 2 3 2 2 2 3 3" xfId="25034" xr:uid="{00000000-0005-0000-0000-00008C560000}"/>
    <cellStyle name="Normal 5 2 2 3 2 2 2 4" xfId="35245" xr:uid="{00000000-0005-0000-0000-00008D560000}"/>
    <cellStyle name="Normal 5 2 2 3 2 2 2 5" xfId="20021" xr:uid="{00000000-0005-0000-0000-00008E560000}"/>
    <cellStyle name="Normal 5 2 2 3 2 2 3" xfId="6572" xr:uid="{00000000-0005-0000-0000-00008F560000}"/>
    <cellStyle name="Normal 5 2 2 3 2 2 3 2" xfId="16624" xr:uid="{00000000-0005-0000-0000-000090560000}"/>
    <cellStyle name="Normal 5 2 2 3 2 2 3 2 2" xfId="46946" xr:uid="{00000000-0005-0000-0000-000091560000}"/>
    <cellStyle name="Normal 5 2 2 3 2 2 3 2 3" xfId="31722" xr:uid="{00000000-0005-0000-0000-000092560000}"/>
    <cellStyle name="Normal 5 2 2 3 2 2 3 3" xfId="11604" xr:uid="{00000000-0005-0000-0000-000093560000}"/>
    <cellStyle name="Normal 5 2 2 3 2 2 3 3 2" xfId="41929" xr:uid="{00000000-0005-0000-0000-000094560000}"/>
    <cellStyle name="Normal 5 2 2 3 2 2 3 3 3" xfId="26705" xr:uid="{00000000-0005-0000-0000-000095560000}"/>
    <cellStyle name="Normal 5 2 2 3 2 2 3 4" xfId="36916" xr:uid="{00000000-0005-0000-0000-000096560000}"/>
    <cellStyle name="Normal 5 2 2 3 2 2 3 5" xfId="21692" xr:uid="{00000000-0005-0000-0000-000097560000}"/>
    <cellStyle name="Normal 5 2 2 3 2 2 4" xfId="13282" xr:uid="{00000000-0005-0000-0000-000098560000}"/>
    <cellStyle name="Normal 5 2 2 3 2 2 4 2" xfId="43604" xr:uid="{00000000-0005-0000-0000-000099560000}"/>
    <cellStyle name="Normal 5 2 2 3 2 2 4 3" xfId="28380" xr:uid="{00000000-0005-0000-0000-00009A560000}"/>
    <cellStyle name="Normal 5 2 2 3 2 2 5" xfId="8261" xr:uid="{00000000-0005-0000-0000-00009B560000}"/>
    <cellStyle name="Normal 5 2 2 3 2 2 5 2" xfId="38587" xr:uid="{00000000-0005-0000-0000-00009C560000}"/>
    <cellStyle name="Normal 5 2 2 3 2 2 5 3" xfId="23363" xr:uid="{00000000-0005-0000-0000-00009D560000}"/>
    <cellStyle name="Normal 5 2 2 3 2 2 6" xfId="33575" xr:uid="{00000000-0005-0000-0000-00009E560000}"/>
    <cellStyle name="Normal 5 2 2 3 2 2 7" xfId="18350" xr:uid="{00000000-0005-0000-0000-00009F560000}"/>
    <cellStyle name="Normal 5 2 2 3 2 3" xfId="4043" xr:uid="{00000000-0005-0000-0000-0000A0560000}"/>
    <cellStyle name="Normal 5 2 2 3 2 3 2" xfId="14117" xr:uid="{00000000-0005-0000-0000-0000A1560000}"/>
    <cellStyle name="Normal 5 2 2 3 2 3 2 2" xfId="44439" xr:uid="{00000000-0005-0000-0000-0000A2560000}"/>
    <cellStyle name="Normal 5 2 2 3 2 3 2 3" xfId="29215" xr:uid="{00000000-0005-0000-0000-0000A3560000}"/>
    <cellStyle name="Normal 5 2 2 3 2 3 3" xfId="9097" xr:uid="{00000000-0005-0000-0000-0000A4560000}"/>
    <cellStyle name="Normal 5 2 2 3 2 3 3 2" xfId="39422" xr:uid="{00000000-0005-0000-0000-0000A5560000}"/>
    <cellStyle name="Normal 5 2 2 3 2 3 3 3" xfId="24198" xr:uid="{00000000-0005-0000-0000-0000A6560000}"/>
    <cellStyle name="Normal 5 2 2 3 2 3 4" xfId="34409" xr:uid="{00000000-0005-0000-0000-0000A7560000}"/>
    <cellStyle name="Normal 5 2 2 3 2 3 5" xfId="19185" xr:uid="{00000000-0005-0000-0000-0000A8560000}"/>
    <cellStyle name="Normal 5 2 2 3 2 4" xfId="5736" xr:uid="{00000000-0005-0000-0000-0000A9560000}"/>
    <cellStyle name="Normal 5 2 2 3 2 4 2" xfId="15788" xr:uid="{00000000-0005-0000-0000-0000AA560000}"/>
    <cellStyle name="Normal 5 2 2 3 2 4 2 2" xfId="46110" xr:uid="{00000000-0005-0000-0000-0000AB560000}"/>
    <cellStyle name="Normal 5 2 2 3 2 4 2 3" xfId="30886" xr:uid="{00000000-0005-0000-0000-0000AC560000}"/>
    <cellStyle name="Normal 5 2 2 3 2 4 3" xfId="10768" xr:uid="{00000000-0005-0000-0000-0000AD560000}"/>
    <cellStyle name="Normal 5 2 2 3 2 4 3 2" xfId="41093" xr:uid="{00000000-0005-0000-0000-0000AE560000}"/>
    <cellStyle name="Normal 5 2 2 3 2 4 3 3" xfId="25869" xr:uid="{00000000-0005-0000-0000-0000AF560000}"/>
    <cellStyle name="Normal 5 2 2 3 2 4 4" xfId="36080" xr:uid="{00000000-0005-0000-0000-0000B0560000}"/>
    <cellStyle name="Normal 5 2 2 3 2 4 5" xfId="20856" xr:uid="{00000000-0005-0000-0000-0000B1560000}"/>
    <cellStyle name="Normal 5 2 2 3 2 5" xfId="12446" xr:uid="{00000000-0005-0000-0000-0000B2560000}"/>
    <cellStyle name="Normal 5 2 2 3 2 5 2" xfId="42768" xr:uid="{00000000-0005-0000-0000-0000B3560000}"/>
    <cellStyle name="Normal 5 2 2 3 2 5 3" xfId="27544" xr:uid="{00000000-0005-0000-0000-0000B4560000}"/>
    <cellStyle name="Normal 5 2 2 3 2 6" xfId="7425" xr:uid="{00000000-0005-0000-0000-0000B5560000}"/>
    <cellStyle name="Normal 5 2 2 3 2 6 2" xfId="37751" xr:uid="{00000000-0005-0000-0000-0000B6560000}"/>
    <cellStyle name="Normal 5 2 2 3 2 6 3" xfId="22527" xr:uid="{00000000-0005-0000-0000-0000B7560000}"/>
    <cellStyle name="Normal 5 2 2 3 2 7" xfId="32739" xr:uid="{00000000-0005-0000-0000-0000B8560000}"/>
    <cellStyle name="Normal 5 2 2 3 2 8" xfId="17514" xr:uid="{00000000-0005-0000-0000-0000B9560000}"/>
    <cellStyle name="Normal 5 2 2 3 3" xfId="2772" xr:uid="{00000000-0005-0000-0000-0000BA560000}"/>
    <cellStyle name="Normal 5 2 2 3 3 2" xfId="4462" xr:uid="{00000000-0005-0000-0000-0000BB560000}"/>
    <cellStyle name="Normal 5 2 2 3 3 2 2" xfId="14535" xr:uid="{00000000-0005-0000-0000-0000BC560000}"/>
    <cellStyle name="Normal 5 2 2 3 3 2 2 2" xfId="44857" xr:uid="{00000000-0005-0000-0000-0000BD560000}"/>
    <cellStyle name="Normal 5 2 2 3 3 2 2 3" xfId="29633" xr:uid="{00000000-0005-0000-0000-0000BE560000}"/>
    <cellStyle name="Normal 5 2 2 3 3 2 3" xfId="9515" xr:uid="{00000000-0005-0000-0000-0000BF560000}"/>
    <cellStyle name="Normal 5 2 2 3 3 2 3 2" xfId="39840" xr:uid="{00000000-0005-0000-0000-0000C0560000}"/>
    <cellStyle name="Normal 5 2 2 3 3 2 3 3" xfId="24616" xr:uid="{00000000-0005-0000-0000-0000C1560000}"/>
    <cellStyle name="Normal 5 2 2 3 3 2 4" xfId="34827" xr:uid="{00000000-0005-0000-0000-0000C2560000}"/>
    <cellStyle name="Normal 5 2 2 3 3 2 5" xfId="19603" xr:uid="{00000000-0005-0000-0000-0000C3560000}"/>
    <cellStyle name="Normal 5 2 2 3 3 3" xfId="6154" xr:uid="{00000000-0005-0000-0000-0000C4560000}"/>
    <cellStyle name="Normal 5 2 2 3 3 3 2" xfId="16206" xr:uid="{00000000-0005-0000-0000-0000C5560000}"/>
    <cellStyle name="Normal 5 2 2 3 3 3 2 2" xfId="46528" xr:uid="{00000000-0005-0000-0000-0000C6560000}"/>
    <cellStyle name="Normal 5 2 2 3 3 3 2 3" xfId="31304" xr:uid="{00000000-0005-0000-0000-0000C7560000}"/>
    <cellStyle name="Normal 5 2 2 3 3 3 3" xfId="11186" xr:uid="{00000000-0005-0000-0000-0000C8560000}"/>
    <cellStyle name="Normal 5 2 2 3 3 3 3 2" xfId="41511" xr:uid="{00000000-0005-0000-0000-0000C9560000}"/>
    <cellStyle name="Normal 5 2 2 3 3 3 3 3" xfId="26287" xr:uid="{00000000-0005-0000-0000-0000CA560000}"/>
    <cellStyle name="Normal 5 2 2 3 3 3 4" xfId="36498" xr:uid="{00000000-0005-0000-0000-0000CB560000}"/>
    <cellStyle name="Normal 5 2 2 3 3 3 5" xfId="21274" xr:uid="{00000000-0005-0000-0000-0000CC560000}"/>
    <cellStyle name="Normal 5 2 2 3 3 4" xfId="12864" xr:uid="{00000000-0005-0000-0000-0000CD560000}"/>
    <cellStyle name="Normal 5 2 2 3 3 4 2" xfId="43186" xr:uid="{00000000-0005-0000-0000-0000CE560000}"/>
    <cellStyle name="Normal 5 2 2 3 3 4 3" xfId="27962" xr:uid="{00000000-0005-0000-0000-0000CF560000}"/>
    <cellStyle name="Normal 5 2 2 3 3 5" xfId="7843" xr:uid="{00000000-0005-0000-0000-0000D0560000}"/>
    <cellStyle name="Normal 5 2 2 3 3 5 2" xfId="38169" xr:uid="{00000000-0005-0000-0000-0000D1560000}"/>
    <cellStyle name="Normal 5 2 2 3 3 5 3" xfId="22945" xr:uid="{00000000-0005-0000-0000-0000D2560000}"/>
    <cellStyle name="Normal 5 2 2 3 3 6" xfId="33157" xr:uid="{00000000-0005-0000-0000-0000D3560000}"/>
    <cellStyle name="Normal 5 2 2 3 3 7" xfId="17932" xr:uid="{00000000-0005-0000-0000-0000D4560000}"/>
    <cellStyle name="Normal 5 2 2 3 4" xfId="3625" xr:uid="{00000000-0005-0000-0000-0000D5560000}"/>
    <cellStyle name="Normal 5 2 2 3 4 2" xfId="13699" xr:uid="{00000000-0005-0000-0000-0000D6560000}"/>
    <cellStyle name="Normal 5 2 2 3 4 2 2" xfId="44021" xr:uid="{00000000-0005-0000-0000-0000D7560000}"/>
    <cellStyle name="Normal 5 2 2 3 4 2 3" xfId="28797" xr:uid="{00000000-0005-0000-0000-0000D8560000}"/>
    <cellStyle name="Normal 5 2 2 3 4 3" xfId="8679" xr:uid="{00000000-0005-0000-0000-0000D9560000}"/>
    <cellStyle name="Normal 5 2 2 3 4 3 2" xfId="39004" xr:uid="{00000000-0005-0000-0000-0000DA560000}"/>
    <cellStyle name="Normal 5 2 2 3 4 3 3" xfId="23780" xr:uid="{00000000-0005-0000-0000-0000DB560000}"/>
    <cellStyle name="Normal 5 2 2 3 4 4" xfId="33991" xr:uid="{00000000-0005-0000-0000-0000DC560000}"/>
    <cellStyle name="Normal 5 2 2 3 4 5" xfId="18767" xr:uid="{00000000-0005-0000-0000-0000DD560000}"/>
    <cellStyle name="Normal 5 2 2 3 5" xfId="5318" xr:uid="{00000000-0005-0000-0000-0000DE560000}"/>
    <cellStyle name="Normal 5 2 2 3 5 2" xfId="15370" xr:uid="{00000000-0005-0000-0000-0000DF560000}"/>
    <cellStyle name="Normal 5 2 2 3 5 2 2" xfId="45692" xr:uid="{00000000-0005-0000-0000-0000E0560000}"/>
    <cellStyle name="Normal 5 2 2 3 5 2 3" xfId="30468" xr:uid="{00000000-0005-0000-0000-0000E1560000}"/>
    <cellStyle name="Normal 5 2 2 3 5 3" xfId="10350" xr:uid="{00000000-0005-0000-0000-0000E2560000}"/>
    <cellStyle name="Normal 5 2 2 3 5 3 2" xfId="40675" xr:uid="{00000000-0005-0000-0000-0000E3560000}"/>
    <cellStyle name="Normal 5 2 2 3 5 3 3" xfId="25451" xr:uid="{00000000-0005-0000-0000-0000E4560000}"/>
    <cellStyle name="Normal 5 2 2 3 5 4" xfId="35662" xr:uid="{00000000-0005-0000-0000-0000E5560000}"/>
    <cellStyle name="Normal 5 2 2 3 5 5" xfId="20438" xr:uid="{00000000-0005-0000-0000-0000E6560000}"/>
    <cellStyle name="Normal 5 2 2 3 6" xfId="12028" xr:uid="{00000000-0005-0000-0000-0000E7560000}"/>
    <cellStyle name="Normal 5 2 2 3 6 2" xfId="42350" xr:uid="{00000000-0005-0000-0000-0000E8560000}"/>
    <cellStyle name="Normal 5 2 2 3 6 3" xfId="27126" xr:uid="{00000000-0005-0000-0000-0000E9560000}"/>
    <cellStyle name="Normal 5 2 2 3 7" xfId="7007" xr:uid="{00000000-0005-0000-0000-0000EA560000}"/>
    <cellStyle name="Normal 5 2 2 3 7 2" xfId="37333" xr:uid="{00000000-0005-0000-0000-0000EB560000}"/>
    <cellStyle name="Normal 5 2 2 3 7 3" xfId="22109" xr:uid="{00000000-0005-0000-0000-0000EC560000}"/>
    <cellStyle name="Normal 5 2 2 3 8" xfId="32321" xr:uid="{00000000-0005-0000-0000-0000ED560000}"/>
    <cellStyle name="Normal 5 2 2 3 9" xfId="17096" xr:uid="{00000000-0005-0000-0000-0000EE560000}"/>
    <cellStyle name="Normal 5 2 2 4" xfId="746" xr:uid="{00000000-0005-0000-0000-0000EF560000}"/>
    <cellStyle name="Normal 5 2 2 4 2" xfId="2982" xr:uid="{00000000-0005-0000-0000-0000F0560000}"/>
    <cellStyle name="Normal 5 2 2 4 2 2" xfId="4672" xr:uid="{00000000-0005-0000-0000-0000F1560000}"/>
    <cellStyle name="Normal 5 2 2 4 2 2 2" xfId="14745" xr:uid="{00000000-0005-0000-0000-0000F2560000}"/>
    <cellStyle name="Normal 5 2 2 4 2 2 2 2" xfId="45067" xr:uid="{00000000-0005-0000-0000-0000F3560000}"/>
    <cellStyle name="Normal 5 2 2 4 2 2 2 3" xfId="29843" xr:uid="{00000000-0005-0000-0000-0000F4560000}"/>
    <cellStyle name="Normal 5 2 2 4 2 2 3" xfId="9725" xr:uid="{00000000-0005-0000-0000-0000F5560000}"/>
    <cellStyle name="Normal 5 2 2 4 2 2 3 2" xfId="40050" xr:uid="{00000000-0005-0000-0000-0000F6560000}"/>
    <cellStyle name="Normal 5 2 2 4 2 2 3 3" xfId="24826" xr:uid="{00000000-0005-0000-0000-0000F7560000}"/>
    <cellStyle name="Normal 5 2 2 4 2 2 4" xfId="35037" xr:uid="{00000000-0005-0000-0000-0000F8560000}"/>
    <cellStyle name="Normal 5 2 2 4 2 2 5" xfId="19813" xr:uid="{00000000-0005-0000-0000-0000F9560000}"/>
    <cellStyle name="Normal 5 2 2 4 2 3" xfId="6364" xr:uid="{00000000-0005-0000-0000-0000FA560000}"/>
    <cellStyle name="Normal 5 2 2 4 2 3 2" xfId="16416" xr:uid="{00000000-0005-0000-0000-0000FB560000}"/>
    <cellStyle name="Normal 5 2 2 4 2 3 2 2" xfId="46738" xr:uid="{00000000-0005-0000-0000-0000FC560000}"/>
    <cellStyle name="Normal 5 2 2 4 2 3 2 3" xfId="31514" xr:uid="{00000000-0005-0000-0000-0000FD560000}"/>
    <cellStyle name="Normal 5 2 2 4 2 3 3" xfId="11396" xr:uid="{00000000-0005-0000-0000-0000FE560000}"/>
    <cellStyle name="Normal 5 2 2 4 2 3 3 2" xfId="41721" xr:uid="{00000000-0005-0000-0000-0000FF560000}"/>
    <cellStyle name="Normal 5 2 2 4 2 3 3 3" xfId="26497" xr:uid="{00000000-0005-0000-0000-000000570000}"/>
    <cellStyle name="Normal 5 2 2 4 2 3 4" xfId="36708" xr:uid="{00000000-0005-0000-0000-000001570000}"/>
    <cellStyle name="Normal 5 2 2 4 2 3 5" xfId="21484" xr:uid="{00000000-0005-0000-0000-000002570000}"/>
    <cellStyle name="Normal 5 2 2 4 2 4" xfId="13074" xr:uid="{00000000-0005-0000-0000-000003570000}"/>
    <cellStyle name="Normal 5 2 2 4 2 4 2" xfId="43396" xr:uid="{00000000-0005-0000-0000-000004570000}"/>
    <cellStyle name="Normal 5 2 2 4 2 4 3" xfId="28172" xr:uid="{00000000-0005-0000-0000-000005570000}"/>
    <cellStyle name="Normal 5 2 2 4 2 5" xfId="8053" xr:uid="{00000000-0005-0000-0000-000006570000}"/>
    <cellStyle name="Normal 5 2 2 4 2 5 2" xfId="38379" xr:uid="{00000000-0005-0000-0000-000007570000}"/>
    <cellStyle name="Normal 5 2 2 4 2 5 3" xfId="23155" xr:uid="{00000000-0005-0000-0000-000008570000}"/>
    <cellStyle name="Normal 5 2 2 4 2 6" xfId="33367" xr:uid="{00000000-0005-0000-0000-000009570000}"/>
    <cellStyle name="Normal 5 2 2 4 2 7" xfId="18142" xr:uid="{00000000-0005-0000-0000-00000A570000}"/>
    <cellStyle name="Normal 5 2 2 4 3" xfId="3835" xr:uid="{00000000-0005-0000-0000-00000B570000}"/>
    <cellStyle name="Normal 5 2 2 4 3 2" xfId="13909" xr:uid="{00000000-0005-0000-0000-00000C570000}"/>
    <cellStyle name="Normal 5 2 2 4 3 2 2" xfId="44231" xr:uid="{00000000-0005-0000-0000-00000D570000}"/>
    <cellStyle name="Normal 5 2 2 4 3 2 3" xfId="29007" xr:uid="{00000000-0005-0000-0000-00000E570000}"/>
    <cellStyle name="Normal 5 2 2 4 3 3" xfId="8889" xr:uid="{00000000-0005-0000-0000-00000F570000}"/>
    <cellStyle name="Normal 5 2 2 4 3 3 2" xfId="39214" xr:uid="{00000000-0005-0000-0000-000010570000}"/>
    <cellStyle name="Normal 5 2 2 4 3 3 3" xfId="23990" xr:uid="{00000000-0005-0000-0000-000011570000}"/>
    <cellStyle name="Normal 5 2 2 4 3 4" xfId="34201" xr:uid="{00000000-0005-0000-0000-000012570000}"/>
    <cellStyle name="Normal 5 2 2 4 3 5" xfId="18977" xr:uid="{00000000-0005-0000-0000-000013570000}"/>
    <cellStyle name="Normal 5 2 2 4 4" xfId="5528" xr:uid="{00000000-0005-0000-0000-000014570000}"/>
    <cellStyle name="Normal 5 2 2 4 4 2" xfId="15580" xr:uid="{00000000-0005-0000-0000-000015570000}"/>
    <cellStyle name="Normal 5 2 2 4 4 2 2" xfId="45902" xr:uid="{00000000-0005-0000-0000-000016570000}"/>
    <cellStyle name="Normal 5 2 2 4 4 2 3" xfId="30678" xr:uid="{00000000-0005-0000-0000-000017570000}"/>
    <cellStyle name="Normal 5 2 2 4 4 3" xfId="10560" xr:uid="{00000000-0005-0000-0000-000018570000}"/>
    <cellStyle name="Normal 5 2 2 4 4 3 2" xfId="40885" xr:uid="{00000000-0005-0000-0000-000019570000}"/>
    <cellStyle name="Normal 5 2 2 4 4 3 3" xfId="25661" xr:uid="{00000000-0005-0000-0000-00001A570000}"/>
    <cellStyle name="Normal 5 2 2 4 4 4" xfId="35872" xr:uid="{00000000-0005-0000-0000-00001B570000}"/>
    <cellStyle name="Normal 5 2 2 4 4 5" xfId="20648" xr:uid="{00000000-0005-0000-0000-00001C570000}"/>
    <cellStyle name="Normal 5 2 2 4 5" xfId="12238" xr:uid="{00000000-0005-0000-0000-00001D570000}"/>
    <cellStyle name="Normal 5 2 2 4 5 2" xfId="42560" xr:uid="{00000000-0005-0000-0000-00001E570000}"/>
    <cellStyle name="Normal 5 2 2 4 5 3" xfId="27336" xr:uid="{00000000-0005-0000-0000-00001F570000}"/>
    <cellStyle name="Normal 5 2 2 4 6" xfId="7217" xr:uid="{00000000-0005-0000-0000-000020570000}"/>
    <cellStyle name="Normal 5 2 2 4 6 2" xfId="37543" xr:uid="{00000000-0005-0000-0000-000021570000}"/>
    <cellStyle name="Normal 5 2 2 4 6 3" xfId="22319" xr:uid="{00000000-0005-0000-0000-000022570000}"/>
    <cellStyle name="Normal 5 2 2 4 7" xfId="32531" xr:uid="{00000000-0005-0000-0000-000023570000}"/>
    <cellStyle name="Normal 5 2 2 4 8" xfId="17306" xr:uid="{00000000-0005-0000-0000-000024570000}"/>
    <cellStyle name="Normal 5 2 2 4 9" xfId="2143" xr:uid="{00000000-0005-0000-0000-000025570000}"/>
    <cellStyle name="Normal 5 2 2 5" xfId="2564" xr:uid="{00000000-0005-0000-0000-000026570000}"/>
    <cellStyle name="Normal 5 2 2 5 2" xfId="4254" xr:uid="{00000000-0005-0000-0000-000027570000}"/>
    <cellStyle name="Normal 5 2 2 5 2 2" xfId="14327" xr:uid="{00000000-0005-0000-0000-000028570000}"/>
    <cellStyle name="Normal 5 2 2 5 2 2 2" xfId="44649" xr:uid="{00000000-0005-0000-0000-000029570000}"/>
    <cellStyle name="Normal 5 2 2 5 2 2 3" xfId="29425" xr:uid="{00000000-0005-0000-0000-00002A570000}"/>
    <cellStyle name="Normal 5 2 2 5 2 3" xfId="9307" xr:uid="{00000000-0005-0000-0000-00002B570000}"/>
    <cellStyle name="Normal 5 2 2 5 2 3 2" xfId="39632" xr:uid="{00000000-0005-0000-0000-00002C570000}"/>
    <cellStyle name="Normal 5 2 2 5 2 3 3" xfId="24408" xr:uid="{00000000-0005-0000-0000-00002D570000}"/>
    <cellStyle name="Normal 5 2 2 5 2 4" xfId="34619" xr:uid="{00000000-0005-0000-0000-00002E570000}"/>
    <cellStyle name="Normal 5 2 2 5 2 5" xfId="19395" xr:uid="{00000000-0005-0000-0000-00002F570000}"/>
    <cellStyle name="Normal 5 2 2 5 3" xfId="5946" xr:uid="{00000000-0005-0000-0000-000030570000}"/>
    <cellStyle name="Normal 5 2 2 5 3 2" xfId="15998" xr:uid="{00000000-0005-0000-0000-000031570000}"/>
    <cellStyle name="Normal 5 2 2 5 3 2 2" xfId="46320" xr:uid="{00000000-0005-0000-0000-000032570000}"/>
    <cellStyle name="Normal 5 2 2 5 3 2 3" xfId="31096" xr:uid="{00000000-0005-0000-0000-000033570000}"/>
    <cellStyle name="Normal 5 2 2 5 3 3" xfId="10978" xr:uid="{00000000-0005-0000-0000-000034570000}"/>
    <cellStyle name="Normal 5 2 2 5 3 3 2" xfId="41303" xr:uid="{00000000-0005-0000-0000-000035570000}"/>
    <cellStyle name="Normal 5 2 2 5 3 3 3" xfId="26079" xr:uid="{00000000-0005-0000-0000-000036570000}"/>
    <cellStyle name="Normal 5 2 2 5 3 4" xfId="36290" xr:uid="{00000000-0005-0000-0000-000037570000}"/>
    <cellStyle name="Normal 5 2 2 5 3 5" xfId="21066" xr:uid="{00000000-0005-0000-0000-000038570000}"/>
    <cellStyle name="Normal 5 2 2 5 4" xfId="12656" xr:uid="{00000000-0005-0000-0000-000039570000}"/>
    <cellStyle name="Normal 5 2 2 5 4 2" xfId="42978" xr:uid="{00000000-0005-0000-0000-00003A570000}"/>
    <cellStyle name="Normal 5 2 2 5 4 3" xfId="27754" xr:uid="{00000000-0005-0000-0000-00003B570000}"/>
    <cellStyle name="Normal 5 2 2 5 5" xfId="7635" xr:uid="{00000000-0005-0000-0000-00003C570000}"/>
    <cellStyle name="Normal 5 2 2 5 5 2" xfId="37961" xr:uid="{00000000-0005-0000-0000-00003D570000}"/>
    <cellStyle name="Normal 5 2 2 5 5 3" xfId="22737" xr:uid="{00000000-0005-0000-0000-00003E570000}"/>
    <cellStyle name="Normal 5 2 2 5 6" xfId="32949" xr:uid="{00000000-0005-0000-0000-00003F570000}"/>
    <cellStyle name="Normal 5 2 2 5 7" xfId="17724" xr:uid="{00000000-0005-0000-0000-000040570000}"/>
    <cellStyle name="Normal 5 2 2 6" xfId="3417" xr:uid="{00000000-0005-0000-0000-000041570000}"/>
    <cellStyle name="Normal 5 2 2 6 2" xfId="13491" xr:uid="{00000000-0005-0000-0000-000042570000}"/>
    <cellStyle name="Normal 5 2 2 6 2 2" xfId="43813" xr:uid="{00000000-0005-0000-0000-000043570000}"/>
    <cellStyle name="Normal 5 2 2 6 2 3" xfId="28589" xr:uid="{00000000-0005-0000-0000-000044570000}"/>
    <cellStyle name="Normal 5 2 2 6 3" xfId="8471" xr:uid="{00000000-0005-0000-0000-000045570000}"/>
    <cellStyle name="Normal 5 2 2 6 3 2" xfId="38796" xr:uid="{00000000-0005-0000-0000-000046570000}"/>
    <cellStyle name="Normal 5 2 2 6 3 3" xfId="23572" xr:uid="{00000000-0005-0000-0000-000047570000}"/>
    <cellStyle name="Normal 5 2 2 6 4" xfId="33783" xr:uid="{00000000-0005-0000-0000-000048570000}"/>
    <cellStyle name="Normal 5 2 2 6 5" xfId="18559" xr:uid="{00000000-0005-0000-0000-000049570000}"/>
    <cellStyle name="Normal 5 2 2 7" xfId="5110" xr:uid="{00000000-0005-0000-0000-00004A570000}"/>
    <cellStyle name="Normal 5 2 2 7 2" xfId="15162" xr:uid="{00000000-0005-0000-0000-00004B570000}"/>
    <cellStyle name="Normal 5 2 2 7 2 2" xfId="45484" xr:uid="{00000000-0005-0000-0000-00004C570000}"/>
    <cellStyle name="Normal 5 2 2 7 2 3" xfId="30260" xr:uid="{00000000-0005-0000-0000-00004D570000}"/>
    <cellStyle name="Normal 5 2 2 7 3" xfId="10142" xr:uid="{00000000-0005-0000-0000-00004E570000}"/>
    <cellStyle name="Normal 5 2 2 7 3 2" xfId="40467" xr:uid="{00000000-0005-0000-0000-00004F570000}"/>
    <cellStyle name="Normal 5 2 2 7 3 3" xfId="25243" xr:uid="{00000000-0005-0000-0000-000050570000}"/>
    <cellStyle name="Normal 5 2 2 7 4" xfId="35454" xr:uid="{00000000-0005-0000-0000-000051570000}"/>
    <cellStyle name="Normal 5 2 2 7 5" xfId="20230" xr:uid="{00000000-0005-0000-0000-000052570000}"/>
    <cellStyle name="Normal 5 2 2 8" xfId="11820" xr:uid="{00000000-0005-0000-0000-000053570000}"/>
    <cellStyle name="Normal 5 2 2 8 2" xfId="42142" xr:uid="{00000000-0005-0000-0000-000054570000}"/>
    <cellStyle name="Normal 5 2 2 8 3" xfId="26918" xr:uid="{00000000-0005-0000-0000-000055570000}"/>
    <cellStyle name="Normal 5 2 2 9" xfId="6799" xr:uid="{00000000-0005-0000-0000-000056570000}"/>
    <cellStyle name="Normal 5 2 2 9 2" xfId="37125" xr:uid="{00000000-0005-0000-0000-000057570000}"/>
    <cellStyle name="Normal 5 2 2 9 3" xfId="21901" xr:uid="{00000000-0005-0000-0000-000058570000}"/>
    <cellStyle name="Normal 5 2 3" xfId="709" xr:uid="{00000000-0005-0000-0000-000059570000}"/>
    <cellStyle name="Normal 5 2 3 10" xfId="16940" xr:uid="{00000000-0005-0000-0000-00005A570000}"/>
    <cellStyle name="Normal 5 2 3 11" xfId="1763" xr:uid="{00000000-0005-0000-0000-00005B570000}"/>
    <cellStyle name="Normal 5 2 3 2" xfId="730" xr:uid="{00000000-0005-0000-0000-00005C570000}"/>
    <cellStyle name="Normal 5 2 3 2 10" xfId="1982" xr:uid="{00000000-0005-0000-0000-00005D570000}"/>
    <cellStyle name="Normal 5 2 3 2 2" xfId="2403" xr:uid="{00000000-0005-0000-0000-00005E570000}"/>
    <cellStyle name="Normal 5 2 3 2 2 2" xfId="3242" xr:uid="{00000000-0005-0000-0000-00005F570000}"/>
    <cellStyle name="Normal 5 2 3 2 2 2 2" xfId="4932" xr:uid="{00000000-0005-0000-0000-000060570000}"/>
    <cellStyle name="Normal 5 2 3 2 2 2 2 2" xfId="15005" xr:uid="{00000000-0005-0000-0000-000061570000}"/>
    <cellStyle name="Normal 5 2 3 2 2 2 2 2 2" xfId="45327" xr:uid="{00000000-0005-0000-0000-000062570000}"/>
    <cellStyle name="Normal 5 2 3 2 2 2 2 2 3" xfId="30103" xr:uid="{00000000-0005-0000-0000-000063570000}"/>
    <cellStyle name="Normal 5 2 3 2 2 2 2 3" xfId="9985" xr:uid="{00000000-0005-0000-0000-000064570000}"/>
    <cellStyle name="Normal 5 2 3 2 2 2 2 3 2" xfId="40310" xr:uid="{00000000-0005-0000-0000-000065570000}"/>
    <cellStyle name="Normal 5 2 3 2 2 2 2 3 3" xfId="25086" xr:uid="{00000000-0005-0000-0000-000066570000}"/>
    <cellStyle name="Normal 5 2 3 2 2 2 2 4" xfId="35297" xr:uid="{00000000-0005-0000-0000-000067570000}"/>
    <cellStyle name="Normal 5 2 3 2 2 2 2 5" xfId="20073" xr:uid="{00000000-0005-0000-0000-000068570000}"/>
    <cellStyle name="Normal 5 2 3 2 2 2 3" xfId="6624" xr:uid="{00000000-0005-0000-0000-000069570000}"/>
    <cellStyle name="Normal 5 2 3 2 2 2 3 2" xfId="16676" xr:uid="{00000000-0005-0000-0000-00006A570000}"/>
    <cellStyle name="Normal 5 2 3 2 2 2 3 2 2" xfId="46998" xr:uid="{00000000-0005-0000-0000-00006B570000}"/>
    <cellStyle name="Normal 5 2 3 2 2 2 3 2 3" xfId="31774" xr:uid="{00000000-0005-0000-0000-00006C570000}"/>
    <cellStyle name="Normal 5 2 3 2 2 2 3 3" xfId="11656" xr:uid="{00000000-0005-0000-0000-00006D570000}"/>
    <cellStyle name="Normal 5 2 3 2 2 2 3 3 2" xfId="41981" xr:uid="{00000000-0005-0000-0000-00006E570000}"/>
    <cellStyle name="Normal 5 2 3 2 2 2 3 3 3" xfId="26757" xr:uid="{00000000-0005-0000-0000-00006F570000}"/>
    <cellStyle name="Normal 5 2 3 2 2 2 3 4" xfId="36968" xr:uid="{00000000-0005-0000-0000-000070570000}"/>
    <cellStyle name="Normal 5 2 3 2 2 2 3 5" xfId="21744" xr:uid="{00000000-0005-0000-0000-000071570000}"/>
    <cellStyle name="Normal 5 2 3 2 2 2 4" xfId="13334" xr:uid="{00000000-0005-0000-0000-000072570000}"/>
    <cellStyle name="Normal 5 2 3 2 2 2 4 2" xfId="43656" xr:uid="{00000000-0005-0000-0000-000073570000}"/>
    <cellStyle name="Normal 5 2 3 2 2 2 4 3" xfId="28432" xr:uid="{00000000-0005-0000-0000-000074570000}"/>
    <cellStyle name="Normal 5 2 3 2 2 2 5" xfId="8313" xr:uid="{00000000-0005-0000-0000-000075570000}"/>
    <cellStyle name="Normal 5 2 3 2 2 2 5 2" xfId="38639" xr:uid="{00000000-0005-0000-0000-000076570000}"/>
    <cellStyle name="Normal 5 2 3 2 2 2 5 3" xfId="23415" xr:uid="{00000000-0005-0000-0000-000077570000}"/>
    <cellStyle name="Normal 5 2 3 2 2 2 6" xfId="33627" xr:uid="{00000000-0005-0000-0000-000078570000}"/>
    <cellStyle name="Normal 5 2 3 2 2 2 7" xfId="18402" xr:uid="{00000000-0005-0000-0000-000079570000}"/>
    <cellStyle name="Normal 5 2 3 2 2 3" xfId="4095" xr:uid="{00000000-0005-0000-0000-00007A570000}"/>
    <cellStyle name="Normal 5 2 3 2 2 3 2" xfId="14169" xr:uid="{00000000-0005-0000-0000-00007B570000}"/>
    <cellStyle name="Normal 5 2 3 2 2 3 2 2" xfId="44491" xr:uid="{00000000-0005-0000-0000-00007C570000}"/>
    <cellStyle name="Normal 5 2 3 2 2 3 2 3" xfId="29267" xr:uid="{00000000-0005-0000-0000-00007D570000}"/>
    <cellStyle name="Normal 5 2 3 2 2 3 3" xfId="9149" xr:uid="{00000000-0005-0000-0000-00007E570000}"/>
    <cellStyle name="Normal 5 2 3 2 2 3 3 2" xfId="39474" xr:uid="{00000000-0005-0000-0000-00007F570000}"/>
    <cellStyle name="Normal 5 2 3 2 2 3 3 3" xfId="24250" xr:uid="{00000000-0005-0000-0000-000080570000}"/>
    <cellStyle name="Normal 5 2 3 2 2 3 4" xfId="34461" xr:uid="{00000000-0005-0000-0000-000081570000}"/>
    <cellStyle name="Normal 5 2 3 2 2 3 5" xfId="19237" xr:uid="{00000000-0005-0000-0000-000082570000}"/>
    <cellStyle name="Normal 5 2 3 2 2 4" xfId="5788" xr:uid="{00000000-0005-0000-0000-000083570000}"/>
    <cellStyle name="Normal 5 2 3 2 2 4 2" xfId="15840" xr:uid="{00000000-0005-0000-0000-000084570000}"/>
    <cellStyle name="Normal 5 2 3 2 2 4 2 2" xfId="46162" xr:uid="{00000000-0005-0000-0000-000085570000}"/>
    <cellStyle name="Normal 5 2 3 2 2 4 2 3" xfId="30938" xr:uid="{00000000-0005-0000-0000-000086570000}"/>
    <cellStyle name="Normal 5 2 3 2 2 4 3" xfId="10820" xr:uid="{00000000-0005-0000-0000-000087570000}"/>
    <cellStyle name="Normal 5 2 3 2 2 4 3 2" xfId="41145" xr:uid="{00000000-0005-0000-0000-000088570000}"/>
    <cellStyle name="Normal 5 2 3 2 2 4 3 3" xfId="25921" xr:uid="{00000000-0005-0000-0000-000089570000}"/>
    <cellStyle name="Normal 5 2 3 2 2 4 4" xfId="36132" xr:uid="{00000000-0005-0000-0000-00008A570000}"/>
    <cellStyle name="Normal 5 2 3 2 2 4 5" xfId="20908" xr:uid="{00000000-0005-0000-0000-00008B570000}"/>
    <cellStyle name="Normal 5 2 3 2 2 5" xfId="12498" xr:uid="{00000000-0005-0000-0000-00008C570000}"/>
    <cellStyle name="Normal 5 2 3 2 2 5 2" xfId="42820" xr:uid="{00000000-0005-0000-0000-00008D570000}"/>
    <cellStyle name="Normal 5 2 3 2 2 5 3" xfId="27596" xr:uid="{00000000-0005-0000-0000-00008E570000}"/>
    <cellStyle name="Normal 5 2 3 2 2 6" xfId="7477" xr:uid="{00000000-0005-0000-0000-00008F570000}"/>
    <cellStyle name="Normal 5 2 3 2 2 6 2" xfId="37803" xr:uid="{00000000-0005-0000-0000-000090570000}"/>
    <cellStyle name="Normal 5 2 3 2 2 6 3" xfId="22579" xr:uid="{00000000-0005-0000-0000-000091570000}"/>
    <cellStyle name="Normal 5 2 3 2 2 7" xfId="32791" xr:uid="{00000000-0005-0000-0000-000092570000}"/>
    <cellStyle name="Normal 5 2 3 2 2 8" xfId="17566" xr:uid="{00000000-0005-0000-0000-000093570000}"/>
    <cellStyle name="Normal 5 2 3 2 3" xfId="2824" xr:uid="{00000000-0005-0000-0000-000094570000}"/>
    <cellStyle name="Normal 5 2 3 2 3 2" xfId="4514" xr:uid="{00000000-0005-0000-0000-000095570000}"/>
    <cellStyle name="Normal 5 2 3 2 3 2 2" xfId="14587" xr:uid="{00000000-0005-0000-0000-000096570000}"/>
    <cellStyle name="Normal 5 2 3 2 3 2 2 2" xfId="44909" xr:uid="{00000000-0005-0000-0000-000097570000}"/>
    <cellStyle name="Normal 5 2 3 2 3 2 2 3" xfId="29685" xr:uid="{00000000-0005-0000-0000-000098570000}"/>
    <cellStyle name="Normal 5 2 3 2 3 2 3" xfId="9567" xr:uid="{00000000-0005-0000-0000-000099570000}"/>
    <cellStyle name="Normal 5 2 3 2 3 2 3 2" xfId="39892" xr:uid="{00000000-0005-0000-0000-00009A570000}"/>
    <cellStyle name="Normal 5 2 3 2 3 2 3 3" xfId="24668" xr:uid="{00000000-0005-0000-0000-00009B570000}"/>
    <cellStyle name="Normal 5 2 3 2 3 2 4" xfId="34879" xr:uid="{00000000-0005-0000-0000-00009C570000}"/>
    <cellStyle name="Normal 5 2 3 2 3 2 5" xfId="19655" xr:uid="{00000000-0005-0000-0000-00009D570000}"/>
    <cellStyle name="Normal 5 2 3 2 3 3" xfId="6206" xr:uid="{00000000-0005-0000-0000-00009E570000}"/>
    <cellStyle name="Normal 5 2 3 2 3 3 2" xfId="16258" xr:uid="{00000000-0005-0000-0000-00009F570000}"/>
    <cellStyle name="Normal 5 2 3 2 3 3 2 2" xfId="46580" xr:uid="{00000000-0005-0000-0000-0000A0570000}"/>
    <cellStyle name="Normal 5 2 3 2 3 3 2 3" xfId="31356" xr:uid="{00000000-0005-0000-0000-0000A1570000}"/>
    <cellStyle name="Normal 5 2 3 2 3 3 3" xfId="11238" xr:uid="{00000000-0005-0000-0000-0000A2570000}"/>
    <cellStyle name="Normal 5 2 3 2 3 3 3 2" xfId="41563" xr:uid="{00000000-0005-0000-0000-0000A3570000}"/>
    <cellStyle name="Normal 5 2 3 2 3 3 3 3" xfId="26339" xr:uid="{00000000-0005-0000-0000-0000A4570000}"/>
    <cellStyle name="Normal 5 2 3 2 3 3 4" xfId="36550" xr:uid="{00000000-0005-0000-0000-0000A5570000}"/>
    <cellStyle name="Normal 5 2 3 2 3 3 5" xfId="21326" xr:uid="{00000000-0005-0000-0000-0000A6570000}"/>
    <cellStyle name="Normal 5 2 3 2 3 4" xfId="12916" xr:uid="{00000000-0005-0000-0000-0000A7570000}"/>
    <cellStyle name="Normal 5 2 3 2 3 4 2" xfId="43238" xr:uid="{00000000-0005-0000-0000-0000A8570000}"/>
    <cellStyle name="Normal 5 2 3 2 3 4 3" xfId="28014" xr:uid="{00000000-0005-0000-0000-0000A9570000}"/>
    <cellStyle name="Normal 5 2 3 2 3 5" xfId="7895" xr:uid="{00000000-0005-0000-0000-0000AA570000}"/>
    <cellStyle name="Normal 5 2 3 2 3 5 2" xfId="38221" xr:uid="{00000000-0005-0000-0000-0000AB570000}"/>
    <cellStyle name="Normal 5 2 3 2 3 5 3" xfId="22997" xr:uid="{00000000-0005-0000-0000-0000AC570000}"/>
    <cellStyle name="Normal 5 2 3 2 3 6" xfId="33209" xr:uid="{00000000-0005-0000-0000-0000AD570000}"/>
    <cellStyle name="Normal 5 2 3 2 3 7" xfId="17984" xr:uid="{00000000-0005-0000-0000-0000AE570000}"/>
    <cellStyle name="Normal 5 2 3 2 4" xfId="3677" xr:uid="{00000000-0005-0000-0000-0000AF570000}"/>
    <cellStyle name="Normal 5 2 3 2 4 2" xfId="13751" xr:uid="{00000000-0005-0000-0000-0000B0570000}"/>
    <cellStyle name="Normal 5 2 3 2 4 2 2" xfId="44073" xr:uid="{00000000-0005-0000-0000-0000B1570000}"/>
    <cellStyle name="Normal 5 2 3 2 4 2 3" xfId="28849" xr:uid="{00000000-0005-0000-0000-0000B2570000}"/>
    <cellStyle name="Normal 5 2 3 2 4 3" xfId="8731" xr:uid="{00000000-0005-0000-0000-0000B3570000}"/>
    <cellStyle name="Normal 5 2 3 2 4 3 2" xfId="39056" xr:uid="{00000000-0005-0000-0000-0000B4570000}"/>
    <cellStyle name="Normal 5 2 3 2 4 3 3" xfId="23832" xr:uid="{00000000-0005-0000-0000-0000B5570000}"/>
    <cellStyle name="Normal 5 2 3 2 4 4" xfId="34043" xr:uid="{00000000-0005-0000-0000-0000B6570000}"/>
    <cellStyle name="Normal 5 2 3 2 4 5" xfId="18819" xr:uid="{00000000-0005-0000-0000-0000B7570000}"/>
    <cellStyle name="Normal 5 2 3 2 5" xfId="5370" xr:uid="{00000000-0005-0000-0000-0000B8570000}"/>
    <cellStyle name="Normal 5 2 3 2 5 2" xfId="15422" xr:uid="{00000000-0005-0000-0000-0000B9570000}"/>
    <cellStyle name="Normal 5 2 3 2 5 2 2" xfId="45744" xr:uid="{00000000-0005-0000-0000-0000BA570000}"/>
    <cellStyle name="Normal 5 2 3 2 5 2 3" xfId="30520" xr:uid="{00000000-0005-0000-0000-0000BB570000}"/>
    <cellStyle name="Normal 5 2 3 2 5 3" xfId="10402" xr:uid="{00000000-0005-0000-0000-0000BC570000}"/>
    <cellStyle name="Normal 5 2 3 2 5 3 2" xfId="40727" xr:uid="{00000000-0005-0000-0000-0000BD570000}"/>
    <cellStyle name="Normal 5 2 3 2 5 3 3" xfId="25503" xr:uid="{00000000-0005-0000-0000-0000BE570000}"/>
    <cellStyle name="Normal 5 2 3 2 5 4" xfId="35714" xr:uid="{00000000-0005-0000-0000-0000BF570000}"/>
    <cellStyle name="Normal 5 2 3 2 5 5" xfId="20490" xr:uid="{00000000-0005-0000-0000-0000C0570000}"/>
    <cellStyle name="Normal 5 2 3 2 6" xfId="12080" xr:uid="{00000000-0005-0000-0000-0000C1570000}"/>
    <cellStyle name="Normal 5 2 3 2 6 2" xfId="42402" xr:uid="{00000000-0005-0000-0000-0000C2570000}"/>
    <cellStyle name="Normal 5 2 3 2 6 3" xfId="27178" xr:uid="{00000000-0005-0000-0000-0000C3570000}"/>
    <cellStyle name="Normal 5 2 3 2 7" xfId="7059" xr:uid="{00000000-0005-0000-0000-0000C4570000}"/>
    <cellStyle name="Normal 5 2 3 2 7 2" xfId="37385" xr:uid="{00000000-0005-0000-0000-0000C5570000}"/>
    <cellStyle name="Normal 5 2 3 2 7 3" xfId="22161" xr:uid="{00000000-0005-0000-0000-0000C6570000}"/>
    <cellStyle name="Normal 5 2 3 2 8" xfId="32373" xr:uid="{00000000-0005-0000-0000-0000C7570000}"/>
    <cellStyle name="Normal 5 2 3 2 9" xfId="17148" xr:uid="{00000000-0005-0000-0000-0000C8570000}"/>
    <cellStyle name="Normal 5 2 3 3" xfId="751" xr:uid="{00000000-0005-0000-0000-0000C9570000}"/>
    <cellStyle name="Normal 5 2 3 3 2" xfId="3034" xr:uid="{00000000-0005-0000-0000-0000CA570000}"/>
    <cellStyle name="Normal 5 2 3 3 2 2" xfId="4724" xr:uid="{00000000-0005-0000-0000-0000CB570000}"/>
    <cellStyle name="Normal 5 2 3 3 2 2 2" xfId="14797" xr:uid="{00000000-0005-0000-0000-0000CC570000}"/>
    <cellStyle name="Normal 5 2 3 3 2 2 2 2" xfId="45119" xr:uid="{00000000-0005-0000-0000-0000CD570000}"/>
    <cellStyle name="Normal 5 2 3 3 2 2 2 3" xfId="29895" xr:uid="{00000000-0005-0000-0000-0000CE570000}"/>
    <cellStyle name="Normal 5 2 3 3 2 2 3" xfId="9777" xr:uid="{00000000-0005-0000-0000-0000CF570000}"/>
    <cellStyle name="Normal 5 2 3 3 2 2 3 2" xfId="40102" xr:uid="{00000000-0005-0000-0000-0000D0570000}"/>
    <cellStyle name="Normal 5 2 3 3 2 2 3 3" xfId="24878" xr:uid="{00000000-0005-0000-0000-0000D1570000}"/>
    <cellStyle name="Normal 5 2 3 3 2 2 4" xfId="35089" xr:uid="{00000000-0005-0000-0000-0000D2570000}"/>
    <cellStyle name="Normal 5 2 3 3 2 2 5" xfId="19865" xr:uid="{00000000-0005-0000-0000-0000D3570000}"/>
    <cellStyle name="Normal 5 2 3 3 2 3" xfId="6416" xr:uid="{00000000-0005-0000-0000-0000D4570000}"/>
    <cellStyle name="Normal 5 2 3 3 2 3 2" xfId="16468" xr:uid="{00000000-0005-0000-0000-0000D5570000}"/>
    <cellStyle name="Normal 5 2 3 3 2 3 2 2" xfId="46790" xr:uid="{00000000-0005-0000-0000-0000D6570000}"/>
    <cellStyle name="Normal 5 2 3 3 2 3 2 3" xfId="31566" xr:uid="{00000000-0005-0000-0000-0000D7570000}"/>
    <cellStyle name="Normal 5 2 3 3 2 3 3" xfId="11448" xr:uid="{00000000-0005-0000-0000-0000D8570000}"/>
    <cellStyle name="Normal 5 2 3 3 2 3 3 2" xfId="41773" xr:uid="{00000000-0005-0000-0000-0000D9570000}"/>
    <cellStyle name="Normal 5 2 3 3 2 3 3 3" xfId="26549" xr:uid="{00000000-0005-0000-0000-0000DA570000}"/>
    <cellStyle name="Normal 5 2 3 3 2 3 4" xfId="36760" xr:uid="{00000000-0005-0000-0000-0000DB570000}"/>
    <cellStyle name="Normal 5 2 3 3 2 3 5" xfId="21536" xr:uid="{00000000-0005-0000-0000-0000DC570000}"/>
    <cellStyle name="Normal 5 2 3 3 2 4" xfId="13126" xr:uid="{00000000-0005-0000-0000-0000DD570000}"/>
    <cellStyle name="Normal 5 2 3 3 2 4 2" xfId="43448" xr:uid="{00000000-0005-0000-0000-0000DE570000}"/>
    <cellStyle name="Normal 5 2 3 3 2 4 3" xfId="28224" xr:uid="{00000000-0005-0000-0000-0000DF570000}"/>
    <cellStyle name="Normal 5 2 3 3 2 5" xfId="8105" xr:uid="{00000000-0005-0000-0000-0000E0570000}"/>
    <cellStyle name="Normal 5 2 3 3 2 5 2" xfId="38431" xr:uid="{00000000-0005-0000-0000-0000E1570000}"/>
    <cellStyle name="Normal 5 2 3 3 2 5 3" xfId="23207" xr:uid="{00000000-0005-0000-0000-0000E2570000}"/>
    <cellStyle name="Normal 5 2 3 3 2 6" xfId="33419" xr:uid="{00000000-0005-0000-0000-0000E3570000}"/>
    <cellStyle name="Normal 5 2 3 3 2 7" xfId="18194" xr:uid="{00000000-0005-0000-0000-0000E4570000}"/>
    <cellStyle name="Normal 5 2 3 3 3" xfId="3887" xr:uid="{00000000-0005-0000-0000-0000E5570000}"/>
    <cellStyle name="Normal 5 2 3 3 3 2" xfId="13961" xr:uid="{00000000-0005-0000-0000-0000E6570000}"/>
    <cellStyle name="Normal 5 2 3 3 3 2 2" xfId="44283" xr:uid="{00000000-0005-0000-0000-0000E7570000}"/>
    <cellStyle name="Normal 5 2 3 3 3 2 3" xfId="29059" xr:uid="{00000000-0005-0000-0000-0000E8570000}"/>
    <cellStyle name="Normal 5 2 3 3 3 3" xfId="8941" xr:uid="{00000000-0005-0000-0000-0000E9570000}"/>
    <cellStyle name="Normal 5 2 3 3 3 3 2" xfId="39266" xr:uid="{00000000-0005-0000-0000-0000EA570000}"/>
    <cellStyle name="Normal 5 2 3 3 3 3 3" xfId="24042" xr:uid="{00000000-0005-0000-0000-0000EB570000}"/>
    <cellStyle name="Normal 5 2 3 3 3 4" xfId="34253" xr:uid="{00000000-0005-0000-0000-0000EC570000}"/>
    <cellStyle name="Normal 5 2 3 3 3 5" xfId="19029" xr:uid="{00000000-0005-0000-0000-0000ED570000}"/>
    <cellStyle name="Normal 5 2 3 3 4" xfId="5580" xr:uid="{00000000-0005-0000-0000-0000EE570000}"/>
    <cellStyle name="Normal 5 2 3 3 4 2" xfId="15632" xr:uid="{00000000-0005-0000-0000-0000EF570000}"/>
    <cellStyle name="Normal 5 2 3 3 4 2 2" xfId="45954" xr:uid="{00000000-0005-0000-0000-0000F0570000}"/>
    <cellStyle name="Normal 5 2 3 3 4 2 3" xfId="30730" xr:uid="{00000000-0005-0000-0000-0000F1570000}"/>
    <cellStyle name="Normal 5 2 3 3 4 3" xfId="10612" xr:uid="{00000000-0005-0000-0000-0000F2570000}"/>
    <cellStyle name="Normal 5 2 3 3 4 3 2" xfId="40937" xr:uid="{00000000-0005-0000-0000-0000F3570000}"/>
    <cellStyle name="Normal 5 2 3 3 4 3 3" xfId="25713" xr:uid="{00000000-0005-0000-0000-0000F4570000}"/>
    <cellStyle name="Normal 5 2 3 3 4 4" xfId="35924" xr:uid="{00000000-0005-0000-0000-0000F5570000}"/>
    <cellStyle name="Normal 5 2 3 3 4 5" xfId="20700" xr:uid="{00000000-0005-0000-0000-0000F6570000}"/>
    <cellStyle name="Normal 5 2 3 3 5" xfId="12290" xr:uid="{00000000-0005-0000-0000-0000F7570000}"/>
    <cellStyle name="Normal 5 2 3 3 5 2" xfId="42612" xr:uid="{00000000-0005-0000-0000-0000F8570000}"/>
    <cellStyle name="Normal 5 2 3 3 5 3" xfId="27388" xr:uid="{00000000-0005-0000-0000-0000F9570000}"/>
    <cellStyle name="Normal 5 2 3 3 6" xfId="7269" xr:uid="{00000000-0005-0000-0000-0000FA570000}"/>
    <cellStyle name="Normal 5 2 3 3 6 2" xfId="37595" xr:uid="{00000000-0005-0000-0000-0000FB570000}"/>
    <cellStyle name="Normal 5 2 3 3 6 3" xfId="22371" xr:uid="{00000000-0005-0000-0000-0000FC570000}"/>
    <cellStyle name="Normal 5 2 3 3 7" xfId="32583" xr:uid="{00000000-0005-0000-0000-0000FD570000}"/>
    <cellStyle name="Normal 5 2 3 3 8" xfId="17358" xr:uid="{00000000-0005-0000-0000-0000FE570000}"/>
    <cellStyle name="Normal 5 2 3 3 9" xfId="2195" xr:uid="{00000000-0005-0000-0000-0000FF570000}"/>
    <cellStyle name="Normal 5 2 3 4" xfId="2616" xr:uid="{00000000-0005-0000-0000-000000580000}"/>
    <cellStyle name="Normal 5 2 3 4 2" xfId="4306" xr:uid="{00000000-0005-0000-0000-000001580000}"/>
    <cellStyle name="Normal 5 2 3 4 2 2" xfId="14379" xr:uid="{00000000-0005-0000-0000-000002580000}"/>
    <cellStyle name="Normal 5 2 3 4 2 2 2" xfId="44701" xr:uid="{00000000-0005-0000-0000-000003580000}"/>
    <cellStyle name="Normal 5 2 3 4 2 2 3" xfId="29477" xr:uid="{00000000-0005-0000-0000-000004580000}"/>
    <cellStyle name="Normal 5 2 3 4 2 3" xfId="9359" xr:uid="{00000000-0005-0000-0000-000005580000}"/>
    <cellStyle name="Normal 5 2 3 4 2 3 2" xfId="39684" xr:uid="{00000000-0005-0000-0000-000006580000}"/>
    <cellStyle name="Normal 5 2 3 4 2 3 3" xfId="24460" xr:uid="{00000000-0005-0000-0000-000007580000}"/>
    <cellStyle name="Normal 5 2 3 4 2 4" xfId="34671" xr:uid="{00000000-0005-0000-0000-000008580000}"/>
    <cellStyle name="Normal 5 2 3 4 2 5" xfId="19447" xr:uid="{00000000-0005-0000-0000-000009580000}"/>
    <cellStyle name="Normal 5 2 3 4 3" xfId="5998" xr:uid="{00000000-0005-0000-0000-00000A580000}"/>
    <cellStyle name="Normal 5 2 3 4 3 2" xfId="16050" xr:uid="{00000000-0005-0000-0000-00000B580000}"/>
    <cellStyle name="Normal 5 2 3 4 3 2 2" xfId="46372" xr:uid="{00000000-0005-0000-0000-00000C580000}"/>
    <cellStyle name="Normal 5 2 3 4 3 2 3" xfId="31148" xr:uid="{00000000-0005-0000-0000-00000D580000}"/>
    <cellStyle name="Normal 5 2 3 4 3 3" xfId="11030" xr:uid="{00000000-0005-0000-0000-00000E580000}"/>
    <cellStyle name="Normal 5 2 3 4 3 3 2" xfId="41355" xr:uid="{00000000-0005-0000-0000-00000F580000}"/>
    <cellStyle name="Normal 5 2 3 4 3 3 3" xfId="26131" xr:uid="{00000000-0005-0000-0000-000010580000}"/>
    <cellStyle name="Normal 5 2 3 4 3 4" xfId="36342" xr:uid="{00000000-0005-0000-0000-000011580000}"/>
    <cellStyle name="Normal 5 2 3 4 3 5" xfId="21118" xr:uid="{00000000-0005-0000-0000-000012580000}"/>
    <cellStyle name="Normal 5 2 3 4 4" xfId="12708" xr:uid="{00000000-0005-0000-0000-000013580000}"/>
    <cellStyle name="Normal 5 2 3 4 4 2" xfId="43030" xr:uid="{00000000-0005-0000-0000-000014580000}"/>
    <cellStyle name="Normal 5 2 3 4 4 3" xfId="27806" xr:uid="{00000000-0005-0000-0000-000015580000}"/>
    <cellStyle name="Normal 5 2 3 4 5" xfId="7687" xr:uid="{00000000-0005-0000-0000-000016580000}"/>
    <cellStyle name="Normal 5 2 3 4 5 2" xfId="38013" xr:uid="{00000000-0005-0000-0000-000017580000}"/>
    <cellStyle name="Normal 5 2 3 4 5 3" xfId="22789" xr:uid="{00000000-0005-0000-0000-000018580000}"/>
    <cellStyle name="Normal 5 2 3 4 6" xfId="33001" xr:uid="{00000000-0005-0000-0000-000019580000}"/>
    <cellStyle name="Normal 5 2 3 4 7" xfId="17776" xr:uid="{00000000-0005-0000-0000-00001A580000}"/>
    <cellStyle name="Normal 5 2 3 5" xfId="3469" xr:uid="{00000000-0005-0000-0000-00001B580000}"/>
    <cellStyle name="Normal 5 2 3 5 2" xfId="13543" xr:uid="{00000000-0005-0000-0000-00001C580000}"/>
    <cellStyle name="Normal 5 2 3 5 2 2" xfId="43865" xr:uid="{00000000-0005-0000-0000-00001D580000}"/>
    <cellStyle name="Normal 5 2 3 5 2 3" xfId="28641" xr:uid="{00000000-0005-0000-0000-00001E580000}"/>
    <cellStyle name="Normal 5 2 3 5 3" xfId="8523" xr:uid="{00000000-0005-0000-0000-00001F580000}"/>
    <cellStyle name="Normal 5 2 3 5 3 2" xfId="38848" xr:uid="{00000000-0005-0000-0000-000020580000}"/>
    <cellStyle name="Normal 5 2 3 5 3 3" xfId="23624" xr:uid="{00000000-0005-0000-0000-000021580000}"/>
    <cellStyle name="Normal 5 2 3 5 4" xfId="33835" xr:uid="{00000000-0005-0000-0000-000022580000}"/>
    <cellStyle name="Normal 5 2 3 5 5" xfId="18611" xr:uid="{00000000-0005-0000-0000-000023580000}"/>
    <cellStyle name="Normal 5 2 3 6" xfId="5162" xr:uid="{00000000-0005-0000-0000-000024580000}"/>
    <cellStyle name="Normal 5 2 3 6 2" xfId="15214" xr:uid="{00000000-0005-0000-0000-000025580000}"/>
    <cellStyle name="Normal 5 2 3 6 2 2" xfId="45536" xr:uid="{00000000-0005-0000-0000-000026580000}"/>
    <cellStyle name="Normal 5 2 3 6 2 3" xfId="30312" xr:uid="{00000000-0005-0000-0000-000027580000}"/>
    <cellStyle name="Normal 5 2 3 6 3" xfId="10194" xr:uid="{00000000-0005-0000-0000-000028580000}"/>
    <cellStyle name="Normal 5 2 3 6 3 2" xfId="40519" xr:uid="{00000000-0005-0000-0000-000029580000}"/>
    <cellStyle name="Normal 5 2 3 6 3 3" xfId="25295" xr:uid="{00000000-0005-0000-0000-00002A580000}"/>
    <cellStyle name="Normal 5 2 3 6 4" xfId="35506" xr:uid="{00000000-0005-0000-0000-00002B580000}"/>
    <cellStyle name="Normal 5 2 3 6 5" xfId="20282" xr:uid="{00000000-0005-0000-0000-00002C580000}"/>
    <cellStyle name="Normal 5 2 3 7" xfId="11872" xr:uid="{00000000-0005-0000-0000-00002D580000}"/>
    <cellStyle name="Normal 5 2 3 7 2" xfId="42194" xr:uid="{00000000-0005-0000-0000-00002E580000}"/>
    <cellStyle name="Normal 5 2 3 7 3" xfId="26970" xr:uid="{00000000-0005-0000-0000-00002F580000}"/>
    <cellStyle name="Normal 5 2 3 8" xfId="6851" xr:uid="{00000000-0005-0000-0000-000030580000}"/>
    <cellStyle name="Normal 5 2 3 8 2" xfId="37177" xr:uid="{00000000-0005-0000-0000-000031580000}"/>
    <cellStyle name="Normal 5 2 3 8 3" xfId="21953" xr:uid="{00000000-0005-0000-0000-000032580000}"/>
    <cellStyle name="Normal 5 2 3 9" xfId="31927" xr:uid="{00000000-0005-0000-0000-000033580000}"/>
    <cellStyle name="Normal 5 2 4" xfId="721" xr:uid="{00000000-0005-0000-0000-000034580000}"/>
    <cellStyle name="Normal 5 2 4 10" xfId="1876" xr:uid="{00000000-0005-0000-0000-000035580000}"/>
    <cellStyle name="Normal 5 2 4 2" xfId="2299" xr:uid="{00000000-0005-0000-0000-000036580000}"/>
    <cellStyle name="Normal 5 2 4 2 2" xfId="3138" xr:uid="{00000000-0005-0000-0000-000037580000}"/>
    <cellStyle name="Normal 5 2 4 2 2 2" xfId="4828" xr:uid="{00000000-0005-0000-0000-000038580000}"/>
    <cellStyle name="Normal 5 2 4 2 2 2 2" xfId="14901" xr:uid="{00000000-0005-0000-0000-000039580000}"/>
    <cellStyle name="Normal 5 2 4 2 2 2 2 2" xfId="45223" xr:uid="{00000000-0005-0000-0000-00003A580000}"/>
    <cellStyle name="Normal 5 2 4 2 2 2 2 3" xfId="29999" xr:uid="{00000000-0005-0000-0000-00003B580000}"/>
    <cellStyle name="Normal 5 2 4 2 2 2 3" xfId="9881" xr:uid="{00000000-0005-0000-0000-00003C580000}"/>
    <cellStyle name="Normal 5 2 4 2 2 2 3 2" xfId="40206" xr:uid="{00000000-0005-0000-0000-00003D580000}"/>
    <cellStyle name="Normal 5 2 4 2 2 2 3 3" xfId="24982" xr:uid="{00000000-0005-0000-0000-00003E580000}"/>
    <cellStyle name="Normal 5 2 4 2 2 2 4" xfId="35193" xr:uid="{00000000-0005-0000-0000-00003F580000}"/>
    <cellStyle name="Normal 5 2 4 2 2 2 5" xfId="19969" xr:uid="{00000000-0005-0000-0000-000040580000}"/>
    <cellStyle name="Normal 5 2 4 2 2 3" xfId="6520" xr:uid="{00000000-0005-0000-0000-000041580000}"/>
    <cellStyle name="Normal 5 2 4 2 2 3 2" xfId="16572" xr:uid="{00000000-0005-0000-0000-000042580000}"/>
    <cellStyle name="Normal 5 2 4 2 2 3 2 2" xfId="46894" xr:uid="{00000000-0005-0000-0000-000043580000}"/>
    <cellStyle name="Normal 5 2 4 2 2 3 2 3" xfId="31670" xr:uid="{00000000-0005-0000-0000-000044580000}"/>
    <cellStyle name="Normal 5 2 4 2 2 3 3" xfId="11552" xr:uid="{00000000-0005-0000-0000-000045580000}"/>
    <cellStyle name="Normal 5 2 4 2 2 3 3 2" xfId="41877" xr:uid="{00000000-0005-0000-0000-000046580000}"/>
    <cellStyle name="Normal 5 2 4 2 2 3 3 3" xfId="26653" xr:uid="{00000000-0005-0000-0000-000047580000}"/>
    <cellStyle name="Normal 5 2 4 2 2 3 4" xfId="36864" xr:uid="{00000000-0005-0000-0000-000048580000}"/>
    <cellStyle name="Normal 5 2 4 2 2 3 5" xfId="21640" xr:uid="{00000000-0005-0000-0000-000049580000}"/>
    <cellStyle name="Normal 5 2 4 2 2 4" xfId="13230" xr:uid="{00000000-0005-0000-0000-00004A580000}"/>
    <cellStyle name="Normal 5 2 4 2 2 4 2" xfId="43552" xr:uid="{00000000-0005-0000-0000-00004B580000}"/>
    <cellStyle name="Normal 5 2 4 2 2 4 3" xfId="28328" xr:uid="{00000000-0005-0000-0000-00004C580000}"/>
    <cellStyle name="Normal 5 2 4 2 2 5" xfId="8209" xr:uid="{00000000-0005-0000-0000-00004D580000}"/>
    <cellStyle name="Normal 5 2 4 2 2 5 2" xfId="38535" xr:uid="{00000000-0005-0000-0000-00004E580000}"/>
    <cellStyle name="Normal 5 2 4 2 2 5 3" xfId="23311" xr:uid="{00000000-0005-0000-0000-00004F580000}"/>
    <cellStyle name="Normal 5 2 4 2 2 6" xfId="33523" xr:uid="{00000000-0005-0000-0000-000050580000}"/>
    <cellStyle name="Normal 5 2 4 2 2 7" xfId="18298" xr:uid="{00000000-0005-0000-0000-000051580000}"/>
    <cellStyle name="Normal 5 2 4 2 3" xfId="3991" xr:uid="{00000000-0005-0000-0000-000052580000}"/>
    <cellStyle name="Normal 5 2 4 2 3 2" xfId="14065" xr:uid="{00000000-0005-0000-0000-000053580000}"/>
    <cellStyle name="Normal 5 2 4 2 3 2 2" xfId="44387" xr:uid="{00000000-0005-0000-0000-000054580000}"/>
    <cellStyle name="Normal 5 2 4 2 3 2 3" xfId="29163" xr:uid="{00000000-0005-0000-0000-000055580000}"/>
    <cellStyle name="Normal 5 2 4 2 3 3" xfId="9045" xr:uid="{00000000-0005-0000-0000-000056580000}"/>
    <cellStyle name="Normal 5 2 4 2 3 3 2" xfId="39370" xr:uid="{00000000-0005-0000-0000-000057580000}"/>
    <cellStyle name="Normal 5 2 4 2 3 3 3" xfId="24146" xr:uid="{00000000-0005-0000-0000-000058580000}"/>
    <cellStyle name="Normal 5 2 4 2 3 4" xfId="34357" xr:uid="{00000000-0005-0000-0000-000059580000}"/>
    <cellStyle name="Normal 5 2 4 2 3 5" xfId="19133" xr:uid="{00000000-0005-0000-0000-00005A580000}"/>
    <cellStyle name="Normal 5 2 4 2 4" xfId="5684" xr:uid="{00000000-0005-0000-0000-00005B580000}"/>
    <cellStyle name="Normal 5 2 4 2 4 2" xfId="15736" xr:uid="{00000000-0005-0000-0000-00005C580000}"/>
    <cellStyle name="Normal 5 2 4 2 4 2 2" xfId="46058" xr:uid="{00000000-0005-0000-0000-00005D580000}"/>
    <cellStyle name="Normal 5 2 4 2 4 2 3" xfId="30834" xr:uid="{00000000-0005-0000-0000-00005E580000}"/>
    <cellStyle name="Normal 5 2 4 2 4 3" xfId="10716" xr:uid="{00000000-0005-0000-0000-00005F580000}"/>
    <cellStyle name="Normal 5 2 4 2 4 3 2" xfId="41041" xr:uid="{00000000-0005-0000-0000-000060580000}"/>
    <cellStyle name="Normal 5 2 4 2 4 3 3" xfId="25817" xr:uid="{00000000-0005-0000-0000-000061580000}"/>
    <cellStyle name="Normal 5 2 4 2 4 4" xfId="36028" xr:uid="{00000000-0005-0000-0000-000062580000}"/>
    <cellStyle name="Normal 5 2 4 2 4 5" xfId="20804" xr:uid="{00000000-0005-0000-0000-000063580000}"/>
    <cellStyle name="Normal 5 2 4 2 5" xfId="12394" xr:uid="{00000000-0005-0000-0000-000064580000}"/>
    <cellStyle name="Normal 5 2 4 2 5 2" xfId="42716" xr:uid="{00000000-0005-0000-0000-000065580000}"/>
    <cellStyle name="Normal 5 2 4 2 5 3" xfId="27492" xr:uid="{00000000-0005-0000-0000-000066580000}"/>
    <cellStyle name="Normal 5 2 4 2 6" xfId="7373" xr:uid="{00000000-0005-0000-0000-000067580000}"/>
    <cellStyle name="Normal 5 2 4 2 6 2" xfId="37699" xr:uid="{00000000-0005-0000-0000-000068580000}"/>
    <cellStyle name="Normal 5 2 4 2 6 3" xfId="22475" xr:uid="{00000000-0005-0000-0000-000069580000}"/>
    <cellStyle name="Normal 5 2 4 2 7" xfId="32687" xr:uid="{00000000-0005-0000-0000-00006A580000}"/>
    <cellStyle name="Normal 5 2 4 2 8" xfId="17462" xr:uid="{00000000-0005-0000-0000-00006B580000}"/>
    <cellStyle name="Normal 5 2 4 3" xfId="2720" xr:uid="{00000000-0005-0000-0000-00006C580000}"/>
    <cellStyle name="Normal 5 2 4 3 2" xfId="4410" xr:uid="{00000000-0005-0000-0000-00006D580000}"/>
    <cellStyle name="Normal 5 2 4 3 2 2" xfId="14483" xr:uid="{00000000-0005-0000-0000-00006E580000}"/>
    <cellStyle name="Normal 5 2 4 3 2 2 2" xfId="44805" xr:uid="{00000000-0005-0000-0000-00006F580000}"/>
    <cellStyle name="Normal 5 2 4 3 2 2 3" xfId="29581" xr:uid="{00000000-0005-0000-0000-000070580000}"/>
    <cellStyle name="Normal 5 2 4 3 2 3" xfId="9463" xr:uid="{00000000-0005-0000-0000-000071580000}"/>
    <cellStyle name="Normal 5 2 4 3 2 3 2" xfId="39788" xr:uid="{00000000-0005-0000-0000-000072580000}"/>
    <cellStyle name="Normal 5 2 4 3 2 3 3" xfId="24564" xr:uid="{00000000-0005-0000-0000-000073580000}"/>
    <cellStyle name="Normal 5 2 4 3 2 4" xfId="34775" xr:uid="{00000000-0005-0000-0000-000074580000}"/>
    <cellStyle name="Normal 5 2 4 3 2 5" xfId="19551" xr:uid="{00000000-0005-0000-0000-000075580000}"/>
    <cellStyle name="Normal 5 2 4 3 3" xfId="6102" xr:uid="{00000000-0005-0000-0000-000076580000}"/>
    <cellStyle name="Normal 5 2 4 3 3 2" xfId="16154" xr:uid="{00000000-0005-0000-0000-000077580000}"/>
    <cellStyle name="Normal 5 2 4 3 3 2 2" xfId="46476" xr:uid="{00000000-0005-0000-0000-000078580000}"/>
    <cellStyle name="Normal 5 2 4 3 3 2 3" xfId="31252" xr:uid="{00000000-0005-0000-0000-000079580000}"/>
    <cellStyle name="Normal 5 2 4 3 3 3" xfId="11134" xr:uid="{00000000-0005-0000-0000-00007A580000}"/>
    <cellStyle name="Normal 5 2 4 3 3 3 2" xfId="41459" xr:uid="{00000000-0005-0000-0000-00007B580000}"/>
    <cellStyle name="Normal 5 2 4 3 3 3 3" xfId="26235" xr:uid="{00000000-0005-0000-0000-00007C580000}"/>
    <cellStyle name="Normal 5 2 4 3 3 4" xfId="36446" xr:uid="{00000000-0005-0000-0000-00007D580000}"/>
    <cellStyle name="Normal 5 2 4 3 3 5" xfId="21222" xr:uid="{00000000-0005-0000-0000-00007E580000}"/>
    <cellStyle name="Normal 5 2 4 3 4" xfId="12812" xr:uid="{00000000-0005-0000-0000-00007F580000}"/>
    <cellStyle name="Normal 5 2 4 3 4 2" xfId="43134" xr:uid="{00000000-0005-0000-0000-000080580000}"/>
    <cellStyle name="Normal 5 2 4 3 4 3" xfId="27910" xr:uid="{00000000-0005-0000-0000-000081580000}"/>
    <cellStyle name="Normal 5 2 4 3 5" xfId="7791" xr:uid="{00000000-0005-0000-0000-000082580000}"/>
    <cellStyle name="Normal 5 2 4 3 5 2" xfId="38117" xr:uid="{00000000-0005-0000-0000-000083580000}"/>
    <cellStyle name="Normal 5 2 4 3 5 3" xfId="22893" xr:uid="{00000000-0005-0000-0000-000084580000}"/>
    <cellStyle name="Normal 5 2 4 3 6" xfId="33105" xr:uid="{00000000-0005-0000-0000-000085580000}"/>
    <cellStyle name="Normal 5 2 4 3 7" xfId="17880" xr:uid="{00000000-0005-0000-0000-000086580000}"/>
    <cellStyle name="Normal 5 2 4 4" xfId="3573" xr:uid="{00000000-0005-0000-0000-000087580000}"/>
    <cellStyle name="Normal 5 2 4 4 2" xfId="13647" xr:uid="{00000000-0005-0000-0000-000088580000}"/>
    <cellStyle name="Normal 5 2 4 4 2 2" xfId="43969" xr:uid="{00000000-0005-0000-0000-000089580000}"/>
    <cellStyle name="Normal 5 2 4 4 2 3" xfId="28745" xr:uid="{00000000-0005-0000-0000-00008A580000}"/>
    <cellStyle name="Normal 5 2 4 4 3" xfId="8627" xr:uid="{00000000-0005-0000-0000-00008B580000}"/>
    <cellStyle name="Normal 5 2 4 4 3 2" xfId="38952" xr:uid="{00000000-0005-0000-0000-00008C580000}"/>
    <cellStyle name="Normal 5 2 4 4 3 3" xfId="23728" xr:uid="{00000000-0005-0000-0000-00008D580000}"/>
    <cellStyle name="Normal 5 2 4 4 4" xfId="33939" xr:uid="{00000000-0005-0000-0000-00008E580000}"/>
    <cellStyle name="Normal 5 2 4 4 5" xfId="18715" xr:uid="{00000000-0005-0000-0000-00008F580000}"/>
    <cellStyle name="Normal 5 2 4 5" xfId="5266" xr:uid="{00000000-0005-0000-0000-000090580000}"/>
    <cellStyle name="Normal 5 2 4 5 2" xfId="15318" xr:uid="{00000000-0005-0000-0000-000091580000}"/>
    <cellStyle name="Normal 5 2 4 5 2 2" xfId="45640" xr:uid="{00000000-0005-0000-0000-000092580000}"/>
    <cellStyle name="Normal 5 2 4 5 2 3" xfId="30416" xr:uid="{00000000-0005-0000-0000-000093580000}"/>
    <cellStyle name="Normal 5 2 4 5 3" xfId="10298" xr:uid="{00000000-0005-0000-0000-000094580000}"/>
    <cellStyle name="Normal 5 2 4 5 3 2" xfId="40623" xr:uid="{00000000-0005-0000-0000-000095580000}"/>
    <cellStyle name="Normal 5 2 4 5 3 3" xfId="25399" xr:uid="{00000000-0005-0000-0000-000096580000}"/>
    <cellStyle name="Normal 5 2 4 5 4" xfId="35610" xr:uid="{00000000-0005-0000-0000-000097580000}"/>
    <cellStyle name="Normal 5 2 4 5 5" xfId="20386" xr:uid="{00000000-0005-0000-0000-000098580000}"/>
    <cellStyle name="Normal 5 2 4 6" xfId="11976" xr:uid="{00000000-0005-0000-0000-000099580000}"/>
    <cellStyle name="Normal 5 2 4 6 2" xfId="42298" xr:uid="{00000000-0005-0000-0000-00009A580000}"/>
    <cellStyle name="Normal 5 2 4 6 3" xfId="27074" xr:uid="{00000000-0005-0000-0000-00009B580000}"/>
    <cellStyle name="Normal 5 2 4 7" xfId="6955" xr:uid="{00000000-0005-0000-0000-00009C580000}"/>
    <cellStyle name="Normal 5 2 4 7 2" xfId="37281" xr:uid="{00000000-0005-0000-0000-00009D580000}"/>
    <cellStyle name="Normal 5 2 4 7 3" xfId="22057" xr:uid="{00000000-0005-0000-0000-00009E580000}"/>
    <cellStyle name="Normal 5 2 4 8" xfId="32269" xr:uid="{00000000-0005-0000-0000-00009F580000}"/>
    <cellStyle name="Normal 5 2 4 9" xfId="17044" xr:uid="{00000000-0005-0000-0000-0000A0580000}"/>
    <cellStyle name="Normal 5 2 5" xfId="742" xr:uid="{00000000-0005-0000-0000-0000A1580000}"/>
    <cellStyle name="Normal 5 2 5 2" xfId="2930" xr:uid="{00000000-0005-0000-0000-0000A2580000}"/>
    <cellStyle name="Normal 5 2 5 2 2" xfId="4620" xr:uid="{00000000-0005-0000-0000-0000A3580000}"/>
    <cellStyle name="Normal 5 2 5 2 2 2" xfId="14693" xr:uid="{00000000-0005-0000-0000-0000A4580000}"/>
    <cellStyle name="Normal 5 2 5 2 2 2 2" xfId="45015" xr:uid="{00000000-0005-0000-0000-0000A5580000}"/>
    <cellStyle name="Normal 5 2 5 2 2 2 3" xfId="29791" xr:uid="{00000000-0005-0000-0000-0000A6580000}"/>
    <cellStyle name="Normal 5 2 5 2 2 3" xfId="9673" xr:uid="{00000000-0005-0000-0000-0000A7580000}"/>
    <cellStyle name="Normal 5 2 5 2 2 3 2" xfId="39998" xr:uid="{00000000-0005-0000-0000-0000A8580000}"/>
    <cellStyle name="Normal 5 2 5 2 2 3 3" xfId="24774" xr:uid="{00000000-0005-0000-0000-0000A9580000}"/>
    <cellStyle name="Normal 5 2 5 2 2 4" xfId="34985" xr:uid="{00000000-0005-0000-0000-0000AA580000}"/>
    <cellStyle name="Normal 5 2 5 2 2 5" xfId="19761" xr:uid="{00000000-0005-0000-0000-0000AB580000}"/>
    <cellStyle name="Normal 5 2 5 2 3" xfId="6312" xr:uid="{00000000-0005-0000-0000-0000AC580000}"/>
    <cellStyle name="Normal 5 2 5 2 3 2" xfId="16364" xr:uid="{00000000-0005-0000-0000-0000AD580000}"/>
    <cellStyle name="Normal 5 2 5 2 3 2 2" xfId="46686" xr:uid="{00000000-0005-0000-0000-0000AE580000}"/>
    <cellStyle name="Normal 5 2 5 2 3 2 3" xfId="31462" xr:uid="{00000000-0005-0000-0000-0000AF580000}"/>
    <cellStyle name="Normal 5 2 5 2 3 3" xfId="11344" xr:uid="{00000000-0005-0000-0000-0000B0580000}"/>
    <cellStyle name="Normal 5 2 5 2 3 3 2" xfId="41669" xr:uid="{00000000-0005-0000-0000-0000B1580000}"/>
    <cellStyle name="Normal 5 2 5 2 3 3 3" xfId="26445" xr:uid="{00000000-0005-0000-0000-0000B2580000}"/>
    <cellStyle name="Normal 5 2 5 2 3 4" xfId="36656" xr:uid="{00000000-0005-0000-0000-0000B3580000}"/>
    <cellStyle name="Normal 5 2 5 2 3 5" xfId="21432" xr:uid="{00000000-0005-0000-0000-0000B4580000}"/>
    <cellStyle name="Normal 5 2 5 2 4" xfId="13022" xr:uid="{00000000-0005-0000-0000-0000B5580000}"/>
    <cellStyle name="Normal 5 2 5 2 4 2" xfId="43344" xr:uid="{00000000-0005-0000-0000-0000B6580000}"/>
    <cellStyle name="Normal 5 2 5 2 4 3" xfId="28120" xr:uid="{00000000-0005-0000-0000-0000B7580000}"/>
    <cellStyle name="Normal 5 2 5 2 5" xfId="8001" xr:uid="{00000000-0005-0000-0000-0000B8580000}"/>
    <cellStyle name="Normal 5 2 5 2 5 2" xfId="38327" xr:uid="{00000000-0005-0000-0000-0000B9580000}"/>
    <cellStyle name="Normal 5 2 5 2 5 3" xfId="23103" xr:uid="{00000000-0005-0000-0000-0000BA580000}"/>
    <cellStyle name="Normal 5 2 5 2 6" xfId="33315" xr:uid="{00000000-0005-0000-0000-0000BB580000}"/>
    <cellStyle name="Normal 5 2 5 2 7" xfId="18090" xr:uid="{00000000-0005-0000-0000-0000BC580000}"/>
    <cellStyle name="Normal 5 2 5 3" xfId="3783" xr:uid="{00000000-0005-0000-0000-0000BD580000}"/>
    <cellStyle name="Normal 5 2 5 3 2" xfId="13857" xr:uid="{00000000-0005-0000-0000-0000BE580000}"/>
    <cellStyle name="Normal 5 2 5 3 2 2" xfId="44179" xr:uid="{00000000-0005-0000-0000-0000BF580000}"/>
    <cellStyle name="Normal 5 2 5 3 2 3" xfId="28955" xr:uid="{00000000-0005-0000-0000-0000C0580000}"/>
    <cellStyle name="Normal 5 2 5 3 3" xfId="8837" xr:uid="{00000000-0005-0000-0000-0000C1580000}"/>
    <cellStyle name="Normal 5 2 5 3 3 2" xfId="39162" xr:uid="{00000000-0005-0000-0000-0000C2580000}"/>
    <cellStyle name="Normal 5 2 5 3 3 3" xfId="23938" xr:uid="{00000000-0005-0000-0000-0000C3580000}"/>
    <cellStyle name="Normal 5 2 5 3 4" xfId="34149" xr:uid="{00000000-0005-0000-0000-0000C4580000}"/>
    <cellStyle name="Normal 5 2 5 3 5" xfId="18925" xr:uid="{00000000-0005-0000-0000-0000C5580000}"/>
    <cellStyle name="Normal 5 2 5 4" xfId="5476" xr:uid="{00000000-0005-0000-0000-0000C6580000}"/>
    <cellStyle name="Normal 5 2 5 4 2" xfId="15528" xr:uid="{00000000-0005-0000-0000-0000C7580000}"/>
    <cellStyle name="Normal 5 2 5 4 2 2" xfId="45850" xr:uid="{00000000-0005-0000-0000-0000C8580000}"/>
    <cellStyle name="Normal 5 2 5 4 2 3" xfId="30626" xr:uid="{00000000-0005-0000-0000-0000C9580000}"/>
    <cellStyle name="Normal 5 2 5 4 3" xfId="10508" xr:uid="{00000000-0005-0000-0000-0000CA580000}"/>
    <cellStyle name="Normal 5 2 5 4 3 2" xfId="40833" xr:uid="{00000000-0005-0000-0000-0000CB580000}"/>
    <cellStyle name="Normal 5 2 5 4 3 3" xfId="25609" xr:uid="{00000000-0005-0000-0000-0000CC580000}"/>
    <cellStyle name="Normal 5 2 5 4 4" xfId="35820" xr:uid="{00000000-0005-0000-0000-0000CD580000}"/>
    <cellStyle name="Normal 5 2 5 4 5" xfId="20596" xr:uid="{00000000-0005-0000-0000-0000CE580000}"/>
    <cellStyle name="Normal 5 2 5 5" xfId="12186" xr:uid="{00000000-0005-0000-0000-0000CF580000}"/>
    <cellStyle name="Normal 5 2 5 5 2" xfId="42508" xr:uid="{00000000-0005-0000-0000-0000D0580000}"/>
    <cellStyle name="Normal 5 2 5 5 3" xfId="27284" xr:uid="{00000000-0005-0000-0000-0000D1580000}"/>
    <cellStyle name="Normal 5 2 5 6" xfId="7165" xr:uid="{00000000-0005-0000-0000-0000D2580000}"/>
    <cellStyle name="Normal 5 2 5 6 2" xfId="37491" xr:uid="{00000000-0005-0000-0000-0000D3580000}"/>
    <cellStyle name="Normal 5 2 5 6 3" xfId="22267" xr:uid="{00000000-0005-0000-0000-0000D4580000}"/>
    <cellStyle name="Normal 5 2 5 7" xfId="32479" xr:uid="{00000000-0005-0000-0000-0000D5580000}"/>
    <cellStyle name="Normal 5 2 5 8" xfId="17254" xr:uid="{00000000-0005-0000-0000-0000D6580000}"/>
    <cellStyle name="Normal 5 2 5 9" xfId="2089" xr:uid="{00000000-0005-0000-0000-0000D7580000}"/>
    <cellStyle name="Normal 5 2 6" xfId="2510" xr:uid="{00000000-0005-0000-0000-0000D8580000}"/>
    <cellStyle name="Normal 5 2 6 2" xfId="4202" xr:uid="{00000000-0005-0000-0000-0000D9580000}"/>
    <cellStyle name="Normal 5 2 6 2 2" xfId="14275" xr:uid="{00000000-0005-0000-0000-0000DA580000}"/>
    <cellStyle name="Normal 5 2 6 2 2 2" xfId="44597" xr:uid="{00000000-0005-0000-0000-0000DB580000}"/>
    <cellStyle name="Normal 5 2 6 2 2 3" xfId="29373" xr:uid="{00000000-0005-0000-0000-0000DC580000}"/>
    <cellStyle name="Normal 5 2 6 2 3" xfId="9255" xr:uid="{00000000-0005-0000-0000-0000DD580000}"/>
    <cellStyle name="Normal 5 2 6 2 3 2" xfId="39580" xr:uid="{00000000-0005-0000-0000-0000DE580000}"/>
    <cellStyle name="Normal 5 2 6 2 3 3" xfId="24356" xr:uid="{00000000-0005-0000-0000-0000DF580000}"/>
    <cellStyle name="Normal 5 2 6 2 4" xfId="34567" xr:uid="{00000000-0005-0000-0000-0000E0580000}"/>
    <cellStyle name="Normal 5 2 6 2 5" xfId="19343" xr:uid="{00000000-0005-0000-0000-0000E1580000}"/>
    <cellStyle name="Normal 5 2 6 3" xfId="5894" xr:uid="{00000000-0005-0000-0000-0000E2580000}"/>
    <cellStyle name="Normal 5 2 6 3 2" xfId="15946" xr:uid="{00000000-0005-0000-0000-0000E3580000}"/>
    <cellStyle name="Normal 5 2 6 3 2 2" xfId="46268" xr:uid="{00000000-0005-0000-0000-0000E4580000}"/>
    <cellStyle name="Normal 5 2 6 3 2 3" xfId="31044" xr:uid="{00000000-0005-0000-0000-0000E5580000}"/>
    <cellStyle name="Normal 5 2 6 3 3" xfId="10926" xr:uid="{00000000-0005-0000-0000-0000E6580000}"/>
    <cellStyle name="Normal 5 2 6 3 3 2" xfId="41251" xr:uid="{00000000-0005-0000-0000-0000E7580000}"/>
    <cellStyle name="Normal 5 2 6 3 3 3" xfId="26027" xr:uid="{00000000-0005-0000-0000-0000E8580000}"/>
    <cellStyle name="Normal 5 2 6 3 4" xfId="36238" xr:uid="{00000000-0005-0000-0000-0000E9580000}"/>
    <cellStyle name="Normal 5 2 6 3 5" xfId="21014" xr:uid="{00000000-0005-0000-0000-0000EA580000}"/>
    <cellStyle name="Normal 5 2 6 4" xfId="12604" xr:uid="{00000000-0005-0000-0000-0000EB580000}"/>
    <cellStyle name="Normal 5 2 6 4 2" xfId="42926" xr:uid="{00000000-0005-0000-0000-0000EC580000}"/>
    <cellStyle name="Normal 5 2 6 4 3" xfId="27702" xr:uid="{00000000-0005-0000-0000-0000ED580000}"/>
    <cellStyle name="Normal 5 2 6 5" xfId="7583" xr:uid="{00000000-0005-0000-0000-0000EE580000}"/>
    <cellStyle name="Normal 5 2 6 5 2" xfId="37909" xr:uid="{00000000-0005-0000-0000-0000EF580000}"/>
    <cellStyle name="Normal 5 2 6 5 3" xfId="22685" xr:uid="{00000000-0005-0000-0000-0000F0580000}"/>
    <cellStyle name="Normal 5 2 6 6" xfId="32897" xr:uid="{00000000-0005-0000-0000-0000F1580000}"/>
    <cellStyle name="Normal 5 2 6 7" xfId="17672" xr:uid="{00000000-0005-0000-0000-0000F2580000}"/>
    <cellStyle name="Normal 5 2 7" xfId="3358" xr:uid="{00000000-0005-0000-0000-0000F3580000}"/>
    <cellStyle name="Normal 5 2 7 2" xfId="13439" xr:uid="{00000000-0005-0000-0000-0000F4580000}"/>
    <cellStyle name="Normal 5 2 7 2 2" xfId="43761" xr:uid="{00000000-0005-0000-0000-0000F5580000}"/>
    <cellStyle name="Normal 5 2 7 2 3" xfId="28537" xr:uid="{00000000-0005-0000-0000-0000F6580000}"/>
    <cellStyle name="Normal 5 2 7 3" xfId="8418" xr:uid="{00000000-0005-0000-0000-0000F7580000}"/>
    <cellStyle name="Normal 5 2 7 3 2" xfId="38744" xr:uid="{00000000-0005-0000-0000-0000F8580000}"/>
    <cellStyle name="Normal 5 2 7 3 3" xfId="23520" xr:uid="{00000000-0005-0000-0000-0000F9580000}"/>
    <cellStyle name="Normal 5 2 7 4" xfId="33731" xr:uid="{00000000-0005-0000-0000-0000FA580000}"/>
    <cellStyle name="Normal 5 2 7 5" xfId="18507" xr:uid="{00000000-0005-0000-0000-0000FB580000}"/>
    <cellStyle name="Normal 5 2 8" xfId="5054" xr:uid="{00000000-0005-0000-0000-0000FC580000}"/>
    <cellStyle name="Normal 5 2 8 2" xfId="15110" xr:uid="{00000000-0005-0000-0000-0000FD580000}"/>
    <cellStyle name="Normal 5 2 8 2 2" xfId="45432" xr:uid="{00000000-0005-0000-0000-0000FE580000}"/>
    <cellStyle name="Normal 5 2 8 2 3" xfId="30208" xr:uid="{00000000-0005-0000-0000-0000FF580000}"/>
    <cellStyle name="Normal 5 2 8 3" xfId="10090" xr:uid="{00000000-0005-0000-0000-000000590000}"/>
    <cellStyle name="Normal 5 2 8 3 2" xfId="40415" xr:uid="{00000000-0005-0000-0000-000001590000}"/>
    <cellStyle name="Normal 5 2 8 3 3" xfId="25191" xr:uid="{00000000-0005-0000-0000-000002590000}"/>
    <cellStyle name="Normal 5 2 8 4" xfId="35402" xr:uid="{00000000-0005-0000-0000-000003590000}"/>
    <cellStyle name="Normal 5 2 8 5" xfId="20178" xr:uid="{00000000-0005-0000-0000-000004590000}"/>
    <cellStyle name="Normal 5 2 9" xfId="11766" xr:uid="{00000000-0005-0000-0000-000005590000}"/>
    <cellStyle name="Normal 5 2 9 2" xfId="42090" xr:uid="{00000000-0005-0000-0000-000006590000}"/>
    <cellStyle name="Normal 5 2 9 3" xfId="26866" xr:uid="{00000000-0005-0000-0000-000007590000}"/>
    <cellStyle name="Normal 5 3" xfId="658" xr:uid="{00000000-0005-0000-0000-000008590000}"/>
    <cellStyle name="Normal 5 3 10" xfId="6740" xr:uid="{00000000-0005-0000-0000-000009590000}"/>
    <cellStyle name="Normal 5 3 10 2" xfId="37069" xr:uid="{00000000-0005-0000-0000-00000A590000}"/>
    <cellStyle name="Normal 5 3 10 3" xfId="21845" xr:uid="{00000000-0005-0000-0000-00000B590000}"/>
    <cellStyle name="Normal 5 3 11" xfId="31920" xr:uid="{00000000-0005-0000-0000-00000C590000}"/>
    <cellStyle name="Normal 5 3 12" xfId="16830" xr:uid="{00000000-0005-0000-0000-00000D590000}"/>
    <cellStyle name="Normal 5 3 13" xfId="1096" xr:uid="{00000000-0005-0000-0000-00000E590000}"/>
    <cellStyle name="Normal 5 3 2" xfId="711" xr:uid="{00000000-0005-0000-0000-00000F590000}"/>
    <cellStyle name="Normal 5 3 2 10" xfId="31929" xr:uid="{00000000-0005-0000-0000-000010590000}"/>
    <cellStyle name="Normal 5 3 2 11" xfId="16884" xr:uid="{00000000-0005-0000-0000-000011590000}"/>
    <cellStyle name="Normal 5 3 2 12" xfId="1704" xr:uid="{00000000-0005-0000-0000-000012590000}"/>
    <cellStyle name="Normal 5 3 2 2" xfId="732" xr:uid="{00000000-0005-0000-0000-000013590000}"/>
    <cellStyle name="Normal 5 3 2 2 10" xfId="16988" xr:uid="{00000000-0005-0000-0000-000014590000}"/>
    <cellStyle name="Normal 5 3 2 2 11" xfId="1813" xr:uid="{00000000-0005-0000-0000-000015590000}"/>
    <cellStyle name="Normal 5 3 2 2 2" xfId="2030" xr:uid="{00000000-0005-0000-0000-000016590000}"/>
    <cellStyle name="Normal 5 3 2 2 2 2" xfId="2451" xr:uid="{00000000-0005-0000-0000-000017590000}"/>
    <cellStyle name="Normal 5 3 2 2 2 2 2" xfId="3290" xr:uid="{00000000-0005-0000-0000-000018590000}"/>
    <cellStyle name="Normal 5 3 2 2 2 2 2 2" xfId="4980" xr:uid="{00000000-0005-0000-0000-000019590000}"/>
    <cellStyle name="Normal 5 3 2 2 2 2 2 2 2" xfId="15053" xr:uid="{00000000-0005-0000-0000-00001A590000}"/>
    <cellStyle name="Normal 5 3 2 2 2 2 2 2 2 2" xfId="45375" xr:uid="{00000000-0005-0000-0000-00001B590000}"/>
    <cellStyle name="Normal 5 3 2 2 2 2 2 2 2 3" xfId="30151" xr:uid="{00000000-0005-0000-0000-00001C590000}"/>
    <cellStyle name="Normal 5 3 2 2 2 2 2 2 3" xfId="10033" xr:uid="{00000000-0005-0000-0000-00001D590000}"/>
    <cellStyle name="Normal 5 3 2 2 2 2 2 2 3 2" xfId="40358" xr:uid="{00000000-0005-0000-0000-00001E590000}"/>
    <cellStyle name="Normal 5 3 2 2 2 2 2 2 3 3" xfId="25134" xr:uid="{00000000-0005-0000-0000-00001F590000}"/>
    <cellStyle name="Normal 5 3 2 2 2 2 2 2 4" xfId="35345" xr:uid="{00000000-0005-0000-0000-000020590000}"/>
    <cellStyle name="Normal 5 3 2 2 2 2 2 2 5" xfId="20121" xr:uid="{00000000-0005-0000-0000-000021590000}"/>
    <cellStyle name="Normal 5 3 2 2 2 2 2 3" xfId="6672" xr:uid="{00000000-0005-0000-0000-000022590000}"/>
    <cellStyle name="Normal 5 3 2 2 2 2 2 3 2" xfId="16724" xr:uid="{00000000-0005-0000-0000-000023590000}"/>
    <cellStyle name="Normal 5 3 2 2 2 2 2 3 2 2" xfId="47046" xr:uid="{00000000-0005-0000-0000-000024590000}"/>
    <cellStyle name="Normal 5 3 2 2 2 2 2 3 2 3" xfId="31822" xr:uid="{00000000-0005-0000-0000-000025590000}"/>
    <cellStyle name="Normal 5 3 2 2 2 2 2 3 3" xfId="11704" xr:uid="{00000000-0005-0000-0000-000026590000}"/>
    <cellStyle name="Normal 5 3 2 2 2 2 2 3 3 2" xfId="42029" xr:uid="{00000000-0005-0000-0000-000027590000}"/>
    <cellStyle name="Normal 5 3 2 2 2 2 2 3 3 3" xfId="26805" xr:uid="{00000000-0005-0000-0000-000028590000}"/>
    <cellStyle name="Normal 5 3 2 2 2 2 2 3 4" xfId="37016" xr:uid="{00000000-0005-0000-0000-000029590000}"/>
    <cellStyle name="Normal 5 3 2 2 2 2 2 3 5" xfId="21792" xr:uid="{00000000-0005-0000-0000-00002A590000}"/>
    <cellStyle name="Normal 5 3 2 2 2 2 2 4" xfId="13382" xr:uid="{00000000-0005-0000-0000-00002B590000}"/>
    <cellStyle name="Normal 5 3 2 2 2 2 2 4 2" xfId="43704" xr:uid="{00000000-0005-0000-0000-00002C590000}"/>
    <cellStyle name="Normal 5 3 2 2 2 2 2 4 3" xfId="28480" xr:uid="{00000000-0005-0000-0000-00002D590000}"/>
    <cellStyle name="Normal 5 3 2 2 2 2 2 5" xfId="8361" xr:uid="{00000000-0005-0000-0000-00002E590000}"/>
    <cellStyle name="Normal 5 3 2 2 2 2 2 5 2" xfId="38687" xr:uid="{00000000-0005-0000-0000-00002F590000}"/>
    <cellStyle name="Normal 5 3 2 2 2 2 2 5 3" xfId="23463" xr:uid="{00000000-0005-0000-0000-000030590000}"/>
    <cellStyle name="Normal 5 3 2 2 2 2 2 6" xfId="33675" xr:uid="{00000000-0005-0000-0000-000031590000}"/>
    <cellStyle name="Normal 5 3 2 2 2 2 2 7" xfId="18450" xr:uid="{00000000-0005-0000-0000-000032590000}"/>
    <cellStyle name="Normal 5 3 2 2 2 2 3" xfId="4143" xr:uid="{00000000-0005-0000-0000-000033590000}"/>
    <cellStyle name="Normal 5 3 2 2 2 2 3 2" xfId="14217" xr:uid="{00000000-0005-0000-0000-000034590000}"/>
    <cellStyle name="Normal 5 3 2 2 2 2 3 2 2" xfId="44539" xr:uid="{00000000-0005-0000-0000-000035590000}"/>
    <cellStyle name="Normal 5 3 2 2 2 2 3 2 3" xfId="29315" xr:uid="{00000000-0005-0000-0000-000036590000}"/>
    <cellStyle name="Normal 5 3 2 2 2 2 3 3" xfId="9197" xr:uid="{00000000-0005-0000-0000-000037590000}"/>
    <cellStyle name="Normal 5 3 2 2 2 2 3 3 2" xfId="39522" xr:uid="{00000000-0005-0000-0000-000038590000}"/>
    <cellStyle name="Normal 5 3 2 2 2 2 3 3 3" xfId="24298" xr:uid="{00000000-0005-0000-0000-000039590000}"/>
    <cellStyle name="Normal 5 3 2 2 2 2 3 4" xfId="34509" xr:uid="{00000000-0005-0000-0000-00003A590000}"/>
    <cellStyle name="Normal 5 3 2 2 2 2 3 5" xfId="19285" xr:uid="{00000000-0005-0000-0000-00003B590000}"/>
    <cellStyle name="Normal 5 3 2 2 2 2 4" xfId="5836" xr:uid="{00000000-0005-0000-0000-00003C590000}"/>
    <cellStyle name="Normal 5 3 2 2 2 2 4 2" xfId="15888" xr:uid="{00000000-0005-0000-0000-00003D590000}"/>
    <cellStyle name="Normal 5 3 2 2 2 2 4 2 2" xfId="46210" xr:uid="{00000000-0005-0000-0000-00003E590000}"/>
    <cellStyle name="Normal 5 3 2 2 2 2 4 2 3" xfId="30986" xr:uid="{00000000-0005-0000-0000-00003F590000}"/>
    <cellStyle name="Normal 5 3 2 2 2 2 4 3" xfId="10868" xr:uid="{00000000-0005-0000-0000-000040590000}"/>
    <cellStyle name="Normal 5 3 2 2 2 2 4 3 2" xfId="41193" xr:uid="{00000000-0005-0000-0000-000041590000}"/>
    <cellStyle name="Normal 5 3 2 2 2 2 4 3 3" xfId="25969" xr:uid="{00000000-0005-0000-0000-000042590000}"/>
    <cellStyle name="Normal 5 3 2 2 2 2 4 4" xfId="36180" xr:uid="{00000000-0005-0000-0000-000043590000}"/>
    <cellStyle name="Normal 5 3 2 2 2 2 4 5" xfId="20956" xr:uid="{00000000-0005-0000-0000-000044590000}"/>
    <cellStyle name="Normal 5 3 2 2 2 2 5" xfId="12546" xr:uid="{00000000-0005-0000-0000-000045590000}"/>
    <cellStyle name="Normal 5 3 2 2 2 2 5 2" xfId="42868" xr:uid="{00000000-0005-0000-0000-000046590000}"/>
    <cellStyle name="Normal 5 3 2 2 2 2 5 3" xfId="27644" xr:uid="{00000000-0005-0000-0000-000047590000}"/>
    <cellStyle name="Normal 5 3 2 2 2 2 6" xfId="7525" xr:uid="{00000000-0005-0000-0000-000048590000}"/>
    <cellStyle name="Normal 5 3 2 2 2 2 6 2" xfId="37851" xr:uid="{00000000-0005-0000-0000-000049590000}"/>
    <cellStyle name="Normal 5 3 2 2 2 2 6 3" xfId="22627" xr:uid="{00000000-0005-0000-0000-00004A590000}"/>
    <cellStyle name="Normal 5 3 2 2 2 2 7" xfId="32839" xr:uid="{00000000-0005-0000-0000-00004B590000}"/>
    <cellStyle name="Normal 5 3 2 2 2 2 8" xfId="17614" xr:uid="{00000000-0005-0000-0000-00004C590000}"/>
    <cellStyle name="Normal 5 3 2 2 2 3" xfId="2872" xr:uid="{00000000-0005-0000-0000-00004D590000}"/>
    <cellStyle name="Normal 5 3 2 2 2 3 2" xfId="4562" xr:uid="{00000000-0005-0000-0000-00004E590000}"/>
    <cellStyle name="Normal 5 3 2 2 2 3 2 2" xfId="14635" xr:uid="{00000000-0005-0000-0000-00004F590000}"/>
    <cellStyle name="Normal 5 3 2 2 2 3 2 2 2" xfId="44957" xr:uid="{00000000-0005-0000-0000-000050590000}"/>
    <cellStyle name="Normal 5 3 2 2 2 3 2 2 3" xfId="29733" xr:uid="{00000000-0005-0000-0000-000051590000}"/>
    <cellStyle name="Normal 5 3 2 2 2 3 2 3" xfId="9615" xr:uid="{00000000-0005-0000-0000-000052590000}"/>
    <cellStyle name="Normal 5 3 2 2 2 3 2 3 2" xfId="39940" xr:uid="{00000000-0005-0000-0000-000053590000}"/>
    <cellStyle name="Normal 5 3 2 2 2 3 2 3 3" xfId="24716" xr:uid="{00000000-0005-0000-0000-000054590000}"/>
    <cellStyle name="Normal 5 3 2 2 2 3 2 4" xfId="34927" xr:uid="{00000000-0005-0000-0000-000055590000}"/>
    <cellStyle name="Normal 5 3 2 2 2 3 2 5" xfId="19703" xr:uid="{00000000-0005-0000-0000-000056590000}"/>
    <cellStyle name="Normal 5 3 2 2 2 3 3" xfId="6254" xr:uid="{00000000-0005-0000-0000-000057590000}"/>
    <cellStyle name="Normal 5 3 2 2 2 3 3 2" xfId="16306" xr:uid="{00000000-0005-0000-0000-000058590000}"/>
    <cellStyle name="Normal 5 3 2 2 2 3 3 2 2" xfId="46628" xr:uid="{00000000-0005-0000-0000-000059590000}"/>
    <cellStyle name="Normal 5 3 2 2 2 3 3 2 3" xfId="31404" xr:uid="{00000000-0005-0000-0000-00005A590000}"/>
    <cellStyle name="Normal 5 3 2 2 2 3 3 3" xfId="11286" xr:uid="{00000000-0005-0000-0000-00005B590000}"/>
    <cellStyle name="Normal 5 3 2 2 2 3 3 3 2" xfId="41611" xr:uid="{00000000-0005-0000-0000-00005C590000}"/>
    <cellStyle name="Normal 5 3 2 2 2 3 3 3 3" xfId="26387" xr:uid="{00000000-0005-0000-0000-00005D590000}"/>
    <cellStyle name="Normal 5 3 2 2 2 3 3 4" xfId="36598" xr:uid="{00000000-0005-0000-0000-00005E590000}"/>
    <cellStyle name="Normal 5 3 2 2 2 3 3 5" xfId="21374" xr:uid="{00000000-0005-0000-0000-00005F590000}"/>
    <cellStyle name="Normal 5 3 2 2 2 3 4" xfId="12964" xr:uid="{00000000-0005-0000-0000-000060590000}"/>
    <cellStyle name="Normal 5 3 2 2 2 3 4 2" xfId="43286" xr:uid="{00000000-0005-0000-0000-000061590000}"/>
    <cellStyle name="Normal 5 3 2 2 2 3 4 3" xfId="28062" xr:uid="{00000000-0005-0000-0000-000062590000}"/>
    <cellStyle name="Normal 5 3 2 2 2 3 5" xfId="7943" xr:uid="{00000000-0005-0000-0000-000063590000}"/>
    <cellStyle name="Normal 5 3 2 2 2 3 5 2" xfId="38269" xr:uid="{00000000-0005-0000-0000-000064590000}"/>
    <cellStyle name="Normal 5 3 2 2 2 3 5 3" xfId="23045" xr:uid="{00000000-0005-0000-0000-000065590000}"/>
    <cellStyle name="Normal 5 3 2 2 2 3 6" xfId="33257" xr:uid="{00000000-0005-0000-0000-000066590000}"/>
    <cellStyle name="Normal 5 3 2 2 2 3 7" xfId="18032" xr:uid="{00000000-0005-0000-0000-000067590000}"/>
    <cellStyle name="Normal 5 3 2 2 2 4" xfId="3725" xr:uid="{00000000-0005-0000-0000-000068590000}"/>
    <cellStyle name="Normal 5 3 2 2 2 4 2" xfId="13799" xr:uid="{00000000-0005-0000-0000-000069590000}"/>
    <cellStyle name="Normal 5 3 2 2 2 4 2 2" xfId="44121" xr:uid="{00000000-0005-0000-0000-00006A590000}"/>
    <cellStyle name="Normal 5 3 2 2 2 4 2 3" xfId="28897" xr:uid="{00000000-0005-0000-0000-00006B590000}"/>
    <cellStyle name="Normal 5 3 2 2 2 4 3" xfId="8779" xr:uid="{00000000-0005-0000-0000-00006C590000}"/>
    <cellStyle name="Normal 5 3 2 2 2 4 3 2" xfId="39104" xr:uid="{00000000-0005-0000-0000-00006D590000}"/>
    <cellStyle name="Normal 5 3 2 2 2 4 3 3" xfId="23880" xr:uid="{00000000-0005-0000-0000-00006E590000}"/>
    <cellStyle name="Normal 5 3 2 2 2 4 4" xfId="34091" xr:uid="{00000000-0005-0000-0000-00006F590000}"/>
    <cellStyle name="Normal 5 3 2 2 2 4 5" xfId="18867" xr:uid="{00000000-0005-0000-0000-000070590000}"/>
    <cellStyle name="Normal 5 3 2 2 2 5" xfId="5418" xr:uid="{00000000-0005-0000-0000-000071590000}"/>
    <cellStyle name="Normal 5 3 2 2 2 5 2" xfId="15470" xr:uid="{00000000-0005-0000-0000-000072590000}"/>
    <cellStyle name="Normal 5 3 2 2 2 5 2 2" xfId="45792" xr:uid="{00000000-0005-0000-0000-000073590000}"/>
    <cellStyle name="Normal 5 3 2 2 2 5 2 3" xfId="30568" xr:uid="{00000000-0005-0000-0000-000074590000}"/>
    <cellStyle name="Normal 5 3 2 2 2 5 3" xfId="10450" xr:uid="{00000000-0005-0000-0000-000075590000}"/>
    <cellStyle name="Normal 5 3 2 2 2 5 3 2" xfId="40775" xr:uid="{00000000-0005-0000-0000-000076590000}"/>
    <cellStyle name="Normal 5 3 2 2 2 5 3 3" xfId="25551" xr:uid="{00000000-0005-0000-0000-000077590000}"/>
    <cellStyle name="Normal 5 3 2 2 2 5 4" xfId="35762" xr:uid="{00000000-0005-0000-0000-000078590000}"/>
    <cellStyle name="Normal 5 3 2 2 2 5 5" xfId="20538" xr:uid="{00000000-0005-0000-0000-000079590000}"/>
    <cellStyle name="Normal 5 3 2 2 2 6" xfId="12128" xr:uid="{00000000-0005-0000-0000-00007A590000}"/>
    <cellStyle name="Normal 5 3 2 2 2 6 2" xfId="42450" xr:uid="{00000000-0005-0000-0000-00007B590000}"/>
    <cellStyle name="Normal 5 3 2 2 2 6 3" xfId="27226" xr:uid="{00000000-0005-0000-0000-00007C590000}"/>
    <cellStyle name="Normal 5 3 2 2 2 7" xfId="7107" xr:uid="{00000000-0005-0000-0000-00007D590000}"/>
    <cellStyle name="Normal 5 3 2 2 2 7 2" xfId="37433" xr:uid="{00000000-0005-0000-0000-00007E590000}"/>
    <cellStyle name="Normal 5 3 2 2 2 7 3" xfId="22209" xr:uid="{00000000-0005-0000-0000-00007F590000}"/>
    <cellStyle name="Normal 5 3 2 2 2 8" xfId="32421" xr:uid="{00000000-0005-0000-0000-000080590000}"/>
    <cellStyle name="Normal 5 3 2 2 2 9" xfId="17196" xr:uid="{00000000-0005-0000-0000-000081590000}"/>
    <cellStyle name="Normal 5 3 2 2 3" xfId="2243" xr:uid="{00000000-0005-0000-0000-000082590000}"/>
    <cellStyle name="Normal 5 3 2 2 3 2" xfId="3082" xr:uid="{00000000-0005-0000-0000-000083590000}"/>
    <cellStyle name="Normal 5 3 2 2 3 2 2" xfId="4772" xr:uid="{00000000-0005-0000-0000-000084590000}"/>
    <cellStyle name="Normal 5 3 2 2 3 2 2 2" xfId="14845" xr:uid="{00000000-0005-0000-0000-000085590000}"/>
    <cellStyle name="Normal 5 3 2 2 3 2 2 2 2" xfId="45167" xr:uid="{00000000-0005-0000-0000-000086590000}"/>
    <cellStyle name="Normal 5 3 2 2 3 2 2 2 3" xfId="29943" xr:uid="{00000000-0005-0000-0000-000087590000}"/>
    <cellStyle name="Normal 5 3 2 2 3 2 2 3" xfId="9825" xr:uid="{00000000-0005-0000-0000-000088590000}"/>
    <cellStyle name="Normal 5 3 2 2 3 2 2 3 2" xfId="40150" xr:uid="{00000000-0005-0000-0000-000089590000}"/>
    <cellStyle name="Normal 5 3 2 2 3 2 2 3 3" xfId="24926" xr:uid="{00000000-0005-0000-0000-00008A590000}"/>
    <cellStyle name="Normal 5 3 2 2 3 2 2 4" xfId="35137" xr:uid="{00000000-0005-0000-0000-00008B590000}"/>
    <cellStyle name="Normal 5 3 2 2 3 2 2 5" xfId="19913" xr:uid="{00000000-0005-0000-0000-00008C590000}"/>
    <cellStyle name="Normal 5 3 2 2 3 2 3" xfId="6464" xr:uid="{00000000-0005-0000-0000-00008D590000}"/>
    <cellStyle name="Normal 5 3 2 2 3 2 3 2" xfId="16516" xr:uid="{00000000-0005-0000-0000-00008E590000}"/>
    <cellStyle name="Normal 5 3 2 2 3 2 3 2 2" xfId="46838" xr:uid="{00000000-0005-0000-0000-00008F590000}"/>
    <cellStyle name="Normal 5 3 2 2 3 2 3 2 3" xfId="31614" xr:uid="{00000000-0005-0000-0000-000090590000}"/>
    <cellStyle name="Normal 5 3 2 2 3 2 3 3" xfId="11496" xr:uid="{00000000-0005-0000-0000-000091590000}"/>
    <cellStyle name="Normal 5 3 2 2 3 2 3 3 2" xfId="41821" xr:uid="{00000000-0005-0000-0000-000092590000}"/>
    <cellStyle name="Normal 5 3 2 2 3 2 3 3 3" xfId="26597" xr:uid="{00000000-0005-0000-0000-000093590000}"/>
    <cellStyle name="Normal 5 3 2 2 3 2 3 4" xfId="36808" xr:uid="{00000000-0005-0000-0000-000094590000}"/>
    <cellStyle name="Normal 5 3 2 2 3 2 3 5" xfId="21584" xr:uid="{00000000-0005-0000-0000-000095590000}"/>
    <cellStyle name="Normal 5 3 2 2 3 2 4" xfId="13174" xr:uid="{00000000-0005-0000-0000-000096590000}"/>
    <cellStyle name="Normal 5 3 2 2 3 2 4 2" xfId="43496" xr:uid="{00000000-0005-0000-0000-000097590000}"/>
    <cellStyle name="Normal 5 3 2 2 3 2 4 3" xfId="28272" xr:uid="{00000000-0005-0000-0000-000098590000}"/>
    <cellStyle name="Normal 5 3 2 2 3 2 5" xfId="8153" xr:uid="{00000000-0005-0000-0000-000099590000}"/>
    <cellStyle name="Normal 5 3 2 2 3 2 5 2" xfId="38479" xr:uid="{00000000-0005-0000-0000-00009A590000}"/>
    <cellStyle name="Normal 5 3 2 2 3 2 5 3" xfId="23255" xr:uid="{00000000-0005-0000-0000-00009B590000}"/>
    <cellStyle name="Normal 5 3 2 2 3 2 6" xfId="33467" xr:uid="{00000000-0005-0000-0000-00009C590000}"/>
    <cellStyle name="Normal 5 3 2 2 3 2 7" xfId="18242" xr:uid="{00000000-0005-0000-0000-00009D590000}"/>
    <cellStyle name="Normal 5 3 2 2 3 3" xfId="3935" xr:uid="{00000000-0005-0000-0000-00009E590000}"/>
    <cellStyle name="Normal 5 3 2 2 3 3 2" xfId="14009" xr:uid="{00000000-0005-0000-0000-00009F590000}"/>
    <cellStyle name="Normal 5 3 2 2 3 3 2 2" xfId="44331" xr:uid="{00000000-0005-0000-0000-0000A0590000}"/>
    <cellStyle name="Normal 5 3 2 2 3 3 2 3" xfId="29107" xr:uid="{00000000-0005-0000-0000-0000A1590000}"/>
    <cellStyle name="Normal 5 3 2 2 3 3 3" xfId="8989" xr:uid="{00000000-0005-0000-0000-0000A2590000}"/>
    <cellStyle name="Normal 5 3 2 2 3 3 3 2" xfId="39314" xr:uid="{00000000-0005-0000-0000-0000A3590000}"/>
    <cellStyle name="Normal 5 3 2 2 3 3 3 3" xfId="24090" xr:uid="{00000000-0005-0000-0000-0000A4590000}"/>
    <cellStyle name="Normal 5 3 2 2 3 3 4" xfId="34301" xr:uid="{00000000-0005-0000-0000-0000A5590000}"/>
    <cellStyle name="Normal 5 3 2 2 3 3 5" xfId="19077" xr:uid="{00000000-0005-0000-0000-0000A6590000}"/>
    <cellStyle name="Normal 5 3 2 2 3 4" xfId="5628" xr:uid="{00000000-0005-0000-0000-0000A7590000}"/>
    <cellStyle name="Normal 5 3 2 2 3 4 2" xfId="15680" xr:uid="{00000000-0005-0000-0000-0000A8590000}"/>
    <cellStyle name="Normal 5 3 2 2 3 4 2 2" xfId="46002" xr:uid="{00000000-0005-0000-0000-0000A9590000}"/>
    <cellStyle name="Normal 5 3 2 2 3 4 2 3" xfId="30778" xr:uid="{00000000-0005-0000-0000-0000AA590000}"/>
    <cellStyle name="Normal 5 3 2 2 3 4 3" xfId="10660" xr:uid="{00000000-0005-0000-0000-0000AB590000}"/>
    <cellStyle name="Normal 5 3 2 2 3 4 3 2" xfId="40985" xr:uid="{00000000-0005-0000-0000-0000AC590000}"/>
    <cellStyle name="Normal 5 3 2 2 3 4 3 3" xfId="25761" xr:uid="{00000000-0005-0000-0000-0000AD590000}"/>
    <cellStyle name="Normal 5 3 2 2 3 4 4" xfId="35972" xr:uid="{00000000-0005-0000-0000-0000AE590000}"/>
    <cellStyle name="Normal 5 3 2 2 3 4 5" xfId="20748" xr:uid="{00000000-0005-0000-0000-0000AF590000}"/>
    <cellStyle name="Normal 5 3 2 2 3 5" xfId="12338" xr:uid="{00000000-0005-0000-0000-0000B0590000}"/>
    <cellStyle name="Normal 5 3 2 2 3 5 2" xfId="42660" xr:uid="{00000000-0005-0000-0000-0000B1590000}"/>
    <cellStyle name="Normal 5 3 2 2 3 5 3" xfId="27436" xr:uid="{00000000-0005-0000-0000-0000B2590000}"/>
    <cellStyle name="Normal 5 3 2 2 3 6" xfId="7317" xr:uid="{00000000-0005-0000-0000-0000B3590000}"/>
    <cellStyle name="Normal 5 3 2 2 3 6 2" xfId="37643" xr:uid="{00000000-0005-0000-0000-0000B4590000}"/>
    <cellStyle name="Normal 5 3 2 2 3 6 3" xfId="22419" xr:uid="{00000000-0005-0000-0000-0000B5590000}"/>
    <cellStyle name="Normal 5 3 2 2 3 7" xfId="32631" xr:uid="{00000000-0005-0000-0000-0000B6590000}"/>
    <cellStyle name="Normal 5 3 2 2 3 8" xfId="17406" xr:uid="{00000000-0005-0000-0000-0000B7590000}"/>
    <cellStyle name="Normal 5 3 2 2 4" xfId="2664" xr:uid="{00000000-0005-0000-0000-0000B8590000}"/>
    <cellStyle name="Normal 5 3 2 2 4 2" xfId="4354" xr:uid="{00000000-0005-0000-0000-0000B9590000}"/>
    <cellStyle name="Normal 5 3 2 2 4 2 2" xfId="14427" xr:uid="{00000000-0005-0000-0000-0000BA590000}"/>
    <cellStyle name="Normal 5 3 2 2 4 2 2 2" xfId="44749" xr:uid="{00000000-0005-0000-0000-0000BB590000}"/>
    <cellStyle name="Normal 5 3 2 2 4 2 2 3" xfId="29525" xr:uid="{00000000-0005-0000-0000-0000BC590000}"/>
    <cellStyle name="Normal 5 3 2 2 4 2 3" xfId="9407" xr:uid="{00000000-0005-0000-0000-0000BD590000}"/>
    <cellStyle name="Normal 5 3 2 2 4 2 3 2" xfId="39732" xr:uid="{00000000-0005-0000-0000-0000BE590000}"/>
    <cellStyle name="Normal 5 3 2 2 4 2 3 3" xfId="24508" xr:uid="{00000000-0005-0000-0000-0000BF590000}"/>
    <cellStyle name="Normal 5 3 2 2 4 2 4" xfId="34719" xr:uid="{00000000-0005-0000-0000-0000C0590000}"/>
    <cellStyle name="Normal 5 3 2 2 4 2 5" xfId="19495" xr:uid="{00000000-0005-0000-0000-0000C1590000}"/>
    <cellStyle name="Normal 5 3 2 2 4 3" xfId="6046" xr:uid="{00000000-0005-0000-0000-0000C2590000}"/>
    <cellStyle name="Normal 5 3 2 2 4 3 2" xfId="16098" xr:uid="{00000000-0005-0000-0000-0000C3590000}"/>
    <cellStyle name="Normal 5 3 2 2 4 3 2 2" xfId="46420" xr:uid="{00000000-0005-0000-0000-0000C4590000}"/>
    <cellStyle name="Normal 5 3 2 2 4 3 2 3" xfId="31196" xr:uid="{00000000-0005-0000-0000-0000C5590000}"/>
    <cellStyle name="Normal 5 3 2 2 4 3 3" xfId="11078" xr:uid="{00000000-0005-0000-0000-0000C6590000}"/>
    <cellStyle name="Normal 5 3 2 2 4 3 3 2" xfId="41403" xr:uid="{00000000-0005-0000-0000-0000C7590000}"/>
    <cellStyle name="Normal 5 3 2 2 4 3 3 3" xfId="26179" xr:uid="{00000000-0005-0000-0000-0000C8590000}"/>
    <cellStyle name="Normal 5 3 2 2 4 3 4" xfId="36390" xr:uid="{00000000-0005-0000-0000-0000C9590000}"/>
    <cellStyle name="Normal 5 3 2 2 4 3 5" xfId="21166" xr:uid="{00000000-0005-0000-0000-0000CA590000}"/>
    <cellStyle name="Normal 5 3 2 2 4 4" xfId="12756" xr:uid="{00000000-0005-0000-0000-0000CB590000}"/>
    <cellStyle name="Normal 5 3 2 2 4 4 2" xfId="43078" xr:uid="{00000000-0005-0000-0000-0000CC590000}"/>
    <cellStyle name="Normal 5 3 2 2 4 4 3" xfId="27854" xr:uid="{00000000-0005-0000-0000-0000CD590000}"/>
    <cellStyle name="Normal 5 3 2 2 4 5" xfId="7735" xr:uid="{00000000-0005-0000-0000-0000CE590000}"/>
    <cellStyle name="Normal 5 3 2 2 4 5 2" xfId="38061" xr:uid="{00000000-0005-0000-0000-0000CF590000}"/>
    <cellStyle name="Normal 5 3 2 2 4 5 3" xfId="22837" xr:uid="{00000000-0005-0000-0000-0000D0590000}"/>
    <cellStyle name="Normal 5 3 2 2 4 6" xfId="33049" xr:uid="{00000000-0005-0000-0000-0000D1590000}"/>
    <cellStyle name="Normal 5 3 2 2 4 7" xfId="17824" xr:uid="{00000000-0005-0000-0000-0000D2590000}"/>
    <cellStyle name="Normal 5 3 2 2 5" xfId="3517" xr:uid="{00000000-0005-0000-0000-0000D3590000}"/>
    <cellStyle name="Normal 5 3 2 2 5 2" xfId="13591" xr:uid="{00000000-0005-0000-0000-0000D4590000}"/>
    <cellStyle name="Normal 5 3 2 2 5 2 2" xfId="43913" xr:uid="{00000000-0005-0000-0000-0000D5590000}"/>
    <cellStyle name="Normal 5 3 2 2 5 2 3" xfId="28689" xr:uid="{00000000-0005-0000-0000-0000D6590000}"/>
    <cellStyle name="Normal 5 3 2 2 5 3" xfId="8571" xr:uid="{00000000-0005-0000-0000-0000D7590000}"/>
    <cellStyle name="Normal 5 3 2 2 5 3 2" xfId="38896" xr:uid="{00000000-0005-0000-0000-0000D8590000}"/>
    <cellStyle name="Normal 5 3 2 2 5 3 3" xfId="23672" xr:uid="{00000000-0005-0000-0000-0000D9590000}"/>
    <cellStyle name="Normal 5 3 2 2 5 4" xfId="33883" xr:uid="{00000000-0005-0000-0000-0000DA590000}"/>
    <cellStyle name="Normal 5 3 2 2 5 5" xfId="18659" xr:uid="{00000000-0005-0000-0000-0000DB590000}"/>
    <cellStyle name="Normal 5 3 2 2 6" xfId="5210" xr:uid="{00000000-0005-0000-0000-0000DC590000}"/>
    <cellStyle name="Normal 5 3 2 2 6 2" xfId="15262" xr:uid="{00000000-0005-0000-0000-0000DD590000}"/>
    <cellStyle name="Normal 5 3 2 2 6 2 2" xfId="45584" xr:uid="{00000000-0005-0000-0000-0000DE590000}"/>
    <cellStyle name="Normal 5 3 2 2 6 2 3" xfId="30360" xr:uid="{00000000-0005-0000-0000-0000DF590000}"/>
    <cellStyle name="Normal 5 3 2 2 6 3" xfId="10242" xr:uid="{00000000-0005-0000-0000-0000E0590000}"/>
    <cellStyle name="Normal 5 3 2 2 6 3 2" xfId="40567" xr:uid="{00000000-0005-0000-0000-0000E1590000}"/>
    <cellStyle name="Normal 5 3 2 2 6 3 3" xfId="25343" xr:uid="{00000000-0005-0000-0000-0000E2590000}"/>
    <cellStyle name="Normal 5 3 2 2 6 4" xfId="35554" xr:uid="{00000000-0005-0000-0000-0000E3590000}"/>
    <cellStyle name="Normal 5 3 2 2 6 5" xfId="20330" xr:uid="{00000000-0005-0000-0000-0000E4590000}"/>
    <cellStyle name="Normal 5 3 2 2 7" xfId="11920" xr:uid="{00000000-0005-0000-0000-0000E5590000}"/>
    <cellStyle name="Normal 5 3 2 2 7 2" xfId="42242" xr:uid="{00000000-0005-0000-0000-0000E6590000}"/>
    <cellStyle name="Normal 5 3 2 2 7 3" xfId="27018" xr:uid="{00000000-0005-0000-0000-0000E7590000}"/>
    <cellStyle name="Normal 5 3 2 2 8" xfId="6899" xr:uid="{00000000-0005-0000-0000-0000E8590000}"/>
    <cellStyle name="Normal 5 3 2 2 8 2" xfId="37225" xr:uid="{00000000-0005-0000-0000-0000E9590000}"/>
    <cellStyle name="Normal 5 3 2 2 8 3" xfId="22001" xr:uid="{00000000-0005-0000-0000-0000EA590000}"/>
    <cellStyle name="Normal 5 3 2 2 9" xfId="32214" xr:uid="{00000000-0005-0000-0000-0000EB590000}"/>
    <cellStyle name="Normal 5 3 2 3" xfId="753" xr:uid="{00000000-0005-0000-0000-0000EC590000}"/>
    <cellStyle name="Normal 5 3 2 3 10" xfId="1926" xr:uid="{00000000-0005-0000-0000-0000ED590000}"/>
    <cellStyle name="Normal 5 3 2 3 2" xfId="2347" xr:uid="{00000000-0005-0000-0000-0000EE590000}"/>
    <cellStyle name="Normal 5 3 2 3 2 2" xfId="3186" xr:uid="{00000000-0005-0000-0000-0000EF590000}"/>
    <cellStyle name="Normal 5 3 2 3 2 2 2" xfId="4876" xr:uid="{00000000-0005-0000-0000-0000F0590000}"/>
    <cellStyle name="Normal 5 3 2 3 2 2 2 2" xfId="14949" xr:uid="{00000000-0005-0000-0000-0000F1590000}"/>
    <cellStyle name="Normal 5 3 2 3 2 2 2 2 2" xfId="45271" xr:uid="{00000000-0005-0000-0000-0000F2590000}"/>
    <cellStyle name="Normal 5 3 2 3 2 2 2 2 3" xfId="30047" xr:uid="{00000000-0005-0000-0000-0000F3590000}"/>
    <cellStyle name="Normal 5 3 2 3 2 2 2 3" xfId="9929" xr:uid="{00000000-0005-0000-0000-0000F4590000}"/>
    <cellStyle name="Normal 5 3 2 3 2 2 2 3 2" xfId="40254" xr:uid="{00000000-0005-0000-0000-0000F5590000}"/>
    <cellStyle name="Normal 5 3 2 3 2 2 2 3 3" xfId="25030" xr:uid="{00000000-0005-0000-0000-0000F6590000}"/>
    <cellStyle name="Normal 5 3 2 3 2 2 2 4" xfId="35241" xr:uid="{00000000-0005-0000-0000-0000F7590000}"/>
    <cellStyle name="Normal 5 3 2 3 2 2 2 5" xfId="20017" xr:uid="{00000000-0005-0000-0000-0000F8590000}"/>
    <cellStyle name="Normal 5 3 2 3 2 2 3" xfId="6568" xr:uid="{00000000-0005-0000-0000-0000F9590000}"/>
    <cellStyle name="Normal 5 3 2 3 2 2 3 2" xfId="16620" xr:uid="{00000000-0005-0000-0000-0000FA590000}"/>
    <cellStyle name="Normal 5 3 2 3 2 2 3 2 2" xfId="46942" xr:uid="{00000000-0005-0000-0000-0000FB590000}"/>
    <cellStyle name="Normal 5 3 2 3 2 2 3 2 3" xfId="31718" xr:uid="{00000000-0005-0000-0000-0000FC590000}"/>
    <cellStyle name="Normal 5 3 2 3 2 2 3 3" xfId="11600" xr:uid="{00000000-0005-0000-0000-0000FD590000}"/>
    <cellStyle name="Normal 5 3 2 3 2 2 3 3 2" xfId="41925" xr:uid="{00000000-0005-0000-0000-0000FE590000}"/>
    <cellStyle name="Normal 5 3 2 3 2 2 3 3 3" xfId="26701" xr:uid="{00000000-0005-0000-0000-0000FF590000}"/>
    <cellStyle name="Normal 5 3 2 3 2 2 3 4" xfId="36912" xr:uid="{00000000-0005-0000-0000-0000005A0000}"/>
    <cellStyle name="Normal 5 3 2 3 2 2 3 5" xfId="21688" xr:uid="{00000000-0005-0000-0000-0000015A0000}"/>
    <cellStyle name="Normal 5 3 2 3 2 2 4" xfId="13278" xr:uid="{00000000-0005-0000-0000-0000025A0000}"/>
    <cellStyle name="Normal 5 3 2 3 2 2 4 2" xfId="43600" xr:uid="{00000000-0005-0000-0000-0000035A0000}"/>
    <cellStyle name="Normal 5 3 2 3 2 2 4 3" xfId="28376" xr:uid="{00000000-0005-0000-0000-0000045A0000}"/>
    <cellStyle name="Normal 5 3 2 3 2 2 5" xfId="8257" xr:uid="{00000000-0005-0000-0000-0000055A0000}"/>
    <cellStyle name="Normal 5 3 2 3 2 2 5 2" xfId="38583" xr:uid="{00000000-0005-0000-0000-0000065A0000}"/>
    <cellStyle name="Normal 5 3 2 3 2 2 5 3" xfId="23359" xr:uid="{00000000-0005-0000-0000-0000075A0000}"/>
    <cellStyle name="Normal 5 3 2 3 2 2 6" xfId="33571" xr:uid="{00000000-0005-0000-0000-0000085A0000}"/>
    <cellStyle name="Normal 5 3 2 3 2 2 7" xfId="18346" xr:uid="{00000000-0005-0000-0000-0000095A0000}"/>
    <cellStyle name="Normal 5 3 2 3 2 3" xfId="4039" xr:uid="{00000000-0005-0000-0000-00000A5A0000}"/>
    <cellStyle name="Normal 5 3 2 3 2 3 2" xfId="14113" xr:uid="{00000000-0005-0000-0000-00000B5A0000}"/>
    <cellStyle name="Normal 5 3 2 3 2 3 2 2" xfId="44435" xr:uid="{00000000-0005-0000-0000-00000C5A0000}"/>
    <cellStyle name="Normal 5 3 2 3 2 3 2 3" xfId="29211" xr:uid="{00000000-0005-0000-0000-00000D5A0000}"/>
    <cellStyle name="Normal 5 3 2 3 2 3 3" xfId="9093" xr:uid="{00000000-0005-0000-0000-00000E5A0000}"/>
    <cellStyle name="Normal 5 3 2 3 2 3 3 2" xfId="39418" xr:uid="{00000000-0005-0000-0000-00000F5A0000}"/>
    <cellStyle name="Normal 5 3 2 3 2 3 3 3" xfId="24194" xr:uid="{00000000-0005-0000-0000-0000105A0000}"/>
    <cellStyle name="Normal 5 3 2 3 2 3 4" xfId="34405" xr:uid="{00000000-0005-0000-0000-0000115A0000}"/>
    <cellStyle name="Normal 5 3 2 3 2 3 5" xfId="19181" xr:uid="{00000000-0005-0000-0000-0000125A0000}"/>
    <cellStyle name="Normal 5 3 2 3 2 4" xfId="5732" xr:uid="{00000000-0005-0000-0000-0000135A0000}"/>
    <cellStyle name="Normal 5 3 2 3 2 4 2" xfId="15784" xr:uid="{00000000-0005-0000-0000-0000145A0000}"/>
    <cellStyle name="Normal 5 3 2 3 2 4 2 2" xfId="46106" xr:uid="{00000000-0005-0000-0000-0000155A0000}"/>
    <cellStyle name="Normal 5 3 2 3 2 4 2 3" xfId="30882" xr:uid="{00000000-0005-0000-0000-0000165A0000}"/>
    <cellStyle name="Normal 5 3 2 3 2 4 3" xfId="10764" xr:uid="{00000000-0005-0000-0000-0000175A0000}"/>
    <cellStyle name="Normal 5 3 2 3 2 4 3 2" xfId="41089" xr:uid="{00000000-0005-0000-0000-0000185A0000}"/>
    <cellStyle name="Normal 5 3 2 3 2 4 3 3" xfId="25865" xr:uid="{00000000-0005-0000-0000-0000195A0000}"/>
    <cellStyle name="Normal 5 3 2 3 2 4 4" xfId="36076" xr:uid="{00000000-0005-0000-0000-00001A5A0000}"/>
    <cellStyle name="Normal 5 3 2 3 2 4 5" xfId="20852" xr:uid="{00000000-0005-0000-0000-00001B5A0000}"/>
    <cellStyle name="Normal 5 3 2 3 2 5" xfId="12442" xr:uid="{00000000-0005-0000-0000-00001C5A0000}"/>
    <cellStyle name="Normal 5 3 2 3 2 5 2" xfId="42764" xr:uid="{00000000-0005-0000-0000-00001D5A0000}"/>
    <cellStyle name="Normal 5 3 2 3 2 5 3" xfId="27540" xr:uid="{00000000-0005-0000-0000-00001E5A0000}"/>
    <cellStyle name="Normal 5 3 2 3 2 6" xfId="7421" xr:uid="{00000000-0005-0000-0000-00001F5A0000}"/>
    <cellStyle name="Normal 5 3 2 3 2 6 2" xfId="37747" xr:uid="{00000000-0005-0000-0000-0000205A0000}"/>
    <cellStyle name="Normal 5 3 2 3 2 6 3" xfId="22523" xr:uid="{00000000-0005-0000-0000-0000215A0000}"/>
    <cellStyle name="Normal 5 3 2 3 2 7" xfId="32735" xr:uid="{00000000-0005-0000-0000-0000225A0000}"/>
    <cellStyle name="Normal 5 3 2 3 2 8" xfId="17510" xr:uid="{00000000-0005-0000-0000-0000235A0000}"/>
    <cellStyle name="Normal 5 3 2 3 3" xfId="2768" xr:uid="{00000000-0005-0000-0000-0000245A0000}"/>
    <cellStyle name="Normal 5 3 2 3 3 2" xfId="4458" xr:uid="{00000000-0005-0000-0000-0000255A0000}"/>
    <cellStyle name="Normal 5 3 2 3 3 2 2" xfId="14531" xr:uid="{00000000-0005-0000-0000-0000265A0000}"/>
    <cellStyle name="Normal 5 3 2 3 3 2 2 2" xfId="44853" xr:uid="{00000000-0005-0000-0000-0000275A0000}"/>
    <cellStyle name="Normal 5 3 2 3 3 2 2 3" xfId="29629" xr:uid="{00000000-0005-0000-0000-0000285A0000}"/>
    <cellStyle name="Normal 5 3 2 3 3 2 3" xfId="9511" xr:uid="{00000000-0005-0000-0000-0000295A0000}"/>
    <cellStyle name="Normal 5 3 2 3 3 2 3 2" xfId="39836" xr:uid="{00000000-0005-0000-0000-00002A5A0000}"/>
    <cellStyle name="Normal 5 3 2 3 3 2 3 3" xfId="24612" xr:uid="{00000000-0005-0000-0000-00002B5A0000}"/>
    <cellStyle name="Normal 5 3 2 3 3 2 4" xfId="34823" xr:uid="{00000000-0005-0000-0000-00002C5A0000}"/>
    <cellStyle name="Normal 5 3 2 3 3 2 5" xfId="19599" xr:uid="{00000000-0005-0000-0000-00002D5A0000}"/>
    <cellStyle name="Normal 5 3 2 3 3 3" xfId="6150" xr:uid="{00000000-0005-0000-0000-00002E5A0000}"/>
    <cellStyle name="Normal 5 3 2 3 3 3 2" xfId="16202" xr:uid="{00000000-0005-0000-0000-00002F5A0000}"/>
    <cellStyle name="Normal 5 3 2 3 3 3 2 2" xfId="46524" xr:uid="{00000000-0005-0000-0000-0000305A0000}"/>
    <cellStyle name="Normal 5 3 2 3 3 3 2 3" xfId="31300" xr:uid="{00000000-0005-0000-0000-0000315A0000}"/>
    <cellStyle name="Normal 5 3 2 3 3 3 3" xfId="11182" xr:uid="{00000000-0005-0000-0000-0000325A0000}"/>
    <cellStyle name="Normal 5 3 2 3 3 3 3 2" xfId="41507" xr:uid="{00000000-0005-0000-0000-0000335A0000}"/>
    <cellStyle name="Normal 5 3 2 3 3 3 3 3" xfId="26283" xr:uid="{00000000-0005-0000-0000-0000345A0000}"/>
    <cellStyle name="Normal 5 3 2 3 3 3 4" xfId="36494" xr:uid="{00000000-0005-0000-0000-0000355A0000}"/>
    <cellStyle name="Normal 5 3 2 3 3 3 5" xfId="21270" xr:uid="{00000000-0005-0000-0000-0000365A0000}"/>
    <cellStyle name="Normal 5 3 2 3 3 4" xfId="12860" xr:uid="{00000000-0005-0000-0000-0000375A0000}"/>
    <cellStyle name="Normal 5 3 2 3 3 4 2" xfId="43182" xr:uid="{00000000-0005-0000-0000-0000385A0000}"/>
    <cellStyle name="Normal 5 3 2 3 3 4 3" xfId="27958" xr:uid="{00000000-0005-0000-0000-0000395A0000}"/>
    <cellStyle name="Normal 5 3 2 3 3 5" xfId="7839" xr:uid="{00000000-0005-0000-0000-00003A5A0000}"/>
    <cellStyle name="Normal 5 3 2 3 3 5 2" xfId="38165" xr:uid="{00000000-0005-0000-0000-00003B5A0000}"/>
    <cellStyle name="Normal 5 3 2 3 3 5 3" xfId="22941" xr:uid="{00000000-0005-0000-0000-00003C5A0000}"/>
    <cellStyle name="Normal 5 3 2 3 3 6" xfId="33153" xr:uid="{00000000-0005-0000-0000-00003D5A0000}"/>
    <cellStyle name="Normal 5 3 2 3 3 7" xfId="17928" xr:uid="{00000000-0005-0000-0000-00003E5A0000}"/>
    <cellStyle name="Normal 5 3 2 3 4" xfId="3621" xr:uid="{00000000-0005-0000-0000-00003F5A0000}"/>
    <cellStyle name="Normal 5 3 2 3 4 2" xfId="13695" xr:uid="{00000000-0005-0000-0000-0000405A0000}"/>
    <cellStyle name="Normal 5 3 2 3 4 2 2" xfId="44017" xr:uid="{00000000-0005-0000-0000-0000415A0000}"/>
    <cellStyle name="Normal 5 3 2 3 4 2 3" xfId="28793" xr:uid="{00000000-0005-0000-0000-0000425A0000}"/>
    <cellStyle name="Normal 5 3 2 3 4 3" xfId="8675" xr:uid="{00000000-0005-0000-0000-0000435A0000}"/>
    <cellStyle name="Normal 5 3 2 3 4 3 2" xfId="39000" xr:uid="{00000000-0005-0000-0000-0000445A0000}"/>
    <cellStyle name="Normal 5 3 2 3 4 3 3" xfId="23776" xr:uid="{00000000-0005-0000-0000-0000455A0000}"/>
    <cellStyle name="Normal 5 3 2 3 4 4" xfId="33987" xr:uid="{00000000-0005-0000-0000-0000465A0000}"/>
    <cellStyle name="Normal 5 3 2 3 4 5" xfId="18763" xr:uid="{00000000-0005-0000-0000-0000475A0000}"/>
    <cellStyle name="Normal 5 3 2 3 5" xfId="5314" xr:uid="{00000000-0005-0000-0000-0000485A0000}"/>
    <cellStyle name="Normal 5 3 2 3 5 2" xfId="15366" xr:uid="{00000000-0005-0000-0000-0000495A0000}"/>
    <cellStyle name="Normal 5 3 2 3 5 2 2" xfId="45688" xr:uid="{00000000-0005-0000-0000-00004A5A0000}"/>
    <cellStyle name="Normal 5 3 2 3 5 2 3" xfId="30464" xr:uid="{00000000-0005-0000-0000-00004B5A0000}"/>
    <cellStyle name="Normal 5 3 2 3 5 3" xfId="10346" xr:uid="{00000000-0005-0000-0000-00004C5A0000}"/>
    <cellStyle name="Normal 5 3 2 3 5 3 2" xfId="40671" xr:uid="{00000000-0005-0000-0000-00004D5A0000}"/>
    <cellStyle name="Normal 5 3 2 3 5 3 3" xfId="25447" xr:uid="{00000000-0005-0000-0000-00004E5A0000}"/>
    <cellStyle name="Normal 5 3 2 3 5 4" xfId="35658" xr:uid="{00000000-0005-0000-0000-00004F5A0000}"/>
    <cellStyle name="Normal 5 3 2 3 5 5" xfId="20434" xr:uid="{00000000-0005-0000-0000-0000505A0000}"/>
    <cellStyle name="Normal 5 3 2 3 6" xfId="12024" xr:uid="{00000000-0005-0000-0000-0000515A0000}"/>
    <cellStyle name="Normal 5 3 2 3 6 2" xfId="42346" xr:uid="{00000000-0005-0000-0000-0000525A0000}"/>
    <cellStyle name="Normal 5 3 2 3 6 3" xfId="27122" xr:uid="{00000000-0005-0000-0000-0000535A0000}"/>
    <cellStyle name="Normal 5 3 2 3 7" xfId="7003" xr:uid="{00000000-0005-0000-0000-0000545A0000}"/>
    <cellStyle name="Normal 5 3 2 3 7 2" xfId="37329" xr:uid="{00000000-0005-0000-0000-0000555A0000}"/>
    <cellStyle name="Normal 5 3 2 3 7 3" xfId="22105" xr:uid="{00000000-0005-0000-0000-0000565A0000}"/>
    <cellStyle name="Normal 5 3 2 3 8" xfId="32317" xr:uid="{00000000-0005-0000-0000-0000575A0000}"/>
    <cellStyle name="Normal 5 3 2 3 9" xfId="17092" xr:uid="{00000000-0005-0000-0000-0000585A0000}"/>
    <cellStyle name="Normal 5 3 2 4" xfId="2139" xr:uid="{00000000-0005-0000-0000-0000595A0000}"/>
    <cellStyle name="Normal 5 3 2 4 2" xfId="2978" xr:uid="{00000000-0005-0000-0000-00005A5A0000}"/>
    <cellStyle name="Normal 5 3 2 4 2 2" xfId="4668" xr:uid="{00000000-0005-0000-0000-00005B5A0000}"/>
    <cellStyle name="Normal 5 3 2 4 2 2 2" xfId="14741" xr:uid="{00000000-0005-0000-0000-00005C5A0000}"/>
    <cellStyle name="Normal 5 3 2 4 2 2 2 2" xfId="45063" xr:uid="{00000000-0005-0000-0000-00005D5A0000}"/>
    <cellStyle name="Normal 5 3 2 4 2 2 2 3" xfId="29839" xr:uid="{00000000-0005-0000-0000-00005E5A0000}"/>
    <cellStyle name="Normal 5 3 2 4 2 2 3" xfId="9721" xr:uid="{00000000-0005-0000-0000-00005F5A0000}"/>
    <cellStyle name="Normal 5 3 2 4 2 2 3 2" xfId="40046" xr:uid="{00000000-0005-0000-0000-0000605A0000}"/>
    <cellStyle name="Normal 5 3 2 4 2 2 3 3" xfId="24822" xr:uid="{00000000-0005-0000-0000-0000615A0000}"/>
    <cellStyle name="Normal 5 3 2 4 2 2 4" xfId="35033" xr:uid="{00000000-0005-0000-0000-0000625A0000}"/>
    <cellStyle name="Normal 5 3 2 4 2 2 5" xfId="19809" xr:uid="{00000000-0005-0000-0000-0000635A0000}"/>
    <cellStyle name="Normal 5 3 2 4 2 3" xfId="6360" xr:uid="{00000000-0005-0000-0000-0000645A0000}"/>
    <cellStyle name="Normal 5 3 2 4 2 3 2" xfId="16412" xr:uid="{00000000-0005-0000-0000-0000655A0000}"/>
    <cellStyle name="Normal 5 3 2 4 2 3 2 2" xfId="46734" xr:uid="{00000000-0005-0000-0000-0000665A0000}"/>
    <cellStyle name="Normal 5 3 2 4 2 3 2 3" xfId="31510" xr:uid="{00000000-0005-0000-0000-0000675A0000}"/>
    <cellStyle name="Normal 5 3 2 4 2 3 3" xfId="11392" xr:uid="{00000000-0005-0000-0000-0000685A0000}"/>
    <cellStyle name="Normal 5 3 2 4 2 3 3 2" xfId="41717" xr:uid="{00000000-0005-0000-0000-0000695A0000}"/>
    <cellStyle name="Normal 5 3 2 4 2 3 3 3" xfId="26493" xr:uid="{00000000-0005-0000-0000-00006A5A0000}"/>
    <cellStyle name="Normal 5 3 2 4 2 3 4" xfId="36704" xr:uid="{00000000-0005-0000-0000-00006B5A0000}"/>
    <cellStyle name="Normal 5 3 2 4 2 3 5" xfId="21480" xr:uid="{00000000-0005-0000-0000-00006C5A0000}"/>
    <cellStyle name="Normal 5 3 2 4 2 4" xfId="13070" xr:uid="{00000000-0005-0000-0000-00006D5A0000}"/>
    <cellStyle name="Normal 5 3 2 4 2 4 2" xfId="43392" xr:uid="{00000000-0005-0000-0000-00006E5A0000}"/>
    <cellStyle name="Normal 5 3 2 4 2 4 3" xfId="28168" xr:uid="{00000000-0005-0000-0000-00006F5A0000}"/>
    <cellStyle name="Normal 5 3 2 4 2 5" xfId="8049" xr:uid="{00000000-0005-0000-0000-0000705A0000}"/>
    <cellStyle name="Normal 5 3 2 4 2 5 2" xfId="38375" xr:uid="{00000000-0005-0000-0000-0000715A0000}"/>
    <cellStyle name="Normal 5 3 2 4 2 5 3" xfId="23151" xr:uid="{00000000-0005-0000-0000-0000725A0000}"/>
    <cellStyle name="Normal 5 3 2 4 2 6" xfId="33363" xr:uid="{00000000-0005-0000-0000-0000735A0000}"/>
    <cellStyle name="Normal 5 3 2 4 2 7" xfId="18138" xr:uid="{00000000-0005-0000-0000-0000745A0000}"/>
    <cellStyle name="Normal 5 3 2 4 3" xfId="3831" xr:uid="{00000000-0005-0000-0000-0000755A0000}"/>
    <cellStyle name="Normal 5 3 2 4 3 2" xfId="13905" xr:uid="{00000000-0005-0000-0000-0000765A0000}"/>
    <cellStyle name="Normal 5 3 2 4 3 2 2" xfId="44227" xr:uid="{00000000-0005-0000-0000-0000775A0000}"/>
    <cellStyle name="Normal 5 3 2 4 3 2 3" xfId="29003" xr:uid="{00000000-0005-0000-0000-0000785A0000}"/>
    <cellStyle name="Normal 5 3 2 4 3 3" xfId="8885" xr:uid="{00000000-0005-0000-0000-0000795A0000}"/>
    <cellStyle name="Normal 5 3 2 4 3 3 2" xfId="39210" xr:uid="{00000000-0005-0000-0000-00007A5A0000}"/>
    <cellStyle name="Normal 5 3 2 4 3 3 3" xfId="23986" xr:uid="{00000000-0005-0000-0000-00007B5A0000}"/>
    <cellStyle name="Normal 5 3 2 4 3 4" xfId="34197" xr:uid="{00000000-0005-0000-0000-00007C5A0000}"/>
    <cellStyle name="Normal 5 3 2 4 3 5" xfId="18973" xr:uid="{00000000-0005-0000-0000-00007D5A0000}"/>
    <cellStyle name="Normal 5 3 2 4 4" xfId="5524" xr:uid="{00000000-0005-0000-0000-00007E5A0000}"/>
    <cellStyle name="Normal 5 3 2 4 4 2" xfId="15576" xr:uid="{00000000-0005-0000-0000-00007F5A0000}"/>
    <cellStyle name="Normal 5 3 2 4 4 2 2" xfId="45898" xr:uid="{00000000-0005-0000-0000-0000805A0000}"/>
    <cellStyle name="Normal 5 3 2 4 4 2 3" xfId="30674" xr:uid="{00000000-0005-0000-0000-0000815A0000}"/>
    <cellStyle name="Normal 5 3 2 4 4 3" xfId="10556" xr:uid="{00000000-0005-0000-0000-0000825A0000}"/>
    <cellStyle name="Normal 5 3 2 4 4 3 2" xfId="40881" xr:uid="{00000000-0005-0000-0000-0000835A0000}"/>
    <cellStyle name="Normal 5 3 2 4 4 3 3" xfId="25657" xr:uid="{00000000-0005-0000-0000-0000845A0000}"/>
    <cellStyle name="Normal 5 3 2 4 4 4" xfId="35868" xr:uid="{00000000-0005-0000-0000-0000855A0000}"/>
    <cellStyle name="Normal 5 3 2 4 4 5" xfId="20644" xr:uid="{00000000-0005-0000-0000-0000865A0000}"/>
    <cellStyle name="Normal 5 3 2 4 5" xfId="12234" xr:uid="{00000000-0005-0000-0000-0000875A0000}"/>
    <cellStyle name="Normal 5 3 2 4 5 2" xfId="42556" xr:uid="{00000000-0005-0000-0000-0000885A0000}"/>
    <cellStyle name="Normal 5 3 2 4 5 3" xfId="27332" xr:uid="{00000000-0005-0000-0000-0000895A0000}"/>
    <cellStyle name="Normal 5 3 2 4 6" xfId="7213" xr:uid="{00000000-0005-0000-0000-00008A5A0000}"/>
    <cellStyle name="Normal 5 3 2 4 6 2" xfId="37539" xr:uid="{00000000-0005-0000-0000-00008B5A0000}"/>
    <cellStyle name="Normal 5 3 2 4 6 3" xfId="22315" xr:uid="{00000000-0005-0000-0000-00008C5A0000}"/>
    <cellStyle name="Normal 5 3 2 4 7" xfId="32527" xr:uid="{00000000-0005-0000-0000-00008D5A0000}"/>
    <cellStyle name="Normal 5 3 2 4 8" xfId="17302" xr:uid="{00000000-0005-0000-0000-00008E5A0000}"/>
    <cellStyle name="Normal 5 3 2 5" xfId="2560" xr:uid="{00000000-0005-0000-0000-00008F5A0000}"/>
    <cellStyle name="Normal 5 3 2 5 2" xfId="4250" xr:uid="{00000000-0005-0000-0000-0000905A0000}"/>
    <cellStyle name="Normal 5 3 2 5 2 2" xfId="14323" xr:uid="{00000000-0005-0000-0000-0000915A0000}"/>
    <cellStyle name="Normal 5 3 2 5 2 2 2" xfId="44645" xr:uid="{00000000-0005-0000-0000-0000925A0000}"/>
    <cellStyle name="Normal 5 3 2 5 2 2 3" xfId="29421" xr:uid="{00000000-0005-0000-0000-0000935A0000}"/>
    <cellStyle name="Normal 5 3 2 5 2 3" xfId="9303" xr:uid="{00000000-0005-0000-0000-0000945A0000}"/>
    <cellStyle name="Normal 5 3 2 5 2 3 2" xfId="39628" xr:uid="{00000000-0005-0000-0000-0000955A0000}"/>
    <cellStyle name="Normal 5 3 2 5 2 3 3" xfId="24404" xr:uid="{00000000-0005-0000-0000-0000965A0000}"/>
    <cellStyle name="Normal 5 3 2 5 2 4" xfId="34615" xr:uid="{00000000-0005-0000-0000-0000975A0000}"/>
    <cellStyle name="Normal 5 3 2 5 2 5" xfId="19391" xr:uid="{00000000-0005-0000-0000-0000985A0000}"/>
    <cellStyle name="Normal 5 3 2 5 3" xfId="5942" xr:uid="{00000000-0005-0000-0000-0000995A0000}"/>
    <cellStyle name="Normal 5 3 2 5 3 2" xfId="15994" xr:uid="{00000000-0005-0000-0000-00009A5A0000}"/>
    <cellStyle name="Normal 5 3 2 5 3 2 2" xfId="46316" xr:uid="{00000000-0005-0000-0000-00009B5A0000}"/>
    <cellStyle name="Normal 5 3 2 5 3 2 3" xfId="31092" xr:uid="{00000000-0005-0000-0000-00009C5A0000}"/>
    <cellStyle name="Normal 5 3 2 5 3 3" xfId="10974" xr:uid="{00000000-0005-0000-0000-00009D5A0000}"/>
    <cellStyle name="Normal 5 3 2 5 3 3 2" xfId="41299" xr:uid="{00000000-0005-0000-0000-00009E5A0000}"/>
    <cellStyle name="Normal 5 3 2 5 3 3 3" xfId="26075" xr:uid="{00000000-0005-0000-0000-00009F5A0000}"/>
    <cellStyle name="Normal 5 3 2 5 3 4" xfId="36286" xr:uid="{00000000-0005-0000-0000-0000A05A0000}"/>
    <cellStyle name="Normal 5 3 2 5 3 5" xfId="21062" xr:uid="{00000000-0005-0000-0000-0000A15A0000}"/>
    <cellStyle name="Normal 5 3 2 5 4" xfId="12652" xr:uid="{00000000-0005-0000-0000-0000A25A0000}"/>
    <cellStyle name="Normal 5 3 2 5 4 2" xfId="42974" xr:uid="{00000000-0005-0000-0000-0000A35A0000}"/>
    <cellStyle name="Normal 5 3 2 5 4 3" xfId="27750" xr:uid="{00000000-0005-0000-0000-0000A45A0000}"/>
    <cellStyle name="Normal 5 3 2 5 5" xfId="7631" xr:uid="{00000000-0005-0000-0000-0000A55A0000}"/>
    <cellStyle name="Normal 5 3 2 5 5 2" xfId="37957" xr:uid="{00000000-0005-0000-0000-0000A65A0000}"/>
    <cellStyle name="Normal 5 3 2 5 5 3" xfId="22733" xr:uid="{00000000-0005-0000-0000-0000A75A0000}"/>
    <cellStyle name="Normal 5 3 2 5 6" xfId="32945" xr:uid="{00000000-0005-0000-0000-0000A85A0000}"/>
    <cellStyle name="Normal 5 3 2 5 7" xfId="17720" xr:uid="{00000000-0005-0000-0000-0000A95A0000}"/>
    <cellStyle name="Normal 5 3 2 6" xfId="3413" xr:uid="{00000000-0005-0000-0000-0000AA5A0000}"/>
    <cellStyle name="Normal 5 3 2 6 2" xfId="13487" xr:uid="{00000000-0005-0000-0000-0000AB5A0000}"/>
    <cellStyle name="Normal 5 3 2 6 2 2" xfId="43809" xr:uid="{00000000-0005-0000-0000-0000AC5A0000}"/>
    <cellStyle name="Normal 5 3 2 6 2 3" xfId="28585" xr:uid="{00000000-0005-0000-0000-0000AD5A0000}"/>
    <cellStyle name="Normal 5 3 2 6 3" xfId="8467" xr:uid="{00000000-0005-0000-0000-0000AE5A0000}"/>
    <cellStyle name="Normal 5 3 2 6 3 2" xfId="38792" xr:uid="{00000000-0005-0000-0000-0000AF5A0000}"/>
    <cellStyle name="Normal 5 3 2 6 3 3" xfId="23568" xr:uid="{00000000-0005-0000-0000-0000B05A0000}"/>
    <cellStyle name="Normal 5 3 2 6 4" xfId="33779" xr:uid="{00000000-0005-0000-0000-0000B15A0000}"/>
    <cellStyle name="Normal 5 3 2 6 5" xfId="18555" xr:uid="{00000000-0005-0000-0000-0000B25A0000}"/>
    <cellStyle name="Normal 5 3 2 7" xfId="5106" xr:uid="{00000000-0005-0000-0000-0000B35A0000}"/>
    <cellStyle name="Normal 5 3 2 7 2" xfId="15158" xr:uid="{00000000-0005-0000-0000-0000B45A0000}"/>
    <cellStyle name="Normal 5 3 2 7 2 2" xfId="45480" xr:uid="{00000000-0005-0000-0000-0000B55A0000}"/>
    <cellStyle name="Normal 5 3 2 7 2 3" xfId="30256" xr:uid="{00000000-0005-0000-0000-0000B65A0000}"/>
    <cellStyle name="Normal 5 3 2 7 3" xfId="10138" xr:uid="{00000000-0005-0000-0000-0000B75A0000}"/>
    <cellStyle name="Normal 5 3 2 7 3 2" xfId="40463" xr:uid="{00000000-0005-0000-0000-0000B85A0000}"/>
    <cellStyle name="Normal 5 3 2 7 3 3" xfId="25239" xr:uid="{00000000-0005-0000-0000-0000B95A0000}"/>
    <cellStyle name="Normal 5 3 2 7 4" xfId="35450" xr:uid="{00000000-0005-0000-0000-0000BA5A0000}"/>
    <cellStyle name="Normal 5 3 2 7 5" xfId="20226" xr:uid="{00000000-0005-0000-0000-0000BB5A0000}"/>
    <cellStyle name="Normal 5 3 2 8" xfId="11816" xr:uid="{00000000-0005-0000-0000-0000BC5A0000}"/>
    <cellStyle name="Normal 5 3 2 8 2" xfId="42138" xr:uid="{00000000-0005-0000-0000-0000BD5A0000}"/>
    <cellStyle name="Normal 5 3 2 8 3" xfId="26914" xr:uid="{00000000-0005-0000-0000-0000BE5A0000}"/>
    <cellStyle name="Normal 5 3 2 9" xfId="6795" xr:uid="{00000000-0005-0000-0000-0000BF5A0000}"/>
    <cellStyle name="Normal 5 3 2 9 2" xfId="37121" xr:uid="{00000000-0005-0000-0000-0000C05A0000}"/>
    <cellStyle name="Normal 5 3 2 9 3" xfId="21897" xr:uid="{00000000-0005-0000-0000-0000C15A0000}"/>
    <cellStyle name="Normal 5 3 3" xfId="723" xr:uid="{00000000-0005-0000-0000-0000C25A0000}"/>
    <cellStyle name="Normal 5 3 3 10" xfId="16936" xr:uid="{00000000-0005-0000-0000-0000C35A0000}"/>
    <cellStyle name="Normal 5 3 3 11" xfId="1759" xr:uid="{00000000-0005-0000-0000-0000C45A0000}"/>
    <cellStyle name="Normal 5 3 3 2" xfId="1978" xr:uid="{00000000-0005-0000-0000-0000C55A0000}"/>
    <cellStyle name="Normal 5 3 3 2 2" xfId="2399" xr:uid="{00000000-0005-0000-0000-0000C65A0000}"/>
    <cellStyle name="Normal 5 3 3 2 2 2" xfId="3238" xr:uid="{00000000-0005-0000-0000-0000C75A0000}"/>
    <cellStyle name="Normal 5 3 3 2 2 2 2" xfId="4928" xr:uid="{00000000-0005-0000-0000-0000C85A0000}"/>
    <cellStyle name="Normal 5 3 3 2 2 2 2 2" xfId="15001" xr:uid="{00000000-0005-0000-0000-0000C95A0000}"/>
    <cellStyle name="Normal 5 3 3 2 2 2 2 2 2" xfId="45323" xr:uid="{00000000-0005-0000-0000-0000CA5A0000}"/>
    <cellStyle name="Normal 5 3 3 2 2 2 2 2 3" xfId="30099" xr:uid="{00000000-0005-0000-0000-0000CB5A0000}"/>
    <cellStyle name="Normal 5 3 3 2 2 2 2 3" xfId="9981" xr:uid="{00000000-0005-0000-0000-0000CC5A0000}"/>
    <cellStyle name="Normal 5 3 3 2 2 2 2 3 2" xfId="40306" xr:uid="{00000000-0005-0000-0000-0000CD5A0000}"/>
    <cellStyle name="Normal 5 3 3 2 2 2 2 3 3" xfId="25082" xr:uid="{00000000-0005-0000-0000-0000CE5A0000}"/>
    <cellStyle name="Normal 5 3 3 2 2 2 2 4" xfId="35293" xr:uid="{00000000-0005-0000-0000-0000CF5A0000}"/>
    <cellStyle name="Normal 5 3 3 2 2 2 2 5" xfId="20069" xr:uid="{00000000-0005-0000-0000-0000D05A0000}"/>
    <cellStyle name="Normal 5 3 3 2 2 2 3" xfId="6620" xr:uid="{00000000-0005-0000-0000-0000D15A0000}"/>
    <cellStyle name="Normal 5 3 3 2 2 2 3 2" xfId="16672" xr:uid="{00000000-0005-0000-0000-0000D25A0000}"/>
    <cellStyle name="Normal 5 3 3 2 2 2 3 2 2" xfId="46994" xr:uid="{00000000-0005-0000-0000-0000D35A0000}"/>
    <cellStyle name="Normal 5 3 3 2 2 2 3 2 3" xfId="31770" xr:uid="{00000000-0005-0000-0000-0000D45A0000}"/>
    <cellStyle name="Normal 5 3 3 2 2 2 3 3" xfId="11652" xr:uid="{00000000-0005-0000-0000-0000D55A0000}"/>
    <cellStyle name="Normal 5 3 3 2 2 2 3 3 2" xfId="41977" xr:uid="{00000000-0005-0000-0000-0000D65A0000}"/>
    <cellStyle name="Normal 5 3 3 2 2 2 3 3 3" xfId="26753" xr:uid="{00000000-0005-0000-0000-0000D75A0000}"/>
    <cellStyle name="Normal 5 3 3 2 2 2 3 4" xfId="36964" xr:uid="{00000000-0005-0000-0000-0000D85A0000}"/>
    <cellStyle name="Normal 5 3 3 2 2 2 3 5" xfId="21740" xr:uid="{00000000-0005-0000-0000-0000D95A0000}"/>
    <cellStyle name="Normal 5 3 3 2 2 2 4" xfId="13330" xr:uid="{00000000-0005-0000-0000-0000DA5A0000}"/>
    <cellStyle name="Normal 5 3 3 2 2 2 4 2" xfId="43652" xr:uid="{00000000-0005-0000-0000-0000DB5A0000}"/>
    <cellStyle name="Normal 5 3 3 2 2 2 4 3" xfId="28428" xr:uid="{00000000-0005-0000-0000-0000DC5A0000}"/>
    <cellStyle name="Normal 5 3 3 2 2 2 5" xfId="8309" xr:uid="{00000000-0005-0000-0000-0000DD5A0000}"/>
    <cellStyle name="Normal 5 3 3 2 2 2 5 2" xfId="38635" xr:uid="{00000000-0005-0000-0000-0000DE5A0000}"/>
    <cellStyle name="Normal 5 3 3 2 2 2 5 3" xfId="23411" xr:uid="{00000000-0005-0000-0000-0000DF5A0000}"/>
    <cellStyle name="Normal 5 3 3 2 2 2 6" xfId="33623" xr:uid="{00000000-0005-0000-0000-0000E05A0000}"/>
    <cellStyle name="Normal 5 3 3 2 2 2 7" xfId="18398" xr:uid="{00000000-0005-0000-0000-0000E15A0000}"/>
    <cellStyle name="Normal 5 3 3 2 2 3" xfId="4091" xr:uid="{00000000-0005-0000-0000-0000E25A0000}"/>
    <cellStyle name="Normal 5 3 3 2 2 3 2" xfId="14165" xr:uid="{00000000-0005-0000-0000-0000E35A0000}"/>
    <cellStyle name="Normal 5 3 3 2 2 3 2 2" xfId="44487" xr:uid="{00000000-0005-0000-0000-0000E45A0000}"/>
    <cellStyle name="Normal 5 3 3 2 2 3 2 3" xfId="29263" xr:uid="{00000000-0005-0000-0000-0000E55A0000}"/>
    <cellStyle name="Normal 5 3 3 2 2 3 3" xfId="9145" xr:uid="{00000000-0005-0000-0000-0000E65A0000}"/>
    <cellStyle name="Normal 5 3 3 2 2 3 3 2" xfId="39470" xr:uid="{00000000-0005-0000-0000-0000E75A0000}"/>
    <cellStyle name="Normal 5 3 3 2 2 3 3 3" xfId="24246" xr:uid="{00000000-0005-0000-0000-0000E85A0000}"/>
    <cellStyle name="Normal 5 3 3 2 2 3 4" xfId="34457" xr:uid="{00000000-0005-0000-0000-0000E95A0000}"/>
    <cellStyle name="Normal 5 3 3 2 2 3 5" xfId="19233" xr:uid="{00000000-0005-0000-0000-0000EA5A0000}"/>
    <cellStyle name="Normal 5 3 3 2 2 4" xfId="5784" xr:uid="{00000000-0005-0000-0000-0000EB5A0000}"/>
    <cellStyle name="Normal 5 3 3 2 2 4 2" xfId="15836" xr:uid="{00000000-0005-0000-0000-0000EC5A0000}"/>
    <cellStyle name="Normal 5 3 3 2 2 4 2 2" xfId="46158" xr:uid="{00000000-0005-0000-0000-0000ED5A0000}"/>
    <cellStyle name="Normal 5 3 3 2 2 4 2 3" xfId="30934" xr:uid="{00000000-0005-0000-0000-0000EE5A0000}"/>
    <cellStyle name="Normal 5 3 3 2 2 4 3" xfId="10816" xr:uid="{00000000-0005-0000-0000-0000EF5A0000}"/>
    <cellStyle name="Normal 5 3 3 2 2 4 3 2" xfId="41141" xr:uid="{00000000-0005-0000-0000-0000F05A0000}"/>
    <cellStyle name="Normal 5 3 3 2 2 4 3 3" xfId="25917" xr:uid="{00000000-0005-0000-0000-0000F15A0000}"/>
    <cellStyle name="Normal 5 3 3 2 2 4 4" xfId="36128" xr:uid="{00000000-0005-0000-0000-0000F25A0000}"/>
    <cellStyle name="Normal 5 3 3 2 2 4 5" xfId="20904" xr:uid="{00000000-0005-0000-0000-0000F35A0000}"/>
    <cellStyle name="Normal 5 3 3 2 2 5" xfId="12494" xr:uid="{00000000-0005-0000-0000-0000F45A0000}"/>
    <cellStyle name="Normal 5 3 3 2 2 5 2" xfId="42816" xr:uid="{00000000-0005-0000-0000-0000F55A0000}"/>
    <cellStyle name="Normal 5 3 3 2 2 5 3" xfId="27592" xr:uid="{00000000-0005-0000-0000-0000F65A0000}"/>
    <cellStyle name="Normal 5 3 3 2 2 6" xfId="7473" xr:uid="{00000000-0005-0000-0000-0000F75A0000}"/>
    <cellStyle name="Normal 5 3 3 2 2 6 2" xfId="37799" xr:uid="{00000000-0005-0000-0000-0000F85A0000}"/>
    <cellStyle name="Normal 5 3 3 2 2 6 3" xfId="22575" xr:uid="{00000000-0005-0000-0000-0000F95A0000}"/>
    <cellStyle name="Normal 5 3 3 2 2 7" xfId="32787" xr:uid="{00000000-0005-0000-0000-0000FA5A0000}"/>
    <cellStyle name="Normal 5 3 3 2 2 8" xfId="17562" xr:uid="{00000000-0005-0000-0000-0000FB5A0000}"/>
    <cellStyle name="Normal 5 3 3 2 3" xfId="2820" xr:uid="{00000000-0005-0000-0000-0000FC5A0000}"/>
    <cellStyle name="Normal 5 3 3 2 3 2" xfId="4510" xr:uid="{00000000-0005-0000-0000-0000FD5A0000}"/>
    <cellStyle name="Normal 5 3 3 2 3 2 2" xfId="14583" xr:uid="{00000000-0005-0000-0000-0000FE5A0000}"/>
    <cellStyle name="Normal 5 3 3 2 3 2 2 2" xfId="44905" xr:uid="{00000000-0005-0000-0000-0000FF5A0000}"/>
    <cellStyle name="Normal 5 3 3 2 3 2 2 3" xfId="29681" xr:uid="{00000000-0005-0000-0000-0000005B0000}"/>
    <cellStyle name="Normal 5 3 3 2 3 2 3" xfId="9563" xr:uid="{00000000-0005-0000-0000-0000015B0000}"/>
    <cellStyle name="Normal 5 3 3 2 3 2 3 2" xfId="39888" xr:uid="{00000000-0005-0000-0000-0000025B0000}"/>
    <cellStyle name="Normal 5 3 3 2 3 2 3 3" xfId="24664" xr:uid="{00000000-0005-0000-0000-0000035B0000}"/>
    <cellStyle name="Normal 5 3 3 2 3 2 4" xfId="34875" xr:uid="{00000000-0005-0000-0000-0000045B0000}"/>
    <cellStyle name="Normal 5 3 3 2 3 2 5" xfId="19651" xr:uid="{00000000-0005-0000-0000-0000055B0000}"/>
    <cellStyle name="Normal 5 3 3 2 3 3" xfId="6202" xr:uid="{00000000-0005-0000-0000-0000065B0000}"/>
    <cellStyle name="Normal 5 3 3 2 3 3 2" xfId="16254" xr:uid="{00000000-0005-0000-0000-0000075B0000}"/>
    <cellStyle name="Normal 5 3 3 2 3 3 2 2" xfId="46576" xr:uid="{00000000-0005-0000-0000-0000085B0000}"/>
    <cellStyle name="Normal 5 3 3 2 3 3 2 3" xfId="31352" xr:uid="{00000000-0005-0000-0000-0000095B0000}"/>
    <cellStyle name="Normal 5 3 3 2 3 3 3" xfId="11234" xr:uid="{00000000-0005-0000-0000-00000A5B0000}"/>
    <cellStyle name="Normal 5 3 3 2 3 3 3 2" xfId="41559" xr:uid="{00000000-0005-0000-0000-00000B5B0000}"/>
    <cellStyle name="Normal 5 3 3 2 3 3 3 3" xfId="26335" xr:uid="{00000000-0005-0000-0000-00000C5B0000}"/>
    <cellStyle name="Normal 5 3 3 2 3 3 4" xfId="36546" xr:uid="{00000000-0005-0000-0000-00000D5B0000}"/>
    <cellStyle name="Normal 5 3 3 2 3 3 5" xfId="21322" xr:uid="{00000000-0005-0000-0000-00000E5B0000}"/>
    <cellStyle name="Normal 5 3 3 2 3 4" xfId="12912" xr:uid="{00000000-0005-0000-0000-00000F5B0000}"/>
    <cellStyle name="Normal 5 3 3 2 3 4 2" xfId="43234" xr:uid="{00000000-0005-0000-0000-0000105B0000}"/>
    <cellStyle name="Normal 5 3 3 2 3 4 3" xfId="28010" xr:uid="{00000000-0005-0000-0000-0000115B0000}"/>
    <cellStyle name="Normal 5 3 3 2 3 5" xfId="7891" xr:uid="{00000000-0005-0000-0000-0000125B0000}"/>
    <cellStyle name="Normal 5 3 3 2 3 5 2" xfId="38217" xr:uid="{00000000-0005-0000-0000-0000135B0000}"/>
    <cellStyle name="Normal 5 3 3 2 3 5 3" xfId="22993" xr:uid="{00000000-0005-0000-0000-0000145B0000}"/>
    <cellStyle name="Normal 5 3 3 2 3 6" xfId="33205" xr:uid="{00000000-0005-0000-0000-0000155B0000}"/>
    <cellStyle name="Normal 5 3 3 2 3 7" xfId="17980" xr:uid="{00000000-0005-0000-0000-0000165B0000}"/>
    <cellStyle name="Normal 5 3 3 2 4" xfId="3673" xr:uid="{00000000-0005-0000-0000-0000175B0000}"/>
    <cellStyle name="Normal 5 3 3 2 4 2" xfId="13747" xr:uid="{00000000-0005-0000-0000-0000185B0000}"/>
    <cellStyle name="Normal 5 3 3 2 4 2 2" xfId="44069" xr:uid="{00000000-0005-0000-0000-0000195B0000}"/>
    <cellStyle name="Normal 5 3 3 2 4 2 3" xfId="28845" xr:uid="{00000000-0005-0000-0000-00001A5B0000}"/>
    <cellStyle name="Normal 5 3 3 2 4 3" xfId="8727" xr:uid="{00000000-0005-0000-0000-00001B5B0000}"/>
    <cellStyle name="Normal 5 3 3 2 4 3 2" xfId="39052" xr:uid="{00000000-0005-0000-0000-00001C5B0000}"/>
    <cellStyle name="Normal 5 3 3 2 4 3 3" xfId="23828" xr:uid="{00000000-0005-0000-0000-00001D5B0000}"/>
    <cellStyle name="Normal 5 3 3 2 4 4" xfId="34039" xr:uid="{00000000-0005-0000-0000-00001E5B0000}"/>
    <cellStyle name="Normal 5 3 3 2 4 5" xfId="18815" xr:uid="{00000000-0005-0000-0000-00001F5B0000}"/>
    <cellStyle name="Normal 5 3 3 2 5" xfId="5366" xr:uid="{00000000-0005-0000-0000-0000205B0000}"/>
    <cellStyle name="Normal 5 3 3 2 5 2" xfId="15418" xr:uid="{00000000-0005-0000-0000-0000215B0000}"/>
    <cellStyle name="Normal 5 3 3 2 5 2 2" xfId="45740" xr:uid="{00000000-0005-0000-0000-0000225B0000}"/>
    <cellStyle name="Normal 5 3 3 2 5 2 3" xfId="30516" xr:uid="{00000000-0005-0000-0000-0000235B0000}"/>
    <cellStyle name="Normal 5 3 3 2 5 3" xfId="10398" xr:uid="{00000000-0005-0000-0000-0000245B0000}"/>
    <cellStyle name="Normal 5 3 3 2 5 3 2" xfId="40723" xr:uid="{00000000-0005-0000-0000-0000255B0000}"/>
    <cellStyle name="Normal 5 3 3 2 5 3 3" xfId="25499" xr:uid="{00000000-0005-0000-0000-0000265B0000}"/>
    <cellStyle name="Normal 5 3 3 2 5 4" xfId="35710" xr:uid="{00000000-0005-0000-0000-0000275B0000}"/>
    <cellStyle name="Normal 5 3 3 2 5 5" xfId="20486" xr:uid="{00000000-0005-0000-0000-0000285B0000}"/>
    <cellStyle name="Normal 5 3 3 2 6" xfId="12076" xr:uid="{00000000-0005-0000-0000-0000295B0000}"/>
    <cellStyle name="Normal 5 3 3 2 6 2" xfId="42398" xr:uid="{00000000-0005-0000-0000-00002A5B0000}"/>
    <cellStyle name="Normal 5 3 3 2 6 3" xfId="27174" xr:uid="{00000000-0005-0000-0000-00002B5B0000}"/>
    <cellStyle name="Normal 5 3 3 2 7" xfId="7055" xr:uid="{00000000-0005-0000-0000-00002C5B0000}"/>
    <cellStyle name="Normal 5 3 3 2 7 2" xfId="37381" xr:uid="{00000000-0005-0000-0000-00002D5B0000}"/>
    <cellStyle name="Normal 5 3 3 2 7 3" xfId="22157" xr:uid="{00000000-0005-0000-0000-00002E5B0000}"/>
    <cellStyle name="Normal 5 3 3 2 8" xfId="32369" xr:uid="{00000000-0005-0000-0000-00002F5B0000}"/>
    <cellStyle name="Normal 5 3 3 2 9" xfId="17144" xr:uid="{00000000-0005-0000-0000-0000305B0000}"/>
    <cellStyle name="Normal 5 3 3 3" xfId="2191" xr:uid="{00000000-0005-0000-0000-0000315B0000}"/>
    <cellStyle name="Normal 5 3 3 3 2" xfId="3030" xr:uid="{00000000-0005-0000-0000-0000325B0000}"/>
    <cellStyle name="Normal 5 3 3 3 2 2" xfId="4720" xr:uid="{00000000-0005-0000-0000-0000335B0000}"/>
    <cellStyle name="Normal 5 3 3 3 2 2 2" xfId="14793" xr:uid="{00000000-0005-0000-0000-0000345B0000}"/>
    <cellStyle name="Normal 5 3 3 3 2 2 2 2" xfId="45115" xr:uid="{00000000-0005-0000-0000-0000355B0000}"/>
    <cellStyle name="Normal 5 3 3 3 2 2 2 3" xfId="29891" xr:uid="{00000000-0005-0000-0000-0000365B0000}"/>
    <cellStyle name="Normal 5 3 3 3 2 2 3" xfId="9773" xr:uid="{00000000-0005-0000-0000-0000375B0000}"/>
    <cellStyle name="Normal 5 3 3 3 2 2 3 2" xfId="40098" xr:uid="{00000000-0005-0000-0000-0000385B0000}"/>
    <cellStyle name="Normal 5 3 3 3 2 2 3 3" xfId="24874" xr:uid="{00000000-0005-0000-0000-0000395B0000}"/>
    <cellStyle name="Normal 5 3 3 3 2 2 4" xfId="35085" xr:uid="{00000000-0005-0000-0000-00003A5B0000}"/>
    <cellStyle name="Normal 5 3 3 3 2 2 5" xfId="19861" xr:uid="{00000000-0005-0000-0000-00003B5B0000}"/>
    <cellStyle name="Normal 5 3 3 3 2 3" xfId="6412" xr:uid="{00000000-0005-0000-0000-00003C5B0000}"/>
    <cellStyle name="Normal 5 3 3 3 2 3 2" xfId="16464" xr:uid="{00000000-0005-0000-0000-00003D5B0000}"/>
    <cellStyle name="Normal 5 3 3 3 2 3 2 2" xfId="46786" xr:uid="{00000000-0005-0000-0000-00003E5B0000}"/>
    <cellStyle name="Normal 5 3 3 3 2 3 2 3" xfId="31562" xr:uid="{00000000-0005-0000-0000-00003F5B0000}"/>
    <cellStyle name="Normal 5 3 3 3 2 3 3" xfId="11444" xr:uid="{00000000-0005-0000-0000-0000405B0000}"/>
    <cellStyle name="Normal 5 3 3 3 2 3 3 2" xfId="41769" xr:uid="{00000000-0005-0000-0000-0000415B0000}"/>
    <cellStyle name="Normal 5 3 3 3 2 3 3 3" xfId="26545" xr:uid="{00000000-0005-0000-0000-0000425B0000}"/>
    <cellStyle name="Normal 5 3 3 3 2 3 4" xfId="36756" xr:uid="{00000000-0005-0000-0000-0000435B0000}"/>
    <cellStyle name="Normal 5 3 3 3 2 3 5" xfId="21532" xr:uid="{00000000-0005-0000-0000-0000445B0000}"/>
    <cellStyle name="Normal 5 3 3 3 2 4" xfId="13122" xr:uid="{00000000-0005-0000-0000-0000455B0000}"/>
    <cellStyle name="Normal 5 3 3 3 2 4 2" xfId="43444" xr:uid="{00000000-0005-0000-0000-0000465B0000}"/>
    <cellStyle name="Normal 5 3 3 3 2 4 3" xfId="28220" xr:uid="{00000000-0005-0000-0000-0000475B0000}"/>
    <cellStyle name="Normal 5 3 3 3 2 5" xfId="8101" xr:uid="{00000000-0005-0000-0000-0000485B0000}"/>
    <cellStyle name="Normal 5 3 3 3 2 5 2" xfId="38427" xr:uid="{00000000-0005-0000-0000-0000495B0000}"/>
    <cellStyle name="Normal 5 3 3 3 2 5 3" xfId="23203" xr:uid="{00000000-0005-0000-0000-00004A5B0000}"/>
    <cellStyle name="Normal 5 3 3 3 2 6" xfId="33415" xr:uid="{00000000-0005-0000-0000-00004B5B0000}"/>
    <cellStyle name="Normal 5 3 3 3 2 7" xfId="18190" xr:uid="{00000000-0005-0000-0000-00004C5B0000}"/>
    <cellStyle name="Normal 5 3 3 3 3" xfId="3883" xr:uid="{00000000-0005-0000-0000-00004D5B0000}"/>
    <cellStyle name="Normal 5 3 3 3 3 2" xfId="13957" xr:uid="{00000000-0005-0000-0000-00004E5B0000}"/>
    <cellStyle name="Normal 5 3 3 3 3 2 2" xfId="44279" xr:uid="{00000000-0005-0000-0000-00004F5B0000}"/>
    <cellStyle name="Normal 5 3 3 3 3 2 3" xfId="29055" xr:uid="{00000000-0005-0000-0000-0000505B0000}"/>
    <cellStyle name="Normal 5 3 3 3 3 3" xfId="8937" xr:uid="{00000000-0005-0000-0000-0000515B0000}"/>
    <cellStyle name="Normal 5 3 3 3 3 3 2" xfId="39262" xr:uid="{00000000-0005-0000-0000-0000525B0000}"/>
    <cellStyle name="Normal 5 3 3 3 3 3 3" xfId="24038" xr:uid="{00000000-0005-0000-0000-0000535B0000}"/>
    <cellStyle name="Normal 5 3 3 3 3 4" xfId="34249" xr:uid="{00000000-0005-0000-0000-0000545B0000}"/>
    <cellStyle name="Normal 5 3 3 3 3 5" xfId="19025" xr:uid="{00000000-0005-0000-0000-0000555B0000}"/>
    <cellStyle name="Normal 5 3 3 3 4" xfId="5576" xr:uid="{00000000-0005-0000-0000-0000565B0000}"/>
    <cellStyle name="Normal 5 3 3 3 4 2" xfId="15628" xr:uid="{00000000-0005-0000-0000-0000575B0000}"/>
    <cellStyle name="Normal 5 3 3 3 4 2 2" xfId="45950" xr:uid="{00000000-0005-0000-0000-0000585B0000}"/>
    <cellStyle name="Normal 5 3 3 3 4 2 3" xfId="30726" xr:uid="{00000000-0005-0000-0000-0000595B0000}"/>
    <cellStyle name="Normal 5 3 3 3 4 3" xfId="10608" xr:uid="{00000000-0005-0000-0000-00005A5B0000}"/>
    <cellStyle name="Normal 5 3 3 3 4 3 2" xfId="40933" xr:uid="{00000000-0005-0000-0000-00005B5B0000}"/>
    <cellStyle name="Normal 5 3 3 3 4 3 3" xfId="25709" xr:uid="{00000000-0005-0000-0000-00005C5B0000}"/>
    <cellStyle name="Normal 5 3 3 3 4 4" xfId="35920" xr:uid="{00000000-0005-0000-0000-00005D5B0000}"/>
    <cellStyle name="Normal 5 3 3 3 4 5" xfId="20696" xr:uid="{00000000-0005-0000-0000-00005E5B0000}"/>
    <cellStyle name="Normal 5 3 3 3 5" xfId="12286" xr:uid="{00000000-0005-0000-0000-00005F5B0000}"/>
    <cellStyle name="Normal 5 3 3 3 5 2" xfId="42608" xr:uid="{00000000-0005-0000-0000-0000605B0000}"/>
    <cellStyle name="Normal 5 3 3 3 5 3" xfId="27384" xr:uid="{00000000-0005-0000-0000-0000615B0000}"/>
    <cellStyle name="Normal 5 3 3 3 6" xfId="7265" xr:uid="{00000000-0005-0000-0000-0000625B0000}"/>
    <cellStyle name="Normal 5 3 3 3 6 2" xfId="37591" xr:uid="{00000000-0005-0000-0000-0000635B0000}"/>
    <cellStyle name="Normal 5 3 3 3 6 3" xfId="22367" xr:uid="{00000000-0005-0000-0000-0000645B0000}"/>
    <cellStyle name="Normal 5 3 3 3 7" xfId="32579" xr:uid="{00000000-0005-0000-0000-0000655B0000}"/>
    <cellStyle name="Normal 5 3 3 3 8" xfId="17354" xr:uid="{00000000-0005-0000-0000-0000665B0000}"/>
    <cellStyle name="Normal 5 3 3 4" xfId="2612" xr:uid="{00000000-0005-0000-0000-0000675B0000}"/>
    <cellStyle name="Normal 5 3 3 4 2" xfId="4302" xr:uid="{00000000-0005-0000-0000-0000685B0000}"/>
    <cellStyle name="Normal 5 3 3 4 2 2" xfId="14375" xr:uid="{00000000-0005-0000-0000-0000695B0000}"/>
    <cellStyle name="Normal 5 3 3 4 2 2 2" xfId="44697" xr:uid="{00000000-0005-0000-0000-00006A5B0000}"/>
    <cellStyle name="Normal 5 3 3 4 2 2 3" xfId="29473" xr:uid="{00000000-0005-0000-0000-00006B5B0000}"/>
    <cellStyle name="Normal 5 3 3 4 2 3" xfId="9355" xr:uid="{00000000-0005-0000-0000-00006C5B0000}"/>
    <cellStyle name="Normal 5 3 3 4 2 3 2" xfId="39680" xr:uid="{00000000-0005-0000-0000-00006D5B0000}"/>
    <cellStyle name="Normal 5 3 3 4 2 3 3" xfId="24456" xr:uid="{00000000-0005-0000-0000-00006E5B0000}"/>
    <cellStyle name="Normal 5 3 3 4 2 4" xfId="34667" xr:uid="{00000000-0005-0000-0000-00006F5B0000}"/>
    <cellStyle name="Normal 5 3 3 4 2 5" xfId="19443" xr:uid="{00000000-0005-0000-0000-0000705B0000}"/>
    <cellStyle name="Normal 5 3 3 4 3" xfId="5994" xr:uid="{00000000-0005-0000-0000-0000715B0000}"/>
    <cellStyle name="Normal 5 3 3 4 3 2" xfId="16046" xr:uid="{00000000-0005-0000-0000-0000725B0000}"/>
    <cellStyle name="Normal 5 3 3 4 3 2 2" xfId="46368" xr:uid="{00000000-0005-0000-0000-0000735B0000}"/>
    <cellStyle name="Normal 5 3 3 4 3 2 3" xfId="31144" xr:uid="{00000000-0005-0000-0000-0000745B0000}"/>
    <cellStyle name="Normal 5 3 3 4 3 3" xfId="11026" xr:uid="{00000000-0005-0000-0000-0000755B0000}"/>
    <cellStyle name="Normal 5 3 3 4 3 3 2" xfId="41351" xr:uid="{00000000-0005-0000-0000-0000765B0000}"/>
    <cellStyle name="Normal 5 3 3 4 3 3 3" xfId="26127" xr:uid="{00000000-0005-0000-0000-0000775B0000}"/>
    <cellStyle name="Normal 5 3 3 4 3 4" xfId="36338" xr:uid="{00000000-0005-0000-0000-0000785B0000}"/>
    <cellStyle name="Normal 5 3 3 4 3 5" xfId="21114" xr:uid="{00000000-0005-0000-0000-0000795B0000}"/>
    <cellStyle name="Normal 5 3 3 4 4" xfId="12704" xr:uid="{00000000-0005-0000-0000-00007A5B0000}"/>
    <cellStyle name="Normal 5 3 3 4 4 2" xfId="43026" xr:uid="{00000000-0005-0000-0000-00007B5B0000}"/>
    <cellStyle name="Normal 5 3 3 4 4 3" xfId="27802" xr:uid="{00000000-0005-0000-0000-00007C5B0000}"/>
    <cellStyle name="Normal 5 3 3 4 5" xfId="7683" xr:uid="{00000000-0005-0000-0000-00007D5B0000}"/>
    <cellStyle name="Normal 5 3 3 4 5 2" xfId="38009" xr:uid="{00000000-0005-0000-0000-00007E5B0000}"/>
    <cellStyle name="Normal 5 3 3 4 5 3" xfId="22785" xr:uid="{00000000-0005-0000-0000-00007F5B0000}"/>
    <cellStyle name="Normal 5 3 3 4 6" xfId="32997" xr:uid="{00000000-0005-0000-0000-0000805B0000}"/>
    <cellStyle name="Normal 5 3 3 4 7" xfId="17772" xr:uid="{00000000-0005-0000-0000-0000815B0000}"/>
    <cellStyle name="Normal 5 3 3 5" xfId="3465" xr:uid="{00000000-0005-0000-0000-0000825B0000}"/>
    <cellStyle name="Normal 5 3 3 5 2" xfId="13539" xr:uid="{00000000-0005-0000-0000-0000835B0000}"/>
    <cellStyle name="Normal 5 3 3 5 2 2" xfId="43861" xr:uid="{00000000-0005-0000-0000-0000845B0000}"/>
    <cellStyle name="Normal 5 3 3 5 2 3" xfId="28637" xr:uid="{00000000-0005-0000-0000-0000855B0000}"/>
    <cellStyle name="Normal 5 3 3 5 3" xfId="8519" xr:uid="{00000000-0005-0000-0000-0000865B0000}"/>
    <cellStyle name="Normal 5 3 3 5 3 2" xfId="38844" xr:uid="{00000000-0005-0000-0000-0000875B0000}"/>
    <cellStyle name="Normal 5 3 3 5 3 3" xfId="23620" xr:uid="{00000000-0005-0000-0000-0000885B0000}"/>
    <cellStyle name="Normal 5 3 3 5 4" xfId="33831" xr:uid="{00000000-0005-0000-0000-0000895B0000}"/>
    <cellStyle name="Normal 5 3 3 5 5" xfId="18607" xr:uid="{00000000-0005-0000-0000-00008A5B0000}"/>
    <cellStyle name="Normal 5 3 3 6" xfId="5158" xr:uid="{00000000-0005-0000-0000-00008B5B0000}"/>
    <cellStyle name="Normal 5 3 3 6 2" xfId="15210" xr:uid="{00000000-0005-0000-0000-00008C5B0000}"/>
    <cellStyle name="Normal 5 3 3 6 2 2" xfId="45532" xr:uid="{00000000-0005-0000-0000-00008D5B0000}"/>
    <cellStyle name="Normal 5 3 3 6 2 3" xfId="30308" xr:uid="{00000000-0005-0000-0000-00008E5B0000}"/>
    <cellStyle name="Normal 5 3 3 6 3" xfId="10190" xr:uid="{00000000-0005-0000-0000-00008F5B0000}"/>
    <cellStyle name="Normal 5 3 3 6 3 2" xfId="40515" xr:uid="{00000000-0005-0000-0000-0000905B0000}"/>
    <cellStyle name="Normal 5 3 3 6 3 3" xfId="25291" xr:uid="{00000000-0005-0000-0000-0000915B0000}"/>
    <cellStyle name="Normal 5 3 3 6 4" xfId="35502" xr:uid="{00000000-0005-0000-0000-0000925B0000}"/>
    <cellStyle name="Normal 5 3 3 6 5" xfId="20278" xr:uid="{00000000-0005-0000-0000-0000935B0000}"/>
    <cellStyle name="Normal 5 3 3 7" xfId="11868" xr:uid="{00000000-0005-0000-0000-0000945B0000}"/>
    <cellStyle name="Normal 5 3 3 7 2" xfId="42190" xr:uid="{00000000-0005-0000-0000-0000955B0000}"/>
    <cellStyle name="Normal 5 3 3 7 3" xfId="26966" xr:uid="{00000000-0005-0000-0000-0000965B0000}"/>
    <cellStyle name="Normal 5 3 3 8" xfId="6847" xr:uid="{00000000-0005-0000-0000-0000975B0000}"/>
    <cellStyle name="Normal 5 3 3 8 2" xfId="37173" xr:uid="{00000000-0005-0000-0000-0000985B0000}"/>
    <cellStyle name="Normal 5 3 3 8 3" xfId="21949" xr:uid="{00000000-0005-0000-0000-0000995B0000}"/>
    <cellStyle name="Normal 5 3 3 9" xfId="32163" xr:uid="{00000000-0005-0000-0000-00009A5B0000}"/>
    <cellStyle name="Normal 5 3 4" xfId="744" xr:uid="{00000000-0005-0000-0000-00009B5B0000}"/>
    <cellStyle name="Normal 5 3 4 10" xfId="1872" xr:uid="{00000000-0005-0000-0000-00009C5B0000}"/>
    <cellStyle name="Normal 5 3 4 2" xfId="2295" xr:uid="{00000000-0005-0000-0000-00009D5B0000}"/>
    <cellStyle name="Normal 5 3 4 2 2" xfId="3134" xr:uid="{00000000-0005-0000-0000-00009E5B0000}"/>
    <cellStyle name="Normal 5 3 4 2 2 2" xfId="4824" xr:uid="{00000000-0005-0000-0000-00009F5B0000}"/>
    <cellStyle name="Normal 5 3 4 2 2 2 2" xfId="14897" xr:uid="{00000000-0005-0000-0000-0000A05B0000}"/>
    <cellStyle name="Normal 5 3 4 2 2 2 2 2" xfId="45219" xr:uid="{00000000-0005-0000-0000-0000A15B0000}"/>
    <cellStyle name="Normal 5 3 4 2 2 2 2 3" xfId="29995" xr:uid="{00000000-0005-0000-0000-0000A25B0000}"/>
    <cellStyle name="Normal 5 3 4 2 2 2 3" xfId="9877" xr:uid="{00000000-0005-0000-0000-0000A35B0000}"/>
    <cellStyle name="Normal 5 3 4 2 2 2 3 2" xfId="40202" xr:uid="{00000000-0005-0000-0000-0000A45B0000}"/>
    <cellStyle name="Normal 5 3 4 2 2 2 3 3" xfId="24978" xr:uid="{00000000-0005-0000-0000-0000A55B0000}"/>
    <cellStyle name="Normal 5 3 4 2 2 2 4" xfId="35189" xr:uid="{00000000-0005-0000-0000-0000A65B0000}"/>
    <cellStyle name="Normal 5 3 4 2 2 2 5" xfId="19965" xr:uid="{00000000-0005-0000-0000-0000A75B0000}"/>
    <cellStyle name="Normal 5 3 4 2 2 3" xfId="6516" xr:uid="{00000000-0005-0000-0000-0000A85B0000}"/>
    <cellStyle name="Normal 5 3 4 2 2 3 2" xfId="16568" xr:uid="{00000000-0005-0000-0000-0000A95B0000}"/>
    <cellStyle name="Normal 5 3 4 2 2 3 2 2" xfId="46890" xr:uid="{00000000-0005-0000-0000-0000AA5B0000}"/>
    <cellStyle name="Normal 5 3 4 2 2 3 2 3" xfId="31666" xr:uid="{00000000-0005-0000-0000-0000AB5B0000}"/>
    <cellStyle name="Normal 5 3 4 2 2 3 3" xfId="11548" xr:uid="{00000000-0005-0000-0000-0000AC5B0000}"/>
    <cellStyle name="Normal 5 3 4 2 2 3 3 2" xfId="41873" xr:uid="{00000000-0005-0000-0000-0000AD5B0000}"/>
    <cellStyle name="Normal 5 3 4 2 2 3 3 3" xfId="26649" xr:uid="{00000000-0005-0000-0000-0000AE5B0000}"/>
    <cellStyle name="Normal 5 3 4 2 2 3 4" xfId="36860" xr:uid="{00000000-0005-0000-0000-0000AF5B0000}"/>
    <cellStyle name="Normal 5 3 4 2 2 3 5" xfId="21636" xr:uid="{00000000-0005-0000-0000-0000B05B0000}"/>
    <cellStyle name="Normal 5 3 4 2 2 4" xfId="13226" xr:uid="{00000000-0005-0000-0000-0000B15B0000}"/>
    <cellStyle name="Normal 5 3 4 2 2 4 2" xfId="43548" xr:uid="{00000000-0005-0000-0000-0000B25B0000}"/>
    <cellStyle name="Normal 5 3 4 2 2 4 3" xfId="28324" xr:uid="{00000000-0005-0000-0000-0000B35B0000}"/>
    <cellStyle name="Normal 5 3 4 2 2 5" xfId="8205" xr:uid="{00000000-0005-0000-0000-0000B45B0000}"/>
    <cellStyle name="Normal 5 3 4 2 2 5 2" xfId="38531" xr:uid="{00000000-0005-0000-0000-0000B55B0000}"/>
    <cellStyle name="Normal 5 3 4 2 2 5 3" xfId="23307" xr:uid="{00000000-0005-0000-0000-0000B65B0000}"/>
    <cellStyle name="Normal 5 3 4 2 2 6" xfId="33519" xr:uid="{00000000-0005-0000-0000-0000B75B0000}"/>
    <cellStyle name="Normal 5 3 4 2 2 7" xfId="18294" xr:uid="{00000000-0005-0000-0000-0000B85B0000}"/>
    <cellStyle name="Normal 5 3 4 2 3" xfId="3987" xr:uid="{00000000-0005-0000-0000-0000B95B0000}"/>
    <cellStyle name="Normal 5 3 4 2 3 2" xfId="14061" xr:uid="{00000000-0005-0000-0000-0000BA5B0000}"/>
    <cellStyle name="Normal 5 3 4 2 3 2 2" xfId="44383" xr:uid="{00000000-0005-0000-0000-0000BB5B0000}"/>
    <cellStyle name="Normal 5 3 4 2 3 2 3" xfId="29159" xr:uid="{00000000-0005-0000-0000-0000BC5B0000}"/>
    <cellStyle name="Normal 5 3 4 2 3 3" xfId="9041" xr:uid="{00000000-0005-0000-0000-0000BD5B0000}"/>
    <cellStyle name="Normal 5 3 4 2 3 3 2" xfId="39366" xr:uid="{00000000-0005-0000-0000-0000BE5B0000}"/>
    <cellStyle name="Normal 5 3 4 2 3 3 3" xfId="24142" xr:uid="{00000000-0005-0000-0000-0000BF5B0000}"/>
    <cellStyle name="Normal 5 3 4 2 3 4" xfId="34353" xr:uid="{00000000-0005-0000-0000-0000C05B0000}"/>
    <cellStyle name="Normal 5 3 4 2 3 5" xfId="19129" xr:uid="{00000000-0005-0000-0000-0000C15B0000}"/>
    <cellStyle name="Normal 5 3 4 2 4" xfId="5680" xr:uid="{00000000-0005-0000-0000-0000C25B0000}"/>
    <cellStyle name="Normal 5 3 4 2 4 2" xfId="15732" xr:uid="{00000000-0005-0000-0000-0000C35B0000}"/>
    <cellStyle name="Normal 5 3 4 2 4 2 2" xfId="46054" xr:uid="{00000000-0005-0000-0000-0000C45B0000}"/>
    <cellStyle name="Normal 5 3 4 2 4 2 3" xfId="30830" xr:uid="{00000000-0005-0000-0000-0000C55B0000}"/>
    <cellStyle name="Normal 5 3 4 2 4 3" xfId="10712" xr:uid="{00000000-0005-0000-0000-0000C65B0000}"/>
    <cellStyle name="Normal 5 3 4 2 4 3 2" xfId="41037" xr:uid="{00000000-0005-0000-0000-0000C75B0000}"/>
    <cellStyle name="Normal 5 3 4 2 4 3 3" xfId="25813" xr:uid="{00000000-0005-0000-0000-0000C85B0000}"/>
    <cellStyle name="Normal 5 3 4 2 4 4" xfId="36024" xr:uid="{00000000-0005-0000-0000-0000C95B0000}"/>
    <cellStyle name="Normal 5 3 4 2 4 5" xfId="20800" xr:uid="{00000000-0005-0000-0000-0000CA5B0000}"/>
    <cellStyle name="Normal 5 3 4 2 5" xfId="12390" xr:uid="{00000000-0005-0000-0000-0000CB5B0000}"/>
    <cellStyle name="Normal 5 3 4 2 5 2" xfId="42712" xr:uid="{00000000-0005-0000-0000-0000CC5B0000}"/>
    <cellStyle name="Normal 5 3 4 2 5 3" xfId="27488" xr:uid="{00000000-0005-0000-0000-0000CD5B0000}"/>
    <cellStyle name="Normal 5 3 4 2 6" xfId="7369" xr:uid="{00000000-0005-0000-0000-0000CE5B0000}"/>
    <cellStyle name="Normal 5 3 4 2 6 2" xfId="37695" xr:uid="{00000000-0005-0000-0000-0000CF5B0000}"/>
    <cellStyle name="Normal 5 3 4 2 6 3" xfId="22471" xr:uid="{00000000-0005-0000-0000-0000D05B0000}"/>
    <cellStyle name="Normal 5 3 4 2 7" xfId="32683" xr:uid="{00000000-0005-0000-0000-0000D15B0000}"/>
    <cellStyle name="Normal 5 3 4 2 8" xfId="17458" xr:uid="{00000000-0005-0000-0000-0000D25B0000}"/>
    <cellStyle name="Normal 5 3 4 3" xfId="2716" xr:uid="{00000000-0005-0000-0000-0000D35B0000}"/>
    <cellStyle name="Normal 5 3 4 3 2" xfId="4406" xr:uid="{00000000-0005-0000-0000-0000D45B0000}"/>
    <cellStyle name="Normal 5 3 4 3 2 2" xfId="14479" xr:uid="{00000000-0005-0000-0000-0000D55B0000}"/>
    <cellStyle name="Normal 5 3 4 3 2 2 2" xfId="44801" xr:uid="{00000000-0005-0000-0000-0000D65B0000}"/>
    <cellStyle name="Normal 5 3 4 3 2 2 3" xfId="29577" xr:uid="{00000000-0005-0000-0000-0000D75B0000}"/>
    <cellStyle name="Normal 5 3 4 3 2 3" xfId="9459" xr:uid="{00000000-0005-0000-0000-0000D85B0000}"/>
    <cellStyle name="Normal 5 3 4 3 2 3 2" xfId="39784" xr:uid="{00000000-0005-0000-0000-0000D95B0000}"/>
    <cellStyle name="Normal 5 3 4 3 2 3 3" xfId="24560" xr:uid="{00000000-0005-0000-0000-0000DA5B0000}"/>
    <cellStyle name="Normal 5 3 4 3 2 4" xfId="34771" xr:uid="{00000000-0005-0000-0000-0000DB5B0000}"/>
    <cellStyle name="Normal 5 3 4 3 2 5" xfId="19547" xr:uid="{00000000-0005-0000-0000-0000DC5B0000}"/>
    <cellStyle name="Normal 5 3 4 3 3" xfId="6098" xr:uid="{00000000-0005-0000-0000-0000DD5B0000}"/>
    <cellStyle name="Normal 5 3 4 3 3 2" xfId="16150" xr:uid="{00000000-0005-0000-0000-0000DE5B0000}"/>
    <cellStyle name="Normal 5 3 4 3 3 2 2" xfId="46472" xr:uid="{00000000-0005-0000-0000-0000DF5B0000}"/>
    <cellStyle name="Normal 5 3 4 3 3 2 3" xfId="31248" xr:uid="{00000000-0005-0000-0000-0000E05B0000}"/>
    <cellStyle name="Normal 5 3 4 3 3 3" xfId="11130" xr:uid="{00000000-0005-0000-0000-0000E15B0000}"/>
    <cellStyle name="Normal 5 3 4 3 3 3 2" xfId="41455" xr:uid="{00000000-0005-0000-0000-0000E25B0000}"/>
    <cellStyle name="Normal 5 3 4 3 3 3 3" xfId="26231" xr:uid="{00000000-0005-0000-0000-0000E35B0000}"/>
    <cellStyle name="Normal 5 3 4 3 3 4" xfId="36442" xr:uid="{00000000-0005-0000-0000-0000E45B0000}"/>
    <cellStyle name="Normal 5 3 4 3 3 5" xfId="21218" xr:uid="{00000000-0005-0000-0000-0000E55B0000}"/>
    <cellStyle name="Normal 5 3 4 3 4" xfId="12808" xr:uid="{00000000-0005-0000-0000-0000E65B0000}"/>
    <cellStyle name="Normal 5 3 4 3 4 2" xfId="43130" xr:uid="{00000000-0005-0000-0000-0000E75B0000}"/>
    <cellStyle name="Normal 5 3 4 3 4 3" xfId="27906" xr:uid="{00000000-0005-0000-0000-0000E85B0000}"/>
    <cellStyle name="Normal 5 3 4 3 5" xfId="7787" xr:uid="{00000000-0005-0000-0000-0000E95B0000}"/>
    <cellStyle name="Normal 5 3 4 3 5 2" xfId="38113" xr:uid="{00000000-0005-0000-0000-0000EA5B0000}"/>
    <cellStyle name="Normal 5 3 4 3 5 3" xfId="22889" xr:uid="{00000000-0005-0000-0000-0000EB5B0000}"/>
    <cellStyle name="Normal 5 3 4 3 6" xfId="33101" xr:uid="{00000000-0005-0000-0000-0000EC5B0000}"/>
    <cellStyle name="Normal 5 3 4 3 7" xfId="17876" xr:uid="{00000000-0005-0000-0000-0000ED5B0000}"/>
    <cellStyle name="Normal 5 3 4 4" xfId="3569" xr:uid="{00000000-0005-0000-0000-0000EE5B0000}"/>
    <cellStyle name="Normal 5 3 4 4 2" xfId="13643" xr:uid="{00000000-0005-0000-0000-0000EF5B0000}"/>
    <cellStyle name="Normal 5 3 4 4 2 2" xfId="43965" xr:uid="{00000000-0005-0000-0000-0000F05B0000}"/>
    <cellStyle name="Normal 5 3 4 4 2 3" xfId="28741" xr:uid="{00000000-0005-0000-0000-0000F15B0000}"/>
    <cellStyle name="Normal 5 3 4 4 3" xfId="8623" xr:uid="{00000000-0005-0000-0000-0000F25B0000}"/>
    <cellStyle name="Normal 5 3 4 4 3 2" xfId="38948" xr:uid="{00000000-0005-0000-0000-0000F35B0000}"/>
    <cellStyle name="Normal 5 3 4 4 3 3" xfId="23724" xr:uid="{00000000-0005-0000-0000-0000F45B0000}"/>
    <cellStyle name="Normal 5 3 4 4 4" xfId="33935" xr:uid="{00000000-0005-0000-0000-0000F55B0000}"/>
    <cellStyle name="Normal 5 3 4 4 5" xfId="18711" xr:uid="{00000000-0005-0000-0000-0000F65B0000}"/>
    <cellStyle name="Normal 5 3 4 5" xfId="5262" xr:uid="{00000000-0005-0000-0000-0000F75B0000}"/>
    <cellStyle name="Normal 5 3 4 5 2" xfId="15314" xr:uid="{00000000-0005-0000-0000-0000F85B0000}"/>
    <cellStyle name="Normal 5 3 4 5 2 2" xfId="45636" xr:uid="{00000000-0005-0000-0000-0000F95B0000}"/>
    <cellStyle name="Normal 5 3 4 5 2 3" xfId="30412" xr:uid="{00000000-0005-0000-0000-0000FA5B0000}"/>
    <cellStyle name="Normal 5 3 4 5 3" xfId="10294" xr:uid="{00000000-0005-0000-0000-0000FB5B0000}"/>
    <cellStyle name="Normal 5 3 4 5 3 2" xfId="40619" xr:uid="{00000000-0005-0000-0000-0000FC5B0000}"/>
    <cellStyle name="Normal 5 3 4 5 3 3" xfId="25395" xr:uid="{00000000-0005-0000-0000-0000FD5B0000}"/>
    <cellStyle name="Normal 5 3 4 5 4" xfId="35606" xr:uid="{00000000-0005-0000-0000-0000FE5B0000}"/>
    <cellStyle name="Normal 5 3 4 5 5" xfId="20382" xr:uid="{00000000-0005-0000-0000-0000FF5B0000}"/>
    <cellStyle name="Normal 5 3 4 6" xfId="11972" xr:uid="{00000000-0005-0000-0000-0000005C0000}"/>
    <cellStyle name="Normal 5 3 4 6 2" xfId="42294" xr:uid="{00000000-0005-0000-0000-0000015C0000}"/>
    <cellStyle name="Normal 5 3 4 6 3" xfId="27070" xr:uid="{00000000-0005-0000-0000-0000025C0000}"/>
    <cellStyle name="Normal 5 3 4 7" xfId="6951" xr:uid="{00000000-0005-0000-0000-0000035C0000}"/>
    <cellStyle name="Normal 5 3 4 7 2" xfId="37277" xr:uid="{00000000-0005-0000-0000-0000045C0000}"/>
    <cellStyle name="Normal 5 3 4 7 3" xfId="22053" xr:uid="{00000000-0005-0000-0000-0000055C0000}"/>
    <cellStyle name="Normal 5 3 4 8" xfId="32265" xr:uid="{00000000-0005-0000-0000-0000065C0000}"/>
    <cellStyle name="Normal 5 3 4 9" xfId="17040" xr:uid="{00000000-0005-0000-0000-0000075C0000}"/>
    <cellStyle name="Normal 5 3 5" xfId="2085" xr:uid="{00000000-0005-0000-0000-0000085C0000}"/>
    <cellStyle name="Normal 5 3 5 2" xfId="2926" xr:uid="{00000000-0005-0000-0000-0000095C0000}"/>
    <cellStyle name="Normal 5 3 5 2 2" xfId="4616" xr:uid="{00000000-0005-0000-0000-00000A5C0000}"/>
    <cellStyle name="Normal 5 3 5 2 2 2" xfId="14689" xr:uid="{00000000-0005-0000-0000-00000B5C0000}"/>
    <cellStyle name="Normal 5 3 5 2 2 2 2" xfId="45011" xr:uid="{00000000-0005-0000-0000-00000C5C0000}"/>
    <cellStyle name="Normal 5 3 5 2 2 2 3" xfId="29787" xr:uid="{00000000-0005-0000-0000-00000D5C0000}"/>
    <cellStyle name="Normal 5 3 5 2 2 3" xfId="9669" xr:uid="{00000000-0005-0000-0000-00000E5C0000}"/>
    <cellStyle name="Normal 5 3 5 2 2 3 2" xfId="39994" xr:uid="{00000000-0005-0000-0000-00000F5C0000}"/>
    <cellStyle name="Normal 5 3 5 2 2 3 3" xfId="24770" xr:uid="{00000000-0005-0000-0000-0000105C0000}"/>
    <cellStyle name="Normal 5 3 5 2 2 4" xfId="34981" xr:uid="{00000000-0005-0000-0000-0000115C0000}"/>
    <cellStyle name="Normal 5 3 5 2 2 5" xfId="19757" xr:uid="{00000000-0005-0000-0000-0000125C0000}"/>
    <cellStyle name="Normal 5 3 5 2 3" xfId="6308" xr:uid="{00000000-0005-0000-0000-0000135C0000}"/>
    <cellStyle name="Normal 5 3 5 2 3 2" xfId="16360" xr:uid="{00000000-0005-0000-0000-0000145C0000}"/>
    <cellStyle name="Normal 5 3 5 2 3 2 2" xfId="46682" xr:uid="{00000000-0005-0000-0000-0000155C0000}"/>
    <cellStyle name="Normal 5 3 5 2 3 2 3" xfId="31458" xr:uid="{00000000-0005-0000-0000-0000165C0000}"/>
    <cellStyle name="Normal 5 3 5 2 3 3" xfId="11340" xr:uid="{00000000-0005-0000-0000-0000175C0000}"/>
    <cellStyle name="Normal 5 3 5 2 3 3 2" xfId="41665" xr:uid="{00000000-0005-0000-0000-0000185C0000}"/>
    <cellStyle name="Normal 5 3 5 2 3 3 3" xfId="26441" xr:uid="{00000000-0005-0000-0000-0000195C0000}"/>
    <cellStyle name="Normal 5 3 5 2 3 4" xfId="36652" xr:uid="{00000000-0005-0000-0000-00001A5C0000}"/>
    <cellStyle name="Normal 5 3 5 2 3 5" xfId="21428" xr:uid="{00000000-0005-0000-0000-00001B5C0000}"/>
    <cellStyle name="Normal 5 3 5 2 4" xfId="13018" xr:uid="{00000000-0005-0000-0000-00001C5C0000}"/>
    <cellStyle name="Normal 5 3 5 2 4 2" xfId="43340" xr:uid="{00000000-0005-0000-0000-00001D5C0000}"/>
    <cellStyle name="Normal 5 3 5 2 4 3" xfId="28116" xr:uid="{00000000-0005-0000-0000-00001E5C0000}"/>
    <cellStyle name="Normal 5 3 5 2 5" xfId="7997" xr:uid="{00000000-0005-0000-0000-00001F5C0000}"/>
    <cellStyle name="Normal 5 3 5 2 5 2" xfId="38323" xr:uid="{00000000-0005-0000-0000-0000205C0000}"/>
    <cellStyle name="Normal 5 3 5 2 5 3" xfId="23099" xr:uid="{00000000-0005-0000-0000-0000215C0000}"/>
    <cellStyle name="Normal 5 3 5 2 6" xfId="33311" xr:uid="{00000000-0005-0000-0000-0000225C0000}"/>
    <cellStyle name="Normal 5 3 5 2 7" xfId="18086" xr:uid="{00000000-0005-0000-0000-0000235C0000}"/>
    <cellStyle name="Normal 5 3 5 3" xfId="3779" xr:uid="{00000000-0005-0000-0000-0000245C0000}"/>
    <cellStyle name="Normal 5 3 5 3 2" xfId="13853" xr:uid="{00000000-0005-0000-0000-0000255C0000}"/>
    <cellStyle name="Normal 5 3 5 3 2 2" xfId="44175" xr:uid="{00000000-0005-0000-0000-0000265C0000}"/>
    <cellStyle name="Normal 5 3 5 3 2 3" xfId="28951" xr:uid="{00000000-0005-0000-0000-0000275C0000}"/>
    <cellStyle name="Normal 5 3 5 3 3" xfId="8833" xr:uid="{00000000-0005-0000-0000-0000285C0000}"/>
    <cellStyle name="Normal 5 3 5 3 3 2" xfId="39158" xr:uid="{00000000-0005-0000-0000-0000295C0000}"/>
    <cellStyle name="Normal 5 3 5 3 3 3" xfId="23934" xr:uid="{00000000-0005-0000-0000-00002A5C0000}"/>
    <cellStyle name="Normal 5 3 5 3 4" xfId="34145" xr:uid="{00000000-0005-0000-0000-00002B5C0000}"/>
    <cellStyle name="Normal 5 3 5 3 5" xfId="18921" xr:uid="{00000000-0005-0000-0000-00002C5C0000}"/>
    <cellStyle name="Normal 5 3 5 4" xfId="5472" xr:uid="{00000000-0005-0000-0000-00002D5C0000}"/>
    <cellStyle name="Normal 5 3 5 4 2" xfId="15524" xr:uid="{00000000-0005-0000-0000-00002E5C0000}"/>
    <cellStyle name="Normal 5 3 5 4 2 2" xfId="45846" xr:uid="{00000000-0005-0000-0000-00002F5C0000}"/>
    <cellStyle name="Normal 5 3 5 4 2 3" xfId="30622" xr:uid="{00000000-0005-0000-0000-0000305C0000}"/>
    <cellStyle name="Normal 5 3 5 4 3" xfId="10504" xr:uid="{00000000-0005-0000-0000-0000315C0000}"/>
    <cellStyle name="Normal 5 3 5 4 3 2" xfId="40829" xr:uid="{00000000-0005-0000-0000-0000325C0000}"/>
    <cellStyle name="Normal 5 3 5 4 3 3" xfId="25605" xr:uid="{00000000-0005-0000-0000-0000335C0000}"/>
    <cellStyle name="Normal 5 3 5 4 4" xfId="35816" xr:uid="{00000000-0005-0000-0000-0000345C0000}"/>
    <cellStyle name="Normal 5 3 5 4 5" xfId="20592" xr:uid="{00000000-0005-0000-0000-0000355C0000}"/>
    <cellStyle name="Normal 5 3 5 5" xfId="12182" xr:uid="{00000000-0005-0000-0000-0000365C0000}"/>
    <cellStyle name="Normal 5 3 5 5 2" xfId="42504" xr:uid="{00000000-0005-0000-0000-0000375C0000}"/>
    <cellStyle name="Normal 5 3 5 5 3" xfId="27280" xr:uid="{00000000-0005-0000-0000-0000385C0000}"/>
    <cellStyle name="Normal 5 3 5 6" xfId="7161" xr:uid="{00000000-0005-0000-0000-0000395C0000}"/>
    <cellStyle name="Normal 5 3 5 6 2" xfId="37487" xr:uid="{00000000-0005-0000-0000-00003A5C0000}"/>
    <cellStyle name="Normal 5 3 5 6 3" xfId="22263" xr:uid="{00000000-0005-0000-0000-00003B5C0000}"/>
    <cellStyle name="Normal 5 3 5 7" xfId="32475" xr:uid="{00000000-0005-0000-0000-00003C5C0000}"/>
    <cellStyle name="Normal 5 3 5 8" xfId="17250" xr:uid="{00000000-0005-0000-0000-00003D5C0000}"/>
    <cellStyle name="Normal 5 3 6" xfId="2506" xr:uid="{00000000-0005-0000-0000-00003E5C0000}"/>
    <cellStyle name="Normal 5 3 6 2" xfId="4198" xr:uid="{00000000-0005-0000-0000-00003F5C0000}"/>
    <cellStyle name="Normal 5 3 6 2 2" xfId="14271" xr:uid="{00000000-0005-0000-0000-0000405C0000}"/>
    <cellStyle name="Normal 5 3 6 2 2 2" xfId="44593" xr:uid="{00000000-0005-0000-0000-0000415C0000}"/>
    <cellStyle name="Normal 5 3 6 2 2 3" xfId="29369" xr:uid="{00000000-0005-0000-0000-0000425C0000}"/>
    <cellStyle name="Normal 5 3 6 2 3" xfId="9251" xr:uid="{00000000-0005-0000-0000-0000435C0000}"/>
    <cellStyle name="Normal 5 3 6 2 3 2" xfId="39576" xr:uid="{00000000-0005-0000-0000-0000445C0000}"/>
    <cellStyle name="Normal 5 3 6 2 3 3" xfId="24352" xr:uid="{00000000-0005-0000-0000-0000455C0000}"/>
    <cellStyle name="Normal 5 3 6 2 4" xfId="34563" xr:uid="{00000000-0005-0000-0000-0000465C0000}"/>
    <cellStyle name="Normal 5 3 6 2 5" xfId="19339" xr:uid="{00000000-0005-0000-0000-0000475C0000}"/>
    <cellStyle name="Normal 5 3 6 3" xfId="5890" xr:uid="{00000000-0005-0000-0000-0000485C0000}"/>
    <cellStyle name="Normal 5 3 6 3 2" xfId="15942" xr:uid="{00000000-0005-0000-0000-0000495C0000}"/>
    <cellStyle name="Normal 5 3 6 3 2 2" xfId="46264" xr:uid="{00000000-0005-0000-0000-00004A5C0000}"/>
    <cellStyle name="Normal 5 3 6 3 2 3" xfId="31040" xr:uid="{00000000-0005-0000-0000-00004B5C0000}"/>
    <cellStyle name="Normal 5 3 6 3 3" xfId="10922" xr:uid="{00000000-0005-0000-0000-00004C5C0000}"/>
    <cellStyle name="Normal 5 3 6 3 3 2" xfId="41247" xr:uid="{00000000-0005-0000-0000-00004D5C0000}"/>
    <cellStyle name="Normal 5 3 6 3 3 3" xfId="26023" xr:uid="{00000000-0005-0000-0000-00004E5C0000}"/>
    <cellStyle name="Normal 5 3 6 3 4" xfId="36234" xr:uid="{00000000-0005-0000-0000-00004F5C0000}"/>
    <cellStyle name="Normal 5 3 6 3 5" xfId="21010" xr:uid="{00000000-0005-0000-0000-0000505C0000}"/>
    <cellStyle name="Normal 5 3 6 4" xfId="12600" xr:uid="{00000000-0005-0000-0000-0000515C0000}"/>
    <cellStyle name="Normal 5 3 6 4 2" xfId="42922" xr:uid="{00000000-0005-0000-0000-0000525C0000}"/>
    <cellStyle name="Normal 5 3 6 4 3" xfId="27698" xr:uid="{00000000-0005-0000-0000-0000535C0000}"/>
    <cellStyle name="Normal 5 3 6 5" xfId="7579" xr:uid="{00000000-0005-0000-0000-0000545C0000}"/>
    <cellStyle name="Normal 5 3 6 5 2" xfId="37905" xr:uid="{00000000-0005-0000-0000-0000555C0000}"/>
    <cellStyle name="Normal 5 3 6 5 3" xfId="22681" xr:uid="{00000000-0005-0000-0000-0000565C0000}"/>
    <cellStyle name="Normal 5 3 6 6" xfId="32893" xr:uid="{00000000-0005-0000-0000-0000575C0000}"/>
    <cellStyle name="Normal 5 3 6 7" xfId="17668" xr:uid="{00000000-0005-0000-0000-0000585C0000}"/>
    <cellStyle name="Normal 5 3 7" xfId="3352" xr:uid="{00000000-0005-0000-0000-0000595C0000}"/>
    <cellStyle name="Normal 5 3 7 2" xfId="13435" xr:uid="{00000000-0005-0000-0000-00005A5C0000}"/>
    <cellStyle name="Normal 5 3 7 2 2" xfId="43757" xr:uid="{00000000-0005-0000-0000-00005B5C0000}"/>
    <cellStyle name="Normal 5 3 7 2 3" xfId="28533" xr:uid="{00000000-0005-0000-0000-00005C5C0000}"/>
    <cellStyle name="Normal 5 3 7 3" xfId="8414" xr:uid="{00000000-0005-0000-0000-00005D5C0000}"/>
    <cellStyle name="Normal 5 3 7 3 2" xfId="38740" xr:uid="{00000000-0005-0000-0000-00005E5C0000}"/>
    <cellStyle name="Normal 5 3 7 3 3" xfId="23516" xr:uid="{00000000-0005-0000-0000-00005F5C0000}"/>
    <cellStyle name="Normal 5 3 7 4" xfId="33727" xr:uid="{00000000-0005-0000-0000-0000605C0000}"/>
    <cellStyle name="Normal 5 3 7 5" xfId="18503" xr:uid="{00000000-0005-0000-0000-0000615C0000}"/>
    <cellStyle name="Normal 5 3 8" xfId="5050" xr:uid="{00000000-0005-0000-0000-0000625C0000}"/>
    <cellStyle name="Normal 5 3 8 2" xfId="15106" xr:uid="{00000000-0005-0000-0000-0000635C0000}"/>
    <cellStyle name="Normal 5 3 8 2 2" xfId="45428" xr:uid="{00000000-0005-0000-0000-0000645C0000}"/>
    <cellStyle name="Normal 5 3 8 2 3" xfId="30204" xr:uid="{00000000-0005-0000-0000-0000655C0000}"/>
    <cellStyle name="Normal 5 3 8 3" xfId="10086" xr:uid="{00000000-0005-0000-0000-0000665C0000}"/>
    <cellStyle name="Normal 5 3 8 3 2" xfId="40411" xr:uid="{00000000-0005-0000-0000-0000675C0000}"/>
    <cellStyle name="Normal 5 3 8 3 3" xfId="25187" xr:uid="{00000000-0005-0000-0000-0000685C0000}"/>
    <cellStyle name="Normal 5 3 8 4" xfId="35398" xr:uid="{00000000-0005-0000-0000-0000695C0000}"/>
    <cellStyle name="Normal 5 3 8 5" xfId="20174" xr:uid="{00000000-0005-0000-0000-00006A5C0000}"/>
    <cellStyle name="Normal 5 3 9" xfId="11762" xr:uid="{00000000-0005-0000-0000-00006B5C0000}"/>
    <cellStyle name="Normal 5 3 9 2" xfId="42086" xr:uid="{00000000-0005-0000-0000-00006C5C0000}"/>
    <cellStyle name="Normal 5 3 9 3" xfId="26862" xr:uid="{00000000-0005-0000-0000-00006D5C0000}"/>
    <cellStyle name="Normal 5 4" xfId="707" xr:uid="{00000000-0005-0000-0000-00006E5C0000}"/>
    <cellStyle name="Normal 5 4 2" xfId="728" xr:uid="{00000000-0005-0000-0000-00006F5C0000}"/>
    <cellStyle name="Normal 5 4 3" xfId="749" xr:uid="{00000000-0005-0000-0000-0000705C0000}"/>
    <cellStyle name="Normal 5 4 4" xfId="31925" xr:uid="{00000000-0005-0000-0000-0000715C0000}"/>
    <cellStyle name="Normal 5 5" xfId="719" xr:uid="{00000000-0005-0000-0000-0000725C0000}"/>
    <cellStyle name="Normal 5 5 2" xfId="31957" xr:uid="{00000000-0005-0000-0000-0000735C0000}"/>
    <cellStyle name="Normal 5 6" xfId="740" xr:uid="{00000000-0005-0000-0000-0000745C0000}"/>
    <cellStyle name="Normal 5 6 2" xfId="31916" xr:uid="{00000000-0005-0000-0000-0000755C0000}"/>
    <cellStyle name="Normal 5 7" xfId="780" xr:uid="{00000000-0005-0000-0000-0000765C0000}"/>
    <cellStyle name="Normal 5 8" xfId="487" xr:uid="{00000000-0005-0000-0000-0000775C0000}"/>
    <cellStyle name="Normal 5 9" xfId="971" xr:uid="{00000000-0005-0000-0000-0000785C0000}"/>
    <cellStyle name="Normal 50" xfId="1052" xr:uid="{00000000-0005-0000-0000-0000795C0000}"/>
    <cellStyle name="Normal 50 2" xfId="1449" xr:uid="{00000000-0005-0000-0000-00007A5C0000}"/>
    <cellStyle name="Normal 507" xfId="47440" xr:uid="{17322FB5-2BC8-4EAE-A04D-08E4B84DA381}"/>
    <cellStyle name="Normal 507 3 3 2" xfId="47412" xr:uid="{00000000-0005-0000-0000-00007B5C0000}"/>
    <cellStyle name="Normal 51" xfId="1450" xr:uid="{00000000-0005-0000-0000-00007C5C0000}"/>
    <cellStyle name="Normal 51 10" xfId="6771" xr:uid="{00000000-0005-0000-0000-00007D5C0000}"/>
    <cellStyle name="Normal 51 10 2" xfId="37099" xr:uid="{00000000-0005-0000-0000-00007E5C0000}"/>
    <cellStyle name="Normal 51 10 3" xfId="21875" xr:uid="{00000000-0005-0000-0000-00007F5C0000}"/>
    <cellStyle name="Normal 51 11" xfId="32090" xr:uid="{00000000-0005-0000-0000-0000805C0000}"/>
    <cellStyle name="Normal 51 12" xfId="16860" xr:uid="{00000000-0005-0000-0000-0000815C0000}"/>
    <cellStyle name="Normal 51 13" xfId="47116" xr:uid="{00000000-0005-0000-0000-0000825C0000}"/>
    <cellStyle name="Normal 51 14" xfId="47301" xr:uid="{00000000-0005-0000-0000-0000835C0000}"/>
    <cellStyle name="Normal 51 2" xfId="1735" xr:uid="{00000000-0005-0000-0000-0000845C0000}"/>
    <cellStyle name="Normal 51 2 10" xfId="32142" xr:uid="{00000000-0005-0000-0000-0000855C0000}"/>
    <cellStyle name="Normal 51 2 11" xfId="16914" xr:uid="{00000000-0005-0000-0000-0000865C0000}"/>
    <cellStyle name="Normal 51 2 2" xfId="1843" xr:uid="{00000000-0005-0000-0000-0000875C0000}"/>
    <cellStyle name="Normal 51 2 2 10" xfId="17018" xr:uid="{00000000-0005-0000-0000-0000885C0000}"/>
    <cellStyle name="Normal 51 2 2 2" xfId="2060" xr:uid="{00000000-0005-0000-0000-0000895C0000}"/>
    <cellStyle name="Normal 51 2 2 2 2" xfId="2481" xr:uid="{00000000-0005-0000-0000-00008A5C0000}"/>
    <cellStyle name="Normal 51 2 2 2 2 2" xfId="3320" xr:uid="{00000000-0005-0000-0000-00008B5C0000}"/>
    <cellStyle name="Normal 51 2 2 2 2 2 2" xfId="5010" xr:uid="{00000000-0005-0000-0000-00008C5C0000}"/>
    <cellStyle name="Normal 51 2 2 2 2 2 2 2" xfId="15083" xr:uid="{00000000-0005-0000-0000-00008D5C0000}"/>
    <cellStyle name="Normal 51 2 2 2 2 2 2 2 2" xfId="45405" xr:uid="{00000000-0005-0000-0000-00008E5C0000}"/>
    <cellStyle name="Normal 51 2 2 2 2 2 2 2 3" xfId="30181" xr:uid="{00000000-0005-0000-0000-00008F5C0000}"/>
    <cellStyle name="Normal 51 2 2 2 2 2 2 3" xfId="10063" xr:uid="{00000000-0005-0000-0000-0000905C0000}"/>
    <cellStyle name="Normal 51 2 2 2 2 2 2 3 2" xfId="40388" xr:uid="{00000000-0005-0000-0000-0000915C0000}"/>
    <cellStyle name="Normal 51 2 2 2 2 2 2 3 3" xfId="25164" xr:uid="{00000000-0005-0000-0000-0000925C0000}"/>
    <cellStyle name="Normal 51 2 2 2 2 2 2 4" xfId="35375" xr:uid="{00000000-0005-0000-0000-0000935C0000}"/>
    <cellStyle name="Normal 51 2 2 2 2 2 2 5" xfId="20151" xr:uid="{00000000-0005-0000-0000-0000945C0000}"/>
    <cellStyle name="Normal 51 2 2 2 2 2 3" xfId="6702" xr:uid="{00000000-0005-0000-0000-0000955C0000}"/>
    <cellStyle name="Normal 51 2 2 2 2 2 3 2" xfId="16754" xr:uid="{00000000-0005-0000-0000-0000965C0000}"/>
    <cellStyle name="Normal 51 2 2 2 2 2 3 2 2" xfId="47076" xr:uid="{00000000-0005-0000-0000-0000975C0000}"/>
    <cellStyle name="Normal 51 2 2 2 2 2 3 2 3" xfId="31852" xr:uid="{00000000-0005-0000-0000-0000985C0000}"/>
    <cellStyle name="Normal 51 2 2 2 2 2 3 3" xfId="11734" xr:uid="{00000000-0005-0000-0000-0000995C0000}"/>
    <cellStyle name="Normal 51 2 2 2 2 2 3 3 2" xfId="42059" xr:uid="{00000000-0005-0000-0000-00009A5C0000}"/>
    <cellStyle name="Normal 51 2 2 2 2 2 3 3 3" xfId="26835" xr:uid="{00000000-0005-0000-0000-00009B5C0000}"/>
    <cellStyle name="Normal 51 2 2 2 2 2 3 4" xfId="37046" xr:uid="{00000000-0005-0000-0000-00009C5C0000}"/>
    <cellStyle name="Normal 51 2 2 2 2 2 3 5" xfId="21822" xr:uid="{00000000-0005-0000-0000-00009D5C0000}"/>
    <cellStyle name="Normal 51 2 2 2 2 2 4" xfId="13412" xr:uid="{00000000-0005-0000-0000-00009E5C0000}"/>
    <cellStyle name="Normal 51 2 2 2 2 2 4 2" xfId="43734" xr:uid="{00000000-0005-0000-0000-00009F5C0000}"/>
    <cellStyle name="Normal 51 2 2 2 2 2 4 3" xfId="28510" xr:uid="{00000000-0005-0000-0000-0000A05C0000}"/>
    <cellStyle name="Normal 51 2 2 2 2 2 5" xfId="8391" xr:uid="{00000000-0005-0000-0000-0000A15C0000}"/>
    <cellStyle name="Normal 51 2 2 2 2 2 5 2" xfId="38717" xr:uid="{00000000-0005-0000-0000-0000A25C0000}"/>
    <cellStyle name="Normal 51 2 2 2 2 2 5 3" xfId="23493" xr:uid="{00000000-0005-0000-0000-0000A35C0000}"/>
    <cellStyle name="Normal 51 2 2 2 2 2 6" xfId="33705" xr:uid="{00000000-0005-0000-0000-0000A45C0000}"/>
    <cellStyle name="Normal 51 2 2 2 2 2 7" xfId="18480" xr:uid="{00000000-0005-0000-0000-0000A55C0000}"/>
    <cellStyle name="Normal 51 2 2 2 2 3" xfId="4173" xr:uid="{00000000-0005-0000-0000-0000A65C0000}"/>
    <cellStyle name="Normal 51 2 2 2 2 3 2" xfId="14247" xr:uid="{00000000-0005-0000-0000-0000A75C0000}"/>
    <cellStyle name="Normal 51 2 2 2 2 3 2 2" xfId="44569" xr:uid="{00000000-0005-0000-0000-0000A85C0000}"/>
    <cellStyle name="Normal 51 2 2 2 2 3 2 3" xfId="29345" xr:uid="{00000000-0005-0000-0000-0000A95C0000}"/>
    <cellStyle name="Normal 51 2 2 2 2 3 3" xfId="9227" xr:uid="{00000000-0005-0000-0000-0000AA5C0000}"/>
    <cellStyle name="Normal 51 2 2 2 2 3 3 2" xfId="39552" xr:uid="{00000000-0005-0000-0000-0000AB5C0000}"/>
    <cellStyle name="Normal 51 2 2 2 2 3 3 3" xfId="24328" xr:uid="{00000000-0005-0000-0000-0000AC5C0000}"/>
    <cellStyle name="Normal 51 2 2 2 2 3 4" xfId="34539" xr:uid="{00000000-0005-0000-0000-0000AD5C0000}"/>
    <cellStyle name="Normal 51 2 2 2 2 3 5" xfId="19315" xr:uid="{00000000-0005-0000-0000-0000AE5C0000}"/>
    <cellStyle name="Normal 51 2 2 2 2 4" xfId="5866" xr:uid="{00000000-0005-0000-0000-0000AF5C0000}"/>
    <cellStyle name="Normal 51 2 2 2 2 4 2" xfId="15918" xr:uid="{00000000-0005-0000-0000-0000B05C0000}"/>
    <cellStyle name="Normal 51 2 2 2 2 4 2 2" xfId="46240" xr:uid="{00000000-0005-0000-0000-0000B15C0000}"/>
    <cellStyle name="Normal 51 2 2 2 2 4 2 3" xfId="31016" xr:uid="{00000000-0005-0000-0000-0000B25C0000}"/>
    <cellStyle name="Normal 51 2 2 2 2 4 3" xfId="10898" xr:uid="{00000000-0005-0000-0000-0000B35C0000}"/>
    <cellStyle name="Normal 51 2 2 2 2 4 3 2" xfId="41223" xr:uid="{00000000-0005-0000-0000-0000B45C0000}"/>
    <cellStyle name="Normal 51 2 2 2 2 4 3 3" xfId="25999" xr:uid="{00000000-0005-0000-0000-0000B55C0000}"/>
    <cellStyle name="Normal 51 2 2 2 2 4 4" xfId="36210" xr:uid="{00000000-0005-0000-0000-0000B65C0000}"/>
    <cellStyle name="Normal 51 2 2 2 2 4 5" xfId="20986" xr:uid="{00000000-0005-0000-0000-0000B75C0000}"/>
    <cellStyle name="Normal 51 2 2 2 2 5" xfId="12576" xr:uid="{00000000-0005-0000-0000-0000B85C0000}"/>
    <cellStyle name="Normal 51 2 2 2 2 5 2" xfId="42898" xr:uid="{00000000-0005-0000-0000-0000B95C0000}"/>
    <cellStyle name="Normal 51 2 2 2 2 5 3" xfId="27674" xr:uid="{00000000-0005-0000-0000-0000BA5C0000}"/>
    <cellStyle name="Normal 51 2 2 2 2 6" xfId="7555" xr:uid="{00000000-0005-0000-0000-0000BB5C0000}"/>
    <cellStyle name="Normal 51 2 2 2 2 6 2" xfId="37881" xr:uid="{00000000-0005-0000-0000-0000BC5C0000}"/>
    <cellStyle name="Normal 51 2 2 2 2 6 3" xfId="22657" xr:uid="{00000000-0005-0000-0000-0000BD5C0000}"/>
    <cellStyle name="Normal 51 2 2 2 2 7" xfId="32869" xr:uid="{00000000-0005-0000-0000-0000BE5C0000}"/>
    <cellStyle name="Normal 51 2 2 2 2 8" xfId="17644" xr:uid="{00000000-0005-0000-0000-0000BF5C0000}"/>
    <cellStyle name="Normal 51 2 2 2 3" xfId="2902" xr:uid="{00000000-0005-0000-0000-0000C05C0000}"/>
    <cellStyle name="Normal 51 2 2 2 3 2" xfId="4592" xr:uid="{00000000-0005-0000-0000-0000C15C0000}"/>
    <cellStyle name="Normal 51 2 2 2 3 2 2" xfId="14665" xr:uid="{00000000-0005-0000-0000-0000C25C0000}"/>
    <cellStyle name="Normal 51 2 2 2 3 2 2 2" xfId="44987" xr:uid="{00000000-0005-0000-0000-0000C35C0000}"/>
    <cellStyle name="Normal 51 2 2 2 3 2 2 3" xfId="29763" xr:uid="{00000000-0005-0000-0000-0000C45C0000}"/>
    <cellStyle name="Normal 51 2 2 2 3 2 3" xfId="9645" xr:uid="{00000000-0005-0000-0000-0000C55C0000}"/>
    <cellStyle name="Normal 51 2 2 2 3 2 3 2" xfId="39970" xr:uid="{00000000-0005-0000-0000-0000C65C0000}"/>
    <cellStyle name="Normal 51 2 2 2 3 2 3 3" xfId="24746" xr:uid="{00000000-0005-0000-0000-0000C75C0000}"/>
    <cellStyle name="Normal 51 2 2 2 3 2 4" xfId="34957" xr:uid="{00000000-0005-0000-0000-0000C85C0000}"/>
    <cellStyle name="Normal 51 2 2 2 3 2 5" xfId="19733" xr:uid="{00000000-0005-0000-0000-0000C95C0000}"/>
    <cellStyle name="Normal 51 2 2 2 3 3" xfId="6284" xr:uid="{00000000-0005-0000-0000-0000CA5C0000}"/>
    <cellStyle name="Normal 51 2 2 2 3 3 2" xfId="16336" xr:uid="{00000000-0005-0000-0000-0000CB5C0000}"/>
    <cellStyle name="Normal 51 2 2 2 3 3 2 2" xfId="46658" xr:uid="{00000000-0005-0000-0000-0000CC5C0000}"/>
    <cellStyle name="Normal 51 2 2 2 3 3 2 3" xfId="31434" xr:uid="{00000000-0005-0000-0000-0000CD5C0000}"/>
    <cellStyle name="Normal 51 2 2 2 3 3 3" xfId="11316" xr:uid="{00000000-0005-0000-0000-0000CE5C0000}"/>
    <cellStyle name="Normal 51 2 2 2 3 3 3 2" xfId="41641" xr:uid="{00000000-0005-0000-0000-0000CF5C0000}"/>
    <cellStyle name="Normal 51 2 2 2 3 3 3 3" xfId="26417" xr:uid="{00000000-0005-0000-0000-0000D05C0000}"/>
    <cellStyle name="Normal 51 2 2 2 3 3 4" xfId="36628" xr:uid="{00000000-0005-0000-0000-0000D15C0000}"/>
    <cellStyle name="Normal 51 2 2 2 3 3 5" xfId="21404" xr:uid="{00000000-0005-0000-0000-0000D25C0000}"/>
    <cellStyle name="Normal 51 2 2 2 3 4" xfId="12994" xr:uid="{00000000-0005-0000-0000-0000D35C0000}"/>
    <cellStyle name="Normal 51 2 2 2 3 4 2" xfId="43316" xr:uid="{00000000-0005-0000-0000-0000D45C0000}"/>
    <cellStyle name="Normal 51 2 2 2 3 4 3" xfId="28092" xr:uid="{00000000-0005-0000-0000-0000D55C0000}"/>
    <cellStyle name="Normal 51 2 2 2 3 5" xfId="7973" xr:uid="{00000000-0005-0000-0000-0000D65C0000}"/>
    <cellStyle name="Normal 51 2 2 2 3 5 2" xfId="38299" xr:uid="{00000000-0005-0000-0000-0000D75C0000}"/>
    <cellStyle name="Normal 51 2 2 2 3 5 3" xfId="23075" xr:uid="{00000000-0005-0000-0000-0000D85C0000}"/>
    <cellStyle name="Normal 51 2 2 2 3 6" xfId="33287" xr:uid="{00000000-0005-0000-0000-0000D95C0000}"/>
    <cellStyle name="Normal 51 2 2 2 3 7" xfId="18062" xr:uid="{00000000-0005-0000-0000-0000DA5C0000}"/>
    <cellStyle name="Normal 51 2 2 2 4" xfId="3755" xr:uid="{00000000-0005-0000-0000-0000DB5C0000}"/>
    <cellStyle name="Normal 51 2 2 2 4 2" xfId="13829" xr:uid="{00000000-0005-0000-0000-0000DC5C0000}"/>
    <cellStyle name="Normal 51 2 2 2 4 2 2" xfId="44151" xr:uid="{00000000-0005-0000-0000-0000DD5C0000}"/>
    <cellStyle name="Normal 51 2 2 2 4 2 3" xfId="28927" xr:uid="{00000000-0005-0000-0000-0000DE5C0000}"/>
    <cellStyle name="Normal 51 2 2 2 4 3" xfId="8809" xr:uid="{00000000-0005-0000-0000-0000DF5C0000}"/>
    <cellStyle name="Normal 51 2 2 2 4 3 2" xfId="39134" xr:uid="{00000000-0005-0000-0000-0000E05C0000}"/>
    <cellStyle name="Normal 51 2 2 2 4 3 3" xfId="23910" xr:uid="{00000000-0005-0000-0000-0000E15C0000}"/>
    <cellStyle name="Normal 51 2 2 2 4 4" xfId="34121" xr:uid="{00000000-0005-0000-0000-0000E25C0000}"/>
    <cellStyle name="Normal 51 2 2 2 4 5" xfId="18897" xr:uid="{00000000-0005-0000-0000-0000E35C0000}"/>
    <cellStyle name="Normal 51 2 2 2 5" xfId="5448" xr:uid="{00000000-0005-0000-0000-0000E45C0000}"/>
    <cellStyle name="Normal 51 2 2 2 5 2" xfId="15500" xr:uid="{00000000-0005-0000-0000-0000E55C0000}"/>
    <cellStyle name="Normal 51 2 2 2 5 2 2" xfId="45822" xr:uid="{00000000-0005-0000-0000-0000E65C0000}"/>
    <cellStyle name="Normal 51 2 2 2 5 2 3" xfId="30598" xr:uid="{00000000-0005-0000-0000-0000E75C0000}"/>
    <cellStyle name="Normal 51 2 2 2 5 3" xfId="10480" xr:uid="{00000000-0005-0000-0000-0000E85C0000}"/>
    <cellStyle name="Normal 51 2 2 2 5 3 2" xfId="40805" xr:uid="{00000000-0005-0000-0000-0000E95C0000}"/>
    <cellStyle name="Normal 51 2 2 2 5 3 3" xfId="25581" xr:uid="{00000000-0005-0000-0000-0000EA5C0000}"/>
    <cellStyle name="Normal 51 2 2 2 5 4" xfId="35792" xr:uid="{00000000-0005-0000-0000-0000EB5C0000}"/>
    <cellStyle name="Normal 51 2 2 2 5 5" xfId="20568" xr:uid="{00000000-0005-0000-0000-0000EC5C0000}"/>
    <cellStyle name="Normal 51 2 2 2 6" xfId="12158" xr:uid="{00000000-0005-0000-0000-0000ED5C0000}"/>
    <cellStyle name="Normal 51 2 2 2 6 2" xfId="42480" xr:uid="{00000000-0005-0000-0000-0000EE5C0000}"/>
    <cellStyle name="Normal 51 2 2 2 6 3" xfId="27256" xr:uid="{00000000-0005-0000-0000-0000EF5C0000}"/>
    <cellStyle name="Normal 51 2 2 2 7" xfId="7137" xr:uid="{00000000-0005-0000-0000-0000F05C0000}"/>
    <cellStyle name="Normal 51 2 2 2 7 2" xfId="37463" xr:uid="{00000000-0005-0000-0000-0000F15C0000}"/>
    <cellStyle name="Normal 51 2 2 2 7 3" xfId="22239" xr:uid="{00000000-0005-0000-0000-0000F25C0000}"/>
    <cellStyle name="Normal 51 2 2 2 8" xfId="32451" xr:uid="{00000000-0005-0000-0000-0000F35C0000}"/>
    <cellStyle name="Normal 51 2 2 2 9" xfId="17226" xr:uid="{00000000-0005-0000-0000-0000F45C0000}"/>
    <cellStyle name="Normal 51 2 2 3" xfId="2273" xr:uid="{00000000-0005-0000-0000-0000F55C0000}"/>
    <cellStyle name="Normal 51 2 2 3 2" xfId="3112" xr:uid="{00000000-0005-0000-0000-0000F65C0000}"/>
    <cellStyle name="Normal 51 2 2 3 2 2" xfId="4802" xr:uid="{00000000-0005-0000-0000-0000F75C0000}"/>
    <cellStyle name="Normal 51 2 2 3 2 2 2" xfId="14875" xr:uid="{00000000-0005-0000-0000-0000F85C0000}"/>
    <cellStyle name="Normal 51 2 2 3 2 2 2 2" xfId="45197" xr:uid="{00000000-0005-0000-0000-0000F95C0000}"/>
    <cellStyle name="Normal 51 2 2 3 2 2 2 3" xfId="29973" xr:uid="{00000000-0005-0000-0000-0000FA5C0000}"/>
    <cellStyle name="Normal 51 2 2 3 2 2 3" xfId="9855" xr:uid="{00000000-0005-0000-0000-0000FB5C0000}"/>
    <cellStyle name="Normal 51 2 2 3 2 2 3 2" xfId="40180" xr:uid="{00000000-0005-0000-0000-0000FC5C0000}"/>
    <cellStyle name="Normal 51 2 2 3 2 2 3 3" xfId="24956" xr:uid="{00000000-0005-0000-0000-0000FD5C0000}"/>
    <cellStyle name="Normal 51 2 2 3 2 2 4" xfId="35167" xr:uid="{00000000-0005-0000-0000-0000FE5C0000}"/>
    <cellStyle name="Normal 51 2 2 3 2 2 5" xfId="19943" xr:uid="{00000000-0005-0000-0000-0000FF5C0000}"/>
    <cellStyle name="Normal 51 2 2 3 2 3" xfId="6494" xr:uid="{00000000-0005-0000-0000-0000005D0000}"/>
    <cellStyle name="Normal 51 2 2 3 2 3 2" xfId="16546" xr:uid="{00000000-0005-0000-0000-0000015D0000}"/>
    <cellStyle name="Normal 51 2 2 3 2 3 2 2" xfId="46868" xr:uid="{00000000-0005-0000-0000-0000025D0000}"/>
    <cellStyle name="Normal 51 2 2 3 2 3 2 3" xfId="31644" xr:uid="{00000000-0005-0000-0000-0000035D0000}"/>
    <cellStyle name="Normal 51 2 2 3 2 3 3" xfId="11526" xr:uid="{00000000-0005-0000-0000-0000045D0000}"/>
    <cellStyle name="Normal 51 2 2 3 2 3 3 2" xfId="41851" xr:uid="{00000000-0005-0000-0000-0000055D0000}"/>
    <cellStyle name="Normal 51 2 2 3 2 3 3 3" xfId="26627" xr:uid="{00000000-0005-0000-0000-0000065D0000}"/>
    <cellStyle name="Normal 51 2 2 3 2 3 4" xfId="36838" xr:uid="{00000000-0005-0000-0000-0000075D0000}"/>
    <cellStyle name="Normal 51 2 2 3 2 3 5" xfId="21614" xr:uid="{00000000-0005-0000-0000-0000085D0000}"/>
    <cellStyle name="Normal 51 2 2 3 2 4" xfId="13204" xr:uid="{00000000-0005-0000-0000-0000095D0000}"/>
    <cellStyle name="Normal 51 2 2 3 2 4 2" xfId="43526" xr:uid="{00000000-0005-0000-0000-00000A5D0000}"/>
    <cellStyle name="Normal 51 2 2 3 2 4 3" xfId="28302" xr:uid="{00000000-0005-0000-0000-00000B5D0000}"/>
    <cellStyle name="Normal 51 2 2 3 2 5" xfId="8183" xr:uid="{00000000-0005-0000-0000-00000C5D0000}"/>
    <cellStyle name="Normal 51 2 2 3 2 5 2" xfId="38509" xr:uid="{00000000-0005-0000-0000-00000D5D0000}"/>
    <cellStyle name="Normal 51 2 2 3 2 5 3" xfId="23285" xr:uid="{00000000-0005-0000-0000-00000E5D0000}"/>
    <cellStyle name="Normal 51 2 2 3 2 6" xfId="33497" xr:uid="{00000000-0005-0000-0000-00000F5D0000}"/>
    <cellStyle name="Normal 51 2 2 3 2 7" xfId="18272" xr:uid="{00000000-0005-0000-0000-0000105D0000}"/>
    <cellStyle name="Normal 51 2 2 3 3" xfId="3965" xr:uid="{00000000-0005-0000-0000-0000115D0000}"/>
    <cellStyle name="Normal 51 2 2 3 3 2" xfId="14039" xr:uid="{00000000-0005-0000-0000-0000125D0000}"/>
    <cellStyle name="Normal 51 2 2 3 3 2 2" xfId="44361" xr:uid="{00000000-0005-0000-0000-0000135D0000}"/>
    <cellStyle name="Normal 51 2 2 3 3 2 3" xfId="29137" xr:uid="{00000000-0005-0000-0000-0000145D0000}"/>
    <cellStyle name="Normal 51 2 2 3 3 3" xfId="9019" xr:uid="{00000000-0005-0000-0000-0000155D0000}"/>
    <cellStyle name="Normal 51 2 2 3 3 3 2" xfId="39344" xr:uid="{00000000-0005-0000-0000-0000165D0000}"/>
    <cellStyle name="Normal 51 2 2 3 3 3 3" xfId="24120" xr:uid="{00000000-0005-0000-0000-0000175D0000}"/>
    <cellStyle name="Normal 51 2 2 3 3 4" xfId="34331" xr:uid="{00000000-0005-0000-0000-0000185D0000}"/>
    <cellStyle name="Normal 51 2 2 3 3 5" xfId="19107" xr:uid="{00000000-0005-0000-0000-0000195D0000}"/>
    <cellStyle name="Normal 51 2 2 3 4" xfId="5658" xr:uid="{00000000-0005-0000-0000-00001A5D0000}"/>
    <cellStyle name="Normal 51 2 2 3 4 2" xfId="15710" xr:uid="{00000000-0005-0000-0000-00001B5D0000}"/>
    <cellStyle name="Normal 51 2 2 3 4 2 2" xfId="46032" xr:uid="{00000000-0005-0000-0000-00001C5D0000}"/>
    <cellStyle name="Normal 51 2 2 3 4 2 3" xfId="30808" xr:uid="{00000000-0005-0000-0000-00001D5D0000}"/>
    <cellStyle name="Normal 51 2 2 3 4 3" xfId="10690" xr:uid="{00000000-0005-0000-0000-00001E5D0000}"/>
    <cellStyle name="Normal 51 2 2 3 4 3 2" xfId="41015" xr:uid="{00000000-0005-0000-0000-00001F5D0000}"/>
    <cellStyle name="Normal 51 2 2 3 4 3 3" xfId="25791" xr:uid="{00000000-0005-0000-0000-0000205D0000}"/>
    <cellStyle name="Normal 51 2 2 3 4 4" xfId="36002" xr:uid="{00000000-0005-0000-0000-0000215D0000}"/>
    <cellStyle name="Normal 51 2 2 3 4 5" xfId="20778" xr:uid="{00000000-0005-0000-0000-0000225D0000}"/>
    <cellStyle name="Normal 51 2 2 3 5" xfId="12368" xr:uid="{00000000-0005-0000-0000-0000235D0000}"/>
    <cellStyle name="Normal 51 2 2 3 5 2" xfId="42690" xr:uid="{00000000-0005-0000-0000-0000245D0000}"/>
    <cellStyle name="Normal 51 2 2 3 5 3" xfId="27466" xr:uid="{00000000-0005-0000-0000-0000255D0000}"/>
    <cellStyle name="Normal 51 2 2 3 6" xfId="7347" xr:uid="{00000000-0005-0000-0000-0000265D0000}"/>
    <cellStyle name="Normal 51 2 2 3 6 2" xfId="37673" xr:uid="{00000000-0005-0000-0000-0000275D0000}"/>
    <cellStyle name="Normal 51 2 2 3 6 3" xfId="22449" xr:uid="{00000000-0005-0000-0000-0000285D0000}"/>
    <cellStyle name="Normal 51 2 2 3 7" xfId="32661" xr:uid="{00000000-0005-0000-0000-0000295D0000}"/>
    <cellStyle name="Normal 51 2 2 3 8" xfId="17436" xr:uid="{00000000-0005-0000-0000-00002A5D0000}"/>
    <cellStyle name="Normal 51 2 2 4" xfId="2694" xr:uid="{00000000-0005-0000-0000-00002B5D0000}"/>
    <cellStyle name="Normal 51 2 2 4 2" xfId="4384" xr:uid="{00000000-0005-0000-0000-00002C5D0000}"/>
    <cellStyle name="Normal 51 2 2 4 2 2" xfId="14457" xr:uid="{00000000-0005-0000-0000-00002D5D0000}"/>
    <cellStyle name="Normal 51 2 2 4 2 2 2" xfId="44779" xr:uid="{00000000-0005-0000-0000-00002E5D0000}"/>
    <cellStyle name="Normal 51 2 2 4 2 2 3" xfId="29555" xr:uid="{00000000-0005-0000-0000-00002F5D0000}"/>
    <cellStyle name="Normal 51 2 2 4 2 3" xfId="9437" xr:uid="{00000000-0005-0000-0000-0000305D0000}"/>
    <cellStyle name="Normal 51 2 2 4 2 3 2" xfId="39762" xr:uid="{00000000-0005-0000-0000-0000315D0000}"/>
    <cellStyle name="Normal 51 2 2 4 2 3 3" xfId="24538" xr:uid="{00000000-0005-0000-0000-0000325D0000}"/>
    <cellStyle name="Normal 51 2 2 4 2 4" xfId="34749" xr:uid="{00000000-0005-0000-0000-0000335D0000}"/>
    <cellStyle name="Normal 51 2 2 4 2 5" xfId="19525" xr:uid="{00000000-0005-0000-0000-0000345D0000}"/>
    <cellStyle name="Normal 51 2 2 4 3" xfId="6076" xr:uid="{00000000-0005-0000-0000-0000355D0000}"/>
    <cellStyle name="Normal 51 2 2 4 3 2" xfId="16128" xr:uid="{00000000-0005-0000-0000-0000365D0000}"/>
    <cellStyle name="Normal 51 2 2 4 3 2 2" xfId="46450" xr:uid="{00000000-0005-0000-0000-0000375D0000}"/>
    <cellStyle name="Normal 51 2 2 4 3 2 3" xfId="31226" xr:uid="{00000000-0005-0000-0000-0000385D0000}"/>
    <cellStyle name="Normal 51 2 2 4 3 3" xfId="11108" xr:uid="{00000000-0005-0000-0000-0000395D0000}"/>
    <cellStyle name="Normal 51 2 2 4 3 3 2" xfId="41433" xr:uid="{00000000-0005-0000-0000-00003A5D0000}"/>
    <cellStyle name="Normal 51 2 2 4 3 3 3" xfId="26209" xr:uid="{00000000-0005-0000-0000-00003B5D0000}"/>
    <cellStyle name="Normal 51 2 2 4 3 4" xfId="36420" xr:uid="{00000000-0005-0000-0000-00003C5D0000}"/>
    <cellStyle name="Normal 51 2 2 4 3 5" xfId="21196" xr:uid="{00000000-0005-0000-0000-00003D5D0000}"/>
    <cellStyle name="Normal 51 2 2 4 4" xfId="12786" xr:uid="{00000000-0005-0000-0000-00003E5D0000}"/>
    <cellStyle name="Normal 51 2 2 4 4 2" xfId="43108" xr:uid="{00000000-0005-0000-0000-00003F5D0000}"/>
    <cellStyle name="Normal 51 2 2 4 4 3" xfId="27884" xr:uid="{00000000-0005-0000-0000-0000405D0000}"/>
    <cellStyle name="Normal 51 2 2 4 5" xfId="7765" xr:uid="{00000000-0005-0000-0000-0000415D0000}"/>
    <cellStyle name="Normal 51 2 2 4 5 2" xfId="38091" xr:uid="{00000000-0005-0000-0000-0000425D0000}"/>
    <cellStyle name="Normal 51 2 2 4 5 3" xfId="22867" xr:uid="{00000000-0005-0000-0000-0000435D0000}"/>
    <cellStyle name="Normal 51 2 2 4 6" xfId="33079" xr:uid="{00000000-0005-0000-0000-0000445D0000}"/>
    <cellStyle name="Normal 51 2 2 4 7" xfId="17854" xr:uid="{00000000-0005-0000-0000-0000455D0000}"/>
    <cellStyle name="Normal 51 2 2 5" xfId="3547" xr:uid="{00000000-0005-0000-0000-0000465D0000}"/>
    <cellStyle name="Normal 51 2 2 5 2" xfId="13621" xr:uid="{00000000-0005-0000-0000-0000475D0000}"/>
    <cellStyle name="Normal 51 2 2 5 2 2" xfId="43943" xr:uid="{00000000-0005-0000-0000-0000485D0000}"/>
    <cellStyle name="Normal 51 2 2 5 2 3" xfId="28719" xr:uid="{00000000-0005-0000-0000-0000495D0000}"/>
    <cellStyle name="Normal 51 2 2 5 3" xfId="8601" xr:uid="{00000000-0005-0000-0000-00004A5D0000}"/>
    <cellStyle name="Normal 51 2 2 5 3 2" xfId="38926" xr:uid="{00000000-0005-0000-0000-00004B5D0000}"/>
    <cellStyle name="Normal 51 2 2 5 3 3" xfId="23702" xr:uid="{00000000-0005-0000-0000-00004C5D0000}"/>
    <cellStyle name="Normal 51 2 2 5 4" xfId="33913" xr:uid="{00000000-0005-0000-0000-00004D5D0000}"/>
    <cellStyle name="Normal 51 2 2 5 5" xfId="18689" xr:uid="{00000000-0005-0000-0000-00004E5D0000}"/>
    <cellStyle name="Normal 51 2 2 6" xfId="5240" xr:uid="{00000000-0005-0000-0000-00004F5D0000}"/>
    <cellStyle name="Normal 51 2 2 6 2" xfId="15292" xr:uid="{00000000-0005-0000-0000-0000505D0000}"/>
    <cellStyle name="Normal 51 2 2 6 2 2" xfId="45614" xr:uid="{00000000-0005-0000-0000-0000515D0000}"/>
    <cellStyle name="Normal 51 2 2 6 2 3" xfId="30390" xr:uid="{00000000-0005-0000-0000-0000525D0000}"/>
    <cellStyle name="Normal 51 2 2 6 3" xfId="10272" xr:uid="{00000000-0005-0000-0000-0000535D0000}"/>
    <cellStyle name="Normal 51 2 2 6 3 2" xfId="40597" xr:uid="{00000000-0005-0000-0000-0000545D0000}"/>
    <cellStyle name="Normal 51 2 2 6 3 3" xfId="25373" xr:uid="{00000000-0005-0000-0000-0000555D0000}"/>
    <cellStyle name="Normal 51 2 2 6 4" xfId="35584" xr:uid="{00000000-0005-0000-0000-0000565D0000}"/>
    <cellStyle name="Normal 51 2 2 6 5" xfId="20360" xr:uid="{00000000-0005-0000-0000-0000575D0000}"/>
    <cellStyle name="Normal 51 2 2 7" xfId="11950" xr:uid="{00000000-0005-0000-0000-0000585D0000}"/>
    <cellStyle name="Normal 51 2 2 7 2" xfId="42272" xr:uid="{00000000-0005-0000-0000-0000595D0000}"/>
    <cellStyle name="Normal 51 2 2 7 3" xfId="27048" xr:uid="{00000000-0005-0000-0000-00005A5D0000}"/>
    <cellStyle name="Normal 51 2 2 8" xfId="6929" xr:uid="{00000000-0005-0000-0000-00005B5D0000}"/>
    <cellStyle name="Normal 51 2 2 8 2" xfId="37255" xr:uid="{00000000-0005-0000-0000-00005C5D0000}"/>
    <cellStyle name="Normal 51 2 2 8 3" xfId="22031" xr:uid="{00000000-0005-0000-0000-00005D5D0000}"/>
    <cellStyle name="Normal 51 2 2 9" xfId="32243" xr:uid="{00000000-0005-0000-0000-00005E5D0000}"/>
    <cellStyle name="Normal 51 2 3" xfId="1956" xr:uid="{00000000-0005-0000-0000-00005F5D0000}"/>
    <cellStyle name="Normal 51 2 3 2" xfId="2377" xr:uid="{00000000-0005-0000-0000-0000605D0000}"/>
    <cellStyle name="Normal 51 2 3 2 2" xfId="3216" xr:uid="{00000000-0005-0000-0000-0000615D0000}"/>
    <cellStyle name="Normal 51 2 3 2 2 2" xfId="4906" xr:uid="{00000000-0005-0000-0000-0000625D0000}"/>
    <cellStyle name="Normal 51 2 3 2 2 2 2" xfId="14979" xr:uid="{00000000-0005-0000-0000-0000635D0000}"/>
    <cellStyle name="Normal 51 2 3 2 2 2 2 2" xfId="45301" xr:uid="{00000000-0005-0000-0000-0000645D0000}"/>
    <cellStyle name="Normal 51 2 3 2 2 2 2 3" xfId="30077" xr:uid="{00000000-0005-0000-0000-0000655D0000}"/>
    <cellStyle name="Normal 51 2 3 2 2 2 3" xfId="9959" xr:uid="{00000000-0005-0000-0000-0000665D0000}"/>
    <cellStyle name="Normal 51 2 3 2 2 2 3 2" xfId="40284" xr:uid="{00000000-0005-0000-0000-0000675D0000}"/>
    <cellStyle name="Normal 51 2 3 2 2 2 3 3" xfId="25060" xr:uid="{00000000-0005-0000-0000-0000685D0000}"/>
    <cellStyle name="Normal 51 2 3 2 2 2 4" xfId="35271" xr:uid="{00000000-0005-0000-0000-0000695D0000}"/>
    <cellStyle name="Normal 51 2 3 2 2 2 5" xfId="20047" xr:uid="{00000000-0005-0000-0000-00006A5D0000}"/>
    <cellStyle name="Normal 51 2 3 2 2 3" xfId="6598" xr:uid="{00000000-0005-0000-0000-00006B5D0000}"/>
    <cellStyle name="Normal 51 2 3 2 2 3 2" xfId="16650" xr:uid="{00000000-0005-0000-0000-00006C5D0000}"/>
    <cellStyle name="Normal 51 2 3 2 2 3 2 2" xfId="46972" xr:uid="{00000000-0005-0000-0000-00006D5D0000}"/>
    <cellStyle name="Normal 51 2 3 2 2 3 2 3" xfId="31748" xr:uid="{00000000-0005-0000-0000-00006E5D0000}"/>
    <cellStyle name="Normal 51 2 3 2 2 3 3" xfId="11630" xr:uid="{00000000-0005-0000-0000-00006F5D0000}"/>
    <cellStyle name="Normal 51 2 3 2 2 3 3 2" xfId="41955" xr:uid="{00000000-0005-0000-0000-0000705D0000}"/>
    <cellStyle name="Normal 51 2 3 2 2 3 3 3" xfId="26731" xr:uid="{00000000-0005-0000-0000-0000715D0000}"/>
    <cellStyle name="Normal 51 2 3 2 2 3 4" xfId="36942" xr:uid="{00000000-0005-0000-0000-0000725D0000}"/>
    <cellStyle name="Normal 51 2 3 2 2 3 5" xfId="21718" xr:uid="{00000000-0005-0000-0000-0000735D0000}"/>
    <cellStyle name="Normal 51 2 3 2 2 4" xfId="13308" xr:uid="{00000000-0005-0000-0000-0000745D0000}"/>
    <cellStyle name="Normal 51 2 3 2 2 4 2" xfId="43630" xr:uid="{00000000-0005-0000-0000-0000755D0000}"/>
    <cellStyle name="Normal 51 2 3 2 2 4 3" xfId="28406" xr:uid="{00000000-0005-0000-0000-0000765D0000}"/>
    <cellStyle name="Normal 51 2 3 2 2 5" xfId="8287" xr:uid="{00000000-0005-0000-0000-0000775D0000}"/>
    <cellStyle name="Normal 51 2 3 2 2 5 2" xfId="38613" xr:uid="{00000000-0005-0000-0000-0000785D0000}"/>
    <cellStyle name="Normal 51 2 3 2 2 5 3" xfId="23389" xr:uid="{00000000-0005-0000-0000-0000795D0000}"/>
    <cellStyle name="Normal 51 2 3 2 2 6" xfId="33601" xr:uid="{00000000-0005-0000-0000-00007A5D0000}"/>
    <cellStyle name="Normal 51 2 3 2 2 7" xfId="18376" xr:uid="{00000000-0005-0000-0000-00007B5D0000}"/>
    <cellStyle name="Normal 51 2 3 2 3" xfId="4069" xr:uid="{00000000-0005-0000-0000-00007C5D0000}"/>
    <cellStyle name="Normal 51 2 3 2 3 2" xfId="14143" xr:uid="{00000000-0005-0000-0000-00007D5D0000}"/>
    <cellStyle name="Normal 51 2 3 2 3 2 2" xfId="44465" xr:uid="{00000000-0005-0000-0000-00007E5D0000}"/>
    <cellStyle name="Normal 51 2 3 2 3 2 3" xfId="29241" xr:uid="{00000000-0005-0000-0000-00007F5D0000}"/>
    <cellStyle name="Normal 51 2 3 2 3 3" xfId="9123" xr:uid="{00000000-0005-0000-0000-0000805D0000}"/>
    <cellStyle name="Normal 51 2 3 2 3 3 2" xfId="39448" xr:uid="{00000000-0005-0000-0000-0000815D0000}"/>
    <cellStyle name="Normal 51 2 3 2 3 3 3" xfId="24224" xr:uid="{00000000-0005-0000-0000-0000825D0000}"/>
    <cellStyle name="Normal 51 2 3 2 3 4" xfId="34435" xr:uid="{00000000-0005-0000-0000-0000835D0000}"/>
    <cellStyle name="Normal 51 2 3 2 3 5" xfId="19211" xr:uid="{00000000-0005-0000-0000-0000845D0000}"/>
    <cellStyle name="Normal 51 2 3 2 4" xfId="5762" xr:uid="{00000000-0005-0000-0000-0000855D0000}"/>
    <cellStyle name="Normal 51 2 3 2 4 2" xfId="15814" xr:uid="{00000000-0005-0000-0000-0000865D0000}"/>
    <cellStyle name="Normal 51 2 3 2 4 2 2" xfId="46136" xr:uid="{00000000-0005-0000-0000-0000875D0000}"/>
    <cellStyle name="Normal 51 2 3 2 4 2 3" xfId="30912" xr:uid="{00000000-0005-0000-0000-0000885D0000}"/>
    <cellStyle name="Normal 51 2 3 2 4 3" xfId="10794" xr:uid="{00000000-0005-0000-0000-0000895D0000}"/>
    <cellStyle name="Normal 51 2 3 2 4 3 2" xfId="41119" xr:uid="{00000000-0005-0000-0000-00008A5D0000}"/>
    <cellStyle name="Normal 51 2 3 2 4 3 3" xfId="25895" xr:uid="{00000000-0005-0000-0000-00008B5D0000}"/>
    <cellStyle name="Normal 51 2 3 2 4 4" xfId="36106" xr:uid="{00000000-0005-0000-0000-00008C5D0000}"/>
    <cellStyle name="Normal 51 2 3 2 4 5" xfId="20882" xr:uid="{00000000-0005-0000-0000-00008D5D0000}"/>
    <cellStyle name="Normal 51 2 3 2 5" xfId="12472" xr:uid="{00000000-0005-0000-0000-00008E5D0000}"/>
    <cellStyle name="Normal 51 2 3 2 5 2" xfId="42794" xr:uid="{00000000-0005-0000-0000-00008F5D0000}"/>
    <cellStyle name="Normal 51 2 3 2 5 3" xfId="27570" xr:uid="{00000000-0005-0000-0000-0000905D0000}"/>
    <cellStyle name="Normal 51 2 3 2 6" xfId="7451" xr:uid="{00000000-0005-0000-0000-0000915D0000}"/>
    <cellStyle name="Normal 51 2 3 2 6 2" xfId="37777" xr:uid="{00000000-0005-0000-0000-0000925D0000}"/>
    <cellStyle name="Normal 51 2 3 2 6 3" xfId="22553" xr:uid="{00000000-0005-0000-0000-0000935D0000}"/>
    <cellStyle name="Normal 51 2 3 2 7" xfId="32765" xr:uid="{00000000-0005-0000-0000-0000945D0000}"/>
    <cellStyle name="Normal 51 2 3 2 8" xfId="17540" xr:uid="{00000000-0005-0000-0000-0000955D0000}"/>
    <cellStyle name="Normal 51 2 3 3" xfId="2798" xr:uid="{00000000-0005-0000-0000-0000965D0000}"/>
    <cellStyle name="Normal 51 2 3 3 2" xfId="4488" xr:uid="{00000000-0005-0000-0000-0000975D0000}"/>
    <cellStyle name="Normal 51 2 3 3 2 2" xfId="14561" xr:uid="{00000000-0005-0000-0000-0000985D0000}"/>
    <cellStyle name="Normal 51 2 3 3 2 2 2" xfId="44883" xr:uid="{00000000-0005-0000-0000-0000995D0000}"/>
    <cellStyle name="Normal 51 2 3 3 2 2 3" xfId="29659" xr:uid="{00000000-0005-0000-0000-00009A5D0000}"/>
    <cellStyle name="Normal 51 2 3 3 2 3" xfId="9541" xr:uid="{00000000-0005-0000-0000-00009B5D0000}"/>
    <cellStyle name="Normal 51 2 3 3 2 3 2" xfId="39866" xr:uid="{00000000-0005-0000-0000-00009C5D0000}"/>
    <cellStyle name="Normal 51 2 3 3 2 3 3" xfId="24642" xr:uid="{00000000-0005-0000-0000-00009D5D0000}"/>
    <cellStyle name="Normal 51 2 3 3 2 4" xfId="34853" xr:uid="{00000000-0005-0000-0000-00009E5D0000}"/>
    <cellStyle name="Normal 51 2 3 3 2 5" xfId="19629" xr:uid="{00000000-0005-0000-0000-00009F5D0000}"/>
    <cellStyle name="Normal 51 2 3 3 3" xfId="6180" xr:uid="{00000000-0005-0000-0000-0000A05D0000}"/>
    <cellStyle name="Normal 51 2 3 3 3 2" xfId="16232" xr:uid="{00000000-0005-0000-0000-0000A15D0000}"/>
    <cellStyle name="Normal 51 2 3 3 3 2 2" xfId="46554" xr:uid="{00000000-0005-0000-0000-0000A25D0000}"/>
    <cellStyle name="Normal 51 2 3 3 3 2 3" xfId="31330" xr:uid="{00000000-0005-0000-0000-0000A35D0000}"/>
    <cellStyle name="Normal 51 2 3 3 3 3" xfId="11212" xr:uid="{00000000-0005-0000-0000-0000A45D0000}"/>
    <cellStyle name="Normal 51 2 3 3 3 3 2" xfId="41537" xr:uid="{00000000-0005-0000-0000-0000A55D0000}"/>
    <cellStyle name="Normal 51 2 3 3 3 3 3" xfId="26313" xr:uid="{00000000-0005-0000-0000-0000A65D0000}"/>
    <cellStyle name="Normal 51 2 3 3 3 4" xfId="36524" xr:uid="{00000000-0005-0000-0000-0000A75D0000}"/>
    <cellStyle name="Normal 51 2 3 3 3 5" xfId="21300" xr:uid="{00000000-0005-0000-0000-0000A85D0000}"/>
    <cellStyle name="Normal 51 2 3 3 4" xfId="12890" xr:uid="{00000000-0005-0000-0000-0000A95D0000}"/>
    <cellStyle name="Normal 51 2 3 3 4 2" xfId="43212" xr:uid="{00000000-0005-0000-0000-0000AA5D0000}"/>
    <cellStyle name="Normal 51 2 3 3 4 3" xfId="27988" xr:uid="{00000000-0005-0000-0000-0000AB5D0000}"/>
    <cellStyle name="Normal 51 2 3 3 5" xfId="7869" xr:uid="{00000000-0005-0000-0000-0000AC5D0000}"/>
    <cellStyle name="Normal 51 2 3 3 5 2" xfId="38195" xr:uid="{00000000-0005-0000-0000-0000AD5D0000}"/>
    <cellStyle name="Normal 51 2 3 3 5 3" xfId="22971" xr:uid="{00000000-0005-0000-0000-0000AE5D0000}"/>
    <cellStyle name="Normal 51 2 3 3 6" xfId="33183" xr:uid="{00000000-0005-0000-0000-0000AF5D0000}"/>
    <cellStyle name="Normal 51 2 3 3 7" xfId="17958" xr:uid="{00000000-0005-0000-0000-0000B05D0000}"/>
    <cellStyle name="Normal 51 2 3 4" xfId="3651" xr:uid="{00000000-0005-0000-0000-0000B15D0000}"/>
    <cellStyle name="Normal 51 2 3 4 2" xfId="13725" xr:uid="{00000000-0005-0000-0000-0000B25D0000}"/>
    <cellStyle name="Normal 51 2 3 4 2 2" xfId="44047" xr:uid="{00000000-0005-0000-0000-0000B35D0000}"/>
    <cellStyle name="Normal 51 2 3 4 2 3" xfId="28823" xr:uid="{00000000-0005-0000-0000-0000B45D0000}"/>
    <cellStyle name="Normal 51 2 3 4 3" xfId="8705" xr:uid="{00000000-0005-0000-0000-0000B55D0000}"/>
    <cellStyle name="Normal 51 2 3 4 3 2" xfId="39030" xr:uid="{00000000-0005-0000-0000-0000B65D0000}"/>
    <cellStyle name="Normal 51 2 3 4 3 3" xfId="23806" xr:uid="{00000000-0005-0000-0000-0000B75D0000}"/>
    <cellStyle name="Normal 51 2 3 4 4" xfId="34017" xr:uid="{00000000-0005-0000-0000-0000B85D0000}"/>
    <cellStyle name="Normal 51 2 3 4 5" xfId="18793" xr:uid="{00000000-0005-0000-0000-0000B95D0000}"/>
    <cellStyle name="Normal 51 2 3 5" xfId="5344" xr:uid="{00000000-0005-0000-0000-0000BA5D0000}"/>
    <cellStyle name="Normal 51 2 3 5 2" xfId="15396" xr:uid="{00000000-0005-0000-0000-0000BB5D0000}"/>
    <cellStyle name="Normal 51 2 3 5 2 2" xfId="45718" xr:uid="{00000000-0005-0000-0000-0000BC5D0000}"/>
    <cellStyle name="Normal 51 2 3 5 2 3" xfId="30494" xr:uid="{00000000-0005-0000-0000-0000BD5D0000}"/>
    <cellStyle name="Normal 51 2 3 5 3" xfId="10376" xr:uid="{00000000-0005-0000-0000-0000BE5D0000}"/>
    <cellStyle name="Normal 51 2 3 5 3 2" xfId="40701" xr:uid="{00000000-0005-0000-0000-0000BF5D0000}"/>
    <cellStyle name="Normal 51 2 3 5 3 3" xfId="25477" xr:uid="{00000000-0005-0000-0000-0000C05D0000}"/>
    <cellStyle name="Normal 51 2 3 5 4" xfId="35688" xr:uid="{00000000-0005-0000-0000-0000C15D0000}"/>
    <cellStyle name="Normal 51 2 3 5 5" xfId="20464" xr:uid="{00000000-0005-0000-0000-0000C25D0000}"/>
    <cellStyle name="Normal 51 2 3 6" xfId="12054" xr:uid="{00000000-0005-0000-0000-0000C35D0000}"/>
    <cellStyle name="Normal 51 2 3 6 2" xfId="42376" xr:uid="{00000000-0005-0000-0000-0000C45D0000}"/>
    <cellStyle name="Normal 51 2 3 6 3" xfId="27152" xr:uid="{00000000-0005-0000-0000-0000C55D0000}"/>
    <cellStyle name="Normal 51 2 3 7" xfId="7033" xr:uid="{00000000-0005-0000-0000-0000C65D0000}"/>
    <cellStyle name="Normal 51 2 3 7 2" xfId="37359" xr:uid="{00000000-0005-0000-0000-0000C75D0000}"/>
    <cellStyle name="Normal 51 2 3 7 3" xfId="22135" xr:uid="{00000000-0005-0000-0000-0000C85D0000}"/>
    <cellStyle name="Normal 51 2 3 8" xfId="32347" xr:uid="{00000000-0005-0000-0000-0000C95D0000}"/>
    <cellStyle name="Normal 51 2 3 9" xfId="17122" xr:uid="{00000000-0005-0000-0000-0000CA5D0000}"/>
    <cellStyle name="Normal 51 2 4" xfId="2169" xr:uid="{00000000-0005-0000-0000-0000CB5D0000}"/>
    <cellStyle name="Normal 51 2 4 2" xfId="3008" xr:uid="{00000000-0005-0000-0000-0000CC5D0000}"/>
    <cellStyle name="Normal 51 2 4 2 2" xfId="4698" xr:uid="{00000000-0005-0000-0000-0000CD5D0000}"/>
    <cellStyle name="Normal 51 2 4 2 2 2" xfId="14771" xr:uid="{00000000-0005-0000-0000-0000CE5D0000}"/>
    <cellStyle name="Normal 51 2 4 2 2 2 2" xfId="45093" xr:uid="{00000000-0005-0000-0000-0000CF5D0000}"/>
    <cellStyle name="Normal 51 2 4 2 2 2 3" xfId="29869" xr:uid="{00000000-0005-0000-0000-0000D05D0000}"/>
    <cellStyle name="Normal 51 2 4 2 2 3" xfId="9751" xr:uid="{00000000-0005-0000-0000-0000D15D0000}"/>
    <cellStyle name="Normal 51 2 4 2 2 3 2" xfId="40076" xr:uid="{00000000-0005-0000-0000-0000D25D0000}"/>
    <cellStyle name="Normal 51 2 4 2 2 3 3" xfId="24852" xr:uid="{00000000-0005-0000-0000-0000D35D0000}"/>
    <cellStyle name="Normal 51 2 4 2 2 4" xfId="35063" xr:uid="{00000000-0005-0000-0000-0000D45D0000}"/>
    <cellStyle name="Normal 51 2 4 2 2 5" xfId="19839" xr:uid="{00000000-0005-0000-0000-0000D55D0000}"/>
    <cellStyle name="Normal 51 2 4 2 3" xfId="6390" xr:uid="{00000000-0005-0000-0000-0000D65D0000}"/>
    <cellStyle name="Normal 51 2 4 2 3 2" xfId="16442" xr:uid="{00000000-0005-0000-0000-0000D75D0000}"/>
    <cellStyle name="Normal 51 2 4 2 3 2 2" xfId="46764" xr:uid="{00000000-0005-0000-0000-0000D85D0000}"/>
    <cellStyle name="Normal 51 2 4 2 3 2 3" xfId="31540" xr:uid="{00000000-0005-0000-0000-0000D95D0000}"/>
    <cellStyle name="Normal 51 2 4 2 3 3" xfId="11422" xr:uid="{00000000-0005-0000-0000-0000DA5D0000}"/>
    <cellStyle name="Normal 51 2 4 2 3 3 2" xfId="41747" xr:uid="{00000000-0005-0000-0000-0000DB5D0000}"/>
    <cellStyle name="Normal 51 2 4 2 3 3 3" xfId="26523" xr:uid="{00000000-0005-0000-0000-0000DC5D0000}"/>
    <cellStyle name="Normal 51 2 4 2 3 4" xfId="36734" xr:uid="{00000000-0005-0000-0000-0000DD5D0000}"/>
    <cellStyle name="Normal 51 2 4 2 3 5" xfId="21510" xr:uid="{00000000-0005-0000-0000-0000DE5D0000}"/>
    <cellStyle name="Normal 51 2 4 2 4" xfId="13100" xr:uid="{00000000-0005-0000-0000-0000DF5D0000}"/>
    <cellStyle name="Normal 51 2 4 2 4 2" xfId="43422" xr:uid="{00000000-0005-0000-0000-0000E05D0000}"/>
    <cellStyle name="Normal 51 2 4 2 4 3" xfId="28198" xr:uid="{00000000-0005-0000-0000-0000E15D0000}"/>
    <cellStyle name="Normal 51 2 4 2 5" xfId="8079" xr:uid="{00000000-0005-0000-0000-0000E25D0000}"/>
    <cellStyle name="Normal 51 2 4 2 5 2" xfId="38405" xr:uid="{00000000-0005-0000-0000-0000E35D0000}"/>
    <cellStyle name="Normal 51 2 4 2 5 3" xfId="23181" xr:uid="{00000000-0005-0000-0000-0000E45D0000}"/>
    <cellStyle name="Normal 51 2 4 2 6" xfId="33393" xr:uid="{00000000-0005-0000-0000-0000E55D0000}"/>
    <cellStyle name="Normal 51 2 4 2 7" xfId="18168" xr:uid="{00000000-0005-0000-0000-0000E65D0000}"/>
    <cellStyle name="Normal 51 2 4 3" xfId="3861" xr:uid="{00000000-0005-0000-0000-0000E75D0000}"/>
    <cellStyle name="Normal 51 2 4 3 2" xfId="13935" xr:uid="{00000000-0005-0000-0000-0000E85D0000}"/>
    <cellStyle name="Normal 51 2 4 3 2 2" xfId="44257" xr:uid="{00000000-0005-0000-0000-0000E95D0000}"/>
    <cellStyle name="Normal 51 2 4 3 2 3" xfId="29033" xr:uid="{00000000-0005-0000-0000-0000EA5D0000}"/>
    <cellStyle name="Normal 51 2 4 3 3" xfId="8915" xr:uid="{00000000-0005-0000-0000-0000EB5D0000}"/>
    <cellStyle name="Normal 51 2 4 3 3 2" xfId="39240" xr:uid="{00000000-0005-0000-0000-0000EC5D0000}"/>
    <cellStyle name="Normal 51 2 4 3 3 3" xfId="24016" xr:uid="{00000000-0005-0000-0000-0000ED5D0000}"/>
    <cellStyle name="Normal 51 2 4 3 4" xfId="34227" xr:uid="{00000000-0005-0000-0000-0000EE5D0000}"/>
    <cellStyle name="Normal 51 2 4 3 5" xfId="19003" xr:uid="{00000000-0005-0000-0000-0000EF5D0000}"/>
    <cellStyle name="Normal 51 2 4 4" xfId="5554" xr:uid="{00000000-0005-0000-0000-0000F05D0000}"/>
    <cellStyle name="Normal 51 2 4 4 2" xfId="15606" xr:uid="{00000000-0005-0000-0000-0000F15D0000}"/>
    <cellStyle name="Normal 51 2 4 4 2 2" xfId="45928" xr:uid="{00000000-0005-0000-0000-0000F25D0000}"/>
    <cellStyle name="Normal 51 2 4 4 2 3" xfId="30704" xr:uid="{00000000-0005-0000-0000-0000F35D0000}"/>
    <cellStyle name="Normal 51 2 4 4 3" xfId="10586" xr:uid="{00000000-0005-0000-0000-0000F45D0000}"/>
    <cellStyle name="Normal 51 2 4 4 3 2" xfId="40911" xr:uid="{00000000-0005-0000-0000-0000F55D0000}"/>
    <cellStyle name="Normal 51 2 4 4 3 3" xfId="25687" xr:uid="{00000000-0005-0000-0000-0000F65D0000}"/>
    <cellStyle name="Normal 51 2 4 4 4" xfId="35898" xr:uid="{00000000-0005-0000-0000-0000F75D0000}"/>
    <cellStyle name="Normal 51 2 4 4 5" xfId="20674" xr:uid="{00000000-0005-0000-0000-0000F85D0000}"/>
    <cellStyle name="Normal 51 2 4 5" xfId="12264" xr:uid="{00000000-0005-0000-0000-0000F95D0000}"/>
    <cellStyle name="Normal 51 2 4 5 2" xfId="42586" xr:uid="{00000000-0005-0000-0000-0000FA5D0000}"/>
    <cellStyle name="Normal 51 2 4 5 3" xfId="27362" xr:uid="{00000000-0005-0000-0000-0000FB5D0000}"/>
    <cellStyle name="Normal 51 2 4 6" xfId="7243" xr:uid="{00000000-0005-0000-0000-0000FC5D0000}"/>
    <cellStyle name="Normal 51 2 4 6 2" xfId="37569" xr:uid="{00000000-0005-0000-0000-0000FD5D0000}"/>
    <cellStyle name="Normal 51 2 4 6 3" xfId="22345" xr:uid="{00000000-0005-0000-0000-0000FE5D0000}"/>
    <cellStyle name="Normal 51 2 4 7" xfId="32557" xr:uid="{00000000-0005-0000-0000-0000FF5D0000}"/>
    <cellStyle name="Normal 51 2 4 8" xfId="17332" xr:uid="{00000000-0005-0000-0000-0000005E0000}"/>
    <cellStyle name="Normal 51 2 5" xfId="2590" xr:uid="{00000000-0005-0000-0000-0000015E0000}"/>
    <cellStyle name="Normal 51 2 5 2" xfId="4280" xr:uid="{00000000-0005-0000-0000-0000025E0000}"/>
    <cellStyle name="Normal 51 2 5 2 2" xfId="14353" xr:uid="{00000000-0005-0000-0000-0000035E0000}"/>
    <cellStyle name="Normal 51 2 5 2 2 2" xfId="44675" xr:uid="{00000000-0005-0000-0000-0000045E0000}"/>
    <cellStyle name="Normal 51 2 5 2 2 3" xfId="29451" xr:uid="{00000000-0005-0000-0000-0000055E0000}"/>
    <cellStyle name="Normal 51 2 5 2 3" xfId="9333" xr:uid="{00000000-0005-0000-0000-0000065E0000}"/>
    <cellStyle name="Normal 51 2 5 2 3 2" xfId="39658" xr:uid="{00000000-0005-0000-0000-0000075E0000}"/>
    <cellStyle name="Normal 51 2 5 2 3 3" xfId="24434" xr:uid="{00000000-0005-0000-0000-0000085E0000}"/>
    <cellStyle name="Normal 51 2 5 2 4" xfId="34645" xr:uid="{00000000-0005-0000-0000-0000095E0000}"/>
    <cellStyle name="Normal 51 2 5 2 5" xfId="19421" xr:uid="{00000000-0005-0000-0000-00000A5E0000}"/>
    <cellStyle name="Normal 51 2 5 3" xfId="5972" xr:uid="{00000000-0005-0000-0000-00000B5E0000}"/>
    <cellStyle name="Normal 51 2 5 3 2" xfId="16024" xr:uid="{00000000-0005-0000-0000-00000C5E0000}"/>
    <cellStyle name="Normal 51 2 5 3 2 2" xfId="46346" xr:uid="{00000000-0005-0000-0000-00000D5E0000}"/>
    <cellStyle name="Normal 51 2 5 3 2 3" xfId="31122" xr:uid="{00000000-0005-0000-0000-00000E5E0000}"/>
    <cellStyle name="Normal 51 2 5 3 3" xfId="11004" xr:uid="{00000000-0005-0000-0000-00000F5E0000}"/>
    <cellStyle name="Normal 51 2 5 3 3 2" xfId="41329" xr:uid="{00000000-0005-0000-0000-0000105E0000}"/>
    <cellStyle name="Normal 51 2 5 3 3 3" xfId="26105" xr:uid="{00000000-0005-0000-0000-0000115E0000}"/>
    <cellStyle name="Normal 51 2 5 3 4" xfId="36316" xr:uid="{00000000-0005-0000-0000-0000125E0000}"/>
    <cellStyle name="Normal 51 2 5 3 5" xfId="21092" xr:uid="{00000000-0005-0000-0000-0000135E0000}"/>
    <cellStyle name="Normal 51 2 5 4" xfId="12682" xr:uid="{00000000-0005-0000-0000-0000145E0000}"/>
    <cellStyle name="Normal 51 2 5 4 2" xfId="43004" xr:uid="{00000000-0005-0000-0000-0000155E0000}"/>
    <cellStyle name="Normal 51 2 5 4 3" xfId="27780" xr:uid="{00000000-0005-0000-0000-0000165E0000}"/>
    <cellStyle name="Normal 51 2 5 5" xfId="7661" xr:uid="{00000000-0005-0000-0000-0000175E0000}"/>
    <cellStyle name="Normal 51 2 5 5 2" xfId="37987" xr:uid="{00000000-0005-0000-0000-0000185E0000}"/>
    <cellStyle name="Normal 51 2 5 5 3" xfId="22763" xr:uid="{00000000-0005-0000-0000-0000195E0000}"/>
    <cellStyle name="Normal 51 2 5 6" xfId="32975" xr:uid="{00000000-0005-0000-0000-00001A5E0000}"/>
    <cellStyle name="Normal 51 2 5 7" xfId="17750" xr:uid="{00000000-0005-0000-0000-00001B5E0000}"/>
    <cellStyle name="Normal 51 2 6" xfId="3443" xr:uid="{00000000-0005-0000-0000-00001C5E0000}"/>
    <cellStyle name="Normal 51 2 6 2" xfId="13517" xr:uid="{00000000-0005-0000-0000-00001D5E0000}"/>
    <cellStyle name="Normal 51 2 6 2 2" xfId="43839" xr:uid="{00000000-0005-0000-0000-00001E5E0000}"/>
    <cellStyle name="Normal 51 2 6 2 3" xfId="28615" xr:uid="{00000000-0005-0000-0000-00001F5E0000}"/>
    <cellStyle name="Normal 51 2 6 3" xfId="8497" xr:uid="{00000000-0005-0000-0000-0000205E0000}"/>
    <cellStyle name="Normal 51 2 6 3 2" xfId="38822" xr:uid="{00000000-0005-0000-0000-0000215E0000}"/>
    <cellStyle name="Normal 51 2 6 3 3" xfId="23598" xr:uid="{00000000-0005-0000-0000-0000225E0000}"/>
    <cellStyle name="Normal 51 2 6 4" xfId="33809" xr:uid="{00000000-0005-0000-0000-0000235E0000}"/>
    <cellStyle name="Normal 51 2 6 5" xfId="18585" xr:uid="{00000000-0005-0000-0000-0000245E0000}"/>
    <cellStyle name="Normal 51 2 7" xfId="5136" xr:uid="{00000000-0005-0000-0000-0000255E0000}"/>
    <cellStyle name="Normal 51 2 7 2" xfId="15188" xr:uid="{00000000-0005-0000-0000-0000265E0000}"/>
    <cellStyle name="Normal 51 2 7 2 2" xfId="45510" xr:uid="{00000000-0005-0000-0000-0000275E0000}"/>
    <cellStyle name="Normal 51 2 7 2 3" xfId="30286" xr:uid="{00000000-0005-0000-0000-0000285E0000}"/>
    <cellStyle name="Normal 51 2 7 3" xfId="10168" xr:uid="{00000000-0005-0000-0000-0000295E0000}"/>
    <cellStyle name="Normal 51 2 7 3 2" xfId="40493" xr:uid="{00000000-0005-0000-0000-00002A5E0000}"/>
    <cellStyle name="Normal 51 2 7 3 3" xfId="25269" xr:uid="{00000000-0005-0000-0000-00002B5E0000}"/>
    <cellStyle name="Normal 51 2 7 4" xfId="35480" xr:uid="{00000000-0005-0000-0000-00002C5E0000}"/>
    <cellStyle name="Normal 51 2 7 5" xfId="20256" xr:uid="{00000000-0005-0000-0000-00002D5E0000}"/>
    <cellStyle name="Normal 51 2 8" xfId="11846" xr:uid="{00000000-0005-0000-0000-00002E5E0000}"/>
    <cellStyle name="Normal 51 2 8 2" xfId="42168" xr:uid="{00000000-0005-0000-0000-00002F5E0000}"/>
    <cellStyle name="Normal 51 2 8 3" xfId="26944" xr:uid="{00000000-0005-0000-0000-0000305E0000}"/>
    <cellStyle name="Normal 51 2 9" xfId="6825" xr:uid="{00000000-0005-0000-0000-0000315E0000}"/>
    <cellStyle name="Normal 51 2 9 2" xfId="37151" xr:uid="{00000000-0005-0000-0000-0000325E0000}"/>
    <cellStyle name="Normal 51 2 9 3" xfId="21927" xr:uid="{00000000-0005-0000-0000-0000335E0000}"/>
    <cellStyle name="Normal 51 3" xfId="1789" xr:uid="{00000000-0005-0000-0000-0000345E0000}"/>
    <cellStyle name="Normal 51 3 10" xfId="16966" xr:uid="{00000000-0005-0000-0000-0000355E0000}"/>
    <cellStyle name="Normal 51 3 2" xfId="2008" xr:uid="{00000000-0005-0000-0000-0000365E0000}"/>
    <cellStyle name="Normal 51 3 2 2" xfId="2429" xr:uid="{00000000-0005-0000-0000-0000375E0000}"/>
    <cellStyle name="Normal 51 3 2 2 2" xfId="3268" xr:uid="{00000000-0005-0000-0000-0000385E0000}"/>
    <cellStyle name="Normal 51 3 2 2 2 2" xfId="4958" xr:uid="{00000000-0005-0000-0000-0000395E0000}"/>
    <cellStyle name="Normal 51 3 2 2 2 2 2" xfId="15031" xr:uid="{00000000-0005-0000-0000-00003A5E0000}"/>
    <cellStyle name="Normal 51 3 2 2 2 2 2 2" xfId="45353" xr:uid="{00000000-0005-0000-0000-00003B5E0000}"/>
    <cellStyle name="Normal 51 3 2 2 2 2 2 3" xfId="30129" xr:uid="{00000000-0005-0000-0000-00003C5E0000}"/>
    <cellStyle name="Normal 51 3 2 2 2 2 3" xfId="10011" xr:uid="{00000000-0005-0000-0000-00003D5E0000}"/>
    <cellStyle name="Normal 51 3 2 2 2 2 3 2" xfId="40336" xr:uid="{00000000-0005-0000-0000-00003E5E0000}"/>
    <cellStyle name="Normal 51 3 2 2 2 2 3 3" xfId="25112" xr:uid="{00000000-0005-0000-0000-00003F5E0000}"/>
    <cellStyle name="Normal 51 3 2 2 2 2 4" xfId="35323" xr:uid="{00000000-0005-0000-0000-0000405E0000}"/>
    <cellStyle name="Normal 51 3 2 2 2 2 5" xfId="20099" xr:uid="{00000000-0005-0000-0000-0000415E0000}"/>
    <cellStyle name="Normal 51 3 2 2 2 3" xfId="6650" xr:uid="{00000000-0005-0000-0000-0000425E0000}"/>
    <cellStyle name="Normal 51 3 2 2 2 3 2" xfId="16702" xr:uid="{00000000-0005-0000-0000-0000435E0000}"/>
    <cellStyle name="Normal 51 3 2 2 2 3 2 2" xfId="47024" xr:uid="{00000000-0005-0000-0000-0000445E0000}"/>
    <cellStyle name="Normal 51 3 2 2 2 3 2 3" xfId="31800" xr:uid="{00000000-0005-0000-0000-0000455E0000}"/>
    <cellStyle name="Normal 51 3 2 2 2 3 3" xfId="11682" xr:uid="{00000000-0005-0000-0000-0000465E0000}"/>
    <cellStyle name="Normal 51 3 2 2 2 3 3 2" xfId="42007" xr:uid="{00000000-0005-0000-0000-0000475E0000}"/>
    <cellStyle name="Normal 51 3 2 2 2 3 3 3" xfId="26783" xr:uid="{00000000-0005-0000-0000-0000485E0000}"/>
    <cellStyle name="Normal 51 3 2 2 2 3 4" xfId="36994" xr:uid="{00000000-0005-0000-0000-0000495E0000}"/>
    <cellStyle name="Normal 51 3 2 2 2 3 5" xfId="21770" xr:uid="{00000000-0005-0000-0000-00004A5E0000}"/>
    <cellStyle name="Normal 51 3 2 2 2 4" xfId="13360" xr:uid="{00000000-0005-0000-0000-00004B5E0000}"/>
    <cellStyle name="Normal 51 3 2 2 2 4 2" xfId="43682" xr:uid="{00000000-0005-0000-0000-00004C5E0000}"/>
    <cellStyle name="Normal 51 3 2 2 2 4 3" xfId="28458" xr:uid="{00000000-0005-0000-0000-00004D5E0000}"/>
    <cellStyle name="Normal 51 3 2 2 2 5" xfId="8339" xr:uid="{00000000-0005-0000-0000-00004E5E0000}"/>
    <cellStyle name="Normal 51 3 2 2 2 5 2" xfId="38665" xr:uid="{00000000-0005-0000-0000-00004F5E0000}"/>
    <cellStyle name="Normal 51 3 2 2 2 5 3" xfId="23441" xr:uid="{00000000-0005-0000-0000-0000505E0000}"/>
    <cellStyle name="Normal 51 3 2 2 2 6" xfId="33653" xr:uid="{00000000-0005-0000-0000-0000515E0000}"/>
    <cellStyle name="Normal 51 3 2 2 2 7" xfId="18428" xr:uid="{00000000-0005-0000-0000-0000525E0000}"/>
    <cellStyle name="Normal 51 3 2 2 3" xfId="4121" xr:uid="{00000000-0005-0000-0000-0000535E0000}"/>
    <cellStyle name="Normal 51 3 2 2 3 2" xfId="14195" xr:uid="{00000000-0005-0000-0000-0000545E0000}"/>
    <cellStyle name="Normal 51 3 2 2 3 2 2" xfId="44517" xr:uid="{00000000-0005-0000-0000-0000555E0000}"/>
    <cellStyle name="Normal 51 3 2 2 3 2 3" xfId="29293" xr:uid="{00000000-0005-0000-0000-0000565E0000}"/>
    <cellStyle name="Normal 51 3 2 2 3 3" xfId="9175" xr:uid="{00000000-0005-0000-0000-0000575E0000}"/>
    <cellStyle name="Normal 51 3 2 2 3 3 2" xfId="39500" xr:uid="{00000000-0005-0000-0000-0000585E0000}"/>
    <cellStyle name="Normal 51 3 2 2 3 3 3" xfId="24276" xr:uid="{00000000-0005-0000-0000-0000595E0000}"/>
    <cellStyle name="Normal 51 3 2 2 3 4" xfId="34487" xr:uid="{00000000-0005-0000-0000-00005A5E0000}"/>
    <cellStyle name="Normal 51 3 2 2 3 5" xfId="19263" xr:uid="{00000000-0005-0000-0000-00005B5E0000}"/>
    <cellStyle name="Normal 51 3 2 2 4" xfId="5814" xr:uid="{00000000-0005-0000-0000-00005C5E0000}"/>
    <cellStyle name="Normal 51 3 2 2 4 2" xfId="15866" xr:uid="{00000000-0005-0000-0000-00005D5E0000}"/>
    <cellStyle name="Normal 51 3 2 2 4 2 2" xfId="46188" xr:uid="{00000000-0005-0000-0000-00005E5E0000}"/>
    <cellStyle name="Normal 51 3 2 2 4 2 3" xfId="30964" xr:uid="{00000000-0005-0000-0000-00005F5E0000}"/>
    <cellStyle name="Normal 51 3 2 2 4 3" xfId="10846" xr:uid="{00000000-0005-0000-0000-0000605E0000}"/>
    <cellStyle name="Normal 51 3 2 2 4 3 2" xfId="41171" xr:uid="{00000000-0005-0000-0000-0000615E0000}"/>
    <cellStyle name="Normal 51 3 2 2 4 3 3" xfId="25947" xr:uid="{00000000-0005-0000-0000-0000625E0000}"/>
    <cellStyle name="Normal 51 3 2 2 4 4" xfId="36158" xr:uid="{00000000-0005-0000-0000-0000635E0000}"/>
    <cellStyle name="Normal 51 3 2 2 4 5" xfId="20934" xr:uid="{00000000-0005-0000-0000-0000645E0000}"/>
    <cellStyle name="Normal 51 3 2 2 5" xfId="12524" xr:uid="{00000000-0005-0000-0000-0000655E0000}"/>
    <cellStyle name="Normal 51 3 2 2 5 2" xfId="42846" xr:uid="{00000000-0005-0000-0000-0000665E0000}"/>
    <cellStyle name="Normal 51 3 2 2 5 3" xfId="27622" xr:uid="{00000000-0005-0000-0000-0000675E0000}"/>
    <cellStyle name="Normal 51 3 2 2 6" xfId="7503" xr:uid="{00000000-0005-0000-0000-0000685E0000}"/>
    <cellStyle name="Normal 51 3 2 2 6 2" xfId="37829" xr:uid="{00000000-0005-0000-0000-0000695E0000}"/>
    <cellStyle name="Normal 51 3 2 2 6 3" xfId="22605" xr:uid="{00000000-0005-0000-0000-00006A5E0000}"/>
    <cellStyle name="Normal 51 3 2 2 7" xfId="32817" xr:uid="{00000000-0005-0000-0000-00006B5E0000}"/>
    <cellStyle name="Normal 51 3 2 2 8" xfId="17592" xr:uid="{00000000-0005-0000-0000-00006C5E0000}"/>
    <cellStyle name="Normal 51 3 2 3" xfId="2850" xr:uid="{00000000-0005-0000-0000-00006D5E0000}"/>
    <cellStyle name="Normal 51 3 2 3 2" xfId="4540" xr:uid="{00000000-0005-0000-0000-00006E5E0000}"/>
    <cellStyle name="Normal 51 3 2 3 2 2" xfId="14613" xr:uid="{00000000-0005-0000-0000-00006F5E0000}"/>
    <cellStyle name="Normal 51 3 2 3 2 2 2" xfId="44935" xr:uid="{00000000-0005-0000-0000-0000705E0000}"/>
    <cellStyle name="Normal 51 3 2 3 2 2 3" xfId="29711" xr:uid="{00000000-0005-0000-0000-0000715E0000}"/>
    <cellStyle name="Normal 51 3 2 3 2 3" xfId="9593" xr:uid="{00000000-0005-0000-0000-0000725E0000}"/>
    <cellStyle name="Normal 51 3 2 3 2 3 2" xfId="39918" xr:uid="{00000000-0005-0000-0000-0000735E0000}"/>
    <cellStyle name="Normal 51 3 2 3 2 3 3" xfId="24694" xr:uid="{00000000-0005-0000-0000-0000745E0000}"/>
    <cellStyle name="Normal 51 3 2 3 2 4" xfId="34905" xr:uid="{00000000-0005-0000-0000-0000755E0000}"/>
    <cellStyle name="Normal 51 3 2 3 2 5" xfId="19681" xr:uid="{00000000-0005-0000-0000-0000765E0000}"/>
    <cellStyle name="Normal 51 3 2 3 3" xfId="6232" xr:uid="{00000000-0005-0000-0000-0000775E0000}"/>
    <cellStyle name="Normal 51 3 2 3 3 2" xfId="16284" xr:uid="{00000000-0005-0000-0000-0000785E0000}"/>
    <cellStyle name="Normal 51 3 2 3 3 2 2" xfId="46606" xr:uid="{00000000-0005-0000-0000-0000795E0000}"/>
    <cellStyle name="Normal 51 3 2 3 3 2 3" xfId="31382" xr:uid="{00000000-0005-0000-0000-00007A5E0000}"/>
    <cellStyle name="Normal 51 3 2 3 3 3" xfId="11264" xr:uid="{00000000-0005-0000-0000-00007B5E0000}"/>
    <cellStyle name="Normal 51 3 2 3 3 3 2" xfId="41589" xr:uid="{00000000-0005-0000-0000-00007C5E0000}"/>
    <cellStyle name="Normal 51 3 2 3 3 3 3" xfId="26365" xr:uid="{00000000-0005-0000-0000-00007D5E0000}"/>
    <cellStyle name="Normal 51 3 2 3 3 4" xfId="36576" xr:uid="{00000000-0005-0000-0000-00007E5E0000}"/>
    <cellStyle name="Normal 51 3 2 3 3 5" xfId="21352" xr:uid="{00000000-0005-0000-0000-00007F5E0000}"/>
    <cellStyle name="Normal 51 3 2 3 4" xfId="12942" xr:uid="{00000000-0005-0000-0000-0000805E0000}"/>
    <cellStyle name="Normal 51 3 2 3 4 2" xfId="43264" xr:uid="{00000000-0005-0000-0000-0000815E0000}"/>
    <cellStyle name="Normal 51 3 2 3 4 3" xfId="28040" xr:uid="{00000000-0005-0000-0000-0000825E0000}"/>
    <cellStyle name="Normal 51 3 2 3 5" xfId="7921" xr:uid="{00000000-0005-0000-0000-0000835E0000}"/>
    <cellStyle name="Normal 51 3 2 3 5 2" xfId="38247" xr:uid="{00000000-0005-0000-0000-0000845E0000}"/>
    <cellStyle name="Normal 51 3 2 3 5 3" xfId="23023" xr:uid="{00000000-0005-0000-0000-0000855E0000}"/>
    <cellStyle name="Normal 51 3 2 3 6" xfId="33235" xr:uid="{00000000-0005-0000-0000-0000865E0000}"/>
    <cellStyle name="Normal 51 3 2 3 7" xfId="18010" xr:uid="{00000000-0005-0000-0000-0000875E0000}"/>
    <cellStyle name="Normal 51 3 2 4" xfId="3703" xr:uid="{00000000-0005-0000-0000-0000885E0000}"/>
    <cellStyle name="Normal 51 3 2 4 2" xfId="13777" xr:uid="{00000000-0005-0000-0000-0000895E0000}"/>
    <cellStyle name="Normal 51 3 2 4 2 2" xfId="44099" xr:uid="{00000000-0005-0000-0000-00008A5E0000}"/>
    <cellStyle name="Normal 51 3 2 4 2 3" xfId="28875" xr:uid="{00000000-0005-0000-0000-00008B5E0000}"/>
    <cellStyle name="Normal 51 3 2 4 3" xfId="8757" xr:uid="{00000000-0005-0000-0000-00008C5E0000}"/>
    <cellStyle name="Normal 51 3 2 4 3 2" xfId="39082" xr:uid="{00000000-0005-0000-0000-00008D5E0000}"/>
    <cellStyle name="Normal 51 3 2 4 3 3" xfId="23858" xr:uid="{00000000-0005-0000-0000-00008E5E0000}"/>
    <cellStyle name="Normal 51 3 2 4 4" xfId="34069" xr:uid="{00000000-0005-0000-0000-00008F5E0000}"/>
    <cellStyle name="Normal 51 3 2 4 5" xfId="18845" xr:uid="{00000000-0005-0000-0000-0000905E0000}"/>
    <cellStyle name="Normal 51 3 2 5" xfId="5396" xr:uid="{00000000-0005-0000-0000-0000915E0000}"/>
    <cellStyle name="Normal 51 3 2 5 2" xfId="15448" xr:uid="{00000000-0005-0000-0000-0000925E0000}"/>
    <cellStyle name="Normal 51 3 2 5 2 2" xfId="45770" xr:uid="{00000000-0005-0000-0000-0000935E0000}"/>
    <cellStyle name="Normal 51 3 2 5 2 3" xfId="30546" xr:uid="{00000000-0005-0000-0000-0000945E0000}"/>
    <cellStyle name="Normal 51 3 2 5 3" xfId="10428" xr:uid="{00000000-0005-0000-0000-0000955E0000}"/>
    <cellStyle name="Normal 51 3 2 5 3 2" xfId="40753" xr:uid="{00000000-0005-0000-0000-0000965E0000}"/>
    <cellStyle name="Normal 51 3 2 5 3 3" xfId="25529" xr:uid="{00000000-0005-0000-0000-0000975E0000}"/>
    <cellStyle name="Normal 51 3 2 5 4" xfId="35740" xr:uid="{00000000-0005-0000-0000-0000985E0000}"/>
    <cellStyle name="Normal 51 3 2 5 5" xfId="20516" xr:uid="{00000000-0005-0000-0000-0000995E0000}"/>
    <cellStyle name="Normal 51 3 2 6" xfId="12106" xr:uid="{00000000-0005-0000-0000-00009A5E0000}"/>
    <cellStyle name="Normal 51 3 2 6 2" xfId="42428" xr:uid="{00000000-0005-0000-0000-00009B5E0000}"/>
    <cellStyle name="Normal 51 3 2 6 3" xfId="27204" xr:uid="{00000000-0005-0000-0000-00009C5E0000}"/>
    <cellStyle name="Normal 51 3 2 7" xfId="7085" xr:uid="{00000000-0005-0000-0000-00009D5E0000}"/>
    <cellStyle name="Normal 51 3 2 7 2" xfId="37411" xr:uid="{00000000-0005-0000-0000-00009E5E0000}"/>
    <cellStyle name="Normal 51 3 2 7 3" xfId="22187" xr:uid="{00000000-0005-0000-0000-00009F5E0000}"/>
    <cellStyle name="Normal 51 3 2 8" xfId="32399" xr:uid="{00000000-0005-0000-0000-0000A05E0000}"/>
    <cellStyle name="Normal 51 3 2 9" xfId="17174" xr:uid="{00000000-0005-0000-0000-0000A15E0000}"/>
    <cellStyle name="Normal 51 3 3" xfId="2221" xr:uid="{00000000-0005-0000-0000-0000A25E0000}"/>
    <cellStyle name="Normal 51 3 3 2" xfId="3060" xr:uid="{00000000-0005-0000-0000-0000A35E0000}"/>
    <cellStyle name="Normal 51 3 3 2 2" xfId="4750" xr:uid="{00000000-0005-0000-0000-0000A45E0000}"/>
    <cellStyle name="Normal 51 3 3 2 2 2" xfId="14823" xr:uid="{00000000-0005-0000-0000-0000A55E0000}"/>
    <cellStyle name="Normal 51 3 3 2 2 2 2" xfId="45145" xr:uid="{00000000-0005-0000-0000-0000A65E0000}"/>
    <cellStyle name="Normal 51 3 3 2 2 2 3" xfId="29921" xr:uid="{00000000-0005-0000-0000-0000A75E0000}"/>
    <cellStyle name="Normal 51 3 3 2 2 3" xfId="9803" xr:uid="{00000000-0005-0000-0000-0000A85E0000}"/>
    <cellStyle name="Normal 51 3 3 2 2 3 2" xfId="40128" xr:uid="{00000000-0005-0000-0000-0000A95E0000}"/>
    <cellStyle name="Normal 51 3 3 2 2 3 3" xfId="24904" xr:uid="{00000000-0005-0000-0000-0000AA5E0000}"/>
    <cellStyle name="Normal 51 3 3 2 2 4" xfId="35115" xr:uid="{00000000-0005-0000-0000-0000AB5E0000}"/>
    <cellStyle name="Normal 51 3 3 2 2 5" xfId="19891" xr:uid="{00000000-0005-0000-0000-0000AC5E0000}"/>
    <cellStyle name="Normal 51 3 3 2 3" xfId="6442" xr:uid="{00000000-0005-0000-0000-0000AD5E0000}"/>
    <cellStyle name="Normal 51 3 3 2 3 2" xfId="16494" xr:uid="{00000000-0005-0000-0000-0000AE5E0000}"/>
    <cellStyle name="Normal 51 3 3 2 3 2 2" xfId="46816" xr:uid="{00000000-0005-0000-0000-0000AF5E0000}"/>
    <cellStyle name="Normal 51 3 3 2 3 2 3" xfId="31592" xr:uid="{00000000-0005-0000-0000-0000B05E0000}"/>
    <cellStyle name="Normal 51 3 3 2 3 3" xfId="11474" xr:uid="{00000000-0005-0000-0000-0000B15E0000}"/>
    <cellStyle name="Normal 51 3 3 2 3 3 2" xfId="41799" xr:uid="{00000000-0005-0000-0000-0000B25E0000}"/>
    <cellStyle name="Normal 51 3 3 2 3 3 3" xfId="26575" xr:uid="{00000000-0005-0000-0000-0000B35E0000}"/>
    <cellStyle name="Normal 51 3 3 2 3 4" xfId="36786" xr:uid="{00000000-0005-0000-0000-0000B45E0000}"/>
    <cellStyle name="Normal 51 3 3 2 3 5" xfId="21562" xr:uid="{00000000-0005-0000-0000-0000B55E0000}"/>
    <cellStyle name="Normal 51 3 3 2 4" xfId="13152" xr:uid="{00000000-0005-0000-0000-0000B65E0000}"/>
    <cellStyle name="Normal 51 3 3 2 4 2" xfId="43474" xr:uid="{00000000-0005-0000-0000-0000B75E0000}"/>
    <cellStyle name="Normal 51 3 3 2 4 3" xfId="28250" xr:uid="{00000000-0005-0000-0000-0000B85E0000}"/>
    <cellStyle name="Normal 51 3 3 2 5" xfId="8131" xr:uid="{00000000-0005-0000-0000-0000B95E0000}"/>
    <cellStyle name="Normal 51 3 3 2 5 2" xfId="38457" xr:uid="{00000000-0005-0000-0000-0000BA5E0000}"/>
    <cellStyle name="Normal 51 3 3 2 5 3" xfId="23233" xr:uid="{00000000-0005-0000-0000-0000BB5E0000}"/>
    <cellStyle name="Normal 51 3 3 2 6" xfId="33445" xr:uid="{00000000-0005-0000-0000-0000BC5E0000}"/>
    <cellStyle name="Normal 51 3 3 2 7" xfId="18220" xr:uid="{00000000-0005-0000-0000-0000BD5E0000}"/>
    <cellStyle name="Normal 51 3 3 3" xfId="3913" xr:uid="{00000000-0005-0000-0000-0000BE5E0000}"/>
    <cellStyle name="Normal 51 3 3 3 2" xfId="13987" xr:uid="{00000000-0005-0000-0000-0000BF5E0000}"/>
    <cellStyle name="Normal 51 3 3 3 2 2" xfId="44309" xr:uid="{00000000-0005-0000-0000-0000C05E0000}"/>
    <cellStyle name="Normal 51 3 3 3 2 3" xfId="29085" xr:uid="{00000000-0005-0000-0000-0000C15E0000}"/>
    <cellStyle name="Normal 51 3 3 3 3" xfId="8967" xr:uid="{00000000-0005-0000-0000-0000C25E0000}"/>
    <cellStyle name="Normal 51 3 3 3 3 2" xfId="39292" xr:uid="{00000000-0005-0000-0000-0000C35E0000}"/>
    <cellStyle name="Normal 51 3 3 3 3 3" xfId="24068" xr:uid="{00000000-0005-0000-0000-0000C45E0000}"/>
    <cellStyle name="Normal 51 3 3 3 4" xfId="34279" xr:uid="{00000000-0005-0000-0000-0000C55E0000}"/>
    <cellStyle name="Normal 51 3 3 3 5" xfId="19055" xr:uid="{00000000-0005-0000-0000-0000C65E0000}"/>
    <cellStyle name="Normal 51 3 3 4" xfId="5606" xr:uid="{00000000-0005-0000-0000-0000C75E0000}"/>
    <cellStyle name="Normal 51 3 3 4 2" xfId="15658" xr:uid="{00000000-0005-0000-0000-0000C85E0000}"/>
    <cellStyle name="Normal 51 3 3 4 2 2" xfId="45980" xr:uid="{00000000-0005-0000-0000-0000C95E0000}"/>
    <cellStyle name="Normal 51 3 3 4 2 3" xfId="30756" xr:uid="{00000000-0005-0000-0000-0000CA5E0000}"/>
    <cellStyle name="Normal 51 3 3 4 3" xfId="10638" xr:uid="{00000000-0005-0000-0000-0000CB5E0000}"/>
    <cellStyle name="Normal 51 3 3 4 3 2" xfId="40963" xr:uid="{00000000-0005-0000-0000-0000CC5E0000}"/>
    <cellStyle name="Normal 51 3 3 4 3 3" xfId="25739" xr:uid="{00000000-0005-0000-0000-0000CD5E0000}"/>
    <cellStyle name="Normal 51 3 3 4 4" xfId="35950" xr:uid="{00000000-0005-0000-0000-0000CE5E0000}"/>
    <cellStyle name="Normal 51 3 3 4 5" xfId="20726" xr:uid="{00000000-0005-0000-0000-0000CF5E0000}"/>
    <cellStyle name="Normal 51 3 3 5" xfId="12316" xr:uid="{00000000-0005-0000-0000-0000D05E0000}"/>
    <cellStyle name="Normal 51 3 3 5 2" xfId="42638" xr:uid="{00000000-0005-0000-0000-0000D15E0000}"/>
    <cellStyle name="Normal 51 3 3 5 3" xfId="27414" xr:uid="{00000000-0005-0000-0000-0000D25E0000}"/>
    <cellStyle name="Normal 51 3 3 6" xfId="7295" xr:uid="{00000000-0005-0000-0000-0000D35E0000}"/>
    <cellStyle name="Normal 51 3 3 6 2" xfId="37621" xr:uid="{00000000-0005-0000-0000-0000D45E0000}"/>
    <cellStyle name="Normal 51 3 3 6 3" xfId="22397" xr:uid="{00000000-0005-0000-0000-0000D55E0000}"/>
    <cellStyle name="Normal 51 3 3 7" xfId="32609" xr:uid="{00000000-0005-0000-0000-0000D65E0000}"/>
    <cellStyle name="Normal 51 3 3 8" xfId="17384" xr:uid="{00000000-0005-0000-0000-0000D75E0000}"/>
    <cellStyle name="Normal 51 3 4" xfId="2642" xr:uid="{00000000-0005-0000-0000-0000D85E0000}"/>
    <cellStyle name="Normal 51 3 4 2" xfId="4332" xr:uid="{00000000-0005-0000-0000-0000D95E0000}"/>
    <cellStyle name="Normal 51 3 4 2 2" xfId="14405" xr:uid="{00000000-0005-0000-0000-0000DA5E0000}"/>
    <cellStyle name="Normal 51 3 4 2 2 2" xfId="44727" xr:uid="{00000000-0005-0000-0000-0000DB5E0000}"/>
    <cellStyle name="Normal 51 3 4 2 2 3" xfId="29503" xr:uid="{00000000-0005-0000-0000-0000DC5E0000}"/>
    <cellStyle name="Normal 51 3 4 2 3" xfId="9385" xr:uid="{00000000-0005-0000-0000-0000DD5E0000}"/>
    <cellStyle name="Normal 51 3 4 2 3 2" xfId="39710" xr:uid="{00000000-0005-0000-0000-0000DE5E0000}"/>
    <cellStyle name="Normal 51 3 4 2 3 3" xfId="24486" xr:uid="{00000000-0005-0000-0000-0000DF5E0000}"/>
    <cellStyle name="Normal 51 3 4 2 4" xfId="34697" xr:uid="{00000000-0005-0000-0000-0000E05E0000}"/>
    <cellStyle name="Normal 51 3 4 2 5" xfId="19473" xr:uid="{00000000-0005-0000-0000-0000E15E0000}"/>
    <cellStyle name="Normal 51 3 4 3" xfId="6024" xr:uid="{00000000-0005-0000-0000-0000E25E0000}"/>
    <cellStyle name="Normal 51 3 4 3 2" xfId="16076" xr:uid="{00000000-0005-0000-0000-0000E35E0000}"/>
    <cellStyle name="Normal 51 3 4 3 2 2" xfId="46398" xr:uid="{00000000-0005-0000-0000-0000E45E0000}"/>
    <cellStyle name="Normal 51 3 4 3 2 3" xfId="31174" xr:uid="{00000000-0005-0000-0000-0000E55E0000}"/>
    <cellStyle name="Normal 51 3 4 3 3" xfId="11056" xr:uid="{00000000-0005-0000-0000-0000E65E0000}"/>
    <cellStyle name="Normal 51 3 4 3 3 2" xfId="41381" xr:uid="{00000000-0005-0000-0000-0000E75E0000}"/>
    <cellStyle name="Normal 51 3 4 3 3 3" xfId="26157" xr:uid="{00000000-0005-0000-0000-0000E85E0000}"/>
    <cellStyle name="Normal 51 3 4 3 4" xfId="36368" xr:uid="{00000000-0005-0000-0000-0000E95E0000}"/>
    <cellStyle name="Normal 51 3 4 3 5" xfId="21144" xr:uid="{00000000-0005-0000-0000-0000EA5E0000}"/>
    <cellStyle name="Normal 51 3 4 4" xfId="12734" xr:uid="{00000000-0005-0000-0000-0000EB5E0000}"/>
    <cellStyle name="Normal 51 3 4 4 2" xfId="43056" xr:uid="{00000000-0005-0000-0000-0000EC5E0000}"/>
    <cellStyle name="Normal 51 3 4 4 3" xfId="27832" xr:uid="{00000000-0005-0000-0000-0000ED5E0000}"/>
    <cellStyle name="Normal 51 3 4 5" xfId="7713" xr:uid="{00000000-0005-0000-0000-0000EE5E0000}"/>
    <cellStyle name="Normal 51 3 4 5 2" xfId="38039" xr:uid="{00000000-0005-0000-0000-0000EF5E0000}"/>
    <cellStyle name="Normal 51 3 4 5 3" xfId="22815" xr:uid="{00000000-0005-0000-0000-0000F05E0000}"/>
    <cellStyle name="Normal 51 3 4 6" xfId="33027" xr:uid="{00000000-0005-0000-0000-0000F15E0000}"/>
    <cellStyle name="Normal 51 3 4 7" xfId="17802" xr:uid="{00000000-0005-0000-0000-0000F25E0000}"/>
    <cellStyle name="Normal 51 3 5" xfId="3495" xr:uid="{00000000-0005-0000-0000-0000F35E0000}"/>
    <cellStyle name="Normal 51 3 5 2" xfId="13569" xr:uid="{00000000-0005-0000-0000-0000F45E0000}"/>
    <cellStyle name="Normal 51 3 5 2 2" xfId="43891" xr:uid="{00000000-0005-0000-0000-0000F55E0000}"/>
    <cellStyle name="Normal 51 3 5 2 3" xfId="28667" xr:uid="{00000000-0005-0000-0000-0000F65E0000}"/>
    <cellStyle name="Normal 51 3 5 3" xfId="8549" xr:uid="{00000000-0005-0000-0000-0000F75E0000}"/>
    <cellStyle name="Normal 51 3 5 3 2" xfId="38874" xr:uid="{00000000-0005-0000-0000-0000F85E0000}"/>
    <cellStyle name="Normal 51 3 5 3 3" xfId="23650" xr:uid="{00000000-0005-0000-0000-0000F95E0000}"/>
    <cellStyle name="Normal 51 3 5 4" xfId="33861" xr:uid="{00000000-0005-0000-0000-0000FA5E0000}"/>
    <cellStyle name="Normal 51 3 5 5" xfId="18637" xr:uid="{00000000-0005-0000-0000-0000FB5E0000}"/>
    <cellStyle name="Normal 51 3 6" xfId="5188" xr:uid="{00000000-0005-0000-0000-0000FC5E0000}"/>
    <cellStyle name="Normal 51 3 6 2" xfId="15240" xr:uid="{00000000-0005-0000-0000-0000FD5E0000}"/>
    <cellStyle name="Normal 51 3 6 2 2" xfId="45562" xr:uid="{00000000-0005-0000-0000-0000FE5E0000}"/>
    <cellStyle name="Normal 51 3 6 2 3" xfId="30338" xr:uid="{00000000-0005-0000-0000-0000FF5E0000}"/>
    <cellStyle name="Normal 51 3 6 3" xfId="10220" xr:uid="{00000000-0005-0000-0000-0000005F0000}"/>
    <cellStyle name="Normal 51 3 6 3 2" xfId="40545" xr:uid="{00000000-0005-0000-0000-0000015F0000}"/>
    <cellStyle name="Normal 51 3 6 3 3" xfId="25321" xr:uid="{00000000-0005-0000-0000-0000025F0000}"/>
    <cellStyle name="Normal 51 3 6 4" xfId="35532" xr:uid="{00000000-0005-0000-0000-0000035F0000}"/>
    <cellStyle name="Normal 51 3 6 5" xfId="20308" xr:uid="{00000000-0005-0000-0000-0000045F0000}"/>
    <cellStyle name="Normal 51 3 7" xfId="11898" xr:uid="{00000000-0005-0000-0000-0000055F0000}"/>
    <cellStyle name="Normal 51 3 7 2" xfId="42220" xr:uid="{00000000-0005-0000-0000-0000065F0000}"/>
    <cellStyle name="Normal 51 3 7 3" xfId="26996" xr:uid="{00000000-0005-0000-0000-0000075F0000}"/>
    <cellStyle name="Normal 51 3 8" xfId="6877" xr:uid="{00000000-0005-0000-0000-0000085F0000}"/>
    <cellStyle name="Normal 51 3 8 2" xfId="37203" xr:uid="{00000000-0005-0000-0000-0000095F0000}"/>
    <cellStyle name="Normal 51 3 8 3" xfId="21979" xr:uid="{00000000-0005-0000-0000-00000A5F0000}"/>
    <cellStyle name="Normal 51 3 9" xfId="32192" xr:uid="{00000000-0005-0000-0000-00000B5F0000}"/>
    <cellStyle name="Normal 51 4" xfId="1902" xr:uid="{00000000-0005-0000-0000-00000C5F0000}"/>
    <cellStyle name="Normal 51 4 2" xfId="2325" xr:uid="{00000000-0005-0000-0000-00000D5F0000}"/>
    <cellStyle name="Normal 51 4 2 2" xfId="3164" xr:uid="{00000000-0005-0000-0000-00000E5F0000}"/>
    <cellStyle name="Normal 51 4 2 2 2" xfId="4854" xr:uid="{00000000-0005-0000-0000-00000F5F0000}"/>
    <cellStyle name="Normal 51 4 2 2 2 2" xfId="14927" xr:uid="{00000000-0005-0000-0000-0000105F0000}"/>
    <cellStyle name="Normal 51 4 2 2 2 2 2" xfId="45249" xr:uid="{00000000-0005-0000-0000-0000115F0000}"/>
    <cellStyle name="Normal 51 4 2 2 2 2 3" xfId="30025" xr:uid="{00000000-0005-0000-0000-0000125F0000}"/>
    <cellStyle name="Normal 51 4 2 2 2 3" xfId="9907" xr:uid="{00000000-0005-0000-0000-0000135F0000}"/>
    <cellStyle name="Normal 51 4 2 2 2 3 2" xfId="40232" xr:uid="{00000000-0005-0000-0000-0000145F0000}"/>
    <cellStyle name="Normal 51 4 2 2 2 3 3" xfId="25008" xr:uid="{00000000-0005-0000-0000-0000155F0000}"/>
    <cellStyle name="Normal 51 4 2 2 2 4" xfId="35219" xr:uid="{00000000-0005-0000-0000-0000165F0000}"/>
    <cellStyle name="Normal 51 4 2 2 2 5" xfId="19995" xr:uid="{00000000-0005-0000-0000-0000175F0000}"/>
    <cellStyle name="Normal 51 4 2 2 3" xfId="6546" xr:uid="{00000000-0005-0000-0000-0000185F0000}"/>
    <cellStyle name="Normal 51 4 2 2 3 2" xfId="16598" xr:uid="{00000000-0005-0000-0000-0000195F0000}"/>
    <cellStyle name="Normal 51 4 2 2 3 2 2" xfId="46920" xr:uid="{00000000-0005-0000-0000-00001A5F0000}"/>
    <cellStyle name="Normal 51 4 2 2 3 2 3" xfId="31696" xr:uid="{00000000-0005-0000-0000-00001B5F0000}"/>
    <cellStyle name="Normal 51 4 2 2 3 3" xfId="11578" xr:uid="{00000000-0005-0000-0000-00001C5F0000}"/>
    <cellStyle name="Normal 51 4 2 2 3 3 2" xfId="41903" xr:uid="{00000000-0005-0000-0000-00001D5F0000}"/>
    <cellStyle name="Normal 51 4 2 2 3 3 3" xfId="26679" xr:uid="{00000000-0005-0000-0000-00001E5F0000}"/>
    <cellStyle name="Normal 51 4 2 2 3 4" xfId="36890" xr:uid="{00000000-0005-0000-0000-00001F5F0000}"/>
    <cellStyle name="Normal 51 4 2 2 3 5" xfId="21666" xr:uid="{00000000-0005-0000-0000-0000205F0000}"/>
    <cellStyle name="Normal 51 4 2 2 4" xfId="13256" xr:uid="{00000000-0005-0000-0000-0000215F0000}"/>
    <cellStyle name="Normal 51 4 2 2 4 2" xfId="43578" xr:uid="{00000000-0005-0000-0000-0000225F0000}"/>
    <cellStyle name="Normal 51 4 2 2 4 3" xfId="28354" xr:uid="{00000000-0005-0000-0000-0000235F0000}"/>
    <cellStyle name="Normal 51 4 2 2 5" xfId="8235" xr:uid="{00000000-0005-0000-0000-0000245F0000}"/>
    <cellStyle name="Normal 51 4 2 2 5 2" xfId="38561" xr:uid="{00000000-0005-0000-0000-0000255F0000}"/>
    <cellStyle name="Normal 51 4 2 2 5 3" xfId="23337" xr:uid="{00000000-0005-0000-0000-0000265F0000}"/>
    <cellStyle name="Normal 51 4 2 2 6" xfId="33549" xr:uid="{00000000-0005-0000-0000-0000275F0000}"/>
    <cellStyle name="Normal 51 4 2 2 7" xfId="18324" xr:uid="{00000000-0005-0000-0000-0000285F0000}"/>
    <cellStyle name="Normal 51 4 2 3" xfId="4017" xr:uid="{00000000-0005-0000-0000-0000295F0000}"/>
    <cellStyle name="Normal 51 4 2 3 2" xfId="14091" xr:uid="{00000000-0005-0000-0000-00002A5F0000}"/>
    <cellStyle name="Normal 51 4 2 3 2 2" xfId="44413" xr:uid="{00000000-0005-0000-0000-00002B5F0000}"/>
    <cellStyle name="Normal 51 4 2 3 2 3" xfId="29189" xr:uid="{00000000-0005-0000-0000-00002C5F0000}"/>
    <cellStyle name="Normal 51 4 2 3 3" xfId="9071" xr:uid="{00000000-0005-0000-0000-00002D5F0000}"/>
    <cellStyle name="Normal 51 4 2 3 3 2" xfId="39396" xr:uid="{00000000-0005-0000-0000-00002E5F0000}"/>
    <cellStyle name="Normal 51 4 2 3 3 3" xfId="24172" xr:uid="{00000000-0005-0000-0000-00002F5F0000}"/>
    <cellStyle name="Normal 51 4 2 3 4" xfId="34383" xr:uid="{00000000-0005-0000-0000-0000305F0000}"/>
    <cellStyle name="Normal 51 4 2 3 5" xfId="19159" xr:uid="{00000000-0005-0000-0000-0000315F0000}"/>
    <cellStyle name="Normal 51 4 2 4" xfId="5710" xr:uid="{00000000-0005-0000-0000-0000325F0000}"/>
    <cellStyle name="Normal 51 4 2 4 2" xfId="15762" xr:uid="{00000000-0005-0000-0000-0000335F0000}"/>
    <cellStyle name="Normal 51 4 2 4 2 2" xfId="46084" xr:uid="{00000000-0005-0000-0000-0000345F0000}"/>
    <cellStyle name="Normal 51 4 2 4 2 3" xfId="30860" xr:uid="{00000000-0005-0000-0000-0000355F0000}"/>
    <cellStyle name="Normal 51 4 2 4 3" xfId="10742" xr:uid="{00000000-0005-0000-0000-0000365F0000}"/>
    <cellStyle name="Normal 51 4 2 4 3 2" xfId="41067" xr:uid="{00000000-0005-0000-0000-0000375F0000}"/>
    <cellStyle name="Normal 51 4 2 4 3 3" xfId="25843" xr:uid="{00000000-0005-0000-0000-0000385F0000}"/>
    <cellStyle name="Normal 51 4 2 4 4" xfId="36054" xr:uid="{00000000-0005-0000-0000-0000395F0000}"/>
    <cellStyle name="Normal 51 4 2 4 5" xfId="20830" xr:uid="{00000000-0005-0000-0000-00003A5F0000}"/>
    <cellStyle name="Normal 51 4 2 5" xfId="12420" xr:uid="{00000000-0005-0000-0000-00003B5F0000}"/>
    <cellStyle name="Normal 51 4 2 5 2" xfId="42742" xr:uid="{00000000-0005-0000-0000-00003C5F0000}"/>
    <cellStyle name="Normal 51 4 2 5 3" xfId="27518" xr:uid="{00000000-0005-0000-0000-00003D5F0000}"/>
    <cellStyle name="Normal 51 4 2 6" xfId="7399" xr:uid="{00000000-0005-0000-0000-00003E5F0000}"/>
    <cellStyle name="Normal 51 4 2 6 2" xfId="37725" xr:uid="{00000000-0005-0000-0000-00003F5F0000}"/>
    <cellStyle name="Normal 51 4 2 6 3" xfId="22501" xr:uid="{00000000-0005-0000-0000-0000405F0000}"/>
    <cellStyle name="Normal 51 4 2 7" xfId="32713" xr:uid="{00000000-0005-0000-0000-0000415F0000}"/>
    <cellStyle name="Normal 51 4 2 8" xfId="17488" xr:uid="{00000000-0005-0000-0000-0000425F0000}"/>
    <cellStyle name="Normal 51 4 3" xfId="2746" xr:uid="{00000000-0005-0000-0000-0000435F0000}"/>
    <cellStyle name="Normal 51 4 3 2" xfId="4436" xr:uid="{00000000-0005-0000-0000-0000445F0000}"/>
    <cellStyle name="Normal 51 4 3 2 2" xfId="14509" xr:uid="{00000000-0005-0000-0000-0000455F0000}"/>
    <cellStyle name="Normal 51 4 3 2 2 2" xfId="44831" xr:uid="{00000000-0005-0000-0000-0000465F0000}"/>
    <cellStyle name="Normal 51 4 3 2 2 3" xfId="29607" xr:uid="{00000000-0005-0000-0000-0000475F0000}"/>
    <cellStyle name="Normal 51 4 3 2 3" xfId="9489" xr:uid="{00000000-0005-0000-0000-0000485F0000}"/>
    <cellStyle name="Normal 51 4 3 2 3 2" xfId="39814" xr:uid="{00000000-0005-0000-0000-0000495F0000}"/>
    <cellStyle name="Normal 51 4 3 2 3 3" xfId="24590" xr:uid="{00000000-0005-0000-0000-00004A5F0000}"/>
    <cellStyle name="Normal 51 4 3 2 4" xfId="34801" xr:uid="{00000000-0005-0000-0000-00004B5F0000}"/>
    <cellStyle name="Normal 51 4 3 2 5" xfId="19577" xr:uid="{00000000-0005-0000-0000-00004C5F0000}"/>
    <cellStyle name="Normal 51 4 3 3" xfId="6128" xr:uid="{00000000-0005-0000-0000-00004D5F0000}"/>
    <cellStyle name="Normal 51 4 3 3 2" xfId="16180" xr:uid="{00000000-0005-0000-0000-00004E5F0000}"/>
    <cellStyle name="Normal 51 4 3 3 2 2" xfId="46502" xr:uid="{00000000-0005-0000-0000-00004F5F0000}"/>
    <cellStyle name="Normal 51 4 3 3 2 3" xfId="31278" xr:uid="{00000000-0005-0000-0000-0000505F0000}"/>
    <cellStyle name="Normal 51 4 3 3 3" xfId="11160" xr:uid="{00000000-0005-0000-0000-0000515F0000}"/>
    <cellStyle name="Normal 51 4 3 3 3 2" xfId="41485" xr:uid="{00000000-0005-0000-0000-0000525F0000}"/>
    <cellStyle name="Normal 51 4 3 3 3 3" xfId="26261" xr:uid="{00000000-0005-0000-0000-0000535F0000}"/>
    <cellStyle name="Normal 51 4 3 3 4" xfId="36472" xr:uid="{00000000-0005-0000-0000-0000545F0000}"/>
    <cellStyle name="Normal 51 4 3 3 5" xfId="21248" xr:uid="{00000000-0005-0000-0000-0000555F0000}"/>
    <cellStyle name="Normal 51 4 3 4" xfId="12838" xr:uid="{00000000-0005-0000-0000-0000565F0000}"/>
    <cellStyle name="Normal 51 4 3 4 2" xfId="43160" xr:uid="{00000000-0005-0000-0000-0000575F0000}"/>
    <cellStyle name="Normal 51 4 3 4 3" xfId="27936" xr:uid="{00000000-0005-0000-0000-0000585F0000}"/>
    <cellStyle name="Normal 51 4 3 5" xfId="7817" xr:uid="{00000000-0005-0000-0000-0000595F0000}"/>
    <cellStyle name="Normal 51 4 3 5 2" xfId="38143" xr:uid="{00000000-0005-0000-0000-00005A5F0000}"/>
    <cellStyle name="Normal 51 4 3 5 3" xfId="22919" xr:uid="{00000000-0005-0000-0000-00005B5F0000}"/>
    <cellStyle name="Normal 51 4 3 6" xfId="33131" xr:uid="{00000000-0005-0000-0000-00005C5F0000}"/>
    <cellStyle name="Normal 51 4 3 7" xfId="17906" xr:uid="{00000000-0005-0000-0000-00005D5F0000}"/>
    <cellStyle name="Normal 51 4 4" xfId="3599" xr:uid="{00000000-0005-0000-0000-00005E5F0000}"/>
    <cellStyle name="Normal 51 4 4 2" xfId="13673" xr:uid="{00000000-0005-0000-0000-00005F5F0000}"/>
    <cellStyle name="Normal 51 4 4 2 2" xfId="43995" xr:uid="{00000000-0005-0000-0000-0000605F0000}"/>
    <cellStyle name="Normal 51 4 4 2 3" xfId="28771" xr:uid="{00000000-0005-0000-0000-0000615F0000}"/>
    <cellStyle name="Normal 51 4 4 3" xfId="8653" xr:uid="{00000000-0005-0000-0000-0000625F0000}"/>
    <cellStyle name="Normal 51 4 4 3 2" xfId="38978" xr:uid="{00000000-0005-0000-0000-0000635F0000}"/>
    <cellStyle name="Normal 51 4 4 3 3" xfId="23754" xr:uid="{00000000-0005-0000-0000-0000645F0000}"/>
    <cellStyle name="Normal 51 4 4 4" xfId="33965" xr:uid="{00000000-0005-0000-0000-0000655F0000}"/>
    <cellStyle name="Normal 51 4 4 5" xfId="18741" xr:uid="{00000000-0005-0000-0000-0000665F0000}"/>
    <cellStyle name="Normal 51 4 5" xfId="5292" xr:uid="{00000000-0005-0000-0000-0000675F0000}"/>
    <cellStyle name="Normal 51 4 5 2" xfId="15344" xr:uid="{00000000-0005-0000-0000-0000685F0000}"/>
    <cellStyle name="Normal 51 4 5 2 2" xfId="45666" xr:uid="{00000000-0005-0000-0000-0000695F0000}"/>
    <cellStyle name="Normal 51 4 5 2 3" xfId="30442" xr:uid="{00000000-0005-0000-0000-00006A5F0000}"/>
    <cellStyle name="Normal 51 4 5 3" xfId="10324" xr:uid="{00000000-0005-0000-0000-00006B5F0000}"/>
    <cellStyle name="Normal 51 4 5 3 2" xfId="40649" xr:uid="{00000000-0005-0000-0000-00006C5F0000}"/>
    <cellStyle name="Normal 51 4 5 3 3" xfId="25425" xr:uid="{00000000-0005-0000-0000-00006D5F0000}"/>
    <cellStyle name="Normal 51 4 5 4" xfId="35636" xr:uid="{00000000-0005-0000-0000-00006E5F0000}"/>
    <cellStyle name="Normal 51 4 5 5" xfId="20412" xr:uid="{00000000-0005-0000-0000-00006F5F0000}"/>
    <cellStyle name="Normal 51 4 6" xfId="12002" xr:uid="{00000000-0005-0000-0000-0000705F0000}"/>
    <cellStyle name="Normal 51 4 6 2" xfId="42324" xr:uid="{00000000-0005-0000-0000-0000715F0000}"/>
    <cellStyle name="Normal 51 4 6 3" xfId="27100" xr:uid="{00000000-0005-0000-0000-0000725F0000}"/>
    <cellStyle name="Normal 51 4 7" xfId="6981" xr:uid="{00000000-0005-0000-0000-0000735F0000}"/>
    <cellStyle name="Normal 51 4 7 2" xfId="37307" xr:uid="{00000000-0005-0000-0000-0000745F0000}"/>
    <cellStyle name="Normal 51 4 7 3" xfId="22083" xr:uid="{00000000-0005-0000-0000-0000755F0000}"/>
    <cellStyle name="Normal 51 4 8" xfId="32295" xr:uid="{00000000-0005-0000-0000-0000765F0000}"/>
    <cellStyle name="Normal 51 4 9" xfId="17070" xr:uid="{00000000-0005-0000-0000-0000775F0000}"/>
    <cellStyle name="Normal 51 5" xfId="2115" xr:uid="{00000000-0005-0000-0000-0000785F0000}"/>
    <cellStyle name="Normal 51 5 2" xfId="2956" xr:uid="{00000000-0005-0000-0000-0000795F0000}"/>
    <cellStyle name="Normal 51 5 2 2" xfId="4646" xr:uid="{00000000-0005-0000-0000-00007A5F0000}"/>
    <cellStyle name="Normal 51 5 2 2 2" xfId="14719" xr:uid="{00000000-0005-0000-0000-00007B5F0000}"/>
    <cellStyle name="Normal 51 5 2 2 2 2" xfId="45041" xr:uid="{00000000-0005-0000-0000-00007C5F0000}"/>
    <cellStyle name="Normal 51 5 2 2 2 3" xfId="29817" xr:uid="{00000000-0005-0000-0000-00007D5F0000}"/>
    <cellStyle name="Normal 51 5 2 2 3" xfId="9699" xr:uid="{00000000-0005-0000-0000-00007E5F0000}"/>
    <cellStyle name="Normal 51 5 2 2 3 2" xfId="40024" xr:uid="{00000000-0005-0000-0000-00007F5F0000}"/>
    <cellStyle name="Normal 51 5 2 2 3 3" xfId="24800" xr:uid="{00000000-0005-0000-0000-0000805F0000}"/>
    <cellStyle name="Normal 51 5 2 2 4" xfId="35011" xr:uid="{00000000-0005-0000-0000-0000815F0000}"/>
    <cellStyle name="Normal 51 5 2 2 5" xfId="19787" xr:uid="{00000000-0005-0000-0000-0000825F0000}"/>
    <cellStyle name="Normal 51 5 2 3" xfId="6338" xr:uid="{00000000-0005-0000-0000-0000835F0000}"/>
    <cellStyle name="Normal 51 5 2 3 2" xfId="16390" xr:uid="{00000000-0005-0000-0000-0000845F0000}"/>
    <cellStyle name="Normal 51 5 2 3 2 2" xfId="46712" xr:uid="{00000000-0005-0000-0000-0000855F0000}"/>
    <cellStyle name="Normal 51 5 2 3 2 3" xfId="31488" xr:uid="{00000000-0005-0000-0000-0000865F0000}"/>
    <cellStyle name="Normal 51 5 2 3 3" xfId="11370" xr:uid="{00000000-0005-0000-0000-0000875F0000}"/>
    <cellStyle name="Normal 51 5 2 3 3 2" xfId="41695" xr:uid="{00000000-0005-0000-0000-0000885F0000}"/>
    <cellStyle name="Normal 51 5 2 3 3 3" xfId="26471" xr:uid="{00000000-0005-0000-0000-0000895F0000}"/>
    <cellStyle name="Normal 51 5 2 3 4" xfId="36682" xr:uid="{00000000-0005-0000-0000-00008A5F0000}"/>
    <cellStyle name="Normal 51 5 2 3 5" xfId="21458" xr:uid="{00000000-0005-0000-0000-00008B5F0000}"/>
    <cellStyle name="Normal 51 5 2 4" xfId="13048" xr:uid="{00000000-0005-0000-0000-00008C5F0000}"/>
    <cellStyle name="Normal 51 5 2 4 2" xfId="43370" xr:uid="{00000000-0005-0000-0000-00008D5F0000}"/>
    <cellStyle name="Normal 51 5 2 4 3" xfId="28146" xr:uid="{00000000-0005-0000-0000-00008E5F0000}"/>
    <cellStyle name="Normal 51 5 2 5" xfId="8027" xr:uid="{00000000-0005-0000-0000-00008F5F0000}"/>
    <cellStyle name="Normal 51 5 2 5 2" xfId="38353" xr:uid="{00000000-0005-0000-0000-0000905F0000}"/>
    <cellStyle name="Normal 51 5 2 5 3" xfId="23129" xr:uid="{00000000-0005-0000-0000-0000915F0000}"/>
    <cellStyle name="Normal 51 5 2 6" xfId="33341" xr:uid="{00000000-0005-0000-0000-0000925F0000}"/>
    <cellStyle name="Normal 51 5 2 7" xfId="18116" xr:uid="{00000000-0005-0000-0000-0000935F0000}"/>
    <cellStyle name="Normal 51 5 3" xfId="3809" xr:uid="{00000000-0005-0000-0000-0000945F0000}"/>
    <cellStyle name="Normal 51 5 3 2" xfId="13883" xr:uid="{00000000-0005-0000-0000-0000955F0000}"/>
    <cellStyle name="Normal 51 5 3 2 2" xfId="44205" xr:uid="{00000000-0005-0000-0000-0000965F0000}"/>
    <cellStyle name="Normal 51 5 3 2 3" xfId="28981" xr:uid="{00000000-0005-0000-0000-0000975F0000}"/>
    <cellStyle name="Normal 51 5 3 3" xfId="8863" xr:uid="{00000000-0005-0000-0000-0000985F0000}"/>
    <cellStyle name="Normal 51 5 3 3 2" xfId="39188" xr:uid="{00000000-0005-0000-0000-0000995F0000}"/>
    <cellStyle name="Normal 51 5 3 3 3" xfId="23964" xr:uid="{00000000-0005-0000-0000-00009A5F0000}"/>
    <cellStyle name="Normal 51 5 3 4" xfId="34175" xr:uid="{00000000-0005-0000-0000-00009B5F0000}"/>
    <cellStyle name="Normal 51 5 3 5" xfId="18951" xr:uid="{00000000-0005-0000-0000-00009C5F0000}"/>
    <cellStyle name="Normal 51 5 4" xfId="5502" xr:uid="{00000000-0005-0000-0000-00009D5F0000}"/>
    <cellStyle name="Normal 51 5 4 2" xfId="15554" xr:uid="{00000000-0005-0000-0000-00009E5F0000}"/>
    <cellStyle name="Normal 51 5 4 2 2" xfId="45876" xr:uid="{00000000-0005-0000-0000-00009F5F0000}"/>
    <cellStyle name="Normal 51 5 4 2 3" xfId="30652" xr:uid="{00000000-0005-0000-0000-0000A05F0000}"/>
    <cellStyle name="Normal 51 5 4 3" xfId="10534" xr:uid="{00000000-0005-0000-0000-0000A15F0000}"/>
    <cellStyle name="Normal 51 5 4 3 2" xfId="40859" xr:uid="{00000000-0005-0000-0000-0000A25F0000}"/>
    <cellStyle name="Normal 51 5 4 3 3" xfId="25635" xr:uid="{00000000-0005-0000-0000-0000A35F0000}"/>
    <cellStyle name="Normal 51 5 4 4" xfId="35846" xr:uid="{00000000-0005-0000-0000-0000A45F0000}"/>
    <cellStyle name="Normal 51 5 4 5" xfId="20622" xr:uid="{00000000-0005-0000-0000-0000A55F0000}"/>
    <cellStyle name="Normal 51 5 5" xfId="12212" xr:uid="{00000000-0005-0000-0000-0000A65F0000}"/>
    <cellStyle name="Normal 51 5 5 2" xfId="42534" xr:uid="{00000000-0005-0000-0000-0000A75F0000}"/>
    <cellStyle name="Normal 51 5 5 3" xfId="27310" xr:uid="{00000000-0005-0000-0000-0000A85F0000}"/>
    <cellStyle name="Normal 51 5 6" xfId="7191" xr:uid="{00000000-0005-0000-0000-0000A95F0000}"/>
    <cellStyle name="Normal 51 5 6 2" xfId="37517" xr:uid="{00000000-0005-0000-0000-0000AA5F0000}"/>
    <cellStyle name="Normal 51 5 6 3" xfId="22293" xr:uid="{00000000-0005-0000-0000-0000AB5F0000}"/>
    <cellStyle name="Normal 51 5 7" xfId="32505" xr:uid="{00000000-0005-0000-0000-0000AC5F0000}"/>
    <cellStyle name="Normal 51 5 8" xfId="17280" xr:uid="{00000000-0005-0000-0000-0000AD5F0000}"/>
    <cellStyle name="Normal 51 6" xfId="2536" xr:uid="{00000000-0005-0000-0000-0000AE5F0000}"/>
    <cellStyle name="Normal 51 6 2" xfId="4228" xr:uid="{00000000-0005-0000-0000-0000AF5F0000}"/>
    <cellStyle name="Normal 51 6 2 2" xfId="14301" xr:uid="{00000000-0005-0000-0000-0000B05F0000}"/>
    <cellStyle name="Normal 51 6 2 2 2" xfId="44623" xr:uid="{00000000-0005-0000-0000-0000B15F0000}"/>
    <cellStyle name="Normal 51 6 2 2 3" xfId="29399" xr:uid="{00000000-0005-0000-0000-0000B25F0000}"/>
    <cellStyle name="Normal 51 6 2 3" xfId="9281" xr:uid="{00000000-0005-0000-0000-0000B35F0000}"/>
    <cellStyle name="Normal 51 6 2 3 2" xfId="39606" xr:uid="{00000000-0005-0000-0000-0000B45F0000}"/>
    <cellStyle name="Normal 51 6 2 3 3" xfId="24382" xr:uid="{00000000-0005-0000-0000-0000B55F0000}"/>
    <cellStyle name="Normal 51 6 2 4" xfId="34593" xr:uid="{00000000-0005-0000-0000-0000B65F0000}"/>
    <cellStyle name="Normal 51 6 2 5" xfId="19369" xr:uid="{00000000-0005-0000-0000-0000B75F0000}"/>
    <cellStyle name="Normal 51 6 3" xfId="5920" xr:uid="{00000000-0005-0000-0000-0000B85F0000}"/>
    <cellStyle name="Normal 51 6 3 2" xfId="15972" xr:uid="{00000000-0005-0000-0000-0000B95F0000}"/>
    <cellStyle name="Normal 51 6 3 2 2" xfId="46294" xr:uid="{00000000-0005-0000-0000-0000BA5F0000}"/>
    <cellStyle name="Normal 51 6 3 2 3" xfId="31070" xr:uid="{00000000-0005-0000-0000-0000BB5F0000}"/>
    <cellStyle name="Normal 51 6 3 3" xfId="10952" xr:uid="{00000000-0005-0000-0000-0000BC5F0000}"/>
    <cellStyle name="Normal 51 6 3 3 2" xfId="41277" xr:uid="{00000000-0005-0000-0000-0000BD5F0000}"/>
    <cellStyle name="Normal 51 6 3 3 3" xfId="26053" xr:uid="{00000000-0005-0000-0000-0000BE5F0000}"/>
    <cellStyle name="Normal 51 6 3 4" xfId="36264" xr:uid="{00000000-0005-0000-0000-0000BF5F0000}"/>
    <cellStyle name="Normal 51 6 3 5" xfId="21040" xr:uid="{00000000-0005-0000-0000-0000C05F0000}"/>
    <cellStyle name="Normal 51 6 4" xfId="12630" xr:uid="{00000000-0005-0000-0000-0000C15F0000}"/>
    <cellStyle name="Normal 51 6 4 2" xfId="42952" xr:uid="{00000000-0005-0000-0000-0000C25F0000}"/>
    <cellStyle name="Normal 51 6 4 3" xfId="27728" xr:uid="{00000000-0005-0000-0000-0000C35F0000}"/>
    <cellStyle name="Normal 51 6 5" xfId="7609" xr:uid="{00000000-0005-0000-0000-0000C45F0000}"/>
    <cellStyle name="Normal 51 6 5 2" xfId="37935" xr:uid="{00000000-0005-0000-0000-0000C55F0000}"/>
    <cellStyle name="Normal 51 6 5 3" xfId="22711" xr:uid="{00000000-0005-0000-0000-0000C65F0000}"/>
    <cellStyle name="Normal 51 6 6" xfId="32923" xr:uid="{00000000-0005-0000-0000-0000C75F0000}"/>
    <cellStyle name="Normal 51 6 7" xfId="17698" xr:uid="{00000000-0005-0000-0000-0000C85F0000}"/>
    <cellStyle name="Normal 51 7" xfId="3387" xr:uid="{00000000-0005-0000-0000-0000C95F0000}"/>
    <cellStyle name="Normal 51 7 2" xfId="13465" xr:uid="{00000000-0005-0000-0000-0000CA5F0000}"/>
    <cellStyle name="Normal 51 7 2 2" xfId="43787" xr:uid="{00000000-0005-0000-0000-0000CB5F0000}"/>
    <cellStyle name="Normal 51 7 2 3" xfId="28563" xr:uid="{00000000-0005-0000-0000-0000CC5F0000}"/>
    <cellStyle name="Normal 51 7 3" xfId="8445" xr:uid="{00000000-0005-0000-0000-0000CD5F0000}"/>
    <cellStyle name="Normal 51 7 3 2" xfId="38770" xr:uid="{00000000-0005-0000-0000-0000CE5F0000}"/>
    <cellStyle name="Normal 51 7 3 3" xfId="23546" xr:uid="{00000000-0005-0000-0000-0000CF5F0000}"/>
    <cellStyle name="Normal 51 7 4" xfId="33757" xr:uid="{00000000-0005-0000-0000-0000D05F0000}"/>
    <cellStyle name="Normal 51 7 5" xfId="18533" xr:uid="{00000000-0005-0000-0000-0000D15F0000}"/>
    <cellStyle name="Normal 51 8" xfId="5081" xr:uid="{00000000-0005-0000-0000-0000D25F0000}"/>
    <cellStyle name="Normal 51 8 2" xfId="15136" xr:uid="{00000000-0005-0000-0000-0000D35F0000}"/>
    <cellStyle name="Normal 51 8 2 2" xfId="45458" xr:uid="{00000000-0005-0000-0000-0000D45F0000}"/>
    <cellStyle name="Normal 51 8 2 3" xfId="30234" xr:uid="{00000000-0005-0000-0000-0000D55F0000}"/>
    <cellStyle name="Normal 51 8 3" xfId="10116" xr:uid="{00000000-0005-0000-0000-0000D65F0000}"/>
    <cellStyle name="Normal 51 8 3 2" xfId="40441" xr:uid="{00000000-0005-0000-0000-0000D75F0000}"/>
    <cellStyle name="Normal 51 8 3 3" xfId="25217" xr:uid="{00000000-0005-0000-0000-0000D85F0000}"/>
    <cellStyle name="Normal 51 8 4" xfId="35428" xr:uid="{00000000-0005-0000-0000-0000D95F0000}"/>
    <cellStyle name="Normal 51 8 5" xfId="20204" xr:uid="{00000000-0005-0000-0000-0000DA5F0000}"/>
    <cellStyle name="Normal 51 9" xfId="11792" xr:uid="{00000000-0005-0000-0000-0000DB5F0000}"/>
    <cellStyle name="Normal 51 9 2" xfId="42116" xr:uid="{00000000-0005-0000-0000-0000DC5F0000}"/>
    <cellStyle name="Normal 51 9 3" xfId="26892" xr:uid="{00000000-0005-0000-0000-0000DD5F0000}"/>
    <cellStyle name="Normal 513 3" xfId="47415" xr:uid="{00000000-0005-0000-0000-0000DE5F0000}"/>
    <cellStyle name="Normal 513 3 2" xfId="47421" xr:uid="{00000000-0005-0000-0000-0000DF5F0000}"/>
    <cellStyle name="Normal 52" xfId="1451" xr:uid="{00000000-0005-0000-0000-0000E05F0000}"/>
    <cellStyle name="Normal 52 10" xfId="6772" xr:uid="{00000000-0005-0000-0000-0000E15F0000}"/>
    <cellStyle name="Normal 52 10 2" xfId="37100" xr:uid="{00000000-0005-0000-0000-0000E25F0000}"/>
    <cellStyle name="Normal 52 10 3" xfId="21876" xr:uid="{00000000-0005-0000-0000-0000E35F0000}"/>
    <cellStyle name="Normal 52 11" xfId="32091" xr:uid="{00000000-0005-0000-0000-0000E45F0000}"/>
    <cellStyle name="Normal 52 12" xfId="16861" xr:uid="{00000000-0005-0000-0000-0000E55F0000}"/>
    <cellStyle name="Normal 52 13" xfId="47117" xr:uid="{00000000-0005-0000-0000-0000E65F0000}"/>
    <cellStyle name="Normal 52 14" xfId="47302" xr:uid="{00000000-0005-0000-0000-0000E75F0000}"/>
    <cellStyle name="Normal 52 2" xfId="1736" xr:uid="{00000000-0005-0000-0000-0000E85F0000}"/>
    <cellStyle name="Normal 52 2 10" xfId="32143" xr:uid="{00000000-0005-0000-0000-0000E95F0000}"/>
    <cellStyle name="Normal 52 2 11" xfId="16915" xr:uid="{00000000-0005-0000-0000-0000EA5F0000}"/>
    <cellStyle name="Normal 52 2 2" xfId="1844" xr:uid="{00000000-0005-0000-0000-0000EB5F0000}"/>
    <cellStyle name="Normal 52 2 2 10" xfId="17019" xr:uid="{00000000-0005-0000-0000-0000EC5F0000}"/>
    <cellStyle name="Normal 52 2 2 2" xfId="2061" xr:uid="{00000000-0005-0000-0000-0000ED5F0000}"/>
    <cellStyle name="Normal 52 2 2 2 2" xfId="2482" xr:uid="{00000000-0005-0000-0000-0000EE5F0000}"/>
    <cellStyle name="Normal 52 2 2 2 2 2" xfId="3321" xr:uid="{00000000-0005-0000-0000-0000EF5F0000}"/>
    <cellStyle name="Normal 52 2 2 2 2 2 2" xfId="5011" xr:uid="{00000000-0005-0000-0000-0000F05F0000}"/>
    <cellStyle name="Normal 52 2 2 2 2 2 2 2" xfId="15084" xr:uid="{00000000-0005-0000-0000-0000F15F0000}"/>
    <cellStyle name="Normal 52 2 2 2 2 2 2 2 2" xfId="45406" xr:uid="{00000000-0005-0000-0000-0000F25F0000}"/>
    <cellStyle name="Normal 52 2 2 2 2 2 2 2 3" xfId="30182" xr:uid="{00000000-0005-0000-0000-0000F35F0000}"/>
    <cellStyle name="Normal 52 2 2 2 2 2 2 3" xfId="10064" xr:uid="{00000000-0005-0000-0000-0000F45F0000}"/>
    <cellStyle name="Normal 52 2 2 2 2 2 2 3 2" xfId="40389" xr:uid="{00000000-0005-0000-0000-0000F55F0000}"/>
    <cellStyle name="Normal 52 2 2 2 2 2 2 3 3" xfId="25165" xr:uid="{00000000-0005-0000-0000-0000F65F0000}"/>
    <cellStyle name="Normal 52 2 2 2 2 2 2 4" xfId="35376" xr:uid="{00000000-0005-0000-0000-0000F75F0000}"/>
    <cellStyle name="Normal 52 2 2 2 2 2 2 5" xfId="20152" xr:uid="{00000000-0005-0000-0000-0000F85F0000}"/>
    <cellStyle name="Normal 52 2 2 2 2 2 3" xfId="6703" xr:uid="{00000000-0005-0000-0000-0000F95F0000}"/>
    <cellStyle name="Normal 52 2 2 2 2 2 3 2" xfId="16755" xr:uid="{00000000-0005-0000-0000-0000FA5F0000}"/>
    <cellStyle name="Normal 52 2 2 2 2 2 3 2 2" xfId="47077" xr:uid="{00000000-0005-0000-0000-0000FB5F0000}"/>
    <cellStyle name="Normal 52 2 2 2 2 2 3 2 3" xfId="31853" xr:uid="{00000000-0005-0000-0000-0000FC5F0000}"/>
    <cellStyle name="Normal 52 2 2 2 2 2 3 3" xfId="11735" xr:uid="{00000000-0005-0000-0000-0000FD5F0000}"/>
    <cellStyle name="Normal 52 2 2 2 2 2 3 3 2" xfId="42060" xr:uid="{00000000-0005-0000-0000-0000FE5F0000}"/>
    <cellStyle name="Normal 52 2 2 2 2 2 3 3 3" xfId="26836" xr:uid="{00000000-0005-0000-0000-0000FF5F0000}"/>
    <cellStyle name="Normal 52 2 2 2 2 2 3 4" xfId="37047" xr:uid="{00000000-0005-0000-0000-000000600000}"/>
    <cellStyle name="Normal 52 2 2 2 2 2 3 5" xfId="21823" xr:uid="{00000000-0005-0000-0000-000001600000}"/>
    <cellStyle name="Normal 52 2 2 2 2 2 4" xfId="13413" xr:uid="{00000000-0005-0000-0000-000002600000}"/>
    <cellStyle name="Normal 52 2 2 2 2 2 4 2" xfId="43735" xr:uid="{00000000-0005-0000-0000-000003600000}"/>
    <cellStyle name="Normal 52 2 2 2 2 2 4 3" xfId="28511" xr:uid="{00000000-0005-0000-0000-000004600000}"/>
    <cellStyle name="Normal 52 2 2 2 2 2 5" xfId="8392" xr:uid="{00000000-0005-0000-0000-000005600000}"/>
    <cellStyle name="Normal 52 2 2 2 2 2 5 2" xfId="38718" xr:uid="{00000000-0005-0000-0000-000006600000}"/>
    <cellStyle name="Normal 52 2 2 2 2 2 5 3" xfId="23494" xr:uid="{00000000-0005-0000-0000-000007600000}"/>
    <cellStyle name="Normal 52 2 2 2 2 2 6" xfId="33706" xr:uid="{00000000-0005-0000-0000-000008600000}"/>
    <cellStyle name="Normal 52 2 2 2 2 2 7" xfId="18481" xr:uid="{00000000-0005-0000-0000-000009600000}"/>
    <cellStyle name="Normal 52 2 2 2 2 3" xfId="4174" xr:uid="{00000000-0005-0000-0000-00000A600000}"/>
    <cellStyle name="Normal 52 2 2 2 2 3 2" xfId="14248" xr:uid="{00000000-0005-0000-0000-00000B600000}"/>
    <cellStyle name="Normal 52 2 2 2 2 3 2 2" xfId="44570" xr:uid="{00000000-0005-0000-0000-00000C600000}"/>
    <cellStyle name="Normal 52 2 2 2 2 3 2 3" xfId="29346" xr:uid="{00000000-0005-0000-0000-00000D600000}"/>
    <cellStyle name="Normal 52 2 2 2 2 3 3" xfId="9228" xr:uid="{00000000-0005-0000-0000-00000E600000}"/>
    <cellStyle name="Normal 52 2 2 2 2 3 3 2" xfId="39553" xr:uid="{00000000-0005-0000-0000-00000F600000}"/>
    <cellStyle name="Normal 52 2 2 2 2 3 3 3" xfId="24329" xr:uid="{00000000-0005-0000-0000-000010600000}"/>
    <cellStyle name="Normal 52 2 2 2 2 3 4" xfId="34540" xr:uid="{00000000-0005-0000-0000-000011600000}"/>
    <cellStyle name="Normal 52 2 2 2 2 3 5" xfId="19316" xr:uid="{00000000-0005-0000-0000-000012600000}"/>
    <cellStyle name="Normal 52 2 2 2 2 4" xfId="5867" xr:uid="{00000000-0005-0000-0000-000013600000}"/>
    <cellStyle name="Normal 52 2 2 2 2 4 2" xfId="15919" xr:uid="{00000000-0005-0000-0000-000014600000}"/>
    <cellStyle name="Normal 52 2 2 2 2 4 2 2" xfId="46241" xr:uid="{00000000-0005-0000-0000-000015600000}"/>
    <cellStyle name="Normal 52 2 2 2 2 4 2 3" xfId="31017" xr:uid="{00000000-0005-0000-0000-000016600000}"/>
    <cellStyle name="Normal 52 2 2 2 2 4 3" xfId="10899" xr:uid="{00000000-0005-0000-0000-000017600000}"/>
    <cellStyle name="Normal 52 2 2 2 2 4 3 2" xfId="41224" xr:uid="{00000000-0005-0000-0000-000018600000}"/>
    <cellStyle name="Normal 52 2 2 2 2 4 3 3" xfId="26000" xr:uid="{00000000-0005-0000-0000-000019600000}"/>
    <cellStyle name="Normal 52 2 2 2 2 4 4" xfId="36211" xr:uid="{00000000-0005-0000-0000-00001A600000}"/>
    <cellStyle name="Normal 52 2 2 2 2 4 5" xfId="20987" xr:uid="{00000000-0005-0000-0000-00001B600000}"/>
    <cellStyle name="Normal 52 2 2 2 2 5" xfId="12577" xr:uid="{00000000-0005-0000-0000-00001C600000}"/>
    <cellStyle name="Normal 52 2 2 2 2 5 2" xfId="42899" xr:uid="{00000000-0005-0000-0000-00001D600000}"/>
    <cellStyle name="Normal 52 2 2 2 2 5 3" xfId="27675" xr:uid="{00000000-0005-0000-0000-00001E600000}"/>
    <cellStyle name="Normal 52 2 2 2 2 6" xfId="7556" xr:uid="{00000000-0005-0000-0000-00001F600000}"/>
    <cellStyle name="Normal 52 2 2 2 2 6 2" xfId="37882" xr:uid="{00000000-0005-0000-0000-000020600000}"/>
    <cellStyle name="Normal 52 2 2 2 2 6 3" xfId="22658" xr:uid="{00000000-0005-0000-0000-000021600000}"/>
    <cellStyle name="Normal 52 2 2 2 2 7" xfId="32870" xr:uid="{00000000-0005-0000-0000-000022600000}"/>
    <cellStyle name="Normal 52 2 2 2 2 8" xfId="17645" xr:uid="{00000000-0005-0000-0000-000023600000}"/>
    <cellStyle name="Normal 52 2 2 2 3" xfId="2903" xr:uid="{00000000-0005-0000-0000-000024600000}"/>
    <cellStyle name="Normal 52 2 2 2 3 2" xfId="4593" xr:uid="{00000000-0005-0000-0000-000025600000}"/>
    <cellStyle name="Normal 52 2 2 2 3 2 2" xfId="14666" xr:uid="{00000000-0005-0000-0000-000026600000}"/>
    <cellStyle name="Normal 52 2 2 2 3 2 2 2" xfId="44988" xr:uid="{00000000-0005-0000-0000-000027600000}"/>
    <cellStyle name="Normal 52 2 2 2 3 2 2 3" xfId="29764" xr:uid="{00000000-0005-0000-0000-000028600000}"/>
    <cellStyle name="Normal 52 2 2 2 3 2 3" xfId="9646" xr:uid="{00000000-0005-0000-0000-000029600000}"/>
    <cellStyle name="Normal 52 2 2 2 3 2 3 2" xfId="39971" xr:uid="{00000000-0005-0000-0000-00002A600000}"/>
    <cellStyle name="Normal 52 2 2 2 3 2 3 3" xfId="24747" xr:uid="{00000000-0005-0000-0000-00002B600000}"/>
    <cellStyle name="Normal 52 2 2 2 3 2 4" xfId="34958" xr:uid="{00000000-0005-0000-0000-00002C600000}"/>
    <cellStyle name="Normal 52 2 2 2 3 2 5" xfId="19734" xr:uid="{00000000-0005-0000-0000-00002D600000}"/>
    <cellStyle name="Normal 52 2 2 2 3 3" xfId="6285" xr:uid="{00000000-0005-0000-0000-00002E600000}"/>
    <cellStyle name="Normal 52 2 2 2 3 3 2" xfId="16337" xr:uid="{00000000-0005-0000-0000-00002F600000}"/>
    <cellStyle name="Normal 52 2 2 2 3 3 2 2" xfId="46659" xr:uid="{00000000-0005-0000-0000-000030600000}"/>
    <cellStyle name="Normal 52 2 2 2 3 3 2 3" xfId="31435" xr:uid="{00000000-0005-0000-0000-000031600000}"/>
    <cellStyle name="Normal 52 2 2 2 3 3 3" xfId="11317" xr:uid="{00000000-0005-0000-0000-000032600000}"/>
    <cellStyle name="Normal 52 2 2 2 3 3 3 2" xfId="41642" xr:uid="{00000000-0005-0000-0000-000033600000}"/>
    <cellStyle name="Normal 52 2 2 2 3 3 3 3" xfId="26418" xr:uid="{00000000-0005-0000-0000-000034600000}"/>
    <cellStyle name="Normal 52 2 2 2 3 3 4" xfId="36629" xr:uid="{00000000-0005-0000-0000-000035600000}"/>
    <cellStyle name="Normal 52 2 2 2 3 3 5" xfId="21405" xr:uid="{00000000-0005-0000-0000-000036600000}"/>
    <cellStyle name="Normal 52 2 2 2 3 4" xfId="12995" xr:uid="{00000000-0005-0000-0000-000037600000}"/>
    <cellStyle name="Normal 52 2 2 2 3 4 2" xfId="43317" xr:uid="{00000000-0005-0000-0000-000038600000}"/>
    <cellStyle name="Normal 52 2 2 2 3 4 3" xfId="28093" xr:uid="{00000000-0005-0000-0000-000039600000}"/>
    <cellStyle name="Normal 52 2 2 2 3 5" xfId="7974" xr:uid="{00000000-0005-0000-0000-00003A600000}"/>
    <cellStyle name="Normal 52 2 2 2 3 5 2" xfId="38300" xr:uid="{00000000-0005-0000-0000-00003B600000}"/>
    <cellStyle name="Normal 52 2 2 2 3 5 3" xfId="23076" xr:uid="{00000000-0005-0000-0000-00003C600000}"/>
    <cellStyle name="Normal 52 2 2 2 3 6" xfId="33288" xr:uid="{00000000-0005-0000-0000-00003D600000}"/>
    <cellStyle name="Normal 52 2 2 2 3 7" xfId="18063" xr:uid="{00000000-0005-0000-0000-00003E600000}"/>
    <cellStyle name="Normal 52 2 2 2 4" xfId="3756" xr:uid="{00000000-0005-0000-0000-00003F600000}"/>
    <cellStyle name="Normal 52 2 2 2 4 2" xfId="13830" xr:uid="{00000000-0005-0000-0000-000040600000}"/>
    <cellStyle name="Normal 52 2 2 2 4 2 2" xfId="44152" xr:uid="{00000000-0005-0000-0000-000041600000}"/>
    <cellStyle name="Normal 52 2 2 2 4 2 3" xfId="28928" xr:uid="{00000000-0005-0000-0000-000042600000}"/>
    <cellStyle name="Normal 52 2 2 2 4 3" xfId="8810" xr:uid="{00000000-0005-0000-0000-000043600000}"/>
    <cellStyle name="Normal 52 2 2 2 4 3 2" xfId="39135" xr:uid="{00000000-0005-0000-0000-000044600000}"/>
    <cellStyle name="Normal 52 2 2 2 4 3 3" xfId="23911" xr:uid="{00000000-0005-0000-0000-000045600000}"/>
    <cellStyle name="Normal 52 2 2 2 4 4" xfId="34122" xr:uid="{00000000-0005-0000-0000-000046600000}"/>
    <cellStyle name="Normal 52 2 2 2 4 5" xfId="18898" xr:uid="{00000000-0005-0000-0000-000047600000}"/>
    <cellStyle name="Normal 52 2 2 2 5" xfId="5449" xr:uid="{00000000-0005-0000-0000-000048600000}"/>
    <cellStyle name="Normal 52 2 2 2 5 2" xfId="15501" xr:uid="{00000000-0005-0000-0000-000049600000}"/>
    <cellStyle name="Normal 52 2 2 2 5 2 2" xfId="45823" xr:uid="{00000000-0005-0000-0000-00004A600000}"/>
    <cellStyle name="Normal 52 2 2 2 5 2 3" xfId="30599" xr:uid="{00000000-0005-0000-0000-00004B600000}"/>
    <cellStyle name="Normal 52 2 2 2 5 3" xfId="10481" xr:uid="{00000000-0005-0000-0000-00004C600000}"/>
    <cellStyle name="Normal 52 2 2 2 5 3 2" xfId="40806" xr:uid="{00000000-0005-0000-0000-00004D600000}"/>
    <cellStyle name="Normal 52 2 2 2 5 3 3" xfId="25582" xr:uid="{00000000-0005-0000-0000-00004E600000}"/>
    <cellStyle name="Normal 52 2 2 2 5 4" xfId="35793" xr:uid="{00000000-0005-0000-0000-00004F600000}"/>
    <cellStyle name="Normal 52 2 2 2 5 5" xfId="20569" xr:uid="{00000000-0005-0000-0000-000050600000}"/>
    <cellStyle name="Normal 52 2 2 2 6" xfId="12159" xr:uid="{00000000-0005-0000-0000-000051600000}"/>
    <cellStyle name="Normal 52 2 2 2 6 2" xfId="42481" xr:uid="{00000000-0005-0000-0000-000052600000}"/>
    <cellStyle name="Normal 52 2 2 2 6 3" xfId="27257" xr:uid="{00000000-0005-0000-0000-000053600000}"/>
    <cellStyle name="Normal 52 2 2 2 7" xfId="7138" xr:uid="{00000000-0005-0000-0000-000054600000}"/>
    <cellStyle name="Normal 52 2 2 2 7 2" xfId="37464" xr:uid="{00000000-0005-0000-0000-000055600000}"/>
    <cellStyle name="Normal 52 2 2 2 7 3" xfId="22240" xr:uid="{00000000-0005-0000-0000-000056600000}"/>
    <cellStyle name="Normal 52 2 2 2 8" xfId="32452" xr:uid="{00000000-0005-0000-0000-000057600000}"/>
    <cellStyle name="Normal 52 2 2 2 9" xfId="17227" xr:uid="{00000000-0005-0000-0000-000058600000}"/>
    <cellStyle name="Normal 52 2 2 3" xfId="2274" xr:uid="{00000000-0005-0000-0000-000059600000}"/>
    <cellStyle name="Normal 52 2 2 3 2" xfId="3113" xr:uid="{00000000-0005-0000-0000-00005A600000}"/>
    <cellStyle name="Normal 52 2 2 3 2 2" xfId="4803" xr:uid="{00000000-0005-0000-0000-00005B600000}"/>
    <cellStyle name="Normal 52 2 2 3 2 2 2" xfId="14876" xr:uid="{00000000-0005-0000-0000-00005C600000}"/>
    <cellStyle name="Normal 52 2 2 3 2 2 2 2" xfId="45198" xr:uid="{00000000-0005-0000-0000-00005D600000}"/>
    <cellStyle name="Normal 52 2 2 3 2 2 2 3" xfId="29974" xr:uid="{00000000-0005-0000-0000-00005E600000}"/>
    <cellStyle name="Normal 52 2 2 3 2 2 3" xfId="9856" xr:uid="{00000000-0005-0000-0000-00005F600000}"/>
    <cellStyle name="Normal 52 2 2 3 2 2 3 2" xfId="40181" xr:uid="{00000000-0005-0000-0000-000060600000}"/>
    <cellStyle name="Normal 52 2 2 3 2 2 3 3" xfId="24957" xr:uid="{00000000-0005-0000-0000-000061600000}"/>
    <cellStyle name="Normal 52 2 2 3 2 2 4" xfId="35168" xr:uid="{00000000-0005-0000-0000-000062600000}"/>
    <cellStyle name="Normal 52 2 2 3 2 2 5" xfId="19944" xr:uid="{00000000-0005-0000-0000-000063600000}"/>
    <cellStyle name="Normal 52 2 2 3 2 3" xfId="6495" xr:uid="{00000000-0005-0000-0000-000064600000}"/>
    <cellStyle name="Normal 52 2 2 3 2 3 2" xfId="16547" xr:uid="{00000000-0005-0000-0000-000065600000}"/>
    <cellStyle name="Normal 52 2 2 3 2 3 2 2" xfId="46869" xr:uid="{00000000-0005-0000-0000-000066600000}"/>
    <cellStyle name="Normal 52 2 2 3 2 3 2 3" xfId="31645" xr:uid="{00000000-0005-0000-0000-000067600000}"/>
    <cellStyle name="Normal 52 2 2 3 2 3 3" xfId="11527" xr:uid="{00000000-0005-0000-0000-000068600000}"/>
    <cellStyle name="Normal 52 2 2 3 2 3 3 2" xfId="41852" xr:uid="{00000000-0005-0000-0000-000069600000}"/>
    <cellStyle name="Normal 52 2 2 3 2 3 3 3" xfId="26628" xr:uid="{00000000-0005-0000-0000-00006A600000}"/>
    <cellStyle name="Normal 52 2 2 3 2 3 4" xfId="36839" xr:uid="{00000000-0005-0000-0000-00006B600000}"/>
    <cellStyle name="Normal 52 2 2 3 2 3 5" xfId="21615" xr:uid="{00000000-0005-0000-0000-00006C600000}"/>
    <cellStyle name="Normal 52 2 2 3 2 4" xfId="13205" xr:uid="{00000000-0005-0000-0000-00006D600000}"/>
    <cellStyle name="Normal 52 2 2 3 2 4 2" xfId="43527" xr:uid="{00000000-0005-0000-0000-00006E600000}"/>
    <cellStyle name="Normal 52 2 2 3 2 4 3" xfId="28303" xr:uid="{00000000-0005-0000-0000-00006F600000}"/>
    <cellStyle name="Normal 52 2 2 3 2 5" xfId="8184" xr:uid="{00000000-0005-0000-0000-000070600000}"/>
    <cellStyle name="Normal 52 2 2 3 2 5 2" xfId="38510" xr:uid="{00000000-0005-0000-0000-000071600000}"/>
    <cellStyle name="Normal 52 2 2 3 2 5 3" xfId="23286" xr:uid="{00000000-0005-0000-0000-000072600000}"/>
    <cellStyle name="Normal 52 2 2 3 2 6" xfId="33498" xr:uid="{00000000-0005-0000-0000-000073600000}"/>
    <cellStyle name="Normal 52 2 2 3 2 7" xfId="18273" xr:uid="{00000000-0005-0000-0000-000074600000}"/>
    <cellStyle name="Normal 52 2 2 3 3" xfId="3966" xr:uid="{00000000-0005-0000-0000-000075600000}"/>
    <cellStyle name="Normal 52 2 2 3 3 2" xfId="14040" xr:uid="{00000000-0005-0000-0000-000076600000}"/>
    <cellStyle name="Normal 52 2 2 3 3 2 2" xfId="44362" xr:uid="{00000000-0005-0000-0000-000077600000}"/>
    <cellStyle name="Normal 52 2 2 3 3 2 3" xfId="29138" xr:uid="{00000000-0005-0000-0000-000078600000}"/>
    <cellStyle name="Normal 52 2 2 3 3 3" xfId="9020" xr:uid="{00000000-0005-0000-0000-000079600000}"/>
    <cellStyle name="Normal 52 2 2 3 3 3 2" xfId="39345" xr:uid="{00000000-0005-0000-0000-00007A600000}"/>
    <cellStyle name="Normal 52 2 2 3 3 3 3" xfId="24121" xr:uid="{00000000-0005-0000-0000-00007B600000}"/>
    <cellStyle name="Normal 52 2 2 3 3 4" xfId="34332" xr:uid="{00000000-0005-0000-0000-00007C600000}"/>
    <cellStyle name="Normal 52 2 2 3 3 5" xfId="19108" xr:uid="{00000000-0005-0000-0000-00007D600000}"/>
    <cellStyle name="Normal 52 2 2 3 4" xfId="5659" xr:uid="{00000000-0005-0000-0000-00007E600000}"/>
    <cellStyle name="Normal 52 2 2 3 4 2" xfId="15711" xr:uid="{00000000-0005-0000-0000-00007F600000}"/>
    <cellStyle name="Normal 52 2 2 3 4 2 2" xfId="46033" xr:uid="{00000000-0005-0000-0000-000080600000}"/>
    <cellStyle name="Normal 52 2 2 3 4 2 3" xfId="30809" xr:uid="{00000000-0005-0000-0000-000081600000}"/>
    <cellStyle name="Normal 52 2 2 3 4 3" xfId="10691" xr:uid="{00000000-0005-0000-0000-000082600000}"/>
    <cellStyle name="Normal 52 2 2 3 4 3 2" xfId="41016" xr:uid="{00000000-0005-0000-0000-000083600000}"/>
    <cellStyle name="Normal 52 2 2 3 4 3 3" xfId="25792" xr:uid="{00000000-0005-0000-0000-000084600000}"/>
    <cellStyle name="Normal 52 2 2 3 4 4" xfId="36003" xr:uid="{00000000-0005-0000-0000-000085600000}"/>
    <cellStyle name="Normal 52 2 2 3 4 5" xfId="20779" xr:uid="{00000000-0005-0000-0000-000086600000}"/>
    <cellStyle name="Normal 52 2 2 3 5" xfId="12369" xr:uid="{00000000-0005-0000-0000-000087600000}"/>
    <cellStyle name="Normal 52 2 2 3 5 2" xfId="42691" xr:uid="{00000000-0005-0000-0000-000088600000}"/>
    <cellStyle name="Normal 52 2 2 3 5 3" xfId="27467" xr:uid="{00000000-0005-0000-0000-000089600000}"/>
    <cellStyle name="Normal 52 2 2 3 6" xfId="7348" xr:uid="{00000000-0005-0000-0000-00008A600000}"/>
    <cellStyle name="Normal 52 2 2 3 6 2" xfId="37674" xr:uid="{00000000-0005-0000-0000-00008B600000}"/>
    <cellStyle name="Normal 52 2 2 3 6 3" xfId="22450" xr:uid="{00000000-0005-0000-0000-00008C600000}"/>
    <cellStyle name="Normal 52 2 2 3 7" xfId="32662" xr:uid="{00000000-0005-0000-0000-00008D600000}"/>
    <cellStyle name="Normal 52 2 2 3 8" xfId="17437" xr:uid="{00000000-0005-0000-0000-00008E600000}"/>
    <cellStyle name="Normal 52 2 2 4" xfId="2695" xr:uid="{00000000-0005-0000-0000-00008F600000}"/>
    <cellStyle name="Normal 52 2 2 4 2" xfId="4385" xr:uid="{00000000-0005-0000-0000-000090600000}"/>
    <cellStyle name="Normal 52 2 2 4 2 2" xfId="14458" xr:uid="{00000000-0005-0000-0000-000091600000}"/>
    <cellStyle name="Normal 52 2 2 4 2 2 2" xfId="44780" xr:uid="{00000000-0005-0000-0000-000092600000}"/>
    <cellStyle name="Normal 52 2 2 4 2 2 3" xfId="29556" xr:uid="{00000000-0005-0000-0000-000093600000}"/>
    <cellStyle name="Normal 52 2 2 4 2 3" xfId="9438" xr:uid="{00000000-0005-0000-0000-000094600000}"/>
    <cellStyle name="Normal 52 2 2 4 2 3 2" xfId="39763" xr:uid="{00000000-0005-0000-0000-000095600000}"/>
    <cellStyle name="Normal 52 2 2 4 2 3 3" xfId="24539" xr:uid="{00000000-0005-0000-0000-000096600000}"/>
    <cellStyle name="Normal 52 2 2 4 2 4" xfId="34750" xr:uid="{00000000-0005-0000-0000-000097600000}"/>
    <cellStyle name="Normal 52 2 2 4 2 5" xfId="19526" xr:uid="{00000000-0005-0000-0000-000098600000}"/>
    <cellStyle name="Normal 52 2 2 4 3" xfId="6077" xr:uid="{00000000-0005-0000-0000-000099600000}"/>
    <cellStyle name="Normal 52 2 2 4 3 2" xfId="16129" xr:uid="{00000000-0005-0000-0000-00009A600000}"/>
    <cellStyle name="Normal 52 2 2 4 3 2 2" xfId="46451" xr:uid="{00000000-0005-0000-0000-00009B600000}"/>
    <cellStyle name="Normal 52 2 2 4 3 2 3" xfId="31227" xr:uid="{00000000-0005-0000-0000-00009C600000}"/>
    <cellStyle name="Normal 52 2 2 4 3 3" xfId="11109" xr:uid="{00000000-0005-0000-0000-00009D600000}"/>
    <cellStyle name="Normal 52 2 2 4 3 3 2" xfId="41434" xr:uid="{00000000-0005-0000-0000-00009E600000}"/>
    <cellStyle name="Normal 52 2 2 4 3 3 3" xfId="26210" xr:uid="{00000000-0005-0000-0000-00009F600000}"/>
    <cellStyle name="Normal 52 2 2 4 3 4" xfId="36421" xr:uid="{00000000-0005-0000-0000-0000A0600000}"/>
    <cellStyle name="Normal 52 2 2 4 3 5" xfId="21197" xr:uid="{00000000-0005-0000-0000-0000A1600000}"/>
    <cellStyle name="Normal 52 2 2 4 4" xfId="12787" xr:uid="{00000000-0005-0000-0000-0000A2600000}"/>
    <cellStyle name="Normal 52 2 2 4 4 2" xfId="43109" xr:uid="{00000000-0005-0000-0000-0000A3600000}"/>
    <cellStyle name="Normal 52 2 2 4 4 3" xfId="27885" xr:uid="{00000000-0005-0000-0000-0000A4600000}"/>
    <cellStyle name="Normal 52 2 2 4 5" xfId="7766" xr:uid="{00000000-0005-0000-0000-0000A5600000}"/>
    <cellStyle name="Normal 52 2 2 4 5 2" xfId="38092" xr:uid="{00000000-0005-0000-0000-0000A6600000}"/>
    <cellStyle name="Normal 52 2 2 4 5 3" xfId="22868" xr:uid="{00000000-0005-0000-0000-0000A7600000}"/>
    <cellStyle name="Normal 52 2 2 4 6" xfId="33080" xr:uid="{00000000-0005-0000-0000-0000A8600000}"/>
    <cellStyle name="Normal 52 2 2 4 7" xfId="17855" xr:uid="{00000000-0005-0000-0000-0000A9600000}"/>
    <cellStyle name="Normal 52 2 2 5" xfId="3548" xr:uid="{00000000-0005-0000-0000-0000AA600000}"/>
    <cellStyle name="Normal 52 2 2 5 2" xfId="13622" xr:uid="{00000000-0005-0000-0000-0000AB600000}"/>
    <cellStyle name="Normal 52 2 2 5 2 2" xfId="43944" xr:uid="{00000000-0005-0000-0000-0000AC600000}"/>
    <cellStyle name="Normal 52 2 2 5 2 3" xfId="28720" xr:uid="{00000000-0005-0000-0000-0000AD600000}"/>
    <cellStyle name="Normal 52 2 2 5 3" xfId="8602" xr:uid="{00000000-0005-0000-0000-0000AE600000}"/>
    <cellStyle name="Normal 52 2 2 5 3 2" xfId="38927" xr:uid="{00000000-0005-0000-0000-0000AF600000}"/>
    <cellStyle name="Normal 52 2 2 5 3 3" xfId="23703" xr:uid="{00000000-0005-0000-0000-0000B0600000}"/>
    <cellStyle name="Normal 52 2 2 5 4" xfId="33914" xr:uid="{00000000-0005-0000-0000-0000B1600000}"/>
    <cellStyle name="Normal 52 2 2 5 5" xfId="18690" xr:uid="{00000000-0005-0000-0000-0000B2600000}"/>
    <cellStyle name="Normal 52 2 2 6" xfId="5241" xr:uid="{00000000-0005-0000-0000-0000B3600000}"/>
    <cellStyle name="Normal 52 2 2 6 2" xfId="15293" xr:uid="{00000000-0005-0000-0000-0000B4600000}"/>
    <cellStyle name="Normal 52 2 2 6 2 2" xfId="45615" xr:uid="{00000000-0005-0000-0000-0000B5600000}"/>
    <cellStyle name="Normal 52 2 2 6 2 3" xfId="30391" xr:uid="{00000000-0005-0000-0000-0000B6600000}"/>
    <cellStyle name="Normal 52 2 2 6 3" xfId="10273" xr:uid="{00000000-0005-0000-0000-0000B7600000}"/>
    <cellStyle name="Normal 52 2 2 6 3 2" xfId="40598" xr:uid="{00000000-0005-0000-0000-0000B8600000}"/>
    <cellStyle name="Normal 52 2 2 6 3 3" xfId="25374" xr:uid="{00000000-0005-0000-0000-0000B9600000}"/>
    <cellStyle name="Normal 52 2 2 6 4" xfId="35585" xr:uid="{00000000-0005-0000-0000-0000BA600000}"/>
    <cellStyle name="Normal 52 2 2 6 5" xfId="20361" xr:uid="{00000000-0005-0000-0000-0000BB600000}"/>
    <cellStyle name="Normal 52 2 2 7" xfId="11951" xr:uid="{00000000-0005-0000-0000-0000BC600000}"/>
    <cellStyle name="Normal 52 2 2 7 2" xfId="42273" xr:uid="{00000000-0005-0000-0000-0000BD600000}"/>
    <cellStyle name="Normal 52 2 2 7 3" xfId="27049" xr:uid="{00000000-0005-0000-0000-0000BE600000}"/>
    <cellStyle name="Normal 52 2 2 8" xfId="6930" xr:uid="{00000000-0005-0000-0000-0000BF600000}"/>
    <cellStyle name="Normal 52 2 2 8 2" xfId="37256" xr:uid="{00000000-0005-0000-0000-0000C0600000}"/>
    <cellStyle name="Normal 52 2 2 8 3" xfId="22032" xr:uid="{00000000-0005-0000-0000-0000C1600000}"/>
    <cellStyle name="Normal 52 2 2 9" xfId="32244" xr:uid="{00000000-0005-0000-0000-0000C2600000}"/>
    <cellStyle name="Normal 52 2 3" xfId="1957" xr:uid="{00000000-0005-0000-0000-0000C3600000}"/>
    <cellStyle name="Normal 52 2 3 2" xfId="2378" xr:uid="{00000000-0005-0000-0000-0000C4600000}"/>
    <cellStyle name="Normal 52 2 3 2 2" xfId="3217" xr:uid="{00000000-0005-0000-0000-0000C5600000}"/>
    <cellStyle name="Normal 52 2 3 2 2 2" xfId="4907" xr:uid="{00000000-0005-0000-0000-0000C6600000}"/>
    <cellStyle name="Normal 52 2 3 2 2 2 2" xfId="14980" xr:uid="{00000000-0005-0000-0000-0000C7600000}"/>
    <cellStyle name="Normal 52 2 3 2 2 2 2 2" xfId="45302" xr:uid="{00000000-0005-0000-0000-0000C8600000}"/>
    <cellStyle name="Normal 52 2 3 2 2 2 2 3" xfId="30078" xr:uid="{00000000-0005-0000-0000-0000C9600000}"/>
    <cellStyle name="Normal 52 2 3 2 2 2 3" xfId="9960" xr:uid="{00000000-0005-0000-0000-0000CA600000}"/>
    <cellStyle name="Normal 52 2 3 2 2 2 3 2" xfId="40285" xr:uid="{00000000-0005-0000-0000-0000CB600000}"/>
    <cellStyle name="Normal 52 2 3 2 2 2 3 3" xfId="25061" xr:uid="{00000000-0005-0000-0000-0000CC600000}"/>
    <cellStyle name="Normal 52 2 3 2 2 2 4" xfId="35272" xr:uid="{00000000-0005-0000-0000-0000CD600000}"/>
    <cellStyle name="Normal 52 2 3 2 2 2 5" xfId="20048" xr:uid="{00000000-0005-0000-0000-0000CE600000}"/>
    <cellStyle name="Normal 52 2 3 2 2 3" xfId="6599" xr:uid="{00000000-0005-0000-0000-0000CF600000}"/>
    <cellStyle name="Normal 52 2 3 2 2 3 2" xfId="16651" xr:uid="{00000000-0005-0000-0000-0000D0600000}"/>
    <cellStyle name="Normal 52 2 3 2 2 3 2 2" xfId="46973" xr:uid="{00000000-0005-0000-0000-0000D1600000}"/>
    <cellStyle name="Normal 52 2 3 2 2 3 2 3" xfId="31749" xr:uid="{00000000-0005-0000-0000-0000D2600000}"/>
    <cellStyle name="Normal 52 2 3 2 2 3 3" xfId="11631" xr:uid="{00000000-0005-0000-0000-0000D3600000}"/>
    <cellStyle name="Normal 52 2 3 2 2 3 3 2" xfId="41956" xr:uid="{00000000-0005-0000-0000-0000D4600000}"/>
    <cellStyle name="Normal 52 2 3 2 2 3 3 3" xfId="26732" xr:uid="{00000000-0005-0000-0000-0000D5600000}"/>
    <cellStyle name="Normal 52 2 3 2 2 3 4" xfId="36943" xr:uid="{00000000-0005-0000-0000-0000D6600000}"/>
    <cellStyle name="Normal 52 2 3 2 2 3 5" xfId="21719" xr:uid="{00000000-0005-0000-0000-0000D7600000}"/>
    <cellStyle name="Normal 52 2 3 2 2 4" xfId="13309" xr:uid="{00000000-0005-0000-0000-0000D8600000}"/>
    <cellStyle name="Normal 52 2 3 2 2 4 2" xfId="43631" xr:uid="{00000000-0005-0000-0000-0000D9600000}"/>
    <cellStyle name="Normal 52 2 3 2 2 4 3" xfId="28407" xr:uid="{00000000-0005-0000-0000-0000DA600000}"/>
    <cellStyle name="Normal 52 2 3 2 2 5" xfId="8288" xr:uid="{00000000-0005-0000-0000-0000DB600000}"/>
    <cellStyle name="Normal 52 2 3 2 2 5 2" xfId="38614" xr:uid="{00000000-0005-0000-0000-0000DC600000}"/>
    <cellStyle name="Normal 52 2 3 2 2 5 3" xfId="23390" xr:uid="{00000000-0005-0000-0000-0000DD600000}"/>
    <cellStyle name="Normal 52 2 3 2 2 6" xfId="33602" xr:uid="{00000000-0005-0000-0000-0000DE600000}"/>
    <cellStyle name="Normal 52 2 3 2 2 7" xfId="18377" xr:uid="{00000000-0005-0000-0000-0000DF600000}"/>
    <cellStyle name="Normal 52 2 3 2 3" xfId="4070" xr:uid="{00000000-0005-0000-0000-0000E0600000}"/>
    <cellStyle name="Normal 52 2 3 2 3 2" xfId="14144" xr:uid="{00000000-0005-0000-0000-0000E1600000}"/>
    <cellStyle name="Normal 52 2 3 2 3 2 2" xfId="44466" xr:uid="{00000000-0005-0000-0000-0000E2600000}"/>
    <cellStyle name="Normal 52 2 3 2 3 2 3" xfId="29242" xr:uid="{00000000-0005-0000-0000-0000E3600000}"/>
    <cellStyle name="Normal 52 2 3 2 3 3" xfId="9124" xr:uid="{00000000-0005-0000-0000-0000E4600000}"/>
    <cellStyle name="Normal 52 2 3 2 3 3 2" xfId="39449" xr:uid="{00000000-0005-0000-0000-0000E5600000}"/>
    <cellStyle name="Normal 52 2 3 2 3 3 3" xfId="24225" xr:uid="{00000000-0005-0000-0000-0000E6600000}"/>
    <cellStyle name="Normal 52 2 3 2 3 4" xfId="34436" xr:uid="{00000000-0005-0000-0000-0000E7600000}"/>
    <cellStyle name="Normal 52 2 3 2 3 5" xfId="19212" xr:uid="{00000000-0005-0000-0000-0000E8600000}"/>
    <cellStyle name="Normal 52 2 3 2 4" xfId="5763" xr:uid="{00000000-0005-0000-0000-0000E9600000}"/>
    <cellStyle name="Normal 52 2 3 2 4 2" xfId="15815" xr:uid="{00000000-0005-0000-0000-0000EA600000}"/>
    <cellStyle name="Normal 52 2 3 2 4 2 2" xfId="46137" xr:uid="{00000000-0005-0000-0000-0000EB600000}"/>
    <cellStyle name="Normal 52 2 3 2 4 2 3" xfId="30913" xr:uid="{00000000-0005-0000-0000-0000EC600000}"/>
    <cellStyle name="Normal 52 2 3 2 4 3" xfId="10795" xr:uid="{00000000-0005-0000-0000-0000ED600000}"/>
    <cellStyle name="Normal 52 2 3 2 4 3 2" xfId="41120" xr:uid="{00000000-0005-0000-0000-0000EE600000}"/>
    <cellStyle name="Normal 52 2 3 2 4 3 3" xfId="25896" xr:uid="{00000000-0005-0000-0000-0000EF600000}"/>
    <cellStyle name="Normal 52 2 3 2 4 4" xfId="36107" xr:uid="{00000000-0005-0000-0000-0000F0600000}"/>
    <cellStyle name="Normal 52 2 3 2 4 5" xfId="20883" xr:uid="{00000000-0005-0000-0000-0000F1600000}"/>
    <cellStyle name="Normal 52 2 3 2 5" xfId="12473" xr:uid="{00000000-0005-0000-0000-0000F2600000}"/>
    <cellStyle name="Normal 52 2 3 2 5 2" xfId="42795" xr:uid="{00000000-0005-0000-0000-0000F3600000}"/>
    <cellStyle name="Normal 52 2 3 2 5 3" xfId="27571" xr:uid="{00000000-0005-0000-0000-0000F4600000}"/>
    <cellStyle name="Normal 52 2 3 2 6" xfId="7452" xr:uid="{00000000-0005-0000-0000-0000F5600000}"/>
    <cellStyle name="Normal 52 2 3 2 6 2" xfId="37778" xr:uid="{00000000-0005-0000-0000-0000F6600000}"/>
    <cellStyle name="Normal 52 2 3 2 6 3" xfId="22554" xr:uid="{00000000-0005-0000-0000-0000F7600000}"/>
    <cellStyle name="Normal 52 2 3 2 7" xfId="32766" xr:uid="{00000000-0005-0000-0000-0000F8600000}"/>
    <cellStyle name="Normal 52 2 3 2 8" xfId="17541" xr:uid="{00000000-0005-0000-0000-0000F9600000}"/>
    <cellStyle name="Normal 52 2 3 3" xfId="2799" xr:uid="{00000000-0005-0000-0000-0000FA600000}"/>
    <cellStyle name="Normal 52 2 3 3 2" xfId="4489" xr:uid="{00000000-0005-0000-0000-0000FB600000}"/>
    <cellStyle name="Normal 52 2 3 3 2 2" xfId="14562" xr:uid="{00000000-0005-0000-0000-0000FC600000}"/>
    <cellStyle name="Normal 52 2 3 3 2 2 2" xfId="44884" xr:uid="{00000000-0005-0000-0000-0000FD600000}"/>
    <cellStyle name="Normal 52 2 3 3 2 2 3" xfId="29660" xr:uid="{00000000-0005-0000-0000-0000FE600000}"/>
    <cellStyle name="Normal 52 2 3 3 2 3" xfId="9542" xr:uid="{00000000-0005-0000-0000-0000FF600000}"/>
    <cellStyle name="Normal 52 2 3 3 2 3 2" xfId="39867" xr:uid="{00000000-0005-0000-0000-000000610000}"/>
    <cellStyle name="Normal 52 2 3 3 2 3 3" xfId="24643" xr:uid="{00000000-0005-0000-0000-000001610000}"/>
    <cellStyle name="Normal 52 2 3 3 2 4" xfId="34854" xr:uid="{00000000-0005-0000-0000-000002610000}"/>
    <cellStyle name="Normal 52 2 3 3 2 5" xfId="19630" xr:uid="{00000000-0005-0000-0000-000003610000}"/>
    <cellStyle name="Normal 52 2 3 3 3" xfId="6181" xr:uid="{00000000-0005-0000-0000-000004610000}"/>
    <cellStyle name="Normal 52 2 3 3 3 2" xfId="16233" xr:uid="{00000000-0005-0000-0000-000005610000}"/>
    <cellStyle name="Normal 52 2 3 3 3 2 2" xfId="46555" xr:uid="{00000000-0005-0000-0000-000006610000}"/>
    <cellStyle name="Normal 52 2 3 3 3 2 3" xfId="31331" xr:uid="{00000000-0005-0000-0000-000007610000}"/>
    <cellStyle name="Normal 52 2 3 3 3 3" xfId="11213" xr:uid="{00000000-0005-0000-0000-000008610000}"/>
    <cellStyle name="Normal 52 2 3 3 3 3 2" xfId="41538" xr:uid="{00000000-0005-0000-0000-000009610000}"/>
    <cellStyle name="Normal 52 2 3 3 3 3 3" xfId="26314" xr:uid="{00000000-0005-0000-0000-00000A610000}"/>
    <cellStyle name="Normal 52 2 3 3 3 4" xfId="36525" xr:uid="{00000000-0005-0000-0000-00000B610000}"/>
    <cellStyle name="Normal 52 2 3 3 3 5" xfId="21301" xr:uid="{00000000-0005-0000-0000-00000C610000}"/>
    <cellStyle name="Normal 52 2 3 3 4" xfId="12891" xr:uid="{00000000-0005-0000-0000-00000D610000}"/>
    <cellStyle name="Normal 52 2 3 3 4 2" xfId="43213" xr:uid="{00000000-0005-0000-0000-00000E610000}"/>
    <cellStyle name="Normal 52 2 3 3 4 3" xfId="27989" xr:uid="{00000000-0005-0000-0000-00000F610000}"/>
    <cellStyle name="Normal 52 2 3 3 5" xfId="7870" xr:uid="{00000000-0005-0000-0000-000010610000}"/>
    <cellStyle name="Normal 52 2 3 3 5 2" xfId="38196" xr:uid="{00000000-0005-0000-0000-000011610000}"/>
    <cellStyle name="Normal 52 2 3 3 5 3" xfId="22972" xr:uid="{00000000-0005-0000-0000-000012610000}"/>
    <cellStyle name="Normal 52 2 3 3 6" xfId="33184" xr:uid="{00000000-0005-0000-0000-000013610000}"/>
    <cellStyle name="Normal 52 2 3 3 7" xfId="17959" xr:uid="{00000000-0005-0000-0000-000014610000}"/>
    <cellStyle name="Normal 52 2 3 4" xfId="3652" xr:uid="{00000000-0005-0000-0000-000015610000}"/>
    <cellStyle name="Normal 52 2 3 4 2" xfId="13726" xr:uid="{00000000-0005-0000-0000-000016610000}"/>
    <cellStyle name="Normal 52 2 3 4 2 2" xfId="44048" xr:uid="{00000000-0005-0000-0000-000017610000}"/>
    <cellStyle name="Normal 52 2 3 4 2 3" xfId="28824" xr:uid="{00000000-0005-0000-0000-000018610000}"/>
    <cellStyle name="Normal 52 2 3 4 3" xfId="8706" xr:uid="{00000000-0005-0000-0000-000019610000}"/>
    <cellStyle name="Normal 52 2 3 4 3 2" xfId="39031" xr:uid="{00000000-0005-0000-0000-00001A610000}"/>
    <cellStyle name="Normal 52 2 3 4 3 3" xfId="23807" xr:uid="{00000000-0005-0000-0000-00001B610000}"/>
    <cellStyle name="Normal 52 2 3 4 4" xfId="34018" xr:uid="{00000000-0005-0000-0000-00001C610000}"/>
    <cellStyle name="Normal 52 2 3 4 5" xfId="18794" xr:uid="{00000000-0005-0000-0000-00001D610000}"/>
    <cellStyle name="Normal 52 2 3 5" xfId="5345" xr:uid="{00000000-0005-0000-0000-00001E610000}"/>
    <cellStyle name="Normal 52 2 3 5 2" xfId="15397" xr:uid="{00000000-0005-0000-0000-00001F610000}"/>
    <cellStyle name="Normal 52 2 3 5 2 2" xfId="45719" xr:uid="{00000000-0005-0000-0000-000020610000}"/>
    <cellStyle name="Normal 52 2 3 5 2 3" xfId="30495" xr:uid="{00000000-0005-0000-0000-000021610000}"/>
    <cellStyle name="Normal 52 2 3 5 3" xfId="10377" xr:uid="{00000000-0005-0000-0000-000022610000}"/>
    <cellStyle name="Normal 52 2 3 5 3 2" xfId="40702" xr:uid="{00000000-0005-0000-0000-000023610000}"/>
    <cellStyle name="Normal 52 2 3 5 3 3" xfId="25478" xr:uid="{00000000-0005-0000-0000-000024610000}"/>
    <cellStyle name="Normal 52 2 3 5 4" xfId="35689" xr:uid="{00000000-0005-0000-0000-000025610000}"/>
    <cellStyle name="Normal 52 2 3 5 5" xfId="20465" xr:uid="{00000000-0005-0000-0000-000026610000}"/>
    <cellStyle name="Normal 52 2 3 6" xfId="12055" xr:uid="{00000000-0005-0000-0000-000027610000}"/>
    <cellStyle name="Normal 52 2 3 6 2" xfId="42377" xr:uid="{00000000-0005-0000-0000-000028610000}"/>
    <cellStyle name="Normal 52 2 3 6 3" xfId="27153" xr:uid="{00000000-0005-0000-0000-000029610000}"/>
    <cellStyle name="Normal 52 2 3 7" xfId="7034" xr:uid="{00000000-0005-0000-0000-00002A610000}"/>
    <cellStyle name="Normal 52 2 3 7 2" xfId="37360" xr:uid="{00000000-0005-0000-0000-00002B610000}"/>
    <cellStyle name="Normal 52 2 3 7 3" xfId="22136" xr:uid="{00000000-0005-0000-0000-00002C610000}"/>
    <cellStyle name="Normal 52 2 3 8" xfId="32348" xr:uid="{00000000-0005-0000-0000-00002D610000}"/>
    <cellStyle name="Normal 52 2 3 9" xfId="17123" xr:uid="{00000000-0005-0000-0000-00002E610000}"/>
    <cellStyle name="Normal 52 2 4" xfId="2170" xr:uid="{00000000-0005-0000-0000-00002F610000}"/>
    <cellStyle name="Normal 52 2 4 2" xfId="3009" xr:uid="{00000000-0005-0000-0000-000030610000}"/>
    <cellStyle name="Normal 52 2 4 2 2" xfId="4699" xr:uid="{00000000-0005-0000-0000-000031610000}"/>
    <cellStyle name="Normal 52 2 4 2 2 2" xfId="14772" xr:uid="{00000000-0005-0000-0000-000032610000}"/>
    <cellStyle name="Normal 52 2 4 2 2 2 2" xfId="45094" xr:uid="{00000000-0005-0000-0000-000033610000}"/>
    <cellStyle name="Normal 52 2 4 2 2 2 3" xfId="29870" xr:uid="{00000000-0005-0000-0000-000034610000}"/>
    <cellStyle name="Normal 52 2 4 2 2 3" xfId="9752" xr:uid="{00000000-0005-0000-0000-000035610000}"/>
    <cellStyle name="Normal 52 2 4 2 2 3 2" xfId="40077" xr:uid="{00000000-0005-0000-0000-000036610000}"/>
    <cellStyle name="Normal 52 2 4 2 2 3 3" xfId="24853" xr:uid="{00000000-0005-0000-0000-000037610000}"/>
    <cellStyle name="Normal 52 2 4 2 2 4" xfId="35064" xr:uid="{00000000-0005-0000-0000-000038610000}"/>
    <cellStyle name="Normal 52 2 4 2 2 5" xfId="19840" xr:uid="{00000000-0005-0000-0000-000039610000}"/>
    <cellStyle name="Normal 52 2 4 2 3" xfId="6391" xr:uid="{00000000-0005-0000-0000-00003A610000}"/>
    <cellStyle name="Normal 52 2 4 2 3 2" xfId="16443" xr:uid="{00000000-0005-0000-0000-00003B610000}"/>
    <cellStyle name="Normal 52 2 4 2 3 2 2" xfId="46765" xr:uid="{00000000-0005-0000-0000-00003C610000}"/>
    <cellStyle name="Normal 52 2 4 2 3 2 3" xfId="31541" xr:uid="{00000000-0005-0000-0000-00003D610000}"/>
    <cellStyle name="Normal 52 2 4 2 3 3" xfId="11423" xr:uid="{00000000-0005-0000-0000-00003E610000}"/>
    <cellStyle name="Normal 52 2 4 2 3 3 2" xfId="41748" xr:uid="{00000000-0005-0000-0000-00003F610000}"/>
    <cellStyle name="Normal 52 2 4 2 3 3 3" xfId="26524" xr:uid="{00000000-0005-0000-0000-000040610000}"/>
    <cellStyle name="Normal 52 2 4 2 3 4" xfId="36735" xr:uid="{00000000-0005-0000-0000-000041610000}"/>
    <cellStyle name="Normal 52 2 4 2 3 5" xfId="21511" xr:uid="{00000000-0005-0000-0000-000042610000}"/>
    <cellStyle name="Normal 52 2 4 2 4" xfId="13101" xr:uid="{00000000-0005-0000-0000-000043610000}"/>
    <cellStyle name="Normal 52 2 4 2 4 2" xfId="43423" xr:uid="{00000000-0005-0000-0000-000044610000}"/>
    <cellStyle name="Normal 52 2 4 2 4 3" xfId="28199" xr:uid="{00000000-0005-0000-0000-000045610000}"/>
    <cellStyle name="Normal 52 2 4 2 5" xfId="8080" xr:uid="{00000000-0005-0000-0000-000046610000}"/>
    <cellStyle name="Normal 52 2 4 2 5 2" xfId="38406" xr:uid="{00000000-0005-0000-0000-000047610000}"/>
    <cellStyle name="Normal 52 2 4 2 5 3" xfId="23182" xr:uid="{00000000-0005-0000-0000-000048610000}"/>
    <cellStyle name="Normal 52 2 4 2 6" xfId="33394" xr:uid="{00000000-0005-0000-0000-000049610000}"/>
    <cellStyle name="Normal 52 2 4 2 7" xfId="18169" xr:uid="{00000000-0005-0000-0000-00004A610000}"/>
    <cellStyle name="Normal 52 2 4 3" xfId="3862" xr:uid="{00000000-0005-0000-0000-00004B610000}"/>
    <cellStyle name="Normal 52 2 4 3 2" xfId="13936" xr:uid="{00000000-0005-0000-0000-00004C610000}"/>
    <cellStyle name="Normal 52 2 4 3 2 2" xfId="44258" xr:uid="{00000000-0005-0000-0000-00004D610000}"/>
    <cellStyle name="Normal 52 2 4 3 2 3" xfId="29034" xr:uid="{00000000-0005-0000-0000-00004E610000}"/>
    <cellStyle name="Normal 52 2 4 3 3" xfId="8916" xr:uid="{00000000-0005-0000-0000-00004F610000}"/>
    <cellStyle name="Normal 52 2 4 3 3 2" xfId="39241" xr:uid="{00000000-0005-0000-0000-000050610000}"/>
    <cellStyle name="Normal 52 2 4 3 3 3" xfId="24017" xr:uid="{00000000-0005-0000-0000-000051610000}"/>
    <cellStyle name="Normal 52 2 4 3 4" xfId="34228" xr:uid="{00000000-0005-0000-0000-000052610000}"/>
    <cellStyle name="Normal 52 2 4 3 5" xfId="19004" xr:uid="{00000000-0005-0000-0000-000053610000}"/>
    <cellStyle name="Normal 52 2 4 4" xfId="5555" xr:uid="{00000000-0005-0000-0000-000054610000}"/>
    <cellStyle name="Normal 52 2 4 4 2" xfId="15607" xr:uid="{00000000-0005-0000-0000-000055610000}"/>
    <cellStyle name="Normal 52 2 4 4 2 2" xfId="45929" xr:uid="{00000000-0005-0000-0000-000056610000}"/>
    <cellStyle name="Normal 52 2 4 4 2 3" xfId="30705" xr:uid="{00000000-0005-0000-0000-000057610000}"/>
    <cellStyle name="Normal 52 2 4 4 3" xfId="10587" xr:uid="{00000000-0005-0000-0000-000058610000}"/>
    <cellStyle name="Normal 52 2 4 4 3 2" xfId="40912" xr:uid="{00000000-0005-0000-0000-000059610000}"/>
    <cellStyle name="Normal 52 2 4 4 3 3" xfId="25688" xr:uid="{00000000-0005-0000-0000-00005A610000}"/>
    <cellStyle name="Normal 52 2 4 4 4" xfId="35899" xr:uid="{00000000-0005-0000-0000-00005B610000}"/>
    <cellStyle name="Normal 52 2 4 4 5" xfId="20675" xr:uid="{00000000-0005-0000-0000-00005C610000}"/>
    <cellStyle name="Normal 52 2 4 5" xfId="12265" xr:uid="{00000000-0005-0000-0000-00005D610000}"/>
    <cellStyle name="Normal 52 2 4 5 2" xfId="42587" xr:uid="{00000000-0005-0000-0000-00005E610000}"/>
    <cellStyle name="Normal 52 2 4 5 3" xfId="27363" xr:uid="{00000000-0005-0000-0000-00005F610000}"/>
    <cellStyle name="Normal 52 2 4 6" xfId="7244" xr:uid="{00000000-0005-0000-0000-000060610000}"/>
    <cellStyle name="Normal 52 2 4 6 2" xfId="37570" xr:uid="{00000000-0005-0000-0000-000061610000}"/>
    <cellStyle name="Normal 52 2 4 6 3" xfId="22346" xr:uid="{00000000-0005-0000-0000-000062610000}"/>
    <cellStyle name="Normal 52 2 4 7" xfId="32558" xr:uid="{00000000-0005-0000-0000-000063610000}"/>
    <cellStyle name="Normal 52 2 4 8" xfId="17333" xr:uid="{00000000-0005-0000-0000-000064610000}"/>
    <cellStyle name="Normal 52 2 5" xfId="2591" xr:uid="{00000000-0005-0000-0000-000065610000}"/>
    <cellStyle name="Normal 52 2 5 2" xfId="4281" xr:uid="{00000000-0005-0000-0000-000066610000}"/>
    <cellStyle name="Normal 52 2 5 2 2" xfId="14354" xr:uid="{00000000-0005-0000-0000-000067610000}"/>
    <cellStyle name="Normal 52 2 5 2 2 2" xfId="44676" xr:uid="{00000000-0005-0000-0000-000068610000}"/>
    <cellStyle name="Normal 52 2 5 2 2 3" xfId="29452" xr:uid="{00000000-0005-0000-0000-000069610000}"/>
    <cellStyle name="Normal 52 2 5 2 3" xfId="9334" xr:uid="{00000000-0005-0000-0000-00006A610000}"/>
    <cellStyle name="Normal 52 2 5 2 3 2" xfId="39659" xr:uid="{00000000-0005-0000-0000-00006B610000}"/>
    <cellStyle name="Normal 52 2 5 2 3 3" xfId="24435" xr:uid="{00000000-0005-0000-0000-00006C610000}"/>
    <cellStyle name="Normal 52 2 5 2 4" xfId="34646" xr:uid="{00000000-0005-0000-0000-00006D610000}"/>
    <cellStyle name="Normal 52 2 5 2 5" xfId="19422" xr:uid="{00000000-0005-0000-0000-00006E610000}"/>
    <cellStyle name="Normal 52 2 5 3" xfId="5973" xr:uid="{00000000-0005-0000-0000-00006F610000}"/>
    <cellStyle name="Normal 52 2 5 3 2" xfId="16025" xr:uid="{00000000-0005-0000-0000-000070610000}"/>
    <cellStyle name="Normal 52 2 5 3 2 2" xfId="46347" xr:uid="{00000000-0005-0000-0000-000071610000}"/>
    <cellStyle name="Normal 52 2 5 3 2 3" xfId="31123" xr:uid="{00000000-0005-0000-0000-000072610000}"/>
    <cellStyle name="Normal 52 2 5 3 3" xfId="11005" xr:uid="{00000000-0005-0000-0000-000073610000}"/>
    <cellStyle name="Normal 52 2 5 3 3 2" xfId="41330" xr:uid="{00000000-0005-0000-0000-000074610000}"/>
    <cellStyle name="Normal 52 2 5 3 3 3" xfId="26106" xr:uid="{00000000-0005-0000-0000-000075610000}"/>
    <cellStyle name="Normal 52 2 5 3 4" xfId="36317" xr:uid="{00000000-0005-0000-0000-000076610000}"/>
    <cellStyle name="Normal 52 2 5 3 5" xfId="21093" xr:uid="{00000000-0005-0000-0000-000077610000}"/>
    <cellStyle name="Normal 52 2 5 4" xfId="12683" xr:uid="{00000000-0005-0000-0000-000078610000}"/>
    <cellStyle name="Normal 52 2 5 4 2" xfId="43005" xr:uid="{00000000-0005-0000-0000-000079610000}"/>
    <cellStyle name="Normal 52 2 5 4 3" xfId="27781" xr:uid="{00000000-0005-0000-0000-00007A610000}"/>
    <cellStyle name="Normal 52 2 5 5" xfId="7662" xr:uid="{00000000-0005-0000-0000-00007B610000}"/>
    <cellStyle name="Normal 52 2 5 5 2" xfId="37988" xr:uid="{00000000-0005-0000-0000-00007C610000}"/>
    <cellStyle name="Normal 52 2 5 5 3" xfId="22764" xr:uid="{00000000-0005-0000-0000-00007D610000}"/>
    <cellStyle name="Normal 52 2 5 6" xfId="32976" xr:uid="{00000000-0005-0000-0000-00007E610000}"/>
    <cellStyle name="Normal 52 2 5 7" xfId="17751" xr:uid="{00000000-0005-0000-0000-00007F610000}"/>
    <cellStyle name="Normal 52 2 6" xfId="3444" xr:uid="{00000000-0005-0000-0000-000080610000}"/>
    <cellStyle name="Normal 52 2 6 2" xfId="13518" xr:uid="{00000000-0005-0000-0000-000081610000}"/>
    <cellStyle name="Normal 52 2 6 2 2" xfId="43840" xr:uid="{00000000-0005-0000-0000-000082610000}"/>
    <cellStyle name="Normal 52 2 6 2 3" xfId="28616" xr:uid="{00000000-0005-0000-0000-000083610000}"/>
    <cellStyle name="Normal 52 2 6 3" xfId="8498" xr:uid="{00000000-0005-0000-0000-000084610000}"/>
    <cellStyle name="Normal 52 2 6 3 2" xfId="38823" xr:uid="{00000000-0005-0000-0000-000085610000}"/>
    <cellStyle name="Normal 52 2 6 3 3" xfId="23599" xr:uid="{00000000-0005-0000-0000-000086610000}"/>
    <cellStyle name="Normal 52 2 6 4" xfId="33810" xr:uid="{00000000-0005-0000-0000-000087610000}"/>
    <cellStyle name="Normal 52 2 6 5" xfId="18586" xr:uid="{00000000-0005-0000-0000-000088610000}"/>
    <cellStyle name="Normal 52 2 7" xfId="5137" xr:uid="{00000000-0005-0000-0000-000089610000}"/>
    <cellStyle name="Normal 52 2 7 2" xfId="15189" xr:uid="{00000000-0005-0000-0000-00008A610000}"/>
    <cellStyle name="Normal 52 2 7 2 2" xfId="45511" xr:uid="{00000000-0005-0000-0000-00008B610000}"/>
    <cellStyle name="Normal 52 2 7 2 3" xfId="30287" xr:uid="{00000000-0005-0000-0000-00008C610000}"/>
    <cellStyle name="Normal 52 2 7 3" xfId="10169" xr:uid="{00000000-0005-0000-0000-00008D610000}"/>
    <cellStyle name="Normal 52 2 7 3 2" xfId="40494" xr:uid="{00000000-0005-0000-0000-00008E610000}"/>
    <cellStyle name="Normal 52 2 7 3 3" xfId="25270" xr:uid="{00000000-0005-0000-0000-00008F610000}"/>
    <cellStyle name="Normal 52 2 7 4" xfId="35481" xr:uid="{00000000-0005-0000-0000-000090610000}"/>
    <cellStyle name="Normal 52 2 7 5" xfId="20257" xr:uid="{00000000-0005-0000-0000-000091610000}"/>
    <cellStyle name="Normal 52 2 8" xfId="11847" xr:uid="{00000000-0005-0000-0000-000092610000}"/>
    <cellStyle name="Normal 52 2 8 2" xfId="42169" xr:uid="{00000000-0005-0000-0000-000093610000}"/>
    <cellStyle name="Normal 52 2 8 3" xfId="26945" xr:uid="{00000000-0005-0000-0000-000094610000}"/>
    <cellStyle name="Normal 52 2 9" xfId="6826" xr:uid="{00000000-0005-0000-0000-000095610000}"/>
    <cellStyle name="Normal 52 2 9 2" xfId="37152" xr:uid="{00000000-0005-0000-0000-000096610000}"/>
    <cellStyle name="Normal 52 2 9 3" xfId="21928" xr:uid="{00000000-0005-0000-0000-000097610000}"/>
    <cellStyle name="Normal 52 3" xfId="1790" xr:uid="{00000000-0005-0000-0000-000098610000}"/>
    <cellStyle name="Normal 52 3 10" xfId="16967" xr:uid="{00000000-0005-0000-0000-000099610000}"/>
    <cellStyle name="Normal 52 3 2" xfId="2009" xr:uid="{00000000-0005-0000-0000-00009A610000}"/>
    <cellStyle name="Normal 52 3 2 2" xfId="2430" xr:uid="{00000000-0005-0000-0000-00009B610000}"/>
    <cellStyle name="Normal 52 3 2 2 2" xfId="3269" xr:uid="{00000000-0005-0000-0000-00009C610000}"/>
    <cellStyle name="Normal 52 3 2 2 2 2" xfId="4959" xr:uid="{00000000-0005-0000-0000-00009D610000}"/>
    <cellStyle name="Normal 52 3 2 2 2 2 2" xfId="15032" xr:uid="{00000000-0005-0000-0000-00009E610000}"/>
    <cellStyle name="Normal 52 3 2 2 2 2 2 2" xfId="45354" xr:uid="{00000000-0005-0000-0000-00009F610000}"/>
    <cellStyle name="Normal 52 3 2 2 2 2 2 3" xfId="30130" xr:uid="{00000000-0005-0000-0000-0000A0610000}"/>
    <cellStyle name="Normal 52 3 2 2 2 2 3" xfId="10012" xr:uid="{00000000-0005-0000-0000-0000A1610000}"/>
    <cellStyle name="Normal 52 3 2 2 2 2 3 2" xfId="40337" xr:uid="{00000000-0005-0000-0000-0000A2610000}"/>
    <cellStyle name="Normal 52 3 2 2 2 2 3 3" xfId="25113" xr:uid="{00000000-0005-0000-0000-0000A3610000}"/>
    <cellStyle name="Normal 52 3 2 2 2 2 4" xfId="35324" xr:uid="{00000000-0005-0000-0000-0000A4610000}"/>
    <cellStyle name="Normal 52 3 2 2 2 2 5" xfId="20100" xr:uid="{00000000-0005-0000-0000-0000A5610000}"/>
    <cellStyle name="Normal 52 3 2 2 2 3" xfId="6651" xr:uid="{00000000-0005-0000-0000-0000A6610000}"/>
    <cellStyle name="Normal 52 3 2 2 2 3 2" xfId="16703" xr:uid="{00000000-0005-0000-0000-0000A7610000}"/>
    <cellStyle name="Normal 52 3 2 2 2 3 2 2" xfId="47025" xr:uid="{00000000-0005-0000-0000-0000A8610000}"/>
    <cellStyle name="Normal 52 3 2 2 2 3 2 3" xfId="31801" xr:uid="{00000000-0005-0000-0000-0000A9610000}"/>
    <cellStyle name="Normal 52 3 2 2 2 3 3" xfId="11683" xr:uid="{00000000-0005-0000-0000-0000AA610000}"/>
    <cellStyle name="Normal 52 3 2 2 2 3 3 2" xfId="42008" xr:uid="{00000000-0005-0000-0000-0000AB610000}"/>
    <cellStyle name="Normal 52 3 2 2 2 3 3 3" xfId="26784" xr:uid="{00000000-0005-0000-0000-0000AC610000}"/>
    <cellStyle name="Normal 52 3 2 2 2 3 4" xfId="36995" xr:uid="{00000000-0005-0000-0000-0000AD610000}"/>
    <cellStyle name="Normal 52 3 2 2 2 3 5" xfId="21771" xr:uid="{00000000-0005-0000-0000-0000AE610000}"/>
    <cellStyle name="Normal 52 3 2 2 2 4" xfId="13361" xr:uid="{00000000-0005-0000-0000-0000AF610000}"/>
    <cellStyle name="Normal 52 3 2 2 2 4 2" xfId="43683" xr:uid="{00000000-0005-0000-0000-0000B0610000}"/>
    <cellStyle name="Normal 52 3 2 2 2 4 3" xfId="28459" xr:uid="{00000000-0005-0000-0000-0000B1610000}"/>
    <cellStyle name="Normal 52 3 2 2 2 5" xfId="8340" xr:uid="{00000000-0005-0000-0000-0000B2610000}"/>
    <cellStyle name="Normal 52 3 2 2 2 5 2" xfId="38666" xr:uid="{00000000-0005-0000-0000-0000B3610000}"/>
    <cellStyle name="Normal 52 3 2 2 2 5 3" xfId="23442" xr:uid="{00000000-0005-0000-0000-0000B4610000}"/>
    <cellStyle name="Normal 52 3 2 2 2 6" xfId="33654" xr:uid="{00000000-0005-0000-0000-0000B5610000}"/>
    <cellStyle name="Normal 52 3 2 2 2 7" xfId="18429" xr:uid="{00000000-0005-0000-0000-0000B6610000}"/>
    <cellStyle name="Normal 52 3 2 2 3" xfId="4122" xr:uid="{00000000-0005-0000-0000-0000B7610000}"/>
    <cellStyle name="Normal 52 3 2 2 3 2" xfId="14196" xr:uid="{00000000-0005-0000-0000-0000B8610000}"/>
    <cellStyle name="Normal 52 3 2 2 3 2 2" xfId="44518" xr:uid="{00000000-0005-0000-0000-0000B9610000}"/>
    <cellStyle name="Normal 52 3 2 2 3 2 3" xfId="29294" xr:uid="{00000000-0005-0000-0000-0000BA610000}"/>
    <cellStyle name="Normal 52 3 2 2 3 3" xfId="9176" xr:uid="{00000000-0005-0000-0000-0000BB610000}"/>
    <cellStyle name="Normal 52 3 2 2 3 3 2" xfId="39501" xr:uid="{00000000-0005-0000-0000-0000BC610000}"/>
    <cellStyle name="Normal 52 3 2 2 3 3 3" xfId="24277" xr:uid="{00000000-0005-0000-0000-0000BD610000}"/>
    <cellStyle name="Normal 52 3 2 2 3 4" xfId="34488" xr:uid="{00000000-0005-0000-0000-0000BE610000}"/>
    <cellStyle name="Normal 52 3 2 2 3 5" xfId="19264" xr:uid="{00000000-0005-0000-0000-0000BF610000}"/>
    <cellStyle name="Normal 52 3 2 2 4" xfId="5815" xr:uid="{00000000-0005-0000-0000-0000C0610000}"/>
    <cellStyle name="Normal 52 3 2 2 4 2" xfId="15867" xr:uid="{00000000-0005-0000-0000-0000C1610000}"/>
    <cellStyle name="Normal 52 3 2 2 4 2 2" xfId="46189" xr:uid="{00000000-0005-0000-0000-0000C2610000}"/>
    <cellStyle name="Normal 52 3 2 2 4 2 3" xfId="30965" xr:uid="{00000000-0005-0000-0000-0000C3610000}"/>
    <cellStyle name="Normal 52 3 2 2 4 3" xfId="10847" xr:uid="{00000000-0005-0000-0000-0000C4610000}"/>
    <cellStyle name="Normal 52 3 2 2 4 3 2" xfId="41172" xr:uid="{00000000-0005-0000-0000-0000C5610000}"/>
    <cellStyle name="Normal 52 3 2 2 4 3 3" xfId="25948" xr:uid="{00000000-0005-0000-0000-0000C6610000}"/>
    <cellStyle name="Normal 52 3 2 2 4 4" xfId="36159" xr:uid="{00000000-0005-0000-0000-0000C7610000}"/>
    <cellStyle name="Normal 52 3 2 2 4 5" xfId="20935" xr:uid="{00000000-0005-0000-0000-0000C8610000}"/>
    <cellStyle name="Normal 52 3 2 2 5" xfId="12525" xr:uid="{00000000-0005-0000-0000-0000C9610000}"/>
    <cellStyle name="Normal 52 3 2 2 5 2" xfId="42847" xr:uid="{00000000-0005-0000-0000-0000CA610000}"/>
    <cellStyle name="Normal 52 3 2 2 5 3" xfId="27623" xr:uid="{00000000-0005-0000-0000-0000CB610000}"/>
    <cellStyle name="Normal 52 3 2 2 6" xfId="7504" xr:uid="{00000000-0005-0000-0000-0000CC610000}"/>
    <cellStyle name="Normal 52 3 2 2 6 2" xfId="37830" xr:uid="{00000000-0005-0000-0000-0000CD610000}"/>
    <cellStyle name="Normal 52 3 2 2 6 3" xfId="22606" xr:uid="{00000000-0005-0000-0000-0000CE610000}"/>
    <cellStyle name="Normal 52 3 2 2 7" xfId="32818" xr:uid="{00000000-0005-0000-0000-0000CF610000}"/>
    <cellStyle name="Normal 52 3 2 2 8" xfId="17593" xr:uid="{00000000-0005-0000-0000-0000D0610000}"/>
    <cellStyle name="Normal 52 3 2 3" xfId="2851" xr:uid="{00000000-0005-0000-0000-0000D1610000}"/>
    <cellStyle name="Normal 52 3 2 3 2" xfId="4541" xr:uid="{00000000-0005-0000-0000-0000D2610000}"/>
    <cellStyle name="Normal 52 3 2 3 2 2" xfId="14614" xr:uid="{00000000-0005-0000-0000-0000D3610000}"/>
    <cellStyle name="Normal 52 3 2 3 2 2 2" xfId="44936" xr:uid="{00000000-0005-0000-0000-0000D4610000}"/>
    <cellStyle name="Normal 52 3 2 3 2 2 3" xfId="29712" xr:uid="{00000000-0005-0000-0000-0000D5610000}"/>
    <cellStyle name="Normal 52 3 2 3 2 3" xfId="9594" xr:uid="{00000000-0005-0000-0000-0000D6610000}"/>
    <cellStyle name="Normal 52 3 2 3 2 3 2" xfId="39919" xr:uid="{00000000-0005-0000-0000-0000D7610000}"/>
    <cellStyle name="Normal 52 3 2 3 2 3 3" xfId="24695" xr:uid="{00000000-0005-0000-0000-0000D8610000}"/>
    <cellStyle name="Normal 52 3 2 3 2 4" xfId="34906" xr:uid="{00000000-0005-0000-0000-0000D9610000}"/>
    <cellStyle name="Normal 52 3 2 3 2 5" xfId="19682" xr:uid="{00000000-0005-0000-0000-0000DA610000}"/>
    <cellStyle name="Normal 52 3 2 3 3" xfId="6233" xr:uid="{00000000-0005-0000-0000-0000DB610000}"/>
    <cellStyle name="Normal 52 3 2 3 3 2" xfId="16285" xr:uid="{00000000-0005-0000-0000-0000DC610000}"/>
    <cellStyle name="Normal 52 3 2 3 3 2 2" xfId="46607" xr:uid="{00000000-0005-0000-0000-0000DD610000}"/>
    <cellStyle name="Normal 52 3 2 3 3 2 3" xfId="31383" xr:uid="{00000000-0005-0000-0000-0000DE610000}"/>
    <cellStyle name="Normal 52 3 2 3 3 3" xfId="11265" xr:uid="{00000000-0005-0000-0000-0000DF610000}"/>
    <cellStyle name="Normal 52 3 2 3 3 3 2" xfId="41590" xr:uid="{00000000-0005-0000-0000-0000E0610000}"/>
    <cellStyle name="Normal 52 3 2 3 3 3 3" xfId="26366" xr:uid="{00000000-0005-0000-0000-0000E1610000}"/>
    <cellStyle name="Normal 52 3 2 3 3 4" xfId="36577" xr:uid="{00000000-0005-0000-0000-0000E2610000}"/>
    <cellStyle name="Normal 52 3 2 3 3 5" xfId="21353" xr:uid="{00000000-0005-0000-0000-0000E3610000}"/>
    <cellStyle name="Normal 52 3 2 3 4" xfId="12943" xr:uid="{00000000-0005-0000-0000-0000E4610000}"/>
    <cellStyle name="Normal 52 3 2 3 4 2" xfId="43265" xr:uid="{00000000-0005-0000-0000-0000E5610000}"/>
    <cellStyle name="Normal 52 3 2 3 4 3" xfId="28041" xr:uid="{00000000-0005-0000-0000-0000E6610000}"/>
    <cellStyle name="Normal 52 3 2 3 5" xfId="7922" xr:uid="{00000000-0005-0000-0000-0000E7610000}"/>
    <cellStyle name="Normal 52 3 2 3 5 2" xfId="38248" xr:uid="{00000000-0005-0000-0000-0000E8610000}"/>
    <cellStyle name="Normal 52 3 2 3 5 3" xfId="23024" xr:uid="{00000000-0005-0000-0000-0000E9610000}"/>
    <cellStyle name="Normal 52 3 2 3 6" xfId="33236" xr:uid="{00000000-0005-0000-0000-0000EA610000}"/>
    <cellStyle name="Normal 52 3 2 3 7" xfId="18011" xr:uid="{00000000-0005-0000-0000-0000EB610000}"/>
    <cellStyle name="Normal 52 3 2 4" xfId="3704" xr:uid="{00000000-0005-0000-0000-0000EC610000}"/>
    <cellStyle name="Normal 52 3 2 4 2" xfId="13778" xr:uid="{00000000-0005-0000-0000-0000ED610000}"/>
    <cellStyle name="Normal 52 3 2 4 2 2" xfId="44100" xr:uid="{00000000-0005-0000-0000-0000EE610000}"/>
    <cellStyle name="Normal 52 3 2 4 2 3" xfId="28876" xr:uid="{00000000-0005-0000-0000-0000EF610000}"/>
    <cellStyle name="Normal 52 3 2 4 3" xfId="8758" xr:uid="{00000000-0005-0000-0000-0000F0610000}"/>
    <cellStyle name="Normal 52 3 2 4 3 2" xfId="39083" xr:uid="{00000000-0005-0000-0000-0000F1610000}"/>
    <cellStyle name="Normal 52 3 2 4 3 3" xfId="23859" xr:uid="{00000000-0005-0000-0000-0000F2610000}"/>
    <cellStyle name="Normal 52 3 2 4 4" xfId="34070" xr:uid="{00000000-0005-0000-0000-0000F3610000}"/>
    <cellStyle name="Normal 52 3 2 4 5" xfId="18846" xr:uid="{00000000-0005-0000-0000-0000F4610000}"/>
    <cellStyle name="Normal 52 3 2 5" xfId="5397" xr:uid="{00000000-0005-0000-0000-0000F5610000}"/>
    <cellStyle name="Normal 52 3 2 5 2" xfId="15449" xr:uid="{00000000-0005-0000-0000-0000F6610000}"/>
    <cellStyle name="Normal 52 3 2 5 2 2" xfId="45771" xr:uid="{00000000-0005-0000-0000-0000F7610000}"/>
    <cellStyle name="Normal 52 3 2 5 2 3" xfId="30547" xr:uid="{00000000-0005-0000-0000-0000F8610000}"/>
    <cellStyle name="Normal 52 3 2 5 3" xfId="10429" xr:uid="{00000000-0005-0000-0000-0000F9610000}"/>
    <cellStyle name="Normal 52 3 2 5 3 2" xfId="40754" xr:uid="{00000000-0005-0000-0000-0000FA610000}"/>
    <cellStyle name="Normal 52 3 2 5 3 3" xfId="25530" xr:uid="{00000000-0005-0000-0000-0000FB610000}"/>
    <cellStyle name="Normal 52 3 2 5 4" xfId="35741" xr:uid="{00000000-0005-0000-0000-0000FC610000}"/>
    <cellStyle name="Normal 52 3 2 5 5" xfId="20517" xr:uid="{00000000-0005-0000-0000-0000FD610000}"/>
    <cellStyle name="Normal 52 3 2 6" xfId="12107" xr:uid="{00000000-0005-0000-0000-0000FE610000}"/>
    <cellStyle name="Normal 52 3 2 6 2" xfId="42429" xr:uid="{00000000-0005-0000-0000-0000FF610000}"/>
    <cellStyle name="Normal 52 3 2 6 3" xfId="27205" xr:uid="{00000000-0005-0000-0000-000000620000}"/>
    <cellStyle name="Normal 52 3 2 7" xfId="7086" xr:uid="{00000000-0005-0000-0000-000001620000}"/>
    <cellStyle name="Normal 52 3 2 7 2" xfId="37412" xr:uid="{00000000-0005-0000-0000-000002620000}"/>
    <cellStyle name="Normal 52 3 2 7 3" xfId="22188" xr:uid="{00000000-0005-0000-0000-000003620000}"/>
    <cellStyle name="Normal 52 3 2 8" xfId="32400" xr:uid="{00000000-0005-0000-0000-000004620000}"/>
    <cellStyle name="Normal 52 3 2 9" xfId="17175" xr:uid="{00000000-0005-0000-0000-000005620000}"/>
    <cellStyle name="Normal 52 3 3" xfId="2222" xr:uid="{00000000-0005-0000-0000-000006620000}"/>
    <cellStyle name="Normal 52 3 3 2" xfId="3061" xr:uid="{00000000-0005-0000-0000-000007620000}"/>
    <cellStyle name="Normal 52 3 3 2 2" xfId="4751" xr:uid="{00000000-0005-0000-0000-000008620000}"/>
    <cellStyle name="Normal 52 3 3 2 2 2" xfId="14824" xr:uid="{00000000-0005-0000-0000-000009620000}"/>
    <cellStyle name="Normal 52 3 3 2 2 2 2" xfId="45146" xr:uid="{00000000-0005-0000-0000-00000A620000}"/>
    <cellStyle name="Normal 52 3 3 2 2 2 3" xfId="29922" xr:uid="{00000000-0005-0000-0000-00000B620000}"/>
    <cellStyle name="Normal 52 3 3 2 2 3" xfId="9804" xr:uid="{00000000-0005-0000-0000-00000C620000}"/>
    <cellStyle name="Normal 52 3 3 2 2 3 2" xfId="40129" xr:uid="{00000000-0005-0000-0000-00000D620000}"/>
    <cellStyle name="Normal 52 3 3 2 2 3 3" xfId="24905" xr:uid="{00000000-0005-0000-0000-00000E620000}"/>
    <cellStyle name="Normal 52 3 3 2 2 4" xfId="35116" xr:uid="{00000000-0005-0000-0000-00000F620000}"/>
    <cellStyle name="Normal 52 3 3 2 2 5" xfId="19892" xr:uid="{00000000-0005-0000-0000-000010620000}"/>
    <cellStyle name="Normal 52 3 3 2 3" xfId="6443" xr:uid="{00000000-0005-0000-0000-000011620000}"/>
    <cellStyle name="Normal 52 3 3 2 3 2" xfId="16495" xr:uid="{00000000-0005-0000-0000-000012620000}"/>
    <cellStyle name="Normal 52 3 3 2 3 2 2" xfId="46817" xr:uid="{00000000-0005-0000-0000-000013620000}"/>
    <cellStyle name="Normal 52 3 3 2 3 2 3" xfId="31593" xr:uid="{00000000-0005-0000-0000-000014620000}"/>
    <cellStyle name="Normal 52 3 3 2 3 3" xfId="11475" xr:uid="{00000000-0005-0000-0000-000015620000}"/>
    <cellStyle name="Normal 52 3 3 2 3 3 2" xfId="41800" xr:uid="{00000000-0005-0000-0000-000016620000}"/>
    <cellStyle name="Normal 52 3 3 2 3 3 3" xfId="26576" xr:uid="{00000000-0005-0000-0000-000017620000}"/>
    <cellStyle name="Normal 52 3 3 2 3 4" xfId="36787" xr:uid="{00000000-0005-0000-0000-000018620000}"/>
    <cellStyle name="Normal 52 3 3 2 3 5" xfId="21563" xr:uid="{00000000-0005-0000-0000-000019620000}"/>
    <cellStyle name="Normal 52 3 3 2 4" xfId="13153" xr:uid="{00000000-0005-0000-0000-00001A620000}"/>
    <cellStyle name="Normal 52 3 3 2 4 2" xfId="43475" xr:uid="{00000000-0005-0000-0000-00001B620000}"/>
    <cellStyle name="Normal 52 3 3 2 4 3" xfId="28251" xr:uid="{00000000-0005-0000-0000-00001C620000}"/>
    <cellStyle name="Normal 52 3 3 2 5" xfId="8132" xr:uid="{00000000-0005-0000-0000-00001D620000}"/>
    <cellStyle name="Normal 52 3 3 2 5 2" xfId="38458" xr:uid="{00000000-0005-0000-0000-00001E620000}"/>
    <cellStyle name="Normal 52 3 3 2 5 3" xfId="23234" xr:uid="{00000000-0005-0000-0000-00001F620000}"/>
    <cellStyle name="Normal 52 3 3 2 6" xfId="33446" xr:uid="{00000000-0005-0000-0000-000020620000}"/>
    <cellStyle name="Normal 52 3 3 2 7" xfId="18221" xr:uid="{00000000-0005-0000-0000-000021620000}"/>
    <cellStyle name="Normal 52 3 3 3" xfId="3914" xr:uid="{00000000-0005-0000-0000-000022620000}"/>
    <cellStyle name="Normal 52 3 3 3 2" xfId="13988" xr:uid="{00000000-0005-0000-0000-000023620000}"/>
    <cellStyle name="Normal 52 3 3 3 2 2" xfId="44310" xr:uid="{00000000-0005-0000-0000-000024620000}"/>
    <cellStyle name="Normal 52 3 3 3 2 3" xfId="29086" xr:uid="{00000000-0005-0000-0000-000025620000}"/>
    <cellStyle name="Normal 52 3 3 3 3" xfId="8968" xr:uid="{00000000-0005-0000-0000-000026620000}"/>
    <cellStyle name="Normal 52 3 3 3 3 2" xfId="39293" xr:uid="{00000000-0005-0000-0000-000027620000}"/>
    <cellStyle name="Normal 52 3 3 3 3 3" xfId="24069" xr:uid="{00000000-0005-0000-0000-000028620000}"/>
    <cellStyle name="Normal 52 3 3 3 4" xfId="34280" xr:uid="{00000000-0005-0000-0000-000029620000}"/>
    <cellStyle name="Normal 52 3 3 3 5" xfId="19056" xr:uid="{00000000-0005-0000-0000-00002A620000}"/>
    <cellStyle name="Normal 52 3 3 4" xfId="5607" xr:uid="{00000000-0005-0000-0000-00002B620000}"/>
    <cellStyle name="Normal 52 3 3 4 2" xfId="15659" xr:uid="{00000000-0005-0000-0000-00002C620000}"/>
    <cellStyle name="Normal 52 3 3 4 2 2" xfId="45981" xr:uid="{00000000-0005-0000-0000-00002D620000}"/>
    <cellStyle name="Normal 52 3 3 4 2 3" xfId="30757" xr:uid="{00000000-0005-0000-0000-00002E620000}"/>
    <cellStyle name="Normal 52 3 3 4 3" xfId="10639" xr:uid="{00000000-0005-0000-0000-00002F620000}"/>
    <cellStyle name="Normal 52 3 3 4 3 2" xfId="40964" xr:uid="{00000000-0005-0000-0000-000030620000}"/>
    <cellStyle name="Normal 52 3 3 4 3 3" xfId="25740" xr:uid="{00000000-0005-0000-0000-000031620000}"/>
    <cellStyle name="Normal 52 3 3 4 4" xfId="35951" xr:uid="{00000000-0005-0000-0000-000032620000}"/>
    <cellStyle name="Normal 52 3 3 4 5" xfId="20727" xr:uid="{00000000-0005-0000-0000-000033620000}"/>
    <cellStyle name="Normal 52 3 3 5" xfId="12317" xr:uid="{00000000-0005-0000-0000-000034620000}"/>
    <cellStyle name="Normal 52 3 3 5 2" xfId="42639" xr:uid="{00000000-0005-0000-0000-000035620000}"/>
    <cellStyle name="Normal 52 3 3 5 3" xfId="27415" xr:uid="{00000000-0005-0000-0000-000036620000}"/>
    <cellStyle name="Normal 52 3 3 6" xfId="7296" xr:uid="{00000000-0005-0000-0000-000037620000}"/>
    <cellStyle name="Normal 52 3 3 6 2" xfId="37622" xr:uid="{00000000-0005-0000-0000-000038620000}"/>
    <cellStyle name="Normal 52 3 3 6 3" xfId="22398" xr:uid="{00000000-0005-0000-0000-000039620000}"/>
    <cellStyle name="Normal 52 3 3 7" xfId="32610" xr:uid="{00000000-0005-0000-0000-00003A620000}"/>
    <cellStyle name="Normal 52 3 3 8" xfId="17385" xr:uid="{00000000-0005-0000-0000-00003B620000}"/>
    <cellStyle name="Normal 52 3 4" xfId="2643" xr:uid="{00000000-0005-0000-0000-00003C620000}"/>
    <cellStyle name="Normal 52 3 4 2" xfId="4333" xr:uid="{00000000-0005-0000-0000-00003D620000}"/>
    <cellStyle name="Normal 52 3 4 2 2" xfId="14406" xr:uid="{00000000-0005-0000-0000-00003E620000}"/>
    <cellStyle name="Normal 52 3 4 2 2 2" xfId="44728" xr:uid="{00000000-0005-0000-0000-00003F620000}"/>
    <cellStyle name="Normal 52 3 4 2 2 3" xfId="29504" xr:uid="{00000000-0005-0000-0000-000040620000}"/>
    <cellStyle name="Normal 52 3 4 2 3" xfId="9386" xr:uid="{00000000-0005-0000-0000-000041620000}"/>
    <cellStyle name="Normal 52 3 4 2 3 2" xfId="39711" xr:uid="{00000000-0005-0000-0000-000042620000}"/>
    <cellStyle name="Normal 52 3 4 2 3 3" xfId="24487" xr:uid="{00000000-0005-0000-0000-000043620000}"/>
    <cellStyle name="Normal 52 3 4 2 4" xfId="34698" xr:uid="{00000000-0005-0000-0000-000044620000}"/>
    <cellStyle name="Normal 52 3 4 2 5" xfId="19474" xr:uid="{00000000-0005-0000-0000-000045620000}"/>
    <cellStyle name="Normal 52 3 4 3" xfId="6025" xr:uid="{00000000-0005-0000-0000-000046620000}"/>
    <cellStyle name="Normal 52 3 4 3 2" xfId="16077" xr:uid="{00000000-0005-0000-0000-000047620000}"/>
    <cellStyle name="Normal 52 3 4 3 2 2" xfId="46399" xr:uid="{00000000-0005-0000-0000-000048620000}"/>
    <cellStyle name="Normal 52 3 4 3 2 3" xfId="31175" xr:uid="{00000000-0005-0000-0000-000049620000}"/>
    <cellStyle name="Normal 52 3 4 3 3" xfId="11057" xr:uid="{00000000-0005-0000-0000-00004A620000}"/>
    <cellStyle name="Normal 52 3 4 3 3 2" xfId="41382" xr:uid="{00000000-0005-0000-0000-00004B620000}"/>
    <cellStyle name="Normal 52 3 4 3 3 3" xfId="26158" xr:uid="{00000000-0005-0000-0000-00004C620000}"/>
    <cellStyle name="Normal 52 3 4 3 4" xfId="36369" xr:uid="{00000000-0005-0000-0000-00004D620000}"/>
    <cellStyle name="Normal 52 3 4 3 5" xfId="21145" xr:uid="{00000000-0005-0000-0000-00004E620000}"/>
    <cellStyle name="Normal 52 3 4 4" xfId="12735" xr:uid="{00000000-0005-0000-0000-00004F620000}"/>
    <cellStyle name="Normal 52 3 4 4 2" xfId="43057" xr:uid="{00000000-0005-0000-0000-000050620000}"/>
    <cellStyle name="Normal 52 3 4 4 3" xfId="27833" xr:uid="{00000000-0005-0000-0000-000051620000}"/>
    <cellStyle name="Normal 52 3 4 5" xfId="7714" xr:uid="{00000000-0005-0000-0000-000052620000}"/>
    <cellStyle name="Normal 52 3 4 5 2" xfId="38040" xr:uid="{00000000-0005-0000-0000-000053620000}"/>
    <cellStyle name="Normal 52 3 4 5 3" xfId="22816" xr:uid="{00000000-0005-0000-0000-000054620000}"/>
    <cellStyle name="Normal 52 3 4 6" xfId="33028" xr:uid="{00000000-0005-0000-0000-000055620000}"/>
    <cellStyle name="Normal 52 3 4 7" xfId="17803" xr:uid="{00000000-0005-0000-0000-000056620000}"/>
    <cellStyle name="Normal 52 3 5" xfId="3496" xr:uid="{00000000-0005-0000-0000-000057620000}"/>
    <cellStyle name="Normal 52 3 5 2" xfId="13570" xr:uid="{00000000-0005-0000-0000-000058620000}"/>
    <cellStyle name="Normal 52 3 5 2 2" xfId="43892" xr:uid="{00000000-0005-0000-0000-000059620000}"/>
    <cellStyle name="Normal 52 3 5 2 3" xfId="28668" xr:uid="{00000000-0005-0000-0000-00005A620000}"/>
    <cellStyle name="Normal 52 3 5 3" xfId="8550" xr:uid="{00000000-0005-0000-0000-00005B620000}"/>
    <cellStyle name="Normal 52 3 5 3 2" xfId="38875" xr:uid="{00000000-0005-0000-0000-00005C620000}"/>
    <cellStyle name="Normal 52 3 5 3 3" xfId="23651" xr:uid="{00000000-0005-0000-0000-00005D620000}"/>
    <cellStyle name="Normal 52 3 5 4" xfId="33862" xr:uid="{00000000-0005-0000-0000-00005E620000}"/>
    <cellStyle name="Normal 52 3 5 5" xfId="18638" xr:uid="{00000000-0005-0000-0000-00005F620000}"/>
    <cellStyle name="Normal 52 3 6" xfId="5189" xr:uid="{00000000-0005-0000-0000-000060620000}"/>
    <cellStyle name="Normal 52 3 6 2" xfId="15241" xr:uid="{00000000-0005-0000-0000-000061620000}"/>
    <cellStyle name="Normal 52 3 6 2 2" xfId="45563" xr:uid="{00000000-0005-0000-0000-000062620000}"/>
    <cellStyle name="Normal 52 3 6 2 3" xfId="30339" xr:uid="{00000000-0005-0000-0000-000063620000}"/>
    <cellStyle name="Normal 52 3 6 3" xfId="10221" xr:uid="{00000000-0005-0000-0000-000064620000}"/>
    <cellStyle name="Normal 52 3 6 3 2" xfId="40546" xr:uid="{00000000-0005-0000-0000-000065620000}"/>
    <cellStyle name="Normal 52 3 6 3 3" xfId="25322" xr:uid="{00000000-0005-0000-0000-000066620000}"/>
    <cellStyle name="Normal 52 3 6 4" xfId="35533" xr:uid="{00000000-0005-0000-0000-000067620000}"/>
    <cellStyle name="Normal 52 3 6 5" xfId="20309" xr:uid="{00000000-0005-0000-0000-000068620000}"/>
    <cellStyle name="Normal 52 3 7" xfId="11899" xr:uid="{00000000-0005-0000-0000-000069620000}"/>
    <cellStyle name="Normal 52 3 7 2" xfId="42221" xr:uid="{00000000-0005-0000-0000-00006A620000}"/>
    <cellStyle name="Normal 52 3 7 3" xfId="26997" xr:uid="{00000000-0005-0000-0000-00006B620000}"/>
    <cellStyle name="Normal 52 3 8" xfId="6878" xr:uid="{00000000-0005-0000-0000-00006C620000}"/>
    <cellStyle name="Normal 52 3 8 2" xfId="37204" xr:uid="{00000000-0005-0000-0000-00006D620000}"/>
    <cellStyle name="Normal 52 3 8 3" xfId="21980" xr:uid="{00000000-0005-0000-0000-00006E620000}"/>
    <cellStyle name="Normal 52 3 9" xfId="32193" xr:uid="{00000000-0005-0000-0000-00006F620000}"/>
    <cellStyle name="Normal 52 4" xfId="1903" xr:uid="{00000000-0005-0000-0000-000070620000}"/>
    <cellStyle name="Normal 52 4 2" xfId="2326" xr:uid="{00000000-0005-0000-0000-000071620000}"/>
    <cellStyle name="Normal 52 4 2 2" xfId="3165" xr:uid="{00000000-0005-0000-0000-000072620000}"/>
    <cellStyle name="Normal 52 4 2 2 2" xfId="4855" xr:uid="{00000000-0005-0000-0000-000073620000}"/>
    <cellStyle name="Normal 52 4 2 2 2 2" xfId="14928" xr:uid="{00000000-0005-0000-0000-000074620000}"/>
    <cellStyle name="Normal 52 4 2 2 2 2 2" xfId="45250" xr:uid="{00000000-0005-0000-0000-000075620000}"/>
    <cellStyle name="Normal 52 4 2 2 2 2 3" xfId="30026" xr:uid="{00000000-0005-0000-0000-000076620000}"/>
    <cellStyle name="Normal 52 4 2 2 2 3" xfId="9908" xr:uid="{00000000-0005-0000-0000-000077620000}"/>
    <cellStyle name="Normal 52 4 2 2 2 3 2" xfId="40233" xr:uid="{00000000-0005-0000-0000-000078620000}"/>
    <cellStyle name="Normal 52 4 2 2 2 3 3" xfId="25009" xr:uid="{00000000-0005-0000-0000-000079620000}"/>
    <cellStyle name="Normal 52 4 2 2 2 4" xfId="35220" xr:uid="{00000000-0005-0000-0000-00007A620000}"/>
    <cellStyle name="Normal 52 4 2 2 2 5" xfId="19996" xr:uid="{00000000-0005-0000-0000-00007B620000}"/>
    <cellStyle name="Normal 52 4 2 2 3" xfId="6547" xr:uid="{00000000-0005-0000-0000-00007C620000}"/>
    <cellStyle name="Normal 52 4 2 2 3 2" xfId="16599" xr:uid="{00000000-0005-0000-0000-00007D620000}"/>
    <cellStyle name="Normal 52 4 2 2 3 2 2" xfId="46921" xr:uid="{00000000-0005-0000-0000-00007E620000}"/>
    <cellStyle name="Normal 52 4 2 2 3 2 3" xfId="31697" xr:uid="{00000000-0005-0000-0000-00007F620000}"/>
    <cellStyle name="Normal 52 4 2 2 3 3" xfId="11579" xr:uid="{00000000-0005-0000-0000-000080620000}"/>
    <cellStyle name="Normal 52 4 2 2 3 3 2" xfId="41904" xr:uid="{00000000-0005-0000-0000-000081620000}"/>
    <cellStyle name="Normal 52 4 2 2 3 3 3" xfId="26680" xr:uid="{00000000-0005-0000-0000-000082620000}"/>
    <cellStyle name="Normal 52 4 2 2 3 4" xfId="36891" xr:uid="{00000000-0005-0000-0000-000083620000}"/>
    <cellStyle name="Normal 52 4 2 2 3 5" xfId="21667" xr:uid="{00000000-0005-0000-0000-000084620000}"/>
    <cellStyle name="Normal 52 4 2 2 4" xfId="13257" xr:uid="{00000000-0005-0000-0000-000085620000}"/>
    <cellStyle name="Normal 52 4 2 2 4 2" xfId="43579" xr:uid="{00000000-0005-0000-0000-000086620000}"/>
    <cellStyle name="Normal 52 4 2 2 4 3" xfId="28355" xr:uid="{00000000-0005-0000-0000-000087620000}"/>
    <cellStyle name="Normal 52 4 2 2 5" xfId="8236" xr:uid="{00000000-0005-0000-0000-000088620000}"/>
    <cellStyle name="Normal 52 4 2 2 5 2" xfId="38562" xr:uid="{00000000-0005-0000-0000-000089620000}"/>
    <cellStyle name="Normal 52 4 2 2 5 3" xfId="23338" xr:uid="{00000000-0005-0000-0000-00008A620000}"/>
    <cellStyle name="Normal 52 4 2 2 6" xfId="33550" xr:uid="{00000000-0005-0000-0000-00008B620000}"/>
    <cellStyle name="Normal 52 4 2 2 7" xfId="18325" xr:uid="{00000000-0005-0000-0000-00008C620000}"/>
    <cellStyle name="Normal 52 4 2 3" xfId="4018" xr:uid="{00000000-0005-0000-0000-00008D620000}"/>
    <cellStyle name="Normal 52 4 2 3 2" xfId="14092" xr:uid="{00000000-0005-0000-0000-00008E620000}"/>
    <cellStyle name="Normal 52 4 2 3 2 2" xfId="44414" xr:uid="{00000000-0005-0000-0000-00008F620000}"/>
    <cellStyle name="Normal 52 4 2 3 2 3" xfId="29190" xr:uid="{00000000-0005-0000-0000-000090620000}"/>
    <cellStyle name="Normal 52 4 2 3 3" xfId="9072" xr:uid="{00000000-0005-0000-0000-000091620000}"/>
    <cellStyle name="Normal 52 4 2 3 3 2" xfId="39397" xr:uid="{00000000-0005-0000-0000-000092620000}"/>
    <cellStyle name="Normal 52 4 2 3 3 3" xfId="24173" xr:uid="{00000000-0005-0000-0000-000093620000}"/>
    <cellStyle name="Normal 52 4 2 3 4" xfId="34384" xr:uid="{00000000-0005-0000-0000-000094620000}"/>
    <cellStyle name="Normal 52 4 2 3 5" xfId="19160" xr:uid="{00000000-0005-0000-0000-000095620000}"/>
    <cellStyle name="Normal 52 4 2 4" xfId="5711" xr:uid="{00000000-0005-0000-0000-000096620000}"/>
    <cellStyle name="Normal 52 4 2 4 2" xfId="15763" xr:uid="{00000000-0005-0000-0000-000097620000}"/>
    <cellStyle name="Normal 52 4 2 4 2 2" xfId="46085" xr:uid="{00000000-0005-0000-0000-000098620000}"/>
    <cellStyle name="Normal 52 4 2 4 2 3" xfId="30861" xr:uid="{00000000-0005-0000-0000-000099620000}"/>
    <cellStyle name="Normal 52 4 2 4 3" xfId="10743" xr:uid="{00000000-0005-0000-0000-00009A620000}"/>
    <cellStyle name="Normal 52 4 2 4 3 2" xfId="41068" xr:uid="{00000000-0005-0000-0000-00009B620000}"/>
    <cellStyle name="Normal 52 4 2 4 3 3" xfId="25844" xr:uid="{00000000-0005-0000-0000-00009C620000}"/>
    <cellStyle name="Normal 52 4 2 4 4" xfId="36055" xr:uid="{00000000-0005-0000-0000-00009D620000}"/>
    <cellStyle name="Normal 52 4 2 4 5" xfId="20831" xr:uid="{00000000-0005-0000-0000-00009E620000}"/>
    <cellStyle name="Normal 52 4 2 5" xfId="12421" xr:uid="{00000000-0005-0000-0000-00009F620000}"/>
    <cellStyle name="Normal 52 4 2 5 2" xfId="42743" xr:uid="{00000000-0005-0000-0000-0000A0620000}"/>
    <cellStyle name="Normal 52 4 2 5 3" xfId="27519" xr:uid="{00000000-0005-0000-0000-0000A1620000}"/>
    <cellStyle name="Normal 52 4 2 6" xfId="7400" xr:uid="{00000000-0005-0000-0000-0000A2620000}"/>
    <cellStyle name="Normal 52 4 2 6 2" xfId="37726" xr:uid="{00000000-0005-0000-0000-0000A3620000}"/>
    <cellStyle name="Normal 52 4 2 6 3" xfId="22502" xr:uid="{00000000-0005-0000-0000-0000A4620000}"/>
    <cellStyle name="Normal 52 4 2 7" xfId="32714" xr:uid="{00000000-0005-0000-0000-0000A5620000}"/>
    <cellStyle name="Normal 52 4 2 8" xfId="17489" xr:uid="{00000000-0005-0000-0000-0000A6620000}"/>
    <cellStyle name="Normal 52 4 3" xfId="2747" xr:uid="{00000000-0005-0000-0000-0000A7620000}"/>
    <cellStyle name="Normal 52 4 3 2" xfId="4437" xr:uid="{00000000-0005-0000-0000-0000A8620000}"/>
    <cellStyle name="Normal 52 4 3 2 2" xfId="14510" xr:uid="{00000000-0005-0000-0000-0000A9620000}"/>
    <cellStyle name="Normal 52 4 3 2 2 2" xfId="44832" xr:uid="{00000000-0005-0000-0000-0000AA620000}"/>
    <cellStyle name="Normal 52 4 3 2 2 3" xfId="29608" xr:uid="{00000000-0005-0000-0000-0000AB620000}"/>
    <cellStyle name="Normal 52 4 3 2 3" xfId="9490" xr:uid="{00000000-0005-0000-0000-0000AC620000}"/>
    <cellStyle name="Normal 52 4 3 2 3 2" xfId="39815" xr:uid="{00000000-0005-0000-0000-0000AD620000}"/>
    <cellStyle name="Normal 52 4 3 2 3 3" xfId="24591" xr:uid="{00000000-0005-0000-0000-0000AE620000}"/>
    <cellStyle name="Normal 52 4 3 2 4" xfId="34802" xr:uid="{00000000-0005-0000-0000-0000AF620000}"/>
    <cellStyle name="Normal 52 4 3 2 5" xfId="19578" xr:uid="{00000000-0005-0000-0000-0000B0620000}"/>
    <cellStyle name="Normal 52 4 3 3" xfId="6129" xr:uid="{00000000-0005-0000-0000-0000B1620000}"/>
    <cellStyle name="Normal 52 4 3 3 2" xfId="16181" xr:uid="{00000000-0005-0000-0000-0000B2620000}"/>
    <cellStyle name="Normal 52 4 3 3 2 2" xfId="46503" xr:uid="{00000000-0005-0000-0000-0000B3620000}"/>
    <cellStyle name="Normal 52 4 3 3 2 3" xfId="31279" xr:uid="{00000000-0005-0000-0000-0000B4620000}"/>
    <cellStyle name="Normal 52 4 3 3 3" xfId="11161" xr:uid="{00000000-0005-0000-0000-0000B5620000}"/>
    <cellStyle name="Normal 52 4 3 3 3 2" xfId="41486" xr:uid="{00000000-0005-0000-0000-0000B6620000}"/>
    <cellStyle name="Normal 52 4 3 3 3 3" xfId="26262" xr:uid="{00000000-0005-0000-0000-0000B7620000}"/>
    <cellStyle name="Normal 52 4 3 3 4" xfId="36473" xr:uid="{00000000-0005-0000-0000-0000B8620000}"/>
    <cellStyle name="Normal 52 4 3 3 5" xfId="21249" xr:uid="{00000000-0005-0000-0000-0000B9620000}"/>
    <cellStyle name="Normal 52 4 3 4" xfId="12839" xr:uid="{00000000-0005-0000-0000-0000BA620000}"/>
    <cellStyle name="Normal 52 4 3 4 2" xfId="43161" xr:uid="{00000000-0005-0000-0000-0000BB620000}"/>
    <cellStyle name="Normal 52 4 3 4 3" xfId="27937" xr:uid="{00000000-0005-0000-0000-0000BC620000}"/>
    <cellStyle name="Normal 52 4 3 5" xfId="7818" xr:uid="{00000000-0005-0000-0000-0000BD620000}"/>
    <cellStyle name="Normal 52 4 3 5 2" xfId="38144" xr:uid="{00000000-0005-0000-0000-0000BE620000}"/>
    <cellStyle name="Normal 52 4 3 5 3" xfId="22920" xr:uid="{00000000-0005-0000-0000-0000BF620000}"/>
    <cellStyle name="Normal 52 4 3 6" xfId="33132" xr:uid="{00000000-0005-0000-0000-0000C0620000}"/>
    <cellStyle name="Normal 52 4 3 7" xfId="17907" xr:uid="{00000000-0005-0000-0000-0000C1620000}"/>
    <cellStyle name="Normal 52 4 4" xfId="3600" xr:uid="{00000000-0005-0000-0000-0000C2620000}"/>
    <cellStyle name="Normal 52 4 4 2" xfId="13674" xr:uid="{00000000-0005-0000-0000-0000C3620000}"/>
    <cellStyle name="Normal 52 4 4 2 2" xfId="43996" xr:uid="{00000000-0005-0000-0000-0000C4620000}"/>
    <cellStyle name="Normal 52 4 4 2 3" xfId="28772" xr:uid="{00000000-0005-0000-0000-0000C5620000}"/>
    <cellStyle name="Normal 52 4 4 3" xfId="8654" xr:uid="{00000000-0005-0000-0000-0000C6620000}"/>
    <cellStyle name="Normal 52 4 4 3 2" xfId="38979" xr:uid="{00000000-0005-0000-0000-0000C7620000}"/>
    <cellStyle name="Normal 52 4 4 3 3" xfId="23755" xr:uid="{00000000-0005-0000-0000-0000C8620000}"/>
    <cellStyle name="Normal 52 4 4 4" xfId="33966" xr:uid="{00000000-0005-0000-0000-0000C9620000}"/>
    <cellStyle name="Normal 52 4 4 5" xfId="18742" xr:uid="{00000000-0005-0000-0000-0000CA620000}"/>
    <cellStyle name="Normal 52 4 5" xfId="5293" xr:uid="{00000000-0005-0000-0000-0000CB620000}"/>
    <cellStyle name="Normal 52 4 5 2" xfId="15345" xr:uid="{00000000-0005-0000-0000-0000CC620000}"/>
    <cellStyle name="Normal 52 4 5 2 2" xfId="45667" xr:uid="{00000000-0005-0000-0000-0000CD620000}"/>
    <cellStyle name="Normal 52 4 5 2 3" xfId="30443" xr:uid="{00000000-0005-0000-0000-0000CE620000}"/>
    <cellStyle name="Normal 52 4 5 3" xfId="10325" xr:uid="{00000000-0005-0000-0000-0000CF620000}"/>
    <cellStyle name="Normal 52 4 5 3 2" xfId="40650" xr:uid="{00000000-0005-0000-0000-0000D0620000}"/>
    <cellStyle name="Normal 52 4 5 3 3" xfId="25426" xr:uid="{00000000-0005-0000-0000-0000D1620000}"/>
    <cellStyle name="Normal 52 4 5 4" xfId="35637" xr:uid="{00000000-0005-0000-0000-0000D2620000}"/>
    <cellStyle name="Normal 52 4 5 5" xfId="20413" xr:uid="{00000000-0005-0000-0000-0000D3620000}"/>
    <cellStyle name="Normal 52 4 6" xfId="12003" xr:uid="{00000000-0005-0000-0000-0000D4620000}"/>
    <cellStyle name="Normal 52 4 6 2" xfId="42325" xr:uid="{00000000-0005-0000-0000-0000D5620000}"/>
    <cellStyle name="Normal 52 4 6 3" xfId="27101" xr:uid="{00000000-0005-0000-0000-0000D6620000}"/>
    <cellStyle name="Normal 52 4 7" xfId="6982" xr:uid="{00000000-0005-0000-0000-0000D7620000}"/>
    <cellStyle name="Normal 52 4 7 2" xfId="37308" xr:uid="{00000000-0005-0000-0000-0000D8620000}"/>
    <cellStyle name="Normal 52 4 7 3" xfId="22084" xr:uid="{00000000-0005-0000-0000-0000D9620000}"/>
    <cellStyle name="Normal 52 4 8" xfId="32296" xr:uid="{00000000-0005-0000-0000-0000DA620000}"/>
    <cellStyle name="Normal 52 4 9" xfId="17071" xr:uid="{00000000-0005-0000-0000-0000DB620000}"/>
    <cellStyle name="Normal 52 5" xfId="2116" xr:uid="{00000000-0005-0000-0000-0000DC620000}"/>
    <cellStyle name="Normal 52 5 2" xfId="2957" xr:uid="{00000000-0005-0000-0000-0000DD620000}"/>
    <cellStyle name="Normal 52 5 2 2" xfId="4647" xr:uid="{00000000-0005-0000-0000-0000DE620000}"/>
    <cellStyle name="Normal 52 5 2 2 2" xfId="14720" xr:uid="{00000000-0005-0000-0000-0000DF620000}"/>
    <cellStyle name="Normal 52 5 2 2 2 2" xfId="45042" xr:uid="{00000000-0005-0000-0000-0000E0620000}"/>
    <cellStyle name="Normal 52 5 2 2 2 3" xfId="29818" xr:uid="{00000000-0005-0000-0000-0000E1620000}"/>
    <cellStyle name="Normal 52 5 2 2 3" xfId="9700" xr:uid="{00000000-0005-0000-0000-0000E2620000}"/>
    <cellStyle name="Normal 52 5 2 2 3 2" xfId="40025" xr:uid="{00000000-0005-0000-0000-0000E3620000}"/>
    <cellStyle name="Normal 52 5 2 2 3 3" xfId="24801" xr:uid="{00000000-0005-0000-0000-0000E4620000}"/>
    <cellStyle name="Normal 52 5 2 2 4" xfId="35012" xr:uid="{00000000-0005-0000-0000-0000E5620000}"/>
    <cellStyle name="Normal 52 5 2 2 5" xfId="19788" xr:uid="{00000000-0005-0000-0000-0000E6620000}"/>
    <cellStyle name="Normal 52 5 2 3" xfId="6339" xr:uid="{00000000-0005-0000-0000-0000E7620000}"/>
    <cellStyle name="Normal 52 5 2 3 2" xfId="16391" xr:uid="{00000000-0005-0000-0000-0000E8620000}"/>
    <cellStyle name="Normal 52 5 2 3 2 2" xfId="46713" xr:uid="{00000000-0005-0000-0000-0000E9620000}"/>
    <cellStyle name="Normal 52 5 2 3 2 3" xfId="31489" xr:uid="{00000000-0005-0000-0000-0000EA620000}"/>
    <cellStyle name="Normal 52 5 2 3 3" xfId="11371" xr:uid="{00000000-0005-0000-0000-0000EB620000}"/>
    <cellStyle name="Normal 52 5 2 3 3 2" xfId="41696" xr:uid="{00000000-0005-0000-0000-0000EC620000}"/>
    <cellStyle name="Normal 52 5 2 3 3 3" xfId="26472" xr:uid="{00000000-0005-0000-0000-0000ED620000}"/>
    <cellStyle name="Normal 52 5 2 3 4" xfId="36683" xr:uid="{00000000-0005-0000-0000-0000EE620000}"/>
    <cellStyle name="Normal 52 5 2 3 5" xfId="21459" xr:uid="{00000000-0005-0000-0000-0000EF620000}"/>
    <cellStyle name="Normal 52 5 2 4" xfId="13049" xr:uid="{00000000-0005-0000-0000-0000F0620000}"/>
    <cellStyle name="Normal 52 5 2 4 2" xfId="43371" xr:uid="{00000000-0005-0000-0000-0000F1620000}"/>
    <cellStyle name="Normal 52 5 2 4 3" xfId="28147" xr:uid="{00000000-0005-0000-0000-0000F2620000}"/>
    <cellStyle name="Normal 52 5 2 5" xfId="8028" xr:uid="{00000000-0005-0000-0000-0000F3620000}"/>
    <cellStyle name="Normal 52 5 2 5 2" xfId="38354" xr:uid="{00000000-0005-0000-0000-0000F4620000}"/>
    <cellStyle name="Normal 52 5 2 5 3" xfId="23130" xr:uid="{00000000-0005-0000-0000-0000F5620000}"/>
    <cellStyle name="Normal 52 5 2 6" xfId="33342" xr:uid="{00000000-0005-0000-0000-0000F6620000}"/>
    <cellStyle name="Normal 52 5 2 7" xfId="18117" xr:uid="{00000000-0005-0000-0000-0000F7620000}"/>
    <cellStyle name="Normal 52 5 3" xfId="3810" xr:uid="{00000000-0005-0000-0000-0000F8620000}"/>
    <cellStyle name="Normal 52 5 3 2" xfId="13884" xr:uid="{00000000-0005-0000-0000-0000F9620000}"/>
    <cellStyle name="Normal 52 5 3 2 2" xfId="44206" xr:uid="{00000000-0005-0000-0000-0000FA620000}"/>
    <cellStyle name="Normal 52 5 3 2 3" xfId="28982" xr:uid="{00000000-0005-0000-0000-0000FB620000}"/>
    <cellStyle name="Normal 52 5 3 3" xfId="8864" xr:uid="{00000000-0005-0000-0000-0000FC620000}"/>
    <cellStyle name="Normal 52 5 3 3 2" xfId="39189" xr:uid="{00000000-0005-0000-0000-0000FD620000}"/>
    <cellStyle name="Normal 52 5 3 3 3" xfId="23965" xr:uid="{00000000-0005-0000-0000-0000FE620000}"/>
    <cellStyle name="Normal 52 5 3 4" xfId="34176" xr:uid="{00000000-0005-0000-0000-0000FF620000}"/>
    <cellStyle name="Normal 52 5 3 5" xfId="18952" xr:uid="{00000000-0005-0000-0000-000000630000}"/>
    <cellStyle name="Normal 52 5 4" xfId="5503" xr:uid="{00000000-0005-0000-0000-000001630000}"/>
    <cellStyle name="Normal 52 5 4 2" xfId="15555" xr:uid="{00000000-0005-0000-0000-000002630000}"/>
    <cellStyle name="Normal 52 5 4 2 2" xfId="45877" xr:uid="{00000000-0005-0000-0000-000003630000}"/>
    <cellStyle name="Normal 52 5 4 2 3" xfId="30653" xr:uid="{00000000-0005-0000-0000-000004630000}"/>
    <cellStyle name="Normal 52 5 4 3" xfId="10535" xr:uid="{00000000-0005-0000-0000-000005630000}"/>
    <cellStyle name="Normal 52 5 4 3 2" xfId="40860" xr:uid="{00000000-0005-0000-0000-000006630000}"/>
    <cellStyle name="Normal 52 5 4 3 3" xfId="25636" xr:uid="{00000000-0005-0000-0000-000007630000}"/>
    <cellStyle name="Normal 52 5 4 4" xfId="35847" xr:uid="{00000000-0005-0000-0000-000008630000}"/>
    <cellStyle name="Normal 52 5 4 5" xfId="20623" xr:uid="{00000000-0005-0000-0000-000009630000}"/>
    <cellStyle name="Normal 52 5 5" xfId="12213" xr:uid="{00000000-0005-0000-0000-00000A630000}"/>
    <cellStyle name="Normal 52 5 5 2" xfId="42535" xr:uid="{00000000-0005-0000-0000-00000B630000}"/>
    <cellStyle name="Normal 52 5 5 3" xfId="27311" xr:uid="{00000000-0005-0000-0000-00000C630000}"/>
    <cellStyle name="Normal 52 5 6" xfId="7192" xr:uid="{00000000-0005-0000-0000-00000D630000}"/>
    <cellStyle name="Normal 52 5 6 2" xfId="37518" xr:uid="{00000000-0005-0000-0000-00000E630000}"/>
    <cellStyle name="Normal 52 5 6 3" xfId="22294" xr:uid="{00000000-0005-0000-0000-00000F630000}"/>
    <cellStyle name="Normal 52 5 7" xfId="32506" xr:uid="{00000000-0005-0000-0000-000010630000}"/>
    <cellStyle name="Normal 52 5 8" xfId="17281" xr:uid="{00000000-0005-0000-0000-000011630000}"/>
    <cellStyle name="Normal 52 6" xfId="2537" xr:uid="{00000000-0005-0000-0000-000012630000}"/>
    <cellStyle name="Normal 52 6 2" xfId="4229" xr:uid="{00000000-0005-0000-0000-000013630000}"/>
    <cellStyle name="Normal 52 6 2 2" xfId="14302" xr:uid="{00000000-0005-0000-0000-000014630000}"/>
    <cellStyle name="Normal 52 6 2 2 2" xfId="44624" xr:uid="{00000000-0005-0000-0000-000015630000}"/>
    <cellStyle name="Normal 52 6 2 2 3" xfId="29400" xr:uid="{00000000-0005-0000-0000-000016630000}"/>
    <cellStyle name="Normal 52 6 2 3" xfId="9282" xr:uid="{00000000-0005-0000-0000-000017630000}"/>
    <cellStyle name="Normal 52 6 2 3 2" xfId="39607" xr:uid="{00000000-0005-0000-0000-000018630000}"/>
    <cellStyle name="Normal 52 6 2 3 3" xfId="24383" xr:uid="{00000000-0005-0000-0000-000019630000}"/>
    <cellStyle name="Normal 52 6 2 4" xfId="34594" xr:uid="{00000000-0005-0000-0000-00001A630000}"/>
    <cellStyle name="Normal 52 6 2 5" xfId="19370" xr:uid="{00000000-0005-0000-0000-00001B630000}"/>
    <cellStyle name="Normal 52 6 3" xfId="5921" xr:uid="{00000000-0005-0000-0000-00001C630000}"/>
    <cellStyle name="Normal 52 6 3 2" xfId="15973" xr:uid="{00000000-0005-0000-0000-00001D630000}"/>
    <cellStyle name="Normal 52 6 3 2 2" xfId="46295" xr:uid="{00000000-0005-0000-0000-00001E630000}"/>
    <cellStyle name="Normal 52 6 3 2 3" xfId="31071" xr:uid="{00000000-0005-0000-0000-00001F630000}"/>
    <cellStyle name="Normal 52 6 3 3" xfId="10953" xr:uid="{00000000-0005-0000-0000-000020630000}"/>
    <cellStyle name="Normal 52 6 3 3 2" xfId="41278" xr:uid="{00000000-0005-0000-0000-000021630000}"/>
    <cellStyle name="Normal 52 6 3 3 3" xfId="26054" xr:uid="{00000000-0005-0000-0000-000022630000}"/>
    <cellStyle name="Normal 52 6 3 4" xfId="36265" xr:uid="{00000000-0005-0000-0000-000023630000}"/>
    <cellStyle name="Normal 52 6 3 5" xfId="21041" xr:uid="{00000000-0005-0000-0000-000024630000}"/>
    <cellStyle name="Normal 52 6 4" xfId="12631" xr:uid="{00000000-0005-0000-0000-000025630000}"/>
    <cellStyle name="Normal 52 6 4 2" xfId="42953" xr:uid="{00000000-0005-0000-0000-000026630000}"/>
    <cellStyle name="Normal 52 6 4 3" xfId="27729" xr:uid="{00000000-0005-0000-0000-000027630000}"/>
    <cellStyle name="Normal 52 6 5" xfId="7610" xr:uid="{00000000-0005-0000-0000-000028630000}"/>
    <cellStyle name="Normal 52 6 5 2" xfId="37936" xr:uid="{00000000-0005-0000-0000-000029630000}"/>
    <cellStyle name="Normal 52 6 5 3" xfId="22712" xr:uid="{00000000-0005-0000-0000-00002A630000}"/>
    <cellStyle name="Normal 52 6 6" xfId="32924" xr:uid="{00000000-0005-0000-0000-00002B630000}"/>
    <cellStyle name="Normal 52 6 7" xfId="17699" xr:uid="{00000000-0005-0000-0000-00002C630000}"/>
    <cellStyle name="Normal 52 7" xfId="3388" xr:uid="{00000000-0005-0000-0000-00002D630000}"/>
    <cellStyle name="Normal 52 7 2" xfId="13466" xr:uid="{00000000-0005-0000-0000-00002E630000}"/>
    <cellStyle name="Normal 52 7 2 2" xfId="43788" xr:uid="{00000000-0005-0000-0000-00002F630000}"/>
    <cellStyle name="Normal 52 7 2 3" xfId="28564" xr:uid="{00000000-0005-0000-0000-000030630000}"/>
    <cellStyle name="Normal 52 7 3" xfId="8446" xr:uid="{00000000-0005-0000-0000-000031630000}"/>
    <cellStyle name="Normal 52 7 3 2" xfId="38771" xr:uid="{00000000-0005-0000-0000-000032630000}"/>
    <cellStyle name="Normal 52 7 3 3" xfId="23547" xr:uid="{00000000-0005-0000-0000-000033630000}"/>
    <cellStyle name="Normal 52 7 4" xfId="33758" xr:uid="{00000000-0005-0000-0000-000034630000}"/>
    <cellStyle name="Normal 52 7 5" xfId="18534" xr:uid="{00000000-0005-0000-0000-000035630000}"/>
    <cellStyle name="Normal 52 8" xfId="5082" xr:uid="{00000000-0005-0000-0000-000036630000}"/>
    <cellStyle name="Normal 52 8 2" xfId="15137" xr:uid="{00000000-0005-0000-0000-000037630000}"/>
    <cellStyle name="Normal 52 8 2 2" xfId="45459" xr:uid="{00000000-0005-0000-0000-000038630000}"/>
    <cellStyle name="Normal 52 8 2 3" xfId="30235" xr:uid="{00000000-0005-0000-0000-000039630000}"/>
    <cellStyle name="Normal 52 8 3" xfId="10117" xr:uid="{00000000-0005-0000-0000-00003A630000}"/>
    <cellStyle name="Normal 52 8 3 2" xfId="40442" xr:uid="{00000000-0005-0000-0000-00003B630000}"/>
    <cellStyle name="Normal 52 8 3 3" xfId="25218" xr:uid="{00000000-0005-0000-0000-00003C630000}"/>
    <cellStyle name="Normal 52 8 4" xfId="35429" xr:uid="{00000000-0005-0000-0000-00003D630000}"/>
    <cellStyle name="Normal 52 8 5" xfId="20205" xr:uid="{00000000-0005-0000-0000-00003E630000}"/>
    <cellStyle name="Normal 52 9" xfId="11793" xr:uid="{00000000-0005-0000-0000-00003F630000}"/>
    <cellStyle name="Normal 52 9 2" xfId="42117" xr:uid="{00000000-0005-0000-0000-000040630000}"/>
    <cellStyle name="Normal 52 9 3" xfId="26893" xr:uid="{00000000-0005-0000-0000-000041630000}"/>
    <cellStyle name="Normal 53" xfId="1452" xr:uid="{00000000-0005-0000-0000-000042630000}"/>
    <cellStyle name="Normal 53 10" xfId="6773" xr:uid="{00000000-0005-0000-0000-000043630000}"/>
    <cellStyle name="Normal 53 10 2" xfId="37101" xr:uid="{00000000-0005-0000-0000-000044630000}"/>
    <cellStyle name="Normal 53 10 3" xfId="21877" xr:uid="{00000000-0005-0000-0000-000045630000}"/>
    <cellStyle name="Normal 53 11" xfId="32092" xr:uid="{00000000-0005-0000-0000-000046630000}"/>
    <cellStyle name="Normal 53 12" xfId="16862" xr:uid="{00000000-0005-0000-0000-000047630000}"/>
    <cellStyle name="Normal 53 13" xfId="47303" xr:uid="{00000000-0005-0000-0000-000048630000}"/>
    <cellStyle name="Normal 53 2" xfId="1737" xr:uid="{00000000-0005-0000-0000-000049630000}"/>
    <cellStyle name="Normal 53 2 10" xfId="32144" xr:uid="{00000000-0005-0000-0000-00004A630000}"/>
    <cellStyle name="Normal 53 2 11" xfId="16916" xr:uid="{00000000-0005-0000-0000-00004B630000}"/>
    <cellStyle name="Normal 53 2 2" xfId="1845" xr:uid="{00000000-0005-0000-0000-00004C630000}"/>
    <cellStyle name="Normal 53 2 2 10" xfId="17020" xr:uid="{00000000-0005-0000-0000-00004D630000}"/>
    <cellStyle name="Normal 53 2 2 2" xfId="2062" xr:uid="{00000000-0005-0000-0000-00004E630000}"/>
    <cellStyle name="Normal 53 2 2 2 2" xfId="2483" xr:uid="{00000000-0005-0000-0000-00004F630000}"/>
    <cellStyle name="Normal 53 2 2 2 2 2" xfId="3322" xr:uid="{00000000-0005-0000-0000-000050630000}"/>
    <cellStyle name="Normal 53 2 2 2 2 2 2" xfId="5012" xr:uid="{00000000-0005-0000-0000-000051630000}"/>
    <cellStyle name="Normal 53 2 2 2 2 2 2 2" xfId="15085" xr:uid="{00000000-0005-0000-0000-000052630000}"/>
    <cellStyle name="Normal 53 2 2 2 2 2 2 2 2" xfId="45407" xr:uid="{00000000-0005-0000-0000-000053630000}"/>
    <cellStyle name="Normal 53 2 2 2 2 2 2 2 3" xfId="30183" xr:uid="{00000000-0005-0000-0000-000054630000}"/>
    <cellStyle name="Normal 53 2 2 2 2 2 2 3" xfId="10065" xr:uid="{00000000-0005-0000-0000-000055630000}"/>
    <cellStyle name="Normal 53 2 2 2 2 2 2 3 2" xfId="40390" xr:uid="{00000000-0005-0000-0000-000056630000}"/>
    <cellStyle name="Normal 53 2 2 2 2 2 2 3 3" xfId="25166" xr:uid="{00000000-0005-0000-0000-000057630000}"/>
    <cellStyle name="Normal 53 2 2 2 2 2 2 4" xfId="35377" xr:uid="{00000000-0005-0000-0000-000058630000}"/>
    <cellStyle name="Normal 53 2 2 2 2 2 2 5" xfId="20153" xr:uid="{00000000-0005-0000-0000-000059630000}"/>
    <cellStyle name="Normal 53 2 2 2 2 2 3" xfId="6704" xr:uid="{00000000-0005-0000-0000-00005A630000}"/>
    <cellStyle name="Normal 53 2 2 2 2 2 3 2" xfId="16756" xr:uid="{00000000-0005-0000-0000-00005B630000}"/>
    <cellStyle name="Normal 53 2 2 2 2 2 3 2 2" xfId="47078" xr:uid="{00000000-0005-0000-0000-00005C630000}"/>
    <cellStyle name="Normal 53 2 2 2 2 2 3 2 3" xfId="31854" xr:uid="{00000000-0005-0000-0000-00005D630000}"/>
    <cellStyle name="Normal 53 2 2 2 2 2 3 3" xfId="11736" xr:uid="{00000000-0005-0000-0000-00005E630000}"/>
    <cellStyle name="Normal 53 2 2 2 2 2 3 3 2" xfId="42061" xr:uid="{00000000-0005-0000-0000-00005F630000}"/>
    <cellStyle name="Normal 53 2 2 2 2 2 3 3 3" xfId="26837" xr:uid="{00000000-0005-0000-0000-000060630000}"/>
    <cellStyle name="Normal 53 2 2 2 2 2 3 4" xfId="37048" xr:uid="{00000000-0005-0000-0000-000061630000}"/>
    <cellStyle name="Normal 53 2 2 2 2 2 3 5" xfId="21824" xr:uid="{00000000-0005-0000-0000-000062630000}"/>
    <cellStyle name="Normal 53 2 2 2 2 2 4" xfId="13414" xr:uid="{00000000-0005-0000-0000-000063630000}"/>
    <cellStyle name="Normal 53 2 2 2 2 2 4 2" xfId="43736" xr:uid="{00000000-0005-0000-0000-000064630000}"/>
    <cellStyle name="Normal 53 2 2 2 2 2 4 3" xfId="28512" xr:uid="{00000000-0005-0000-0000-000065630000}"/>
    <cellStyle name="Normal 53 2 2 2 2 2 5" xfId="8393" xr:uid="{00000000-0005-0000-0000-000066630000}"/>
    <cellStyle name="Normal 53 2 2 2 2 2 5 2" xfId="38719" xr:uid="{00000000-0005-0000-0000-000067630000}"/>
    <cellStyle name="Normal 53 2 2 2 2 2 5 3" xfId="23495" xr:uid="{00000000-0005-0000-0000-000068630000}"/>
    <cellStyle name="Normal 53 2 2 2 2 2 6" xfId="33707" xr:uid="{00000000-0005-0000-0000-000069630000}"/>
    <cellStyle name="Normal 53 2 2 2 2 2 7" xfId="18482" xr:uid="{00000000-0005-0000-0000-00006A630000}"/>
    <cellStyle name="Normal 53 2 2 2 2 3" xfId="4175" xr:uid="{00000000-0005-0000-0000-00006B630000}"/>
    <cellStyle name="Normal 53 2 2 2 2 3 2" xfId="14249" xr:uid="{00000000-0005-0000-0000-00006C630000}"/>
    <cellStyle name="Normal 53 2 2 2 2 3 2 2" xfId="44571" xr:uid="{00000000-0005-0000-0000-00006D630000}"/>
    <cellStyle name="Normal 53 2 2 2 2 3 2 3" xfId="29347" xr:uid="{00000000-0005-0000-0000-00006E630000}"/>
    <cellStyle name="Normal 53 2 2 2 2 3 3" xfId="9229" xr:uid="{00000000-0005-0000-0000-00006F630000}"/>
    <cellStyle name="Normal 53 2 2 2 2 3 3 2" xfId="39554" xr:uid="{00000000-0005-0000-0000-000070630000}"/>
    <cellStyle name="Normal 53 2 2 2 2 3 3 3" xfId="24330" xr:uid="{00000000-0005-0000-0000-000071630000}"/>
    <cellStyle name="Normal 53 2 2 2 2 3 4" xfId="34541" xr:uid="{00000000-0005-0000-0000-000072630000}"/>
    <cellStyle name="Normal 53 2 2 2 2 3 5" xfId="19317" xr:uid="{00000000-0005-0000-0000-000073630000}"/>
    <cellStyle name="Normal 53 2 2 2 2 4" xfId="5868" xr:uid="{00000000-0005-0000-0000-000074630000}"/>
    <cellStyle name="Normal 53 2 2 2 2 4 2" xfId="15920" xr:uid="{00000000-0005-0000-0000-000075630000}"/>
    <cellStyle name="Normal 53 2 2 2 2 4 2 2" xfId="46242" xr:uid="{00000000-0005-0000-0000-000076630000}"/>
    <cellStyle name="Normal 53 2 2 2 2 4 2 3" xfId="31018" xr:uid="{00000000-0005-0000-0000-000077630000}"/>
    <cellStyle name="Normal 53 2 2 2 2 4 3" xfId="10900" xr:uid="{00000000-0005-0000-0000-000078630000}"/>
    <cellStyle name="Normal 53 2 2 2 2 4 3 2" xfId="41225" xr:uid="{00000000-0005-0000-0000-000079630000}"/>
    <cellStyle name="Normal 53 2 2 2 2 4 3 3" xfId="26001" xr:uid="{00000000-0005-0000-0000-00007A630000}"/>
    <cellStyle name="Normal 53 2 2 2 2 4 4" xfId="36212" xr:uid="{00000000-0005-0000-0000-00007B630000}"/>
    <cellStyle name="Normal 53 2 2 2 2 4 5" xfId="20988" xr:uid="{00000000-0005-0000-0000-00007C630000}"/>
    <cellStyle name="Normal 53 2 2 2 2 5" xfId="12578" xr:uid="{00000000-0005-0000-0000-00007D630000}"/>
    <cellStyle name="Normal 53 2 2 2 2 5 2" xfId="42900" xr:uid="{00000000-0005-0000-0000-00007E630000}"/>
    <cellStyle name="Normal 53 2 2 2 2 5 3" xfId="27676" xr:uid="{00000000-0005-0000-0000-00007F630000}"/>
    <cellStyle name="Normal 53 2 2 2 2 6" xfId="7557" xr:uid="{00000000-0005-0000-0000-000080630000}"/>
    <cellStyle name="Normal 53 2 2 2 2 6 2" xfId="37883" xr:uid="{00000000-0005-0000-0000-000081630000}"/>
    <cellStyle name="Normal 53 2 2 2 2 6 3" xfId="22659" xr:uid="{00000000-0005-0000-0000-000082630000}"/>
    <cellStyle name="Normal 53 2 2 2 2 7" xfId="32871" xr:uid="{00000000-0005-0000-0000-000083630000}"/>
    <cellStyle name="Normal 53 2 2 2 2 8" xfId="17646" xr:uid="{00000000-0005-0000-0000-000084630000}"/>
    <cellStyle name="Normal 53 2 2 2 3" xfId="2904" xr:uid="{00000000-0005-0000-0000-000085630000}"/>
    <cellStyle name="Normal 53 2 2 2 3 2" xfId="4594" xr:uid="{00000000-0005-0000-0000-000086630000}"/>
    <cellStyle name="Normal 53 2 2 2 3 2 2" xfId="14667" xr:uid="{00000000-0005-0000-0000-000087630000}"/>
    <cellStyle name="Normal 53 2 2 2 3 2 2 2" xfId="44989" xr:uid="{00000000-0005-0000-0000-000088630000}"/>
    <cellStyle name="Normal 53 2 2 2 3 2 2 3" xfId="29765" xr:uid="{00000000-0005-0000-0000-000089630000}"/>
    <cellStyle name="Normal 53 2 2 2 3 2 3" xfId="9647" xr:uid="{00000000-0005-0000-0000-00008A630000}"/>
    <cellStyle name="Normal 53 2 2 2 3 2 3 2" xfId="39972" xr:uid="{00000000-0005-0000-0000-00008B630000}"/>
    <cellStyle name="Normal 53 2 2 2 3 2 3 3" xfId="24748" xr:uid="{00000000-0005-0000-0000-00008C630000}"/>
    <cellStyle name="Normal 53 2 2 2 3 2 4" xfId="34959" xr:uid="{00000000-0005-0000-0000-00008D630000}"/>
    <cellStyle name="Normal 53 2 2 2 3 2 5" xfId="19735" xr:uid="{00000000-0005-0000-0000-00008E630000}"/>
    <cellStyle name="Normal 53 2 2 2 3 3" xfId="6286" xr:uid="{00000000-0005-0000-0000-00008F630000}"/>
    <cellStyle name="Normal 53 2 2 2 3 3 2" xfId="16338" xr:uid="{00000000-0005-0000-0000-000090630000}"/>
    <cellStyle name="Normal 53 2 2 2 3 3 2 2" xfId="46660" xr:uid="{00000000-0005-0000-0000-000091630000}"/>
    <cellStyle name="Normal 53 2 2 2 3 3 2 3" xfId="31436" xr:uid="{00000000-0005-0000-0000-000092630000}"/>
    <cellStyle name="Normal 53 2 2 2 3 3 3" xfId="11318" xr:uid="{00000000-0005-0000-0000-000093630000}"/>
    <cellStyle name="Normal 53 2 2 2 3 3 3 2" xfId="41643" xr:uid="{00000000-0005-0000-0000-000094630000}"/>
    <cellStyle name="Normal 53 2 2 2 3 3 3 3" xfId="26419" xr:uid="{00000000-0005-0000-0000-000095630000}"/>
    <cellStyle name="Normal 53 2 2 2 3 3 4" xfId="36630" xr:uid="{00000000-0005-0000-0000-000096630000}"/>
    <cellStyle name="Normal 53 2 2 2 3 3 5" xfId="21406" xr:uid="{00000000-0005-0000-0000-000097630000}"/>
    <cellStyle name="Normal 53 2 2 2 3 4" xfId="12996" xr:uid="{00000000-0005-0000-0000-000098630000}"/>
    <cellStyle name="Normal 53 2 2 2 3 4 2" xfId="43318" xr:uid="{00000000-0005-0000-0000-000099630000}"/>
    <cellStyle name="Normal 53 2 2 2 3 4 3" xfId="28094" xr:uid="{00000000-0005-0000-0000-00009A630000}"/>
    <cellStyle name="Normal 53 2 2 2 3 5" xfId="7975" xr:uid="{00000000-0005-0000-0000-00009B630000}"/>
    <cellStyle name="Normal 53 2 2 2 3 5 2" xfId="38301" xr:uid="{00000000-0005-0000-0000-00009C630000}"/>
    <cellStyle name="Normal 53 2 2 2 3 5 3" xfId="23077" xr:uid="{00000000-0005-0000-0000-00009D630000}"/>
    <cellStyle name="Normal 53 2 2 2 3 6" xfId="33289" xr:uid="{00000000-0005-0000-0000-00009E630000}"/>
    <cellStyle name="Normal 53 2 2 2 3 7" xfId="18064" xr:uid="{00000000-0005-0000-0000-00009F630000}"/>
    <cellStyle name="Normal 53 2 2 2 4" xfId="3757" xr:uid="{00000000-0005-0000-0000-0000A0630000}"/>
    <cellStyle name="Normal 53 2 2 2 4 2" xfId="13831" xr:uid="{00000000-0005-0000-0000-0000A1630000}"/>
    <cellStyle name="Normal 53 2 2 2 4 2 2" xfId="44153" xr:uid="{00000000-0005-0000-0000-0000A2630000}"/>
    <cellStyle name="Normal 53 2 2 2 4 2 3" xfId="28929" xr:uid="{00000000-0005-0000-0000-0000A3630000}"/>
    <cellStyle name="Normal 53 2 2 2 4 3" xfId="8811" xr:uid="{00000000-0005-0000-0000-0000A4630000}"/>
    <cellStyle name="Normal 53 2 2 2 4 3 2" xfId="39136" xr:uid="{00000000-0005-0000-0000-0000A5630000}"/>
    <cellStyle name="Normal 53 2 2 2 4 3 3" xfId="23912" xr:uid="{00000000-0005-0000-0000-0000A6630000}"/>
    <cellStyle name="Normal 53 2 2 2 4 4" xfId="34123" xr:uid="{00000000-0005-0000-0000-0000A7630000}"/>
    <cellStyle name="Normal 53 2 2 2 4 5" xfId="18899" xr:uid="{00000000-0005-0000-0000-0000A8630000}"/>
    <cellStyle name="Normal 53 2 2 2 5" xfId="5450" xr:uid="{00000000-0005-0000-0000-0000A9630000}"/>
    <cellStyle name="Normal 53 2 2 2 5 2" xfId="15502" xr:uid="{00000000-0005-0000-0000-0000AA630000}"/>
    <cellStyle name="Normal 53 2 2 2 5 2 2" xfId="45824" xr:uid="{00000000-0005-0000-0000-0000AB630000}"/>
    <cellStyle name="Normal 53 2 2 2 5 2 3" xfId="30600" xr:uid="{00000000-0005-0000-0000-0000AC630000}"/>
    <cellStyle name="Normal 53 2 2 2 5 3" xfId="10482" xr:uid="{00000000-0005-0000-0000-0000AD630000}"/>
    <cellStyle name="Normal 53 2 2 2 5 3 2" xfId="40807" xr:uid="{00000000-0005-0000-0000-0000AE630000}"/>
    <cellStyle name="Normal 53 2 2 2 5 3 3" xfId="25583" xr:uid="{00000000-0005-0000-0000-0000AF630000}"/>
    <cellStyle name="Normal 53 2 2 2 5 4" xfId="35794" xr:uid="{00000000-0005-0000-0000-0000B0630000}"/>
    <cellStyle name="Normal 53 2 2 2 5 5" xfId="20570" xr:uid="{00000000-0005-0000-0000-0000B1630000}"/>
    <cellStyle name="Normal 53 2 2 2 6" xfId="12160" xr:uid="{00000000-0005-0000-0000-0000B2630000}"/>
    <cellStyle name="Normal 53 2 2 2 6 2" xfId="42482" xr:uid="{00000000-0005-0000-0000-0000B3630000}"/>
    <cellStyle name="Normal 53 2 2 2 6 3" xfId="27258" xr:uid="{00000000-0005-0000-0000-0000B4630000}"/>
    <cellStyle name="Normal 53 2 2 2 7" xfId="7139" xr:uid="{00000000-0005-0000-0000-0000B5630000}"/>
    <cellStyle name="Normal 53 2 2 2 7 2" xfId="37465" xr:uid="{00000000-0005-0000-0000-0000B6630000}"/>
    <cellStyle name="Normal 53 2 2 2 7 3" xfId="22241" xr:uid="{00000000-0005-0000-0000-0000B7630000}"/>
    <cellStyle name="Normal 53 2 2 2 8" xfId="32453" xr:uid="{00000000-0005-0000-0000-0000B8630000}"/>
    <cellStyle name="Normal 53 2 2 2 9" xfId="17228" xr:uid="{00000000-0005-0000-0000-0000B9630000}"/>
    <cellStyle name="Normal 53 2 2 3" xfId="2275" xr:uid="{00000000-0005-0000-0000-0000BA630000}"/>
    <cellStyle name="Normal 53 2 2 3 2" xfId="3114" xr:uid="{00000000-0005-0000-0000-0000BB630000}"/>
    <cellStyle name="Normal 53 2 2 3 2 2" xfId="4804" xr:uid="{00000000-0005-0000-0000-0000BC630000}"/>
    <cellStyle name="Normal 53 2 2 3 2 2 2" xfId="14877" xr:uid="{00000000-0005-0000-0000-0000BD630000}"/>
    <cellStyle name="Normal 53 2 2 3 2 2 2 2" xfId="45199" xr:uid="{00000000-0005-0000-0000-0000BE630000}"/>
    <cellStyle name="Normal 53 2 2 3 2 2 2 3" xfId="29975" xr:uid="{00000000-0005-0000-0000-0000BF630000}"/>
    <cellStyle name="Normal 53 2 2 3 2 2 3" xfId="9857" xr:uid="{00000000-0005-0000-0000-0000C0630000}"/>
    <cellStyle name="Normal 53 2 2 3 2 2 3 2" xfId="40182" xr:uid="{00000000-0005-0000-0000-0000C1630000}"/>
    <cellStyle name="Normal 53 2 2 3 2 2 3 3" xfId="24958" xr:uid="{00000000-0005-0000-0000-0000C2630000}"/>
    <cellStyle name="Normal 53 2 2 3 2 2 4" xfId="35169" xr:uid="{00000000-0005-0000-0000-0000C3630000}"/>
    <cellStyle name="Normal 53 2 2 3 2 2 5" xfId="19945" xr:uid="{00000000-0005-0000-0000-0000C4630000}"/>
    <cellStyle name="Normal 53 2 2 3 2 3" xfId="6496" xr:uid="{00000000-0005-0000-0000-0000C5630000}"/>
    <cellStyle name="Normal 53 2 2 3 2 3 2" xfId="16548" xr:uid="{00000000-0005-0000-0000-0000C6630000}"/>
    <cellStyle name="Normal 53 2 2 3 2 3 2 2" xfId="46870" xr:uid="{00000000-0005-0000-0000-0000C7630000}"/>
    <cellStyle name="Normal 53 2 2 3 2 3 2 3" xfId="31646" xr:uid="{00000000-0005-0000-0000-0000C8630000}"/>
    <cellStyle name="Normal 53 2 2 3 2 3 3" xfId="11528" xr:uid="{00000000-0005-0000-0000-0000C9630000}"/>
    <cellStyle name="Normal 53 2 2 3 2 3 3 2" xfId="41853" xr:uid="{00000000-0005-0000-0000-0000CA630000}"/>
    <cellStyle name="Normal 53 2 2 3 2 3 3 3" xfId="26629" xr:uid="{00000000-0005-0000-0000-0000CB630000}"/>
    <cellStyle name="Normal 53 2 2 3 2 3 4" xfId="36840" xr:uid="{00000000-0005-0000-0000-0000CC630000}"/>
    <cellStyle name="Normal 53 2 2 3 2 3 5" xfId="21616" xr:uid="{00000000-0005-0000-0000-0000CD630000}"/>
    <cellStyle name="Normal 53 2 2 3 2 4" xfId="13206" xr:uid="{00000000-0005-0000-0000-0000CE630000}"/>
    <cellStyle name="Normal 53 2 2 3 2 4 2" xfId="43528" xr:uid="{00000000-0005-0000-0000-0000CF630000}"/>
    <cellStyle name="Normal 53 2 2 3 2 4 3" xfId="28304" xr:uid="{00000000-0005-0000-0000-0000D0630000}"/>
    <cellStyle name="Normal 53 2 2 3 2 5" xfId="8185" xr:uid="{00000000-0005-0000-0000-0000D1630000}"/>
    <cellStyle name="Normal 53 2 2 3 2 5 2" xfId="38511" xr:uid="{00000000-0005-0000-0000-0000D2630000}"/>
    <cellStyle name="Normal 53 2 2 3 2 5 3" xfId="23287" xr:uid="{00000000-0005-0000-0000-0000D3630000}"/>
    <cellStyle name="Normal 53 2 2 3 2 6" xfId="33499" xr:uid="{00000000-0005-0000-0000-0000D4630000}"/>
    <cellStyle name="Normal 53 2 2 3 2 7" xfId="18274" xr:uid="{00000000-0005-0000-0000-0000D5630000}"/>
    <cellStyle name="Normal 53 2 2 3 3" xfId="3967" xr:uid="{00000000-0005-0000-0000-0000D6630000}"/>
    <cellStyle name="Normal 53 2 2 3 3 2" xfId="14041" xr:uid="{00000000-0005-0000-0000-0000D7630000}"/>
    <cellStyle name="Normal 53 2 2 3 3 2 2" xfId="44363" xr:uid="{00000000-0005-0000-0000-0000D8630000}"/>
    <cellStyle name="Normal 53 2 2 3 3 2 3" xfId="29139" xr:uid="{00000000-0005-0000-0000-0000D9630000}"/>
    <cellStyle name="Normal 53 2 2 3 3 3" xfId="9021" xr:uid="{00000000-0005-0000-0000-0000DA630000}"/>
    <cellStyle name="Normal 53 2 2 3 3 3 2" xfId="39346" xr:uid="{00000000-0005-0000-0000-0000DB630000}"/>
    <cellStyle name="Normal 53 2 2 3 3 3 3" xfId="24122" xr:uid="{00000000-0005-0000-0000-0000DC630000}"/>
    <cellStyle name="Normal 53 2 2 3 3 4" xfId="34333" xr:uid="{00000000-0005-0000-0000-0000DD630000}"/>
    <cellStyle name="Normal 53 2 2 3 3 5" xfId="19109" xr:uid="{00000000-0005-0000-0000-0000DE630000}"/>
    <cellStyle name="Normal 53 2 2 3 4" xfId="5660" xr:uid="{00000000-0005-0000-0000-0000DF630000}"/>
    <cellStyle name="Normal 53 2 2 3 4 2" xfId="15712" xr:uid="{00000000-0005-0000-0000-0000E0630000}"/>
    <cellStyle name="Normal 53 2 2 3 4 2 2" xfId="46034" xr:uid="{00000000-0005-0000-0000-0000E1630000}"/>
    <cellStyle name="Normal 53 2 2 3 4 2 3" xfId="30810" xr:uid="{00000000-0005-0000-0000-0000E2630000}"/>
    <cellStyle name="Normal 53 2 2 3 4 3" xfId="10692" xr:uid="{00000000-0005-0000-0000-0000E3630000}"/>
    <cellStyle name="Normal 53 2 2 3 4 3 2" xfId="41017" xr:uid="{00000000-0005-0000-0000-0000E4630000}"/>
    <cellStyle name="Normal 53 2 2 3 4 3 3" xfId="25793" xr:uid="{00000000-0005-0000-0000-0000E5630000}"/>
    <cellStyle name="Normal 53 2 2 3 4 4" xfId="36004" xr:uid="{00000000-0005-0000-0000-0000E6630000}"/>
    <cellStyle name="Normal 53 2 2 3 4 5" xfId="20780" xr:uid="{00000000-0005-0000-0000-0000E7630000}"/>
    <cellStyle name="Normal 53 2 2 3 5" xfId="12370" xr:uid="{00000000-0005-0000-0000-0000E8630000}"/>
    <cellStyle name="Normal 53 2 2 3 5 2" xfId="42692" xr:uid="{00000000-0005-0000-0000-0000E9630000}"/>
    <cellStyle name="Normal 53 2 2 3 5 3" xfId="27468" xr:uid="{00000000-0005-0000-0000-0000EA630000}"/>
    <cellStyle name="Normal 53 2 2 3 6" xfId="7349" xr:uid="{00000000-0005-0000-0000-0000EB630000}"/>
    <cellStyle name="Normal 53 2 2 3 6 2" xfId="37675" xr:uid="{00000000-0005-0000-0000-0000EC630000}"/>
    <cellStyle name="Normal 53 2 2 3 6 3" xfId="22451" xr:uid="{00000000-0005-0000-0000-0000ED630000}"/>
    <cellStyle name="Normal 53 2 2 3 7" xfId="32663" xr:uid="{00000000-0005-0000-0000-0000EE630000}"/>
    <cellStyle name="Normal 53 2 2 3 8" xfId="17438" xr:uid="{00000000-0005-0000-0000-0000EF630000}"/>
    <cellStyle name="Normal 53 2 2 4" xfId="2696" xr:uid="{00000000-0005-0000-0000-0000F0630000}"/>
    <cellStyle name="Normal 53 2 2 4 2" xfId="4386" xr:uid="{00000000-0005-0000-0000-0000F1630000}"/>
    <cellStyle name="Normal 53 2 2 4 2 2" xfId="14459" xr:uid="{00000000-0005-0000-0000-0000F2630000}"/>
    <cellStyle name="Normal 53 2 2 4 2 2 2" xfId="44781" xr:uid="{00000000-0005-0000-0000-0000F3630000}"/>
    <cellStyle name="Normal 53 2 2 4 2 2 3" xfId="29557" xr:uid="{00000000-0005-0000-0000-0000F4630000}"/>
    <cellStyle name="Normal 53 2 2 4 2 3" xfId="9439" xr:uid="{00000000-0005-0000-0000-0000F5630000}"/>
    <cellStyle name="Normal 53 2 2 4 2 3 2" xfId="39764" xr:uid="{00000000-0005-0000-0000-0000F6630000}"/>
    <cellStyle name="Normal 53 2 2 4 2 3 3" xfId="24540" xr:uid="{00000000-0005-0000-0000-0000F7630000}"/>
    <cellStyle name="Normal 53 2 2 4 2 4" xfId="34751" xr:uid="{00000000-0005-0000-0000-0000F8630000}"/>
    <cellStyle name="Normal 53 2 2 4 2 5" xfId="19527" xr:uid="{00000000-0005-0000-0000-0000F9630000}"/>
    <cellStyle name="Normal 53 2 2 4 3" xfId="6078" xr:uid="{00000000-0005-0000-0000-0000FA630000}"/>
    <cellStyle name="Normal 53 2 2 4 3 2" xfId="16130" xr:uid="{00000000-0005-0000-0000-0000FB630000}"/>
    <cellStyle name="Normal 53 2 2 4 3 2 2" xfId="46452" xr:uid="{00000000-0005-0000-0000-0000FC630000}"/>
    <cellStyle name="Normal 53 2 2 4 3 2 3" xfId="31228" xr:uid="{00000000-0005-0000-0000-0000FD630000}"/>
    <cellStyle name="Normal 53 2 2 4 3 3" xfId="11110" xr:uid="{00000000-0005-0000-0000-0000FE630000}"/>
    <cellStyle name="Normal 53 2 2 4 3 3 2" xfId="41435" xr:uid="{00000000-0005-0000-0000-0000FF630000}"/>
    <cellStyle name="Normal 53 2 2 4 3 3 3" xfId="26211" xr:uid="{00000000-0005-0000-0000-000000640000}"/>
    <cellStyle name="Normal 53 2 2 4 3 4" xfId="36422" xr:uid="{00000000-0005-0000-0000-000001640000}"/>
    <cellStyle name="Normal 53 2 2 4 3 5" xfId="21198" xr:uid="{00000000-0005-0000-0000-000002640000}"/>
    <cellStyle name="Normal 53 2 2 4 4" xfId="12788" xr:uid="{00000000-0005-0000-0000-000003640000}"/>
    <cellStyle name="Normal 53 2 2 4 4 2" xfId="43110" xr:uid="{00000000-0005-0000-0000-000004640000}"/>
    <cellStyle name="Normal 53 2 2 4 4 3" xfId="27886" xr:uid="{00000000-0005-0000-0000-000005640000}"/>
    <cellStyle name="Normal 53 2 2 4 5" xfId="7767" xr:uid="{00000000-0005-0000-0000-000006640000}"/>
    <cellStyle name="Normal 53 2 2 4 5 2" xfId="38093" xr:uid="{00000000-0005-0000-0000-000007640000}"/>
    <cellStyle name="Normal 53 2 2 4 5 3" xfId="22869" xr:uid="{00000000-0005-0000-0000-000008640000}"/>
    <cellStyle name="Normal 53 2 2 4 6" xfId="33081" xr:uid="{00000000-0005-0000-0000-000009640000}"/>
    <cellStyle name="Normal 53 2 2 4 7" xfId="17856" xr:uid="{00000000-0005-0000-0000-00000A640000}"/>
    <cellStyle name="Normal 53 2 2 5" xfId="3549" xr:uid="{00000000-0005-0000-0000-00000B640000}"/>
    <cellStyle name="Normal 53 2 2 5 2" xfId="13623" xr:uid="{00000000-0005-0000-0000-00000C640000}"/>
    <cellStyle name="Normal 53 2 2 5 2 2" xfId="43945" xr:uid="{00000000-0005-0000-0000-00000D640000}"/>
    <cellStyle name="Normal 53 2 2 5 2 3" xfId="28721" xr:uid="{00000000-0005-0000-0000-00000E640000}"/>
    <cellStyle name="Normal 53 2 2 5 3" xfId="8603" xr:uid="{00000000-0005-0000-0000-00000F640000}"/>
    <cellStyle name="Normal 53 2 2 5 3 2" xfId="38928" xr:uid="{00000000-0005-0000-0000-000010640000}"/>
    <cellStyle name="Normal 53 2 2 5 3 3" xfId="23704" xr:uid="{00000000-0005-0000-0000-000011640000}"/>
    <cellStyle name="Normal 53 2 2 5 4" xfId="33915" xr:uid="{00000000-0005-0000-0000-000012640000}"/>
    <cellStyle name="Normal 53 2 2 5 5" xfId="18691" xr:uid="{00000000-0005-0000-0000-000013640000}"/>
    <cellStyle name="Normal 53 2 2 6" xfId="5242" xr:uid="{00000000-0005-0000-0000-000014640000}"/>
    <cellStyle name="Normal 53 2 2 6 2" xfId="15294" xr:uid="{00000000-0005-0000-0000-000015640000}"/>
    <cellStyle name="Normal 53 2 2 6 2 2" xfId="45616" xr:uid="{00000000-0005-0000-0000-000016640000}"/>
    <cellStyle name="Normal 53 2 2 6 2 3" xfId="30392" xr:uid="{00000000-0005-0000-0000-000017640000}"/>
    <cellStyle name="Normal 53 2 2 6 3" xfId="10274" xr:uid="{00000000-0005-0000-0000-000018640000}"/>
    <cellStyle name="Normal 53 2 2 6 3 2" xfId="40599" xr:uid="{00000000-0005-0000-0000-000019640000}"/>
    <cellStyle name="Normal 53 2 2 6 3 3" xfId="25375" xr:uid="{00000000-0005-0000-0000-00001A640000}"/>
    <cellStyle name="Normal 53 2 2 6 4" xfId="35586" xr:uid="{00000000-0005-0000-0000-00001B640000}"/>
    <cellStyle name="Normal 53 2 2 6 5" xfId="20362" xr:uid="{00000000-0005-0000-0000-00001C640000}"/>
    <cellStyle name="Normal 53 2 2 7" xfId="11952" xr:uid="{00000000-0005-0000-0000-00001D640000}"/>
    <cellStyle name="Normal 53 2 2 7 2" xfId="42274" xr:uid="{00000000-0005-0000-0000-00001E640000}"/>
    <cellStyle name="Normal 53 2 2 7 3" xfId="27050" xr:uid="{00000000-0005-0000-0000-00001F640000}"/>
    <cellStyle name="Normal 53 2 2 8" xfId="6931" xr:uid="{00000000-0005-0000-0000-000020640000}"/>
    <cellStyle name="Normal 53 2 2 8 2" xfId="37257" xr:uid="{00000000-0005-0000-0000-000021640000}"/>
    <cellStyle name="Normal 53 2 2 8 3" xfId="22033" xr:uid="{00000000-0005-0000-0000-000022640000}"/>
    <cellStyle name="Normal 53 2 2 9" xfId="32245" xr:uid="{00000000-0005-0000-0000-000023640000}"/>
    <cellStyle name="Normal 53 2 3" xfId="1958" xr:uid="{00000000-0005-0000-0000-000024640000}"/>
    <cellStyle name="Normal 53 2 3 2" xfId="2379" xr:uid="{00000000-0005-0000-0000-000025640000}"/>
    <cellStyle name="Normal 53 2 3 2 2" xfId="3218" xr:uid="{00000000-0005-0000-0000-000026640000}"/>
    <cellStyle name="Normal 53 2 3 2 2 2" xfId="4908" xr:uid="{00000000-0005-0000-0000-000027640000}"/>
    <cellStyle name="Normal 53 2 3 2 2 2 2" xfId="14981" xr:uid="{00000000-0005-0000-0000-000028640000}"/>
    <cellStyle name="Normal 53 2 3 2 2 2 2 2" xfId="45303" xr:uid="{00000000-0005-0000-0000-000029640000}"/>
    <cellStyle name="Normal 53 2 3 2 2 2 2 3" xfId="30079" xr:uid="{00000000-0005-0000-0000-00002A640000}"/>
    <cellStyle name="Normal 53 2 3 2 2 2 3" xfId="9961" xr:uid="{00000000-0005-0000-0000-00002B640000}"/>
    <cellStyle name="Normal 53 2 3 2 2 2 3 2" xfId="40286" xr:uid="{00000000-0005-0000-0000-00002C640000}"/>
    <cellStyle name="Normal 53 2 3 2 2 2 3 3" xfId="25062" xr:uid="{00000000-0005-0000-0000-00002D640000}"/>
    <cellStyle name="Normal 53 2 3 2 2 2 4" xfId="35273" xr:uid="{00000000-0005-0000-0000-00002E640000}"/>
    <cellStyle name="Normal 53 2 3 2 2 2 5" xfId="20049" xr:uid="{00000000-0005-0000-0000-00002F640000}"/>
    <cellStyle name="Normal 53 2 3 2 2 3" xfId="6600" xr:uid="{00000000-0005-0000-0000-000030640000}"/>
    <cellStyle name="Normal 53 2 3 2 2 3 2" xfId="16652" xr:uid="{00000000-0005-0000-0000-000031640000}"/>
    <cellStyle name="Normal 53 2 3 2 2 3 2 2" xfId="46974" xr:uid="{00000000-0005-0000-0000-000032640000}"/>
    <cellStyle name="Normal 53 2 3 2 2 3 2 3" xfId="31750" xr:uid="{00000000-0005-0000-0000-000033640000}"/>
    <cellStyle name="Normal 53 2 3 2 2 3 3" xfId="11632" xr:uid="{00000000-0005-0000-0000-000034640000}"/>
    <cellStyle name="Normal 53 2 3 2 2 3 3 2" xfId="41957" xr:uid="{00000000-0005-0000-0000-000035640000}"/>
    <cellStyle name="Normal 53 2 3 2 2 3 3 3" xfId="26733" xr:uid="{00000000-0005-0000-0000-000036640000}"/>
    <cellStyle name="Normal 53 2 3 2 2 3 4" xfId="36944" xr:uid="{00000000-0005-0000-0000-000037640000}"/>
    <cellStyle name="Normal 53 2 3 2 2 3 5" xfId="21720" xr:uid="{00000000-0005-0000-0000-000038640000}"/>
    <cellStyle name="Normal 53 2 3 2 2 4" xfId="13310" xr:uid="{00000000-0005-0000-0000-000039640000}"/>
    <cellStyle name="Normal 53 2 3 2 2 4 2" xfId="43632" xr:uid="{00000000-0005-0000-0000-00003A640000}"/>
    <cellStyle name="Normal 53 2 3 2 2 4 3" xfId="28408" xr:uid="{00000000-0005-0000-0000-00003B640000}"/>
    <cellStyle name="Normal 53 2 3 2 2 5" xfId="8289" xr:uid="{00000000-0005-0000-0000-00003C640000}"/>
    <cellStyle name="Normal 53 2 3 2 2 5 2" xfId="38615" xr:uid="{00000000-0005-0000-0000-00003D640000}"/>
    <cellStyle name="Normal 53 2 3 2 2 5 3" xfId="23391" xr:uid="{00000000-0005-0000-0000-00003E640000}"/>
    <cellStyle name="Normal 53 2 3 2 2 6" xfId="33603" xr:uid="{00000000-0005-0000-0000-00003F640000}"/>
    <cellStyle name="Normal 53 2 3 2 2 7" xfId="18378" xr:uid="{00000000-0005-0000-0000-000040640000}"/>
    <cellStyle name="Normal 53 2 3 2 3" xfId="4071" xr:uid="{00000000-0005-0000-0000-000041640000}"/>
    <cellStyle name="Normal 53 2 3 2 3 2" xfId="14145" xr:uid="{00000000-0005-0000-0000-000042640000}"/>
    <cellStyle name="Normal 53 2 3 2 3 2 2" xfId="44467" xr:uid="{00000000-0005-0000-0000-000043640000}"/>
    <cellStyle name="Normal 53 2 3 2 3 2 3" xfId="29243" xr:uid="{00000000-0005-0000-0000-000044640000}"/>
    <cellStyle name="Normal 53 2 3 2 3 3" xfId="9125" xr:uid="{00000000-0005-0000-0000-000045640000}"/>
    <cellStyle name="Normal 53 2 3 2 3 3 2" xfId="39450" xr:uid="{00000000-0005-0000-0000-000046640000}"/>
    <cellStyle name="Normal 53 2 3 2 3 3 3" xfId="24226" xr:uid="{00000000-0005-0000-0000-000047640000}"/>
    <cellStyle name="Normal 53 2 3 2 3 4" xfId="34437" xr:uid="{00000000-0005-0000-0000-000048640000}"/>
    <cellStyle name="Normal 53 2 3 2 3 5" xfId="19213" xr:uid="{00000000-0005-0000-0000-000049640000}"/>
    <cellStyle name="Normal 53 2 3 2 4" xfId="5764" xr:uid="{00000000-0005-0000-0000-00004A640000}"/>
    <cellStyle name="Normal 53 2 3 2 4 2" xfId="15816" xr:uid="{00000000-0005-0000-0000-00004B640000}"/>
    <cellStyle name="Normal 53 2 3 2 4 2 2" xfId="46138" xr:uid="{00000000-0005-0000-0000-00004C640000}"/>
    <cellStyle name="Normal 53 2 3 2 4 2 3" xfId="30914" xr:uid="{00000000-0005-0000-0000-00004D640000}"/>
    <cellStyle name="Normal 53 2 3 2 4 3" xfId="10796" xr:uid="{00000000-0005-0000-0000-00004E640000}"/>
    <cellStyle name="Normal 53 2 3 2 4 3 2" xfId="41121" xr:uid="{00000000-0005-0000-0000-00004F640000}"/>
    <cellStyle name="Normal 53 2 3 2 4 3 3" xfId="25897" xr:uid="{00000000-0005-0000-0000-000050640000}"/>
    <cellStyle name="Normal 53 2 3 2 4 4" xfId="36108" xr:uid="{00000000-0005-0000-0000-000051640000}"/>
    <cellStyle name="Normal 53 2 3 2 4 5" xfId="20884" xr:uid="{00000000-0005-0000-0000-000052640000}"/>
    <cellStyle name="Normal 53 2 3 2 5" xfId="12474" xr:uid="{00000000-0005-0000-0000-000053640000}"/>
    <cellStyle name="Normal 53 2 3 2 5 2" xfId="42796" xr:uid="{00000000-0005-0000-0000-000054640000}"/>
    <cellStyle name="Normal 53 2 3 2 5 3" xfId="27572" xr:uid="{00000000-0005-0000-0000-000055640000}"/>
    <cellStyle name="Normal 53 2 3 2 6" xfId="7453" xr:uid="{00000000-0005-0000-0000-000056640000}"/>
    <cellStyle name="Normal 53 2 3 2 6 2" xfId="37779" xr:uid="{00000000-0005-0000-0000-000057640000}"/>
    <cellStyle name="Normal 53 2 3 2 6 3" xfId="22555" xr:uid="{00000000-0005-0000-0000-000058640000}"/>
    <cellStyle name="Normal 53 2 3 2 7" xfId="32767" xr:uid="{00000000-0005-0000-0000-000059640000}"/>
    <cellStyle name="Normal 53 2 3 2 8" xfId="17542" xr:uid="{00000000-0005-0000-0000-00005A640000}"/>
    <cellStyle name="Normal 53 2 3 3" xfId="2800" xr:uid="{00000000-0005-0000-0000-00005B640000}"/>
    <cellStyle name="Normal 53 2 3 3 2" xfId="4490" xr:uid="{00000000-0005-0000-0000-00005C640000}"/>
    <cellStyle name="Normal 53 2 3 3 2 2" xfId="14563" xr:uid="{00000000-0005-0000-0000-00005D640000}"/>
    <cellStyle name="Normal 53 2 3 3 2 2 2" xfId="44885" xr:uid="{00000000-0005-0000-0000-00005E640000}"/>
    <cellStyle name="Normal 53 2 3 3 2 2 3" xfId="29661" xr:uid="{00000000-0005-0000-0000-00005F640000}"/>
    <cellStyle name="Normal 53 2 3 3 2 3" xfId="9543" xr:uid="{00000000-0005-0000-0000-000060640000}"/>
    <cellStyle name="Normal 53 2 3 3 2 3 2" xfId="39868" xr:uid="{00000000-0005-0000-0000-000061640000}"/>
    <cellStyle name="Normal 53 2 3 3 2 3 3" xfId="24644" xr:uid="{00000000-0005-0000-0000-000062640000}"/>
    <cellStyle name="Normal 53 2 3 3 2 4" xfId="34855" xr:uid="{00000000-0005-0000-0000-000063640000}"/>
    <cellStyle name="Normal 53 2 3 3 2 5" xfId="19631" xr:uid="{00000000-0005-0000-0000-000064640000}"/>
    <cellStyle name="Normal 53 2 3 3 3" xfId="6182" xr:uid="{00000000-0005-0000-0000-000065640000}"/>
    <cellStyle name="Normal 53 2 3 3 3 2" xfId="16234" xr:uid="{00000000-0005-0000-0000-000066640000}"/>
    <cellStyle name="Normal 53 2 3 3 3 2 2" xfId="46556" xr:uid="{00000000-0005-0000-0000-000067640000}"/>
    <cellStyle name="Normal 53 2 3 3 3 2 3" xfId="31332" xr:uid="{00000000-0005-0000-0000-000068640000}"/>
    <cellStyle name="Normal 53 2 3 3 3 3" xfId="11214" xr:uid="{00000000-0005-0000-0000-000069640000}"/>
    <cellStyle name="Normal 53 2 3 3 3 3 2" xfId="41539" xr:uid="{00000000-0005-0000-0000-00006A640000}"/>
    <cellStyle name="Normal 53 2 3 3 3 3 3" xfId="26315" xr:uid="{00000000-0005-0000-0000-00006B640000}"/>
    <cellStyle name="Normal 53 2 3 3 3 4" xfId="36526" xr:uid="{00000000-0005-0000-0000-00006C640000}"/>
    <cellStyle name="Normal 53 2 3 3 3 5" xfId="21302" xr:uid="{00000000-0005-0000-0000-00006D640000}"/>
    <cellStyle name="Normal 53 2 3 3 4" xfId="12892" xr:uid="{00000000-0005-0000-0000-00006E640000}"/>
    <cellStyle name="Normal 53 2 3 3 4 2" xfId="43214" xr:uid="{00000000-0005-0000-0000-00006F640000}"/>
    <cellStyle name="Normal 53 2 3 3 4 3" xfId="27990" xr:uid="{00000000-0005-0000-0000-000070640000}"/>
    <cellStyle name="Normal 53 2 3 3 5" xfId="7871" xr:uid="{00000000-0005-0000-0000-000071640000}"/>
    <cellStyle name="Normal 53 2 3 3 5 2" xfId="38197" xr:uid="{00000000-0005-0000-0000-000072640000}"/>
    <cellStyle name="Normal 53 2 3 3 5 3" xfId="22973" xr:uid="{00000000-0005-0000-0000-000073640000}"/>
    <cellStyle name="Normal 53 2 3 3 6" xfId="33185" xr:uid="{00000000-0005-0000-0000-000074640000}"/>
    <cellStyle name="Normal 53 2 3 3 7" xfId="17960" xr:uid="{00000000-0005-0000-0000-000075640000}"/>
    <cellStyle name="Normal 53 2 3 4" xfId="3653" xr:uid="{00000000-0005-0000-0000-000076640000}"/>
    <cellStyle name="Normal 53 2 3 4 2" xfId="13727" xr:uid="{00000000-0005-0000-0000-000077640000}"/>
    <cellStyle name="Normal 53 2 3 4 2 2" xfId="44049" xr:uid="{00000000-0005-0000-0000-000078640000}"/>
    <cellStyle name="Normal 53 2 3 4 2 3" xfId="28825" xr:uid="{00000000-0005-0000-0000-000079640000}"/>
    <cellStyle name="Normal 53 2 3 4 3" xfId="8707" xr:uid="{00000000-0005-0000-0000-00007A640000}"/>
    <cellStyle name="Normal 53 2 3 4 3 2" xfId="39032" xr:uid="{00000000-0005-0000-0000-00007B640000}"/>
    <cellStyle name="Normal 53 2 3 4 3 3" xfId="23808" xr:uid="{00000000-0005-0000-0000-00007C640000}"/>
    <cellStyle name="Normal 53 2 3 4 4" xfId="34019" xr:uid="{00000000-0005-0000-0000-00007D640000}"/>
    <cellStyle name="Normal 53 2 3 4 5" xfId="18795" xr:uid="{00000000-0005-0000-0000-00007E640000}"/>
    <cellStyle name="Normal 53 2 3 5" xfId="5346" xr:uid="{00000000-0005-0000-0000-00007F640000}"/>
    <cellStyle name="Normal 53 2 3 5 2" xfId="15398" xr:uid="{00000000-0005-0000-0000-000080640000}"/>
    <cellStyle name="Normal 53 2 3 5 2 2" xfId="45720" xr:uid="{00000000-0005-0000-0000-000081640000}"/>
    <cellStyle name="Normal 53 2 3 5 2 3" xfId="30496" xr:uid="{00000000-0005-0000-0000-000082640000}"/>
    <cellStyle name="Normal 53 2 3 5 3" xfId="10378" xr:uid="{00000000-0005-0000-0000-000083640000}"/>
    <cellStyle name="Normal 53 2 3 5 3 2" xfId="40703" xr:uid="{00000000-0005-0000-0000-000084640000}"/>
    <cellStyle name="Normal 53 2 3 5 3 3" xfId="25479" xr:uid="{00000000-0005-0000-0000-000085640000}"/>
    <cellStyle name="Normal 53 2 3 5 4" xfId="35690" xr:uid="{00000000-0005-0000-0000-000086640000}"/>
    <cellStyle name="Normal 53 2 3 5 5" xfId="20466" xr:uid="{00000000-0005-0000-0000-000087640000}"/>
    <cellStyle name="Normal 53 2 3 6" xfId="12056" xr:uid="{00000000-0005-0000-0000-000088640000}"/>
    <cellStyle name="Normal 53 2 3 6 2" xfId="42378" xr:uid="{00000000-0005-0000-0000-000089640000}"/>
    <cellStyle name="Normal 53 2 3 6 3" xfId="27154" xr:uid="{00000000-0005-0000-0000-00008A640000}"/>
    <cellStyle name="Normal 53 2 3 7" xfId="7035" xr:uid="{00000000-0005-0000-0000-00008B640000}"/>
    <cellStyle name="Normal 53 2 3 7 2" xfId="37361" xr:uid="{00000000-0005-0000-0000-00008C640000}"/>
    <cellStyle name="Normal 53 2 3 7 3" xfId="22137" xr:uid="{00000000-0005-0000-0000-00008D640000}"/>
    <cellStyle name="Normal 53 2 3 8" xfId="32349" xr:uid="{00000000-0005-0000-0000-00008E640000}"/>
    <cellStyle name="Normal 53 2 3 9" xfId="17124" xr:uid="{00000000-0005-0000-0000-00008F640000}"/>
    <cellStyle name="Normal 53 2 4" xfId="2171" xr:uid="{00000000-0005-0000-0000-000090640000}"/>
    <cellStyle name="Normal 53 2 4 2" xfId="3010" xr:uid="{00000000-0005-0000-0000-000091640000}"/>
    <cellStyle name="Normal 53 2 4 2 2" xfId="4700" xr:uid="{00000000-0005-0000-0000-000092640000}"/>
    <cellStyle name="Normal 53 2 4 2 2 2" xfId="14773" xr:uid="{00000000-0005-0000-0000-000093640000}"/>
    <cellStyle name="Normal 53 2 4 2 2 2 2" xfId="45095" xr:uid="{00000000-0005-0000-0000-000094640000}"/>
    <cellStyle name="Normal 53 2 4 2 2 2 3" xfId="29871" xr:uid="{00000000-0005-0000-0000-000095640000}"/>
    <cellStyle name="Normal 53 2 4 2 2 3" xfId="9753" xr:uid="{00000000-0005-0000-0000-000096640000}"/>
    <cellStyle name="Normal 53 2 4 2 2 3 2" xfId="40078" xr:uid="{00000000-0005-0000-0000-000097640000}"/>
    <cellStyle name="Normal 53 2 4 2 2 3 3" xfId="24854" xr:uid="{00000000-0005-0000-0000-000098640000}"/>
    <cellStyle name="Normal 53 2 4 2 2 4" xfId="35065" xr:uid="{00000000-0005-0000-0000-000099640000}"/>
    <cellStyle name="Normal 53 2 4 2 2 5" xfId="19841" xr:uid="{00000000-0005-0000-0000-00009A640000}"/>
    <cellStyle name="Normal 53 2 4 2 3" xfId="6392" xr:uid="{00000000-0005-0000-0000-00009B640000}"/>
    <cellStyle name="Normal 53 2 4 2 3 2" xfId="16444" xr:uid="{00000000-0005-0000-0000-00009C640000}"/>
    <cellStyle name="Normal 53 2 4 2 3 2 2" xfId="46766" xr:uid="{00000000-0005-0000-0000-00009D640000}"/>
    <cellStyle name="Normal 53 2 4 2 3 2 3" xfId="31542" xr:uid="{00000000-0005-0000-0000-00009E640000}"/>
    <cellStyle name="Normal 53 2 4 2 3 3" xfId="11424" xr:uid="{00000000-0005-0000-0000-00009F640000}"/>
    <cellStyle name="Normal 53 2 4 2 3 3 2" xfId="41749" xr:uid="{00000000-0005-0000-0000-0000A0640000}"/>
    <cellStyle name="Normal 53 2 4 2 3 3 3" xfId="26525" xr:uid="{00000000-0005-0000-0000-0000A1640000}"/>
    <cellStyle name="Normal 53 2 4 2 3 4" xfId="36736" xr:uid="{00000000-0005-0000-0000-0000A2640000}"/>
    <cellStyle name="Normal 53 2 4 2 3 5" xfId="21512" xr:uid="{00000000-0005-0000-0000-0000A3640000}"/>
    <cellStyle name="Normal 53 2 4 2 4" xfId="13102" xr:uid="{00000000-0005-0000-0000-0000A4640000}"/>
    <cellStyle name="Normal 53 2 4 2 4 2" xfId="43424" xr:uid="{00000000-0005-0000-0000-0000A5640000}"/>
    <cellStyle name="Normal 53 2 4 2 4 3" xfId="28200" xr:uid="{00000000-0005-0000-0000-0000A6640000}"/>
    <cellStyle name="Normal 53 2 4 2 5" xfId="8081" xr:uid="{00000000-0005-0000-0000-0000A7640000}"/>
    <cellStyle name="Normal 53 2 4 2 5 2" xfId="38407" xr:uid="{00000000-0005-0000-0000-0000A8640000}"/>
    <cellStyle name="Normal 53 2 4 2 5 3" xfId="23183" xr:uid="{00000000-0005-0000-0000-0000A9640000}"/>
    <cellStyle name="Normal 53 2 4 2 6" xfId="33395" xr:uid="{00000000-0005-0000-0000-0000AA640000}"/>
    <cellStyle name="Normal 53 2 4 2 7" xfId="18170" xr:uid="{00000000-0005-0000-0000-0000AB640000}"/>
    <cellStyle name="Normal 53 2 4 3" xfId="3863" xr:uid="{00000000-0005-0000-0000-0000AC640000}"/>
    <cellStyle name="Normal 53 2 4 3 2" xfId="13937" xr:uid="{00000000-0005-0000-0000-0000AD640000}"/>
    <cellStyle name="Normal 53 2 4 3 2 2" xfId="44259" xr:uid="{00000000-0005-0000-0000-0000AE640000}"/>
    <cellStyle name="Normal 53 2 4 3 2 3" xfId="29035" xr:uid="{00000000-0005-0000-0000-0000AF640000}"/>
    <cellStyle name="Normal 53 2 4 3 3" xfId="8917" xr:uid="{00000000-0005-0000-0000-0000B0640000}"/>
    <cellStyle name="Normal 53 2 4 3 3 2" xfId="39242" xr:uid="{00000000-0005-0000-0000-0000B1640000}"/>
    <cellStyle name="Normal 53 2 4 3 3 3" xfId="24018" xr:uid="{00000000-0005-0000-0000-0000B2640000}"/>
    <cellStyle name="Normal 53 2 4 3 4" xfId="34229" xr:uid="{00000000-0005-0000-0000-0000B3640000}"/>
    <cellStyle name="Normal 53 2 4 3 5" xfId="19005" xr:uid="{00000000-0005-0000-0000-0000B4640000}"/>
    <cellStyle name="Normal 53 2 4 4" xfId="5556" xr:uid="{00000000-0005-0000-0000-0000B5640000}"/>
    <cellStyle name="Normal 53 2 4 4 2" xfId="15608" xr:uid="{00000000-0005-0000-0000-0000B6640000}"/>
    <cellStyle name="Normal 53 2 4 4 2 2" xfId="45930" xr:uid="{00000000-0005-0000-0000-0000B7640000}"/>
    <cellStyle name="Normal 53 2 4 4 2 3" xfId="30706" xr:uid="{00000000-0005-0000-0000-0000B8640000}"/>
    <cellStyle name="Normal 53 2 4 4 3" xfId="10588" xr:uid="{00000000-0005-0000-0000-0000B9640000}"/>
    <cellStyle name="Normal 53 2 4 4 3 2" xfId="40913" xr:uid="{00000000-0005-0000-0000-0000BA640000}"/>
    <cellStyle name="Normal 53 2 4 4 3 3" xfId="25689" xr:uid="{00000000-0005-0000-0000-0000BB640000}"/>
    <cellStyle name="Normal 53 2 4 4 4" xfId="35900" xr:uid="{00000000-0005-0000-0000-0000BC640000}"/>
    <cellStyle name="Normal 53 2 4 4 5" xfId="20676" xr:uid="{00000000-0005-0000-0000-0000BD640000}"/>
    <cellStyle name="Normal 53 2 4 5" xfId="12266" xr:uid="{00000000-0005-0000-0000-0000BE640000}"/>
    <cellStyle name="Normal 53 2 4 5 2" xfId="42588" xr:uid="{00000000-0005-0000-0000-0000BF640000}"/>
    <cellStyle name="Normal 53 2 4 5 3" xfId="27364" xr:uid="{00000000-0005-0000-0000-0000C0640000}"/>
    <cellStyle name="Normal 53 2 4 6" xfId="7245" xr:uid="{00000000-0005-0000-0000-0000C1640000}"/>
    <cellStyle name="Normal 53 2 4 6 2" xfId="37571" xr:uid="{00000000-0005-0000-0000-0000C2640000}"/>
    <cellStyle name="Normal 53 2 4 6 3" xfId="22347" xr:uid="{00000000-0005-0000-0000-0000C3640000}"/>
    <cellStyle name="Normal 53 2 4 7" xfId="32559" xr:uid="{00000000-0005-0000-0000-0000C4640000}"/>
    <cellStyle name="Normal 53 2 4 8" xfId="17334" xr:uid="{00000000-0005-0000-0000-0000C5640000}"/>
    <cellStyle name="Normal 53 2 5" xfId="2592" xr:uid="{00000000-0005-0000-0000-0000C6640000}"/>
    <cellStyle name="Normal 53 2 5 2" xfId="4282" xr:uid="{00000000-0005-0000-0000-0000C7640000}"/>
    <cellStyle name="Normal 53 2 5 2 2" xfId="14355" xr:uid="{00000000-0005-0000-0000-0000C8640000}"/>
    <cellStyle name="Normal 53 2 5 2 2 2" xfId="44677" xr:uid="{00000000-0005-0000-0000-0000C9640000}"/>
    <cellStyle name="Normal 53 2 5 2 2 3" xfId="29453" xr:uid="{00000000-0005-0000-0000-0000CA640000}"/>
    <cellStyle name="Normal 53 2 5 2 3" xfId="9335" xr:uid="{00000000-0005-0000-0000-0000CB640000}"/>
    <cellStyle name="Normal 53 2 5 2 3 2" xfId="39660" xr:uid="{00000000-0005-0000-0000-0000CC640000}"/>
    <cellStyle name="Normal 53 2 5 2 3 3" xfId="24436" xr:uid="{00000000-0005-0000-0000-0000CD640000}"/>
    <cellStyle name="Normal 53 2 5 2 4" xfId="34647" xr:uid="{00000000-0005-0000-0000-0000CE640000}"/>
    <cellStyle name="Normal 53 2 5 2 5" xfId="19423" xr:uid="{00000000-0005-0000-0000-0000CF640000}"/>
    <cellStyle name="Normal 53 2 5 3" xfId="5974" xr:uid="{00000000-0005-0000-0000-0000D0640000}"/>
    <cellStyle name="Normal 53 2 5 3 2" xfId="16026" xr:uid="{00000000-0005-0000-0000-0000D1640000}"/>
    <cellStyle name="Normal 53 2 5 3 2 2" xfId="46348" xr:uid="{00000000-0005-0000-0000-0000D2640000}"/>
    <cellStyle name="Normal 53 2 5 3 2 3" xfId="31124" xr:uid="{00000000-0005-0000-0000-0000D3640000}"/>
    <cellStyle name="Normal 53 2 5 3 3" xfId="11006" xr:uid="{00000000-0005-0000-0000-0000D4640000}"/>
    <cellStyle name="Normal 53 2 5 3 3 2" xfId="41331" xr:uid="{00000000-0005-0000-0000-0000D5640000}"/>
    <cellStyle name="Normal 53 2 5 3 3 3" xfId="26107" xr:uid="{00000000-0005-0000-0000-0000D6640000}"/>
    <cellStyle name="Normal 53 2 5 3 4" xfId="36318" xr:uid="{00000000-0005-0000-0000-0000D7640000}"/>
    <cellStyle name="Normal 53 2 5 3 5" xfId="21094" xr:uid="{00000000-0005-0000-0000-0000D8640000}"/>
    <cellStyle name="Normal 53 2 5 4" xfId="12684" xr:uid="{00000000-0005-0000-0000-0000D9640000}"/>
    <cellStyle name="Normal 53 2 5 4 2" xfId="43006" xr:uid="{00000000-0005-0000-0000-0000DA640000}"/>
    <cellStyle name="Normal 53 2 5 4 3" xfId="27782" xr:uid="{00000000-0005-0000-0000-0000DB640000}"/>
    <cellStyle name="Normal 53 2 5 5" xfId="7663" xr:uid="{00000000-0005-0000-0000-0000DC640000}"/>
    <cellStyle name="Normal 53 2 5 5 2" xfId="37989" xr:uid="{00000000-0005-0000-0000-0000DD640000}"/>
    <cellStyle name="Normal 53 2 5 5 3" xfId="22765" xr:uid="{00000000-0005-0000-0000-0000DE640000}"/>
    <cellStyle name="Normal 53 2 5 6" xfId="32977" xr:uid="{00000000-0005-0000-0000-0000DF640000}"/>
    <cellStyle name="Normal 53 2 5 7" xfId="17752" xr:uid="{00000000-0005-0000-0000-0000E0640000}"/>
    <cellStyle name="Normal 53 2 6" xfId="3445" xr:uid="{00000000-0005-0000-0000-0000E1640000}"/>
    <cellStyle name="Normal 53 2 6 2" xfId="13519" xr:uid="{00000000-0005-0000-0000-0000E2640000}"/>
    <cellStyle name="Normal 53 2 6 2 2" xfId="43841" xr:uid="{00000000-0005-0000-0000-0000E3640000}"/>
    <cellStyle name="Normal 53 2 6 2 3" xfId="28617" xr:uid="{00000000-0005-0000-0000-0000E4640000}"/>
    <cellStyle name="Normal 53 2 6 3" xfId="8499" xr:uid="{00000000-0005-0000-0000-0000E5640000}"/>
    <cellStyle name="Normal 53 2 6 3 2" xfId="38824" xr:uid="{00000000-0005-0000-0000-0000E6640000}"/>
    <cellStyle name="Normal 53 2 6 3 3" xfId="23600" xr:uid="{00000000-0005-0000-0000-0000E7640000}"/>
    <cellStyle name="Normal 53 2 6 4" xfId="33811" xr:uid="{00000000-0005-0000-0000-0000E8640000}"/>
    <cellStyle name="Normal 53 2 6 5" xfId="18587" xr:uid="{00000000-0005-0000-0000-0000E9640000}"/>
    <cellStyle name="Normal 53 2 7" xfId="5138" xr:uid="{00000000-0005-0000-0000-0000EA640000}"/>
    <cellStyle name="Normal 53 2 7 2" xfId="15190" xr:uid="{00000000-0005-0000-0000-0000EB640000}"/>
    <cellStyle name="Normal 53 2 7 2 2" xfId="45512" xr:uid="{00000000-0005-0000-0000-0000EC640000}"/>
    <cellStyle name="Normal 53 2 7 2 3" xfId="30288" xr:uid="{00000000-0005-0000-0000-0000ED640000}"/>
    <cellStyle name="Normal 53 2 7 3" xfId="10170" xr:uid="{00000000-0005-0000-0000-0000EE640000}"/>
    <cellStyle name="Normal 53 2 7 3 2" xfId="40495" xr:uid="{00000000-0005-0000-0000-0000EF640000}"/>
    <cellStyle name="Normal 53 2 7 3 3" xfId="25271" xr:uid="{00000000-0005-0000-0000-0000F0640000}"/>
    <cellStyle name="Normal 53 2 7 4" xfId="35482" xr:uid="{00000000-0005-0000-0000-0000F1640000}"/>
    <cellStyle name="Normal 53 2 7 5" xfId="20258" xr:uid="{00000000-0005-0000-0000-0000F2640000}"/>
    <cellStyle name="Normal 53 2 8" xfId="11848" xr:uid="{00000000-0005-0000-0000-0000F3640000}"/>
    <cellStyle name="Normal 53 2 8 2" xfId="42170" xr:uid="{00000000-0005-0000-0000-0000F4640000}"/>
    <cellStyle name="Normal 53 2 8 3" xfId="26946" xr:uid="{00000000-0005-0000-0000-0000F5640000}"/>
    <cellStyle name="Normal 53 2 9" xfId="6827" xr:uid="{00000000-0005-0000-0000-0000F6640000}"/>
    <cellStyle name="Normal 53 2 9 2" xfId="37153" xr:uid="{00000000-0005-0000-0000-0000F7640000}"/>
    <cellStyle name="Normal 53 2 9 3" xfId="21929" xr:uid="{00000000-0005-0000-0000-0000F8640000}"/>
    <cellStyle name="Normal 53 3" xfId="1791" xr:uid="{00000000-0005-0000-0000-0000F9640000}"/>
    <cellStyle name="Normal 53 3 10" xfId="16968" xr:uid="{00000000-0005-0000-0000-0000FA640000}"/>
    <cellStyle name="Normal 53 3 2" xfId="2010" xr:uid="{00000000-0005-0000-0000-0000FB640000}"/>
    <cellStyle name="Normal 53 3 2 2" xfId="2431" xr:uid="{00000000-0005-0000-0000-0000FC640000}"/>
    <cellStyle name="Normal 53 3 2 2 2" xfId="3270" xr:uid="{00000000-0005-0000-0000-0000FD640000}"/>
    <cellStyle name="Normal 53 3 2 2 2 2" xfId="4960" xr:uid="{00000000-0005-0000-0000-0000FE640000}"/>
    <cellStyle name="Normal 53 3 2 2 2 2 2" xfId="15033" xr:uid="{00000000-0005-0000-0000-0000FF640000}"/>
    <cellStyle name="Normal 53 3 2 2 2 2 2 2" xfId="45355" xr:uid="{00000000-0005-0000-0000-000000650000}"/>
    <cellStyle name="Normal 53 3 2 2 2 2 2 3" xfId="30131" xr:uid="{00000000-0005-0000-0000-000001650000}"/>
    <cellStyle name="Normal 53 3 2 2 2 2 3" xfId="10013" xr:uid="{00000000-0005-0000-0000-000002650000}"/>
    <cellStyle name="Normal 53 3 2 2 2 2 3 2" xfId="40338" xr:uid="{00000000-0005-0000-0000-000003650000}"/>
    <cellStyle name="Normal 53 3 2 2 2 2 3 3" xfId="25114" xr:uid="{00000000-0005-0000-0000-000004650000}"/>
    <cellStyle name="Normal 53 3 2 2 2 2 4" xfId="35325" xr:uid="{00000000-0005-0000-0000-000005650000}"/>
    <cellStyle name="Normal 53 3 2 2 2 2 5" xfId="20101" xr:uid="{00000000-0005-0000-0000-000006650000}"/>
    <cellStyle name="Normal 53 3 2 2 2 3" xfId="6652" xr:uid="{00000000-0005-0000-0000-000007650000}"/>
    <cellStyle name="Normal 53 3 2 2 2 3 2" xfId="16704" xr:uid="{00000000-0005-0000-0000-000008650000}"/>
    <cellStyle name="Normal 53 3 2 2 2 3 2 2" xfId="47026" xr:uid="{00000000-0005-0000-0000-000009650000}"/>
    <cellStyle name="Normal 53 3 2 2 2 3 2 3" xfId="31802" xr:uid="{00000000-0005-0000-0000-00000A650000}"/>
    <cellStyle name="Normal 53 3 2 2 2 3 3" xfId="11684" xr:uid="{00000000-0005-0000-0000-00000B650000}"/>
    <cellStyle name="Normal 53 3 2 2 2 3 3 2" xfId="42009" xr:uid="{00000000-0005-0000-0000-00000C650000}"/>
    <cellStyle name="Normal 53 3 2 2 2 3 3 3" xfId="26785" xr:uid="{00000000-0005-0000-0000-00000D650000}"/>
    <cellStyle name="Normal 53 3 2 2 2 3 4" xfId="36996" xr:uid="{00000000-0005-0000-0000-00000E650000}"/>
    <cellStyle name="Normal 53 3 2 2 2 3 5" xfId="21772" xr:uid="{00000000-0005-0000-0000-00000F650000}"/>
    <cellStyle name="Normal 53 3 2 2 2 4" xfId="13362" xr:uid="{00000000-0005-0000-0000-000010650000}"/>
    <cellStyle name="Normal 53 3 2 2 2 4 2" xfId="43684" xr:uid="{00000000-0005-0000-0000-000011650000}"/>
    <cellStyle name="Normal 53 3 2 2 2 4 3" xfId="28460" xr:uid="{00000000-0005-0000-0000-000012650000}"/>
    <cellStyle name="Normal 53 3 2 2 2 5" xfId="8341" xr:uid="{00000000-0005-0000-0000-000013650000}"/>
    <cellStyle name="Normal 53 3 2 2 2 5 2" xfId="38667" xr:uid="{00000000-0005-0000-0000-000014650000}"/>
    <cellStyle name="Normal 53 3 2 2 2 5 3" xfId="23443" xr:uid="{00000000-0005-0000-0000-000015650000}"/>
    <cellStyle name="Normal 53 3 2 2 2 6" xfId="33655" xr:uid="{00000000-0005-0000-0000-000016650000}"/>
    <cellStyle name="Normal 53 3 2 2 2 7" xfId="18430" xr:uid="{00000000-0005-0000-0000-000017650000}"/>
    <cellStyle name="Normal 53 3 2 2 3" xfId="4123" xr:uid="{00000000-0005-0000-0000-000018650000}"/>
    <cellStyle name="Normal 53 3 2 2 3 2" xfId="14197" xr:uid="{00000000-0005-0000-0000-000019650000}"/>
    <cellStyle name="Normal 53 3 2 2 3 2 2" xfId="44519" xr:uid="{00000000-0005-0000-0000-00001A650000}"/>
    <cellStyle name="Normal 53 3 2 2 3 2 3" xfId="29295" xr:uid="{00000000-0005-0000-0000-00001B650000}"/>
    <cellStyle name="Normal 53 3 2 2 3 3" xfId="9177" xr:uid="{00000000-0005-0000-0000-00001C650000}"/>
    <cellStyle name="Normal 53 3 2 2 3 3 2" xfId="39502" xr:uid="{00000000-0005-0000-0000-00001D650000}"/>
    <cellStyle name="Normal 53 3 2 2 3 3 3" xfId="24278" xr:uid="{00000000-0005-0000-0000-00001E650000}"/>
    <cellStyle name="Normal 53 3 2 2 3 4" xfId="34489" xr:uid="{00000000-0005-0000-0000-00001F650000}"/>
    <cellStyle name="Normal 53 3 2 2 3 5" xfId="19265" xr:uid="{00000000-0005-0000-0000-000020650000}"/>
    <cellStyle name="Normal 53 3 2 2 4" xfId="5816" xr:uid="{00000000-0005-0000-0000-000021650000}"/>
    <cellStyle name="Normal 53 3 2 2 4 2" xfId="15868" xr:uid="{00000000-0005-0000-0000-000022650000}"/>
    <cellStyle name="Normal 53 3 2 2 4 2 2" xfId="46190" xr:uid="{00000000-0005-0000-0000-000023650000}"/>
    <cellStyle name="Normal 53 3 2 2 4 2 3" xfId="30966" xr:uid="{00000000-0005-0000-0000-000024650000}"/>
    <cellStyle name="Normal 53 3 2 2 4 3" xfId="10848" xr:uid="{00000000-0005-0000-0000-000025650000}"/>
    <cellStyle name="Normal 53 3 2 2 4 3 2" xfId="41173" xr:uid="{00000000-0005-0000-0000-000026650000}"/>
    <cellStyle name="Normal 53 3 2 2 4 3 3" xfId="25949" xr:uid="{00000000-0005-0000-0000-000027650000}"/>
    <cellStyle name="Normal 53 3 2 2 4 4" xfId="36160" xr:uid="{00000000-0005-0000-0000-000028650000}"/>
    <cellStyle name="Normal 53 3 2 2 4 5" xfId="20936" xr:uid="{00000000-0005-0000-0000-000029650000}"/>
    <cellStyle name="Normal 53 3 2 2 5" xfId="12526" xr:uid="{00000000-0005-0000-0000-00002A650000}"/>
    <cellStyle name="Normal 53 3 2 2 5 2" xfId="42848" xr:uid="{00000000-0005-0000-0000-00002B650000}"/>
    <cellStyle name="Normal 53 3 2 2 5 3" xfId="27624" xr:uid="{00000000-0005-0000-0000-00002C650000}"/>
    <cellStyle name="Normal 53 3 2 2 6" xfId="7505" xr:uid="{00000000-0005-0000-0000-00002D650000}"/>
    <cellStyle name="Normal 53 3 2 2 6 2" xfId="37831" xr:uid="{00000000-0005-0000-0000-00002E650000}"/>
    <cellStyle name="Normal 53 3 2 2 6 3" xfId="22607" xr:uid="{00000000-0005-0000-0000-00002F650000}"/>
    <cellStyle name="Normal 53 3 2 2 7" xfId="32819" xr:uid="{00000000-0005-0000-0000-000030650000}"/>
    <cellStyle name="Normal 53 3 2 2 8" xfId="17594" xr:uid="{00000000-0005-0000-0000-000031650000}"/>
    <cellStyle name="Normal 53 3 2 3" xfId="2852" xr:uid="{00000000-0005-0000-0000-000032650000}"/>
    <cellStyle name="Normal 53 3 2 3 2" xfId="4542" xr:uid="{00000000-0005-0000-0000-000033650000}"/>
    <cellStyle name="Normal 53 3 2 3 2 2" xfId="14615" xr:uid="{00000000-0005-0000-0000-000034650000}"/>
    <cellStyle name="Normal 53 3 2 3 2 2 2" xfId="44937" xr:uid="{00000000-0005-0000-0000-000035650000}"/>
    <cellStyle name="Normal 53 3 2 3 2 2 3" xfId="29713" xr:uid="{00000000-0005-0000-0000-000036650000}"/>
    <cellStyle name="Normal 53 3 2 3 2 3" xfId="9595" xr:uid="{00000000-0005-0000-0000-000037650000}"/>
    <cellStyle name="Normal 53 3 2 3 2 3 2" xfId="39920" xr:uid="{00000000-0005-0000-0000-000038650000}"/>
    <cellStyle name="Normal 53 3 2 3 2 3 3" xfId="24696" xr:uid="{00000000-0005-0000-0000-000039650000}"/>
    <cellStyle name="Normal 53 3 2 3 2 4" xfId="34907" xr:uid="{00000000-0005-0000-0000-00003A650000}"/>
    <cellStyle name="Normal 53 3 2 3 2 5" xfId="19683" xr:uid="{00000000-0005-0000-0000-00003B650000}"/>
    <cellStyle name="Normal 53 3 2 3 3" xfId="6234" xr:uid="{00000000-0005-0000-0000-00003C650000}"/>
    <cellStyle name="Normal 53 3 2 3 3 2" xfId="16286" xr:uid="{00000000-0005-0000-0000-00003D650000}"/>
    <cellStyle name="Normal 53 3 2 3 3 2 2" xfId="46608" xr:uid="{00000000-0005-0000-0000-00003E650000}"/>
    <cellStyle name="Normal 53 3 2 3 3 2 3" xfId="31384" xr:uid="{00000000-0005-0000-0000-00003F650000}"/>
    <cellStyle name="Normal 53 3 2 3 3 3" xfId="11266" xr:uid="{00000000-0005-0000-0000-000040650000}"/>
    <cellStyle name="Normal 53 3 2 3 3 3 2" xfId="41591" xr:uid="{00000000-0005-0000-0000-000041650000}"/>
    <cellStyle name="Normal 53 3 2 3 3 3 3" xfId="26367" xr:uid="{00000000-0005-0000-0000-000042650000}"/>
    <cellStyle name="Normal 53 3 2 3 3 4" xfId="36578" xr:uid="{00000000-0005-0000-0000-000043650000}"/>
    <cellStyle name="Normal 53 3 2 3 3 5" xfId="21354" xr:uid="{00000000-0005-0000-0000-000044650000}"/>
    <cellStyle name="Normal 53 3 2 3 4" xfId="12944" xr:uid="{00000000-0005-0000-0000-000045650000}"/>
    <cellStyle name="Normal 53 3 2 3 4 2" xfId="43266" xr:uid="{00000000-0005-0000-0000-000046650000}"/>
    <cellStyle name="Normal 53 3 2 3 4 3" xfId="28042" xr:uid="{00000000-0005-0000-0000-000047650000}"/>
    <cellStyle name="Normal 53 3 2 3 5" xfId="7923" xr:uid="{00000000-0005-0000-0000-000048650000}"/>
    <cellStyle name="Normal 53 3 2 3 5 2" xfId="38249" xr:uid="{00000000-0005-0000-0000-000049650000}"/>
    <cellStyle name="Normal 53 3 2 3 5 3" xfId="23025" xr:uid="{00000000-0005-0000-0000-00004A650000}"/>
    <cellStyle name="Normal 53 3 2 3 6" xfId="33237" xr:uid="{00000000-0005-0000-0000-00004B650000}"/>
    <cellStyle name="Normal 53 3 2 3 7" xfId="18012" xr:uid="{00000000-0005-0000-0000-00004C650000}"/>
    <cellStyle name="Normal 53 3 2 4" xfId="3705" xr:uid="{00000000-0005-0000-0000-00004D650000}"/>
    <cellStyle name="Normal 53 3 2 4 2" xfId="13779" xr:uid="{00000000-0005-0000-0000-00004E650000}"/>
    <cellStyle name="Normal 53 3 2 4 2 2" xfId="44101" xr:uid="{00000000-0005-0000-0000-00004F650000}"/>
    <cellStyle name="Normal 53 3 2 4 2 3" xfId="28877" xr:uid="{00000000-0005-0000-0000-000050650000}"/>
    <cellStyle name="Normal 53 3 2 4 3" xfId="8759" xr:uid="{00000000-0005-0000-0000-000051650000}"/>
    <cellStyle name="Normal 53 3 2 4 3 2" xfId="39084" xr:uid="{00000000-0005-0000-0000-000052650000}"/>
    <cellStyle name="Normal 53 3 2 4 3 3" xfId="23860" xr:uid="{00000000-0005-0000-0000-000053650000}"/>
    <cellStyle name="Normal 53 3 2 4 4" xfId="34071" xr:uid="{00000000-0005-0000-0000-000054650000}"/>
    <cellStyle name="Normal 53 3 2 4 5" xfId="18847" xr:uid="{00000000-0005-0000-0000-000055650000}"/>
    <cellStyle name="Normal 53 3 2 5" xfId="5398" xr:uid="{00000000-0005-0000-0000-000056650000}"/>
    <cellStyle name="Normal 53 3 2 5 2" xfId="15450" xr:uid="{00000000-0005-0000-0000-000057650000}"/>
    <cellStyle name="Normal 53 3 2 5 2 2" xfId="45772" xr:uid="{00000000-0005-0000-0000-000058650000}"/>
    <cellStyle name="Normal 53 3 2 5 2 3" xfId="30548" xr:uid="{00000000-0005-0000-0000-000059650000}"/>
    <cellStyle name="Normal 53 3 2 5 3" xfId="10430" xr:uid="{00000000-0005-0000-0000-00005A650000}"/>
    <cellStyle name="Normal 53 3 2 5 3 2" xfId="40755" xr:uid="{00000000-0005-0000-0000-00005B650000}"/>
    <cellStyle name="Normal 53 3 2 5 3 3" xfId="25531" xr:uid="{00000000-0005-0000-0000-00005C650000}"/>
    <cellStyle name="Normal 53 3 2 5 4" xfId="35742" xr:uid="{00000000-0005-0000-0000-00005D650000}"/>
    <cellStyle name="Normal 53 3 2 5 5" xfId="20518" xr:uid="{00000000-0005-0000-0000-00005E650000}"/>
    <cellStyle name="Normal 53 3 2 6" xfId="12108" xr:uid="{00000000-0005-0000-0000-00005F650000}"/>
    <cellStyle name="Normal 53 3 2 6 2" xfId="42430" xr:uid="{00000000-0005-0000-0000-000060650000}"/>
    <cellStyle name="Normal 53 3 2 6 3" xfId="27206" xr:uid="{00000000-0005-0000-0000-000061650000}"/>
    <cellStyle name="Normal 53 3 2 7" xfId="7087" xr:uid="{00000000-0005-0000-0000-000062650000}"/>
    <cellStyle name="Normal 53 3 2 7 2" xfId="37413" xr:uid="{00000000-0005-0000-0000-000063650000}"/>
    <cellStyle name="Normal 53 3 2 7 3" xfId="22189" xr:uid="{00000000-0005-0000-0000-000064650000}"/>
    <cellStyle name="Normal 53 3 2 8" xfId="32401" xr:uid="{00000000-0005-0000-0000-000065650000}"/>
    <cellStyle name="Normal 53 3 2 9" xfId="17176" xr:uid="{00000000-0005-0000-0000-000066650000}"/>
    <cellStyle name="Normal 53 3 3" xfId="2223" xr:uid="{00000000-0005-0000-0000-000067650000}"/>
    <cellStyle name="Normal 53 3 3 2" xfId="3062" xr:uid="{00000000-0005-0000-0000-000068650000}"/>
    <cellStyle name="Normal 53 3 3 2 2" xfId="4752" xr:uid="{00000000-0005-0000-0000-000069650000}"/>
    <cellStyle name="Normal 53 3 3 2 2 2" xfId="14825" xr:uid="{00000000-0005-0000-0000-00006A650000}"/>
    <cellStyle name="Normal 53 3 3 2 2 2 2" xfId="45147" xr:uid="{00000000-0005-0000-0000-00006B650000}"/>
    <cellStyle name="Normal 53 3 3 2 2 2 3" xfId="29923" xr:uid="{00000000-0005-0000-0000-00006C650000}"/>
    <cellStyle name="Normal 53 3 3 2 2 3" xfId="9805" xr:uid="{00000000-0005-0000-0000-00006D650000}"/>
    <cellStyle name="Normal 53 3 3 2 2 3 2" xfId="40130" xr:uid="{00000000-0005-0000-0000-00006E650000}"/>
    <cellStyle name="Normal 53 3 3 2 2 3 3" xfId="24906" xr:uid="{00000000-0005-0000-0000-00006F650000}"/>
    <cellStyle name="Normal 53 3 3 2 2 4" xfId="35117" xr:uid="{00000000-0005-0000-0000-000070650000}"/>
    <cellStyle name="Normal 53 3 3 2 2 5" xfId="19893" xr:uid="{00000000-0005-0000-0000-000071650000}"/>
    <cellStyle name="Normal 53 3 3 2 3" xfId="6444" xr:uid="{00000000-0005-0000-0000-000072650000}"/>
    <cellStyle name="Normal 53 3 3 2 3 2" xfId="16496" xr:uid="{00000000-0005-0000-0000-000073650000}"/>
    <cellStyle name="Normal 53 3 3 2 3 2 2" xfId="46818" xr:uid="{00000000-0005-0000-0000-000074650000}"/>
    <cellStyle name="Normal 53 3 3 2 3 2 3" xfId="31594" xr:uid="{00000000-0005-0000-0000-000075650000}"/>
    <cellStyle name="Normal 53 3 3 2 3 3" xfId="11476" xr:uid="{00000000-0005-0000-0000-000076650000}"/>
    <cellStyle name="Normal 53 3 3 2 3 3 2" xfId="41801" xr:uid="{00000000-0005-0000-0000-000077650000}"/>
    <cellStyle name="Normal 53 3 3 2 3 3 3" xfId="26577" xr:uid="{00000000-0005-0000-0000-000078650000}"/>
    <cellStyle name="Normal 53 3 3 2 3 4" xfId="36788" xr:uid="{00000000-0005-0000-0000-000079650000}"/>
    <cellStyle name="Normal 53 3 3 2 3 5" xfId="21564" xr:uid="{00000000-0005-0000-0000-00007A650000}"/>
    <cellStyle name="Normal 53 3 3 2 4" xfId="13154" xr:uid="{00000000-0005-0000-0000-00007B650000}"/>
    <cellStyle name="Normal 53 3 3 2 4 2" xfId="43476" xr:uid="{00000000-0005-0000-0000-00007C650000}"/>
    <cellStyle name="Normal 53 3 3 2 4 3" xfId="28252" xr:uid="{00000000-0005-0000-0000-00007D650000}"/>
    <cellStyle name="Normal 53 3 3 2 5" xfId="8133" xr:uid="{00000000-0005-0000-0000-00007E650000}"/>
    <cellStyle name="Normal 53 3 3 2 5 2" xfId="38459" xr:uid="{00000000-0005-0000-0000-00007F650000}"/>
    <cellStyle name="Normal 53 3 3 2 5 3" xfId="23235" xr:uid="{00000000-0005-0000-0000-000080650000}"/>
    <cellStyle name="Normal 53 3 3 2 6" xfId="33447" xr:uid="{00000000-0005-0000-0000-000081650000}"/>
    <cellStyle name="Normal 53 3 3 2 7" xfId="18222" xr:uid="{00000000-0005-0000-0000-000082650000}"/>
    <cellStyle name="Normal 53 3 3 3" xfId="3915" xr:uid="{00000000-0005-0000-0000-000083650000}"/>
    <cellStyle name="Normal 53 3 3 3 2" xfId="13989" xr:uid="{00000000-0005-0000-0000-000084650000}"/>
    <cellStyle name="Normal 53 3 3 3 2 2" xfId="44311" xr:uid="{00000000-0005-0000-0000-000085650000}"/>
    <cellStyle name="Normal 53 3 3 3 2 3" xfId="29087" xr:uid="{00000000-0005-0000-0000-000086650000}"/>
    <cellStyle name="Normal 53 3 3 3 3" xfId="8969" xr:uid="{00000000-0005-0000-0000-000087650000}"/>
    <cellStyle name="Normal 53 3 3 3 3 2" xfId="39294" xr:uid="{00000000-0005-0000-0000-000088650000}"/>
    <cellStyle name="Normal 53 3 3 3 3 3" xfId="24070" xr:uid="{00000000-0005-0000-0000-000089650000}"/>
    <cellStyle name="Normal 53 3 3 3 4" xfId="34281" xr:uid="{00000000-0005-0000-0000-00008A650000}"/>
    <cellStyle name="Normal 53 3 3 3 5" xfId="19057" xr:uid="{00000000-0005-0000-0000-00008B650000}"/>
    <cellStyle name="Normal 53 3 3 4" xfId="5608" xr:uid="{00000000-0005-0000-0000-00008C650000}"/>
    <cellStyle name="Normal 53 3 3 4 2" xfId="15660" xr:uid="{00000000-0005-0000-0000-00008D650000}"/>
    <cellStyle name="Normal 53 3 3 4 2 2" xfId="45982" xr:uid="{00000000-0005-0000-0000-00008E650000}"/>
    <cellStyle name="Normal 53 3 3 4 2 3" xfId="30758" xr:uid="{00000000-0005-0000-0000-00008F650000}"/>
    <cellStyle name="Normal 53 3 3 4 3" xfId="10640" xr:uid="{00000000-0005-0000-0000-000090650000}"/>
    <cellStyle name="Normal 53 3 3 4 3 2" xfId="40965" xr:uid="{00000000-0005-0000-0000-000091650000}"/>
    <cellStyle name="Normal 53 3 3 4 3 3" xfId="25741" xr:uid="{00000000-0005-0000-0000-000092650000}"/>
    <cellStyle name="Normal 53 3 3 4 4" xfId="35952" xr:uid="{00000000-0005-0000-0000-000093650000}"/>
    <cellStyle name="Normal 53 3 3 4 5" xfId="20728" xr:uid="{00000000-0005-0000-0000-000094650000}"/>
    <cellStyle name="Normal 53 3 3 5" xfId="12318" xr:uid="{00000000-0005-0000-0000-000095650000}"/>
    <cellStyle name="Normal 53 3 3 5 2" xfId="42640" xr:uid="{00000000-0005-0000-0000-000096650000}"/>
    <cellStyle name="Normal 53 3 3 5 3" xfId="27416" xr:uid="{00000000-0005-0000-0000-000097650000}"/>
    <cellStyle name="Normal 53 3 3 6" xfId="7297" xr:uid="{00000000-0005-0000-0000-000098650000}"/>
    <cellStyle name="Normal 53 3 3 6 2" xfId="37623" xr:uid="{00000000-0005-0000-0000-000099650000}"/>
    <cellStyle name="Normal 53 3 3 6 3" xfId="22399" xr:uid="{00000000-0005-0000-0000-00009A650000}"/>
    <cellStyle name="Normal 53 3 3 7" xfId="32611" xr:uid="{00000000-0005-0000-0000-00009B650000}"/>
    <cellStyle name="Normal 53 3 3 8" xfId="17386" xr:uid="{00000000-0005-0000-0000-00009C650000}"/>
    <cellStyle name="Normal 53 3 4" xfId="2644" xr:uid="{00000000-0005-0000-0000-00009D650000}"/>
    <cellStyle name="Normal 53 3 4 2" xfId="4334" xr:uid="{00000000-0005-0000-0000-00009E650000}"/>
    <cellStyle name="Normal 53 3 4 2 2" xfId="14407" xr:uid="{00000000-0005-0000-0000-00009F650000}"/>
    <cellStyle name="Normal 53 3 4 2 2 2" xfId="44729" xr:uid="{00000000-0005-0000-0000-0000A0650000}"/>
    <cellStyle name="Normal 53 3 4 2 2 3" xfId="29505" xr:uid="{00000000-0005-0000-0000-0000A1650000}"/>
    <cellStyle name="Normal 53 3 4 2 3" xfId="9387" xr:uid="{00000000-0005-0000-0000-0000A2650000}"/>
    <cellStyle name="Normal 53 3 4 2 3 2" xfId="39712" xr:uid="{00000000-0005-0000-0000-0000A3650000}"/>
    <cellStyle name="Normal 53 3 4 2 3 3" xfId="24488" xr:uid="{00000000-0005-0000-0000-0000A4650000}"/>
    <cellStyle name="Normal 53 3 4 2 4" xfId="34699" xr:uid="{00000000-0005-0000-0000-0000A5650000}"/>
    <cellStyle name="Normal 53 3 4 2 5" xfId="19475" xr:uid="{00000000-0005-0000-0000-0000A6650000}"/>
    <cellStyle name="Normal 53 3 4 3" xfId="6026" xr:uid="{00000000-0005-0000-0000-0000A7650000}"/>
    <cellStyle name="Normal 53 3 4 3 2" xfId="16078" xr:uid="{00000000-0005-0000-0000-0000A8650000}"/>
    <cellStyle name="Normal 53 3 4 3 2 2" xfId="46400" xr:uid="{00000000-0005-0000-0000-0000A9650000}"/>
    <cellStyle name="Normal 53 3 4 3 2 3" xfId="31176" xr:uid="{00000000-0005-0000-0000-0000AA650000}"/>
    <cellStyle name="Normal 53 3 4 3 3" xfId="11058" xr:uid="{00000000-0005-0000-0000-0000AB650000}"/>
    <cellStyle name="Normal 53 3 4 3 3 2" xfId="41383" xr:uid="{00000000-0005-0000-0000-0000AC650000}"/>
    <cellStyle name="Normal 53 3 4 3 3 3" xfId="26159" xr:uid="{00000000-0005-0000-0000-0000AD650000}"/>
    <cellStyle name="Normal 53 3 4 3 4" xfId="36370" xr:uid="{00000000-0005-0000-0000-0000AE650000}"/>
    <cellStyle name="Normal 53 3 4 3 5" xfId="21146" xr:uid="{00000000-0005-0000-0000-0000AF650000}"/>
    <cellStyle name="Normal 53 3 4 4" xfId="12736" xr:uid="{00000000-0005-0000-0000-0000B0650000}"/>
    <cellStyle name="Normal 53 3 4 4 2" xfId="43058" xr:uid="{00000000-0005-0000-0000-0000B1650000}"/>
    <cellStyle name="Normal 53 3 4 4 3" xfId="27834" xr:uid="{00000000-0005-0000-0000-0000B2650000}"/>
    <cellStyle name="Normal 53 3 4 5" xfId="7715" xr:uid="{00000000-0005-0000-0000-0000B3650000}"/>
    <cellStyle name="Normal 53 3 4 5 2" xfId="38041" xr:uid="{00000000-0005-0000-0000-0000B4650000}"/>
    <cellStyle name="Normal 53 3 4 5 3" xfId="22817" xr:uid="{00000000-0005-0000-0000-0000B5650000}"/>
    <cellStyle name="Normal 53 3 4 6" xfId="33029" xr:uid="{00000000-0005-0000-0000-0000B6650000}"/>
    <cellStyle name="Normal 53 3 4 7" xfId="17804" xr:uid="{00000000-0005-0000-0000-0000B7650000}"/>
    <cellStyle name="Normal 53 3 5" xfId="3497" xr:uid="{00000000-0005-0000-0000-0000B8650000}"/>
    <cellStyle name="Normal 53 3 5 2" xfId="13571" xr:uid="{00000000-0005-0000-0000-0000B9650000}"/>
    <cellStyle name="Normal 53 3 5 2 2" xfId="43893" xr:uid="{00000000-0005-0000-0000-0000BA650000}"/>
    <cellStyle name="Normal 53 3 5 2 3" xfId="28669" xr:uid="{00000000-0005-0000-0000-0000BB650000}"/>
    <cellStyle name="Normal 53 3 5 3" xfId="8551" xr:uid="{00000000-0005-0000-0000-0000BC650000}"/>
    <cellStyle name="Normal 53 3 5 3 2" xfId="38876" xr:uid="{00000000-0005-0000-0000-0000BD650000}"/>
    <cellStyle name="Normal 53 3 5 3 3" xfId="23652" xr:uid="{00000000-0005-0000-0000-0000BE650000}"/>
    <cellStyle name="Normal 53 3 5 4" xfId="33863" xr:uid="{00000000-0005-0000-0000-0000BF650000}"/>
    <cellStyle name="Normal 53 3 5 5" xfId="18639" xr:uid="{00000000-0005-0000-0000-0000C0650000}"/>
    <cellStyle name="Normal 53 3 6" xfId="5190" xr:uid="{00000000-0005-0000-0000-0000C1650000}"/>
    <cellStyle name="Normal 53 3 6 2" xfId="15242" xr:uid="{00000000-0005-0000-0000-0000C2650000}"/>
    <cellStyle name="Normal 53 3 6 2 2" xfId="45564" xr:uid="{00000000-0005-0000-0000-0000C3650000}"/>
    <cellStyle name="Normal 53 3 6 2 3" xfId="30340" xr:uid="{00000000-0005-0000-0000-0000C4650000}"/>
    <cellStyle name="Normal 53 3 6 3" xfId="10222" xr:uid="{00000000-0005-0000-0000-0000C5650000}"/>
    <cellStyle name="Normal 53 3 6 3 2" xfId="40547" xr:uid="{00000000-0005-0000-0000-0000C6650000}"/>
    <cellStyle name="Normal 53 3 6 3 3" xfId="25323" xr:uid="{00000000-0005-0000-0000-0000C7650000}"/>
    <cellStyle name="Normal 53 3 6 4" xfId="35534" xr:uid="{00000000-0005-0000-0000-0000C8650000}"/>
    <cellStyle name="Normal 53 3 6 5" xfId="20310" xr:uid="{00000000-0005-0000-0000-0000C9650000}"/>
    <cellStyle name="Normal 53 3 7" xfId="11900" xr:uid="{00000000-0005-0000-0000-0000CA650000}"/>
    <cellStyle name="Normal 53 3 7 2" xfId="42222" xr:uid="{00000000-0005-0000-0000-0000CB650000}"/>
    <cellStyle name="Normal 53 3 7 3" xfId="26998" xr:uid="{00000000-0005-0000-0000-0000CC650000}"/>
    <cellStyle name="Normal 53 3 8" xfId="6879" xr:uid="{00000000-0005-0000-0000-0000CD650000}"/>
    <cellStyle name="Normal 53 3 8 2" xfId="37205" xr:uid="{00000000-0005-0000-0000-0000CE650000}"/>
    <cellStyle name="Normal 53 3 8 3" xfId="21981" xr:uid="{00000000-0005-0000-0000-0000CF650000}"/>
    <cellStyle name="Normal 53 3 9" xfId="32194" xr:uid="{00000000-0005-0000-0000-0000D0650000}"/>
    <cellStyle name="Normal 53 4" xfId="1904" xr:uid="{00000000-0005-0000-0000-0000D1650000}"/>
    <cellStyle name="Normal 53 4 2" xfId="2327" xr:uid="{00000000-0005-0000-0000-0000D2650000}"/>
    <cellStyle name="Normal 53 4 2 2" xfId="3166" xr:uid="{00000000-0005-0000-0000-0000D3650000}"/>
    <cellStyle name="Normal 53 4 2 2 2" xfId="4856" xr:uid="{00000000-0005-0000-0000-0000D4650000}"/>
    <cellStyle name="Normal 53 4 2 2 2 2" xfId="14929" xr:uid="{00000000-0005-0000-0000-0000D5650000}"/>
    <cellStyle name="Normal 53 4 2 2 2 2 2" xfId="45251" xr:uid="{00000000-0005-0000-0000-0000D6650000}"/>
    <cellStyle name="Normal 53 4 2 2 2 2 3" xfId="30027" xr:uid="{00000000-0005-0000-0000-0000D7650000}"/>
    <cellStyle name="Normal 53 4 2 2 2 3" xfId="9909" xr:uid="{00000000-0005-0000-0000-0000D8650000}"/>
    <cellStyle name="Normal 53 4 2 2 2 3 2" xfId="40234" xr:uid="{00000000-0005-0000-0000-0000D9650000}"/>
    <cellStyle name="Normal 53 4 2 2 2 3 3" xfId="25010" xr:uid="{00000000-0005-0000-0000-0000DA650000}"/>
    <cellStyle name="Normal 53 4 2 2 2 4" xfId="35221" xr:uid="{00000000-0005-0000-0000-0000DB650000}"/>
    <cellStyle name="Normal 53 4 2 2 2 5" xfId="19997" xr:uid="{00000000-0005-0000-0000-0000DC650000}"/>
    <cellStyle name="Normal 53 4 2 2 3" xfId="6548" xr:uid="{00000000-0005-0000-0000-0000DD650000}"/>
    <cellStyle name="Normal 53 4 2 2 3 2" xfId="16600" xr:uid="{00000000-0005-0000-0000-0000DE650000}"/>
    <cellStyle name="Normal 53 4 2 2 3 2 2" xfId="46922" xr:uid="{00000000-0005-0000-0000-0000DF650000}"/>
    <cellStyle name="Normal 53 4 2 2 3 2 3" xfId="31698" xr:uid="{00000000-0005-0000-0000-0000E0650000}"/>
    <cellStyle name="Normal 53 4 2 2 3 3" xfId="11580" xr:uid="{00000000-0005-0000-0000-0000E1650000}"/>
    <cellStyle name="Normal 53 4 2 2 3 3 2" xfId="41905" xr:uid="{00000000-0005-0000-0000-0000E2650000}"/>
    <cellStyle name="Normal 53 4 2 2 3 3 3" xfId="26681" xr:uid="{00000000-0005-0000-0000-0000E3650000}"/>
    <cellStyle name="Normal 53 4 2 2 3 4" xfId="36892" xr:uid="{00000000-0005-0000-0000-0000E4650000}"/>
    <cellStyle name="Normal 53 4 2 2 3 5" xfId="21668" xr:uid="{00000000-0005-0000-0000-0000E5650000}"/>
    <cellStyle name="Normal 53 4 2 2 4" xfId="13258" xr:uid="{00000000-0005-0000-0000-0000E6650000}"/>
    <cellStyle name="Normal 53 4 2 2 4 2" xfId="43580" xr:uid="{00000000-0005-0000-0000-0000E7650000}"/>
    <cellStyle name="Normal 53 4 2 2 4 3" xfId="28356" xr:uid="{00000000-0005-0000-0000-0000E8650000}"/>
    <cellStyle name="Normal 53 4 2 2 5" xfId="8237" xr:uid="{00000000-0005-0000-0000-0000E9650000}"/>
    <cellStyle name="Normal 53 4 2 2 5 2" xfId="38563" xr:uid="{00000000-0005-0000-0000-0000EA650000}"/>
    <cellStyle name="Normal 53 4 2 2 5 3" xfId="23339" xr:uid="{00000000-0005-0000-0000-0000EB650000}"/>
    <cellStyle name="Normal 53 4 2 2 6" xfId="33551" xr:uid="{00000000-0005-0000-0000-0000EC650000}"/>
    <cellStyle name="Normal 53 4 2 2 7" xfId="18326" xr:uid="{00000000-0005-0000-0000-0000ED650000}"/>
    <cellStyle name="Normal 53 4 2 3" xfId="4019" xr:uid="{00000000-0005-0000-0000-0000EE650000}"/>
    <cellStyle name="Normal 53 4 2 3 2" xfId="14093" xr:uid="{00000000-0005-0000-0000-0000EF650000}"/>
    <cellStyle name="Normal 53 4 2 3 2 2" xfId="44415" xr:uid="{00000000-0005-0000-0000-0000F0650000}"/>
    <cellStyle name="Normal 53 4 2 3 2 3" xfId="29191" xr:uid="{00000000-0005-0000-0000-0000F1650000}"/>
    <cellStyle name="Normal 53 4 2 3 3" xfId="9073" xr:uid="{00000000-0005-0000-0000-0000F2650000}"/>
    <cellStyle name="Normal 53 4 2 3 3 2" xfId="39398" xr:uid="{00000000-0005-0000-0000-0000F3650000}"/>
    <cellStyle name="Normal 53 4 2 3 3 3" xfId="24174" xr:uid="{00000000-0005-0000-0000-0000F4650000}"/>
    <cellStyle name="Normal 53 4 2 3 4" xfId="34385" xr:uid="{00000000-0005-0000-0000-0000F5650000}"/>
    <cellStyle name="Normal 53 4 2 3 5" xfId="19161" xr:uid="{00000000-0005-0000-0000-0000F6650000}"/>
    <cellStyle name="Normal 53 4 2 4" xfId="5712" xr:uid="{00000000-0005-0000-0000-0000F7650000}"/>
    <cellStyle name="Normal 53 4 2 4 2" xfId="15764" xr:uid="{00000000-0005-0000-0000-0000F8650000}"/>
    <cellStyle name="Normal 53 4 2 4 2 2" xfId="46086" xr:uid="{00000000-0005-0000-0000-0000F9650000}"/>
    <cellStyle name="Normal 53 4 2 4 2 3" xfId="30862" xr:uid="{00000000-0005-0000-0000-0000FA650000}"/>
    <cellStyle name="Normal 53 4 2 4 3" xfId="10744" xr:uid="{00000000-0005-0000-0000-0000FB650000}"/>
    <cellStyle name="Normal 53 4 2 4 3 2" xfId="41069" xr:uid="{00000000-0005-0000-0000-0000FC650000}"/>
    <cellStyle name="Normal 53 4 2 4 3 3" xfId="25845" xr:uid="{00000000-0005-0000-0000-0000FD650000}"/>
    <cellStyle name="Normal 53 4 2 4 4" xfId="36056" xr:uid="{00000000-0005-0000-0000-0000FE650000}"/>
    <cellStyle name="Normal 53 4 2 4 5" xfId="20832" xr:uid="{00000000-0005-0000-0000-0000FF650000}"/>
    <cellStyle name="Normal 53 4 2 5" xfId="12422" xr:uid="{00000000-0005-0000-0000-000000660000}"/>
    <cellStyle name="Normal 53 4 2 5 2" xfId="42744" xr:uid="{00000000-0005-0000-0000-000001660000}"/>
    <cellStyle name="Normal 53 4 2 5 3" xfId="27520" xr:uid="{00000000-0005-0000-0000-000002660000}"/>
    <cellStyle name="Normal 53 4 2 6" xfId="7401" xr:uid="{00000000-0005-0000-0000-000003660000}"/>
    <cellStyle name="Normal 53 4 2 6 2" xfId="37727" xr:uid="{00000000-0005-0000-0000-000004660000}"/>
    <cellStyle name="Normal 53 4 2 6 3" xfId="22503" xr:uid="{00000000-0005-0000-0000-000005660000}"/>
    <cellStyle name="Normal 53 4 2 7" xfId="32715" xr:uid="{00000000-0005-0000-0000-000006660000}"/>
    <cellStyle name="Normal 53 4 2 8" xfId="17490" xr:uid="{00000000-0005-0000-0000-000007660000}"/>
    <cellStyle name="Normal 53 4 3" xfId="2748" xr:uid="{00000000-0005-0000-0000-000008660000}"/>
    <cellStyle name="Normal 53 4 3 2" xfId="4438" xr:uid="{00000000-0005-0000-0000-000009660000}"/>
    <cellStyle name="Normal 53 4 3 2 2" xfId="14511" xr:uid="{00000000-0005-0000-0000-00000A660000}"/>
    <cellStyle name="Normal 53 4 3 2 2 2" xfId="44833" xr:uid="{00000000-0005-0000-0000-00000B660000}"/>
    <cellStyle name="Normal 53 4 3 2 2 3" xfId="29609" xr:uid="{00000000-0005-0000-0000-00000C660000}"/>
    <cellStyle name="Normal 53 4 3 2 3" xfId="9491" xr:uid="{00000000-0005-0000-0000-00000D660000}"/>
    <cellStyle name="Normal 53 4 3 2 3 2" xfId="39816" xr:uid="{00000000-0005-0000-0000-00000E660000}"/>
    <cellStyle name="Normal 53 4 3 2 3 3" xfId="24592" xr:uid="{00000000-0005-0000-0000-00000F660000}"/>
    <cellStyle name="Normal 53 4 3 2 4" xfId="34803" xr:uid="{00000000-0005-0000-0000-000010660000}"/>
    <cellStyle name="Normal 53 4 3 2 5" xfId="19579" xr:uid="{00000000-0005-0000-0000-000011660000}"/>
    <cellStyle name="Normal 53 4 3 3" xfId="6130" xr:uid="{00000000-0005-0000-0000-000012660000}"/>
    <cellStyle name="Normal 53 4 3 3 2" xfId="16182" xr:uid="{00000000-0005-0000-0000-000013660000}"/>
    <cellStyle name="Normal 53 4 3 3 2 2" xfId="46504" xr:uid="{00000000-0005-0000-0000-000014660000}"/>
    <cellStyle name="Normal 53 4 3 3 2 3" xfId="31280" xr:uid="{00000000-0005-0000-0000-000015660000}"/>
    <cellStyle name="Normal 53 4 3 3 3" xfId="11162" xr:uid="{00000000-0005-0000-0000-000016660000}"/>
    <cellStyle name="Normal 53 4 3 3 3 2" xfId="41487" xr:uid="{00000000-0005-0000-0000-000017660000}"/>
    <cellStyle name="Normal 53 4 3 3 3 3" xfId="26263" xr:uid="{00000000-0005-0000-0000-000018660000}"/>
    <cellStyle name="Normal 53 4 3 3 4" xfId="36474" xr:uid="{00000000-0005-0000-0000-000019660000}"/>
    <cellStyle name="Normal 53 4 3 3 5" xfId="21250" xr:uid="{00000000-0005-0000-0000-00001A660000}"/>
    <cellStyle name="Normal 53 4 3 4" xfId="12840" xr:uid="{00000000-0005-0000-0000-00001B660000}"/>
    <cellStyle name="Normal 53 4 3 4 2" xfId="43162" xr:uid="{00000000-0005-0000-0000-00001C660000}"/>
    <cellStyle name="Normal 53 4 3 4 3" xfId="27938" xr:uid="{00000000-0005-0000-0000-00001D660000}"/>
    <cellStyle name="Normal 53 4 3 5" xfId="7819" xr:uid="{00000000-0005-0000-0000-00001E660000}"/>
    <cellStyle name="Normal 53 4 3 5 2" xfId="38145" xr:uid="{00000000-0005-0000-0000-00001F660000}"/>
    <cellStyle name="Normal 53 4 3 5 3" xfId="22921" xr:uid="{00000000-0005-0000-0000-000020660000}"/>
    <cellStyle name="Normal 53 4 3 6" xfId="33133" xr:uid="{00000000-0005-0000-0000-000021660000}"/>
    <cellStyle name="Normal 53 4 3 7" xfId="17908" xr:uid="{00000000-0005-0000-0000-000022660000}"/>
    <cellStyle name="Normal 53 4 4" xfId="3601" xr:uid="{00000000-0005-0000-0000-000023660000}"/>
    <cellStyle name="Normal 53 4 4 2" xfId="13675" xr:uid="{00000000-0005-0000-0000-000024660000}"/>
    <cellStyle name="Normal 53 4 4 2 2" xfId="43997" xr:uid="{00000000-0005-0000-0000-000025660000}"/>
    <cellStyle name="Normal 53 4 4 2 3" xfId="28773" xr:uid="{00000000-0005-0000-0000-000026660000}"/>
    <cellStyle name="Normal 53 4 4 3" xfId="8655" xr:uid="{00000000-0005-0000-0000-000027660000}"/>
    <cellStyle name="Normal 53 4 4 3 2" xfId="38980" xr:uid="{00000000-0005-0000-0000-000028660000}"/>
    <cellStyle name="Normal 53 4 4 3 3" xfId="23756" xr:uid="{00000000-0005-0000-0000-000029660000}"/>
    <cellStyle name="Normal 53 4 4 4" xfId="33967" xr:uid="{00000000-0005-0000-0000-00002A660000}"/>
    <cellStyle name="Normal 53 4 4 5" xfId="18743" xr:uid="{00000000-0005-0000-0000-00002B660000}"/>
    <cellStyle name="Normal 53 4 5" xfId="5294" xr:uid="{00000000-0005-0000-0000-00002C660000}"/>
    <cellStyle name="Normal 53 4 5 2" xfId="15346" xr:uid="{00000000-0005-0000-0000-00002D660000}"/>
    <cellStyle name="Normal 53 4 5 2 2" xfId="45668" xr:uid="{00000000-0005-0000-0000-00002E660000}"/>
    <cellStyle name="Normal 53 4 5 2 3" xfId="30444" xr:uid="{00000000-0005-0000-0000-00002F660000}"/>
    <cellStyle name="Normal 53 4 5 3" xfId="10326" xr:uid="{00000000-0005-0000-0000-000030660000}"/>
    <cellStyle name="Normal 53 4 5 3 2" xfId="40651" xr:uid="{00000000-0005-0000-0000-000031660000}"/>
    <cellStyle name="Normal 53 4 5 3 3" xfId="25427" xr:uid="{00000000-0005-0000-0000-000032660000}"/>
    <cellStyle name="Normal 53 4 5 4" xfId="35638" xr:uid="{00000000-0005-0000-0000-000033660000}"/>
    <cellStyle name="Normal 53 4 5 5" xfId="20414" xr:uid="{00000000-0005-0000-0000-000034660000}"/>
    <cellStyle name="Normal 53 4 6" xfId="12004" xr:uid="{00000000-0005-0000-0000-000035660000}"/>
    <cellStyle name="Normal 53 4 6 2" xfId="42326" xr:uid="{00000000-0005-0000-0000-000036660000}"/>
    <cellStyle name="Normal 53 4 6 3" xfId="27102" xr:uid="{00000000-0005-0000-0000-000037660000}"/>
    <cellStyle name="Normal 53 4 7" xfId="6983" xr:uid="{00000000-0005-0000-0000-000038660000}"/>
    <cellStyle name="Normal 53 4 7 2" xfId="37309" xr:uid="{00000000-0005-0000-0000-000039660000}"/>
    <cellStyle name="Normal 53 4 7 3" xfId="22085" xr:uid="{00000000-0005-0000-0000-00003A660000}"/>
    <cellStyle name="Normal 53 4 8" xfId="32297" xr:uid="{00000000-0005-0000-0000-00003B660000}"/>
    <cellStyle name="Normal 53 4 9" xfId="17072" xr:uid="{00000000-0005-0000-0000-00003C660000}"/>
    <cellStyle name="Normal 53 5" xfId="2117" xr:uid="{00000000-0005-0000-0000-00003D660000}"/>
    <cellStyle name="Normal 53 5 2" xfId="2958" xr:uid="{00000000-0005-0000-0000-00003E660000}"/>
    <cellStyle name="Normal 53 5 2 2" xfId="4648" xr:uid="{00000000-0005-0000-0000-00003F660000}"/>
    <cellStyle name="Normal 53 5 2 2 2" xfId="14721" xr:uid="{00000000-0005-0000-0000-000040660000}"/>
    <cellStyle name="Normal 53 5 2 2 2 2" xfId="45043" xr:uid="{00000000-0005-0000-0000-000041660000}"/>
    <cellStyle name="Normal 53 5 2 2 2 3" xfId="29819" xr:uid="{00000000-0005-0000-0000-000042660000}"/>
    <cellStyle name="Normal 53 5 2 2 3" xfId="9701" xr:uid="{00000000-0005-0000-0000-000043660000}"/>
    <cellStyle name="Normal 53 5 2 2 3 2" xfId="40026" xr:uid="{00000000-0005-0000-0000-000044660000}"/>
    <cellStyle name="Normal 53 5 2 2 3 3" xfId="24802" xr:uid="{00000000-0005-0000-0000-000045660000}"/>
    <cellStyle name="Normal 53 5 2 2 4" xfId="35013" xr:uid="{00000000-0005-0000-0000-000046660000}"/>
    <cellStyle name="Normal 53 5 2 2 5" xfId="19789" xr:uid="{00000000-0005-0000-0000-000047660000}"/>
    <cellStyle name="Normal 53 5 2 3" xfId="6340" xr:uid="{00000000-0005-0000-0000-000048660000}"/>
    <cellStyle name="Normal 53 5 2 3 2" xfId="16392" xr:uid="{00000000-0005-0000-0000-000049660000}"/>
    <cellStyle name="Normal 53 5 2 3 2 2" xfId="46714" xr:uid="{00000000-0005-0000-0000-00004A660000}"/>
    <cellStyle name="Normal 53 5 2 3 2 3" xfId="31490" xr:uid="{00000000-0005-0000-0000-00004B660000}"/>
    <cellStyle name="Normal 53 5 2 3 3" xfId="11372" xr:uid="{00000000-0005-0000-0000-00004C660000}"/>
    <cellStyle name="Normal 53 5 2 3 3 2" xfId="41697" xr:uid="{00000000-0005-0000-0000-00004D660000}"/>
    <cellStyle name="Normal 53 5 2 3 3 3" xfId="26473" xr:uid="{00000000-0005-0000-0000-00004E660000}"/>
    <cellStyle name="Normal 53 5 2 3 4" xfId="36684" xr:uid="{00000000-0005-0000-0000-00004F660000}"/>
    <cellStyle name="Normal 53 5 2 3 5" xfId="21460" xr:uid="{00000000-0005-0000-0000-000050660000}"/>
    <cellStyle name="Normal 53 5 2 4" xfId="13050" xr:uid="{00000000-0005-0000-0000-000051660000}"/>
    <cellStyle name="Normal 53 5 2 4 2" xfId="43372" xr:uid="{00000000-0005-0000-0000-000052660000}"/>
    <cellStyle name="Normal 53 5 2 4 3" xfId="28148" xr:uid="{00000000-0005-0000-0000-000053660000}"/>
    <cellStyle name="Normal 53 5 2 5" xfId="8029" xr:uid="{00000000-0005-0000-0000-000054660000}"/>
    <cellStyle name="Normal 53 5 2 5 2" xfId="38355" xr:uid="{00000000-0005-0000-0000-000055660000}"/>
    <cellStyle name="Normal 53 5 2 5 3" xfId="23131" xr:uid="{00000000-0005-0000-0000-000056660000}"/>
    <cellStyle name="Normal 53 5 2 6" xfId="33343" xr:uid="{00000000-0005-0000-0000-000057660000}"/>
    <cellStyle name="Normal 53 5 2 7" xfId="18118" xr:uid="{00000000-0005-0000-0000-000058660000}"/>
    <cellStyle name="Normal 53 5 3" xfId="3811" xr:uid="{00000000-0005-0000-0000-000059660000}"/>
    <cellStyle name="Normal 53 5 3 2" xfId="13885" xr:uid="{00000000-0005-0000-0000-00005A660000}"/>
    <cellStyle name="Normal 53 5 3 2 2" xfId="44207" xr:uid="{00000000-0005-0000-0000-00005B660000}"/>
    <cellStyle name="Normal 53 5 3 2 3" xfId="28983" xr:uid="{00000000-0005-0000-0000-00005C660000}"/>
    <cellStyle name="Normal 53 5 3 3" xfId="8865" xr:uid="{00000000-0005-0000-0000-00005D660000}"/>
    <cellStyle name="Normal 53 5 3 3 2" xfId="39190" xr:uid="{00000000-0005-0000-0000-00005E660000}"/>
    <cellStyle name="Normal 53 5 3 3 3" xfId="23966" xr:uid="{00000000-0005-0000-0000-00005F660000}"/>
    <cellStyle name="Normal 53 5 3 4" xfId="34177" xr:uid="{00000000-0005-0000-0000-000060660000}"/>
    <cellStyle name="Normal 53 5 3 5" xfId="18953" xr:uid="{00000000-0005-0000-0000-000061660000}"/>
    <cellStyle name="Normal 53 5 4" xfId="5504" xr:uid="{00000000-0005-0000-0000-000062660000}"/>
    <cellStyle name="Normal 53 5 4 2" xfId="15556" xr:uid="{00000000-0005-0000-0000-000063660000}"/>
    <cellStyle name="Normal 53 5 4 2 2" xfId="45878" xr:uid="{00000000-0005-0000-0000-000064660000}"/>
    <cellStyle name="Normal 53 5 4 2 3" xfId="30654" xr:uid="{00000000-0005-0000-0000-000065660000}"/>
    <cellStyle name="Normal 53 5 4 3" xfId="10536" xr:uid="{00000000-0005-0000-0000-000066660000}"/>
    <cellStyle name="Normal 53 5 4 3 2" xfId="40861" xr:uid="{00000000-0005-0000-0000-000067660000}"/>
    <cellStyle name="Normal 53 5 4 3 3" xfId="25637" xr:uid="{00000000-0005-0000-0000-000068660000}"/>
    <cellStyle name="Normal 53 5 4 4" xfId="35848" xr:uid="{00000000-0005-0000-0000-000069660000}"/>
    <cellStyle name="Normal 53 5 4 5" xfId="20624" xr:uid="{00000000-0005-0000-0000-00006A660000}"/>
    <cellStyle name="Normal 53 5 5" xfId="12214" xr:uid="{00000000-0005-0000-0000-00006B660000}"/>
    <cellStyle name="Normal 53 5 5 2" xfId="42536" xr:uid="{00000000-0005-0000-0000-00006C660000}"/>
    <cellStyle name="Normal 53 5 5 3" xfId="27312" xr:uid="{00000000-0005-0000-0000-00006D660000}"/>
    <cellStyle name="Normal 53 5 6" xfId="7193" xr:uid="{00000000-0005-0000-0000-00006E660000}"/>
    <cellStyle name="Normal 53 5 6 2" xfId="37519" xr:uid="{00000000-0005-0000-0000-00006F660000}"/>
    <cellStyle name="Normal 53 5 6 3" xfId="22295" xr:uid="{00000000-0005-0000-0000-000070660000}"/>
    <cellStyle name="Normal 53 5 7" xfId="32507" xr:uid="{00000000-0005-0000-0000-000071660000}"/>
    <cellStyle name="Normal 53 5 8" xfId="17282" xr:uid="{00000000-0005-0000-0000-000072660000}"/>
    <cellStyle name="Normal 53 6" xfId="2538" xr:uid="{00000000-0005-0000-0000-000073660000}"/>
    <cellStyle name="Normal 53 6 2" xfId="4230" xr:uid="{00000000-0005-0000-0000-000074660000}"/>
    <cellStyle name="Normal 53 6 2 2" xfId="14303" xr:uid="{00000000-0005-0000-0000-000075660000}"/>
    <cellStyle name="Normal 53 6 2 2 2" xfId="44625" xr:uid="{00000000-0005-0000-0000-000076660000}"/>
    <cellStyle name="Normal 53 6 2 2 3" xfId="29401" xr:uid="{00000000-0005-0000-0000-000077660000}"/>
    <cellStyle name="Normal 53 6 2 3" xfId="9283" xr:uid="{00000000-0005-0000-0000-000078660000}"/>
    <cellStyle name="Normal 53 6 2 3 2" xfId="39608" xr:uid="{00000000-0005-0000-0000-000079660000}"/>
    <cellStyle name="Normal 53 6 2 3 3" xfId="24384" xr:uid="{00000000-0005-0000-0000-00007A660000}"/>
    <cellStyle name="Normal 53 6 2 4" xfId="34595" xr:uid="{00000000-0005-0000-0000-00007B660000}"/>
    <cellStyle name="Normal 53 6 2 5" xfId="19371" xr:uid="{00000000-0005-0000-0000-00007C660000}"/>
    <cellStyle name="Normal 53 6 3" xfId="5922" xr:uid="{00000000-0005-0000-0000-00007D660000}"/>
    <cellStyle name="Normal 53 6 3 2" xfId="15974" xr:uid="{00000000-0005-0000-0000-00007E660000}"/>
    <cellStyle name="Normal 53 6 3 2 2" xfId="46296" xr:uid="{00000000-0005-0000-0000-00007F660000}"/>
    <cellStyle name="Normal 53 6 3 2 3" xfId="31072" xr:uid="{00000000-0005-0000-0000-000080660000}"/>
    <cellStyle name="Normal 53 6 3 3" xfId="10954" xr:uid="{00000000-0005-0000-0000-000081660000}"/>
    <cellStyle name="Normal 53 6 3 3 2" xfId="41279" xr:uid="{00000000-0005-0000-0000-000082660000}"/>
    <cellStyle name="Normal 53 6 3 3 3" xfId="26055" xr:uid="{00000000-0005-0000-0000-000083660000}"/>
    <cellStyle name="Normal 53 6 3 4" xfId="36266" xr:uid="{00000000-0005-0000-0000-000084660000}"/>
    <cellStyle name="Normal 53 6 3 5" xfId="21042" xr:uid="{00000000-0005-0000-0000-000085660000}"/>
    <cellStyle name="Normal 53 6 4" xfId="12632" xr:uid="{00000000-0005-0000-0000-000086660000}"/>
    <cellStyle name="Normal 53 6 4 2" xfId="42954" xr:uid="{00000000-0005-0000-0000-000087660000}"/>
    <cellStyle name="Normal 53 6 4 3" xfId="27730" xr:uid="{00000000-0005-0000-0000-000088660000}"/>
    <cellStyle name="Normal 53 6 5" xfId="7611" xr:uid="{00000000-0005-0000-0000-000089660000}"/>
    <cellStyle name="Normal 53 6 5 2" xfId="37937" xr:uid="{00000000-0005-0000-0000-00008A660000}"/>
    <cellStyle name="Normal 53 6 5 3" xfId="22713" xr:uid="{00000000-0005-0000-0000-00008B660000}"/>
    <cellStyle name="Normal 53 6 6" xfId="32925" xr:uid="{00000000-0005-0000-0000-00008C660000}"/>
    <cellStyle name="Normal 53 6 7" xfId="17700" xr:uid="{00000000-0005-0000-0000-00008D660000}"/>
    <cellStyle name="Normal 53 7" xfId="3389" xr:uid="{00000000-0005-0000-0000-00008E660000}"/>
    <cellStyle name="Normal 53 7 2" xfId="13467" xr:uid="{00000000-0005-0000-0000-00008F660000}"/>
    <cellStyle name="Normal 53 7 2 2" xfId="43789" xr:uid="{00000000-0005-0000-0000-000090660000}"/>
    <cellStyle name="Normal 53 7 2 3" xfId="28565" xr:uid="{00000000-0005-0000-0000-000091660000}"/>
    <cellStyle name="Normal 53 7 3" xfId="8447" xr:uid="{00000000-0005-0000-0000-000092660000}"/>
    <cellStyle name="Normal 53 7 3 2" xfId="38772" xr:uid="{00000000-0005-0000-0000-000093660000}"/>
    <cellStyle name="Normal 53 7 3 3" xfId="23548" xr:uid="{00000000-0005-0000-0000-000094660000}"/>
    <cellStyle name="Normal 53 7 4" xfId="33759" xr:uid="{00000000-0005-0000-0000-000095660000}"/>
    <cellStyle name="Normal 53 7 5" xfId="18535" xr:uid="{00000000-0005-0000-0000-000096660000}"/>
    <cellStyle name="Normal 53 8" xfId="5083" xr:uid="{00000000-0005-0000-0000-000097660000}"/>
    <cellStyle name="Normal 53 8 2" xfId="15138" xr:uid="{00000000-0005-0000-0000-000098660000}"/>
    <cellStyle name="Normal 53 8 2 2" xfId="45460" xr:uid="{00000000-0005-0000-0000-000099660000}"/>
    <cellStyle name="Normal 53 8 2 3" xfId="30236" xr:uid="{00000000-0005-0000-0000-00009A660000}"/>
    <cellStyle name="Normal 53 8 3" xfId="10118" xr:uid="{00000000-0005-0000-0000-00009B660000}"/>
    <cellStyle name="Normal 53 8 3 2" xfId="40443" xr:uid="{00000000-0005-0000-0000-00009C660000}"/>
    <cellStyle name="Normal 53 8 3 3" xfId="25219" xr:uid="{00000000-0005-0000-0000-00009D660000}"/>
    <cellStyle name="Normal 53 8 4" xfId="35430" xr:uid="{00000000-0005-0000-0000-00009E660000}"/>
    <cellStyle name="Normal 53 8 5" xfId="20206" xr:uid="{00000000-0005-0000-0000-00009F660000}"/>
    <cellStyle name="Normal 53 9" xfId="11794" xr:uid="{00000000-0005-0000-0000-0000A0660000}"/>
    <cellStyle name="Normal 53 9 2" xfId="42118" xr:uid="{00000000-0005-0000-0000-0000A1660000}"/>
    <cellStyle name="Normal 53 9 3" xfId="26894" xr:uid="{00000000-0005-0000-0000-0000A2660000}"/>
    <cellStyle name="Normal 54" xfId="1453" xr:uid="{00000000-0005-0000-0000-0000A3660000}"/>
    <cellStyle name="Normal 54 2" xfId="1454" xr:uid="{00000000-0005-0000-0000-0000A4660000}"/>
    <cellStyle name="Normal 55" xfId="1455" xr:uid="{00000000-0005-0000-0000-0000A5660000}"/>
    <cellStyle name="Normal 55 10" xfId="6774" xr:uid="{00000000-0005-0000-0000-0000A6660000}"/>
    <cellStyle name="Normal 55 10 2" xfId="37102" xr:uid="{00000000-0005-0000-0000-0000A7660000}"/>
    <cellStyle name="Normal 55 10 3" xfId="21878" xr:uid="{00000000-0005-0000-0000-0000A8660000}"/>
    <cellStyle name="Normal 55 11" xfId="32093" xr:uid="{00000000-0005-0000-0000-0000A9660000}"/>
    <cellStyle name="Normal 55 12" xfId="16863" xr:uid="{00000000-0005-0000-0000-0000AA660000}"/>
    <cellStyle name="Normal 55 13" xfId="47304" xr:uid="{00000000-0005-0000-0000-0000AB660000}"/>
    <cellStyle name="Normal 55 2" xfId="1738" xr:uid="{00000000-0005-0000-0000-0000AC660000}"/>
    <cellStyle name="Normal 55 2 10" xfId="32145" xr:uid="{00000000-0005-0000-0000-0000AD660000}"/>
    <cellStyle name="Normal 55 2 11" xfId="16917" xr:uid="{00000000-0005-0000-0000-0000AE660000}"/>
    <cellStyle name="Normal 55 2 2" xfId="1846" xr:uid="{00000000-0005-0000-0000-0000AF660000}"/>
    <cellStyle name="Normal 55 2 2 10" xfId="17021" xr:uid="{00000000-0005-0000-0000-0000B0660000}"/>
    <cellStyle name="Normal 55 2 2 2" xfId="2063" xr:uid="{00000000-0005-0000-0000-0000B1660000}"/>
    <cellStyle name="Normal 55 2 2 2 2" xfId="2484" xr:uid="{00000000-0005-0000-0000-0000B2660000}"/>
    <cellStyle name="Normal 55 2 2 2 2 2" xfId="3323" xr:uid="{00000000-0005-0000-0000-0000B3660000}"/>
    <cellStyle name="Normal 55 2 2 2 2 2 2" xfId="5013" xr:uid="{00000000-0005-0000-0000-0000B4660000}"/>
    <cellStyle name="Normal 55 2 2 2 2 2 2 2" xfId="15086" xr:uid="{00000000-0005-0000-0000-0000B5660000}"/>
    <cellStyle name="Normal 55 2 2 2 2 2 2 2 2" xfId="45408" xr:uid="{00000000-0005-0000-0000-0000B6660000}"/>
    <cellStyle name="Normal 55 2 2 2 2 2 2 2 3" xfId="30184" xr:uid="{00000000-0005-0000-0000-0000B7660000}"/>
    <cellStyle name="Normal 55 2 2 2 2 2 2 3" xfId="10066" xr:uid="{00000000-0005-0000-0000-0000B8660000}"/>
    <cellStyle name="Normal 55 2 2 2 2 2 2 3 2" xfId="40391" xr:uid="{00000000-0005-0000-0000-0000B9660000}"/>
    <cellStyle name="Normal 55 2 2 2 2 2 2 3 3" xfId="25167" xr:uid="{00000000-0005-0000-0000-0000BA660000}"/>
    <cellStyle name="Normal 55 2 2 2 2 2 2 4" xfId="35378" xr:uid="{00000000-0005-0000-0000-0000BB660000}"/>
    <cellStyle name="Normal 55 2 2 2 2 2 2 5" xfId="20154" xr:uid="{00000000-0005-0000-0000-0000BC660000}"/>
    <cellStyle name="Normal 55 2 2 2 2 2 3" xfId="6705" xr:uid="{00000000-0005-0000-0000-0000BD660000}"/>
    <cellStyle name="Normal 55 2 2 2 2 2 3 2" xfId="16757" xr:uid="{00000000-0005-0000-0000-0000BE660000}"/>
    <cellStyle name="Normal 55 2 2 2 2 2 3 2 2" xfId="47079" xr:uid="{00000000-0005-0000-0000-0000BF660000}"/>
    <cellStyle name="Normal 55 2 2 2 2 2 3 2 3" xfId="31855" xr:uid="{00000000-0005-0000-0000-0000C0660000}"/>
    <cellStyle name="Normal 55 2 2 2 2 2 3 3" xfId="11737" xr:uid="{00000000-0005-0000-0000-0000C1660000}"/>
    <cellStyle name="Normal 55 2 2 2 2 2 3 3 2" xfId="42062" xr:uid="{00000000-0005-0000-0000-0000C2660000}"/>
    <cellStyle name="Normal 55 2 2 2 2 2 3 3 3" xfId="26838" xr:uid="{00000000-0005-0000-0000-0000C3660000}"/>
    <cellStyle name="Normal 55 2 2 2 2 2 3 4" xfId="37049" xr:uid="{00000000-0005-0000-0000-0000C4660000}"/>
    <cellStyle name="Normal 55 2 2 2 2 2 3 5" xfId="21825" xr:uid="{00000000-0005-0000-0000-0000C5660000}"/>
    <cellStyle name="Normal 55 2 2 2 2 2 4" xfId="13415" xr:uid="{00000000-0005-0000-0000-0000C6660000}"/>
    <cellStyle name="Normal 55 2 2 2 2 2 4 2" xfId="43737" xr:uid="{00000000-0005-0000-0000-0000C7660000}"/>
    <cellStyle name="Normal 55 2 2 2 2 2 4 3" xfId="28513" xr:uid="{00000000-0005-0000-0000-0000C8660000}"/>
    <cellStyle name="Normal 55 2 2 2 2 2 5" xfId="8394" xr:uid="{00000000-0005-0000-0000-0000C9660000}"/>
    <cellStyle name="Normal 55 2 2 2 2 2 5 2" xfId="38720" xr:uid="{00000000-0005-0000-0000-0000CA660000}"/>
    <cellStyle name="Normal 55 2 2 2 2 2 5 3" xfId="23496" xr:uid="{00000000-0005-0000-0000-0000CB660000}"/>
    <cellStyle name="Normal 55 2 2 2 2 2 6" xfId="33708" xr:uid="{00000000-0005-0000-0000-0000CC660000}"/>
    <cellStyle name="Normal 55 2 2 2 2 2 7" xfId="18483" xr:uid="{00000000-0005-0000-0000-0000CD660000}"/>
    <cellStyle name="Normal 55 2 2 2 2 3" xfId="4176" xr:uid="{00000000-0005-0000-0000-0000CE660000}"/>
    <cellStyle name="Normal 55 2 2 2 2 3 2" xfId="14250" xr:uid="{00000000-0005-0000-0000-0000CF660000}"/>
    <cellStyle name="Normal 55 2 2 2 2 3 2 2" xfId="44572" xr:uid="{00000000-0005-0000-0000-0000D0660000}"/>
    <cellStyle name="Normal 55 2 2 2 2 3 2 3" xfId="29348" xr:uid="{00000000-0005-0000-0000-0000D1660000}"/>
    <cellStyle name="Normal 55 2 2 2 2 3 3" xfId="9230" xr:uid="{00000000-0005-0000-0000-0000D2660000}"/>
    <cellStyle name="Normal 55 2 2 2 2 3 3 2" xfId="39555" xr:uid="{00000000-0005-0000-0000-0000D3660000}"/>
    <cellStyle name="Normal 55 2 2 2 2 3 3 3" xfId="24331" xr:uid="{00000000-0005-0000-0000-0000D4660000}"/>
    <cellStyle name="Normal 55 2 2 2 2 3 4" xfId="34542" xr:uid="{00000000-0005-0000-0000-0000D5660000}"/>
    <cellStyle name="Normal 55 2 2 2 2 3 5" xfId="19318" xr:uid="{00000000-0005-0000-0000-0000D6660000}"/>
    <cellStyle name="Normal 55 2 2 2 2 4" xfId="5869" xr:uid="{00000000-0005-0000-0000-0000D7660000}"/>
    <cellStyle name="Normal 55 2 2 2 2 4 2" xfId="15921" xr:uid="{00000000-0005-0000-0000-0000D8660000}"/>
    <cellStyle name="Normal 55 2 2 2 2 4 2 2" xfId="46243" xr:uid="{00000000-0005-0000-0000-0000D9660000}"/>
    <cellStyle name="Normal 55 2 2 2 2 4 2 3" xfId="31019" xr:uid="{00000000-0005-0000-0000-0000DA660000}"/>
    <cellStyle name="Normal 55 2 2 2 2 4 3" xfId="10901" xr:uid="{00000000-0005-0000-0000-0000DB660000}"/>
    <cellStyle name="Normal 55 2 2 2 2 4 3 2" xfId="41226" xr:uid="{00000000-0005-0000-0000-0000DC660000}"/>
    <cellStyle name="Normal 55 2 2 2 2 4 3 3" xfId="26002" xr:uid="{00000000-0005-0000-0000-0000DD660000}"/>
    <cellStyle name="Normal 55 2 2 2 2 4 4" xfId="36213" xr:uid="{00000000-0005-0000-0000-0000DE660000}"/>
    <cellStyle name="Normal 55 2 2 2 2 4 5" xfId="20989" xr:uid="{00000000-0005-0000-0000-0000DF660000}"/>
    <cellStyle name="Normal 55 2 2 2 2 5" xfId="12579" xr:uid="{00000000-0005-0000-0000-0000E0660000}"/>
    <cellStyle name="Normal 55 2 2 2 2 5 2" xfId="42901" xr:uid="{00000000-0005-0000-0000-0000E1660000}"/>
    <cellStyle name="Normal 55 2 2 2 2 5 3" xfId="27677" xr:uid="{00000000-0005-0000-0000-0000E2660000}"/>
    <cellStyle name="Normal 55 2 2 2 2 6" xfId="7558" xr:uid="{00000000-0005-0000-0000-0000E3660000}"/>
    <cellStyle name="Normal 55 2 2 2 2 6 2" xfId="37884" xr:uid="{00000000-0005-0000-0000-0000E4660000}"/>
    <cellStyle name="Normal 55 2 2 2 2 6 3" xfId="22660" xr:uid="{00000000-0005-0000-0000-0000E5660000}"/>
    <cellStyle name="Normal 55 2 2 2 2 7" xfId="32872" xr:uid="{00000000-0005-0000-0000-0000E6660000}"/>
    <cellStyle name="Normal 55 2 2 2 2 8" xfId="17647" xr:uid="{00000000-0005-0000-0000-0000E7660000}"/>
    <cellStyle name="Normal 55 2 2 2 3" xfId="2905" xr:uid="{00000000-0005-0000-0000-0000E8660000}"/>
    <cellStyle name="Normal 55 2 2 2 3 2" xfId="4595" xr:uid="{00000000-0005-0000-0000-0000E9660000}"/>
    <cellStyle name="Normal 55 2 2 2 3 2 2" xfId="14668" xr:uid="{00000000-0005-0000-0000-0000EA660000}"/>
    <cellStyle name="Normal 55 2 2 2 3 2 2 2" xfId="44990" xr:uid="{00000000-0005-0000-0000-0000EB660000}"/>
    <cellStyle name="Normal 55 2 2 2 3 2 2 3" xfId="29766" xr:uid="{00000000-0005-0000-0000-0000EC660000}"/>
    <cellStyle name="Normal 55 2 2 2 3 2 3" xfId="9648" xr:uid="{00000000-0005-0000-0000-0000ED660000}"/>
    <cellStyle name="Normal 55 2 2 2 3 2 3 2" xfId="39973" xr:uid="{00000000-0005-0000-0000-0000EE660000}"/>
    <cellStyle name="Normal 55 2 2 2 3 2 3 3" xfId="24749" xr:uid="{00000000-0005-0000-0000-0000EF660000}"/>
    <cellStyle name="Normal 55 2 2 2 3 2 4" xfId="34960" xr:uid="{00000000-0005-0000-0000-0000F0660000}"/>
    <cellStyle name="Normal 55 2 2 2 3 2 5" xfId="19736" xr:uid="{00000000-0005-0000-0000-0000F1660000}"/>
    <cellStyle name="Normal 55 2 2 2 3 3" xfId="6287" xr:uid="{00000000-0005-0000-0000-0000F2660000}"/>
    <cellStyle name="Normal 55 2 2 2 3 3 2" xfId="16339" xr:uid="{00000000-0005-0000-0000-0000F3660000}"/>
    <cellStyle name="Normal 55 2 2 2 3 3 2 2" xfId="46661" xr:uid="{00000000-0005-0000-0000-0000F4660000}"/>
    <cellStyle name="Normal 55 2 2 2 3 3 2 3" xfId="31437" xr:uid="{00000000-0005-0000-0000-0000F5660000}"/>
    <cellStyle name="Normal 55 2 2 2 3 3 3" xfId="11319" xr:uid="{00000000-0005-0000-0000-0000F6660000}"/>
    <cellStyle name="Normal 55 2 2 2 3 3 3 2" xfId="41644" xr:uid="{00000000-0005-0000-0000-0000F7660000}"/>
    <cellStyle name="Normal 55 2 2 2 3 3 3 3" xfId="26420" xr:uid="{00000000-0005-0000-0000-0000F8660000}"/>
    <cellStyle name="Normal 55 2 2 2 3 3 4" xfId="36631" xr:uid="{00000000-0005-0000-0000-0000F9660000}"/>
    <cellStyle name="Normal 55 2 2 2 3 3 5" xfId="21407" xr:uid="{00000000-0005-0000-0000-0000FA660000}"/>
    <cellStyle name="Normal 55 2 2 2 3 4" xfId="12997" xr:uid="{00000000-0005-0000-0000-0000FB660000}"/>
    <cellStyle name="Normal 55 2 2 2 3 4 2" xfId="43319" xr:uid="{00000000-0005-0000-0000-0000FC660000}"/>
    <cellStyle name="Normal 55 2 2 2 3 4 3" xfId="28095" xr:uid="{00000000-0005-0000-0000-0000FD660000}"/>
    <cellStyle name="Normal 55 2 2 2 3 5" xfId="7976" xr:uid="{00000000-0005-0000-0000-0000FE660000}"/>
    <cellStyle name="Normal 55 2 2 2 3 5 2" xfId="38302" xr:uid="{00000000-0005-0000-0000-0000FF660000}"/>
    <cellStyle name="Normal 55 2 2 2 3 5 3" xfId="23078" xr:uid="{00000000-0005-0000-0000-000000670000}"/>
    <cellStyle name="Normal 55 2 2 2 3 6" xfId="33290" xr:uid="{00000000-0005-0000-0000-000001670000}"/>
    <cellStyle name="Normal 55 2 2 2 3 7" xfId="18065" xr:uid="{00000000-0005-0000-0000-000002670000}"/>
    <cellStyle name="Normal 55 2 2 2 4" xfId="3758" xr:uid="{00000000-0005-0000-0000-000003670000}"/>
    <cellStyle name="Normal 55 2 2 2 4 2" xfId="13832" xr:uid="{00000000-0005-0000-0000-000004670000}"/>
    <cellStyle name="Normal 55 2 2 2 4 2 2" xfId="44154" xr:uid="{00000000-0005-0000-0000-000005670000}"/>
    <cellStyle name="Normal 55 2 2 2 4 2 3" xfId="28930" xr:uid="{00000000-0005-0000-0000-000006670000}"/>
    <cellStyle name="Normal 55 2 2 2 4 3" xfId="8812" xr:uid="{00000000-0005-0000-0000-000007670000}"/>
    <cellStyle name="Normal 55 2 2 2 4 3 2" xfId="39137" xr:uid="{00000000-0005-0000-0000-000008670000}"/>
    <cellStyle name="Normal 55 2 2 2 4 3 3" xfId="23913" xr:uid="{00000000-0005-0000-0000-000009670000}"/>
    <cellStyle name="Normal 55 2 2 2 4 4" xfId="34124" xr:uid="{00000000-0005-0000-0000-00000A670000}"/>
    <cellStyle name="Normal 55 2 2 2 4 5" xfId="18900" xr:uid="{00000000-0005-0000-0000-00000B670000}"/>
    <cellStyle name="Normal 55 2 2 2 5" xfId="5451" xr:uid="{00000000-0005-0000-0000-00000C670000}"/>
    <cellStyle name="Normal 55 2 2 2 5 2" xfId="15503" xr:uid="{00000000-0005-0000-0000-00000D670000}"/>
    <cellStyle name="Normal 55 2 2 2 5 2 2" xfId="45825" xr:uid="{00000000-0005-0000-0000-00000E670000}"/>
    <cellStyle name="Normal 55 2 2 2 5 2 3" xfId="30601" xr:uid="{00000000-0005-0000-0000-00000F670000}"/>
    <cellStyle name="Normal 55 2 2 2 5 3" xfId="10483" xr:uid="{00000000-0005-0000-0000-000010670000}"/>
    <cellStyle name="Normal 55 2 2 2 5 3 2" xfId="40808" xr:uid="{00000000-0005-0000-0000-000011670000}"/>
    <cellStyle name="Normal 55 2 2 2 5 3 3" xfId="25584" xr:uid="{00000000-0005-0000-0000-000012670000}"/>
    <cellStyle name="Normal 55 2 2 2 5 4" xfId="35795" xr:uid="{00000000-0005-0000-0000-000013670000}"/>
    <cellStyle name="Normal 55 2 2 2 5 5" xfId="20571" xr:uid="{00000000-0005-0000-0000-000014670000}"/>
    <cellStyle name="Normal 55 2 2 2 6" xfId="12161" xr:uid="{00000000-0005-0000-0000-000015670000}"/>
    <cellStyle name="Normal 55 2 2 2 6 2" xfId="42483" xr:uid="{00000000-0005-0000-0000-000016670000}"/>
    <cellStyle name="Normal 55 2 2 2 6 3" xfId="27259" xr:uid="{00000000-0005-0000-0000-000017670000}"/>
    <cellStyle name="Normal 55 2 2 2 7" xfId="7140" xr:uid="{00000000-0005-0000-0000-000018670000}"/>
    <cellStyle name="Normal 55 2 2 2 7 2" xfId="37466" xr:uid="{00000000-0005-0000-0000-000019670000}"/>
    <cellStyle name="Normal 55 2 2 2 7 3" xfId="22242" xr:uid="{00000000-0005-0000-0000-00001A670000}"/>
    <cellStyle name="Normal 55 2 2 2 8" xfId="32454" xr:uid="{00000000-0005-0000-0000-00001B670000}"/>
    <cellStyle name="Normal 55 2 2 2 9" xfId="17229" xr:uid="{00000000-0005-0000-0000-00001C670000}"/>
    <cellStyle name="Normal 55 2 2 3" xfId="2276" xr:uid="{00000000-0005-0000-0000-00001D670000}"/>
    <cellStyle name="Normal 55 2 2 3 2" xfId="3115" xr:uid="{00000000-0005-0000-0000-00001E670000}"/>
    <cellStyle name="Normal 55 2 2 3 2 2" xfId="4805" xr:uid="{00000000-0005-0000-0000-00001F670000}"/>
    <cellStyle name="Normal 55 2 2 3 2 2 2" xfId="14878" xr:uid="{00000000-0005-0000-0000-000020670000}"/>
    <cellStyle name="Normal 55 2 2 3 2 2 2 2" xfId="45200" xr:uid="{00000000-0005-0000-0000-000021670000}"/>
    <cellStyle name="Normal 55 2 2 3 2 2 2 3" xfId="29976" xr:uid="{00000000-0005-0000-0000-000022670000}"/>
    <cellStyle name="Normal 55 2 2 3 2 2 3" xfId="9858" xr:uid="{00000000-0005-0000-0000-000023670000}"/>
    <cellStyle name="Normal 55 2 2 3 2 2 3 2" xfId="40183" xr:uid="{00000000-0005-0000-0000-000024670000}"/>
    <cellStyle name="Normal 55 2 2 3 2 2 3 3" xfId="24959" xr:uid="{00000000-0005-0000-0000-000025670000}"/>
    <cellStyle name="Normal 55 2 2 3 2 2 4" xfId="35170" xr:uid="{00000000-0005-0000-0000-000026670000}"/>
    <cellStyle name="Normal 55 2 2 3 2 2 5" xfId="19946" xr:uid="{00000000-0005-0000-0000-000027670000}"/>
    <cellStyle name="Normal 55 2 2 3 2 3" xfId="6497" xr:uid="{00000000-0005-0000-0000-000028670000}"/>
    <cellStyle name="Normal 55 2 2 3 2 3 2" xfId="16549" xr:uid="{00000000-0005-0000-0000-000029670000}"/>
    <cellStyle name="Normal 55 2 2 3 2 3 2 2" xfId="46871" xr:uid="{00000000-0005-0000-0000-00002A670000}"/>
    <cellStyle name="Normal 55 2 2 3 2 3 2 3" xfId="31647" xr:uid="{00000000-0005-0000-0000-00002B670000}"/>
    <cellStyle name="Normal 55 2 2 3 2 3 3" xfId="11529" xr:uid="{00000000-0005-0000-0000-00002C670000}"/>
    <cellStyle name="Normal 55 2 2 3 2 3 3 2" xfId="41854" xr:uid="{00000000-0005-0000-0000-00002D670000}"/>
    <cellStyle name="Normal 55 2 2 3 2 3 3 3" xfId="26630" xr:uid="{00000000-0005-0000-0000-00002E670000}"/>
    <cellStyle name="Normal 55 2 2 3 2 3 4" xfId="36841" xr:uid="{00000000-0005-0000-0000-00002F670000}"/>
    <cellStyle name="Normal 55 2 2 3 2 3 5" xfId="21617" xr:uid="{00000000-0005-0000-0000-000030670000}"/>
    <cellStyle name="Normal 55 2 2 3 2 4" xfId="13207" xr:uid="{00000000-0005-0000-0000-000031670000}"/>
    <cellStyle name="Normal 55 2 2 3 2 4 2" xfId="43529" xr:uid="{00000000-0005-0000-0000-000032670000}"/>
    <cellStyle name="Normal 55 2 2 3 2 4 3" xfId="28305" xr:uid="{00000000-0005-0000-0000-000033670000}"/>
    <cellStyle name="Normal 55 2 2 3 2 5" xfId="8186" xr:uid="{00000000-0005-0000-0000-000034670000}"/>
    <cellStyle name="Normal 55 2 2 3 2 5 2" xfId="38512" xr:uid="{00000000-0005-0000-0000-000035670000}"/>
    <cellStyle name="Normal 55 2 2 3 2 5 3" xfId="23288" xr:uid="{00000000-0005-0000-0000-000036670000}"/>
    <cellStyle name="Normal 55 2 2 3 2 6" xfId="33500" xr:uid="{00000000-0005-0000-0000-000037670000}"/>
    <cellStyle name="Normal 55 2 2 3 2 7" xfId="18275" xr:uid="{00000000-0005-0000-0000-000038670000}"/>
    <cellStyle name="Normal 55 2 2 3 3" xfId="3968" xr:uid="{00000000-0005-0000-0000-000039670000}"/>
    <cellStyle name="Normal 55 2 2 3 3 2" xfId="14042" xr:uid="{00000000-0005-0000-0000-00003A670000}"/>
    <cellStyle name="Normal 55 2 2 3 3 2 2" xfId="44364" xr:uid="{00000000-0005-0000-0000-00003B670000}"/>
    <cellStyle name="Normal 55 2 2 3 3 2 3" xfId="29140" xr:uid="{00000000-0005-0000-0000-00003C670000}"/>
    <cellStyle name="Normal 55 2 2 3 3 3" xfId="9022" xr:uid="{00000000-0005-0000-0000-00003D670000}"/>
    <cellStyle name="Normal 55 2 2 3 3 3 2" xfId="39347" xr:uid="{00000000-0005-0000-0000-00003E670000}"/>
    <cellStyle name="Normal 55 2 2 3 3 3 3" xfId="24123" xr:uid="{00000000-0005-0000-0000-00003F670000}"/>
    <cellStyle name="Normal 55 2 2 3 3 4" xfId="34334" xr:uid="{00000000-0005-0000-0000-000040670000}"/>
    <cellStyle name="Normal 55 2 2 3 3 5" xfId="19110" xr:uid="{00000000-0005-0000-0000-000041670000}"/>
    <cellStyle name="Normal 55 2 2 3 4" xfId="5661" xr:uid="{00000000-0005-0000-0000-000042670000}"/>
    <cellStyle name="Normal 55 2 2 3 4 2" xfId="15713" xr:uid="{00000000-0005-0000-0000-000043670000}"/>
    <cellStyle name="Normal 55 2 2 3 4 2 2" xfId="46035" xr:uid="{00000000-0005-0000-0000-000044670000}"/>
    <cellStyle name="Normal 55 2 2 3 4 2 3" xfId="30811" xr:uid="{00000000-0005-0000-0000-000045670000}"/>
    <cellStyle name="Normal 55 2 2 3 4 3" xfId="10693" xr:uid="{00000000-0005-0000-0000-000046670000}"/>
    <cellStyle name="Normal 55 2 2 3 4 3 2" xfId="41018" xr:uid="{00000000-0005-0000-0000-000047670000}"/>
    <cellStyle name="Normal 55 2 2 3 4 3 3" xfId="25794" xr:uid="{00000000-0005-0000-0000-000048670000}"/>
    <cellStyle name="Normal 55 2 2 3 4 4" xfId="36005" xr:uid="{00000000-0005-0000-0000-000049670000}"/>
    <cellStyle name="Normal 55 2 2 3 4 5" xfId="20781" xr:uid="{00000000-0005-0000-0000-00004A670000}"/>
    <cellStyle name="Normal 55 2 2 3 5" xfId="12371" xr:uid="{00000000-0005-0000-0000-00004B670000}"/>
    <cellStyle name="Normal 55 2 2 3 5 2" xfId="42693" xr:uid="{00000000-0005-0000-0000-00004C670000}"/>
    <cellStyle name="Normal 55 2 2 3 5 3" xfId="27469" xr:uid="{00000000-0005-0000-0000-00004D670000}"/>
    <cellStyle name="Normal 55 2 2 3 6" xfId="7350" xr:uid="{00000000-0005-0000-0000-00004E670000}"/>
    <cellStyle name="Normal 55 2 2 3 6 2" xfId="37676" xr:uid="{00000000-0005-0000-0000-00004F670000}"/>
    <cellStyle name="Normal 55 2 2 3 6 3" xfId="22452" xr:uid="{00000000-0005-0000-0000-000050670000}"/>
    <cellStyle name="Normal 55 2 2 3 7" xfId="32664" xr:uid="{00000000-0005-0000-0000-000051670000}"/>
    <cellStyle name="Normal 55 2 2 3 8" xfId="17439" xr:uid="{00000000-0005-0000-0000-000052670000}"/>
    <cellStyle name="Normal 55 2 2 4" xfId="2697" xr:uid="{00000000-0005-0000-0000-000053670000}"/>
    <cellStyle name="Normal 55 2 2 4 2" xfId="4387" xr:uid="{00000000-0005-0000-0000-000054670000}"/>
    <cellStyle name="Normal 55 2 2 4 2 2" xfId="14460" xr:uid="{00000000-0005-0000-0000-000055670000}"/>
    <cellStyle name="Normal 55 2 2 4 2 2 2" xfId="44782" xr:uid="{00000000-0005-0000-0000-000056670000}"/>
    <cellStyle name="Normal 55 2 2 4 2 2 3" xfId="29558" xr:uid="{00000000-0005-0000-0000-000057670000}"/>
    <cellStyle name="Normal 55 2 2 4 2 3" xfId="9440" xr:uid="{00000000-0005-0000-0000-000058670000}"/>
    <cellStyle name="Normal 55 2 2 4 2 3 2" xfId="39765" xr:uid="{00000000-0005-0000-0000-000059670000}"/>
    <cellStyle name="Normal 55 2 2 4 2 3 3" xfId="24541" xr:uid="{00000000-0005-0000-0000-00005A670000}"/>
    <cellStyle name="Normal 55 2 2 4 2 4" xfId="34752" xr:uid="{00000000-0005-0000-0000-00005B670000}"/>
    <cellStyle name="Normal 55 2 2 4 2 5" xfId="19528" xr:uid="{00000000-0005-0000-0000-00005C670000}"/>
    <cellStyle name="Normal 55 2 2 4 3" xfId="6079" xr:uid="{00000000-0005-0000-0000-00005D670000}"/>
    <cellStyle name="Normal 55 2 2 4 3 2" xfId="16131" xr:uid="{00000000-0005-0000-0000-00005E670000}"/>
    <cellStyle name="Normal 55 2 2 4 3 2 2" xfId="46453" xr:uid="{00000000-0005-0000-0000-00005F670000}"/>
    <cellStyle name="Normal 55 2 2 4 3 2 3" xfId="31229" xr:uid="{00000000-0005-0000-0000-000060670000}"/>
    <cellStyle name="Normal 55 2 2 4 3 3" xfId="11111" xr:uid="{00000000-0005-0000-0000-000061670000}"/>
    <cellStyle name="Normal 55 2 2 4 3 3 2" xfId="41436" xr:uid="{00000000-0005-0000-0000-000062670000}"/>
    <cellStyle name="Normal 55 2 2 4 3 3 3" xfId="26212" xr:uid="{00000000-0005-0000-0000-000063670000}"/>
    <cellStyle name="Normal 55 2 2 4 3 4" xfId="36423" xr:uid="{00000000-0005-0000-0000-000064670000}"/>
    <cellStyle name="Normal 55 2 2 4 3 5" xfId="21199" xr:uid="{00000000-0005-0000-0000-000065670000}"/>
    <cellStyle name="Normal 55 2 2 4 4" xfId="12789" xr:uid="{00000000-0005-0000-0000-000066670000}"/>
    <cellStyle name="Normal 55 2 2 4 4 2" xfId="43111" xr:uid="{00000000-0005-0000-0000-000067670000}"/>
    <cellStyle name="Normal 55 2 2 4 4 3" xfId="27887" xr:uid="{00000000-0005-0000-0000-000068670000}"/>
    <cellStyle name="Normal 55 2 2 4 5" xfId="7768" xr:uid="{00000000-0005-0000-0000-000069670000}"/>
    <cellStyle name="Normal 55 2 2 4 5 2" xfId="38094" xr:uid="{00000000-0005-0000-0000-00006A670000}"/>
    <cellStyle name="Normal 55 2 2 4 5 3" xfId="22870" xr:uid="{00000000-0005-0000-0000-00006B670000}"/>
    <cellStyle name="Normal 55 2 2 4 6" xfId="33082" xr:uid="{00000000-0005-0000-0000-00006C670000}"/>
    <cellStyle name="Normal 55 2 2 4 7" xfId="17857" xr:uid="{00000000-0005-0000-0000-00006D670000}"/>
    <cellStyle name="Normal 55 2 2 5" xfId="3550" xr:uid="{00000000-0005-0000-0000-00006E670000}"/>
    <cellStyle name="Normal 55 2 2 5 2" xfId="13624" xr:uid="{00000000-0005-0000-0000-00006F670000}"/>
    <cellStyle name="Normal 55 2 2 5 2 2" xfId="43946" xr:uid="{00000000-0005-0000-0000-000070670000}"/>
    <cellStyle name="Normal 55 2 2 5 2 3" xfId="28722" xr:uid="{00000000-0005-0000-0000-000071670000}"/>
    <cellStyle name="Normal 55 2 2 5 3" xfId="8604" xr:uid="{00000000-0005-0000-0000-000072670000}"/>
    <cellStyle name="Normal 55 2 2 5 3 2" xfId="38929" xr:uid="{00000000-0005-0000-0000-000073670000}"/>
    <cellStyle name="Normal 55 2 2 5 3 3" xfId="23705" xr:uid="{00000000-0005-0000-0000-000074670000}"/>
    <cellStyle name="Normal 55 2 2 5 4" xfId="33916" xr:uid="{00000000-0005-0000-0000-000075670000}"/>
    <cellStyle name="Normal 55 2 2 5 5" xfId="18692" xr:uid="{00000000-0005-0000-0000-000076670000}"/>
    <cellStyle name="Normal 55 2 2 6" xfId="5243" xr:uid="{00000000-0005-0000-0000-000077670000}"/>
    <cellStyle name="Normal 55 2 2 6 2" xfId="15295" xr:uid="{00000000-0005-0000-0000-000078670000}"/>
    <cellStyle name="Normal 55 2 2 6 2 2" xfId="45617" xr:uid="{00000000-0005-0000-0000-000079670000}"/>
    <cellStyle name="Normal 55 2 2 6 2 3" xfId="30393" xr:uid="{00000000-0005-0000-0000-00007A670000}"/>
    <cellStyle name="Normal 55 2 2 6 3" xfId="10275" xr:uid="{00000000-0005-0000-0000-00007B670000}"/>
    <cellStyle name="Normal 55 2 2 6 3 2" xfId="40600" xr:uid="{00000000-0005-0000-0000-00007C670000}"/>
    <cellStyle name="Normal 55 2 2 6 3 3" xfId="25376" xr:uid="{00000000-0005-0000-0000-00007D670000}"/>
    <cellStyle name="Normal 55 2 2 6 4" xfId="35587" xr:uid="{00000000-0005-0000-0000-00007E670000}"/>
    <cellStyle name="Normal 55 2 2 6 5" xfId="20363" xr:uid="{00000000-0005-0000-0000-00007F670000}"/>
    <cellStyle name="Normal 55 2 2 7" xfId="11953" xr:uid="{00000000-0005-0000-0000-000080670000}"/>
    <cellStyle name="Normal 55 2 2 7 2" xfId="42275" xr:uid="{00000000-0005-0000-0000-000081670000}"/>
    <cellStyle name="Normal 55 2 2 7 3" xfId="27051" xr:uid="{00000000-0005-0000-0000-000082670000}"/>
    <cellStyle name="Normal 55 2 2 8" xfId="6932" xr:uid="{00000000-0005-0000-0000-000083670000}"/>
    <cellStyle name="Normal 55 2 2 8 2" xfId="37258" xr:uid="{00000000-0005-0000-0000-000084670000}"/>
    <cellStyle name="Normal 55 2 2 8 3" xfId="22034" xr:uid="{00000000-0005-0000-0000-000085670000}"/>
    <cellStyle name="Normal 55 2 2 9" xfId="32246" xr:uid="{00000000-0005-0000-0000-000086670000}"/>
    <cellStyle name="Normal 55 2 3" xfId="1959" xr:uid="{00000000-0005-0000-0000-000087670000}"/>
    <cellStyle name="Normal 55 2 3 2" xfId="2380" xr:uid="{00000000-0005-0000-0000-000088670000}"/>
    <cellStyle name="Normal 55 2 3 2 2" xfId="3219" xr:uid="{00000000-0005-0000-0000-000089670000}"/>
    <cellStyle name="Normal 55 2 3 2 2 2" xfId="4909" xr:uid="{00000000-0005-0000-0000-00008A670000}"/>
    <cellStyle name="Normal 55 2 3 2 2 2 2" xfId="14982" xr:uid="{00000000-0005-0000-0000-00008B670000}"/>
    <cellStyle name="Normal 55 2 3 2 2 2 2 2" xfId="45304" xr:uid="{00000000-0005-0000-0000-00008C670000}"/>
    <cellStyle name="Normal 55 2 3 2 2 2 2 3" xfId="30080" xr:uid="{00000000-0005-0000-0000-00008D670000}"/>
    <cellStyle name="Normal 55 2 3 2 2 2 3" xfId="9962" xr:uid="{00000000-0005-0000-0000-00008E670000}"/>
    <cellStyle name="Normal 55 2 3 2 2 2 3 2" xfId="40287" xr:uid="{00000000-0005-0000-0000-00008F670000}"/>
    <cellStyle name="Normal 55 2 3 2 2 2 3 3" xfId="25063" xr:uid="{00000000-0005-0000-0000-000090670000}"/>
    <cellStyle name="Normal 55 2 3 2 2 2 4" xfId="35274" xr:uid="{00000000-0005-0000-0000-000091670000}"/>
    <cellStyle name="Normal 55 2 3 2 2 2 5" xfId="20050" xr:uid="{00000000-0005-0000-0000-000092670000}"/>
    <cellStyle name="Normal 55 2 3 2 2 3" xfId="6601" xr:uid="{00000000-0005-0000-0000-000093670000}"/>
    <cellStyle name="Normal 55 2 3 2 2 3 2" xfId="16653" xr:uid="{00000000-0005-0000-0000-000094670000}"/>
    <cellStyle name="Normal 55 2 3 2 2 3 2 2" xfId="46975" xr:uid="{00000000-0005-0000-0000-000095670000}"/>
    <cellStyle name="Normal 55 2 3 2 2 3 2 3" xfId="31751" xr:uid="{00000000-0005-0000-0000-000096670000}"/>
    <cellStyle name="Normal 55 2 3 2 2 3 3" xfId="11633" xr:uid="{00000000-0005-0000-0000-000097670000}"/>
    <cellStyle name="Normal 55 2 3 2 2 3 3 2" xfId="41958" xr:uid="{00000000-0005-0000-0000-000098670000}"/>
    <cellStyle name="Normal 55 2 3 2 2 3 3 3" xfId="26734" xr:uid="{00000000-0005-0000-0000-000099670000}"/>
    <cellStyle name="Normal 55 2 3 2 2 3 4" xfId="36945" xr:uid="{00000000-0005-0000-0000-00009A670000}"/>
    <cellStyle name="Normal 55 2 3 2 2 3 5" xfId="21721" xr:uid="{00000000-0005-0000-0000-00009B670000}"/>
    <cellStyle name="Normal 55 2 3 2 2 4" xfId="13311" xr:uid="{00000000-0005-0000-0000-00009C670000}"/>
    <cellStyle name="Normal 55 2 3 2 2 4 2" xfId="43633" xr:uid="{00000000-0005-0000-0000-00009D670000}"/>
    <cellStyle name="Normal 55 2 3 2 2 4 3" xfId="28409" xr:uid="{00000000-0005-0000-0000-00009E670000}"/>
    <cellStyle name="Normal 55 2 3 2 2 5" xfId="8290" xr:uid="{00000000-0005-0000-0000-00009F670000}"/>
    <cellStyle name="Normal 55 2 3 2 2 5 2" xfId="38616" xr:uid="{00000000-0005-0000-0000-0000A0670000}"/>
    <cellStyle name="Normal 55 2 3 2 2 5 3" xfId="23392" xr:uid="{00000000-0005-0000-0000-0000A1670000}"/>
    <cellStyle name="Normal 55 2 3 2 2 6" xfId="33604" xr:uid="{00000000-0005-0000-0000-0000A2670000}"/>
    <cellStyle name="Normal 55 2 3 2 2 7" xfId="18379" xr:uid="{00000000-0005-0000-0000-0000A3670000}"/>
    <cellStyle name="Normal 55 2 3 2 3" xfId="4072" xr:uid="{00000000-0005-0000-0000-0000A4670000}"/>
    <cellStyle name="Normal 55 2 3 2 3 2" xfId="14146" xr:uid="{00000000-0005-0000-0000-0000A5670000}"/>
    <cellStyle name="Normal 55 2 3 2 3 2 2" xfId="44468" xr:uid="{00000000-0005-0000-0000-0000A6670000}"/>
    <cellStyle name="Normal 55 2 3 2 3 2 3" xfId="29244" xr:uid="{00000000-0005-0000-0000-0000A7670000}"/>
    <cellStyle name="Normal 55 2 3 2 3 3" xfId="9126" xr:uid="{00000000-0005-0000-0000-0000A8670000}"/>
    <cellStyle name="Normal 55 2 3 2 3 3 2" xfId="39451" xr:uid="{00000000-0005-0000-0000-0000A9670000}"/>
    <cellStyle name="Normal 55 2 3 2 3 3 3" xfId="24227" xr:uid="{00000000-0005-0000-0000-0000AA670000}"/>
    <cellStyle name="Normal 55 2 3 2 3 4" xfId="34438" xr:uid="{00000000-0005-0000-0000-0000AB670000}"/>
    <cellStyle name="Normal 55 2 3 2 3 5" xfId="19214" xr:uid="{00000000-0005-0000-0000-0000AC670000}"/>
    <cellStyle name="Normal 55 2 3 2 4" xfId="5765" xr:uid="{00000000-0005-0000-0000-0000AD670000}"/>
    <cellStyle name="Normal 55 2 3 2 4 2" xfId="15817" xr:uid="{00000000-0005-0000-0000-0000AE670000}"/>
    <cellStyle name="Normal 55 2 3 2 4 2 2" xfId="46139" xr:uid="{00000000-0005-0000-0000-0000AF670000}"/>
    <cellStyle name="Normal 55 2 3 2 4 2 3" xfId="30915" xr:uid="{00000000-0005-0000-0000-0000B0670000}"/>
    <cellStyle name="Normal 55 2 3 2 4 3" xfId="10797" xr:uid="{00000000-0005-0000-0000-0000B1670000}"/>
    <cellStyle name="Normal 55 2 3 2 4 3 2" xfId="41122" xr:uid="{00000000-0005-0000-0000-0000B2670000}"/>
    <cellStyle name="Normal 55 2 3 2 4 3 3" xfId="25898" xr:uid="{00000000-0005-0000-0000-0000B3670000}"/>
    <cellStyle name="Normal 55 2 3 2 4 4" xfId="36109" xr:uid="{00000000-0005-0000-0000-0000B4670000}"/>
    <cellStyle name="Normal 55 2 3 2 4 5" xfId="20885" xr:uid="{00000000-0005-0000-0000-0000B5670000}"/>
    <cellStyle name="Normal 55 2 3 2 5" xfId="12475" xr:uid="{00000000-0005-0000-0000-0000B6670000}"/>
    <cellStyle name="Normal 55 2 3 2 5 2" xfId="42797" xr:uid="{00000000-0005-0000-0000-0000B7670000}"/>
    <cellStyle name="Normal 55 2 3 2 5 3" xfId="27573" xr:uid="{00000000-0005-0000-0000-0000B8670000}"/>
    <cellStyle name="Normal 55 2 3 2 6" xfId="7454" xr:uid="{00000000-0005-0000-0000-0000B9670000}"/>
    <cellStyle name="Normal 55 2 3 2 6 2" xfId="37780" xr:uid="{00000000-0005-0000-0000-0000BA670000}"/>
    <cellStyle name="Normal 55 2 3 2 6 3" xfId="22556" xr:uid="{00000000-0005-0000-0000-0000BB670000}"/>
    <cellStyle name="Normal 55 2 3 2 7" xfId="32768" xr:uid="{00000000-0005-0000-0000-0000BC670000}"/>
    <cellStyle name="Normal 55 2 3 2 8" xfId="17543" xr:uid="{00000000-0005-0000-0000-0000BD670000}"/>
    <cellStyle name="Normal 55 2 3 3" xfId="2801" xr:uid="{00000000-0005-0000-0000-0000BE670000}"/>
    <cellStyle name="Normal 55 2 3 3 2" xfId="4491" xr:uid="{00000000-0005-0000-0000-0000BF670000}"/>
    <cellStyle name="Normal 55 2 3 3 2 2" xfId="14564" xr:uid="{00000000-0005-0000-0000-0000C0670000}"/>
    <cellStyle name="Normal 55 2 3 3 2 2 2" xfId="44886" xr:uid="{00000000-0005-0000-0000-0000C1670000}"/>
    <cellStyle name="Normal 55 2 3 3 2 2 3" xfId="29662" xr:uid="{00000000-0005-0000-0000-0000C2670000}"/>
    <cellStyle name="Normal 55 2 3 3 2 3" xfId="9544" xr:uid="{00000000-0005-0000-0000-0000C3670000}"/>
    <cellStyle name="Normal 55 2 3 3 2 3 2" xfId="39869" xr:uid="{00000000-0005-0000-0000-0000C4670000}"/>
    <cellStyle name="Normal 55 2 3 3 2 3 3" xfId="24645" xr:uid="{00000000-0005-0000-0000-0000C5670000}"/>
    <cellStyle name="Normal 55 2 3 3 2 4" xfId="34856" xr:uid="{00000000-0005-0000-0000-0000C6670000}"/>
    <cellStyle name="Normal 55 2 3 3 2 5" xfId="19632" xr:uid="{00000000-0005-0000-0000-0000C7670000}"/>
    <cellStyle name="Normal 55 2 3 3 3" xfId="6183" xr:uid="{00000000-0005-0000-0000-0000C8670000}"/>
    <cellStyle name="Normal 55 2 3 3 3 2" xfId="16235" xr:uid="{00000000-0005-0000-0000-0000C9670000}"/>
    <cellStyle name="Normal 55 2 3 3 3 2 2" xfId="46557" xr:uid="{00000000-0005-0000-0000-0000CA670000}"/>
    <cellStyle name="Normal 55 2 3 3 3 2 3" xfId="31333" xr:uid="{00000000-0005-0000-0000-0000CB670000}"/>
    <cellStyle name="Normal 55 2 3 3 3 3" xfId="11215" xr:uid="{00000000-0005-0000-0000-0000CC670000}"/>
    <cellStyle name="Normal 55 2 3 3 3 3 2" xfId="41540" xr:uid="{00000000-0005-0000-0000-0000CD670000}"/>
    <cellStyle name="Normal 55 2 3 3 3 3 3" xfId="26316" xr:uid="{00000000-0005-0000-0000-0000CE670000}"/>
    <cellStyle name="Normal 55 2 3 3 3 4" xfId="36527" xr:uid="{00000000-0005-0000-0000-0000CF670000}"/>
    <cellStyle name="Normal 55 2 3 3 3 5" xfId="21303" xr:uid="{00000000-0005-0000-0000-0000D0670000}"/>
    <cellStyle name="Normal 55 2 3 3 4" xfId="12893" xr:uid="{00000000-0005-0000-0000-0000D1670000}"/>
    <cellStyle name="Normal 55 2 3 3 4 2" xfId="43215" xr:uid="{00000000-0005-0000-0000-0000D2670000}"/>
    <cellStyle name="Normal 55 2 3 3 4 3" xfId="27991" xr:uid="{00000000-0005-0000-0000-0000D3670000}"/>
    <cellStyle name="Normal 55 2 3 3 5" xfId="7872" xr:uid="{00000000-0005-0000-0000-0000D4670000}"/>
    <cellStyle name="Normal 55 2 3 3 5 2" xfId="38198" xr:uid="{00000000-0005-0000-0000-0000D5670000}"/>
    <cellStyle name="Normal 55 2 3 3 5 3" xfId="22974" xr:uid="{00000000-0005-0000-0000-0000D6670000}"/>
    <cellStyle name="Normal 55 2 3 3 6" xfId="33186" xr:uid="{00000000-0005-0000-0000-0000D7670000}"/>
    <cellStyle name="Normal 55 2 3 3 7" xfId="17961" xr:uid="{00000000-0005-0000-0000-0000D8670000}"/>
    <cellStyle name="Normal 55 2 3 4" xfId="3654" xr:uid="{00000000-0005-0000-0000-0000D9670000}"/>
    <cellStyle name="Normal 55 2 3 4 2" xfId="13728" xr:uid="{00000000-0005-0000-0000-0000DA670000}"/>
    <cellStyle name="Normal 55 2 3 4 2 2" xfId="44050" xr:uid="{00000000-0005-0000-0000-0000DB670000}"/>
    <cellStyle name="Normal 55 2 3 4 2 3" xfId="28826" xr:uid="{00000000-0005-0000-0000-0000DC670000}"/>
    <cellStyle name="Normal 55 2 3 4 3" xfId="8708" xr:uid="{00000000-0005-0000-0000-0000DD670000}"/>
    <cellStyle name="Normal 55 2 3 4 3 2" xfId="39033" xr:uid="{00000000-0005-0000-0000-0000DE670000}"/>
    <cellStyle name="Normal 55 2 3 4 3 3" xfId="23809" xr:uid="{00000000-0005-0000-0000-0000DF670000}"/>
    <cellStyle name="Normal 55 2 3 4 4" xfId="34020" xr:uid="{00000000-0005-0000-0000-0000E0670000}"/>
    <cellStyle name="Normal 55 2 3 4 5" xfId="18796" xr:uid="{00000000-0005-0000-0000-0000E1670000}"/>
    <cellStyle name="Normal 55 2 3 5" xfId="5347" xr:uid="{00000000-0005-0000-0000-0000E2670000}"/>
    <cellStyle name="Normal 55 2 3 5 2" xfId="15399" xr:uid="{00000000-0005-0000-0000-0000E3670000}"/>
    <cellStyle name="Normal 55 2 3 5 2 2" xfId="45721" xr:uid="{00000000-0005-0000-0000-0000E4670000}"/>
    <cellStyle name="Normal 55 2 3 5 2 3" xfId="30497" xr:uid="{00000000-0005-0000-0000-0000E5670000}"/>
    <cellStyle name="Normal 55 2 3 5 3" xfId="10379" xr:uid="{00000000-0005-0000-0000-0000E6670000}"/>
    <cellStyle name="Normal 55 2 3 5 3 2" xfId="40704" xr:uid="{00000000-0005-0000-0000-0000E7670000}"/>
    <cellStyle name="Normal 55 2 3 5 3 3" xfId="25480" xr:uid="{00000000-0005-0000-0000-0000E8670000}"/>
    <cellStyle name="Normal 55 2 3 5 4" xfId="35691" xr:uid="{00000000-0005-0000-0000-0000E9670000}"/>
    <cellStyle name="Normal 55 2 3 5 5" xfId="20467" xr:uid="{00000000-0005-0000-0000-0000EA670000}"/>
    <cellStyle name="Normal 55 2 3 6" xfId="12057" xr:uid="{00000000-0005-0000-0000-0000EB670000}"/>
    <cellStyle name="Normal 55 2 3 6 2" xfId="42379" xr:uid="{00000000-0005-0000-0000-0000EC670000}"/>
    <cellStyle name="Normal 55 2 3 6 3" xfId="27155" xr:uid="{00000000-0005-0000-0000-0000ED670000}"/>
    <cellStyle name="Normal 55 2 3 7" xfId="7036" xr:uid="{00000000-0005-0000-0000-0000EE670000}"/>
    <cellStyle name="Normal 55 2 3 7 2" xfId="37362" xr:uid="{00000000-0005-0000-0000-0000EF670000}"/>
    <cellStyle name="Normal 55 2 3 7 3" xfId="22138" xr:uid="{00000000-0005-0000-0000-0000F0670000}"/>
    <cellStyle name="Normal 55 2 3 8" xfId="32350" xr:uid="{00000000-0005-0000-0000-0000F1670000}"/>
    <cellStyle name="Normal 55 2 3 9" xfId="17125" xr:uid="{00000000-0005-0000-0000-0000F2670000}"/>
    <cellStyle name="Normal 55 2 4" xfId="2172" xr:uid="{00000000-0005-0000-0000-0000F3670000}"/>
    <cellStyle name="Normal 55 2 4 2" xfId="3011" xr:uid="{00000000-0005-0000-0000-0000F4670000}"/>
    <cellStyle name="Normal 55 2 4 2 2" xfId="4701" xr:uid="{00000000-0005-0000-0000-0000F5670000}"/>
    <cellStyle name="Normal 55 2 4 2 2 2" xfId="14774" xr:uid="{00000000-0005-0000-0000-0000F6670000}"/>
    <cellStyle name="Normal 55 2 4 2 2 2 2" xfId="45096" xr:uid="{00000000-0005-0000-0000-0000F7670000}"/>
    <cellStyle name="Normal 55 2 4 2 2 2 3" xfId="29872" xr:uid="{00000000-0005-0000-0000-0000F8670000}"/>
    <cellStyle name="Normal 55 2 4 2 2 3" xfId="9754" xr:uid="{00000000-0005-0000-0000-0000F9670000}"/>
    <cellStyle name="Normal 55 2 4 2 2 3 2" xfId="40079" xr:uid="{00000000-0005-0000-0000-0000FA670000}"/>
    <cellStyle name="Normal 55 2 4 2 2 3 3" xfId="24855" xr:uid="{00000000-0005-0000-0000-0000FB670000}"/>
    <cellStyle name="Normal 55 2 4 2 2 4" xfId="35066" xr:uid="{00000000-0005-0000-0000-0000FC670000}"/>
    <cellStyle name="Normal 55 2 4 2 2 5" xfId="19842" xr:uid="{00000000-0005-0000-0000-0000FD670000}"/>
    <cellStyle name="Normal 55 2 4 2 3" xfId="6393" xr:uid="{00000000-0005-0000-0000-0000FE670000}"/>
    <cellStyle name="Normal 55 2 4 2 3 2" xfId="16445" xr:uid="{00000000-0005-0000-0000-0000FF670000}"/>
    <cellStyle name="Normal 55 2 4 2 3 2 2" xfId="46767" xr:uid="{00000000-0005-0000-0000-000000680000}"/>
    <cellStyle name="Normal 55 2 4 2 3 2 3" xfId="31543" xr:uid="{00000000-0005-0000-0000-000001680000}"/>
    <cellStyle name="Normal 55 2 4 2 3 3" xfId="11425" xr:uid="{00000000-0005-0000-0000-000002680000}"/>
    <cellStyle name="Normal 55 2 4 2 3 3 2" xfId="41750" xr:uid="{00000000-0005-0000-0000-000003680000}"/>
    <cellStyle name="Normal 55 2 4 2 3 3 3" xfId="26526" xr:uid="{00000000-0005-0000-0000-000004680000}"/>
    <cellStyle name="Normal 55 2 4 2 3 4" xfId="36737" xr:uid="{00000000-0005-0000-0000-000005680000}"/>
    <cellStyle name="Normal 55 2 4 2 3 5" xfId="21513" xr:uid="{00000000-0005-0000-0000-000006680000}"/>
    <cellStyle name="Normal 55 2 4 2 4" xfId="13103" xr:uid="{00000000-0005-0000-0000-000007680000}"/>
    <cellStyle name="Normal 55 2 4 2 4 2" xfId="43425" xr:uid="{00000000-0005-0000-0000-000008680000}"/>
    <cellStyle name="Normal 55 2 4 2 4 3" xfId="28201" xr:uid="{00000000-0005-0000-0000-000009680000}"/>
    <cellStyle name="Normal 55 2 4 2 5" xfId="8082" xr:uid="{00000000-0005-0000-0000-00000A680000}"/>
    <cellStyle name="Normal 55 2 4 2 5 2" xfId="38408" xr:uid="{00000000-0005-0000-0000-00000B680000}"/>
    <cellStyle name="Normal 55 2 4 2 5 3" xfId="23184" xr:uid="{00000000-0005-0000-0000-00000C680000}"/>
    <cellStyle name="Normal 55 2 4 2 6" xfId="33396" xr:uid="{00000000-0005-0000-0000-00000D680000}"/>
    <cellStyle name="Normal 55 2 4 2 7" xfId="18171" xr:uid="{00000000-0005-0000-0000-00000E680000}"/>
    <cellStyle name="Normal 55 2 4 3" xfId="3864" xr:uid="{00000000-0005-0000-0000-00000F680000}"/>
    <cellStyle name="Normal 55 2 4 3 2" xfId="13938" xr:uid="{00000000-0005-0000-0000-000010680000}"/>
    <cellStyle name="Normal 55 2 4 3 2 2" xfId="44260" xr:uid="{00000000-0005-0000-0000-000011680000}"/>
    <cellStyle name="Normal 55 2 4 3 2 3" xfId="29036" xr:uid="{00000000-0005-0000-0000-000012680000}"/>
    <cellStyle name="Normal 55 2 4 3 3" xfId="8918" xr:uid="{00000000-0005-0000-0000-000013680000}"/>
    <cellStyle name="Normal 55 2 4 3 3 2" xfId="39243" xr:uid="{00000000-0005-0000-0000-000014680000}"/>
    <cellStyle name="Normal 55 2 4 3 3 3" xfId="24019" xr:uid="{00000000-0005-0000-0000-000015680000}"/>
    <cellStyle name="Normal 55 2 4 3 4" xfId="34230" xr:uid="{00000000-0005-0000-0000-000016680000}"/>
    <cellStyle name="Normal 55 2 4 3 5" xfId="19006" xr:uid="{00000000-0005-0000-0000-000017680000}"/>
    <cellStyle name="Normal 55 2 4 4" xfId="5557" xr:uid="{00000000-0005-0000-0000-000018680000}"/>
    <cellStyle name="Normal 55 2 4 4 2" xfId="15609" xr:uid="{00000000-0005-0000-0000-000019680000}"/>
    <cellStyle name="Normal 55 2 4 4 2 2" xfId="45931" xr:uid="{00000000-0005-0000-0000-00001A680000}"/>
    <cellStyle name="Normal 55 2 4 4 2 3" xfId="30707" xr:uid="{00000000-0005-0000-0000-00001B680000}"/>
    <cellStyle name="Normal 55 2 4 4 3" xfId="10589" xr:uid="{00000000-0005-0000-0000-00001C680000}"/>
    <cellStyle name="Normal 55 2 4 4 3 2" xfId="40914" xr:uid="{00000000-0005-0000-0000-00001D680000}"/>
    <cellStyle name="Normal 55 2 4 4 3 3" xfId="25690" xr:uid="{00000000-0005-0000-0000-00001E680000}"/>
    <cellStyle name="Normal 55 2 4 4 4" xfId="35901" xr:uid="{00000000-0005-0000-0000-00001F680000}"/>
    <cellStyle name="Normal 55 2 4 4 5" xfId="20677" xr:uid="{00000000-0005-0000-0000-000020680000}"/>
    <cellStyle name="Normal 55 2 4 5" xfId="12267" xr:uid="{00000000-0005-0000-0000-000021680000}"/>
    <cellStyle name="Normal 55 2 4 5 2" xfId="42589" xr:uid="{00000000-0005-0000-0000-000022680000}"/>
    <cellStyle name="Normal 55 2 4 5 3" xfId="27365" xr:uid="{00000000-0005-0000-0000-000023680000}"/>
    <cellStyle name="Normal 55 2 4 6" xfId="7246" xr:uid="{00000000-0005-0000-0000-000024680000}"/>
    <cellStyle name="Normal 55 2 4 6 2" xfId="37572" xr:uid="{00000000-0005-0000-0000-000025680000}"/>
    <cellStyle name="Normal 55 2 4 6 3" xfId="22348" xr:uid="{00000000-0005-0000-0000-000026680000}"/>
    <cellStyle name="Normal 55 2 4 7" xfId="32560" xr:uid="{00000000-0005-0000-0000-000027680000}"/>
    <cellStyle name="Normal 55 2 4 8" xfId="17335" xr:uid="{00000000-0005-0000-0000-000028680000}"/>
    <cellStyle name="Normal 55 2 5" xfId="2593" xr:uid="{00000000-0005-0000-0000-000029680000}"/>
    <cellStyle name="Normal 55 2 5 2" xfId="4283" xr:uid="{00000000-0005-0000-0000-00002A680000}"/>
    <cellStyle name="Normal 55 2 5 2 2" xfId="14356" xr:uid="{00000000-0005-0000-0000-00002B680000}"/>
    <cellStyle name="Normal 55 2 5 2 2 2" xfId="44678" xr:uid="{00000000-0005-0000-0000-00002C680000}"/>
    <cellStyle name="Normal 55 2 5 2 2 3" xfId="29454" xr:uid="{00000000-0005-0000-0000-00002D680000}"/>
    <cellStyle name="Normal 55 2 5 2 3" xfId="9336" xr:uid="{00000000-0005-0000-0000-00002E680000}"/>
    <cellStyle name="Normal 55 2 5 2 3 2" xfId="39661" xr:uid="{00000000-0005-0000-0000-00002F680000}"/>
    <cellStyle name="Normal 55 2 5 2 3 3" xfId="24437" xr:uid="{00000000-0005-0000-0000-000030680000}"/>
    <cellStyle name="Normal 55 2 5 2 4" xfId="34648" xr:uid="{00000000-0005-0000-0000-000031680000}"/>
    <cellStyle name="Normal 55 2 5 2 5" xfId="19424" xr:uid="{00000000-0005-0000-0000-000032680000}"/>
    <cellStyle name="Normal 55 2 5 3" xfId="5975" xr:uid="{00000000-0005-0000-0000-000033680000}"/>
    <cellStyle name="Normal 55 2 5 3 2" xfId="16027" xr:uid="{00000000-0005-0000-0000-000034680000}"/>
    <cellStyle name="Normal 55 2 5 3 2 2" xfId="46349" xr:uid="{00000000-0005-0000-0000-000035680000}"/>
    <cellStyle name="Normal 55 2 5 3 2 3" xfId="31125" xr:uid="{00000000-0005-0000-0000-000036680000}"/>
    <cellStyle name="Normal 55 2 5 3 3" xfId="11007" xr:uid="{00000000-0005-0000-0000-000037680000}"/>
    <cellStyle name="Normal 55 2 5 3 3 2" xfId="41332" xr:uid="{00000000-0005-0000-0000-000038680000}"/>
    <cellStyle name="Normal 55 2 5 3 3 3" xfId="26108" xr:uid="{00000000-0005-0000-0000-000039680000}"/>
    <cellStyle name="Normal 55 2 5 3 4" xfId="36319" xr:uid="{00000000-0005-0000-0000-00003A680000}"/>
    <cellStyle name="Normal 55 2 5 3 5" xfId="21095" xr:uid="{00000000-0005-0000-0000-00003B680000}"/>
    <cellStyle name="Normal 55 2 5 4" xfId="12685" xr:uid="{00000000-0005-0000-0000-00003C680000}"/>
    <cellStyle name="Normal 55 2 5 4 2" xfId="43007" xr:uid="{00000000-0005-0000-0000-00003D680000}"/>
    <cellStyle name="Normal 55 2 5 4 3" xfId="27783" xr:uid="{00000000-0005-0000-0000-00003E680000}"/>
    <cellStyle name="Normal 55 2 5 5" xfId="7664" xr:uid="{00000000-0005-0000-0000-00003F680000}"/>
    <cellStyle name="Normal 55 2 5 5 2" xfId="37990" xr:uid="{00000000-0005-0000-0000-000040680000}"/>
    <cellStyle name="Normal 55 2 5 5 3" xfId="22766" xr:uid="{00000000-0005-0000-0000-000041680000}"/>
    <cellStyle name="Normal 55 2 5 6" xfId="32978" xr:uid="{00000000-0005-0000-0000-000042680000}"/>
    <cellStyle name="Normal 55 2 5 7" xfId="17753" xr:uid="{00000000-0005-0000-0000-000043680000}"/>
    <cellStyle name="Normal 55 2 6" xfId="3446" xr:uid="{00000000-0005-0000-0000-000044680000}"/>
    <cellStyle name="Normal 55 2 6 2" xfId="13520" xr:uid="{00000000-0005-0000-0000-000045680000}"/>
    <cellStyle name="Normal 55 2 6 2 2" xfId="43842" xr:uid="{00000000-0005-0000-0000-000046680000}"/>
    <cellStyle name="Normal 55 2 6 2 3" xfId="28618" xr:uid="{00000000-0005-0000-0000-000047680000}"/>
    <cellStyle name="Normal 55 2 6 3" xfId="8500" xr:uid="{00000000-0005-0000-0000-000048680000}"/>
    <cellStyle name="Normal 55 2 6 3 2" xfId="38825" xr:uid="{00000000-0005-0000-0000-000049680000}"/>
    <cellStyle name="Normal 55 2 6 3 3" xfId="23601" xr:uid="{00000000-0005-0000-0000-00004A680000}"/>
    <cellStyle name="Normal 55 2 6 4" xfId="33812" xr:uid="{00000000-0005-0000-0000-00004B680000}"/>
    <cellStyle name="Normal 55 2 6 5" xfId="18588" xr:uid="{00000000-0005-0000-0000-00004C680000}"/>
    <cellStyle name="Normal 55 2 7" xfId="5139" xr:uid="{00000000-0005-0000-0000-00004D680000}"/>
    <cellStyle name="Normal 55 2 7 2" xfId="15191" xr:uid="{00000000-0005-0000-0000-00004E680000}"/>
    <cellStyle name="Normal 55 2 7 2 2" xfId="45513" xr:uid="{00000000-0005-0000-0000-00004F680000}"/>
    <cellStyle name="Normal 55 2 7 2 3" xfId="30289" xr:uid="{00000000-0005-0000-0000-000050680000}"/>
    <cellStyle name="Normal 55 2 7 3" xfId="10171" xr:uid="{00000000-0005-0000-0000-000051680000}"/>
    <cellStyle name="Normal 55 2 7 3 2" xfId="40496" xr:uid="{00000000-0005-0000-0000-000052680000}"/>
    <cellStyle name="Normal 55 2 7 3 3" xfId="25272" xr:uid="{00000000-0005-0000-0000-000053680000}"/>
    <cellStyle name="Normal 55 2 7 4" xfId="35483" xr:uid="{00000000-0005-0000-0000-000054680000}"/>
    <cellStyle name="Normal 55 2 7 5" xfId="20259" xr:uid="{00000000-0005-0000-0000-000055680000}"/>
    <cellStyle name="Normal 55 2 8" xfId="11849" xr:uid="{00000000-0005-0000-0000-000056680000}"/>
    <cellStyle name="Normal 55 2 8 2" xfId="42171" xr:uid="{00000000-0005-0000-0000-000057680000}"/>
    <cellStyle name="Normal 55 2 8 3" xfId="26947" xr:uid="{00000000-0005-0000-0000-000058680000}"/>
    <cellStyle name="Normal 55 2 9" xfId="6828" xr:uid="{00000000-0005-0000-0000-000059680000}"/>
    <cellStyle name="Normal 55 2 9 2" xfId="37154" xr:uid="{00000000-0005-0000-0000-00005A680000}"/>
    <cellStyle name="Normal 55 2 9 3" xfId="21930" xr:uid="{00000000-0005-0000-0000-00005B680000}"/>
    <cellStyle name="Normal 55 3" xfId="1792" xr:uid="{00000000-0005-0000-0000-00005C680000}"/>
    <cellStyle name="Normal 55 3 10" xfId="16969" xr:uid="{00000000-0005-0000-0000-00005D680000}"/>
    <cellStyle name="Normal 55 3 2" xfId="2011" xr:uid="{00000000-0005-0000-0000-00005E680000}"/>
    <cellStyle name="Normal 55 3 2 2" xfId="2432" xr:uid="{00000000-0005-0000-0000-00005F680000}"/>
    <cellStyle name="Normal 55 3 2 2 2" xfId="3271" xr:uid="{00000000-0005-0000-0000-000060680000}"/>
    <cellStyle name="Normal 55 3 2 2 2 2" xfId="4961" xr:uid="{00000000-0005-0000-0000-000061680000}"/>
    <cellStyle name="Normal 55 3 2 2 2 2 2" xfId="15034" xr:uid="{00000000-0005-0000-0000-000062680000}"/>
    <cellStyle name="Normal 55 3 2 2 2 2 2 2" xfId="45356" xr:uid="{00000000-0005-0000-0000-000063680000}"/>
    <cellStyle name="Normal 55 3 2 2 2 2 2 3" xfId="30132" xr:uid="{00000000-0005-0000-0000-000064680000}"/>
    <cellStyle name="Normal 55 3 2 2 2 2 3" xfId="10014" xr:uid="{00000000-0005-0000-0000-000065680000}"/>
    <cellStyle name="Normal 55 3 2 2 2 2 3 2" xfId="40339" xr:uid="{00000000-0005-0000-0000-000066680000}"/>
    <cellStyle name="Normal 55 3 2 2 2 2 3 3" xfId="25115" xr:uid="{00000000-0005-0000-0000-000067680000}"/>
    <cellStyle name="Normal 55 3 2 2 2 2 4" xfId="35326" xr:uid="{00000000-0005-0000-0000-000068680000}"/>
    <cellStyle name="Normal 55 3 2 2 2 2 5" xfId="20102" xr:uid="{00000000-0005-0000-0000-000069680000}"/>
    <cellStyle name="Normal 55 3 2 2 2 3" xfId="6653" xr:uid="{00000000-0005-0000-0000-00006A680000}"/>
    <cellStyle name="Normal 55 3 2 2 2 3 2" xfId="16705" xr:uid="{00000000-0005-0000-0000-00006B680000}"/>
    <cellStyle name="Normal 55 3 2 2 2 3 2 2" xfId="47027" xr:uid="{00000000-0005-0000-0000-00006C680000}"/>
    <cellStyle name="Normal 55 3 2 2 2 3 2 3" xfId="31803" xr:uid="{00000000-0005-0000-0000-00006D680000}"/>
    <cellStyle name="Normal 55 3 2 2 2 3 3" xfId="11685" xr:uid="{00000000-0005-0000-0000-00006E680000}"/>
    <cellStyle name="Normal 55 3 2 2 2 3 3 2" xfId="42010" xr:uid="{00000000-0005-0000-0000-00006F680000}"/>
    <cellStyle name="Normal 55 3 2 2 2 3 3 3" xfId="26786" xr:uid="{00000000-0005-0000-0000-000070680000}"/>
    <cellStyle name="Normal 55 3 2 2 2 3 4" xfId="36997" xr:uid="{00000000-0005-0000-0000-000071680000}"/>
    <cellStyle name="Normal 55 3 2 2 2 3 5" xfId="21773" xr:uid="{00000000-0005-0000-0000-000072680000}"/>
    <cellStyle name="Normal 55 3 2 2 2 4" xfId="13363" xr:uid="{00000000-0005-0000-0000-000073680000}"/>
    <cellStyle name="Normal 55 3 2 2 2 4 2" xfId="43685" xr:uid="{00000000-0005-0000-0000-000074680000}"/>
    <cellStyle name="Normal 55 3 2 2 2 4 3" xfId="28461" xr:uid="{00000000-0005-0000-0000-000075680000}"/>
    <cellStyle name="Normal 55 3 2 2 2 5" xfId="8342" xr:uid="{00000000-0005-0000-0000-000076680000}"/>
    <cellStyle name="Normal 55 3 2 2 2 5 2" xfId="38668" xr:uid="{00000000-0005-0000-0000-000077680000}"/>
    <cellStyle name="Normal 55 3 2 2 2 5 3" xfId="23444" xr:uid="{00000000-0005-0000-0000-000078680000}"/>
    <cellStyle name="Normal 55 3 2 2 2 6" xfId="33656" xr:uid="{00000000-0005-0000-0000-000079680000}"/>
    <cellStyle name="Normal 55 3 2 2 2 7" xfId="18431" xr:uid="{00000000-0005-0000-0000-00007A680000}"/>
    <cellStyle name="Normal 55 3 2 2 3" xfId="4124" xr:uid="{00000000-0005-0000-0000-00007B680000}"/>
    <cellStyle name="Normal 55 3 2 2 3 2" xfId="14198" xr:uid="{00000000-0005-0000-0000-00007C680000}"/>
    <cellStyle name="Normal 55 3 2 2 3 2 2" xfId="44520" xr:uid="{00000000-0005-0000-0000-00007D680000}"/>
    <cellStyle name="Normal 55 3 2 2 3 2 3" xfId="29296" xr:uid="{00000000-0005-0000-0000-00007E680000}"/>
    <cellStyle name="Normal 55 3 2 2 3 3" xfId="9178" xr:uid="{00000000-0005-0000-0000-00007F680000}"/>
    <cellStyle name="Normal 55 3 2 2 3 3 2" xfId="39503" xr:uid="{00000000-0005-0000-0000-000080680000}"/>
    <cellStyle name="Normal 55 3 2 2 3 3 3" xfId="24279" xr:uid="{00000000-0005-0000-0000-000081680000}"/>
    <cellStyle name="Normal 55 3 2 2 3 4" xfId="34490" xr:uid="{00000000-0005-0000-0000-000082680000}"/>
    <cellStyle name="Normal 55 3 2 2 3 5" xfId="19266" xr:uid="{00000000-0005-0000-0000-000083680000}"/>
    <cellStyle name="Normal 55 3 2 2 4" xfId="5817" xr:uid="{00000000-0005-0000-0000-000084680000}"/>
    <cellStyle name="Normal 55 3 2 2 4 2" xfId="15869" xr:uid="{00000000-0005-0000-0000-000085680000}"/>
    <cellStyle name="Normal 55 3 2 2 4 2 2" xfId="46191" xr:uid="{00000000-0005-0000-0000-000086680000}"/>
    <cellStyle name="Normal 55 3 2 2 4 2 3" xfId="30967" xr:uid="{00000000-0005-0000-0000-000087680000}"/>
    <cellStyle name="Normal 55 3 2 2 4 3" xfId="10849" xr:uid="{00000000-0005-0000-0000-000088680000}"/>
    <cellStyle name="Normal 55 3 2 2 4 3 2" xfId="41174" xr:uid="{00000000-0005-0000-0000-000089680000}"/>
    <cellStyle name="Normal 55 3 2 2 4 3 3" xfId="25950" xr:uid="{00000000-0005-0000-0000-00008A680000}"/>
    <cellStyle name="Normal 55 3 2 2 4 4" xfId="36161" xr:uid="{00000000-0005-0000-0000-00008B680000}"/>
    <cellStyle name="Normal 55 3 2 2 4 5" xfId="20937" xr:uid="{00000000-0005-0000-0000-00008C680000}"/>
    <cellStyle name="Normal 55 3 2 2 5" xfId="12527" xr:uid="{00000000-0005-0000-0000-00008D680000}"/>
    <cellStyle name="Normal 55 3 2 2 5 2" xfId="42849" xr:uid="{00000000-0005-0000-0000-00008E680000}"/>
    <cellStyle name="Normal 55 3 2 2 5 3" xfId="27625" xr:uid="{00000000-0005-0000-0000-00008F680000}"/>
    <cellStyle name="Normal 55 3 2 2 6" xfId="7506" xr:uid="{00000000-0005-0000-0000-000090680000}"/>
    <cellStyle name="Normal 55 3 2 2 6 2" xfId="37832" xr:uid="{00000000-0005-0000-0000-000091680000}"/>
    <cellStyle name="Normal 55 3 2 2 6 3" xfId="22608" xr:uid="{00000000-0005-0000-0000-000092680000}"/>
    <cellStyle name="Normal 55 3 2 2 7" xfId="32820" xr:uid="{00000000-0005-0000-0000-000093680000}"/>
    <cellStyle name="Normal 55 3 2 2 8" xfId="17595" xr:uid="{00000000-0005-0000-0000-000094680000}"/>
    <cellStyle name="Normal 55 3 2 3" xfId="2853" xr:uid="{00000000-0005-0000-0000-000095680000}"/>
    <cellStyle name="Normal 55 3 2 3 2" xfId="4543" xr:uid="{00000000-0005-0000-0000-000096680000}"/>
    <cellStyle name="Normal 55 3 2 3 2 2" xfId="14616" xr:uid="{00000000-0005-0000-0000-000097680000}"/>
    <cellStyle name="Normal 55 3 2 3 2 2 2" xfId="44938" xr:uid="{00000000-0005-0000-0000-000098680000}"/>
    <cellStyle name="Normal 55 3 2 3 2 2 3" xfId="29714" xr:uid="{00000000-0005-0000-0000-000099680000}"/>
    <cellStyle name="Normal 55 3 2 3 2 3" xfId="9596" xr:uid="{00000000-0005-0000-0000-00009A680000}"/>
    <cellStyle name="Normal 55 3 2 3 2 3 2" xfId="39921" xr:uid="{00000000-0005-0000-0000-00009B680000}"/>
    <cellStyle name="Normal 55 3 2 3 2 3 3" xfId="24697" xr:uid="{00000000-0005-0000-0000-00009C680000}"/>
    <cellStyle name="Normal 55 3 2 3 2 4" xfId="34908" xr:uid="{00000000-0005-0000-0000-00009D680000}"/>
    <cellStyle name="Normal 55 3 2 3 2 5" xfId="19684" xr:uid="{00000000-0005-0000-0000-00009E680000}"/>
    <cellStyle name="Normal 55 3 2 3 3" xfId="6235" xr:uid="{00000000-0005-0000-0000-00009F680000}"/>
    <cellStyle name="Normal 55 3 2 3 3 2" xfId="16287" xr:uid="{00000000-0005-0000-0000-0000A0680000}"/>
    <cellStyle name="Normal 55 3 2 3 3 2 2" xfId="46609" xr:uid="{00000000-0005-0000-0000-0000A1680000}"/>
    <cellStyle name="Normal 55 3 2 3 3 2 3" xfId="31385" xr:uid="{00000000-0005-0000-0000-0000A2680000}"/>
    <cellStyle name="Normal 55 3 2 3 3 3" xfId="11267" xr:uid="{00000000-0005-0000-0000-0000A3680000}"/>
    <cellStyle name="Normal 55 3 2 3 3 3 2" xfId="41592" xr:uid="{00000000-0005-0000-0000-0000A4680000}"/>
    <cellStyle name="Normal 55 3 2 3 3 3 3" xfId="26368" xr:uid="{00000000-0005-0000-0000-0000A5680000}"/>
    <cellStyle name="Normal 55 3 2 3 3 4" xfId="36579" xr:uid="{00000000-0005-0000-0000-0000A6680000}"/>
    <cellStyle name="Normal 55 3 2 3 3 5" xfId="21355" xr:uid="{00000000-0005-0000-0000-0000A7680000}"/>
    <cellStyle name="Normal 55 3 2 3 4" xfId="12945" xr:uid="{00000000-0005-0000-0000-0000A8680000}"/>
    <cellStyle name="Normal 55 3 2 3 4 2" xfId="43267" xr:uid="{00000000-0005-0000-0000-0000A9680000}"/>
    <cellStyle name="Normal 55 3 2 3 4 3" xfId="28043" xr:uid="{00000000-0005-0000-0000-0000AA680000}"/>
    <cellStyle name="Normal 55 3 2 3 5" xfId="7924" xr:uid="{00000000-0005-0000-0000-0000AB680000}"/>
    <cellStyle name="Normal 55 3 2 3 5 2" xfId="38250" xr:uid="{00000000-0005-0000-0000-0000AC680000}"/>
    <cellStyle name="Normal 55 3 2 3 5 3" xfId="23026" xr:uid="{00000000-0005-0000-0000-0000AD680000}"/>
    <cellStyle name="Normal 55 3 2 3 6" xfId="33238" xr:uid="{00000000-0005-0000-0000-0000AE680000}"/>
    <cellStyle name="Normal 55 3 2 3 7" xfId="18013" xr:uid="{00000000-0005-0000-0000-0000AF680000}"/>
    <cellStyle name="Normal 55 3 2 4" xfId="3706" xr:uid="{00000000-0005-0000-0000-0000B0680000}"/>
    <cellStyle name="Normal 55 3 2 4 2" xfId="13780" xr:uid="{00000000-0005-0000-0000-0000B1680000}"/>
    <cellStyle name="Normal 55 3 2 4 2 2" xfId="44102" xr:uid="{00000000-0005-0000-0000-0000B2680000}"/>
    <cellStyle name="Normal 55 3 2 4 2 3" xfId="28878" xr:uid="{00000000-0005-0000-0000-0000B3680000}"/>
    <cellStyle name="Normal 55 3 2 4 3" xfId="8760" xr:uid="{00000000-0005-0000-0000-0000B4680000}"/>
    <cellStyle name="Normal 55 3 2 4 3 2" xfId="39085" xr:uid="{00000000-0005-0000-0000-0000B5680000}"/>
    <cellStyle name="Normal 55 3 2 4 3 3" xfId="23861" xr:uid="{00000000-0005-0000-0000-0000B6680000}"/>
    <cellStyle name="Normal 55 3 2 4 4" xfId="34072" xr:uid="{00000000-0005-0000-0000-0000B7680000}"/>
    <cellStyle name="Normal 55 3 2 4 5" xfId="18848" xr:uid="{00000000-0005-0000-0000-0000B8680000}"/>
    <cellStyle name="Normal 55 3 2 5" xfId="5399" xr:uid="{00000000-0005-0000-0000-0000B9680000}"/>
    <cellStyle name="Normal 55 3 2 5 2" xfId="15451" xr:uid="{00000000-0005-0000-0000-0000BA680000}"/>
    <cellStyle name="Normal 55 3 2 5 2 2" xfId="45773" xr:uid="{00000000-0005-0000-0000-0000BB680000}"/>
    <cellStyle name="Normal 55 3 2 5 2 3" xfId="30549" xr:uid="{00000000-0005-0000-0000-0000BC680000}"/>
    <cellStyle name="Normal 55 3 2 5 3" xfId="10431" xr:uid="{00000000-0005-0000-0000-0000BD680000}"/>
    <cellStyle name="Normal 55 3 2 5 3 2" xfId="40756" xr:uid="{00000000-0005-0000-0000-0000BE680000}"/>
    <cellStyle name="Normal 55 3 2 5 3 3" xfId="25532" xr:uid="{00000000-0005-0000-0000-0000BF680000}"/>
    <cellStyle name="Normal 55 3 2 5 4" xfId="35743" xr:uid="{00000000-0005-0000-0000-0000C0680000}"/>
    <cellStyle name="Normal 55 3 2 5 5" xfId="20519" xr:uid="{00000000-0005-0000-0000-0000C1680000}"/>
    <cellStyle name="Normal 55 3 2 6" xfId="12109" xr:uid="{00000000-0005-0000-0000-0000C2680000}"/>
    <cellStyle name="Normal 55 3 2 6 2" xfId="42431" xr:uid="{00000000-0005-0000-0000-0000C3680000}"/>
    <cellStyle name="Normal 55 3 2 6 3" xfId="27207" xr:uid="{00000000-0005-0000-0000-0000C4680000}"/>
    <cellStyle name="Normal 55 3 2 7" xfId="7088" xr:uid="{00000000-0005-0000-0000-0000C5680000}"/>
    <cellStyle name="Normal 55 3 2 7 2" xfId="37414" xr:uid="{00000000-0005-0000-0000-0000C6680000}"/>
    <cellStyle name="Normal 55 3 2 7 3" xfId="22190" xr:uid="{00000000-0005-0000-0000-0000C7680000}"/>
    <cellStyle name="Normal 55 3 2 8" xfId="32402" xr:uid="{00000000-0005-0000-0000-0000C8680000}"/>
    <cellStyle name="Normal 55 3 2 9" xfId="17177" xr:uid="{00000000-0005-0000-0000-0000C9680000}"/>
    <cellStyle name="Normal 55 3 3" xfId="2224" xr:uid="{00000000-0005-0000-0000-0000CA680000}"/>
    <cellStyle name="Normal 55 3 3 2" xfId="3063" xr:uid="{00000000-0005-0000-0000-0000CB680000}"/>
    <cellStyle name="Normal 55 3 3 2 2" xfId="4753" xr:uid="{00000000-0005-0000-0000-0000CC680000}"/>
    <cellStyle name="Normal 55 3 3 2 2 2" xfId="14826" xr:uid="{00000000-0005-0000-0000-0000CD680000}"/>
    <cellStyle name="Normal 55 3 3 2 2 2 2" xfId="45148" xr:uid="{00000000-0005-0000-0000-0000CE680000}"/>
    <cellStyle name="Normal 55 3 3 2 2 2 3" xfId="29924" xr:uid="{00000000-0005-0000-0000-0000CF680000}"/>
    <cellStyle name="Normal 55 3 3 2 2 3" xfId="9806" xr:uid="{00000000-0005-0000-0000-0000D0680000}"/>
    <cellStyle name="Normal 55 3 3 2 2 3 2" xfId="40131" xr:uid="{00000000-0005-0000-0000-0000D1680000}"/>
    <cellStyle name="Normal 55 3 3 2 2 3 3" xfId="24907" xr:uid="{00000000-0005-0000-0000-0000D2680000}"/>
    <cellStyle name="Normal 55 3 3 2 2 4" xfId="35118" xr:uid="{00000000-0005-0000-0000-0000D3680000}"/>
    <cellStyle name="Normal 55 3 3 2 2 5" xfId="19894" xr:uid="{00000000-0005-0000-0000-0000D4680000}"/>
    <cellStyle name="Normal 55 3 3 2 3" xfId="6445" xr:uid="{00000000-0005-0000-0000-0000D5680000}"/>
    <cellStyle name="Normal 55 3 3 2 3 2" xfId="16497" xr:uid="{00000000-0005-0000-0000-0000D6680000}"/>
    <cellStyle name="Normal 55 3 3 2 3 2 2" xfId="46819" xr:uid="{00000000-0005-0000-0000-0000D7680000}"/>
    <cellStyle name="Normal 55 3 3 2 3 2 3" xfId="31595" xr:uid="{00000000-0005-0000-0000-0000D8680000}"/>
    <cellStyle name="Normal 55 3 3 2 3 3" xfId="11477" xr:uid="{00000000-0005-0000-0000-0000D9680000}"/>
    <cellStyle name="Normal 55 3 3 2 3 3 2" xfId="41802" xr:uid="{00000000-0005-0000-0000-0000DA680000}"/>
    <cellStyle name="Normal 55 3 3 2 3 3 3" xfId="26578" xr:uid="{00000000-0005-0000-0000-0000DB680000}"/>
    <cellStyle name="Normal 55 3 3 2 3 4" xfId="36789" xr:uid="{00000000-0005-0000-0000-0000DC680000}"/>
    <cellStyle name="Normal 55 3 3 2 3 5" xfId="21565" xr:uid="{00000000-0005-0000-0000-0000DD680000}"/>
    <cellStyle name="Normal 55 3 3 2 4" xfId="13155" xr:uid="{00000000-0005-0000-0000-0000DE680000}"/>
    <cellStyle name="Normal 55 3 3 2 4 2" xfId="43477" xr:uid="{00000000-0005-0000-0000-0000DF680000}"/>
    <cellStyle name="Normal 55 3 3 2 4 3" xfId="28253" xr:uid="{00000000-0005-0000-0000-0000E0680000}"/>
    <cellStyle name="Normal 55 3 3 2 5" xfId="8134" xr:uid="{00000000-0005-0000-0000-0000E1680000}"/>
    <cellStyle name="Normal 55 3 3 2 5 2" xfId="38460" xr:uid="{00000000-0005-0000-0000-0000E2680000}"/>
    <cellStyle name="Normal 55 3 3 2 5 3" xfId="23236" xr:uid="{00000000-0005-0000-0000-0000E3680000}"/>
    <cellStyle name="Normal 55 3 3 2 6" xfId="33448" xr:uid="{00000000-0005-0000-0000-0000E4680000}"/>
    <cellStyle name="Normal 55 3 3 2 7" xfId="18223" xr:uid="{00000000-0005-0000-0000-0000E5680000}"/>
    <cellStyle name="Normal 55 3 3 3" xfId="3916" xr:uid="{00000000-0005-0000-0000-0000E6680000}"/>
    <cellStyle name="Normal 55 3 3 3 2" xfId="13990" xr:uid="{00000000-0005-0000-0000-0000E7680000}"/>
    <cellStyle name="Normal 55 3 3 3 2 2" xfId="44312" xr:uid="{00000000-0005-0000-0000-0000E8680000}"/>
    <cellStyle name="Normal 55 3 3 3 2 3" xfId="29088" xr:uid="{00000000-0005-0000-0000-0000E9680000}"/>
    <cellStyle name="Normal 55 3 3 3 3" xfId="8970" xr:uid="{00000000-0005-0000-0000-0000EA680000}"/>
    <cellStyle name="Normal 55 3 3 3 3 2" xfId="39295" xr:uid="{00000000-0005-0000-0000-0000EB680000}"/>
    <cellStyle name="Normal 55 3 3 3 3 3" xfId="24071" xr:uid="{00000000-0005-0000-0000-0000EC680000}"/>
    <cellStyle name="Normal 55 3 3 3 4" xfId="34282" xr:uid="{00000000-0005-0000-0000-0000ED680000}"/>
    <cellStyle name="Normal 55 3 3 3 5" xfId="19058" xr:uid="{00000000-0005-0000-0000-0000EE680000}"/>
    <cellStyle name="Normal 55 3 3 4" xfId="5609" xr:uid="{00000000-0005-0000-0000-0000EF680000}"/>
    <cellStyle name="Normal 55 3 3 4 2" xfId="15661" xr:uid="{00000000-0005-0000-0000-0000F0680000}"/>
    <cellStyle name="Normal 55 3 3 4 2 2" xfId="45983" xr:uid="{00000000-0005-0000-0000-0000F1680000}"/>
    <cellStyle name="Normal 55 3 3 4 2 3" xfId="30759" xr:uid="{00000000-0005-0000-0000-0000F2680000}"/>
    <cellStyle name="Normal 55 3 3 4 3" xfId="10641" xr:uid="{00000000-0005-0000-0000-0000F3680000}"/>
    <cellStyle name="Normal 55 3 3 4 3 2" xfId="40966" xr:uid="{00000000-0005-0000-0000-0000F4680000}"/>
    <cellStyle name="Normal 55 3 3 4 3 3" xfId="25742" xr:uid="{00000000-0005-0000-0000-0000F5680000}"/>
    <cellStyle name="Normal 55 3 3 4 4" xfId="35953" xr:uid="{00000000-0005-0000-0000-0000F6680000}"/>
    <cellStyle name="Normal 55 3 3 4 5" xfId="20729" xr:uid="{00000000-0005-0000-0000-0000F7680000}"/>
    <cellStyle name="Normal 55 3 3 5" xfId="12319" xr:uid="{00000000-0005-0000-0000-0000F8680000}"/>
    <cellStyle name="Normal 55 3 3 5 2" xfId="42641" xr:uid="{00000000-0005-0000-0000-0000F9680000}"/>
    <cellStyle name="Normal 55 3 3 5 3" xfId="27417" xr:uid="{00000000-0005-0000-0000-0000FA680000}"/>
    <cellStyle name="Normal 55 3 3 6" xfId="7298" xr:uid="{00000000-0005-0000-0000-0000FB680000}"/>
    <cellStyle name="Normal 55 3 3 6 2" xfId="37624" xr:uid="{00000000-0005-0000-0000-0000FC680000}"/>
    <cellStyle name="Normal 55 3 3 6 3" xfId="22400" xr:uid="{00000000-0005-0000-0000-0000FD680000}"/>
    <cellStyle name="Normal 55 3 3 7" xfId="32612" xr:uid="{00000000-0005-0000-0000-0000FE680000}"/>
    <cellStyle name="Normal 55 3 3 8" xfId="17387" xr:uid="{00000000-0005-0000-0000-0000FF680000}"/>
    <cellStyle name="Normal 55 3 4" xfId="2645" xr:uid="{00000000-0005-0000-0000-000000690000}"/>
    <cellStyle name="Normal 55 3 4 2" xfId="4335" xr:uid="{00000000-0005-0000-0000-000001690000}"/>
    <cellStyle name="Normal 55 3 4 2 2" xfId="14408" xr:uid="{00000000-0005-0000-0000-000002690000}"/>
    <cellStyle name="Normal 55 3 4 2 2 2" xfId="44730" xr:uid="{00000000-0005-0000-0000-000003690000}"/>
    <cellStyle name="Normal 55 3 4 2 2 3" xfId="29506" xr:uid="{00000000-0005-0000-0000-000004690000}"/>
    <cellStyle name="Normal 55 3 4 2 3" xfId="9388" xr:uid="{00000000-0005-0000-0000-000005690000}"/>
    <cellStyle name="Normal 55 3 4 2 3 2" xfId="39713" xr:uid="{00000000-0005-0000-0000-000006690000}"/>
    <cellStyle name="Normal 55 3 4 2 3 3" xfId="24489" xr:uid="{00000000-0005-0000-0000-000007690000}"/>
    <cellStyle name="Normal 55 3 4 2 4" xfId="34700" xr:uid="{00000000-0005-0000-0000-000008690000}"/>
    <cellStyle name="Normal 55 3 4 2 5" xfId="19476" xr:uid="{00000000-0005-0000-0000-000009690000}"/>
    <cellStyle name="Normal 55 3 4 3" xfId="6027" xr:uid="{00000000-0005-0000-0000-00000A690000}"/>
    <cellStyle name="Normal 55 3 4 3 2" xfId="16079" xr:uid="{00000000-0005-0000-0000-00000B690000}"/>
    <cellStyle name="Normal 55 3 4 3 2 2" xfId="46401" xr:uid="{00000000-0005-0000-0000-00000C690000}"/>
    <cellStyle name="Normal 55 3 4 3 2 3" xfId="31177" xr:uid="{00000000-0005-0000-0000-00000D690000}"/>
    <cellStyle name="Normal 55 3 4 3 3" xfId="11059" xr:uid="{00000000-0005-0000-0000-00000E690000}"/>
    <cellStyle name="Normal 55 3 4 3 3 2" xfId="41384" xr:uid="{00000000-0005-0000-0000-00000F690000}"/>
    <cellStyle name="Normal 55 3 4 3 3 3" xfId="26160" xr:uid="{00000000-0005-0000-0000-000010690000}"/>
    <cellStyle name="Normal 55 3 4 3 4" xfId="36371" xr:uid="{00000000-0005-0000-0000-000011690000}"/>
    <cellStyle name="Normal 55 3 4 3 5" xfId="21147" xr:uid="{00000000-0005-0000-0000-000012690000}"/>
    <cellStyle name="Normal 55 3 4 4" xfId="12737" xr:uid="{00000000-0005-0000-0000-000013690000}"/>
    <cellStyle name="Normal 55 3 4 4 2" xfId="43059" xr:uid="{00000000-0005-0000-0000-000014690000}"/>
    <cellStyle name="Normal 55 3 4 4 3" xfId="27835" xr:uid="{00000000-0005-0000-0000-000015690000}"/>
    <cellStyle name="Normal 55 3 4 5" xfId="7716" xr:uid="{00000000-0005-0000-0000-000016690000}"/>
    <cellStyle name="Normal 55 3 4 5 2" xfId="38042" xr:uid="{00000000-0005-0000-0000-000017690000}"/>
    <cellStyle name="Normal 55 3 4 5 3" xfId="22818" xr:uid="{00000000-0005-0000-0000-000018690000}"/>
    <cellStyle name="Normal 55 3 4 6" xfId="33030" xr:uid="{00000000-0005-0000-0000-000019690000}"/>
    <cellStyle name="Normal 55 3 4 7" xfId="17805" xr:uid="{00000000-0005-0000-0000-00001A690000}"/>
    <cellStyle name="Normal 55 3 5" xfId="3498" xr:uid="{00000000-0005-0000-0000-00001B690000}"/>
    <cellStyle name="Normal 55 3 5 2" xfId="13572" xr:uid="{00000000-0005-0000-0000-00001C690000}"/>
    <cellStyle name="Normal 55 3 5 2 2" xfId="43894" xr:uid="{00000000-0005-0000-0000-00001D690000}"/>
    <cellStyle name="Normal 55 3 5 2 3" xfId="28670" xr:uid="{00000000-0005-0000-0000-00001E690000}"/>
    <cellStyle name="Normal 55 3 5 3" xfId="8552" xr:uid="{00000000-0005-0000-0000-00001F690000}"/>
    <cellStyle name="Normal 55 3 5 3 2" xfId="38877" xr:uid="{00000000-0005-0000-0000-000020690000}"/>
    <cellStyle name="Normal 55 3 5 3 3" xfId="23653" xr:uid="{00000000-0005-0000-0000-000021690000}"/>
    <cellStyle name="Normal 55 3 5 4" xfId="33864" xr:uid="{00000000-0005-0000-0000-000022690000}"/>
    <cellStyle name="Normal 55 3 5 5" xfId="18640" xr:uid="{00000000-0005-0000-0000-000023690000}"/>
    <cellStyle name="Normal 55 3 6" xfId="5191" xr:uid="{00000000-0005-0000-0000-000024690000}"/>
    <cellStyle name="Normal 55 3 6 2" xfId="15243" xr:uid="{00000000-0005-0000-0000-000025690000}"/>
    <cellStyle name="Normal 55 3 6 2 2" xfId="45565" xr:uid="{00000000-0005-0000-0000-000026690000}"/>
    <cellStyle name="Normal 55 3 6 2 3" xfId="30341" xr:uid="{00000000-0005-0000-0000-000027690000}"/>
    <cellStyle name="Normal 55 3 6 3" xfId="10223" xr:uid="{00000000-0005-0000-0000-000028690000}"/>
    <cellStyle name="Normal 55 3 6 3 2" xfId="40548" xr:uid="{00000000-0005-0000-0000-000029690000}"/>
    <cellStyle name="Normal 55 3 6 3 3" xfId="25324" xr:uid="{00000000-0005-0000-0000-00002A690000}"/>
    <cellStyle name="Normal 55 3 6 4" xfId="35535" xr:uid="{00000000-0005-0000-0000-00002B690000}"/>
    <cellStyle name="Normal 55 3 6 5" xfId="20311" xr:uid="{00000000-0005-0000-0000-00002C690000}"/>
    <cellStyle name="Normal 55 3 7" xfId="11901" xr:uid="{00000000-0005-0000-0000-00002D690000}"/>
    <cellStyle name="Normal 55 3 7 2" xfId="42223" xr:uid="{00000000-0005-0000-0000-00002E690000}"/>
    <cellStyle name="Normal 55 3 7 3" xfId="26999" xr:uid="{00000000-0005-0000-0000-00002F690000}"/>
    <cellStyle name="Normal 55 3 8" xfId="6880" xr:uid="{00000000-0005-0000-0000-000030690000}"/>
    <cellStyle name="Normal 55 3 8 2" xfId="37206" xr:uid="{00000000-0005-0000-0000-000031690000}"/>
    <cellStyle name="Normal 55 3 8 3" xfId="21982" xr:uid="{00000000-0005-0000-0000-000032690000}"/>
    <cellStyle name="Normal 55 3 9" xfId="32195" xr:uid="{00000000-0005-0000-0000-000033690000}"/>
    <cellStyle name="Normal 55 4" xfId="1905" xr:uid="{00000000-0005-0000-0000-000034690000}"/>
    <cellStyle name="Normal 55 4 2" xfId="2328" xr:uid="{00000000-0005-0000-0000-000035690000}"/>
    <cellStyle name="Normal 55 4 2 2" xfId="3167" xr:uid="{00000000-0005-0000-0000-000036690000}"/>
    <cellStyle name="Normal 55 4 2 2 2" xfId="4857" xr:uid="{00000000-0005-0000-0000-000037690000}"/>
    <cellStyle name="Normal 55 4 2 2 2 2" xfId="14930" xr:uid="{00000000-0005-0000-0000-000038690000}"/>
    <cellStyle name="Normal 55 4 2 2 2 2 2" xfId="45252" xr:uid="{00000000-0005-0000-0000-000039690000}"/>
    <cellStyle name="Normal 55 4 2 2 2 2 3" xfId="30028" xr:uid="{00000000-0005-0000-0000-00003A690000}"/>
    <cellStyle name="Normal 55 4 2 2 2 3" xfId="9910" xr:uid="{00000000-0005-0000-0000-00003B690000}"/>
    <cellStyle name="Normal 55 4 2 2 2 3 2" xfId="40235" xr:uid="{00000000-0005-0000-0000-00003C690000}"/>
    <cellStyle name="Normal 55 4 2 2 2 3 3" xfId="25011" xr:uid="{00000000-0005-0000-0000-00003D690000}"/>
    <cellStyle name="Normal 55 4 2 2 2 4" xfId="35222" xr:uid="{00000000-0005-0000-0000-00003E690000}"/>
    <cellStyle name="Normal 55 4 2 2 2 5" xfId="19998" xr:uid="{00000000-0005-0000-0000-00003F690000}"/>
    <cellStyle name="Normal 55 4 2 2 3" xfId="6549" xr:uid="{00000000-0005-0000-0000-000040690000}"/>
    <cellStyle name="Normal 55 4 2 2 3 2" xfId="16601" xr:uid="{00000000-0005-0000-0000-000041690000}"/>
    <cellStyle name="Normal 55 4 2 2 3 2 2" xfId="46923" xr:uid="{00000000-0005-0000-0000-000042690000}"/>
    <cellStyle name="Normal 55 4 2 2 3 2 3" xfId="31699" xr:uid="{00000000-0005-0000-0000-000043690000}"/>
    <cellStyle name="Normal 55 4 2 2 3 3" xfId="11581" xr:uid="{00000000-0005-0000-0000-000044690000}"/>
    <cellStyle name="Normal 55 4 2 2 3 3 2" xfId="41906" xr:uid="{00000000-0005-0000-0000-000045690000}"/>
    <cellStyle name="Normal 55 4 2 2 3 3 3" xfId="26682" xr:uid="{00000000-0005-0000-0000-000046690000}"/>
    <cellStyle name="Normal 55 4 2 2 3 4" xfId="36893" xr:uid="{00000000-0005-0000-0000-000047690000}"/>
    <cellStyle name="Normal 55 4 2 2 3 5" xfId="21669" xr:uid="{00000000-0005-0000-0000-000048690000}"/>
    <cellStyle name="Normal 55 4 2 2 4" xfId="13259" xr:uid="{00000000-0005-0000-0000-000049690000}"/>
    <cellStyle name="Normal 55 4 2 2 4 2" xfId="43581" xr:uid="{00000000-0005-0000-0000-00004A690000}"/>
    <cellStyle name="Normal 55 4 2 2 4 3" xfId="28357" xr:uid="{00000000-0005-0000-0000-00004B690000}"/>
    <cellStyle name="Normal 55 4 2 2 5" xfId="8238" xr:uid="{00000000-0005-0000-0000-00004C690000}"/>
    <cellStyle name="Normal 55 4 2 2 5 2" xfId="38564" xr:uid="{00000000-0005-0000-0000-00004D690000}"/>
    <cellStyle name="Normal 55 4 2 2 5 3" xfId="23340" xr:uid="{00000000-0005-0000-0000-00004E690000}"/>
    <cellStyle name="Normal 55 4 2 2 6" xfId="33552" xr:uid="{00000000-0005-0000-0000-00004F690000}"/>
    <cellStyle name="Normal 55 4 2 2 7" xfId="18327" xr:uid="{00000000-0005-0000-0000-000050690000}"/>
    <cellStyle name="Normal 55 4 2 3" xfId="4020" xr:uid="{00000000-0005-0000-0000-000051690000}"/>
    <cellStyle name="Normal 55 4 2 3 2" xfId="14094" xr:uid="{00000000-0005-0000-0000-000052690000}"/>
    <cellStyle name="Normal 55 4 2 3 2 2" xfId="44416" xr:uid="{00000000-0005-0000-0000-000053690000}"/>
    <cellStyle name="Normal 55 4 2 3 2 3" xfId="29192" xr:uid="{00000000-0005-0000-0000-000054690000}"/>
    <cellStyle name="Normal 55 4 2 3 3" xfId="9074" xr:uid="{00000000-0005-0000-0000-000055690000}"/>
    <cellStyle name="Normal 55 4 2 3 3 2" xfId="39399" xr:uid="{00000000-0005-0000-0000-000056690000}"/>
    <cellStyle name="Normal 55 4 2 3 3 3" xfId="24175" xr:uid="{00000000-0005-0000-0000-000057690000}"/>
    <cellStyle name="Normal 55 4 2 3 4" xfId="34386" xr:uid="{00000000-0005-0000-0000-000058690000}"/>
    <cellStyle name="Normal 55 4 2 3 5" xfId="19162" xr:uid="{00000000-0005-0000-0000-000059690000}"/>
    <cellStyle name="Normal 55 4 2 4" xfId="5713" xr:uid="{00000000-0005-0000-0000-00005A690000}"/>
    <cellStyle name="Normal 55 4 2 4 2" xfId="15765" xr:uid="{00000000-0005-0000-0000-00005B690000}"/>
    <cellStyle name="Normal 55 4 2 4 2 2" xfId="46087" xr:uid="{00000000-0005-0000-0000-00005C690000}"/>
    <cellStyle name="Normal 55 4 2 4 2 3" xfId="30863" xr:uid="{00000000-0005-0000-0000-00005D690000}"/>
    <cellStyle name="Normal 55 4 2 4 3" xfId="10745" xr:uid="{00000000-0005-0000-0000-00005E690000}"/>
    <cellStyle name="Normal 55 4 2 4 3 2" xfId="41070" xr:uid="{00000000-0005-0000-0000-00005F690000}"/>
    <cellStyle name="Normal 55 4 2 4 3 3" xfId="25846" xr:uid="{00000000-0005-0000-0000-000060690000}"/>
    <cellStyle name="Normal 55 4 2 4 4" xfId="36057" xr:uid="{00000000-0005-0000-0000-000061690000}"/>
    <cellStyle name="Normal 55 4 2 4 5" xfId="20833" xr:uid="{00000000-0005-0000-0000-000062690000}"/>
    <cellStyle name="Normal 55 4 2 5" xfId="12423" xr:uid="{00000000-0005-0000-0000-000063690000}"/>
    <cellStyle name="Normal 55 4 2 5 2" xfId="42745" xr:uid="{00000000-0005-0000-0000-000064690000}"/>
    <cellStyle name="Normal 55 4 2 5 3" xfId="27521" xr:uid="{00000000-0005-0000-0000-000065690000}"/>
    <cellStyle name="Normal 55 4 2 6" xfId="7402" xr:uid="{00000000-0005-0000-0000-000066690000}"/>
    <cellStyle name="Normal 55 4 2 6 2" xfId="37728" xr:uid="{00000000-0005-0000-0000-000067690000}"/>
    <cellStyle name="Normal 55 4 2 6 3" xfId="22504" xr:uid="{00000000-0005-0000-0000-000068690000}"/>
    <cellStyle name="Normal 55 4 2 7" xfId="32716" xr:uid="{00000000-0005-0000-0000-000069690000}"/>
    <cellStyle name="Normal 55 4 2 8" xfId="17491" xr:uid="{00000000-0005-0000-0000-00006A690000}"/>
    <cellStyle name="Normal 55 4 3" xfId="2749" xr:uid="{00000000-0005-0000-0000-00006B690000}"/>
    <cellStyle name="Normal 55 4 3 2" xfId="4439" xr:uid="{00000000-0005-0000-0000-00006C690000}"/>
    <cellStyle name="Normal 55 4 3 2 2" xfId="14512" xr:uid="{00000000-0005-0000-0000-00006D690000}"/>
    <cellStyle name="Normal 55 4 3 2 2 2" xfId="44834" xr:uid="{00000000-0005-0000-0000-00006E690000}"/>
    <cellStyle name="Normal 55 4 3 2 2 3" xfId="29610" xr:uid="{00000000-0005-0000-0000-00006F690000}"/>
    <cellStyle name="Normal 55 4 3 2 3" xfId="9492" xr:uid="{00000000-0005-0000-0000-000070690000}"/>
    <cellStyle name="Normal 55 4 3 2 3 2" xfId="39817" xr:uid="{00000000-0005-0000-0000-000071690000}"/>
    <cellStyle name="Normal 55 4 3 2 3 3" xfId="24593" xr:uid="{00000000-0005-0000-0000-000072690000}"/>
    <cellStyle name="Normal 55 4 3 2 4" xfId="34804" xr:uid="{00000000-0005-0000-0000-000073690000}"/>
    <cellStyle name="Normal 55 4 3 2 5" xfId="19580" xr:uid="{00000000-0005-0000-0000-000074690000}"/>
    <cellStyle name="Normal 55 4 3 3" xfId="6131" xr:uid="{00000000-0005-0000-0000-000075690000}"/>
    <cellStyle name="Normal 55 4 3 3 2" xfId="16183" xr:uid="{00000000-0005-0000-0000-000076690000}"/>
    <cellStyle name="Normal 55 4 3 3 2 2" xfId="46505" xr:uid="{00000000-0005-0000-0000-000077690000}"/>
    <cellStyle name="Normal 55 4 3 3 2 3" xfId="31281" xr:uid="{00000000-0005-0000-0000-000078690000}"/>
    <cellStyle name="Normal 55 4 3 3 3" xfId="11163" xr:uid="{00000000-0005-0000-0000-000079690000}"/>
    <cellStyle name="Normal 55 4 3 3 3 2" xfId="41488" xr:uid="{00000000-0005-0000-0000-00007A690000}"/>
    <cellStyle name="Normal 55 4 3 3 3 3" xfId="26264" xr:uid="{00000000-0005-0000-0000-00007B690000}"/>
    <cellStyle name="Normal 55 4 3 3 4" xfId="36475" xr:uid="{00000000-0005-0000-0000-00007C690000}"/>
    <cellStyle name="Normal 55 4 3 3 5" xfId="21251" xr:uid="{00000000-0005-0000-0000-00007D690000}"/>
    <cellStyle name="Normal 55 4 3 4" xfId="12841" xr:uid="{00000000-0005-0000-0000-00007E690000}"/>
    <cellStyle name="Normal 55 4 3 4 2" xfId="43163" xr:uid="{00000000-0005-0000-0000-00007F690000}"/>
    <cellStyle name="Normal 55 4 3 4 3" xfId="27939" xr:uid="{00000000-0005-0000-0000-000080690000}"/>
    <cellStyle name="Normal 55 4 3 5" xfId="7820" xr:uid="{00000000-0005-0000-0000-000081690000}"/>
    <cellStyle name="Normal 55 4 3 5 2" xfId="38146" xr:uid="{00000000-0005-0000-0000-000082690000}"/>
    <cellStyle name="Normal 55 4 3 5 3" xfId="22922" xr:uid="{00000000-0005-0000-0000-000083690000}"/>
    <cellStyle name="Normal 55 4 3 6" xfId="33134" xr:uid="{00000000-0005-0000-0000-000084690000}"/>
    <cellStyle name="Normal 55 4 3 7" xfId="17909" xr:uid="{00000000-0005-0000-0000-000085690000}"/>
    <cellStyle name="Normal 55 4 4" xfId="3602" xr:uid="{00000000-0005-0000-0000-000086690000}"/>
    <cellStyle name="Normal 55 4 4 2" xfId="13676" xr:uid="{00000000-0005-0000-0000-000087690000}"/>
    <cellStyle name="Normal 55 4 4 2 2" xfId="43998" xr:uid="{00000000-0005-0000-0000-000088690000}"/>
    <cellStyle name="Normal 55 4 4 2 3" xfId="28774" xr:uid="{00000000-0005-0000-0000-000089690000}"/>
    <cellStyle name="Normal 55 4 4 3" xfId="8656" xr:uid="{00000000-0005-0000-0000-00008A690000}"/>
    <cellStyle name="Normal 55 4 4 3 2" xfId="38981" xr:uid="{00000000-0005-0000-0000-00008B690000}"/>
    <cellStyle name="Normal 55 4 4 3 3" xfId="23757" xr:uid="{00000000-0005-0000-0000-00008C690000}"/>
    <cellStyle name="Normal 55 4 4 4" xfId="33968" xr:uid="{00000000-0005-0000-0000-00008D690000}"/>
    <cellStyle name="Normal 55 4 4 5" xfId="18744" xr:uid="{00000000-0005-0000-0000-00008E690000}"/>
    <cellStyle name="Normal 55 4 5" xfId="5295" xr:uid="{00000000-0005-0000-0000-00008F690000}"/>
    <cellStyle name="Normal 55 4 5 2" xfId="15347" xr:uid="{00000000-0005-0000-0000-000090690000}"/>
    <cellStyle name="Normal 55 4 5 2 2" xfId="45669" xr:uid="{00000000-0005-0000-0000-000091690000}"/>
    <cellStyle name="Normal 55 4 5 2 3" xfId="30445" xr:uid="{00000000-0005-0000-0000-000092690000}"/>
    <cellStyle name="Normal 55 4 5 3" xfId="10327" xr:uid="{00000000-0005-0000-0000-000093690000}"/>
    <cellStyle name="Normal 55 4 5 3 2" xfId="40652" xr:uid="{00000000-0005-0000-0000-000094690000}"/>
    <cellStyle name="Normal 55 4 5 3 3" xfId="25428" xr:uid="{00000000-0005-0000-0000-000095690000}"/>
    <cellStyle name="Normal 55 4 5 4" xfId="35639" xr:uid="{00000000-0005-0000-0000-000096690000}"/>
    <cellStyle name="Normal 55 4 5 5" xfId="20415" xr:uid="{00000000-0005-0000-0000-000097690000}"/>
    <cellStyle name="Normal 55 4 6" xfId="12005" xr:uid="{00000000-0005-0000-0000-000098690000}"/>
    <cellStyle name="Normal 55 4 6 2" xfId="42327" xr:uid="{00000000-0005-0000-0000-000099690000}"/>
    <cellStyle name="Normal 55 4 6 3" xfId="27103" xr:uid="{00000000-0005-0000-0000-00009A690000}"/>
    <cellStyle name="Normal 55 4 7" xfId="6984" xr:uid="{00000000-0005-0000-0000-00009B690000}"/>
    <cellStyle name="Normal 55 4 7 2" xfId="37310" xr:uid="{00000000-0005-0000-0000-00009C690000}"/>
    <cellStyle name="Normal 55 4 7 3" xfId="22086" xr:uid="{00000000-0005-0000-0000-00009D690000}"/>
    <cellStyle name="Normal 55 4 8" xfId="32298" xr:uid="{00000000-0005-0000-0000-00009E690000}"/>
    <cellStyle name="Normal 55 4 9" xfId="17073" xr:uid="{00000000-0005-0000-0000-00009F690000}"/>
    <cellStyle name="Normal 55 5" xfId="2118" xr:uid="{00000000-0005-0000-0000-0000A0690000}"/>
    <cellStyle name="Normal 55 5 2" xfId="2959" xr:uid="{00000000-0005-0000-0000-0000A1690000}"/>
    <cellStyle name="Normal 55 5 2 2" xfId="4649" xr:uid="{00000000-0005-0000-0000-0000A2690000}"/>
    <cellStyle name="Normal 55 5 2 2 2" xfId="14722" xr:uid="{00000000-0005-0000-0000-0000A3690000}"/>
    <cellStyle name="Normal 55 5 2 2 2 2" xfId="45044" xr:uid="{00000000-0005-0000-0000-0000A4690000}"/>
    <cellStyle name="Normal 55 5 2 2 2 3" xfId="29820" xr:uid="{00000000-0005-0000-0000-0000A5690000}"/>
    <cellStyle name="Normal 55 5 2 2 3" xfId="9702" xr:uid="{00000000-0005-0000-0000-0000A6690000}"/>
    <cellStyle name="Normal 55 5 2 2 3 2" xfId="40027" xr:uid="{00000000-0005-0000-0000-0000A7690000}"/>
    <cellStyle name="Normal 55 5 2 2 3 3" xfId="24803" xr:uid="{00000000-0005-0000-0000-0000A8690000}"/>
    <cellStyle name="Normal 55 5 2 2 4" xfId="35014" xr:uid="{00000000-0005-0000-0000-0000A9690000}"/>
    <cellStyle name="Normal 55 5 2 2 5" xfId="19790" xr:uid="{00000000-0005-0000-0000-0000AA690000}"/>
    <cellStyle name="Normal 55 5 2 3" xfId="6341" xr:uid="{00000000-0005-0000-0000-0000AB690000}"/>
    <cellStyle name="Normal 55 5 2 3 2" xfId="16393" xr:uid="{00000000-0005-0000-0000-0000AC690000}"/>
    <cellStyle name="Normal 55 5 2 3 2 2" xfId="46715" xr:uid="{00000000-0005-0000-0000-0000AD690000}"/>
    <cellStyle name="Normal 55 5 2 3 2 3" xfId="31491" xr:uid="{00000000-0005-0000-0000-0000AE690000}"/>
    <cellStyle name="Normal 55 5 2 3 3" xfId="11373" xr:uid="{00000000-0005-0000-0000-0000AF690000}"/>
    <cellStyle name="Normal 55 5 2 3 3 2" xfId="41698" xr:uid="{00000000-0005-0000-0000-0000B0690000}"/>
    <cellStyle name="Normal 55 5 2 3 3 3" xfId="26474" xr:uid="{00000000-0005-0000-0000-0000B1690000}"/>
    <cellStyle name="Normal 55 5 2 3 4" xfId="36685" xr:uid="{00000000-0005-0000-0000-0000B2690000}"/>
    <cellStyle name="Normal 55 5 2 3 5" xfId="21461" xr:uid="{00000000-0005-0000-0000-0000B3690000}"/>
    <cellStyle name="Normal 55 5 2 4" xfId="13051" xr:uid="{00000000-0005-0000-0000-0000B4690000}"/>
    <cellStyle name="Normal 55 5 2 4 2" xfId="43373" xr:uid="{00000000-0005-0000-0000-0000B5690000}"/>
    <cellStyle name="Normal 55 5 2 4 3" xfId="28149" xr:uid="{00000000-0005-0000-0000-0000B6690000}"/>
    <cellStyle name="Normal 55 5 2 5" xfId="8030" xr:uid="{00000000-0005-0000-0000-0000B7690000}"/>
    <cellStyle name="Normal 55 5 2 5 2" xfId="38356" xr:uid="{00000000-0005-0000-0000-0000B8690000}"/>
    <cellStyle name="Normal 55 5 2 5 3" xfId="23132" xr:uid="{00000000-0005-0000-0000-0000B9690000}"/>
    <cellStyle name="Normal 55 5 2 6" xfId="33344" xr:uid="{00000000-0005-0000-0000-0000BA690000}"/>
    <cellStyle name="Normal 55 5 2 7" xfId="18119" xr:uid="{00000000-0005-0000-0000-0000BB690000}"/>
    <cellStyle name="Normal 55 5 3" xfId="3812" xr:uid="{00000000-0005-0000-0000-0000BC690000}"/>
    <cellStyle name="Normal 55 5 3 2" xfId="13886" xr:uid="{00000000-0005-0000-0000-0000BD690000}"/>
    <cellStyle name="Normal 55 5 3 2 2" xfId="44208" xr:uid="{00000000-0005-0000-0000-0000BE690000}"/>
    <cellStyle name="Normal 55 5 3 2 3" xfId="28984" xr:uid="{00000000-0005-0000-0000-0000BF690000}"/>
    <cellStyle name="Normal 55 5 3 3" xfId="8866" xr:uid="{00000000-0005-0000-0000-0000C0690000}"/>
    <cellStyle name="Normal 55 5 3 3 2" xfId="39191" xr:uid="{00000000-0005-0000-0000-0000C1690000}"/>
    <cellStyle name="Normal 55 5 3 3 3" xfId="23967" xr:uid="{00000000-0005-0000-0000-0000C2690000}"/>
    <cellStyle name="Normal 55 5 3 4" xfId="34178" xr:uid="{00000000-0005-0000-0000-0000C3690000}"/>
    <cellStyle name="Normal 55 5 3 5" xfId="18954" xr:uid="{00000000-0005-0000-0000-0000C4690000}"/>
    <cellStyle name="Normal 55 5 4" xfId="5505" xr:uid="{00000000-0005-0000-0000-0000C5690000}"/>
    <cellStyle name="Normal 55 5 4 2" xfId="15557" xr:uid="{00000000-0005-0000-0000-0000C6690000}"/>
    <cellStyle name="Normal 55 5 4 2 2" xfId="45879" xr:uid="{00000000-0005-0000-0000-0000C7690000}"/>
    <cellStyle name="Normal 55 5 4 2 3" xfId="30655" xr:uid="{00000000-0005-0000-0000-0000C8690000}"/>
    <cellStyle name="Normal 55 5 4 3" xfId="10537" xr:uid="{00000000-0005-0000-0000-0000C9690000}"/>
    <cellStyle name="Normal 55 5 4 3 2" xfId="40862" xr:uid="{00000000-0005-0000-0000-0000CA690000}"/>
    <cellStyle name="Normal 55 5 4 3 3" xfId="25638" xr:uid="{00000000-0005-0000-0000-0000CB690000}"/>
    <cellStyle name="Normal 55 5 4 4" xfId="35849" xr:uid="{00000000-0005-0000-0000-0000CC690000}"/>
    <cellStyle name="Normal 55 5 4 5" xfId="20625" xr:uid="{00000000-0005-0000-0000-0000CD690000}"/>
    <cellStyle name="Normal 55 5 5" xfId="12215" xr:uid="{00000000-0005-0000-0000-0000CE690000}"/>
    <cellStyle name="Normal 55 5 5 2" xfId="42537" xr:uid="{00000000-0005-0000-0000-0000CF690000}"/>
    <cellStyle name="Normal 55 5 5 3" xfId="27313" xr:uid="{00000000-0005-0000-0000-0000D0690000}"/>
    <cellStyle name="Normal 55 5 6" xfId="7194" xr:uid="{00000000-0005-0000-0000-0000D1690000}"/>
    <cellStyle name="Normal 55 5 6 2" xfId="37520" xr:uid="{00000000-0005-0000-0000-0000D2690000}"/>
    <cellStyle name="Normal 55 5 6 3" xfId="22296" xr:uid="{00000000-0005-0000-0000-0000D3690000}"/>
    <cellStyle name="Normal 55 5 7" xfId="32508" xr:uid="{00000000-0005-0000-0000-0000D4690000}"/>
    <cellStyle name="Normal 55 5 8" xfId="17283" xr:uid="{00000000-0005-0000-0000-0000D5690000}"/>
    <cellStyle name="Normal 55 6" xfId="2539" xr:uid="{00000000-0005-0000-0000-0000D6690000}"/>
    <cellStyle name="Normal 55 6 2" xfId="4231" xr:uid="{00000000-0005-0000-0000-0000D7690000}"/>
    <cellStyle name="Normal 55 6 2 2" xfId="14304" xr:uid="{00000000-0005-0000-0000-0000D8690000}"/>
    <cellStyle name="Normal 55 6 2 2 2" xfId="44626" xr:uid="{00000000-0005-0000-0000-0000D9690000}"/>
    <cellStyle name="Normal 55 6 2 2 3" xfId="29402" xr:uid="{00000000-0005-0000-0000-0000DA690000}"/>
    <cellStyle name="Normal 55 6 2 3" xfId="9284" xr:uid="{00000000-0005-0000-0000-0000DB690000}"/>
    <cellStyle name="Normal 55 6 2 3 2" xfId="39609" xr:uid="{00000000-0005-0000-0000-0000DC690000}"/>
    <cellStyle name="Normal 55 6 2 3 3" xfId="24385" xr:uid="{00000000-0005-0000-0000-0000DD690000}"/>
    <cellStyle name="Normal 55 6 2 4" xfId="34596" xr:uid="{00000000-0005-0000-0000-0000DE690000}"/>
    <cellStyle name="Normal 55 6 2 5" xfId="19372" xr:uid="{00000000-0005-0000-0000-0000DF690000}"/>
    <cellStyle name="Normal 55 6 3" xfId="5923" xr:uid="{00000000-0005-0000-0000-0000E0690000}"/>
    <cellStyle name="Normal 55 6 3 2" xfId="15975" xr:uid="{00000000-0005-0000-0000-0000E1690000}"/>
    <cellStyle name="Normal 55 6 3 2 2" xfId="46297" xr:uid="{00000000-0005-0000-0000-0000E2690000}"/>
    <cellStyle name="Normal 55 6 3 2 3" xfId="31073" xr:uid="{00000000-0005-0000-0000-0000E3690000}"/>
    <cellStyle name="Normal 55 6 3 3" xfId="10955" xr:uid="{00000000-0005-0000-0000-0000E4690000}"/>
    <cellStyle name="Normal 55 6 3 3 2" xfId="41280" xr:uid="{00000000-0005-0000-0000-0000E5690000}"/>
    <cellStyle name="Normal 55 6 3 3 3" xfId="26056" xr:uid="{00000000-0005-0000-0000-0000E6690000}"/>
    <cellStyle name="Normal 55 6 3 4" xfId="36267" xr:uid="{00000000-0005-0000-0000-0000E7690000}"/>
    <cellStyle name="Normal 55 6 3 5" xfId="21043" xr:uid="{00000000-0005-0000-0000-0000E8690000}"/>
    <cellStyle name="Normal 55 6 4" xfId="12633" xr:uid="{00000000-0005-0000-0000-0000E9690000}"/>
    <cellStyle name="Normal 55 6 4 2" xfId="42955" xr:uid="{00000000-0005-0000-0000-0000EA690000}"/>
    <cellStyle name="Normal 55 6 4 3" xfId="27731" xr:uid="{00000000-0005-0000-0000-0000EB690000}"/>
    <cellStyle name="Normal 55 6 5" xfId="7612" xr:uid="{00000000-0005-0000-0000-0000EC690000}"/>
    <cellStyle name="Normal 55 6 5 2" xfId="37938" xr:uid="{00000000-0005-0000-0000-0000ED690000}"/>
    <cellStyle name="Normal 55 6 5 3" xfId="22714" xr:uid="{00000000-0005-0000-0000-0000EE690000}"/>
    <cellStyle name="Normal 55 6 6" xfId="32926" xr:uid="{00000000-0005-0000-0000-0000EF690000}"/>
    <cellStyle name="Normal 55 6 7" xfId="17701" xr:uid="{00000000-0005-0000-0000-0000F0690000}"/>
    <cellStyle name="Normal 55 7" xfId="3390" xr:uid="{00000000-0005-0000-0000-0000F1690000}"/>
    <cellStyle name="Normal 55 7 2" xfId="13468" xr:uid="{00000000-0005-0000-0000-0000F2690000}"/>
    <cellStyle name="Normal 55 7 2 2" xfId="43790" xr:uid="{00000000-0005-0000-0000-0000F3690000}"/>
    <cellStyle name="Normal 55 7 2 3" xfId="28566" xr:uid="{00000000-0005-0000-0000-0000F4690000}"/>
    <cellStyle name="Normal 55 7 3" xfId="8448" xr:uid="{00000000-0005-0000-0000-0000F5690000}"/>
    <cellStyle name="Normal 55 7 3 2" xfId="38773" xr:uid="{00000000-0005-0000-0000-0000F6690000}"/>
    <cellStyle name="Normal 55 7 3 3" xfId="23549" xr:uid="{00000000-0005-0000-0000-0000F7690000}"/>
    <cellStyle name="Normal 55 7 4" xfId="33760" xr:uid="{00000000-0005-0000-0000-0000F8690000}"/>
    <cellStyle name="Normal 55 7 5" xfId="18536" xr:uid="{00000000-0005-0000-0000-0000F9690000}"/>
    <cellStyle name="Normal 55 8" xfId="5084" xr:uid="{00000000-0005-0000-0000-0000FA690000}"/>
    <cellStyle name="Normal 55 8 2" xfId="15139" xr:uid="{00000000-0005-0000-0000-0000FB690000}"/>
    <cellStyle name="Normal 55 8 2 2" xfId="45461" xr:uid="{00000000-0005-0000-0000-0000FC690000}"/>
    <cellStyle name="Normal 55 8 2 3" xfId="30237" xr:uid="{00000000-0005-0000-0000-0000FD690000}"/>
    <cellStyle name="Normal 55 8 3" xfId="10119" xr:uid="{00000000-0005-0000-0000-0000FE690000}"/>
    <cellStyle name="Normal 55 8 3 2" xfId="40444" xr:uid="{00000000-0005-0000-0000-0000FF690000}"/>
    <cellStyle name="Normal 55 8 3 3" xfId="25220" xr:uid="{00000000-0005-0000-0000-0000006A0000}"/>
    <cellStyle name="Normal 55 8 4" xfId="35431" xr:uid="{00000000-0005-0000-0000-0000016A0000}"/>
    <cellStyle name="Normal 55 8 5" xfId="20207" xr:uid="{00000000-0005-0000-0000-0000026A0000}"/>
    <cellStyle name="Normal 55 9" xfId="11795" xr:uid="{00000000-0005-0000-0000-0000036A0000}"/>
    <cellStyle name="Normal 55 9 2" xfId="42119" xr:uid="{00000000-0005-0000-0000-0000046A0000}"/>
    <cellStyle name="Normal 55 9 3" xfId="26895" xr:uid="{00000000-0005-0000-0000-0000056A0000}"/>
    <cellStyle name="Normal 56" xfId="1456" xr:uid="{00000000-0005-0000-0000-0000066A0000}"/>
    <cellStyle name="Normal 56 10" xfId="6775" xr:uid="{00000000-0005-0000-0000-0000076A0000}"/>
    <cellStyle name="Normal 56 10 2" xfId="37103" xr:uid="{00000000-0005-0000-0000-0000086A0000}"/>
    <cellStyle name="Normal 56 10 3" xfId="21879" xr:uid="{00000000-0005-0000-0000-0000096A0000}"/>
    <cellStyle name="Normal 56 11" xfId="32094" xr:uid="{00000000-0005-0000-0000-00000A6A0000}"/>
    <cellStyle name="Normal 56 12" xfId="16864" xr:uid="{00000000-0005-0000-0000-00000B6A0000}"/>
    <cellStyle name="Normal 56 13" xfId="47305" xr:uid="{00000000-0005-0000-0000-00000C6A0000}"/>
    <cellStyle name="Normal 56 2" xfId="1739" xr:uid="{00000000-0005-0000-0000-00000D6A0000}"/>
    <cellStyle name="Normal 56 2 10" xfId="32146" xr:uid="{00000000-0005-0000-0000-00000E6A0000}"/>
    <cellStyle name="Normal 56 2 11" xfId="16918" xr:uid="{00000000-0005-0000-0000-00000F6A0000}"/>
    <cellStyle name="Normal 56 2 2" xfId="1847" xr:uid="{00000000-0005-0000-0000-0000106A0000}"/>
    <cellStyle name="Normal 56 2 2 10" xfId="17022" xr:uid="{00000000-0005-0000-0000-0000116A0000}"/>
    <cellStyle name="Normal 56 2 2 2" xfId="2064" xr:uid="{00000000-0005-0000-0000-0000126A0000}"/>
    <cellStyle name="Normal 56 2 2 2 2" xfId="2485" xr:uid="{00000000-0005-0000-0000-0000136A0000}"/>
    <cellStyle name="Normal 56 2 2 2 2 2" xfId="3324" xr:uid="{00000000-0005-0000-0000-0000146A0000}"/>
    <cellStyle name="Normal 56 2 2 2 2 2 2" xfId="5014" xr:uid="{00000000-0005-0000-0000-0000156A0000}"/>
    <cellStyle name="Normal 56 2 2 2 2 2 2 2" xfId="15087" xr:uid="{00000000-0005-0000-0000-0000166A0000}"/>
    <cellStyle name="Normal 56 2 2 2 2 2 2 2 2" xfId="45409" xr:uid="{00000000-0005-0000-0000-0000176A0000}"/>
    <cellStyle name="Normal 56 2 2 2 2 2 2 2 3" xfId="30185" xr:uid="{00000000-0005-0000-0000-0000186A0000}"/>
    <cellStyle name="Normal 56 2 2 2 2 2 2 3" xfId="10067" xr:uid="{00000000-0005-0000-0000-0000196A0000}"/>
    <cellStyle name="Normal 56 2 2 2 2 2 2 3 2" xfId="40392" xr:uid="{00000000-0005-0000-0000-00001A6A0000}"/>
    <cellStyle name="Normal 56 2 2 2 2 2 2 3 3" xfId="25168" xr:uid="{00000000-0005-0000-0000-00001B6A0000}"/>
    <cellStyle name="Normal 56 2 2 2 2 2 2 4" xfId="35379" xr:uid="{00000000-0005-0000-0000-00001C6A0000}"/>
    <cellStyle name="Normal 56 2 2 2 2 2 2 5" xfId="20155" xr:uid="{00000000-0005-0000-0000-00001D6A0000}"/>
    <cellStyle name="Normal 56 2 2 2 2 2 3" xfId="6706" xr:uid="{00000000-0005-0000-0000-00001E6A0000}"/>
    <cellStyle name="Normal 56 2 2 2 2 2 3 2" xfId="16758" xr:uid="{00000000-0005-0000-0000-00001F6A0000}"/>
    <cellStyle name="Normal 56 2 2 2 2 2 3 2 2" xfId="47080" xr:uid="{00000000-0005-0000-0000-0000206A0000}"/>
    <cellStyle name="Normal 56 2 2 2 2 2 3 2 3" xfId="31856" xr:uid="{00000000-0005-0000-0000-0000216A0000}"/>
    <cellStyle name="Normal 56 2 2 2 2 2 3 3" xfId="11738" xr:uid="{00000000-0005-0000-0000-0000226A0000}"/>
    <cellStyle name="Normal 56 2 2 2 2 2 3 3 2" xfId="42063" xr:uid="{00000000-0005-0000-0000-0000236A0000}"/>
    <cellStyle name="Normal 56 2 2 2 2 2 3 3 3" xfId="26839" xr:uid="{00000000-0005-0000-0000-0000246A0000}"/>
    <cellStyle name="Normal 56 2 2 2 2 2 3 4" xfId="37050" xr:uid="{00000000-0005-0000-0000-0000256A0000}"/>
    <cellStyle name="Normal 56 2 2 2 2 2 3 5" xfId="21826" xr:uid="{00000000-0005-0000-0000-0000266A0000}"/>
    <cellStyle name="Normal 56 2 2 2 2 2 4" xfId="13416" xr:uid="{00000000-0005-0000-0000-0000276A0000}"/>
    <cellStyle name="Normal 56 2 2 2 2 2 4 2" xfId="43738" xr:uid="{00000000-0005-0000-0000-0000286A0000}"/>
    <cellStyle name="Normal 56 2 2 2 2 2 4 3" xfId="28514" xr:uid="{00000000-0005-0000-0000-0000296A0000}"/>
    <cellStyle name="Normal 56 2 2 2 2 2 5" xfId="8395" xr:uid="{00000000-0005-0000-0000-00002A6A0000}"/>
    <cellStyle name="Normal 56 2 2 2 2 2 5 2" xfId="38721" xr:uid="{00000000-0005-0000-0000-00002B6A0000}"/>
    <cellStyle name="Normal 56 2 2 2 2 2 5 3" xfId="23497" xr:uid="{00000000-0005-0000-0000-00002C6A0000}"/>
    <cellStyle name="Normal 56 2 2 2 2 2 6" xfId="33709" xr:uid="{00000000-0005-0000-0000-00002D6A0000}"/>
    <cellStyle name="Normal 56 2 2 2 2 2 7" xfId="18484" xr:uid="{00000000-0005-0000-0000-00002E6A0000}"/>
    <cellStyle name="Normal 56 2 2 2 2 3" xfId="4177" xr:uid="{00000000-0005-0000-0000-00002F6A0000}"/>
    <cellStyle name="Normal 56 2 2 2 2 3 2" xfId="14251" xr:uid="{00000000-0005-0000-0000-0000306A0000}"/>
    <cellStyle name="Normal 56 2 2 2 2 3 2 2" xfId="44573" xr:uid="{00000000-0005-0000-0000-0000316A0000}"/>
    <cellStyle name="Normal 56 2 2 2 2 3 2 3" xfId="29349" xr:uid="{00000000-0005-0000-0000-0000326A0000}"/>
    <cellStyle name="Normal 56 2 2 2 2 3 3" xfId="9231" xr:uid="{00000000-0005-0000-0000-0000336A0000}"/>
    <cellStyle name="Normal 56 2 2 2 2 3 3 2" xfId="39556" xr:uid="{00000000-0005-0000-0000-0000346A0000}"/>
    <cellStyle name="Normal 56 2 2 2 2 3 3 3" xfId="24332" xr:uid="{00000000-0005-0000-0000-0000356A0000}"/>
    <cellStyle name="Normal 56 2 2 2 2 3 4" xfId="34543" xr:uid="{00000000-0005-0000-0000-0000366A0000}"/>
    <cellStyle name="Normal 56 2 2 2 2 3 5" xfId="19319" xr:uid="{00000000-0005-0000-0000-0000376A0000}"/>
    <cellStyle name="Normal 56 2 2 2 2 4" xfId="5870" xr:uid="{00000000-0005-0000-0000-0000386A0000}"/>
    <cellStyle name="Normal 56 2 2 2 2 4 2" xfId="15922" xr:uid="{00000000-0005-0000-0000-0000396A0000}"/>
    <cellStyle name="Normal 56 2 2 2 2 4 2 2" xfId="46244" xr:uid="{00000000-0005-0000-0000-00003A6A0000}"/>
    <cellStyle name="Normal 56 2 2 2 2 4 2 3" xfId="31020" xr:uid="{00000000-0005-0000-0000-00003B6A0000}"/>
    <cellStyle name="Normal 56 2 2 2 2 4 3" xfId="10902" xr:uid="{00000000-0005-0000-0000-00003C6A0000}"/>
    <cellStyle name="Normal 56 2 2 2 2 4 3 2" xfId="41227" xr:uid="{00000000-0005-0000-0000-00003D6A0000}"/>
    <cellStyle name="Normal 56 2 2 2 2 4 3 3" xfId="26003" xr:uid="{00000000-0005-0000-0000-00003E6A0000}"/>
    <cellStyle name="Normal 56 2 2 2 2 4 4" xfId="36214" xr:uid="{00000000-0005-0000-0000-00003F6A0000}"/>
    <cellStyle name="Normal 56 2 2 2 2 4 5" xfId="20990" xr:uid="{00000000-0005-0000-0000-0000406A0000}"/>
    <cellStyle name="Normal 56 2 2 2 2 5" xfId="12580" xr:uid="{00000000-0005-0000-0000-0000416A0000}"/>
    <cellStyle name="Normal 56 2 2 2 2 5 2" xfId="42902" xr:uid="{00000000-0005-0000-0000-0000426A0000}"/>
    <cellStyle name="Normal 56 2 2 2 2 5 3" xfId="27678" xr:uid="{00000000-0005-0000-0000-0000436A0000}"/>
    <cellStyle name="Normal 56 2 2 2 2 6" xfId="7559" xr:uid="{00000000-0005-0000-0000-0000446A0000}"/>
    <cellStyle name="Normal 56 2 2 2 2 6 2" xfId="37885" xr:uid="{00000000-0005-0000-0000-0000456A0000}"/>
    <cellStyle name="Normal 56 2 2 2 2 6 3" xfId="22661" xr:uid="{00000000-0005-0000-0000-0000466A0000}"/>
    <cellStyle name="Normal 56 2 2 2 2 7" xfId="32873" xr:uid="{00000000-0005-0000-0000-0000476A0000}"/>
    <cellStyle name="Normal 56 2 2 2 2 8" xfId="17648" xr:uid="{00000000-0005-0000-0000-0000486A0000}"/>
    <cellStyle name="Normal 56 2 2 2 3" xfId="2906" xr:uid="{00000000-0005-0000-0000-0000496A0000}"/>
    <cellStyle name="Normal 56 2 2 2 3 2" xfId="4596" xr:uid="{00000000-0005-0000-0000-00004A6A0000}"/>
    <cellStyle name="Normal 56 2 2 2 3 2 2" xfId="14669" xr:uid="{00000000-0005-0000-0000-00004B6A0000}"/>
    <cellStyle name="Normal 56 2 2 2 3 2 2 2" xfId="44991" xr:uid="{00000000-0005-0000-0000-00004C6A0000}"/>
    <cellStyle name="Normal 56 2 2 2 3 2 2 3" xfId="29767" xr:uid="{00000000-0005-0000-0000-00004D6A0000}"/>
    <cellStyle name="Normal 56 2 2 2 3 2 3" xfId="9649" xr:uid="{00000000-0005-0000-0000-00004E6A0000}"/>
    <cellStyle name="Normal 56 2 2 2 3 2 3 2" xfId="39974" xr:uid="{00000000-0005-0000-0000-00004F6A0000}"/>
    <cellStyle name="Normal 56 2 2 2 3 2 3 3" xfId="24750" xr:uid="{00000000-0005-0000-0000-0000506A0000}"/>
    <cellStyle name="Normal 56 2 2 2 3 2 4" xfId="34961" xr:uid="{00000000-0005-0000-0000-0000516A0000}"/>
    <cellStyle name="Normal 56 2 2 2 3 2 5" xfId="19737" xr:uid="{00000000-0005-0000-0000-0000526A0000}"/>
    <cellStyle name="Normal 56 2 2 2 3 3" xfId="6288" xr:uid="{00000000-0005-0000-0000-0000536A0000}"/>
    <cellStyle name="Normal 56 2 2 2 3 3 2" xfId="16340" xr:uid="{00000000-0005-0000-0000-0000546A0000}"/>
    <cellStyle name="Normal 56 2 2 2 3 3 2 2" xfId="46662" xr:uid="{00000000-0005-0000-0000-0000556A0000}"/>
    <cellStyle name="Normal 56 2 2 2 3 3 2 3" xfId="31438" xr:uid="{00000000-0005-0000-0000-0000566A0000}"/>
    <cellStyle name="Normal 56 2 2 2 3 3 3" xfId="11320" xr:uid="{00000000-0005-0000-0000-0000576A0000}"/>
    <cellStyle name="Normal 56 2 2 2 3 3 3 2" xfId="41645" xr:uid="{00000000-0005-0000-0000-0000586A0000}"/>
    <cellStyle name="Normal 56 2 2 2 3 3 3 3" xfId="26421" xr:uid="{00000000-0005-0000-0000-0000596A0000}"/>
    <cellStyle name="Normal 56 2 2 2 3 3 4" xfId="36632" xr:uid="{00000000-0005-0000-0000-00005A6A0000}"/>
    <cellStyle name="Normal 56 2 2 2 3 3 5" xfId="21408" xr:uid="{00000000-0005-0000-0000-00005B6A0000}"/>
    <cellStyle name="Normal 56 2 2 2 3 4" xfId="12998" xr:uid="{00000000-0005-0000-0000-00005C6A0000}"/>
    <cellStyle name="Normal 56 2 2 2 3 4 2" xfId="43320" xr:uid="{00000000-0005-0000-0000-00005D6A0000}"/>
    <cellStyle name="Normal 56 2 2 2 3 4 3" xfId="28096" xr:uid="{00000000-0005-0000-0000-00005E6A0000}"/>
    <cellStyle name="Normal 56 2 2 2 3 5" xfId="7977" xr:uid="{00000000-0005-0000-0000-00005F6A0000}"/>
    <cellStyle name="Normal 56 2 2 2 3 5 2" xfId="38303" xr:uid="{00000000-0005-0000-0000-0000606A0000}"/>
    <cellStyle name="Normal 56 2 2 2 3 5 3" xfId="23079" xr:uid="{00000000-0005-0000-0000-0000616A0000}"/>
    <cellStyle name="Normal 56 2 2 2 3 6" xfId="33291" xr:uid="{00000000-0005-0000-0000-0000626A0000}"/>
    <cellStyle name="Normal 56 2 2 2 3 7" xfId="18066" xr:uid="{00000000-0005-0000-0000-0000636A0000}"/>
    <cellStyle name="Normal 56 2 2 2 4" xfId="3759" xr:uid="{00000000-0005-0000-0000-0000646A0000}"/>
    <cellStyle name="Normal 56 2 2 2 4 2" xfId="13833" xr:uid="{00000000-0005-0000-0000-0000656A0000}"/>
    <cellStyle name="Normal 56 2 2 2 4 2 2" xfId="44155" xr:uid="{00000000-0005-0000-0000-0000666A0000}"/>
    <cellStyle name="Normal 56 2 2 2 4 2 3" xfId="28931" xr:uid="{00000000-0005-0000-0000-0000676A0000}"/>
    <cellStyle name="Normal 56 2 2 2 4 3" xfId="8813" xr:uid="{00000000-0005-0000-0000-0000686A0000}"/>
    <cellStyle name="Normal 56 2 2 2 4 3 2" xfId="39138" xr:uid="{00000000-0005-0000-0000-0000696A0000}"/>
    <cellStyle name="Normal 56 2 2 2 4 3 3" xfId="23914" xr:uid="{00000000-0005-0000-0000-00006A6A0000}"/>
    <cellStyle name="Normal 56 2 2 2 4 4" xfId="34125" xr:uid="{00000000-0005-0000-0000-00006B6A0000}"/>
    <cellStyle name="Normal 56 2 2 2 4 5" xfId="18901" xr:uid="{00000000-0005-0000-0000-00006C6A0000}"/>
    <cellStyle name="Normal 56 2 2 2 5" xfId="5452" xr:uid="{00000000-0005-0000-0000-00006D6A0000}"/>
    <cellStyle name="Normal 56 2 2 2 5 2" xfId="15504" xr:uid="{00000000-0005-0000-0000-00006E6A0000}"/>
    <cellStyle name="Normal 56 2 2 2 5 2 2" xfId="45826" xr:uid="{00000000-0005-0000-0000-00006F6A0000}"/>
    <cellStyle name="Normal 56 2 2 2 5 2 3" xfId="30602" xr:uid="{00000000-0005-0000-0000-0000706A0000}"/>
    <cellStyle name="Normal 56 2 2 2 5 3" xfId="10484" xr:uid="{00000000-0005-0000-0000-0000716A0000}"/>
    <cellStyle name="Normal 56 2 2 2 5 3 2" xfId="40809" xr:uid="{00000000-0005-0000-0000-0000726A0000}"/>
    <cellStyle name="Normal 56 2 2 2 5 3 3" xfId="25585" xr:uid="{00000000-0005-0000-0000-0000736A0000}"/>
    <cellStyle name="Normal 56 2 2 2 5 4" xfId="35796" xr:uid="{00000000-0005-0000-0000-0000746A0000}"/>
    <cellStyle name="Normal 56 2 2 2 5 5" xfId="20572" xr:uid="{00000000-0005-0000-0000-0000756A0000}"/>
    <cellStyle name="Normal 56 2 2 2 6" xfId="12162" xr:uid="{00000000-0005-0000-0000-0000766A0000}"/>
    <cellStyle name="Normal 56 2 2 2 6 2" xfId="42484" xr:uid="{00000000-0005-0000-0000-0000776A0000}"/>
    <cellStyle name="Normal 56 2 2 2 6 3" xfId="27260" xr:uid="{00000000-0005-0000-0000-0000786A0000}"/>
    <cellStyle name="Normal 56 2 2 2 7" xfId="7141" xr:uid="{00000000-0005-0000-0000-0000796A0000}"/>
    <cellStyle name="Normal 56 2 2 2 7 2" xfId="37467" xr:uid="{00000000-0005-0000-0000-00007A6A0000}"/>
    <cellStyle name="Normal 56 2 2 2 7 3" xfId="22243" xr:uid="{00000000-0005-0000-0000-00007B6A0000}"/>
    <cellStyle name="Normal 56 2 2 2 8" xfId="32455" xr:uid="{00000000-0005-0000-0000-00007C6A0000}"/>
    <cellStyle name="Normal 56 2 2 2 9" xfId="17230" xr:uid="{00000000-0005-0000-0000-00007D6A0000}"/>
    <cellStyle name="Normal 56 2 2 3" xfId="2277" xr:uid="{00000000-0005-0000-0000-00007E6A0000}"/>
    <cellStyle name="Normal 56 2 2 3 2" xfId="3116" xr:uid="{00000000-0005-0000-0000-00007F6A0000}"/>
    <cellStyle name="Normal 56 2 2 3 2 2" xfId="4806" xr:uid="{00000000-0005-0000-0000-0000806A0000}"/>
    <cellStyle name="Normal 56 2 2 3 2 2 2" xfId="14879" xr:uid="{00000000-0005-0000-0000-0000816A0000}"/>
    <cellStyle name="Normal 56 2 2 3 2 2 2 2" xfId="45201" xr:uid="{00000000-0005-0000-0000-0000826A0000}"/>
    <cellStyle name="Normal 56 2 2 3 2 2 2 3" xfId="29977" xr:uid="{00000000-0005-0000-0000-0000836A0000}"/>
    <cellStyle name="Normal 56 2 2 3 2 2 3" xfId="9859" xr:uid="{00000000-0005-0000-0000-0000846A0000}"/>
    <cellStyle name="Normal 56 2 2 3 2 2 3 2" xfId="40184" xr:uid="{00000000-0005-0000-0000-0000856A0000}"/>
    <cellStyle name="Normal 56 2 2 3 2 2 3 3" xfId="24960" xr:uid="{00000000-0005-0000-0000-0000866A0000}"/>
    <cellStyle name="Normal 56 2 2 3 2 2 4" xfId="35171" xr:uid="{00000000-0005-0000-0000-0000876A0000}"/>
    <cellStyle name="Normal 56 2 2 3 2 2 5" xfId="19947" xr:uid="{00000000-0005-0000-0000-0000886A0000}"/>
    <cellStyle name="Normal 56 2 2 3 2 3" xfId="6498" xr:uid="{00000000-0005-0000-0000-0000896A0000}"/>
    <cellStyle name="Normal 56 2 2 3 2 3 2" xfId="16550" xr:uid="{00000000-0005-0000-0000-00008A6A0000}"/>
    <cellStyle name="Normal 56 2 2 3 2 3 2 2" xfId="46872" xr:uid="{00000000-0005-0000-0000-00008B6A0000}"/>
    <cellStyle name="Normal 56 2 2 3 2 3 2 3" xfId="31648" xr:uid="{00000000-0005-0000-0000-00008C6A0000}"/>
    <cellStyle name="Normal 56 2 2 3 2 3 3" xfId="11530" xr:uid="{00000000-0005-0000-0000-00008D6A0000}"/>
    <cellStyle name="Normal 56 2 2 3 2 3 3 2" xfId="41855" xr:uid="{00000000-0005-0000-0000-00008E6A0000}"/>
    <cellStyle name="Normal 56 2 2 3 2 3 3 3" xfId="26631" xr:uid="{00000000-0005-0000-0000-00008F6A0000}"/>
    <cellStyle name="Normal 56 2 2 3 2 3 4" xfId="36842" xr:uid="{00000000-0005-0000-0000-0000906A0000}"/>
    <cellStyle name="Normal 56 2 2 3 2 3 5" xfId="21618" xr:uid="{00000000-0005-0000-0000-0000916A0000}"/>
    <cellStyle name="Normal 56 2 2 3 2 4" xfId="13208" xr:uid="{00000000-0005-0000-0000-0000926A0000}"/>
    <cellStyle name="Normal 56 2 2 3 2 4 2" xfId="43530" xr:uid="{00000000-0005-0000-0000-0000936A0000}"/>
    <cellStyle name="Normal 56 2 2 3 2 4 3" xfId="28306" xr:uid="{00000000-0005-0000-0000-0000946A0000}"/>
    <cellStyle name="Normal 56 2 2 3 2 5" xfId="8187" xr:uid="{00000000-0005-0000-0000-0000956A0000}"/>
    <cellStyle name="Normal 56 2 2 3 2 5 2" xfId="38513" xr:uid="{00000000-0005-0000-0000-0000966A0000}"/>
    <cellStyle name="Normal 56 2 2 3 2 5 3" xfId="23289" xr:uid="{00000000-0005-0000-0000-0000976A0000}"/>
    <cellStyle name="Normal 56 2 2 3 2 6" xfId="33501" xr:uid="{00000000-0005-0000-0000-0000986A0000}"/>
    <cellStyle name="Normal 56 2 2 3 2 7" xfId="18276" xr:uid="{00000000-0005-0000-0000-0000996A0000}"/>
    <cellStyle name="Normal 56 2 2 3 3" xfId="3969" xr:uid="{00000000-0005-0000-0000-00009A6A0000}"/>
    <cellStyle name="Normal 56 2 2 3 3 2" xfId="14043" xr:uid="{00000000-0005-0000-0000-00009B6A0000}"/>
    <cellStyle name="Normal 56 2 2 3 3 2 2" xfId="44365" xr:uid="{00000000-0005-0000-0000-00009C6A0000}"/>
    <cellStyle name="Normal 56 2 2 3 3 2 3" xfId="29141" xr:uid="{00000000-0005-0000-0000-00009D6A0000}"/>
    <cellStyle name="Normal 56 2 2 3 3 3" xfId="9023" xr:uid="{00000000-0005-0000-0000-00009E6A0000}"/>
    <cellStyle name="Normal 56 2 2 3 3 3 2" xfId="39348" xr:uid="{00000000-0005-0000-0000-00009F6A0000}"/>
    <cellStyle name="Normal 56 2 2 3 3 3 3" xfId="24124" xr:uid="{00000000-0005-0000-0000-0000A06A0000}"/>
    <cellStyle name="Normal 56 2 2 3 3 4" xfId="34335" xr:uid="{00000000-0005-0000-0000-0000A16A0000}"/>
    <cellStyle name="Normal 56 2 2 3 3 5" xfId="19111" xr:uid="{00000000-0005-0000-0000-0000A26A0000}"/>
    <cellStyle name="Normal 56 2 2 3 4" xfId="5662" xr:uid="{00000000-0005-0000-0000-0000A36A0000}"/>
    <cellStyle name="Normal 56 2 2 3 4 2" xfId="15714" xr:uid="{00000000-0005-0000-0000-0000A46A0000}"/>
    <cellStyle name="Normal 56 2 2 3 4 2 2" xfId="46036" xr:uid="{00000000-0005-0000-0000-0000A56A0000}"/>
    <cellStyle name="Normal 56 2 2 3 4 2 3" xfId="30812" xr:uid="{00000000-0005-0000-0000-0000A66A0000}"/>
    <cellStyle name="Normal 56 2 2 3 4 3" xfId="10694" xr:uid="{00000000-0005-0000-0000-0000A76A0000}"/>
    <cellStyle name="Normal 56 2 2 3 4 3 2" xfId="41019" xr:uid="{00000000-0005-0000-0000-0000A86A0000}"/>
    <cellStyle name="Normal 56 2 2 3 4 3 3" xfId="25795" xr:uid="{00000000-0005-0000-0000-0000A96A0000}"/>
    <cellStyle name="Normal 56 2 2 3 4 4" xfId="36006" xr:uid="{00000000-0005-0000-0000-0000AA6A0000}"/>
    <cellStyle name="Normal 56 2 2 3 4 5" xfId="20782" xr:uid="{00000000-0005-0000-0000-0000AB6A0000}"/>
    <cellStyle name="Normal 56 2 2 3 5" xfId="12372" xr:uid="{00000000-0005-0000-0000-0000AC6A0000}"/>
    <cellStyle name="Normal 56 2 2 3 5 2" xfId="42694" xr:uid="{00000000-0005-0000-0000-0000AD6A0000}"/>
    <cellStyle name="Normal 56 2 2 3 5 3" xfId="27470" xr:uid="{00000000-0005-0000-0000-0000AE6A0000}"/>
    <cellStyle name="Normal 56 2 2 3 6" xfId="7351" xr:uid="{00000000-0005-0000-0000-0000AF6A0000}"/>
    <cellStyle name="Normal 56 2 2 3 6 2" xfId="37677" xr:uid="{00000000-0005-0000-0000-0000B06A0000}"/>
    <cellStyle name="Normal 56 2 2 3 6 3" xfId="22453" xr:uid="{00000000-0005-0000-0000-0000B16A0000}"/>
    <cellStyle name="Normal 56 2 2 3 7" xfId="32665" xr:uid="{00000000-0005-0000-0000-0000B26A0000}"/>
    <cellStyle name="Normal 56 2 2 3 8" xfId="17440" xr:uid="{00000000-0005-0000-0000-0000B36A0000}"/>
    <cellStyle name="Normal 56 2 2 4" xfId="2698" xr:uid="{00000000-0005-0000-0000-0000B46A0000}"/>
    <cellStyle name="Normal 56 2 2 4 2" xfId="4388" xr:uid="{00000000-0005-0000-0000-0000B56A0000}"/>
    <cellStyle name="Normal 56 2 2 4 2 2" xfId="14461" xr:uid="{00000000-0005-0000-0000-0000B66A0000}"/>
    <cellStyle name="Normal 56 2 2 4 2 2 2" xfId="44783" xr:uid="{00000000-0005-0000-0000-0000B76A0000}"/>
    <cellStyle name="Normal 56 2 2 4 2 2 3" xfId="29559" xr:uid="{00000000-0005-0000-0000-0000B86A0000}"/>
    <cellStyle name="Normal 56 2 2 4 2 3" xfId="9441" xr:uid="{00000000-0005-0000-0000-0000B96A0000}"/>
    <cellStyle name="Normal 56 2 2 4 2 3 2" xfId="39766" xr:uid="{00000000-0005-0000-0000-0000BA6A0000}"/>
    <cellStyle name="Normal 56 2 2 4 2 3 3" xfId="24542" xr:uid="{00000000-0005-0000-0000-0000BB6A0000}"/>
    <cellStyle name="Normal 56 2 2 4 2 4" xfId="34753" xr:uid="{00000000-0005-0000-0000-0000BC6A0000}"/>
    <cellStyle name="Normal 56 2 2 4 2 5" xfId="19529" xr:uid="{00000000-0005-0000-0000-0000BD6A0000}"/>
    <cellStyle name="Normal 56 2 2 4 3" xfId="6080" xr:uid="{00000000-0005-0000-0000-0000BE6A0000}"/>
    <cellStyle name="Normal 56 2 2 4 3 2" xfId="16132" xr:uid="{00000000-0005-0000-0000-0000BF6A0000}"/>
    <cellStyle name="Normal 56 2 2 4 3 2 2" xfId="46454" xr:uid="{00000000-0005-0000-0000-0000C06A0000}"/>
    <cellStyle name="Normal 56 2 2 4 3 2 3" xfId="31230" xr:uid="{00000000-0005-0000-0000-0000C16A0000}"/>
    <cellStyle name="Normal 56 2 2 4 3 3" xfId="11112" xr:uid="{00000000-0005-0000-0000-0000C26A0000}"/>
    <cellStyle name="Normal 56 2 2 4 3 3 2" xfId="41437" xr:uid="{00000000-0005-0000-0000-0000C36A0000}"/>
    <cellStyle name="Normal 56 2 2 4 3 3 3" xfId="26213" xr:uid="{00000000-0005-0000-0000-0000C46A0000}"/>
    <cellStyle name="Normal 56 2 2 4 3 4" xfId="36424" xr:uid="{00000000-0005-0000-0000-0000C56A0000}"/>
    <cellStyle name="Normal 56 2 2 4 3 5" xfId="21200" xr:uid="{00000000-0005-0000-0000-0000C66A0000}"/>
    <cellStyle name="Normal 56 2 2 4 4" xfId="12790" xr:uid="{00000000-0005-0000-0000-0000C76A0000}"/>
    <cellStyle name="Normal 56 2 2 4 4 2" xfId="43112" xr:uid="{00000000-0005-0000-0000-0000C86A0000}"/>
    <cellStyle name="Normal 56 2 2 4 4 3" xfId="27888" xr:uid="{00000000-0005-0000-0000-0000C96A0000}"/>
    <cellStyle name="Normal 56 2 2 4 5" xfId="7769" xr:uid="{00000000-0005-0000-0000-0000CA6A0000}"/>
    <cellStyle name="Normal 56 2 2 4 5 2" xfId="38095" xr:uid="{00000000-0005-0000-0000-0000CB6A0000}"/>
    <cellStyle name="Normal 56 2 2 4 5 3" xfId="22871" xr:uid="{00000000-0005-0000-0000-0000CC6A0000}"/>
    <cellStyle name="Normal 56 2 2 4 6" xfId="33083" xr:uid="{00000000-0005-0000-0000-0000CD6A0000}"/>
    <cellStyle name="Normal 56 2 2 4 7" xfId="17858" xr:uid="{00000000-0005-0000-0000-0000CE6A0000}"/>
    <cellStyle name="Normal 56 2 2 5" xfId="3551" xr:uid="{00000000-0005-0000-0000-0000CF6A0000}"/>
    <cellStyle name="Normal 56 2 2 5 2" xfId="13625" xr:uid="{00000000-0005-0000-0000-0000D06A0000}"/>
    <cellStyle name="Normal 56 2 2 5 2 2" xfId="43947" xr:uid="{00000000-0005-0000-0000-0000D16A0000}"/>
    <cellStyle name="Normal 56 2 2 5 2 3" xfId="28723" xr:uid="{00000000-0005-0000-0000-0000D26A0000}"/>
    <cellStyle name="Normal 56 2 2 5 3" xfId="8605" xr:uid="{00000000-0005-0000-0000-0000D36A0000}"/>
    <cellStyle name="Normal 56 2 2 5 3 2" xfId="38930" xr:uid="{00000000-0005-0000-0000-0000D46A0000}"/>
    <cellStyle name="Normal 56 2 2 5 3 3" xfId="23706" xr:uid="{00000000-0005-0000-0000-0000D56A0000}"/>
    <cellStyle name="Normal 56 2 2 5 4" xfId="33917" xr:uid="{00000000-0005-0000-0000-0000D66A0000}"/>
    <cellStyle name="Normal 56 2 2 5 5" xfId="18693" xr:uid="{00000000-0005-0000-0000-0000D76A0000}"/>
    <cellStyle name="Normal 56 2 2 6" xfId="5244" xr:uid="{00000000-0005-0000-0000-0000D86A0000}"/>
    <cellStyle name="Normal 56 2 2 6 2" xfId="15296" xr:uid="{00000000-0005-0000-0000-0000D96A0000}"/>
    <cellStyle name="Normal 56 2 2 6 2 2" xfId="45618" xr:uid="{00000000-0005-0000-0000-0000DA6A0000}"/>
    <cellStyle name="Normal 56 2 2 6 2 3" xfId="30394" xr:uid="{00000000-0005-0000-0000-0000DB6A0000}"/>
    <cellStyle name="Normal 56 2 2 6 3" xfId="10276" xr:uid="{00000000-0005-0000-0000-0000DC6A0000}"/>
    <cellStyle name="Normal 56 2 2 6 3 2" xfId="40601" xr:uid="{00000000-0005-0000-0000-0000DD6A0000}"/>
    <cellStyle name="Normal 56 2 2 6 3 3" xfId="25377" xr:uid="{00000000-0005-0000-0000-0000DE6A0000}"/>
    <cellStyle name="Normal 56 2 2 6 4" xfId="35588" xr:uid="{00000000-0005-0000-0000-0000DF6A0000}"/>
    <cellStyle name="Normal 56 2 2 6 5" xfId="20364" xr:uid="{00000000-0005-0000-0000-0000E06A0000}"/>
    <cellStyle name="Normal 56 2 2 7" xfId="11954" xr:uid="{00000000-0005-0000-0000-0000E16A0000}"/>
    <cellStyle name="Normal 56 2 2 7 2" xfId="42276" xr:uid="{00000000-0005-0000-0000-0000E26A0000}"/>
    <cellStyle name="Normal 56 2 2 7 3" xfId="27052" xr:uid="{00000000-0005-0000-0000-0000E36A0000}"/>
    <cellStyle name="Normal 56 2 2 8" xfId="6933" xr:uid="{00000000-0005-0000-0000-0000E46A0000}"/>
    <cellStyle name="Normal 56 2 2 8 2" xfId="37259" xr:uid="{00000000-0005-0000-0000-0000E56A0000}"/>
    <cellStyle name="Normal 56 2 2 8 3" xfId="22035" xr:uid="{00000000-0005-0000-0000-0000E66A0000}"/>
    <cellStyle name="Normal 56 2 2 9" xfId="32247" xr:uid="{00000000-0005-0000-0000-0000E76A0000}"/>
    <cellStyle name="Normal 56 2 3" xfId="1960" xr:uid="{00000000-0005-0000-0000-0000E86A0000}"/>
    <cellStyle name="Normal 56 2 3 2" xfId="2381" xr:uid="{00000000-0005-0000-0000-0000E96A0000}"/>
    <cellStyle name="Normal 56 2 3 2 2" xfId="3220" xr:uid="{00000000-0005-0000-0000-0000EA6A0000}"/>
    <cellStyle name="Normal 56 2 3 2 2 2" xfId="4910" xr:uid="{00000000-0005-0000-0000-0000EB6A0000}"/>
    <cellStyle name="Normal 56 2 3 2 2 2 2" xfId="14983" xr:uid="{00000000-0005-0000-0000-0000EC6A0000}"/>
    <cellStyle name="Normal 56 2 3 2 2 2 2 2" xfId="45305" xr:uid="{00000000-0005-0000-0000-0000ED6A0000}"/>
    <cellStyle name="Normal 56 2 3 2 2 2 2 3" xfId="30081" xr:uid="{00000000-0005-0000-0000-0000EE6A0000}"/>
    <cellStyle name="Normal 56 2 3 2 2 2 3" xfId="9963" xr:uid="{00000000-0005-0000-0000-0000EF6A0000}"/>
    <cellStyle name="Normal 56 2 3 2 2 2 3 2" xfId="40288" xr:uid="{00000000-0005-0000-0000-0000F06A0000}"/>
    <cellStyle name="Normal 56 2 3 2 2 2 3 3" xfId="25064" xr:uid="{00000000-0005-0000-0000-0000F16A0000}"/>
    <cellStyle name="Normal 56 2 3 2 2 2 4" xfId="35275" xr:uid="{00000000-0005-0000-0000-0000F26A0000}"/>
    <cellStyle name="Normal 56 2 3 2 2 2 5" xfId="20051" xr:uid="{00000000-0005-0000-0000-0000F36A0000}"/>
    <cellStyle name="Normal 56 2 3 2 2 3" xfId="6602" xr:uid="{00000000-0005-0000-0000-0000F46A0000}"/>
    <cellStyle name="Normal 56 2 3 2 2 3 2" xfId="16654" xr:uid="{00000000-0005-0000-0000-0000F56A0000}"/>
    <cellStyle name="Normal 56 2 3 2 2 3 2 2" xfId="46976" xr:uid="{00000000-0005-0000-0000-0000F66A0000}"/>
    <cellStyle name="Normal 56 2 3 2 2 3 2 3" xfId="31752" xr:uid="{00000000-0005-0000-0000-0000F76A0000}"/>
    <cellStyle name="Normal 56 2 3 2 2 3 3" xfId="11634" xr:uid="{00000000-0005-0000-0000-0000F86A0000}"/>
    <cellStyle name="Normal 56 2 3 2 2 3 3 2" xfId="41959" xr:uid="{00000000-0005-0000-0000-0000F96A0000}"/>
    <cellStyle name="Normal 56 2 3 2 2 3 3 3" xfId="26735" xr:uid="{00000000-0005-0000-0000-0000FA6A0000}"/>
    <cellStyle name="Normal 56 2 3 2 2 3 4" xfId="36946" xr:uid="{00000000-0005-0000-0000-0000FB6A0000}"/>
    <cellStyle name="Normal 56 2 3 2 2 3 5" xfId="21722" xr:uid="{00000000-0005-0000-0000-0000FC6A0000}"/>
    <cellStyle name="Normal 56 2 3 2 2 4" xfId="13312" xr:uid="{00000000-0005-0000-0000-0000FD6A0000}"/>
    <cellStyle name="Normal 56 2 3 2 2 4 2" xfId="43634" xr:uid="{00000000-0005-0000-0000-0000FE6A0000}"/>
    <cellStyle name="Normal 56 2 3 2 2 4 3" xfId="28410" xr:uid="{00000000-0005-0000-0000-0000FF6A0000}"/>
    <cellStyle name="Normal 56 2 3 2 2 5" xfId="8291" xr:uid="{00000000-0005-0000-0000-0000006B0000}"/>
    <cellStyle name="Normal 56 2 3 2 2 5 2" xfId="38617" xr:uid="{00000000-0005-0000-0000-0000016B0000}"/>
    <cellStyle name="Normal 56 2 3 2 2 5 3" xfId="23393" xr:uid="{00000000-0005-0000-0000-0000026B0000}"/>
    <cellStyle name="Normal 56 2 3 2 2 6" xfId="33605" xr:uid="{00000000-0005-0000-0000-0000036B0000}"/>
    <cellStyle name="Normal 56 2 3 2 2 7" xfId="18380" xr:uid="{00000000-0005-0000-0000-0000046B0000}"/>
    <cellStyle name="Normal 56 2 3 2 3" xfId="4073" xr:uid="{00000000-0005-0000-0000-0000056B0000}"/>
    <cellStyle name="Normal 56 2 3 2 3 2" xfId="14147" xr:uid="{00000000-0005-0000-0000-0000066B0000}"/>
    <cellStyle name="Normal 56 2 3 2 3 2 2" xfId="44469" xr:uid="{00000000-0005-0000-0000-0000076B0000}"/>
    <cellStyle name="Normal 56 2 3 2 3 2 3" xfId="29245" xr:uid="{00000000-0005-0000-0000-0000086B0000}"/>
    <cellStyle name="Normal 56 2 3 2 3 3" xfId="9127" xr:uid="{00000000-0005-0000-0000-0000096B0000}"/>
    <cellStyle name="Normal 56 2 3 2 3 3 2" xfId="39452" xr:uid="{00000000-0005-0000-0000-00000A6B0000}"/>
    <cellStyle name="Normal 56 2 3 2 3 3 3" xfId="24228" xr:uid="{00000000-0005-0000-0000-00000B6B0000}"/>
    <cellStyle name="Normal 56 2 3 2 3 4" xfId="34439" xr:uid="{00000000-0005-0000-0000-00000C6B0000}"/>
    <cellStyle name="Normal 56 2 3 2 3 5" xfId="19215" xr:uid="{00000000-0005-0000-0000-00000D6B0000}"/>
    <cellStyle name="Normal 56 2 3 2 4" xfId="5766" xr:uid="{00000000-0005-0000-0000-00000E6B0000}"/>
    <cellStyle name="Normal 56 2 3 2 4 2" xfId="15818" xr:uid="{00000000-0005-0000-0000-00000F6B0000}"/>
    <cellStyle name="Normal 56 2 3 2 4 2 2" xfId="46140" xr:uid="{00000000-0005-0000-0000-0000106B0000}"/>
    <cellStyle name="Normal 56 2 3 2 4 2 3" xfId="30916" xr:uid="{00000000-0005-0000-0000-0000116B0000}"/>
    <cellStyle name="Normal 56 2 3 2 4 3" xfId="10798" xr:uid="{00000000-0005-0000-0000-0000126B0000}"/>
    <cellStyle name="Normal 56 2 3 2 4 3 2" xfId="41123" xr:uid="{00000000-0005-0000-0000-0000136B0000}"/>
    <cellStyle name="Normal 56 2 3 2 4 3 3" xfId="25899" xr:uid="{00000000-0005-0000-0000-0000146B0000}"/>
    <cellStyle name="Normal 56 2 3 2 4 4" xfId="36110" xr:uid="{00000000-0005-0000-0000-0000156B0000}"/>
    <cellStyle name="Normal 56 2 3 2 4 5" xfId="20886" xr:uid="{00000000-0005-0000-0000-0000166B0000}"/>
    <cellStyle name="Normal 56 2 3 2 5" xfId="12476" xr:uid="{00000000-0005-0000-0000-0000176B0000}"/>
    <cellStyle name="Normal 56 2 3 2 5 2" xfId="42798" xr:uid="{00000000-0005-0000-0000-0000186B0000}"/>
    <cellStyle name="Normal 56 2 3 2 5 3" xfId="27574" xr:uid="{00000000-0005-0000-0000-0000196B0000}"/>
    <cellStyle name="Normal 56 2 3 2 6" xfId="7455" xr:uid="{00000000-0005-0000-0000-00001A6B0000}"/>
    <cellStyle name="Normal 56 2 3 2 6 2" xfId="37781" xr:uid="{00000000-0005-0000-0000-00001B6B0000}"/>
    <cellStyle name="Normal 56 2 3 2 6 3" xfId="22557" xr:uid="{00000000-0005-0000-0000-00001C6B0000}"/>
    <cellStyle name="Normal 56 2 3 2 7" xfId="32769" xr:uid="{00000000-0005-0000-0000-00001D6B0000}"/>
    <cellStyle name="Normal 56 2 3 2 8" xfId="17544" xr:uid="{00000000-0005-0000-0000-00001E6B0000}"/>
    <cellStyle name="Normal 56 2 3 3" xfId="2802" xr:uid="{00000000-0005-0000-0000-00001F6B0000}"/>
    <cellStyle name="Normal 56 2 3 3 2" xfId="4492" xr:uid="{00000000-0005-0000-0000-0000206B0000}"/>
    <cellStyle name="Normal 56 2 3 3 2 2" xfId="14565" xr:uid="{00000000-0005-0000-0000-0000216B0000}"/>
    <cellStyle name="Normal 56 2 3 3 2 2 2" xfId="44887" xr:uid="{00000000-0005-0000-0000-0000226B0000}"/>
    <cellStyle name="Normal 56 2 3 3 2 2 3" xfId="29663" xr:uid="{00000000-0005-0000-0000-0000236B0000}"/>
    <cellStyle name="Normal 56 2 3 3 2 3" xfId="9545" xr:uid="{00000000-0005-0000-0000-0000246B0000}"/>
    <cellStyle name="Normal 56 2 3 3 2 3 2" xfId="39870" xr:uid="{00000000-0005-0000-0000-0000256B0000}"/>
    <cellStyle name="Normal 56 2 3 3 2 3 3" xfId="24646" xr:uid="{00000000-0005-0000-0000-0000266B0000}"/>
    <cellStyle name="Normal 56 2 3 3 2 4" xfId="34857" xr:uid="{00000000-0005-0000-0000-0000276B0000}"/>
    <cellStyle name="Normal 56 2 3 3 2 5" xfId="19633" xr:uid="{00000000-0005-0000-0000-0000286B0000}"/>
    <cellStyle name="Normal 56 2 3 3 3" xfId="6184" xr:uid="{00000000-0005-0000-0000-0000296B0000}"/>
    <cellStyle name="Normal 56 2 3 3 3 2" xfId="16236" xr:uid="{00000000-0005-0000-0000-00002A6B0000}"/>
    <cellStyle name="Normal 56 2 3 3 3 2 2" xfId="46558" xr:uid="{00000000-0005-0000-0000-00002B6B0000}"/>
    <cellStyle name="Normal 56 2 3 3 3 2 3" xfId="31334" xr:uid="{00000000-0005-0000-0000-00002C6B0000}"/>
    <cellStyle name="Normal 56 2 3 3 3 3" xfId="11216" xr:uid="{00000000-0005-0000-0000-00002D6B0000}"/>
    <cellStyle name="Normal 56 2 3 3 3 3 2" xfId="41541" xr:uid="{00000000-0005-0000-0000-00002E6B0000}"/>
    <cellStyle name="Normal 56 2 3 3 3 3 3" xfId="26317" xr:uid="{00000000-0005-0000-0000-00002F6B0000}"/>
    <cellStyle name="Normal 56 2 3 3 3 4" xfId="36528" xr:uid="{00000000-0005-0000-0000-0000306B0000}"/>
    <cellStyle name="Normal 56 2 3 3 3 5" xfId="21304" xr:uid="{00000000-0005-0000-0000-0000316B0000}"/>
    <cellStyle name="Normal 56 2 3 3 4" xfId="12894" xr:uid="{00000000-0005-0000-0000-0000326B0000}"/>
    <cellStyle name="Normal 56 2 3 3 4 2" xfId="43216" xr:uid="{00000000-0005-0000-0000-0000336B0000}"/>
    <cellStyle name="Normal 56 2 3 3 4 3" xfId="27992" xr:uid="{00000000-0005-0000-0000-0000346B0000}"/>
    <cellStyle name="Normal 56 2 3 3 5" xfId="7873" xr:uid="{00000000-0005-0000-0000-0000356B0000}"/>
    <cellStyle name="Normal 56 2 3 3 5 2" xfId="38199" xr:uid="{00000000-0005-0000-0000-0000366B0000}"/>
    <cellStyle name="Normal 56 2 3 3 5 3" xfId="22975" xr:uid="{00000000-0005-0000-0000-0000376B0000}"/>
    <cellStyle name="Normal 56 2 3 3 6" xfId="33187" xr:uid="{00000000-0005-0000-0000-0000386B0000}"/>
    <cellStyle name="Normal 56 2 3 3 7" xfId="17962" xr:uid="{00000000-0005-0000-0000-0000396B0000}"/>
    <cellStyle name="Normal 56 2 3 4" xfId="3655" xr:uid="{00000000-0005-0000-0000-00003A6B0000}"/>
    <cellStyle name="Normal 56 2 3 4 2" xfId="13729" xr:uid="{00000000-0005-0000-0000-00003B6B0000}"/>
    <cellStyle name="Normal 56 2 3 4 2 2" xfId="44051" xr:uid="{00000000-0005-0000-0000-00003C6B0000}"/>
    <cellStyle name="Normal 56 2 3 4 2 3" xfId="28827" xr:uid="{00000000-0005-0000-0000-00003D6B0000}"/>
    <cellStyle name="Normal 56 2 3 4 3" xfId="8709" xr:uid="{00000000-0005-0000-0000-00003E6B0000}"/>
    <cellStyle name="Normal 56 2 3 4 3 2" xfId="39034" xr:uid="{00000000-0005-0000-0000-00003F6B0000}"/>
    <cellStyle name="Normal 56 2 3 4 3 3" xfId="23810" xr:uid="{00000000-0005-0000-0000-0000406B0000}"/>
    <cellStyle name="Normal 56 2 3 4 4" xfId="34021" xr:uid="{00000000-0005-0000-0000-0000416B0000}"/>
    <cellStyle name="Normal 56 2 3 4 5" xfId="18797" xr:uid="{00000000-0005-0000-0000-0000426B0000}"/>
    <cellStyle name="Normal 56 2 3 5" xfId="5348" xr:uid="{00000000-0005-0000-0000-0000436B0000}"/>
    <cellStyle name="Normal 56 2 3 5 2" xfId="15400" xr:uid="{00000000-0005-0000-0000-0000446B0000}"/>
    <cellStyle name="Normal 56 2 3 5 2 2" xfId="45722" xr:uid="{00000000-0005-0000-0000-0000456B0000}"/>
    <cellStyle name="Normal 56 2 3 5 2 3" xfId="30498" xr:uid="{00000000-0005-0000-0000-0000466B0000}"/>
    <cellStyle name="Normal 56 2 3 5 3" xfId="10380" xr:uid="{00000000-0005-0000-0000-0000476B0000}"/>
    <cellStyle name="Normal 56 2 3 5 3 2" xfId="40705" xr:uid="{00000000-0005-0000-0000-0000486B0000}"/>
    <cellStyle name="Normal 56 2 3 5 3 3" xfId="25481" xr:uid="{00000000-0005-0000-0000-0000496B0000}"/>
    <cellStyle name="Normal 56 2 3 5 4" xfId="35692" xr:uid="{00000000-0005-0000-0000-00004A6B0000}"/>
    <cellStyle name="Normal 56 2 3 5 5" xfId="20468" xr:uid="{00000000-0005-0000-0000-00004B6B0000}"/>
    <cellStyle name="Normal 56 2 3 6" xfId="12058" xr:uid="{00000000-0005-0000-0000-00004C6B0000}"/>
    <cellStyle name="Normal 56 2 3 6 2" xfId="42380" xr:uid="{00000000-0005-0000-0000-00004D6B0000}"/>
    <cellStyle name="Normal 56 2 3 6 3" xfId="27156" xr:uid="{00000000-0005-0000-0000-00004E6B0000}"/>
    <cellStyle name="Normal 56 2 3 7" xfId="7037" xr:uid="{00000000-0005-0000-0000-00004F6B0000}"/>
    <cellStyle name="Normal 56 2 3 7 2" xfId="37363" xr:uid="{00000000-0005-0000-0000-0000506B0000}"/>
    <cellStyle name="Normal 56 2 3 7 3" xfId="22139" xr:uid="{00000000-0005-0000-0000-0000516B0000}"/>
    <cellStyle name="Normal 56 2 3 8" xfId="32351" xr:uid="{00000000-0005-0000-0000-0000526B0000}"/>
    <cellStyle name="Normal 56 2 3 9" xfId="17126" xr:uid="{00000000-0005-0000-0000-0000536B0000}"/>
    <cellStyle name="Normal 56 2 4" xfId="2173" xr:uid="{00000000-0005-0000-0000-0000546B0000}"/>
    <cellStyle name="Normal 56 2 4 2" xfId="3012" xr:uid="{00000000-0005-0000-0000-0000556B0000}"/>
    <cellStyle name="Normal 56 2 4 2 2" xfId="4702" xr:uid="{00000000-0005-0000-0000-0000566B0000}"/>
    <cellStyle name="Normal 56 2 4 2 2 2" xfId="14775" xr:uid="{00000000-0005-0000-0000-0000576B0000}"/>
    <cellStyle name="Normal 56 2 4 2 2 2 2" xfId="45097" xr:uid="{00000000-0005-0000-0000-0000586B0000}"/>
    <cellStyle name="Normal 56 2 4 2 2 2 3" xfId="29873" xr:uid="{00000000-0005-0000-0000-0000596B0000}"/>
    <cellStyle name="Normal 56 2 4 2 2 3" xfId="9755" xr:uid="{00000000-0005-0000-0000-00005A6B0000}"/>
    <cellStyle name="Normal 56 2 4 2 2 3 2" xfId="40080" xr:uid="{00000000-0005-0000-0000-00005B6B0000}"/>
    <cellStyle name="Normal 56 2 4 2 2 3 3" xfId="24856" xr:uid="{00000000-0005-0000-0000-00005C6B0000}"/>
    <cellStyle name="Normal 56 2 4 2 2 4" xfId="35067" xr:uid="{00000000-0005-0000-0000-00005D6B0000}"/>
    <cellStyle name="Normal 56 2 4 2 2 5" xfId="19843" xr:uid="{00000000-0005-0000-0000-00005E6B0000}"/>
    <cellStyle name="Normal 56 2 4 2 3" xfId="6394" xr:uid="{00000000-0005-0000-0000-00005F6B0000}"/>
    <cellStyle name="Normal 56 2 4 2 3 2" xfId="16446" xr:uid="{00000000-0005-0000-0000-0000606B0000}"/>
    <cellStyle name="Normal 56 2 4 2 3 2 2" xfId="46768" xr:uid="{00000000-0005-0000-0000-0000616B0000}"/>
    <cellStyle name="Normal 56 2 4 2 3 2 3" xfId="31544" xr:uid="{00000000-0005-0000-0000-0000626B0000}"/>
    <cellStyle name="Normal 56 2 4 2 3 3" xfId="11426" xr:uid="{00000000-0005-0000-0000-0000636B0000}"/>
    <cellStyle name="Normal 56 2 4 2 3 3 2" xfId="41751" xr:uid="{00000000-0005-0000-0000-0000646B0000}"/>
    <cellStyle name="Normal 56 2 4 2 3 3 3" xfId="26527" xr:uid="{00000000-0005-0000-0000-0000656B0000}"/>
    <cellStyle name="Normal 56 2 4 2 3 4" xfId="36738" xr:uid="{00000000-0005-0000-0000-0000666B0000}"/>
    <cellStyle name="Normal 56 2 4 2 3 5" xfId="21514" xr:uid="{00000000-0005-0000-0000-0000676B0000}"/>
    <cellStyle name="Normal 56 2 4 2 4" xfId="13104" xr:uid="{00000000-0005-0000-0000-0000686B0000}"/>
    <cellStyle name="Normal 56 2 4 2 4 2" xfId="43426" xr:uid="{00000000-0005-0000-0000-0000696B0000}"/>
    <cellStyle name="Normal 56 2 4 2 4 3" xfId="28202" xr:uid="{00000000-0005-0000-0000-00006A6B0000}"/>
    <cellStyle name="Normal 56 2 4 2 5" xfId="8083" xr:uid="{00000000-0005-0000-0000-00006B6B0000}"/>
    <cellStyle name="Normal 56 2 4 2 5 2" xfId="38409" xr:uid="{00000000-0005-0000-0000-00006C6B0000}"/>
    <cellStyle name="Normal 56 2 4 2 5 3" xfId="23185" xr:uid="{00000000-0005-0000-0000-00006D6B0000}"/>
    <cellStyle name="Normal 56 2 4 2 6" xfId="33397" xr:uid="{00000000-0005-0000-0000-00006E6B0000}"/>
    <cellStyle name="Normal 56 2 4 2 7" xfId="18172" xr:uid="{00000000-0005-0000-0000-00006F6B0000}"/>
    <cellStyle name="Normal 56 2 4 3" xfId="3865" xr:uid="{00000000-0005-0000-0000-0000706B0000}"/>
    <cellStyle name="Normal 56 2 4 3 2" xfId="13939" xr:uid="{00000000-0005-0000-0000-0000716B0000}"/>
    <cellStyle name="Normal 56 2 4 3 2 2" xfId="44261" xr:uid="{00000000-0005-0000-0000-0000726B0000}"/>
    <cellStyle name="Normal 56 2 4 3 2 3" xfId="29037" xr:uid="{00000000-0005-0000-0000-0000736B0000}"/>
    <cellStyle name="Normal 56 2 4 3 3" xfId="8919" xr:uid="{00000000-0005-0000-0000-0000746B0000}"/>
    <cellStyle name="Normal 56 2 4 3 3 2" xfId="39244" xr:uid="{00000000-0005-0000-0000-0000756B0000}"/>
    <cellStyle name="Normal 56 2 4 3 3 3" xfId="24020" xr:uid="{00000000-0005-0000-0000-0000766B0000}"/>
    <cellStyle name="Normal 56 2 4 3 4" xfId="34231" xr:uid="{00000000-0005-0000-0000-0000776B0000}"/>
    <cellStyle name="Normal 56 2 4 3 5" xfId="19007" xr:uid="{00000000-0005-0000-0000-0000786B0000}"/>
    <cellStyle name="Normal 56 2 4 4" xfId="5558" xr:uid="{00000000-0005-0000-0000-0000796B0000}"/>
    <cellStyle name="Normal 56 2 4 4 2" xfId="15610" xr:uid="{00000000-0005-0000-0000-00007A6B0000}"/>
    <cellStyle name="Normal 56 2 4 4 2 2" xfId="45932" xr:uid="{00000000-0005-0000-0000-00007B6B0000}"/>
    <cellStyle name="Normal 56 2 4 4 2 3" xfId="30708" xr:uid="{00000000-0005-0000-0000-00007C6B0000}"/>
    <cellStyle name="Normal 56 2 4 4 3" xfId="10590" xr:uid="{00000000-0005-0000-0000-00007D6B0000}"/>
    <cellStyle name="Normal 56 2 4 4 3 2" xfId="40915" xr:uid="{00000000-0005-0000-0000-00007E6B0000}"/>
    <cellStyle name="Normal 56 2 4 4 3 3" xfId="25691" xr:uid="{00000000-0005-0000-0000-00007F6B0000}"/>
    <cellStyle name="Normal 56 2 4 4 4" xfId="35902" xr:uid="{00000000-0005-0000-0000-0000806B0000}"/>
    <cellStyle name="Normal 56 2 4 4 5" xfId="20678" xr:uid="{00000000-0005-0000-0000-0000816B0000}"/>
    <cellStyle name="Normal 56 2 4 5" xfId="12268" xr:uid="{00000000-0005-0000-0000-0000826B0000}"/>
    <cellStyle name="Normal 56 2 4 5 2" xfId="42590" xr:uid="{00000000-0005-0000-0000-0000836B0000}"/>
    <cellStyle name="Normal 56 2 4 5 3" xfId="27366" xr:uid="{00000000-0005-0000-0000-0000846B0000}"/>
    <cellStyle name="Normal 56 2 4 6" xfId="7247" xr:uid="{00000000-0005-0000-0000-0000856B0000}"/>
    <cellStyle name="Normal 56 2 4 6 2" xfId="37573" xr:uid="{00000000-0005-0000-0000-0000866B0000}"/>
    <cellStyle name="Normal 56 2 4 6 3" xfId="22349" xr:uid="{00000000-0005-0000-0000-0000876B0000}"/>
    <cellStyle name="Normal 56 2 4 7" xfId="32561" xr:uid="{00000000-0005-0000-0000-0000886B0000}"/>
    <cellStyle name="Normal 56 2 4 8" xfId="17336" xr:uid="{00000000-0005-0000-0000-0000896B0000}"/>
    <cellStyle name="Normal 56 2 5" xfId="2594" xr:uid="{00000000-0005-0000-0000-00008A6B0000}"/>
    <cellStyle name="Normal 56 2 5 2" xfId="4284" xr:uid="{00000000-0005-0000-0000-00008B6B0000}"/>
    <cellStyle name="Normal 56 2 5 2 2" xfId="14357" xr:uid="{00000000-0005-0000-0000-00008C6B0000}"/>
    <cellStyle name="Normal 56 2 5 2 2 2" xfId="44679" xr:uid="{00000000-0005-0000-0000-00008D6B0000}"/>
    <cellStyle name="Normal 56 2 5 2 2 3" xfId="29455" xr:uid="{00000000-0005-0000-0000-00008E6B0000}"/>
    <cellStyle name="Normal 56 2 5 2 3" xfId="9337" xr:uid="{00000000-0005-0000-0000-00008F6B0000}"/>
    <cellStyle name="Normal 56 2 5 2 3 2" xfId="39662" xr:uid="{00000000-0005-0000-0000-0000906B0000}"/>
    <cellStyle name="Normal 56 2 5 2 3 3" xfId="24438" xr:uid="{00000000-0005-0000-0000-0000916B0000}"/>
    <cellStyle name="Normal 56 2 5 2 4" xfId="34649" xr:uid="{00000000-0005-0000-0000-0000926B0000}"/>
    <cellStyle name="Normal 56 2 5 2 5" xfId="19425" xr:uid="{00000000-0005-0000-0000-0000936B0000}"/>
    <cellStyle name="Normal 56 2 5 3" xfId="5976" xr:uid="{00000000-0005-0000-0000-0000946B0000}"/>
    <cellStyle name="Normal 56 2 5 3 2" xfId="16028" xr:uid="{00000000-0005-0000-0000-0000956B0000}"/>
    <cellStyle name="Normal 56 2 5 3 2 2" xfId="46350" xr:uid="{00000000-0005-0000-0000-0000966B0000}"/>
    <cellStyle name="Normal 56 2 5 3 2 3" xfId="31126" xr:uid="{00000000-0005-0000-0000-0000976B0000}"/>
    <cellStyle name="Normal 56 2 5 3 3" xfId="11008" xr:uid="{00000000-0005-0000-0000-0000986B0000}"/>
    <cellStyle name="Normal 56 2 5 3 3 2" xfId="41333" xr:uid="{00000000-0005-0000-0000-0000996B0000}"/>
    <cellStyle name="Normal 56 2 5 3 3 3" xfId="26109" xr:uid="{00000000-0005-0000-0000-00009A6B0000}"/>
    <cellStyle name="Normal 56 2 5 3 4" xfId="36320" xr:uid="{00000000-0005-0000-0000-00009B6B0000}"/>
    <cellStyle name="Normal 56 2 5 3 5" xfId="21096" xr:uid="{00000000-0005-0000-0000-00009C6B0000}"/>
    <cellStyle name="Normal 56 2 5 4" xfId="12686" xr:uid="{00000000-0005-0000-0000-00009D6B0000}"/>
    <cellStyle name="Normal 56 2 5 4 2" xfId="43008" xr:uid="{00000000-0005-0000-0000-00009E6B0000}"/>
    <cellStyle name="Normal 56 2 5 4 3" xfId="27784" xr:uid="{00000000-0005-0000-0000-00009F6B0000}"/>
    <cellStyle name="Normal 56 2 5 5" xfId="7665" xr:uid="{00000000-0005-0000-0000-0000A06B0000}"/>
    <cellStyle name="Normal 56 2 5 5 2" xfId="37991" xr:uid="{00000000-0005-0000-0000-0000A16B0000}"/>
    <cellStyle name="Normal 56 2 5 5 3" xfId="22767" xr:uid="{00000000-0005-0000-0000-0000A26B0000}"/>
    <cellStyle name="Normal 56 2 5 6" xfId="32979" xr:uid="{00000000-0005-0000-0000-0000A36B0000}"/>
    <cellStyle name="Normal 56 2 5 7" xfId="17754" xr:uid="{00000000-0005-0000-0000-0000A46B0000}"/>
    <cellStyle name="Normal 56 2 6" xfId="3447" xr:uid="{00000000-0005-0000-0000-0000A56B0000}"/>
    <cellStyle name="Normal 56 2 6 2" xfId="13521" xr:uid="{00000000-0005-0000-0000-0000A66B0000}"/>
    <cellStyle name="Normal 56 2 6 2 2" xfId="43843" xr:uid="{00000000-0005-0000-0000-0000A76B0000}"/>
    <cellStyle name="Normal 56 2 6 2 3" xfId="28619" xr:uid="{00000000-0005-0000-0000-0000A86B0000}"/>
    <cellStyle name="Normal 56 2 6 3" xfId="8501" xr:uid="{00000000-0005-0000-0000-0000A96B0000}"/>
    <cellStyle name="Normal 56 2 6 3 2" xfId="38826" xr:uid="{00000000-0005-0000-0000-0000AA6B0000}"/>
    <cellStyle name="Normal 56 2 6 3 3" xfId="23602" xr:uid="{00000000-0005-0000-0000-0000AB6B0000}"/>
    <cellStyle name="Normal 56 2 6 4" xfId="33813" xr:uid="{00000000-0005-0000-0000-0000AC6B0000}"/>
    <cellStyle name="Normal 56 2 6 5" xfId="18589" xr:uid="{00000000-0005-0000-0000-0000AD6B0000}"/>
    <cellStyle name="Normal 56 2 7" xfId="5140" xr:uid="{00000000-0005-0000-0000-0000AE6B0000}"/>
    <cellStyle name="Normal 56 2 7 2" xfId="15192" xr:uid="{00000000-0005-0000-0000-0000AF6B0000}"/>
    <cellStyle name="Normal 56 2 7 2 2" xfId="45514" xr:uid="{00000000-0005-0000-0000-0000B06B0000}"/>
    <cellStyle name="Normal 56 2 7 2 3" xfId="30290" xr:uid="{00000000-0005-0000-0000-0000B16B0000}"/>
    <cellStyle name="Normal 56 2 7 3" xfId="10172" xr:uid="{00000000-0005-0000-0000-0000B26B0000}"/>
    <cellStyle name="Normal 56 2 7 3 2" xfId="40497" xr:uid="{00000000-0005-0000-0000-0000B36B0000}"/>
    <cellStyle name="Normal 56 2 7 3 3" xfId="25273" xr:uid="{00000000-0005-0000-0000-0000B46B0000}"/>
    <cellStyle name="Normal 56 2 7 4" xfId="35484" xr:uid="{00000000-0005-0000-0000-0000B56B0000}"/>
    <cellStyle name="Normal 56 2 7 5" xfId="20260" xr:uid="{00000000-0005-0000-0000-0000B66B0000}"/>
    <cellStyle name="Normal 56 2 8" xfId="11850" xr:uid="{00000000-0005-0000-0000-0000B76B0000}"/>
    <cellStyle name="Normal 56 2 8 2" xfId="42172" xr:uid="{00000000-0005-0000-0000-0000B86B0000}"/>
    <cellStyle name="Normal 56 2 8 3" xfId="26948" xr:uid="{00000000-0005-0000-0000-0000B96B0000}"/>
    <cellStyle name="Normal 56 2 9" xfId="6829" xr:uid="{00000000-0005-0000-0000-0000BA6B0000}"/>
    <cellStyle name="Normal 56 2 9 2" xfId="37155" xr:uid="{00000000-0005-0000-0000-0000BB6B0000}"/>
    <cellStyle name="Normal 56 2 9 3" xfId="21931" xr:uid="{00000000-0005-0000-0000-0000BC6B0000}"/>
    <cellStyle name="Normal 56 3" xfId="1793" xr:uid="{00000000-0005-0000-0000-0000BD6B0000}"/>
    <cellStyle name="Normal 56 3 10" xfId="16970" xr:uid="{00000000-0005-0000-0000-0000BE6B0000}"/>
    <cellStyle name="Normal 56 3 2" xfId="2012" xr:uid="{00000000-0005-0000-0000-0000BF6B0000}"/>
    <cellStyle name="Normal 56 3 2 2" xfId="2433" xr:uid="{00000000-0005-0000-0000-0000C06B0000}"/>
    <cellStyle name="Normal 56 3 2 2 2" xfId="3272" xr:uid="{00000000-0005-0000-0000-0000C16B0000}"/>
    <cellStyle name="Normal 56 3 2 2 2 2" xfId="4962" xr:uid="{00000000-0005-0000-0000-0000C26B0000}"/>
    <cellStyle name="Normal 56 3 2 2 2 2 2" xfId="15035" xr:uid="{00000000-0005-0000-0000-0000C36B0000}"/>
    <cellStyle name="Normal 56 3 2 2 2 2 2 2" xfId="45357" xr:uid="{00000000-0005-0000-0000-0000C46B0000}"/>
    <cellStyle name="Normal 56 3 2 2 2 2 2 3" xfId="30133" xr:uid="{00000000-0005-0000-0000-0000C56B0000}"/>
    <cellStyle name="Normal 56 3 2 2 2 2 3" xfId="10015" xr:uid="{00000000-0005-0000-0000-0000C66B0000}"/>
    <cellStyle name="Normal 56 3 2 2 2 2 3 2" xfId="40340" xr:uid="{00000000-0005-0000-0000-0000C76B0000}"/>
    <cellStyle name="Normal 56 3 2 2 2 2 3 3" xfId="25116" xr:uid="{00000000-0005-0000-0000-0000C86B0000}"/>
    <cellStyle name="Normal 56 3 2 2 2 2 4" xfId="35327" xr:uid="{00000000-0005-0000-0000-0000C96B0000}"/>
    <cellStyle name="Normal 56 3 2 2 2 2 5" xfId="20103" xr:uid="{00000000-0005-0000-0000-0000CA6B0000}"/>
    <cellStyle name="Normal 56 3 2 2 2 3" xfId="6654" xr:uid="{00000000-0005-0000-0000-0000CB6B0000}"/>
    <cellStyle name="Normal 56 3 2 2 2 3 2" xfId="16706" xr:uid="{00000000-0005-0000-0000-0000CC6B0000}"/>
    <cellStyle name="Normal 56 3 2 2 2 3 2 2" xfId="47028" xr:uid="{00000000-0005-0000-0000-0000CD6B0000}"/>
    <cellStyle name="Normal 56 3 2 2 2 3 2 3" xfId="31804" xr:uid="{00000000-0005-0000-0000-0000CE6B0000}"/>
    <cellStyle name="Normal 56 3 2 2 2 3 3" xfId="11686" xr:uid="{00000000-0005-0000-0000-0000CF6B0000}"/>
    <cellStyle name="Normal 56 3 2 2 2 3 3 2" xfId="42011" xr:uid="{00000000-0005-0000-0000-0000D06B0000}"/>
    <cellStyle name="Normal 56 3 2 2 2 3 3 3" xfId="26787" xr:uid="{00000000-0005-0000-0000-0000D16B0000}"/>
    <cellStyle name="Normal 56 3 2 2 2 3 4" xfId="36998" xr:uid="{00000000-0005-0000-0000-0000D26B0000}"/>
    <cellStyle name="Normal 56 3 2 2 2 3 5" xfId="21774" xr:uid="{00000000-0005-0000-0000-0000D36B0000}"/>
    <cellStyle name="Normal 56 3 2 2 2 4" xfId="13364" xr:uid="{00000000-0005-0000-0000-0000D46B0000}"/>
    <cellStyle name="Normal 56 3 2 2 2 4 2" xfId="43686" xr:uid="{00000000-0005-0000-0000-0000D56B0000}"/>
    <cellStyle name="Normal 56 3 2 2 2 4 3" xfId="28462" xr:uid="{00000000-0005-0000-0000-0000D66B0000}"/>
    <cellStyle name="Normal 56 3 2 2 2 5" xfId="8343" xr:uid="{00000000-0005-0000-0000-0000D76B0000}"/>
    <cellStyle name="Normal 56 3 2 2 2 5 2" xfId="38669" xr:uid="{00000000-0005-0000-0000-0000D86B0000}"/>
    <cellStyle name="Normal 56 3 2 2 2 5 3" xfId="23445" xr:uid="{00000000-0005-0000-0000-0000D96B0000}"/>
    <cellStyle name="Normal 56 3 2 2 2 6" xfId="33657" xr:uid="{00000000-0005-0000-0000-0000DA6B0000}"/>
    <cellStyle name="Normal 56 3 2 2 2 7" xfId="18432" xr:uid="{00000000-0005-0000-0000-0000DB6B0000}"/>
    <cellStyle name="Normal 56 3 2 2 3" xfId="4125" xr:uid="{00000000-0005-0000-0000-0000DC6B0000}"/>
    <cellStyle name="Normal 56 3 2 2 3 2" xfId="14199" xr:uid="{00000000-0005-0000-0000-0000DD6B0000}"/>
    <cellStyle name="Normal 56 3 2 2 3 2 2" xfId="44521" xr:uid="{00000000-0005-0000-0000-0000DE6B0000}"/>
    <cellStyle name="Normal 56 3 2 2 3 2 3" xfId="29297" xr:uid="{00000000-0005-0000-0000-0000DF6B0000}"/>
    <cellStyle name="Normal 56 3 2 2 3 3" xfId="9179" xr:uid="{00000000-0005-0000-0000-0000E06B0000}"/>
    <cellStyle name="Normal 56 3 2 2 3 3 2" xfId="39504" xr:uid="{00000000-0005-0000-0000-0000E16B0000}"/>
    <cellStyle name="Normal 56 3 2 2 3 3 3" xfId="24280" xr:uid="{00000000-0005-0000-0000-0000E26B0000}"/>
    <cellStyle name="Normal 56 3 2 2 3 4" xfId="34491" xr:uid="{00000000-0005-0000-0000-0000E36B0000}"/>
    <cellStyle name="Normal 56 3 2 2 3 5" xfId="19267" xr:uid="{00000000-0005-0000-0000-0000E46B0000}"/>
    <cellStyle name="Normal 56 3 2 2 4" xfId="5818" xr:uid="{00000000-0005-0000-0000-0000E56B0000}"/>
    <cellStyle name="Normal 56 3 2 2 4 2" xfId="15870" xr:uid="{00000000-0005-0000-0000-0000E66B0000}"/>
    <cellStyle name="Normal 56 3 2 2 4 2 2" xfId="46192" xr:uid="{00000000-0005-0000-0000-0000E76B0000}"/>
    <cellStyle name="Normal 56 3 2 2 4 2 3" xfId="30968" xr:uid="{00000000-0005-0000-0000-0000E86B0000}"/>
    <cellStyle name="Normal 56 3 2 2 4 3" xfId="10850" xr:uid="{00000000-0005-0000-0000-0000E96B0000}"/>
    <cellStyle name="Normal 56 3 2 2 4 3 2" xfId="41175" xr:uid="{00000000-0005-0000-0000-0000EA6B0000}"/>
    <cellStyle name="Normal 56 3 2 2 4 3 3" xfId="25951" xr:uid="{00000000-0005-0000-0000-0000EB6B0000}"/>
    <cellStyle name="Normal 56 3 2 2 4 4" xfId="36162" xr:uid="{00000000-0005-0000-0000-0000EC6B0000}"/>
    <cellStyle name="Normal 56 3 2 2 4 5" xfId="20938" xr:uid="{00000000-0005-0000-0000-0000ED6B0000}"/>
    <cellStyle name="Normal 56 3 2 2 5" xfId="12528" xr:uid="{00000000-0005-0000-0000-0000EE6B0000}"/>
    <cellStyle name="Normal 56 3 2 2 5 2" xfId="42850" xr:uid="{00000000-0005-0000-0000-0000EF6B0000}"/>
    <cellStyle name="Normal 56 3 2 2 5 3" xfId="27626" xr:uid="{00000000-0005-0000-0000-0000F06B0000}"/>
    <cellStyle name="Normal 56 3 2 2 6" xfId="7507" xr:uid="{00000000-0005-0000-0000-0000F16B0000}"/>
    <cellStyle name="Normal 56 3 2 2 6 2" xfId="37833" xr:uid="{00000000-0005-0000-0000-0000F26B0000}"/>
    <cellStyle name="Normal 56 3 2 2 6 3" xfId="22609" xr:uid="{00000000-0005-0000-0000-0000F36B0000}"/>
    <cellStyle name="Normal 56 3 2 2 7" xfId="32821" xr:uid="{00000000-0005-0000-0000-0000F46B0000}"/>
    <cellStyle name="Normal 56 3 2 2 8" xfId="17596" xr:uid="{00000000-0005-0000-0000-0000F56B0000}"/>
    <cellStyle name="Normal 56 3 2 3" xfId="2854" xr:uid="{00000000-0005-0000-0000-0000F66B0000}"/>
    <cellStyle name="Normal 56 3 2 3 2" xfId="4544" xr:uid="{00000000-0005-0000-0000-0000F76B0000}"/>
    <cellStyle name="Normal 56 3 2 3 2 2" xfId="14617" xr:uid="{00000000-0005-0000-0000-0000F86B0000}"/>
    <cellStyle name="Normal 56 3 2 3 2 2 2" xfId="44939" xr:uid="{00000000-0005-0000-0000-0000F96B0000}"/>
    <cellStyle name="Normal 56 3 2 3 2 2 3" xfId="29715" xr:uid="{00000000-0005-0000-0000-0000FA6B0000}"/>
    <cellStyle name="Normal 56 3 2 3 2 3" xfId="9597" xr:uid="{00000000-0005-0000-0000-0000FB6B0000}"/>
    <cellStyle name="Normal 56 3 2 3 2 3 2" xfId="39922" xr:uid="{00000000-0005-0000-0000-0000FC6B0000}"/>
    <cellStyle name="Normal 56 3 2 3 2 3 3" xfId="24698" xr:uid="{00000000-0005-0000-0000-0000FD6B0000}"/>
    <cellStyle name="Normal 56 3 2 3 2 4" xfId="34909" xr:uid="{00000000-0005-0000-0000-0000FE6B0000}"/>
    <cellStyle name="Normal 56 3 2 3 2 5" xfId="19685" xr:uid="{00000000-0005-0000-0000-0000FF6B0000}"/>
    <cellStyle name="Normal 56 3 2 3 3" xfId="6236" xr:uid="{00000000-0005-0000-0000-0000006C0000}"/>
    <cellStyle name="Normal 56 3 2 3 3 2" xfId="16288" xr:uid="{00000000-0005-0000-0000-0000016C0000}"/>
    <cellStyle name="Normal 56 3 2 3 3 2 2" xfId="46610" xr:uid="{00000000-0005-0000-0000-0000026C0000}"/>
    <cellStyle name="Normal 56 3 2 3 3 2 3" xfId="31386" xr:uid="{00000000-0005-0000-0000-0000036C0000}"/>
    <cellStyle name="Normal 56 3 2 3 3 3" xfId="11268" xr:uid="{00000000-0005-0000-0000-0000046C0000}"/>
    <cellStyle name="Normal 56 3 2 3 3 3 2" xfId="41593" xr:uid="{00000000-0005-0000-0000-0000056C0000}"/>
    <cellStyle name="Normal 56 3 2 3 3 3 3" xfId="26369" xr:uid="{00000000-0005-0000-0000-0000066C0000}"/>
    <cellStyle name="Normal 56 3 2 3 3 4" xfId="36580" xr:uid="{00000000-0005-0000-0000-0000076C0000}"/>
    <cellStyle name="Normal 56 3 2 3 3 5" xfId="21356" xr:uid="{00000000-0005-0000-0000-0000086C0000}"/>
    <cellStyle name="Normal 56 3 2 3 4" xfId="12946" xr:uid="{00000000-0005-0000-0000-0000096C0000}"/>
    <cellStyle name="Normal 56 3 2 3 4 2" xfId="43268" xr:uid="{00000000-0005-0000-0000-00000A6C0000}"/>
    <cellStyle name="Normal 56 3 2 3 4 3" xfId="28044" xr:uid="{00000000-0005-0000-0000-00000B6C0000}"/>
    <cellStyle name="Normal 56 3 2 3 5" xfId="7925" xr:uid="{00000000-0005-0000-0000-00000C6C0000}"/>
    <cellStyle name="Normal 56 3 2 3 5 2" xfId="38251" xr:uid="{00000000-0005-0000-0000-00000D6C0000}"/>
    <cellStyle name="Normal 56 3 2 3 5 3" xfId="23027" xr:uid="{00000000-0005-0000-0000-00000E6C0000}"/>
    <cellStyle name="Normal 56 3 2 3 6" xfId="33239" xr:uid="{00000000-0005-0000-0000-00000F6C0000}"/>
    <cellStyle name="Normal 56 3 2 3 7" xfId="18014" xr:uid="{00000000-0005-0000-0000-0000106C0000}"/>
    <cellStyle name="Normal 56 3 2 4" xfId="3707" xr:uid="{00000000-0005-0000-0000-0000116C0000}"/>
    <cellStyle name="Normal 56 3 2 4 2" xfId="13781" xr:uid="{00000000-0005-0000-0000-0000126C0000}"/>
    <cellStyle name="Normal 56 3 2 4 2 2" xfId="44103" xr:uid="{00000000-0005-0000-0000-0000136C0000}"/>
    <cellStyle name="Normal 56 3 2 4 2 3" xfId="28879" xr:uid="{00000000-0005-0000-0000-0000146C0000}"/>
    <cellStyle name="Normal 56 3 2 4 3" xfId="8761" xr:uid="{00000000-0005-0000-0000-0000156C0000}"/>
    <cellStyle name="Normal 56 3 2 4 3 2" xfId="39086" xr:uid="{00000000-0005-0000-0000-0000166C0000}"/>
    <cellStyle name="Normal 56 3 2 4 3 3" xfId="23862" xr:uid="{00000000-0005-0000-0000-0000176C0000}"/>
    <cellStyle name="Normal 56 3 2 4 4" xfId="34073" xr:uid="{00000000-0005-0000-0000-0000186C0000}"/>
    <cellStyle name="Normal 56 3 2 4 5" xfId="18849" xr:uid="{00000000-0005-0000-0000-0000196C0000}"/>
    <cellStyle name="Normal 56 3 2 5" xfId="5400" xr:uid="{00000000-0005-0000-0000-00001A6C0000}"/>
    <cellStyle name="Normal 56 3 2 5 2" xfId="15452" xr:uid="{00000000-0005-0000-0000-00001B6C0000}"/>
    <cellStyle name="Normal 56 3 2 5 2 2" xfId="45774" xr:uid="{00000000-0005-0000-0000-00001C6C0000}"/>
    <cellStyle name="Normal 56 3 2 5 2 3" xfId="30550" xr:uid="{00000000-0005-0000-0000-00001D6C0000}"/>
    <cellStyle name="Normal 56 3 2 5 3" xfId="10432" xr:uid="{00000000-0005-0000-0000-00001E6C0000}"/>
    <cellStyle name="Normal 56 3 2 5 3 2" xfId="40757" xr:uid="{00000000-0005-0000-0000-00001F6C0000}"/>
    <cellStyle name="Normal 56 3 2 5 3 3" xfId="25533" xr:uid="{00000000-0005-0000-0000-0000206C0000}"/>
    <cellStyle name="Normal 56 3 2 5 4" xfId="35744" xr:uid="{00000000-0005-0000-0000-0000216C0000}"/>
    <cellStyle name="Normal 56 3 2 5 5" xfId="20520" xr:uid="{00000000-0005-0000-0000-0000226C0000}"/>
    <cellStyle name="Normal 56 3 2 6" xfId="12110" xr:uid="{00000000-0005-0000-0000-0000236C0000}"/>
    <cellStyle name="Normal 56 3 2 6 2" xfId="42432" xr:uid="{00000000-0005-0000-0000-0000246C0000}"/>
    <cellStyle name="Normal 56 3 2 6 3" xfId="27208" xr:uid="{00000000-0005-0000-0000-0000256C0000}"/>
    <cellStyle name="Normal 56 3 2 7" xfId="7089" xr:uid="{00000000-0005-0000-0000-0000266C0000}"/>
    <cellStyle name="Normal 56 3 2 7 2" xfId="37415" xr:uid="{00000000-0005-0000-0000-0000276C0000}"/>
    <cellStyle name="Normal 56 3 2 7 3" xfId="22191" xr:uid="{00000000-0005-0000-0000-0000286C0000}"/>
    <cellStyle name="Normal 56 3 2 8" xfId="32403" xr:uid="{00000000-0005-0000-0000-0000296C0000}"/>
    <cellStyle name="Normal 56 3 2 9" xfId="17178" xr:uid="{00000000-0005-0000-0000-00002A6C0000}"/>
    <cellStyle name="Normal 56 3 3" xfId="2225" xr:uid="{00000000-0005-0000-0000-00002B6C0000}"/>
    <cellStyle name="Normal 56 3 3 2" xfId="3064" xr:uid="{00000000-0005-0000-0000-00002C6C0000}"/>
    <cellStyle name="Normal 56 3 3 2 2" xfId="4754" xr:uid="{00000000-0005-0000-0000-00002D6C0000}"/>
    <cellStyle name="Normal 56 3 3 2 2 2" xfId="14827" xr:uid="{00000000-0005-0000-0000-00002E6C0000}"/>
    <cellStyle name="Normal 56 3 3 2 2 2 2" xfId="45149" xr:uid="{00000000-0005-0000-0000-00002F6C0000}"/>
    <cellStyle name="Normal 56 3 3 2 2 2 3" xfId="29925" xr:uid="{00000000-0005-0000-0000-0000306C0000}"/>
    <cellStyle name="Normal 56 3 3 2 2 3" xfId="9807" xr:uid="{00000000-0005-0000-0000-0000316C0000}"/>
    <cellStyle name="Normal 56 3 3 2 2 3 2" xfId="40132" xr:uid="{00000000-0005-0000-0000-0000326C0000}"/>
    <cellStyle name="Normal 56 3 3 2 2 3 3" xfId="24908" xr:uid="{00000000-0005-0000-0000-0000336C0000}"/>
    <cellStyle name="Normal 56 3 3 2 2 4" xfId="35119" xr:uid="{00000000-0005-0000-0000-0000346C0000}"/>
    <cellStyle name="Normal 56 3 3 2 2 5" xfId="19895" xr:uid="{00000000-0005-0000-0000-0000356C0000}"/>
    <cellStyle name="Normal 56 3 3 2 3" xfId="6446" xr:uid="{00000000-0005-0000-0000-0000366C0000}"/>
    <cellStyle name="Normal 56 3 3 2 3 2" xfId="16498" xr:uid="{00000000-0005-0000-0000-0000376C0000}"/>
    <cellStyle name="Normal 56 3 3 2 3 2 2" xfId="46820" xr:uid="{00000000-0005-0000-0000-0000386C0000}"/>
    <cellStyle name="Normal 56 3 3 2 3 2 3" xfId="31596" xr:uid="{00000000-0005-0000-0000-0000396C0000}"/>
    <cellStyle name="Normal 56 3 3 2 3 3" xfId="11478" xr:uid="{00000000-0005-0000-0000-00003A6C0000}"/>
    <cellStyle name="Normal 56 3 3 2 3 3 2" xfId="41803" xr:uid="{00000000-0005-0000-0000-00003B6C0000}"/>
    <cellStyle name="Normal 56 3 3 2 3 3 3" xfId="26579" xr:uid="{00000000-0005-0000-0000-00003C6C0000}"/>
    <cellStyle name="Normal 56 3 3 2 3 4" xfId="36790" xr:uid="{00000000-0005-0000-0000-00003D6C0000}"/>
    <cellStyle name="Normal 56 3 3 2 3 5" xfId="21566" xr:uid="{00000000-0005-0000-0000-00003E6C0000}"/>
    <cellStyle name="Normal 56 3 3 2 4" xfId="13156" xr:uid="{00000000-0005-0000-0000-00003F6C0000}"/>
    <cellStyle name="Normal 56 3 3 2 4 2" xfId="43478" xr:uid="{00000000-0005-0000-0000-0000406C0000}"/>
    <cellStyle name="Normal 56 3 3 2 4 3" xfId="28254" xr:uid="{00000000-0005-0000-0000-0000416C0000}"/>
    <cellStyle name="Normal 56 3 3 2 5" xfId="8135" xr:uid="{00000000-0005-0000-0000-0000426C0000}"/>
    <cellStyle name="Normal 56 3 3 2 5 2" xfId="38461" xr:uid="{00000000-0005-0000-0000-0000436C0000}"/>
    <cellStyle name="Normal 56 3 3 2 5 3" xfId="23237" xr:uid="{00000000-0005-0000-0000-0000446C0000}"/>
    <cellStyle name="Normal 56 3 3 2 6" xfId="33449" xr:uid="{00000000-0005-0000-0000-0000456C0000}"/>
    <cellStyle name="Normal 56 3 3 2 7" xfId="18224" xr:uid="{00000000-0005-0000-0000-0000466C0000}"/>
    <cellStyle name="Normal 56 3 3 3" xfId="3917" xr:uid="{00000000-0005-0000-0000-0000476C0000}"/>
    <cellStyle name="Normal 56 3 3 3 2" xfId="13991" xr:uid="{00000000-0005-0000-0000-0000486C0000}"/>
    <cellStyle name="Normal 56 3 3 3 2 2" xfId="44313" xr:uid="{00000000-0005-0000-0000-0000496C0000}"/>
    <cellStyle name="Normal 56 3 3 3 2 3" xfId="29089" xr:uid="{00000000-0005-0000-0000-00004A6C0000}"/>
    <cellStyle name="Normal 56 3 3 3 3" xfId="8971" xr:uid="{00000000-0005-0000-0000-00004B6C0000}"/>
    <cellStyle name="Normal 56 3 3 3 3 2" xfId="39296" xr:uid="{00000000-0005-0000-0000-00004C6C0000}"/>
    <cellStyle name="Normal 56 3 3 3 3 3" xfId="24072" xr:uid="{00000000-0005-0000-0000-00004D6C0000}"/>
    <cellStyle name="Normal 56 3 3 3 4" xfId="34283" xr:uid="{00000000-0005-0000-0000-00004E6C0000}"/>
    <cellStyle name="Normal 56 3 3 3 5" xfId="19059" xr:uid="{00000000-0005-0000-0000-00004F6C0000}"/>
    <cellStyle name="Normal 56 3 3 4" xfId="5610" xr:uid="{00000000-0005-0000-0000-0000506C0000}"/>
    <cellStyle name="Normal 56 3 3 4 2" xfId="15662" xr:uid="{00000000-0005-0000-0000-0000516C0000}"/>
    <cellStyle name="Normal 56 3 3 4 2 2" xfId="45984" xr:uid="{00000000-0005-0000-0000-0000526C0000}"/>
    <cellStyle name="Normal 56 3 3 4 2 3" xfId="30760" xr:uid="{00000000-0005-0000-0000-0000536C0000}"/>
    <cellStyle name="Normal 56 3 3 4 3" xfId="10642" xr:uid="{00000000-0005-0000-0000-0000546C0000}"/>
    <cellStyle name="Normal 56 3 3 4 3 2" xfId="40967" xr:uid="{00000000-0005-0000-0000-0000556C0000}"/>
    <cellStyle name="Normal 56 3 3 4 3 3" xfId="25743" xr:uid="{00000000-0005-0000-0000-0000566C0000}"/>
    <cellStyle name="Normal 56 3 3 4 4" xfId="35954" xr:uid="{00000000-0005-0000-0000-0000576C0000}"/>
    <cellStyle name="Normal 56 3 3 4 5" xfId="20730" xr:uid="{00000000-0005-0000-0000-0000586C0000}"/>
    <cellStyle name="Normal 56 3 3 5" xfId="12320" xr:uid="{00000000-0005-0000-0000-0000596C0000}"/>
    <cellStyle name="Normal 56 3 3 5 2" xfId="42642" xr:uid="{00000000-0005-0000-0000-00005A6C0000}"/>
    <cellStyle name="Normal 56 3 3 5 3" xfId="27418" xr:uid="{00000000-0005-0000-0000-00005B6C0000}"/>
    <cellStyle name="Normal 56 3 3 6" xfId="7299" xr:uid="{00000000-0005-0000-0000-00005C6C0000}"/>
    <cellStyle name="Normal 56 3 3 6 2" xfId="37625" xr:uid="{00000000-0005-0000-0000-00005D6C0000}"/>
    <cellStyle name="Normal 56 3 3 6 3" xfId="22401" xr:uid="{00000000-0005-0000-0000-00005E6C0000}"/>
    <cellStyle name="Normal 56 3 3 7" xfId="32613" xr:uid="{00000000-0005-0000-0000-00005F6C0000}"/>
    <cellStyle name="Normal 56 3 3 8" xfId="17388" xr:uid="{00000000-0005-0000-0000-0000606C0000}"/>
    <cellStyle name="Normal 56 3 4" xfId="2646" xr:uid="{00000000-0005-0000-0000-0000616C0000}"/>
    <cellStyle name="Normal 56 3 4 2" xfId="4336" xr:uid="{00000000-0005-0000-0000-0000626C0000}"/>
    <cellStyle name="Normal 56 3 4 2 2" xfId="14409" xr:uid="{00000000-0005-0000-0000-0000636C0000}"/>
    <cellStyle name="Normal 56 3 4 2 2 2" xfId="44731" xr:uid="{00000000-0005-0000-0000-0000646C0000}"/>
    <cellStyle name="Normal 56 3 4 2 2 3" xfId="29507" xr:uid="{00000000-0005-0000-0000-0000656C0000}"/>
    <cellStyle name="Normal 56 3 4 2 3" xfId="9389" xr:uid="{00000000-0005-0000-0000-0000666C0000}"/>
    <cellStyle name="Normal 56 3 4 2 3 2" xfId="39714" xr:uid="{00000000-0005-0000-0000-0000676C0000}"/>
    <cellStyle name="Normal 56 3 4 2 3 3" xfId="24490" xr:uid="{00000000-0005-0000-0000-0000686C0000}"/>
    <cellStyle name="Normal 56 3 4 2 4" xfId="34701" xr:uid="{00000000-0005-0000-0000-0000696C0000}"/>
    <cellStyle name="Normal 56 3 4 2 5" xfId="19477" xr:uid="{00000000-0005-0000-0000-00006A6C0000}"/>
    <cellStyle name="Normal 56 3 4 3" xfId="6028" xr:uid="{00000000-0005-0000-0000-00006B6C0000}"/>
    <cellStyle name="Normal 56 3 4 3 2" xfId="16080" xr:uid="{00000000-0005-0000-0000-00006C6C0000}"/>
    <cellStyle name="Normal 56 3 4 3 2 2" xfId="46402" xr:uid="{00000000-0005-0000-0000-00006D6C0000}"/>
    <cellStyle name="Normal 56 3 4 3 2 3" xfId="31178" xr:uid="{00000000-0005-0000-0000-00006E6C0000}"/>
    <cellStyle name="Normal 56 3 4 3 3" xfId="11060" xr:uid="{00000000-0005-0000-0000-00006F6C0000}"/>
    <cellStyle name="Normal 56 3 4 3 3 2" xfId="41385" xr:uid="{00000000-0005-0000-0000-0000706C0000}"/>
    <cellStyle name="Normal 56 3 4 3 3 3" xfId="26161" xr:uid="{00000000-0005-0000-0000-0000716C0000}"/>
    <cellStyle name="Normal 56 3 4 3 4" xfId="36372" xr:uid="{00000000-0005-0000-0000-0000726C0000}"/>
    <cellStyle name="Normal 56 3 4 3 5" xfId="21148" xr:uid="{00000000-0005-0000-0000-0000736C0000}"/>
    <cellStyle name="Normal 56 3 4 4" xfId="12738" xr:uid="{00000000-0005-0000-0000-0000746C0000}"/>
    <cellStyle name="Normal 56 3 4 4 2" xfId="43060" xr:uid="{00000000-0005-0000-0000-0000756C0000}"/>
    <cellStyle name="Normal 56 3 4 4 3" xfId="27836" xr:uid="{00000000-0005-0000-0000-0000766C0000}"/>
    <cellStyle name="Normal 56 3 4 5" xfId="7717" xr:uid="{00000000-0005-0000-0000-0000776C0000}"/>
    <cellStyle name="Normal 56 3 4 5 2" xfId="38043" xr:uid="{00000000-0005-0000-0000-0000786C0000}"/>
    <cellStyle name="Normal 56 3 4 5 3" xfId="22819" xr:uid="{00000000-0005-0000-0000-0000796C0000}"/>
    <cellStyle name="Normal 56 3 4 6" xfId="33031" xr:uid="{00000000-0005-0000-0000-00007A6C0000}"/>
    <cellStyle name="Normal 56 3 4 7" xfId="17806" xr:uid="{00000000-0005-0000-0000-00007B6C0000}"/>
    <cellStyle name="Normal 56 3 5" xfId="3499" xr:uid="{00000000-0005-0000-0000-00007C6C0000}"/>
    <cellStyle name="Normal 56 3 5 2" xfId="13573" xr:uid="{00000000-0005-0000-0000-00007D6C0000}"/>
    <cellStyle name="Normal 56 3 5 2 2" xfId="43895" xr:uid="{00000000-0005-0000-0000-00007E6C0000}"/>
    <cellStyle name="Normal 56 3 5 2 3" xfId="28671" xr:uid="{00000000-0005-0000-0000-00007F6C0000}"/>
    <cellStyle name="Normal 56 3 5 3" xfId="8553" xr:uid="{00000000-0005-0000-0000-0000806C0000}"/>
    <cellStyle name="Normal 56 3 5 3 2" xfId="38878" xr:uid="{00000000-0005-0000-0000-0000816C0000}"/>
    <cellStyle name="Normal 56 3 5 3 3" xfId="23654" xr:uid="{00000000-0005-0000-0000-0000826C0000}"/>
    <cellStyle name="Normal 56 3 5 4" xfId="33865" xr:uid="{00000000-0005-0000-0000-0000836C0000}"/>
    <cellStyle name="Normal 56 3 5 5" xfId="18641" xr:uid="{00000000-0005-0000-0000-0000846C0000}"/>
    <cellStyle name="Normal 56 3 6" xfId="5192" xr:uid="{00000000-0005-0000-0000-0000856C0000}"/>
    <cellStyle name="Normal 56 3 6 2" xfId="15244" xr:uid="{00000000-0005-0000-0000-0000866C0000}"/>
    <cellStyle name="Normal 56 3 6 2 2" xfId="45566" xr:uid="{00000000-0005-0000-0000-0000876C0000}"/>
    <cellStyle name="Normal 56 3 6 2 3" xfId="30342" xr:uid="{00000000-0005-0000-0000-0000886C0000}"/>
    <cellStyle name="Normal 56 3 6 3" xfId="10224" xr:uid="{00000000-0005-0000-0000-0000896C0000}"/>
    <cellStyle name="Normal 56 3 6 3 2" xfId="40549" xr:uid="{00000000-0005-0000-0000-00008A6C0000}"/>
    <cellStyle name="Normal 56 3 6 3 3" xfId="25325" xr:uid="{00000000-0005-0000-0000-00008B6C0000}"/>
    <cellStyle name="Normal 56 3 6 4" xfId="35536" xr:uid="{00000000-0005-0000-0000-00008C6C0000}"/>
    <cellStyle name="Normal 56 3 6 5" xfId="20312" xr:uid="{00000000-0005-0000-0000-00008D6C0000}"/>
    <cellStyle name="Normal 56 3 7" xfId="11902" xr:uid="{00000000-0005-0000-0000-00008E6C0000}"/>
    <cellStyle name="Normal 56 3 7 2" xfId="42224" xr:uid="{00000000-0005-0000-0000-00008F6C0000}"/>
    <cellStyle name="Normal 56 3 7 3" xfId="27000" xr:uid="{00000000-0005-0000-0000-0000906C0000}"/>
    <cellStyle name="Normal 56 3 8" xfId="6881" xr:uid="{00000000-0005-0000-0000-0000916C0000}"/>
    <cellStyle name="Normal 56 3 8 2" xfId="37207" xr:uid="{00000000-0005-0000-0000-0000926C0000}"/>
    <cellStyle name="Normal 56 3 8 3" xfId="21983" xr:uid="{00000000-0005-0000-0000-0000936C0000}"/>
    <cellStyle name="Normal 56 3 9" xfId="32196" xr:uid="{00000000-0005-0000-0000-0000946C0000}"/>
    <cellStyle name="Normal 56 4" xfId="1906" xr:uid="{00000000-0005-0000-0000-0000956C0000}"/>
    <cellStyle name="Normal 56 4 2" xfId="2329" xr:uid="{00000000-0005-0000-0000-0000966C0000}"/>
    <cellStyle name="Normal 56 4 2 2" xfId="3168" xr:uid="{00000000-0005-0000-0000-0000976C0000}"/>
    <cellStyle name="Normal 56 4 2 2 2" xfId="4858" xr:uid="{00000000-0005-0000-0000-0000986C0000}"/>
    <cellStyle name="Normal 56 4 2 2 2 2" xfId="14931" xr:uid="{00000000-0005-0000-0000-0000996C0000}"/>
    <cellStyle name="Normal 56 4 2 2 2 2 2" xfId="45253" xr:uid="{00000000-0005-0000-0000-00009A6C0000}"/>
    <cellStyle name="Normal 56 4 2 2 2 2 3" xfId="30029" xr:uid="{00000000-0005-0000-0000-00009B6C0000}"/>
    <cellStyle name="Normal 56 4 2 2 2 3" xfId="9911" xr:uid="{00000000-0005-0000-0000-00009C6C0000}"/>
    <cellStyle name="Normal 56 4 2 2 2 3 2" xfId="40236" xr:uid="{00000000-0005-0000-0000-00009D6C0000}"/>
    <cellStyle name="Normal 56 4 2 2 2 3 3" xfId="25012" xr:uid="{00000000-0005-0000-0000-00009E6C0000}"/>
    <cellStyle name="Normal 56 4 2 2 2 4" xfId="35223" xr:uid="{00000000-0005-0000-0000-00009F6C0000}"/>
    <cellStyle name="Normal 56 4 2 2 2 5" xfId="19999" xr:uid="{00000000-0005-0000-0000-0000A06C0000}"/>
    <cellStyle name="Normal 56 4 2 2 3" xfId="6550" xr:uid="{00000000-0005-0000-0000-0000A16C0000}"/>
    <cellStyle name="Normal 56 4 2 2 3 2" xfId="16602" xr:uid="{00000000-0005-0000-0000-0000A26C0000}"/>
    <cellStyle name="Normal 56 4 2 2 3 2 2" xfId="46924" xr:uid="{00000000-0005-0000-0000-0000A36C0000}"/>
    <cellStyle name="Normal 56 4 2 2 3 2 3" xfId="31700" xr:uid="{00000000-0005-0000-0000-0000A46C0000}"/>
    <cellStyle name="Normal 56 4 2 2 3 3" xfId="11582" xr:uid="{00000000-0005-0000-0000-0000A56C0000}"/>
    <cellStyle name="Normal 56 4 2 2 3 3 2" xfId="41907" xr:uid="{00000000-0005-0000-0000-0000A66C0000}"/>
    <cellStyle name="Normal 56 4 2 2 3 3 3" xfId="26683" xr:uid="{00000000-0005-0000-0000-0000A76C0000}"/>
    <cellStyle name="Normal 56 4 2 2 3 4" xfId="36894" xr:uid="{00000000-0005-0000-0000-0000A86C0000}"/>
    <cellStyle name="Normal 56 4 2 2 3 5" xfId="21670" xr:uid="{00000000-0005-0000-0000-0000A96C0000}"/>
    <cellStyle name="Normal 56 4 2 2 4" xfId="13260" xr:uid="{00000000-0005-0000-0000-0000AA6C0000}"/>
    <cellStyle name="Normal 56 4 2 2 4 2" xfId="43582" xr:uid="{00000000-0005-0000-0000-0000AB6C0000}"/>
    <cellStyle name="Normal 56 4 2 2 4 3" xfId="28358" xr:uid="{00000000-0005-0000-0000-0000AC6C0000}"/>
    <cellStyle name="Normal 56 4 2 2 5" xfId="8239" xr:uid="{00000000-0005-0000-0000-0000AD6C0000}"/>
    <cellStyle name="Normal 56 4 2 2 5 2" xfId="38565" xr:uid="{00000000-0005-0000-0000-0000AE6C0000}"/>
    <cellStyle name="Normal 56 4 2 2 5 3" xfId="23341" xr:uid="{00000000-0005-0000-0000-0000AF6C0000}"/>
    <cellStyle name="Normal 56 4 2 2 6" xfId="33553" xr:uid="{00000000-0005-0000-0000-0000B06C0000}"/>
    <cellStyle name="Normal 56 4 2 2 7" xfId="18328" xr:uid="{00000000-0005-0000-0000-0000B16C0000}"/>
    <cellStyle name="Normal 56 4 2 3" xfId="4021" xr:uid="{00000000-0005-0000-0000-0000B26C0000}"/>
    <cellStyle name="Normal 56 4 2 3 2" xfId="14095" xr:uid="{00000000-0005-0000-0000-0000B36C0000}"/>
    <cellStyle name="Normal 56 4 2 3 2 2" xfId="44417" xr:uid="{00000000-0005-0000-0000-0000B46C0000}"/>
    <cellStyle name="Normal 56 4 2 3 2 3" xfId="29193" xr:uid="{00000000-0005-0000-0000-0000B56C0000}"/>
    <cellStyle name="Normal 56 4 2 3 3" xfId="9075" xr:uid="{00000000-0005-0000-0000-0000B66C0000}"/>
    <cellStyle name="Normal 56 4 2 3 3 2" xfId="39400" xr:uid="{00000000-0005-0000-0000-0000B76C0000}"/>
    <cellStyle name="Normal 56 4 2 3 3 3" xfId="24176" xr:uid="{00000000-0005-0000-0000-0000B86C0000}"/>
    <cellStyle name="Normal 56 4 2 3 4" xfId="34387" xr:uid="{00000000-0005-0000-0000-0000B96C0000}"/>
    <cellStyle name="Normal 56 4 2 3 5" xfId="19163" xr:uid="{00000000-0005-0000-0000-0000BA6C0000}"/>
    <cellStyle name="Normal 56 4 2 4" xfId="5714" xr:uid="{00000000-0005-0000-0000-0000BB6C0000}"/>
    <cellStyle name="Normal 56 4 2 4 2" xfId="15766" xr:uid="{00000000-0005-0000-0000-0000BC6C0000}"/>
    <cellStyle name="Normal 56 4 2 4 2 2" xfId="46088" xr:uid="{00000000-0005-0000-0000-0000BD6C0000}"/>
    <cellStyle name="Normal 56 4 2 4 2 3" xfId="30864" xr:uid="{00000000-0005-0000-0000-0000BE6C0000}"/>
    <cellStyle name="Normal 56 4 2 4 3" xfId="10746" xr:uid="{00000000-0005-0000-0000-0000BF6C0000}"/>
    <cellStyle name="Normal 56 4 2 4 3 2" xfId="41071" xr:uid="{00000000-0005-0000-0000-0000C06C0000}"/>
    <cellStyle name="Normal 56 4 2 4 3 3" xfId="25847" xr:uid="{00000000-0005-0000-0000-0000C16C0000}"/>
    <cellStyle name="Normal 56 4 2 4 4" xfId="36058" xr:uid="{00000000-0005-0000-0000-0000C26C0000}"/>
    <cellStyle name="Normal 56 4 2 4 5" xfId="20834" xr:uid="{00000000-0005-0000-0000-0000C36C0000}"/>
    <cellStyle name="Normal 56 4 2 5" xfId="12424" xr:uid="{00000000-0005-0000-0000-0000C46C0000}"/>
    <cellStyle name="Normal 56 4 2 5 2" xfId="42746" xr:uid="{00000000-0005-0000-0000-0000C56C0000}"/>
    <cellStyle name="Normal 56 4 2 5 3" xfId="27522" xr:uid="{00000000-0005-0000-0000-0000C66C0000}"/>
    <cellStyle name="Normal 56 4 2 6" xfId="7403" xr:uid="{00000000-0005-0000-0000-0000C76C0000}"/>
    <cellStyle name="Normal 56 4 2 6 2" xfId="37729" xr:uid="{00000000-0005-0000-0000-0000C86C0000}"/>
    <cellStyle name="Normal 56 4 2 6 3" xfId="22505" xr:uid="{00000000-0005-0000-0000-0000C96C0000}"/>
    <cellStyle name="Normal 56 4 2 7" xfId="32717" xr:uid="{00000000-0005-0000-0000-0000CA6C0000}"/>
    <cellStyle name="Normal 56 4 2 8" xfId="17492" xr:uid="{00000000-0005-0000-0000-0000CB6C0000}"/>
    <cellStyle name="Normal 56 4 3" xfId="2750" xr:uid="{00000000-0005-0000-0000-0000CC6C0000}"/>
    <cellStyle name="Normal 56 4 3 2" xfId="4440" xr:uid="{00000000-0005-0000-0000-0000CD6C0000}"/>
    <cellStyle name="Normal 56 4 3 2 2" xfId="14513" xr:uid="{00000000-0005-0000-0000-0000CE6C0000}"/>
    <cellStyle name="Normal 56 4 3 2 2 2" xfId="44835" xr:uid="{00000000-0005-0000-0000-0000CF6C0000}"/>
    <cellStyle name="Normal 56 4 3 2 2 3" xfId="29611" xr:uid="{00000000-0005-0000-0000-0000D06C0000}"/>
    <cellStyle name="Normal 56 4 3 2 3" xfId="9493" xr:uid="{00000000-0005-0000-0000-0000D16C0000}"/>
    <cellStyle name="Normal 56 4 3 2 3 2" xfId="39818" xr:uid="{00000000-0005-0000-0000-0000D26C0000}"/>
    <cellStyle name="Normal 56 4 3 2 3 3" xfId="24594" xr:uid="{00000000-0005-0000-0000-0000D36C0000}"/>
    <cellStyle name="Normal 56 4 3 2 4" xfId="34805" xr:uid="{00000000-0005-0000-0000-0000D46C0000}"/>
    <cellStyle name="Normal 56 4 3 2 5" xfId="19581" xr:uid="{00000000-0005-0000-0000-0000D56C0000}"/>
    <cellStyle name="Normal 56 4 3 3" xfId="6132" xr:uid="{00000000-0005-0000-0000-0000D66C0000}"/>
    <cellStyle name="Normal 56 4 3 3 2" xfId="16184" xr:uid="{00000000-0005-0000-0000-0000D76C0000}"/>
    <cellStyle name="Normal 56 4 3 3 2 2" xfId="46506" xr:uid="{00000000-0005-0000-0000-0000D86C0000}"/>
    <cellStyle name="Normal 56 4 3 3 2 3" xfId="31282" xr:uid="{00000000-0005-0000-0000-0000D96C0000}"/>
    <cellStyle name="Normal 56 4 3 3 3" xfId="11164" xr:uid="{00000000-0005-0000-0000-0000DA6C0000}"/>
    <cellStyle name="Normal 56 4 3 3 3 2" xfId="41489" xr:uid="{00000000-0005-0000-0000-0000DB6C0000}"/>
    <cellStyle name="Normal 56 4 3 3 3 3" xfId="26265" xr:uid="{00000000-0005-0000-0000-0000DC6C0000}"/>
    <cellStyle name="Normal 56 4 3 3 4" xfId="36476" xr:uid="{00000000-0005-0000-0000-0000DD6C0000}"/>
    <cellStyle name="Normal 56 4 3 3 5" xfId="21252" xr:uid="{00000000-0005-0000-0000-0000DE6C0000}"/>
    <cellStyle name="Normal 56 4 3 4" xfId="12842" xr:uid="{00000000-0005-0000-0000-0000DF6C0000}"/>
    <cellStyle name="Normal 56 4 3 4 2" xfId="43164" xr:uid="{00000000-0005-0000-0000-0000E06C0000}"/>
    <cellStyle name="Normal 56 4 3 4 3" xfId="27940" xr:uid="{00000000-0005-0000-0000-0000E16C0000}"/>
    <cellStyle name="Normal 56 4 3 5" xfId="7821" xr:uid="{00000000-0005-0000-0000-0000E26C0000}"/>
    <cellStyle name="Normal 56 4 3 5 2" xfId="38147" xr:uid="{00000000-0005-0000-0000-0000E36C0000}"/>
    <cellStyle name="Normal 56 4 3 5 3" xfId="22923" xr:uid="{00000000-0005-0000-0000-0000E46C0000}"/>
    <cellStyle name="Normal 56 4 3 6" xfId="33135" xr:uid="{00000000-0005-0000-0000-0000E56C0000}"/>
    <cellStyle name="Normal 56 4 3 7" xfId="17910" xr:uid="{00000000-0005-0000-0000-0000E66C0000}"/>
    <cellStyle name="Normal 56 4 4" xfId="3603" xr:uid="{00000000-0005-0000-0000-0000E76C0000}"/>
    <cellStyle name="Normal 56 4 4 2" xfId="13677" xr:uid="{00000000-0005-0000-0000-0000E86C0000}"/>
    <cellStyle name="Normal 56 4 4 2 2" xfId="43999" xr:uid="{00000000-0005-0000-0000-0000E96C0000}"/>
    <cellStyle name="Normal 56 4 4 2 3" xfId="28775" xr:uid="{00000000-0005-0000-0000-0000EA6C0000}"/>
    <cellStyle name="Normal 56 4 4 3" xfId="8657" xr:uid="{00000000-0005-0000-0000-0000EB6C0000}"/>
    <cellStyle name="Normal 56 4 4 3 2" xfId="38982" xr:uid="{00000000-0005-0000-0000-0000EC6C0000}"/>
    <cellStyle name="Normal 56 4 4 3 3" xfId="23758" xr:uid="{00000000-0005-0000-0000-0000ED6C0000}"/>
    <cellStyle name="Normal 56 4 4 4" xfId="33969" xr:uid="{00000000-0005-0000-0000-0000EE6C0000}"/>
    <cellStyle name="Normal 56 4 4 5" xfId="18745" xr:uid="{00000000-0005-0000-0000-0000EF6C0000}"/>
    <cellStyle name="Normal 56 4 5" xfId="5296" xr:uid="{00000000-0005-0000-0000-0000F06C0000}"/>
    <cellStyle name="Normal 56 4 5 2" xfId="15348" xr:uid="{00000000-0005-0000-0000-0000F16C0000}"/>
    <cellStyle name="Normal 56 4 5 2 2" xfId="45670" xr:uid="{00000000-0005-0000-0000-0000F26C0000}"/>
    <cellStyle name="Normal 56 4 5 2 3" xfId="30446" xr:uid="{00000000-0005-0000-0000-0000F36C0000}"/>
    <cellStyle name="Normal 56 4 5 3" xfId="10328" xr:uid="{00000000-0005-0000-0000-0000F46C0000}"/>
    <cellStyle name="Normal 56 4 5 3 2" xfId="40653" xr:uid="{00000000-0005-0000-0000-0000F56C0000}"/>
    <cellStyle name="Normal 56 4 5 3 3" xfId="25429" xr:uid="{00000000-0005-0000-0000-0000F66C0000}"/>
    <cellStyle name="Normal 56 4 5 4" xfId="35640" xr:uid="{00000000-0005-0000-0000-0000F76C0000}"/>
    <cellStyle name="Normal 56 4 5 5" xfId="20416" xr:uid="{00000000-0005-0000-0000-0000F86C0000}"/>
    <cellStyle name="Normal 56 4 6" xfId="12006" xr:uid="{00000000-0005-0000-0000-0000F96C0000}"/>
    <cellStyle name="Normal 56 4 6 2" xfId="42328" xr:uid="{00000000-0005-0000-0000-0000FA6C0000}"/>
    <cellStyle name="Normal 56 4 6 3" xfId="27104" xr:uid="{00000000-0005-0000-0000-0000FB6C0000}"/>
    <cellStyle name="Normal 56 4 7" xfId="6985" xr:uid="{00000000-0005-0000-0000-0000FC6C0000}"/>
    <cellStyle name="Normal 56 4 7 2" xfId="37311" xr:uid="{00000000-0005-0000-0000-0000FD6C0000}"/>
    <cellStyle name="Normal 56 4 7 3" xfId="22087" xr:uid="{00000000-0005-0000-0000-0000FE6C0000}"/>
    <cellStyle name="Normal 56 4 8" xfId="32299" xr:uid="{00000000-0005-0000-0000-0000FF6C0000}"/>
    <cellStyle name="Normal 56 4 9" xfId="17074" xr:uid="{00000000-0005-0000-0000-0000006D0000}"/>
    <cellStyle name="Normal 56 5" xfId="2119" xr:uid="{00000000-0005-0000-0000-0000016D0000}"/>
    <cellStyle name="Normal 56 5 2" xfId="2960" xr:uid="{00000000-0005-0000-0000-0000026D0000}"/>
    <cellStyle name="Normal 56 5 2 2" xfId="4650" xr:uid="{00000000-0005-0000-0000-0000036D0000}"/>
    <cellStyle name="Normal 56 5 2 2 2" xfId="14723" xr:uid="{00000000-0005-0000-0000-0000046D0000}"/>
    <cellStyle name="Normal 56 5 2 2 2 2" xfId="45045" xr:uid="{00000000-0005-0000-0000-0000056D0000}"/>
    <cellStyle name="Normal 56 5 2 2 2 3" xfId="29821" xr:uid="{00000000-0005-0000-0000-0000066D0000}"/>
    <cellStyle name="Normal 56 5 2 2 3" xfId="9703" xr:uid="{00000000-0005-0000-0000-0000076D0000}"/>
    <cellStyle name="Normal 56 5 2 2 3 2" xfId="40028" xr:uid="{00000000-0005-0000-0000-0000086D0000}"/>
    <cellStyle name="Normal 56 5 2 2 3 3" xfId="24804" xr:uid="{00000000-0005-0000-0000-0000096D0000}"/>
    <cellStyle name="Normal 56 5 2 2 4" xfId="35015" xr:uid="{00000000-0005-0000-0000-00000A6D0000}"/>
    <cellStyle name="Normal 56 5 2 2 5" xfId="19791" xr:uid="{00000000-0005-0000-0000-00000B6D0000}"/>
    <cellStyle name="Normal 56 5 2 3" xfId="6342" xr:uid="{00000000-0005-0000-0000-00000C6D0000}"/>
    <cellStyle name="Normal 56 5 2 3 2" xfId="16394" xr:uid="{00000000-0005-0000-0000-00000D6D0000}"/>
    <cellStyle name="Normal 56 5 2 3 2 2" xfId="46716" xr:uid="{00000000-0005-0000-0000-00000E6D0000}"/>
    <cellStyle name="Normal 56 5 2 3 2 3" xfId="31492" xr:uid="{00000000-0005-0000-0000-00000F6D0000}"/>
    <cellStyle name="Normal 56 5 2 3 3" xfId="11374" xr:uid="{00000000-0005-0000-0000-0000106D0000}"/>
    <cellStyle name="Normal 56 5 2 3 3 2" xfId="41699" xr:uid="{00000000-0005-0000-0000-0000116D0000}"/>
    <cellStyle name="Normal 56 5 2 3 3 3" xfId="26475" xr:uid="{00000000-0005-0000-0000-0000126D0000}"/>
    <cellStyle name="Normal 56 5 2 3 4" xfId="36686" xr:uid="{00000000-0005-0000-0000-0000136D0000}"/>
    <cellStyle name="Normal 56 5 2 3 5" xfId="21462" xr:uid="{00000000-0005-0000-0000-0000146D0000}"/>
    <cellStyle name="Normal 56 5 2 4" xfId="13052" xr:uid="{00000000-0005-0000-0000-0000156D0000}"/>
    <cellStyle name="Normal 56 5 2 4 2" xfId="43374" xr:uid="{00000000-0005-0000-0000-0000166D0000}"/>
    <cellStyle name="Normal 56 5 2 4 3" xfId="28150" xr:uid="{00000000-0005-0000-0000-0000176D0000}"/>
    <cellStyle name="Normal 56 5 2 5" xfId="8031" xr:uid="{00000000-0005-0000-0000-0000186D0000}"/>
    <cellStyle name="Normal 56 5 2 5 2" xfId="38357" xr:uid="{00000000-0005-0000-0000-0000196D0000}"/>
    <cellStyle name="Normal 56 5 2 5 3" xfId="23133" xr:uid="{00000000-0005-0000-0000-00001A6D0000}"/>
    <cellStyle name="Normal 56 5 2 6" xfId="33345" xr:uid="{00000000-0005-0000-0000-00001B6D0000}"/>
    <cellStyle name="Normal 56 5 2 7" xfId="18120" xr:uid="{00000000-0005-0000-0000-00001C6D0000}"/>
    <cellStyle name="Normal 56 5 3" xfId="3813" xr:uid="{00000000-0005-0000-0000-00001D6D0000}"/>
    <cellStyle name="Normal 56 5 3 2" xfId="13887" xr:uid="{00000000-0005-0000-0000-00001E6D0000}"/>
    <cellStyle name="Normal 56 5 3 2 2" xfId="44209" xr:uid="{00000000-0005-0000-0000-00001F6D0000}"/>
    <cellStyle name="Normal 56 5 3 2 3" xfId="28985" xr:uid="{00000000-0005-0000-0000-0000206D0000}"/>
    <cellStyle name="Normal 56 5 3 3" xfId="8867" xr:uid="{00000000-0005-0000-0000-0000216D0000}"/>
    <cellStyle name="Normal 56 5 3 3 2" xfId="39192" xr:uid="{00000000-0005-0000-0000-0000226D0000}"/>
    <cellStyle name="Normal 56 5 3 3 3" xfId="23968" xr:uid="{00000000-0005-0000-0000-0000236D0000}"/>
    <cellStyle name="Normal 56 5 3 4" xfId="34179" xr:uid="{00000000-0005-0000-0000-0000246D0000}"/>
    <cellStyle name="Normal 56 5 3 5" xfId="18955" xr:uid="{00000000-0005-0000-0000-0000256D0000}"/>
    <cellStyle name="Normal 56 5 4" xfId="5506" xr:uid="{00000000-0005-0000-0000-0000266D0000}"/>
    <cellStyle name="Normal 56 5 4 2" xfId="15558" xr:uid="{00000000-0005-0000-0000-0000276D0000}"/>
    <cellStyle name="Normal 56 5 4 2 2" xfId="45880" xr:uid="{00000000-0005-0000-0000-0000286D0000}"/>
    <cellStyle name="Normal 56 5 4 2 3" xfId="30656" xr:uid="{00000000-0005-0000-0000-0000296D0000}"/>
    <cellStyle name="Normal 56 5 4 3" xfId="10538" xr:uid="{00000000-0005-0000-0000-00002A6D0000}"/>
    <cellStyle name="Normal 56 5 4 3 2" xfId="40863" xr:uid="{00000000-0005-0000-0000-00002B6D0000}"/>
    <cellStyle name="Normal 56 5 4 3 3" xfId="25639" xr:uid="{00000000-0005-0000-0000-00002C6D0000}"/>
    <cellStyle name="Normal 56 5 4 4" xfId="35850" xr:uid="{00000000-0005-0000-0000-00002D6D0000}"/>
    <cellStyle name="Normal 56 5 4 5" xfId="20626" xr:uid="{00000000-0005-0000-0000-00002E6D0000}"/>
    <cellStyle name="Normal 56 5 5" xfId="12216" xr:uid="{00000000-0005-0000-0000-00002F6D0000}"/>
    <cellStyle name="Normal 56 5 5 2" xfId="42538" xr:uid="{00000000-0005-0000-0000-0000306D0000}"/>
    <cellStyle name="Normal 56 5 5 3" xfId="27314" xr:uid="{00000000-0005-0000-0000-0000316D0000}"/>
    <cellStyle name="Normal 56 5 6" xfId="7195" xr:uid="{00000000-0005-0000-0000-0000326D0000}"/>
    <cellStyle name="Normal 56 5 6 2" xfId="37521" xr:uid="{00000000-0005-0000-0000-0000336D0000}"/>
    <cellStyle name="Normal 56 5 6 3" xfId="22297" xr:uid="{00000000-0005-0000-0000-0000346D0000}"/>
    <cellStyle name="Normal 56 5 7" xfId="32509" xr:uid="{00000000-0005-0000-0000-0000356D0000}"/>
    <cellStyle name="Normal 56 5 8" xfId="17284" xr:uid="{00000000-0005-0000-0000-0000366D0000}"/>
    <cellStyle name="Normal 56 6" xfId="2540" xr:uid="{00000000-0005-0000-0000-0000376D0000}"/>
    <cellStyle name="Normal 56 6 2" xfId="4232" xr:uid="{00000000-0005-0000-0000-0000386D0000}"/>
    <cellStyle name="Normal 56 6 2 2" xfId="14305" xr:uid="{00000000-0005-0000-0000-0000396D0000}"/>
    <cellStyle name="Normal 56 6 2 2 2" xfId="44627" xr:uid="{00000000-0005-0000-0000-00003A6D0000}"/>
    <cellStyle name="Normal 56 6 2 2 3" xfId="29403" xr:uid="{00000000-0005-0000-0000-00003B6D0000}"/>
    <cellStyle name="Normal 56 6 2 3" xfId="9285" xr:uid="{00000000-0005-0000-0000-00003C6D0000}"/>
    <cellStyle name="Normal 56 6 2 3 2" xfId="39610" xr:uid="{00000000-0005-0000-0000-00003D6D0000}"/>
    <cellStyle name="Normal 56 6 2 3 3" xfId="24386" xr:uid="{00000000-0005-0000-0000-00003E6D0000}"/>
    <cellStyle name="Normal 56 6 2 4" xfId="34597" xr:uid="{00000000-0005-0000-0000-00003F6D0000}"/>
    <cellStyle name="Normal 56 6 2 5" xfId="19373" xr:uid="{00000000-0005-0000-0000-0000406D0000}"/>
    <cellStyle name="Normal 56 6 3" xfId="5924" xr:uid="{00000000-0005-0000-0000-0000416D0000}"/>
    <cellStyle name="Normal 56 6 3 2" xfId="15976" xr:uid="{00000000-0005-0000-0000-0000426D0000}"/>
    <cellStyle name="Normal 56 6 3 2 2" xfId="46298" xr:uid="{00000000-0005-0000-0000-0000436D0000}"/>
    <cellStyle name="Normal 56 6 3 2 3" xfId="31074" xr:uid="{00000000-0005-0000-0000-0000446D0000}"/>
    <cellStyle name="Normal 56 6 3 3" xfId="10956" xr:uid="{00000000-0005-0000-0000-0000456D0000}"/>
    <cellStyle name="Normal 56 6 3 3 2" xfId="41281" xr:uid="{00000000-0005-0000-0000-0000466D0000}"/>
    <cellStyle name="Normal 56 6 3 3 3" xfId="26057" xr:uid="{00000000-0005-0000-0000-0000476D0000}"/>
    <cellStyle name="Normal 56 6 3 4" xfId="36268" xr:uid="{00000000-0005-0000-0000-0000486D0000}"/>
    <cellStyle name="Normal 56 6 3 5" xfId="21044" xr:uid="{00000000-0005-0000-0000-0000496D0000}"/>
    <cellStyle name="Normal 56 6 4" xfId="12634" xr:uid="{00000000-0005-0000-0000-00004A6D0000}"/>
    <cellStyle name="Normal 56 6 4 2" xfId="42956" xr:uid="{00000000-0005-0000-0000-00004B6D0000}"/>
    <cellStyle name="Normal 56 6 4 3" xfId="27732" xr:uid="{00000000-0005-0000-0000-00004C6D0000}"/>
    <cellStyle name="Normal 56 6 5" xfId="7613" xr:uid="{00000000-0005-0000-0000-00004D6D0000}"/>
    <cellStyle name="Normal 56 6 5 2" xfId="37939" xr:uid="{00000000-0005-0000-0000-00004E6D0000}"/>
    <cellStyle name="Normal 56 6 5 3" xfId="22715" xr:uid="{00000000-0005-0000-0000-00004F6D0000}"/>
    <cellStyle name="Normal 56 6 6" xfId="32927" xr:uid="{00000000-0005-0000-0000-0000506D0000}"/>
    <cellStyle name="Normal 56 6 7" xfId="17702" xr:uid="{00000000-0005-0000-0000-0000516D0000}"/>
    <cellStyle name="Normal 56 7" xfId="3391" xr:uid="{00000000-0005-0000-0000-0000526D0000}"/>
    <cellStyle name="Normal 56 7 2" xfId="13469" xr:uid="{00000000-0005-0000-0000-0000536D0000}"/>
    <cellStyle name="Normal 56 7 2 2" xfId="43791" xr:uid="{00000000-0005-0000-0000-0000546D0000}"/>
    <cellStyle name="Normal 56 7 2 3" xfId="28567" xr:uid="{00000000-0005-0000-0000-0000556D0000}"/>
    <cellStyle name="Normal 56 7 3" xfId="8449" xr:uid="{00000000-0005-0000-0000-0000566D0000}"/>
    <cellStyle name="Normal 56 7 3 2" xfId="38774" xr:uid="{00000000-0005-0000-0000-0000576D0000}"/>
    <cellStyle name="Normal 56 7 3 3" xfId="23550" xr:uid="{00000000-0005-0000-0000-0000586D0000}"/>
    <cellStyle name="Normal 56 7 4" xfId="33761" xr:uid="{00000000-0005-0000-0000-0000596D0000}"/>
    <cellStyle name="Normal 56 7 5" xfId="18537" xr:uid="{00000000-0005-0000-0000-00005A6D0000}"/>
    <cellStyle name="Normal 56 8" xfId="5085" xr:uid="{00000000-0005-0000-0000-00005B6D0000}"/>
    <cellStyle name="Normal 56 8 2" xfId="15140" xr:uid="{00000000-0005-0000-0000-00005C6D0000}"/>
    <cellStyle name="Normal 56 8 2 2" xfId="45462" xr:uid="{00000000-0005-0000-0000-00005D6D0000}"/>
    <cellStyle name="Normal 56 8 2 3" xfId="30238" xr:uid="{00000000-0005-0000-0000-00005E6D0000}"/>
    <cellStyle name="Normal 56 8 3" xfId="10120" xr:uid="{00000000-0005-0000-0000-00005F6D0000}"/>
    <cellStyle name="Normal 56 8 3 2" xfId="40445" xr:uid="{00000000-0005-0000-0000-0000606D0000}"/>
    <cellStyle name="Normal 56 8 3 3" xfId="25221" xr:uid="{00000000-0005-0000-0000-0000616D0000}"/>
    <cellStyle name="Normal 56 8 4" xfId="35432" xr:uid="{00000000-0005-0000-0000-0000626D0000}"/>
    <cellStyle name="Normal 56 8 5" xfId="20208" xr:uid="{00000000-0005-0000-0000-0000636D0000}"/>
    <cellStyle name="Normal 56 9" xfId="11796" xr:uid="{00000000-0005-0000-0000-0000646D0000}"/>
    <cellStyle name="Normal 56 9 2" xfId="42120" xr:uid="{00000000-0005-0000-0000-0000656D0000}"/>
    <cellStyle name="Normal 56 9 3" xfId="26896" xr:uid="{00000000-0005-0000-0000-0000666D0000}"/>
    <cellStyle name="Normal 57" xfId="1457" xr:uid="{00000000-0005-0000-0000-0000676D0000}"/>
    <cellStyle name="Normal 57 10" xfId="6776" xr:uid="{00000000-0005-0000-0000-0000686D0000}"/>
    <cellStyle name="Normal 57 10 2" xfId="37104" xr:uid="{00000000-0005-0000-0000-0000696D0000}"/>
    <cellStyle name="Normal 57 10 3" xfId="21880" xr:uid="{00000000-0005-0000-0000-00006A6D0000}"/>
    <cellStyle name="Normal 57 11" xfId="32095" xr:uid="{00000000-0005-0000-0000-00006B6D0000}"/>
    <cellStyle name="Normal 57 12" xfId="16865" xr:uid="{00000000-0005-0000-0000-00006C6D0000}"/>
    <cellStyle name="Normal 57 13" xfId="47306" xr:uid="{00000000-0005-0000-0000-00006D6D0000}"/>
    <cellStyle name="Normal 57 2" xfId="1740" xr:uid="{00000000-0005-0000-0000-00006E6D0000}"/>
    <cellStyle name="Normal 57 2 10" xfId="32147" xr:uid="{00000000-0005-0000-0000-00006F6D0000}"/>
    <cellStyle name="Normal 57 2 11" xfId="16919" xr:uid="{00000000-0005-0000-0000-0000706D0000}"/>
    <cellStyle name="Normal 57 2 2" xfId="1848" xr:uid="{00000000-0005-0000-0000-0000716D0000}"/>
    <cellStyle name="Normal 57 2 2 10" xfId="17023" xr:uid="{00000000-0005-0000-0000-0000726D0000}"/>
    <cellStyle name="Normal 57 2 2 2" xfId="2065" xr:uid="{00000000-0005-0000-0000-0000736D0000}"/>
    <cellStyle name="Normal 57 2 2 2 2" xfId="2486" xr:uid="{00000000-0005-0000-0000-0000746D0000}"/>
    <cellStyle name="Normal 57 2 2 2 2 2" xfId="3325" xr:uid="{00000000-0005-0000-0000-0000756D0000}"/>
    <cellStyle name="Normal 57 2 2 2 2 2 2" xfId="5015" xr:uid="{00000000-0005-0000-0000-0000766D0000}"/>
    <cellStyle name="Normal 57 2 2 2 2 2 2 2" xfId="15088" xr:uid="{00000000-0005-0000-0000-0000776D0000}"/>
    <cellStyle name="Normal 57 2 2 2 2 2 2 2 2" xfId="45410" xr:uid="{00000000-0005-0000-0000-0000786D0000}"/>
    <cellStyle name="Normal 57 2 2 2 2 2 2 2 3" xfId="30186" xr:uid="{00000000-0005-0000-0000-0000796D0000}"/>
    <cellStyle name="Normal 57 2 2 2 2 2 2 3" xfId="10068" xr:uid="{00000000-0005-0000-0000-00007A6D0000}"/>
    <cellStyle name="Normal 57 2 2 2 2 2 2 3 2" xfId="40393" xr:uid="{00000000-0005-0000-0000-00007B6D0000}"/>
    <cellStyle name="Normal 57 2 2 2 2 2 2 3 3" xfId="25169" xr:uid="{00000000-0005-0000-0000-00007C6D0000}"/>
    <cellStyle name="Normal 57 2 2 2 2 2 2 4" xfId="35380" xr:uid="{00000000-0005-0000-0000-00007D6D0000}"/>
    <cellStyle name="Normal 57 2 2 2 2 2 2 5" xfId="20156" xr:uid="{00000000-0005-0000-0000-00007E6D0000}"/>
    <cellStyle name="Normal 57 2 2 2 2 2 3" xfId="6707" xr:uid="{00000000-0005-0000-0000-00007F6D0000}"/>
    <cellStyle name="Normal 57 2 2 2 2 2 3 2" xfId="16759" xr:uid="{00000000-0005-0000-0000-0000806D0000}"/>
    <cellStyle name="Normal 57 2 2 2 2 2 3 2 2" xfId="47081" xr:uid="{00000000-0005-0000-0000-0000816D0000}"/>
    <cellStyle name="Normal 57 2 2 2 2 2 3 2 3" xfId="31857" xr:uid="{00000000-0005-0000-0000-0000826D0000}"/>
    <cellStyle name="Normal 57 2 2 2 2 2 3 3" xfId="11739" xr:uid="{00000000-0005-0000-0000-0000836D0000}"/>
    <cellStyle name="Normal 57 2 2 2 2 2 3 3 2" xfId="42064" xr:uid="{00000000-0005-0000-0000-0000846D0000}"/>
    <cellStyle name="Normal 57 2 2 2 2 2 3 3 3" xfId="26840" xr:uid="{00000000-0005-0000-0000-0000856D0000}"/>
    <cellStyle name="Normal 57 2 2 2 2 2 3 4" xfId="37051" xr:uid="{00000000-0005-0000-0000-0000866D0000}"/>
    <cellStyle name="Normal 57 2 2 2 2 2 3 5" xfId="21827" xr:uid="{00000000-0005-0000-0000-0000876D0000}"/>
    <cellStyle name="Normal 57 2 2 2 2 2 4" xfId="13417" xr:uid="{00000000-0005-0000-0000-0000886D0000}"/>
    <cellStyle name="Normal 57 2 2 2 2 2 4 2" xfId="43739" xr:uid="{00000000-0005-0000-0000-0000896D0000}"/>
    <cellStyle name="Normal 57 2 2 2 2 2 4 3" xfId="28515" xr:uid="{00000000-0005-0000-0000-00008A6D0000}"/>
    <cellStyle name="Normal 57 2 2 2 2 2 5" xfId="8396" xr:uid="{00000000-0005-0000-0000-00008B6D0000}"/>
    <cellStyle name="Normal 57 2 2 2 2 2 5 2" xfId="38722" xr:uid="{00000000-0005-0000-0000-00008C6D0000}"/>
    <cellStyle name="Normal 57 2 2 2 2 2 5 3" xfId="23498" xr:uid="{00000000-0005-0000-0000-00008D6D0000}"/>
    <cellStyle name="Normal 57 2 2 2 2 2 6" xfId="33710" xr:uid="{00000000-0005-0000-0000-00008E6D0000}"/>
    <cellStyle name="Normal 57 2 2 2 2 2 7" xfId="18485" xr:uid="{00000000-0005-0000-0000-00008F6D0000}"/>
    <cellStyle name="Normal 57 2 2 2 2 3" xfId="4178" xr:uid="{00000000-0005-0000-0000-0000906D0000}"/>
    <cellStyle name="Normal 57 2 2 2 2 3 2" xfId="14252" xr:uid="{00000000-0005-0000-0000-0000916D0000}"/>
    <cellStyle name="Normal 57 2 2 2 2 3 2 2" xfId="44574" xr:uid="{00000000-0005-0000-0000-0000926D0000}"/>
    <cellStyle name="Normal 57 2 2 2 2 3 2 3" xfId="29350" xr:uid="{00000000-0005-0000-0000-0000936D0000}"/>
    <cellStyle name="Normal 57 2 2 2 2 3 3" xfId="9232" xr:uid="{00000000-0005-0000-0000-0000946D0000}"/>
    <cellStyle name="Normal 57 2 2 2 2 3 3 2" xfId="39557" xr:uid="{00000000-0005-0000-0000-0000956D0000}"/>
    <cellStyle name="Normal 57 2 2 2 2 3 3 3" xfId="24333" xr:uid="{00000000-0005-0000-0000-0000966D0000}"/>
    <cellStyle name="Normal 57 2 2 2 2 3 4" xfId="34544" xr:uid="{00000000-0005-0000-0000-0000976D0000}"/>
    <cellStyle name="Normal 57 2 2 2 2 3 5" xfId="19320" xr:uid="{00000000-0005-0000-0000-0000986D0000}"/>
    <cellStyle name="Normal 57 2 2 2 2 4" xfId="5871" xr:uid="{00000000-0005-0000-0000-0000996D0000}"/>
    <cellStyle name="Normal 57 2 2 2 2 4 2" xfId="15923" xr:uid="{00000000-0005-0000-0000-00009A6D0000}"/>
    <cellStyle name="Normal 57 2 2 2 2 4 2 2" xfId="46245" xr:uid="{00000000-0005-0000-0000-00009B6D0000}"/>
    <cellStyle name="Normal 57 2 2 2 2 4 2 3" xfId="31021" xr:uid="{00000000-0005-0000-0000-00009C6D0000}"/>
    <cellStyle name="Normal 57 2 2 2 2 4 3" xfId="10903" xr:uid="{00000000-0005-0000-0000-00009D6D0000}"/>
    <cellStyle name="Normal 57 2 2 2 2 4 3 2" xfId="41228" xr:uid="{00000000-0005-0000-0000-00009E6D0000}"/>
    <cellStyle name="Normal 57 2 2 2 2 4 3 3" xfId="26004" xr:uid="{00000000-0005-0000-0000-00009F6D0000}"/>
    <cellStyle name="Normal 57 2 2 2 2 4 4" xfId="36215" xr:uid="{00000000-0005-0000-0000-0000A06D0000}"/>
    <cellStyle name="Normal 57 2 2 2 2 4 5" xfId="20991" xr:uid="{00000000-0005-0000-0000-0000A16D0000}"/>
    <cellStyle name="Normal 57 2 2 2 2 5" xfId="12581" xr:uid="{00000000-0005-0000-0000-0000A26D0000}"/>
    <cellStyle name="Normal 57 2 2 2 2 5 2" xfId="42903" xr:uid="{00000000-0005-0000-0000-0000A36D0000}"/>
    <cellStyle name="Normal 57 2 2 2 2 5 3" xfId="27679" xr:uid="{00000000-0005-0000-0000-0000A46D0000}"/>
    <cellStyle name="Normal 57 2 2 2 2 6" xfId="7560" xr:uid="{00000000-0005-0000-0000-0000A56D0000}"/>
    <cellStyle name="Normal 57 2 2 2 2 6 2" xfId="37886" xr:uid="{00000000-0005-0000-0000-0000A66D0000}"/>
    <cellStyle name="Normal 57 2 2 2 2 6 3" xfId="22662" xr:uid="{00000000-0005-0000-0000-0000A76D0000}"/>
    <cellStyle name="Normal 57 2 2 2 2 7" xfId="32874" xr:uid="{00000000-0005-0000-0000-0000A86D0000}"/>
    <cellStyle name="Normal 57 2 2 2 2 8" xfId="17649" xr:uid="{00000000-0005-0000-0000-0000A96D0000}"/>
    <cellStyle name="Normal 57 2 2 2 3" xfId="2907" xr:uid="{00000000-0005-0000-0000-0000AA6D0000}"/>
    <cellStyle name="Normal 57 2 2 2 3 2" xfId="4597" xr:uid="{00000000-0005-0000-0000-0000AB6D0000}"/>
    <cellStyle name="Normal 57 2 2 2 3 2 2" xfId="14670" xr:uid="{00000000-0005-0000-0000-0000AC6D0000}"/>
    <cellStyle name="Normal 57 2 2 2 3 2 2 2" xfId="44992" xr:uid="{00000000-0005-0000-0000-0000AD6D0000}"/>
    <cellStyle name="Normal 57 2 2 2 3 2 2 3" xfId="29768" xr:uid="{00000000-0005-0000-0000-0000AE6D0000}"/>
    <cellStyle name="Normal 57 2 2 2 3 2 3" xfId="9650" xr:uid="{00000000-0005-0000-0000-0000AF6D0000}"/>
    <cellStyle name="Normal 57 2 2 2 3 2 3 2" xfId="39975" xr:uid="{00000000-0005-0000-0000-0000B06D0000}"/>
    <cellStyle name="Normal 57 2 2 2 3 2 3 3" xfId="24751" xr:uid="{00000000-0005-0000-0000-0000B16D0000}"/>
    <cellStyle name="Normal 57 2 2 2 3 2 4" xfId="34962" xr:uid="{00000000-0005-0000-0000-0000B26D0000}"/>
    <cellStyle name="Normal 57 2 2 2 3 2 5" xfId="19738" xr:uid="{00000000-0005-0000-0000-0000B36D0000}"/>
    <cellStyle name="Normal 57 2 2 2 3 3" xfId="6289" xr:uid="{00000000-0005-0000-0000-0000B46D0000}"/>
    <cellStyle name="Normal 57 2 2 2 3 3 2" xfId="16341" xr:uid="{00000000-0005-0000-0000-0000B56D0000}"/>
    <cellStyle name="Normal 57 2 2 2 3 3 2 2" xfId="46663" xr:uid="{00000000-0005-0000-0000-0000B66D0000}"/>
    <cellStyle name="Normal 57 2 2 2 3 3 2 3" xfId="31439" xr:uid="{00000000-0005-0000-0000-0000B76D0000}"/>
    <cellStyle name="Normal 57 2 2 2 3 3 3" xfId="11321" xr:uid="{00000000-0005-0000-0000-0000B86D0000}"/>
    <cellStyle name="Normal 57 2 2 2 3 3 3 2" xfId="41646" xr:uid="{00000000-0005-0000-0000-0000B96D0000}"/>
    <cellStyle name="Normal 57 2 2 2 3 3 3 3" xfId="26422" xr:uid="{00000000-0005-0000-0000-0000BA6D0000}"/>
    <cellStyle name="Normal 57 2 2 2 3 3 4" xfId="36633" xr:uid="{00000000-0005-0000-0000-0000BB6D0000}"/>
    <cellStyle name="Normal 57 2 2 2 3 3 5" xfId="21409" xr:uid="{00000000-0005-0000-0000-0000BC6D0000}"/>
    <cellStyle name="Normal 57 2 2 2 3 4" xfId="12999" xr:uid="{00000000-0005-0000-0000-0000BD6D0000}"/>
    <cellStyle name="Normal 57 2 2 2 3 4 2" xfId="43321" xr:uid="{00000000-0005-0000-0000-0000BE6D0000}"/>
    <cellStyle name="Normal 57 2 2 2 3 4 3" xfId="28097" xr:uid="{00000000-0005-0000-0000-0000BF6D0000}"/>
    <cellStyle name="Normal 57 2 2 2 3 5" xfId="7978" xr:uid="{00000000-0005-0000-0000-0000C06D0000}"/>
    <cellStyle name="Normal 57 2 2 2 3 5 2" xfId="38304" xr:uid="{00000000-0005-0000-0000-0000C16D0000}"/>
    <cellStyle name="Normal 57 2 2 2 3 5 3" xfId="23080" xr:uid="{00000000-0005-0000-0000-0000C26D0000}"/>
    <cellStyle name="Normal 57 2 2 2 3 6" xfId="33292" xr:uid="{00000000-0005-0000-0000-0000C36D0000}"/>
    <cellStyle name="Normal 57 2 2 2 3 7" xfId="18067" xr:uid="{00000000-0005-0000-0000-0000C46D0000}"/>
    <cellStyle name="Normal 57 2 2 2 4" xfId="3760" xr:uid="{00000000-0005-0000-0000-0000C56D0000}"/>
    <cellStyle name="Normal 57 2 2 2 4 2" xfId="13834" xr:uid="{00000000-0005-0000-0000-0000C66D0000}"/>
    <cellStyle name="Normal 57 2 2 2 4 2 2" xfId="44156" xr:uid="{00000000-0005-0000-0000-0000C76D0000}"/>
    <cellStyle name="Normal 57 2 2 2 4 2 3" xfId="28932" xr:uid="{00000000-0005-0000-0000-0000C86D0000}"/>
    <cellStyle name="Normal 57 2 2 2 4 3" xfId="8814" xr:uid="{00000000-0005-0000-0000-0000C96D0000}"/>
    <cellStyle name="Normal 57 2 2 2 4 3 2" xfId="39139" xr:uid="{00000000-0005-0000-0000-0000CA6D0000}"/>
    <cellStyle name="Normal 57 2 2 2 4 3 3" xfId="23915" xr:uid="{00000000-0005-0000-0000-0000CB6D0000}"/>
    <cellStyle name="Normal 57 2 2 2 4 4" xfId="34126" xr:uid="{00000000-0005-0000-0000-0000CC6D0000}"/>
    <cellStyle name="Normal 57 2 2 2 4 5" xfId="18902" xr:uid="{00000000-0005-0000-0000-0000CD6D0000}"/>
    <cellStyle name="Normal 57 2 2 2 5" xfId="5453" xr:uid="{00000000-0005-0000-0000-0000CE6D0000}"/>
    <cellStyle name="Normal 57 2 2 2 5 2" xfId="15505" xr:uid="{00000000-0005-0000-0000-0000CF6D0000}"/>
    <cellStyle name="Normal 57 2 2 2 5 2 2" xfId="45827" xr:uid="{00000000-0005-0000-0000-0000D06D0000}"/>
    <cellStyle name="Normal 57 2 2 2 5 2 3" xfId="30603" xr:uid="{00000000-0005-0000-0000-0000D16D0000}"/>
    <cellStyle name="Normal 57 2 2 2 5 3" xfId="10485" xr:uid="{00000000-0005-0000-0000-0000D26D0000}"/>
    <cellStyle name="Normal 57 2 2 2 5 3 2" xfId="40810" xr:uid="{00000000-0005-0000-0000-0000D36D0000}"/>
    <cellStyle name="Normal 57 2 2 2 5 3 3" xfId="25586" xr:uid="{00000000-0005-0000-0000-0000D46D0000}"/>
    <cellStyle name="Normal 57 2 2 2 5 4" xfId="35797" xr:uid="{00000000-0005-0000-0000-0000D56D0000}"/>
    <cellStyle name="Normal 57 2 2 2 5 5" xfId="20573" xr:uid="{00000000-0005-0000-0000-0000D66D0000}"/>
    <cellStyle name="Normal 57 2 2 2 6" xfId="12163" xr:uid="{00000000-0005-0000-0000-0000D76D0000}"/>
    <cellStyle name="Normal 57 2 2 2 6 2" xfId="42485" xr:uid="{00000000-0005-0000-0000-0000D86D0000}"/>
    <cellStyle name="Normal 57 2 2 2 6 3" xfId="27261" xr:uid="{00000000-0005-0000-0000-0000D96D0000}"/>
    <cellStyle name="Normal 57 2 2 2 7" xfId="7142" xr:uid="{00000000-0005-0000-0000-0000DA6D0000}"/>
    <cellStyle name="Normal 57 2 2 2 7 2" xfId="37468" xr:uid="{00000000-0005-0000-0000-0000DB6D0000}"/>
    <cellStyle name="Normal 57 2 2 2 7 3" xfId="22244" xr:uid="{00000000-0005-0000-0000-0000DC6D0000}"/>
    <cellStyle name="Normal 57 2 2 2 8" xfId="32456" xr:uid="{00000000-0005-0000-0000-0000DD6D0000}"/>
    <cellStyle name="Normal 57 2 2 2 9" xfId="17231" xr:uid="{00000000-0005-0000-0000-0000DE6D0000}"/>
    <cellStyle name="Normal 57 2 2 3" xfId="2278" xr:uid="{00000000-0005-0000-0000-0000DF6D0000}"/>
    <cellStyle name="Normal 57 2 2 3 2" xfId="3117" xr:uid="{00000000-0005-0000-0000-0000E06D0000}"/>
    <cellStyle name="Normal 57 2 2 3 2 2" xfId="4807" xr:uid="{00000000-0005-0000-0000-0000E16D0000}"/>
    <cellStyle name="Normal 57 2 2 3 2 2 2" xfId="14880" xr:uid="{00000000-0005-0000-0000-0000E26D0000}"/>
    <cellStyle name="Normal 57 2 2 3 2 2 2 2" xfId="45202" xr:uid="{00000000-0005-0000-0000-0000E36D0000}"/>
    <cellStyle name="Normal 57 2 2 3 2 2 2 3" xfId="29978" xr:uid="{00000000-0005-0000-0000-0000E46D0000}"/>
    <cellStyle name="Normal 57 2 2 3 2 2 3" xfId="9860" xr:uid="{00000000-0005-0000-0000-0000E56D0000}"/>
    <cellStyle name="Normal 57 2 2 3 2 2 3 2" xfId="40185" xr:uid="{00000000-0005-0000-0000-0000E66D0000}"/>
    <cellStyle name="Normal 57 2 2 3 2 2 3 3" xfId="24961" xr:uid="{00000000-0005-0000-0000-0000E76D0000}"/>
    <cellStyle name="Normal 57 2 2 3 2 2 4" xfId="35172" xr:uid="{00000000-0005-0000-0000-0000E86D0000}"/>
    <cellStyle name="Normal 57 2 2 3 2 2 5" xfId="19948" xr:uid="{00000000-0005-0000-0000-0000E96D0000}"/>
    <cellStyle name="Normal 57 2 2 3 2 3" xfId="6499" xr:uid="{00000000-0005-0000-0000-0000EA6D0000}"/>
    <cellStyle name="Normal 57 2 2 3 2 3 2" xfId="16551" xr:uid="{00000000-0005-0000-0000-0000EB6D0000}"/>
    <cellStyle name="Normal 57 2 2 3 2 3 2 2" xfId="46873" xr:uid="{00000000-0005-0000-0000-0000EC6D0000}"/>
    <cellStyle name="Normal 57 2 2 3 2 3 2 3" xfId="31649" xr:uid="{00000000-0005-0000-0000-0000ED6D0000}"/>
    <cellStyle name="Normal 57 2 2 3 2 3 3" xfId="11531" xr:uid="{00000000-0005-0000-0000-0000EE6D0000}"/>
    <cellStyle name="Normal 57 2 2 3 2 3 3 2" xfId="41856" xr:uid="{00000000-0005-0000-0000-0000EF6D0000}"/>
    <cellStyle name="Normal 57 2 2 3 2 3 3 3" xfId="26632" xr:uid="{00000000-0005-0000-0000-0000F06D0000}"/>
    <cellStyle name="Normal 57 2 2 3 2 3 4" xfId="36843" xr:uid="{00000000-0005-0000-0000-0000F16D0000}"/>
    <cellStyle name="Normal 57 2 2 3 2 3 5" xfId="21619" xr:uid="{00000000-0005-0000-0000-0000F26D0000}"/>
    <cellStyle name="Normal 57 2 2 3 2 4" xfId="13209" xr:uid="{00000000-0005-0000-0000-0000F36D0000}"/>
    <cellStyle name="Normal 57 2 2 3 2 4 2" xfId="43531" xr:uid="{00000000-0005-0000-0000-0000F46D0000}"/>
    <cellStyle name="Normal 57 2 2 3 2 4 3" xfId="28307" xr:uid="{00000000-0005-0000-0000-0000F56D0000}"/>
    <cellStyle name="Normal 57 2 2 3 2 5" xfId="8188" xr:uid="{00000000-0005-0000-0000-0000F66D0000}"/>
    <cellStyle name="Normal 57 2 2 3 2 5 2" xfId="38514" xr:uid="{00000000-0005-0000-0000-0000F76D0000}"/>
    <cellStyle name="Normal 57 2 2 3 2 5 3" xfId="23290" xr:uid="{00000000-0005-0000-0000-0000F86D0000}"/>
    <cellStyle name="Normal 57 2 2 3 2 6" xfId="33502" xr:uid="{00000000-0005-0000-0000-0000F96D0000}"/>
    <cellStyle name="Normal 57 2 2 3 2 7" xfId="18277" xr:uid="{00000000-0005-0000-0000-0000FA6D0000}"/>
    <cellStyle name="Normal 57 2 2 3 3" xfId="3970" xr:uid="{00000000-0005-0000-0000-0000FB6D0000}"/>
    <cellStyle name="Normal 57 2 2 3 3 2" xfId="14044" xr:uid="{00000000-0005-0000-0000-0000FC6D0000}"/>
    <cellStyle name="Normal 57 2 2 3 3 2 2" xfId="44366" xr:uid="{00000000-0005-0000-0000-0000FD6D0000}"/>
    <cellStyle name="Normal 57 2 2 3 3 2 3" xfId="29142" xr:uid="{00000000-0005-0000-0000-0000FE6D0000}"/>
    <cellStyle name="Normal 57 2 2 3 3 3" xfId="9024" xr:uid="{00000000-0005-0000-0000-0000FF6D0000}"/>
    <cellStyle name="Normal 57 2 2 3 3 3 2" xfId="39349" xr:uid="{00000000-0005-0000-0000-0000006E0000}"/>
    <cellStyle name="Normal 57 2 2 3 3 3 3" xfId="24125" xr:uid="{00000000-0005-0000-0000-0000016E0000}"/>
    <cellStyle name="Normal 57 2 2 3 3 4" xfId="34336" xr:uid="{00000000-0005-0000-0000-0000026E0000}"/>
    <cellStyle name="Normal 57 2 2 3 3 5" xfId="19112" xr:uid="{00000000-0005-0000-0000-0000036E0000}"/>
    <cellStyle name="Normal 57 2 2 3 4" xfId="5663" xr:uid="{00000000-0005-0000-0000-0000046E0000}"/>
    <cellStyle name="Normal 57 2 2 3 4 2" xfId="15715" xr:uid="{00000000-0005-0000-0000-0000056E0000}"/>
    <cellStyle name="Normal 57 2 2 3 4 2 2" xfId="46037" xr:uid="{00000000-0005-0000-0000-0000066E0000}"/>
    <cellStyle name="Normal 57 2 2 3 4 2 3" xfId="30813" xr:uid="{00000000-0005-0000-0000-0000076E0000}"/>
    <cellStyle name="Normal 57 2 2 3 4 3" xfId="10695" xr:uid="{00000000-0005-0000-0000-0000086E0000}"/>
    <cellStyle name="Normal 57 2 2 3 4 3 2" xfId="41020" xr:uid="{00000000-0005-0000-0000-0000096E0000}"/>
    <cellStyle name="Normal 57 2 2 3 4 3 3" xfId="25796" xr:uid="{00000000-0005-0000-0000-00000A6E0000}"/>
    <cellStyle name="Normal 57 2 2 3 4 4" xfId="36007" xr:uid="{00000000-0005-0000-0000-00000B6E0000}"/>
    <cellStyle name="Normal 57 2 2 3 4 5" xfId="20783" xr:uid="{00000000-0005-0000-0000-00000C6E0000}"/>
    <cellStyle name="Normal 57 2 2 3 5" xfId="12373" xr:uid="{00000000-0005-0000-0000-00000D6E0000}"/>
    <cellStyle name="Normal 57 2 2 3 5 2" xfId="42695" xr:uid="{00000000-0005-0000-0000-00000E6E0000}"/>
    <cellStyle name="Normal 57 2 2 3 5 3" xfId="27471" xr:uid="{00000000-0005-0000-0000-00000F6E0000}"/>
    <cellStyle name="Normal 57 2 2 3 6" xfId="7352" xr:uid="{00000000-0005-0000-0000-0000106E0000}"/>
    <cellStyle name="Normal 57 2 2 3 6 2" xfId="37678" xr:uid="{00000000-0005-0000-0000-0000116E0000}"/>
    <cellStyle name="Normal 57 2 2 3 6 3" xfId="22454" xr:uid="{00000000-0005-0000-0000-0000126E0000}"/>
    <cellStyle name="Normal 57 2 2 3 7" xfId="32666" xr:uid="{00000000-0005-0000-0000-0000136E0000}"/>
    <cellStyle name="Normal 57 2 2 3 8" xfId="17441" xr:uid="{00000000-0005-0000-0000-0000146E0000}"/>
    <cellStyle name="Normal 57 2 2 4" xfId="2699" xr:uid="{00000000-0005-0000-0000-0000156E0000}"/>
    <cellStyle name="Normal 57 2 2 4 2" xfId="4389" xr:uid="{00000000-0005-0000-0000-0000166E0000}"/>
    <cellStyle name="Normal 57 2 2 4 2 2" xfId="14462" xr:uid="{00000000-0005-0000-0000-0000176E0000}"/>
    <cellStyle name="Normal 57 2 2 4 2 2 2" xfId="44784" xr:uid="{00000000-0005-0000-0000-0000186E0000}"/>
    <cellStyle name="Normal 57 2 2 4 2 2 3" xfId="29560" xr:uid="{00000000-0005-0000-0000-0000196E0000}"/>
    <cellStyle name="Normal 57 2 2 4 2 3" xfId="9442" xr:uid="{00000000-0005-0000-0000-00001A6E0000}"/>
    <cellStyle name="Normal 57 2 2 4 2 3 2" xfId="39767" xr:uid="{00000000-0005-0000-0000-00001B6E0000}"/>
    <cellStyle name="Normal 57 2 2 4 2 3 3" xfId="24543" xr:uid="{00000000-0005-0000-0000-00001C6E0000}"/>
    <cellStyle name="Normal 57 2 2 4 2 4" xfId="34754" xr:uid="{00000000-0005-0000-0000-00001D6E0000}"/>
    <cellStyle name="Normal 57 2 2 4 2 5" xfId="19530" xr:uid="{00000000-0005-0000-0000-00001E6E0000}"/>
    <cellStyle name="Normal 57 2 2 4 3" xfId="6081" xr:uid="{00000000-0005-0000-0000-00001F6E0000}"/>
    <cellStyle name="Normal 57 2 2 4 3 2" xfId="16133" xr:uid="{00000000-0005-0000-0000-0000206E0000}"/>
    <cellStyle name="Normal 57 2 2 4 3 2 2" xfId="46455" xr:uid="{00000000-0005-0000-0000-0000216E0000}"/>
    <cellStyle name="Normal 57 2 2 4 3 2 3" xfId="31231" xr:uid="{00000000-0005-0000-0000-0000226E0000}"/>
    <cellStyle name="Normal 57 2 2 4 3 3" xfId="11113" xr:uid="{00000000-0005-0000-0000-0000236E0000}"/>
    <cellStyle name="Normal 57 2 2 4 3 3 2" xfId="41438" xr:uid="{00000000-0005-0000-0000-0000246E0000}"/>
    <cellStyle name="Normal 57 2 2 4 3 3 3" xfId="26214" xr:uid="{00000000-0005-0000-0000-0000256E0000}"/>
    <cellStyle name="Normal 57 2 2 4 3 4" xfId="36425" xr:uid="{00000000-0005-0000-0000-0000266E0000}"/>
    <cellStyle name="Normal 57 2 2 4 3 5" xfId="21201" xr:uid="{00000000-0005-0000-0000-0000276E0000}"/>
    <cellStyle name="Normal 57 2 2 4 4" xfId="12791" xr:uid="{00000000-0005-0000-0000-0000286E0000}"/>
    <cellStyle name="Normal 57 2 2 4 4 2" xfId="43113" xr:uid="{00000000-0005-0000-0000-0000296E0000}"/>
    <cellStyle name="Normal 57 2 2 4 4 3" xfId="27889" xr:uid="{00000000-0005-0000-0000-00002A6E0000}"/>
    <cellStyle name="Normal 57 2 2 4 5" xfId="7770" xr:uid="{00000000-0005-0000-0000-00002B6E0000}"/>
    <cellStyle name="Normal 57 2 2 4 5 2" xfId="38096" xr:uid="{00000000-0005-0000-0000-00002C6E0000}"/>
    <cellStyle name="Normal 57 2 2 4 5 3" xfId="22872" xr:uid="{00000000-0005-0000-0000-00002D6E0000}"/>
    <cellStyle name="Normal 57 2 2 4 6" xfId="33084" xr:uid="{00000000-0005-0000-0000-00002E6E0000}"/>
    <cellStyle name="Normal 57 2 2 4 7" xfId="17859" xr:uid="{00000000-0005-0000-0000-00002F6E0000}"/>
    <cellStyle name="Normal 57 2 2 5" xfId="3552" xr:uid="{00000000-0005-0000-0000-0000306E0000}"/>
    <cellStyle name="Normal 57 2 2 5 2" xfId="13626" xr:uid="{00000000-0005-0000-0000-0000316E0000}"/>
    <cellStyle name="Normal 57 2 2 5 2 2" xfId="43948" xr:uid="{00000000-0005-0000-0000-0000326E0000}"/>
    <cellStyle name="Normal 57 2 2 5 2 3" xfId="28724" xr:uid="{00000000-0005-0000-0000-0000336E0000}"/>
    <cellStyle name="Normal 57 2 2 5 3" xfId="8606" xr:uid="{00000000-0005-0000-0000-0000346E0000}"/>
    <cellStyle name="Normal 57 2 2 5 3 2" xfId="38931" xr:uid="{00000000-0005-0000-0000-0000356E0000}"/>
    <cellStyle name="Normal 57 2 2 5 3 3" xfId="23707" xr:uid="{00000000-0005-0000-0000-0000366E0000}"/>
    <cellStyle name="Normal 57 2 2 5 4" xfId="33918" xr:uid="{00000000-0005-0000-0000-0000376E0000}"/>
    <cellStyle name="Normal 57 2 2 5 5" xfId="18694" xr:uid="{00000000-0005-0000-0000-0000386E0000}"/>
    <cellStyle name="Normal 57 2 2 6" xfId="5245" xr:uid="{00000000-0005-0000-0000-0000396E0000}"/>
    <cellStyle name="Normal 57 2 2 6 2" xfId="15297" xr:uid="{00000000-0005-0000-0000-00003A6E0000}"/>
    <cellStyle name="Normal 57 2 2 6 2 2" xfId="45619" xr:uid="{00000000-0005-0000-0000-00003B6E0000}"/>
    <cellStyle name="Normal 57 2 2 6 2 3" xfId="30395" xr:uid="{00000000-0005-0000-0000-00003C6E0000}"/>
    <cellStyle name="Normal 57 2 2 6 3" xfId="10277" xr:uid="{00000000-0005-0000-0000-00003D6E0000}"/>
    <cellStyle name="Normal 57 2 2 6 3 2" xfId="40602" xr:uid="{00000000-0005-0000-0000-00003E6E0000}"/>
    <cellStyle name="Normal 57 2 2 6 3 3" xfId="25378" xr:uid="{00000000-0005-0000-0000-00003F6E0000}"/>
    <cellStyle name="Normal 57 2 2 6 4" xfId="35589" xr:uid="{00000000-0005-0000-0000-0000406E0000}"/>
    <cellStyle name="Normal 57 2 2 6 5" xfId="20365" xr:uid="{00000000-0005-0000-0000-0000416E0000}"/>
    <cellStyle name="Normal 57 2 2 7" xfId="11955" xr:uid="{00000000-0005-0000-0000-0000426E0000}"/>
    <cellStyle name="Normal 57 2 2 7 2" xfId="42277" xr:uid="{00000000-0005-0000-0000-0000436E0000}"/>
    <cellStyle name="Normal 57 2 2 7 3" xfId="27053" xr:uid="{00000000-0005-0000-0000-0000446E0000}"/>
    <cellStyle name="Normal 57 2 2 8" xfId="6934" xr:uid="{00000000-0005-0000-0000-0000456E0000}"/>
    <cellStyle name="Normal 57 2 2 8 2" xfId="37260" xr:uid="{00000000-0005-0000-0000-0000466E0000}"/>
    <cellStyle name="Normal 57 2 2 8 3" xfId="22036" xr:uid="{00000000-0005-0000-0000-0000476E0000}"/>
    <cellStyle name="Normal 57 2 2 9" xfId="32248" xr:uid="{00000000-0005-0000-0000-0000486E0000}"/>
    <cellStyle name="Normal 57 2 3" xfId="1961" xr:uid="{00000000-0005-0000-0000-0000496E0000}"/>
    <cellStyle name="Normal 57 2 3 2" xfId="2382" xr:uid="{00000000-0005-0000-0000-00004A6E0000}"/>
    <cellStyle name="Normal 57 2 3 2 2" xfId="3221" xr:uid="{00000000-0005-0000-0000-00004B6E0000}"/>
    <cellStyle name="Normal 57 2 3 2 2 2" xfId="4911" xr:uid="{00000000-0005-0000-0000-00004C6E0000}"/>
    <cellStyle name="Normal 57 2 3 2 2 2 2" xfId="14984" xr:uid="{00000000-0005-0000-0000-00004D6E0000}"/>
    <cellStyle name="Normal 57 2 3 2 2 2 2 2" xfId="45306" xr:uid="{00000000-0005-0000-0000-00004E6E0000}"/>
    <cellStyle name="Normal 57 2 3 2 2 2 2 3" xfId="30082" xr:uid="{00000000-0005-0000-0000-00004F6E0000}"/>
    <cellStyle name="Normal 57 2 3 2 2 2 3" xfId="9964" xr:uid="{00000000-0005-0000-0000-0000506E0000}"/>
    <cellStyle name="Normal 57 2 3 2 2 2 3 2" xfId="40289" xr:uid="{00000000-0005-0000-0000-0000516E0000}"/>
    <cellStyle name="Normal 57 2 3 2 2 2 3 3" xfId="25065" xr:uid="{00000000-0005-0000-0000-0000526E0000}"/>
    <cellStyle name="Normal 57 2 3 2 2 2 4" xfId="35276" xr:uid="{00000000-0005-0000-0000-0000536E0000}"/>
    <cellStyle name="Normal 57 2 3 2 2 2 5" xfId="20052" xr:uid="{00000000-0005-0000-0000-0000546E0000}"/>
    <cellStyle name="Normal 57 2 3 2 2 3" xfId="6603" xr:uid="{00000000-0005-0000-0000-0000556E0000}"/>
    <cellStyle name="Normal 57 2 3 2 2 3 2" xfId="16655" xr:uid="{00000000-0005-0000-0000-0000566E0000}"/>
    <cellStyle name="Normal 57 2 3 2 2 3 2 2" xfId="46977" xr:uid="{00000000-0005-0000-0000-0000576E0000}"/>
    <cellStyle name="Normal 57 2 3 2 2 3 2 3" xfId="31753" xr:uid="{00000000-0005-0000-0000-0000586E0000}"/>
    <cellStyle name="Normal 57 2 3 2 2 3 3" xfId="11635" xr:uid="{00000000-0005-0000-0000-0000596E0000}"/>
    <cellStyle name="Normal 57 2 3 2 2 3 3 2" xfId="41960" xr:uid="{00000000-0005-0000-0000-00005A6E0000}"/>
    <cellStyle name="Normal 57 2 3 2 2 3 3 3" xfId="26736" xr:uid="{00000000-0005-0000-0000-00005B6E0000}"/>
    <cellStyle name="Normal 57 2 3 2 2 3 4" xfId="36947" xr:uid="{00000000-0005-0000-0000-00005C6E0000}"/>
    <cellStyle name="Normal 57 2 3 2 2 3 5" xfId="21723" xr:uid="{00000000-0005-0000-0000-00005D6E0000}"/>
    <cellStyle name="Normal 57 2 3 2 2 4" xfId="13313" xr:uid="{00000000-0005-0000-0000-00005E6E0000}"/>
    <cellStyle name="Normal 57 2 3 2 2 4 2" xfId="43635" xr:uid="{00000000-0005-0000-0000-00005F6E0000}"/>
    <cellStyle name="Normal 57 2 3 2 2 4 3" xfId="28411" xr:uid="{00000000-0005-0000-0000-0000606E0000}"/>
    <cellStyle name="Normal 57 2 3 2 2 5" xfId="8292" xr:uid="{00000000-0005-0000-0000-0000616E0000}"/>
    <cellStyle name="Normal 57 2 3 2 2 5 2" xfId="38618" xr:uid="{00000000-0005-0000-0000-0000626E0000}"/>
    <cellStyle name="Normal 57 2 3 2 2 5 3" xfId="23394" xr:uid="{00000000-0005-0000-0000-0000636E0000}"/>
    <cellStyle name="Normal 57 2 3 2 2 6" xfId="33606" xr:uid="{00000000-0005-0000-0000-0000646E0000}"/>
    <cellStyle name="Normal 57 2 3 2 2 7" xfId="18381" xr:uid="{00000000-0005-0000-0000-0000656E0000}"/>
    <cellStyle name="Normal 57 2 3 2 3" xfId="4074" xr:uid="{00000000-0005-0000-0000-0000666E0000}"/>
    <cellStyle name="Normal 57 2 3 2 3 2" xfId="14148" xr:uid="{00000000-0005-0000-0000-0000676E0000}"/>
    <cellStyle name="Normal 57 2 3 2 3 2 2" xfId="44470" xr:uid="{00000000-0005-0000-0000-0000686E0000}"/>
    <cellStyle name="Normal 57 2 3 2 3 2 3" xfId="29246" xr:uid="{00000000-0005-0000-0000-0000696E0000}"/>
    <cellStyle name="Normal 57 2 3 2 3 3" xfId="9128" xr:uid="{00000000-0005-0000-0000-00006A6E0000}"/>
    <cellStyle name="Normal 57 2 3 2 3 3 2" xfId="39453" xr:uid="{00000000-0005-0000-0000-00006B6E0000}"/>
    <cellStyle name="Normal 57 2 3 2 3 3 3" xfId="24229" xr:uid="{00000000-0005-0000-0000-00006C6E0000}"/>
    <cellStyle name="Normal 57 2 3 2 3 4" xfId="34440" xr:uid="{00000000-0005-0000-0000-00006D6E0000}"/>
    <cellStyle name="Normal 57 2 3 2 3 5" xfId="19216" xr:uid="{00000000-0005-0000-0000-00006E6E0000}"/>
    <cellStyle name="Normal 57 2 3 2 4" xfId="5767" xr:uid="{00000000-0005-0000-0000-00006F6E0000}"/>
    <cellStyle name="Normal 57 2 3 2 4 2" xfId="15819" xr:uid="{00000000-0005-0000-0000-0000706E0000}"/>
    <cellStyle name="Normal 57 2 3 2 4 2 2" xfId="46141" xr:uid="{00000000-0005-0000-0000-0000716E0000}"/>
    <cellStyle name="Normal 57 2 3 2 4 2 3" xfId="30917" xr:uid="{00000000-0005-0000-0000-0000726E0000}"/>
    <cellStyle name="Normal 57 2 3 2 4 3" xfId="10799" xr:uid="{00000000-0005-0000-0000-0000736E0000}"/>
    <cellStyle name="Normal 57 2 3 2 4 3 2" xfId="41124" xr:uid="{00000000-0005-0000-0000-0000746E0000}"/>
    <cellStyle name="Normal 57 2 3 2 4 3 3" xfId="25900" xr:uid="{00000000-0005-0000-0000-0000756E0000}"/>
    <cellStyle name="Normal 57 2 3 2 4 4" xfId="36111" xr:uid="{00000000-0005-0000-0000-0000766E0000}"/>
    <cellStyle name="Normal 57 2 3 2 4 5" xfId="20887" xr:uid="{00000000-0005-0000-0000-0000776E0000}"/>
    <cellStyle name="Normal 57 2 3 2 5" xfId="12477" xr:uid="{00000000-0005-0000-0000-0000786E0000}"/>
    <cellStyle name="Normal 57 2 3 2 5 2" xfId="42799" xr:uid="{00000000-0005-0000-0000-0000796E0000}"/>
    <cellStyle name="Normal 57 2 3 2 5 3" xfId="27575" xr:uid="{00000000-0005-0000-0000-00007A6E0000}"/>
    <cellStyle name="Normal 57 2 3 2 6" xfId="7456" xr:uid="{00000000-0005-0000-0000-00007B6E0000}"/>
    <cellStyle name="Normal 57 2 3 2 6 2" xfId="37782" xr:uid="{00000000-0005-0000-0000-00007C6E0000}"/>
    <cellStyle name="Normal 57 2 3 2 6 3" xfId="22558" xr:uid="{00000000-0005-0000-0000-00007D6E0000}"/>
    <cellStyle name="Normal 57 2 3 2 7" xfId="32770" xr:uid="{00000000-0005-0000-0000-00007E6E0000}"/>
    <cellStyle name="Normal 57 2 3 2 8" xfId="17545" xr:uid="{00000000-0005-0000-0000-00007F6E0000}"/>
    <cellStyle name="Normal 57 2 3 3" xfId="2803" xr:uid="{00000000-0005-0000-0000-0000806E0000}"/>
    <cellStyle name="Normal 57 2 3 3 2" xfId="4493" xr:uid="{00000000-0005-0000-0000-0000816E0000}"/>
    <cellStyle name="Normal 57 2 3 3 2 2" xfId="14566" xr:uid="{00000000-0005-0000-0000-0000826E0000}"/>
    <cellStyle name="Normal 57 2 3 3 2 2 2" xfId="44888" xr:uid="{00000000-0005-0000-0000-0000836E0000}"/>
    <cellStyle name="Normal 57 2 3 3 2 2 3" xfId="29664" xr:uid="{00000000-0005-0000-0000-0000846E0000}"/>
    <cellStyle name="Normal 57 2 3 3 2 3" xfId="9546" xr:uid="{00000000-0005-0000-0000-0000856E0000}"/>
    <cellStyle name="Normal 57 2 3 3 2 3 2" xfId="39871" xr:uid="{00000000-0005-0000-0000-0000866E0000}"/>
    <cellStyle name="Normal 57 2 3 3 2 3 3" xfId="24647" xr:uid="{00000000-0005-0000-0000-0000876E0000}"/>
    <cellStyle name="Normal 57 2 3 3 2 4" xfId="34858" xr:uid="{00000000-0005-0000-0000-0000886E0000}"/>
    <cellStyle name="Normal 57 2 3 3 2 5" xfId="19634" xr:uid="{00000000-0005-0000-0000-0000896E0000}"/>
    <cellStyle name="Normal 57 2 3 3 3" xfId="6185" xr:uid="{00000000-0005-0000-0000-00008A6E0000}"/>
    <cellStyle name="Normal 57 2 3 3 3 2" xfId="16237" xr:uid="{00000000-0005-0000-0000-00008B6E0000}"/>
    <cellStyle name="Normal 57 2 3 3 3 2 2" xfId="46559" xr:uid="{00000000-0005-0000-0000-00008C6E0000}"/>
    <cellStyle name="Normal 57 2 3 3 3 2 3" xfId="31335" xr:uid="{00000000-0005-0000-0000-00008D6E0000}"/>
    <cellStyle name="Normal 57 2 3 3 3 3" xfId="11217" xr:uid="{00000000-0005-0000-0000-00008E6E0000}"/>
    <cellStyle name="Normal 57 2 3 3 3 3 2" xfId="41542" xr:uid="{00000000-0005-0000-0000-00008F6E0000}"/>
    <cellStyle name="Normal 57 2 3 3 3 3 3" xfId="26318" xr:uid="{00000000-0005-0000-0000-0000906E0000}"/>
    <cellStyle name="Normal 57 2 3 3 3 4" xfId="36529" xr:uid="{00000000-0005-0000-0000-0000916E0000}"/>
    <cellStyle name="Normal 57 2 3 3 3 5" xfId="21305" xr:uid="{00000000-0005-0000-0000-0000926E0000}"/>
    <cellStyle name="Normal 57 2 3 3 4" xfId="12895" xr:uid="{00000000-0005-0000-0000-0000936E0000}"/>
    <cellStyle name="Normal 57 2 3 3 4 2" xfId="43217" xr:uid="{00000000-0005-0000-0000-0000946E0000}"/>
    <cellStyle name="Normal 57 2 3 3 4 3" xfId="27993" xr:uid="{00000000-0005-0000-0000-0000956E0000}"/>
    <cellStyle name="Normal 57 2 3 3 5" xfId="7874" xr:uid="{00000000-0005-0000-0000-0000966E0000}"/>
    <cellStyle name="Normal 57 2 3 3 5 2" xfId="38200" xr:uid="{00000000-0005-0000-0000-0000976E0000}"/>
    <cellStyle name="Normal 57 2 3 3 5 3" xfId="22976" xr:uid="{00000000-0005-0000-0000-0000986E0000}"/>
    <cellStyle name="Normal 57 2 3 3 6" xfId="33188" xr:uid="{00000000-0005-0000-0000-0000996E0000}"/>
    <cellStyle name="Normal 57 2 3 3 7" xfId="17963" xr:uid="{00000000-0005-0000-0000-00009A6E0000}"/>
    <cellStyle name="Normal 57 2 3 4" xfId="3656" xr:uid="{00000000-0005-0000-0000-00009B6E0000}"/>
    <cellStyle name="Normal 57 2 3 4 2" xfId="13730" xr:uid="{00000000-0005-0000-0000-00009C6E0000}"/>
    <cellStyle name="Normal 57 2 3 4 2 2" xfId="44052" xr:uid="{00000000-0005-0000-0000-00009D6E0000}"/>
    <cellStyle name="Normal 57 2 3 4 2 3" xfId="28828" xr:uid="{00000000-0005-0000-0000-00009E6E0000}"/>
    <cellStyle name="Normal 57 2 3 4 3" xfId="8710" xr:uid="{00000000-0005-0000-0000-00009F6E0000}"/>
    <cellStyle name="Normal 57 2 3 4 3 2" xfId="39035" xr:uid="{00000000-0005-0000-0000-0000A06E0000}"/>
    <cellStyle name="Normal 57 2 3 4 3 3" xfId="23811" xr:uid="{00000000-0005-0000-0000-0000A16E0000}"/>
    <cellStyle name="Normal 57 2 3 4 4" xfId="34022" xr:uid="{00000000-0005-0000-0000-0000A26E0000}"/>
    <cellStyle name="Normal 57 2 3 4 5" xfId="18798" xr:uid="{00000000-0005-0000-0000-0000A36E0000}"/>
    <cellStyle name="Normal 57 2 3 5" xfId="5349" xr:uid="{00000000-0005-0000-0000-0000A46E0000}"/>
    <cellStyle name="Normal 57 2 3 5 2" xfId="15401" xr:uid="{00000000-0005-0000-0000-0000A56E0000}"/>
    <cellStyle name="Normal 57 2 3 5 2 2" xfId="45723" xr:uid="{00000000-0005-0000-0000-0000A66E0000}"/>
    <cellStyle name="Normal 57 2 3 5 2 3" xfId="30499" xr:uid="{00000000-0005-0000-0000-0000A76E0000}"/>
    <cellStyle name="Normal 57 2 3 5 3" xfId="10381" xr:uid="{00000000-0005-0000-0000-0000A86E0000}"/>
    <cellStyle name="Normal 57 2 3 5 3 2" xfId="40706" xr:uid="{00000000-0005-0000-0000-0000A96E0000}"/>
    <cellStyle name="Normal 57 2 3 5 3 3" xfId="25482" xr:uid="{00000000-0005-0000-0000-0000AA6E0000}"/>
    <cellStyle name="Normal 57 2 3 5 4" xfId="35693" xr:uid="{00000000-0005-0000-0000-0000AB6E0000}"/>
    <cellStyle name="Normal 57 2 3 5 5" xfId="20469" xr:uid="{00000000-0005-0000-0000-0000AC6E0000}"/>
    <cellStyle name="Normal 57 2 3 6" xfId="12059" xr:uid="{00000000-0005-0000-0000-0000AD6E0000}"/>
    <cellStyle name="Normal 57 2 3 6 2" xfId="42381" xr:uid="{00000000-0005-0000-0000-0000AE6E0000}"/>
    <cellStyle name="Normal 57 2 3 6 3" xfId="27157" xr:uid="{00000000-0005-0000-0000-0000AF6E0000}"/>
    <cellStyle name="Normal 57 2 3 7" xfId="7038" xr:uid="{00000000-0005-0000-0000-0000B06E0000}"/>
    <cellStyle name="Normal 57 2 3 7 2" xfId="37364" xr:uid="{00000000-0005-0000-0000-0000B16E0000}"/>
    <cellStyle name="Normal 57 2 3 7 3" xfId="22140" xr:uid="{00000000-0005-0000-0000-0000B26E0000}"/>
    <cellStyle name="Normal 57 2 3 8" xfId="32352" xr:uid="{00000000-0005-0000-0000-0000B36E0000}"/>
    <cellStyle name="Normal 57 2 3 9" xfId="17127" xr:uid="{00000000-0005-0000-0000-0000B46E0000}"/>
    <cellStyle name="Normal 57 2 4" xfId="2174" xr:uid="{00000000-0005-0000-0000-0000B56E0000}"/>
    <cellStyle name="Normal 57 2 4 2" xfId="3013" xr:uid="{00000000-0005-0000-0000-0000B66E0000}"/>
    <cellStyle name="Normal 57 2 4 2 2" xfId="4703" xr:uid="{00000000-0005-0000-0000-0000B76E0000}"/>
    <cellStyle name="Normal 57 2 4 2 2 2" xfId="14776" xr:uid="{00000000-0005-0000-0000-0000B86E0000}"/>
    <cellStyle name="Normal 57 2 4 2 2 2 2" xfId="45098" xr:uid="{00000000-0005-0000-0000-0000B96E0000}"/>
    <cellStyle name="Normal 57 2 4 2 2 2 3" xfId="29874" xr:uid="{00000000-0005-0000-0000-0000BA6E0000}"/>
    <cellStyle name="Normal 57 2 4 2 2 3" xfId="9756" xr:uid="{00000000-0005-0000-0000-0000BB6E0000}"/>
    <cellStyle name="Normal 57 2 4 2 2 3 2" xfId="40081" xr:uid="{00000000-0005-0000-0000-0000BC6E0000}"/>
    <cellStyle name="Normal 57 2 4 2 2 3 3" xfId="24857" xr:uid="{00000000-0005-0000-0000-0000BD6E0000}"/>
    <cellStyle name="Normal 57 2 4 2 2 4" xfId="35068" xr:uid="{00000000-0005-0000-0000-0000BE6E0000}"/>
    <cellStyle name="Normal 57 2 4 2 2 5" xfId="19844" xr:uid="{00000000-0005-0000-0000-0000BF6E0000}"/>
    <cellStyle name="Normal 57 2 4 2 3" xfId="6395" xr:uid="{00000000-0005-0000-0000-0000C06E0000}"/>
    <cellStyle name="Normal 57 2 4 2 3 2" xfId="16447" xr:uid="{00000000-0005-0000-0000-0000C16E0000}"/>
    <cellStyle name="Normal 57 2 4 2 3 2 2" xfId="46769" xr:uid="{00000000-0005-0000-0000-0000C26E0000}"/>
    <cellStyle name="Normal 57 2 4 2 3 2 3" xfId="31545" xr:uid="{00000000-0005-0000-0000-0000C36E0000}"/>
    <cellStyle name="Normal 57 2 4 2 3 3" xfId="11427" xr:uid="{00000000-0005-0000-0000-0000C46E0000}"/>
    <cellStyle name="Normal 57 2 4 2 3 3 2" xfId="41752" xr:uid="{00000000-0005-0000-0000-0000C56E0000}"/>
    <cellStyle name="Normal 57 2 4 2 3 3 3" xfId="26528" xr:uid="{00000000-0005-0000-0000-0000C66E0000}"/>
    <cellStyle name="Normal 57 2 4 2 3 4" xfId="36739" xr:uid="{00000000-0005-0000-0000-0000C76E0000}"/>
    <cellStyle name="Normal 57 2 4 2 3 5" xfId="21515" xr:uid="{00000000-0005-0000-0000-0000C86E0000}"/>
    <cellStyle name="Normal 57 2 4 2 4" xfId="13105" xr:uid="{00000000-0005-0000-0000-0000C96E0000}"/>
    <cellStyle name="Normal 57 2 4 2 4 2" xfId="43427" xr:uid="{00000000-0005-0000-0000-0000CA6E0000}"/>
    <cellStyle name="Normal 57 2 4 2 4 3" xfId="28203" xr:uid="{00000000-0005-0000-0000-0000CB6E0000}"/>
    <cellStyle name="Normal 57 2 4 2 5" xfId="8084" xr:uid="{00000000-0005-0000-0000-0000CC6E0000}"/>
    <cellStyle name="Normal 57 2 4 2 5 2" xfId="38410" xr:uid="{00000000-0005-0000-0000-0000CD6E0000}"/>
    <cellStyle name="Normal 57 2 4 2 5 3" xfId="23186" xr:uid="{00000000-0005-0000-0000-0000CE6E0000}"/>
    <cellStyle name="Normal 57 2 4 2 6" xfId="33398" xr:uid="{00000000-0005-0000-0000-0000CF6E0000}"/>
    <cellStyle name="Normal 57 2 4 2 7" xfId="18173" xr:uid="{00000000-0005-0000-0000-0000D06E0000}"/>
    <cellStyle name="Normal 57 2 4 3" xfId="3866" xr:uid="{00000000-0005-0000-0000-0000D16E0000}"/>
    <cellStyle name="Normal 57 2 4 3 2" xfId="13940" xr:uid="{00000000-0005-0000-0000-0000D26E0000}"/>
    <cellStyle name="Normal 57 2 4 3 2 2" xfId="44262" xr:uid="{00000000-0005-0000-0000-0000D36E0000}"/>
    <cellStyle name="Normal 57 2 4 3 2 3" xfId="29038" xr:uid="{00000000-0005-0000-0000-0000D46E0000}"/>
    <cellStyle name="Normal 57 2 4 3 3" xfId="8920" xr:uid="{00000000-0005-0000-0000-0000D56E0000}"/>
    <cellStyle name="Normal 57 2 4 3 3 2" xfId="39245" xr:uid="{00000000-0005-0000-0000-0000D66E0000}"/>
    <cellStyle name="Normal 57 2 4 3 3 3" xfId="24021" xr:uid="{00000000-0005-0000-0000-0000D76E0000}"/>
    <cellStyle name="Normal 57 2 4 3 4" xfId="34232" xr:uid="{00000000-0005-0000-0000-0000D86E0000}"/>
    <cellStyle name="Normal 57 2 4 3 5" xfId="19008" xr:uid="{00000000-0005-0000-0000-0000D96E0000}"/>
    <cellStyle name="Normal 57 2 4 4" xfId="5559" xr:uid="{00000000-0005-0000-0000-0000DA6E0000}"/>
    <cellStyle name="Normal 57 2 4 4 2" xfId="15611" xr:uid="{00000000-0005-0000-0000-0000DB6E0000}"/>
    <cellStyle name="Normal 57 2 4 4 2 2" xfId="45933" xr:uid="{00000000-0005-0000-0000-0000DC6E0000}"/>
    <cellStyle name="Normal 57 2 4 4 2 3" xfId="30709" xr:uid="{00000000-0005-0000-0000-0000DD6E0000}"/>
    <cellStyle name="Normal 57 2 4 4 3" xfId="10591" xr:uid="{00000000-0005-0000-0000-0000DE6E0000}"/>
    <cellStyle name="Normal 57 2 4 4 3 2" xfId="40916" xr:uid="{00000000-0005-0000-0000-0000DF6E0000}"/>
    <cellStyle name="Normal 57 2 4 4 3 3" xfId="25692" xr:uid="{00000000-0005-0000-0000-0000E06E0000}"/>
    <cellStyle name="Normal 57 2 4 4 4" xfId="35903" xr:uid="{00000000-0005-0000-0000-0000E16E0000}"/>
    <cellStyle name="Normal 57 2 4 4 5" xfId="20679" xr:uid="{00000000-0005-0000-0000-0000E26E0000}"/>
    <cellStyle name="Normal 57 2 4 5" xfId="12269" xr:uid="{00000000-0005-0000-0000-0000E36E0000}"/>
    <cellStyle name="Normal 57 2 4 5 2" xfId="42591" xr:uid="{00000000-0005-0000-0000-0000E46E0000}"/>
    <cellStyle name="Normal 57 2 4 5 3" xfId="27367" xr:uid="{00000000-0005-0000-0000-0000E56E0000}"/>
    <cellStyle name="Normal 57 2 4 6" xfId="7248" xr:uid="{00000000-0005-0000-0000-0000E66E0000}"/>
    <cellStyle name="Normal 57 2 4 6 2" xfId="37574" xr:uid="{00000000-0005-0000-0000-0000E76E0000}"/>
    <cellStyle name="Normal 57 2 4 6 3" xfId="22350" xr:uid="{00000000-0005-0000-0000-0000E86E0000}"/>
    <cellStyle name="Normal 57 2 4 7" xfId="32562" xr:uid="{00000000-0005-0000-0000-0000E96E0000}"/>
    <cellStyle name="Normal 57 2 4 8" xfId="17337" xr:uid="{00000000-0005-0000-0000-0000EA6E0000}"/>
    <cellStyle name="Normal 57 2 5" xfId="2595" xr:uid="{00000000-0005-0000-0000-0000EB6E0000}"/>
    <cellStyle name="Normal 57 2 5 2" xfId="4285" xr:uid="{00000000-0005-0000-0000-0000EC6E0000}"/>
    <cellStyle name="Normal 57 2 5 2 2" xfId="14358" xr:uid="{00000000-0005-0000-0000-0000ED6E0000}"/>
    <cellStyle name="Normal 57 2 5 2 2 2" xfId="44680" xr:uid="{00000000-0005-0000-0000-0000EE6E0000}"/>
    <cellStyle name="Normal 57 2 5 2 2 3" xfId="29456" xr:uid="{00000000-0005-0000-0000-0000EF6E0000}"/>
    <cellStyle name="Normal 57 2 5 2 3" xfId="9338" xr:uid="{00000000-0005-0000-0000-0000F06E0000}"/>
    <cellStyle name="Normal 57 2 5 2 3 2" xfId="39663" xr:uid="{00000000-0005-0000-0000-0000F16E0000}"/>
    <cellStyle name="Normal 57 2 5 2 3 3" xfId="24439" xr:uid="{00000000-0005-0000-0000-0000F26E0000}"/>
    <cellStyle name="Normal 57 2 5 2 4" xfId="34650" xr:uid="{00000000-0005-0000-0000-0000F36E0000}"/>
    <cellStyle name="Normal 57 2 5 2 5" xfId="19426" xr:uid="{00000000-0005-0000-0000-0000F46E0000}"/>
    <cellStyle name="Normal 57 2 5 3" xfId="5977" xr:uid="{00000000-0005-0000-0000-0000F56E0000}"/>
    <cellStyle name="Normal 57 2 5 3 2" xfId="16029" xr:uid="{00000000-0005-0000-0000-0000F66E0000}"/>
    <cellStyle name="Normal 57 2 5 3 2 2" xfId="46351" xr:uid="{00000000-0005-0000-0000-0000F76E0000}"/>
    <cellStyle name="Normal 57 2 5 3 2 3" xfId="31127" xr:uid="{00000000-0005-0000-0000-0000F86E0000}"/>
    <cellStyle name="Normal 57 2 5 3 3" xfId="11009" xr:uid="{00000000-0005-0000-0000-0000F96E0000}"/>
    <cellStyle name="Normal 57 2 5 3 3 2" xfId="41334" xr:uid="{00000000-0005-0000-0000-0000FA6E0000}"/>
    <cellStyle name="Normal 57 2 5 3 3 3" xfId="26110" xr:uid="{00000000-0005-0000-0000-0000FB6E0000}"/>
    <cellStyle name="Normal 57 2 5 3 4" xfId="36321" xr:uid="{00000000-0005-0000-0000-0000FC6E0000}"/>
    <cellStyle name="Normal 57 2 5 3 5" xfId="21097" xr:uid="{00000000-0005-0000-0000-0000FD6E0000}"/>
    <cellStyle name="Normal 57 2 5 4" xfId="12687" xr:uid="{00000000-0005-0000-0000-0000FE6E0000}"/>
    <cellStyle name="Normal 57 2 5 4 2" xfId="43009" xr:uid="{00000000-0005-0000-0000-0000FF6E0000}"/>
    <cellStyle name="Normal 57 2 5 4 3" xfId="27785" xr:uid="{00000000-0005-0000-0000-0000006F0000}"/>
    <cellStyle name="Normal 57 2 5 5" xfId="7666" xr:uid="{00000000-0005-0000-0000-0000016F0000}"/>
    <cellStyle name="Normal 57 2 5 5 2" xfId="37992" xr:uid="{00000000-0005-0000-0000-0000026F0000}"/>
    <cellStyle name="Normal 57 2 5 5 3" xfId="22768" xr:uid="{00000000-0005-0000-0000-0000036F0000}"/>
    <cellStyle name="Normal 57 2 5 6" xfId="32980" xr:uid="{00000000-0005-0000-0000-0000046F0000}"/>
    <cellStyle name="Normal 57 2 5 7" xfId="17755" xr:uid="{00000000-0005-0000-0000-0000056F0000}"/>
    <cellStyle name="Normal 57 2 6" xfId="3448" xr:uid="{00000000-0005-0000-0000-0000066F0000}"/>
    <cellStyle name="Normal 57 2 6 2" xfId="13522" xr:uid="{00000000-0005-0000-0000-0000076F0000}"/>
    <cellStyle name="Normal 57 2 6 2 2" xfId="43844" xr:uid="{00000000-0005-0000-0000-0000086F0000}"/>
    <cellStyle name="Normal 57 2 6 2 3" xfId="28620" xr:uid="{00000000-0005-0000-0000-0000096F0000}"/>
    <cellStyle name="Normal 57 2 6 3" xfId="8502" xr:uid="{00000000-0005-0000-0000-00000A6F0000}"/>
    <cellStyle name="Normal 57 2 6 3 2" xfId="38827" xr:uid="{00000000-0005-0000-0000-00000B6F0000}"/>
    <cellStyle name="Normal 57 2 6 3 3" xfId="23603" xr:uid="{00000000-0005-0000-0000-00000C6F0000}"/>
    <cellStyle name="Normal 57 2 6 4" xfId="33814" xr:uid="{00000000-0005-0000-0000-00000D6F0000}"/>
    <cellStyle name="Normal 57 2 6 5" xfId="18590" xr:uid="{00000000-0005-0000-0000-00000E6F0000}"/>
    <cellStyle name="Normal 57 2 7" xfId="5141" xr:uid="{00000000-0005-0000-0000-00000F6F0000}"/>
    <cellStyle name="Normal 57 2 7 2" xfId="15193" xr:uid="{00000000-0005-0000-0000-0000106F0000}"/>
    <cellStyle name="Normal 57 2 7 2 2" xfId="45515" xr:uid="{00000000-0005-0000-0000-0000116F0000}"/>
    <cellStyle name="Normal 57 2 7 2 3" xfId="30291" xr:uid="{00000000-0005-0000-0000-0000126F0000}"/>
    <cellStyle name="Normal 57 2 7 3" xfId="10173" xr:uid="{00000000-0005-0000-0000-0000136F0000}"/>
    <cellStyle name="Normal 57 2 7 3 2" xfId="40498" xr:uid="{00000000-0005-0000-0000-0000146F0000}"/>
    <cellStyle name="Normal 57 2 7 3 3" xfId="25274" xr:uid="{00000000-0005-0000-0000-0000156F0000}"/>
    <cellStyle name="Normal 57 2 7 4" xfId="35485" xr:uid="{00000000-0005-0000-0000-0000166F0000}"/>
    <cellStyle name="Normal 57 2 7 5" xfId="20261" xr:uid="{00000000-0005-0000-0000-0000176F0000}"/>
    <cellStyle name="Normal 57 2 8" xfId="11851" xr:uid="{00000000-0005-0000-0000-0000186F0000}"/>
    <cellStyle name="Normal 57 2 8 2" xfId="42173" xr:uid="{00000000-0005-0000-0000-0000196F0000}"/>
    <cellStyle name="Normal 57 2 8 3" xfId="26949" xr:uid="{00000000-0005-0000-0000-00001A6F0000}"/>
    <cellStyle name="Normal 57 2 9" xfId="6830" xr:uid="{00000000-0005-0000-0000-00001B6F0000}"/>
    <cellStyle name="Normal 57 2 9 2" xfId="37156" xr:uid="{00000000-0005-0000-0000-00001C6F0000}"/>
    <cellStyle name="Normal 57 2 9 3" xfId="21932" xr:uid="{00000000-0005-0000-0000-00001D6F0000}"/>
    <cellStyle name="Normal 57 3" xfId="1794" xr:uid="{00000000-0005-0000-0000-00001E6F0000}"/>
    <cellStyle name="Normal 57 3 10" xfId="16971" xr:uid="{00000000-0005-0000-0000-00001F6F0000}"/>
    <cellStyle name="Normal 57 3 2" xfId="2013" xr:uid="{00000000-0005-0000-0000-0000206F0000}"/>
    <cellStyle name="Normal 57 3 2 2" xfId="2434" xr:uid="{00000000-0005-0000-0000-0000216F0000}"/>
    <cellStyle name="Normal 57 3 2 2 2" xfId="3273" xr:uid="{00000000-0005-0000-0000-0000226F0000}"/>
    <cellStyle name="Normal 57 3 2 2 2 2" xfId="4963" xr:uid="{00000000-0005-0000-0000-0000236F0000}"/>
    <cellStyle name="Normal 57 3 2 2 2 2 2" xfId="15036" xr:uid="{00000000-0005-0000-0000-0000246F0000}"/>
    <cellStyle name="Normal 57 3 2 2 2 2 2 2" xfId="45358" xr:uid="{00000000-0005-0000-0000-0000256F0000}"/>
    <cellStyle name="Normal 57 3 2 2 2 2 2 3" xfId="30134" xr:uid="{00000000-0005-0000-0000-0000266F0000}"/>
    <cellStyle name="Normal 57 3 2 2 2 2 3" xfId="10016" xr:uid="{00000000-0005-0000-0000-0000276F0000}"/>
    <cellStyle name="Normal 57 3 2 2 2 2 3 2" xfId="40341" xr:uid="{00000000-0005-0000-0000-0000286F0000}"/>
    <cellStyle name="Normal 57 3 2 2 2 2 3 3" xfId="25117" xr:uid="{00000000-0005-0000-0000-0000296F0000}"/>
    <cellStyle name="Normal 57 3 2 2 2 2 4" xfId="35328" xr:uid="{00000000-0005-0000-0000-00002A6F0000}"/>
    <cellStyle name="Normal 57 3 2 2 2 2 5" xfId="20104" xr:uid="{00000000-0005-0000-0000-00002B6F0000}"/>
    <cellStyle name="Normal 57 3 2 2 2 3" xfId="6655" xr:uid="{00000000-0005-0000-0000-00002C6F0000}"/>
    <cellStyle name="Normal 57 3 2 2 2 3 2" xfId="16707" xr:uid="{00000000-0005-0000-0000-00002D6F0000}"/>
    <cellStyle name="Normal 57 3 2 2 2 3 2 2" xfId="47029" xr:uid="{00000000-0005-0000-0000-00002E6F0000}"/>
    <cellStyle name="Normal 57 3 2 2 2 3 2 3" xfId="31805" xr:uid="{00000000-0005-0000-0000-00002F6F0000}"/>
    <cellStyle name="Normal 57 3 2 2 2 3 3" xfId="11687" xr:uid="{00000000-0005-0000-0000-0000306F0000}"/>
    <cellStyle name="Normal 57 3 2 2 2 3 3 2" xfId="42012" xr:uid="{00000000-0005-0000-0000-0000316F0000}"/>
    <cellStyle name="Normal 57 3 2 2 2 3 3 3" xfId="26788" xr:uid="{00000000-0005-0000-0000-0000326F0000}"/>
    <cellStyle name="Normal 57 3 2 2 2 3 4" xfId="36999" xr:uid="{00000000-0005-0000-0000-0000336F0000}"/>
    <cellStyle name="Normal 57 3 2 2 2 3 5" xfId="21775" xr:uid="{00000000-0005-0000-0000-0000346F0000}"/>
    <cellStyle name="Normal 57 3 2 2 2 4" xfId="13365" xr:uid="{00000000-0005-0000-0000-0000356F0000}"/>
    <cellStyle name="Normal 57 3 2 2 2 4 2" xfId="43687" xr:uid="{00000000-0005-0000-0000-0000366F0000}"/>
    <cellStyle name="Normal 57 3 2 2 2 4 3" xfId="28463" xr:uid="{00000000-0005-0000-0000-0000376F0000}"/>
    <cellStyle name="Normal 57 3 2 2 2 5" xfId="8344" xr:uid="{00000000-0005-0000-0000-0000386F0000}"/>
    <cellStyle name="Normal 57 3 2 2 2 5 2" xfId="38670" xr:uid="{00000000-0005-0000-0000-0000396F0000}"/>
    <cellStyle name="Normal 57 3 2 2 2 5 3" xfId="23446" xr:uid="{00000000-0005-0000-0000-00003A6F0000}"/>
    <cellStyle name="Normal 57 3 2 2 2 6" xfId="33658" xr:uid="{00000000-0005-0000-0000-00003B6F0000}"/>
    <cellStyle name="Normal 57 3 2 2 2 7" xfId="18433" xr:uid="{00000000-0005-0000-0000-00003C6F0000}"/>
    <cellStyle name="Normal 57 3 2 2 3" xfId="4126" xr:uid="{00000000-0005-0000-0000-00003D6F0000}"/>
    <cellStyle name="Normal 57 3 2 2 3 2" xfId="14200" xr:uid="{00000000-0005-0000-0000-00003E6F0000}"/>
    <cellStyle name="Normal 57 3 2 2 3 2 2" xfId="44522" xr:uid="{00000000-0005-0000-0000-00003F6F0000}"/>
    <cellStyle name="Normal 57 3 2 2 3 2 3" xfId="29298" xr:uid="{00000000-0005-0000-0000-0000406F0000}"/>
    <cellStyle name="Normal 57 3 2 2 3 3" xfId="9180" xr:uid="{00000000-0005-0000-0000-0000416F0000}"/>
    <cellStyle name="Normal 57 3 2 2 3 3 2" xfId="39505" xr:uid="{00000000-0005-0000-0000-0000426F0000}"/>
    <cellStyle name="Normal 57 3 2 2 3 3 3" xfId="24281" xr:uid="{00000000-0005-0000-0000-0000436F0000}"/>
    <cellStyle name="Normal 57 3 2 2 3 4" xfId="34492" xr:uid="{00000000-0005-0000-0000-0000446F0000}"/>
    <cellStyle name="Normal 57 3 2 2 3 5" xfId="19268" xr:uid="{00000000-0005-0000-0000-0000456F0000}"/>
    <cellStyle name="Normal 57 3 2 2 4" xfId="5819" xr:uid="{00000000-0005-0000-0000-0000466F0000}"/>
    <cellStyle name="Normal 57 3 2 2 4 2" xfId="15871" xr:uid="{00000000-0005-0000-0000-0000476F0000}"/>
    <cellStyle name="Normal 57 3 2 2 4 2 2" xfId="46193" xr:uid="{00000000-0005-0000-0000-0000486F0000}"/>
    <cellStyle name="Normal 57 3 2 2 4 2 3" xfId="30969" xr:uid="{00000000-0005-0000-0000-0000496F0000}"/>
    <cellStyle name="Normal 57 3 2 2 4 3" xfId="10851" xr:uid="{00000000-0005-0000-0000-00004A6F0000}"/>
    <cellStyle name="Normal 57 3 2 2 4 3 2" xfId="41176" xr:uid="{00000000-0005-0000-0000-00004B6F0000}"/>
    <cellStyle name="Normal 57 3 2 2 4 3 3" xfId="25952" xr:uid="{00000000-0005-0000-0000-00004C6F0000}"/>
    <cellStyle name="Normal 57 3 2 2 4 4" xfId="36163" xr:uid="{00000000-0005-0000-0000-00004D6F0000}"/>
    <cellStyle name="Normal 57 3 2 2 4 5" xfId="20939" xr:uid="{00000000-0005-0000-0000-00004E6F0000}"/>
    <cellStyle name="Normal 57 3 2 2 5" xfId="12529" xr:uid="{00000000-0005-0000-0000-00004F6F0000}"/>
    <cellStyle name="Normal 57 3 2 2 5 2" xfId="42851" xr:uid="{00000000-0005-0000-0000-0000506F0000}"/>
    <cellStyle name="Normal 57 3 2 2 5 3" xfId="27627" xr:uid="{00000000-0005-0000-0000-0000516F0000}"/>
    <cellStyle name="Normal 57 3 2 2 6" xfId="7508" xr:uid="{00000000-0005-0000-0000-0000526F0000}"/>
    <cellStyle name="Normal 57 3 2 2 6 2" xfId="37834" xr:uid="{00000000-0005-0000-0000-0000536F0000}"/>
    <cellStyle name="Normal 57 3 2 2 6 3" xfId="22610" xr:uid="{00000000-0005-0000-0000-0000546F0000}"/>
    <cellStyle name="Normal 57 3 2 2 7" xfId="32822" xr:uid="{00000000-0005-0000-0000-0000556F0000}"/>
    <cellStyle name="Normal 57 3 2 2 8" xfId="17597" xr:uid="{00000000-0005-0000-0000-0000566F0000}"/>
    <cellStyle name="Normal 57 3 2 3" xfId="2855" xr:uid="{00000000-0005-0000-0000-0000576F0000}"/>
    <cellStyle name="Normal 57 3 2 3 2" xfId="4545" xr:uid="{00000000-0005-0000-0000-0000586F0000}"/>
    <cellStyle name="Normal 57 3 2 3 2 2" xfId="14618" xr:uid="{00000000-0005-0000-0000-0000596F0000}"/>
    <cellStyle name="Normal 57 3 2 3 2 2 2" xfId="44940" xr:uid="{00000000-0005-0000-0000-00005A6F0000}"/>
    <cellStyle name="Normal 57 3 2 3 2 2 3" xfId="29716" xr:uid="{00000000-0005-0000-0000-00005B6F0000}"/>
    <cellStyle name="Normal 57 3 2 3 2 3" xfId="9598" xr:uid="{00000000-0005-0000-0000-00005C6F0000}"/>
    <cellStyle name="Normal 57 3 2 3 2 3 2" xfId="39923" xr:uid="{00000000-0005-0000-0000-00005D6F0000}"/>
    <cellStyle name="Normal 57 3 2 3 2 3 3" xfId="24699" xr:uid="{00000000-0005-0000-0000-00005E6F0000}"/>
    <cellStyle name="Normal 57 3 2 3 2 4" xfId="34910" xr:uid="{00000000-0005-0000-0000-00005F6F0000}"/>
    <cellStyle name="Normal 57 3 2 3 2 5" xfId="19686" xr:uid="{00000000-0005-0000-0000-0000606F0000}"/>
    <cellStyle name="Normal 57 3 2 3 3" xfId="6237" xr:uid="{00000000-0005-0000-0000-0000616F0000}"/>
    <cellStyle name="Normal 57 3 2 3 3 2" xfId="16289" xr:uid="{00000000-0005-0000-0000-0000626F0000}"/>
    <cellStyle name="Normal 57 3 2 3 3 2 2" xfId="46611" xr:uid="{00000000-0005-0000-0000-0000636F0000}"/>
    <cellStyle name="Normal 57 3 2 3 3 2 3" xfId="31387" xr:uid="{00000000-0005-0000-0000-0000646F0000}"/>
    <cellStyle name="Normal 57 3 2 3 3 3" xfId="11269" xr:uid="{00000000-0005-0000-0000-0000656F0000}"/>
    <cellStyle name="Normal 57 3 2 3 3 3 2" xfId="41594" xr:uid="{00000000-0005-0000-0000-0000666F0000}"/>
    <cellStyle name="Normal 57 3 2 3 3 3 3" xfId="26370" xr:uid="{00000000-0005-0000-0000-0000676F0000}"/>
    <cellStyle name="Normal 57 3 2 3 3 4" xfId="36581" xr:uid="{00000000-0005-0000-0000-0000686F0000}"/>
    <cellStyle name="Normal 57 3 2 3 3 5" xfId="21357" xr:uid="{00000000-0005-0000-0000-0000696F0000}"/>
    <cellStyle name="Normal 57 3 2 3 4" xfId="12947" xr:uid="{00000000-0005-0000-0000-00006A6F0000}"/>
    <cellStyle name="Normal 57 3 2 3 4 2" xfId="43269" xr:uid="{00000000-0005-0000-0000-00006B6F0000}"/>
    <cellStyle name="Normal 57 3 2 3 4 3" xfId="28045" xr:uid="{00000000-0005-0000-0000-00006C6F0000}"/>
    <cellStyle name="Normal 57 3 2 3 5" xfId="7926" xr:uid="{00000000-0005-0000-0000-00006D6F0000}"/>
    <cellStyle name="Normal 57 3 2 3 5 2" xfId="38252" xr:uid="{00000000-0005-0000-0000-00006E6F0000}"/>
    <cellStyle name="Normal 57 3 2 3 5 3" xfId="23028" xr:uid="{00000000-0005-0000-0000-00006F6F0000}"/>
    <cellStyle name="Normal 57 3 2 3 6" xfId="33240" xr:uid="{00000000-0005-0000-0000-0000706F0000}"/>
    <cellStyle name="Normal 57 3 2 3 7" xfId="18015" xr:uid="{00000000-0005-0000-0000-0000716F0000}"/>
    <cellStyle name="Normal 57 3 2 4" xfId="3708" xr:uid="{00000000-0005-0000-0000-0000726F0000}"/>
    <cellStyle name="Normal 57 3 2 4 2" xfId="13782" xr:uid="{00000000-0005-0000-0000-0000736F0000}"/>
    <cellStyle name="Normal 57 3 2 4 2 2" xfId="44104" xr:uid="{00000000-0005-0000-0000-0000746F0000}"/>
    <cellStyle name="Normal 57 3 2 4 2 3" xfId="28880" xr:uid="{00000000-0005-0000-0000-0000756F0000}"/>
    <cellStyle name="Normal 57 3 2 4 3" xfId="8762" xr:uid="{00000000-0005-0000-0000-0000766F0000}"/>
    <cellStyle name="Normal 57 3 2 4 3 2" xfId="39087" xr:uid="{00000000-0005-0000-0000-0000776F0000}"/>
    <cellStyle name="Normal 57 3 2 4 3 3" xfId="23863" xr:uid="{00000000-0005-0000-0000-0000786F0000}"/>
    <cellStyle name="Normal 57 3 2 4 4" xfId="34074" xr:uid="{00000000-0005-0000-0000-0000796F0000}"/>
    <cellStyle name="Normal 57 3 2 4 5" xfId="18850" xr:uid="{00000000-0005-0000-0000-00007A6F0000}"/>
    <cellStyle name="Normal 57 3 2 5" xfId="5401" xr:uid="{00000000-0005-0000-0000-00007B6F0000}"/>
    <cellStyle name="Normal 57 3 2 5 2" xfId="15453" xr:uid="{00000000-0005-0000-0000-00007C6F0000}"/>
    <cellStyle name="Normal 57 3 2 5 2 2" xfId="45775" xr:uid="{00000000-0005-0000-0000-00007D6F0000}"/>
    <cellStyle name="Normal 57 3 2 5 2 3" xfId="30551" xr:uid="{00000000-0005-0000-0000-00007E6F0000}"/>
    <cellStyle name="Normal 57 3 2 5 3" xfId="10433" xr:uid="{00000000-0005-0000-0000-00007F6F0000}"/>
    <cellStyle name="Normal 57 3 2 5 3 2" xfId="40758" xr:uid="{00000000-0005-0000-0000-0000806F0000}"/>
    <cellStyle name="Normal 57 3 2 5 3 3" xfId="25534" xr:uid="{00000000-0005-0000-0000-0000816F0000}"/>
    <cellStyle name="Normal 57 3 2 5 4" xfId="35745" xr:uid="{00000000-0005-0000-0000-0000826F0000}"/>
    <cellStyle name="Normal 57 3 2 5 5" xfId="20521" xr:uid="{00000000-0005-0000-0000-0000836F0000}"/>
    <cellStyle name="Normal 57 3 2 6" xfId="12111" xr:uid="{00000000-0005-0000-0000-0000846F0000}"/>
    <cellStyle name="Normal 57 3 2 6 2" xfId="42433" xr:uid="{00000000-0005-0000-0000-0000856F0000}"/>
    <cellStyle name="Normal 57 3 2 6 3" xfId="27209" xr:uid="{00000000-0005-0000-0000-0000866F0000}"/>
    <cellStyle name="Normal 57 3 2 7" xfId="7090" xr:uid="{00000000-0005-0000-0000-0000876F0000}"/>
    <cellStyle name="Normal 57 3 2 7 2" xfId="37416" xr:uid="{00000000-0005-0000-0000-0000886F0000}"/>
    <cellStyle name="Normal 57 3 2 7 3" xfId="22192" xr:uid="{00000000-0005-0000-0000-0000896F0000}"/>
    <cellStyle name="Normal 57 3 2 8" xfId="32404" xr:uid="{00000000-0005-0000-0000-00008A6F0000}"/>
    <cellStyle name="Normal 57 3 2 9" xfId="17179" xr:uid="{00000000-0005-0000-0000-00008B6F0000}"/>
    <cellStyle name="Normal 57 3 3" xfId="2226" xr:uid="{00000000-0005-0000-0000-00008C6F0000}"/>
    <cellStyle name="Normal 57 3 3 2" xfId="3065" xr:uid="{00000000-0005-0000-0000-00008D6F0000}"/>
    <cellStyle name="Normal 57 3 3 2 2" xfId="4755" xr:uid="{00000000-0005-0000-0000-00008E6F0000}"/>
    <cellStyle name="Normal 57 3 3 2 2 2" xfId="14828" xr:uid="{00000000-0005-0000-0000-00008F6F0000}"/>
    <cellStyle name="Normal 57 3 3 2 2 2 2" xfId="45150" xr:uid="{00000000-0005-0000-0000-0000906F0000}"/>
    <cellStyle name="Normal 57 3 3 2 2 2 3" xfId="29926" xr:uid="{00000000-0005-0000-0000-0000916F0000}"/>
    <cellStyle name="Normal 57 3 3 2 2 3" xfId="9808" xr:uid="{00000000-0005-0000-0000-0000926F0000}"/>
    <cellStyle name="Normal 57 3 3 2 2 3 2" xfId="40133" xr:uid="{00000000-0005-0000-0000-0000936F0000}"/>
    <cellStyle name="Normal 57 3 3 2 2 3 3" xfId="24909" xr:uid="{00000000-0005-0000-0000-0000946F0000}"/>
    <cellStyle name="Normal 57 3 3 2 2 4" xfId="35120" xr:uid="{00000000-0005-0000-0000-0000956F0000}"/>
    <cellStyle name="Normal 57 3 3 2 2 5" xfId="19896" xr:uid="{00000000-0005-0000-0000-0000966F0000}"/>
    <cellStyle name="Normal 57 3 3 2 3" xfId="6447" xr:uid="{00000000-0005-0000-0000-0000976F0000}"/>
    <cellStyle name="Normal 57 3 3 2 3 2" xfId="16499" xr:uid="{00000000-0005-0000-0000-0000986F0000}"/>
    <cellStyle name="Normal 57 3 3 2 3 2 2" xfId="46821" xr:uid="{00000000-0005-0000-0000-0000996F0000}"/>
    <cellStyle name="Normal 57 3 3 2 3 2 3" xfId="31597" xr:uid="{00000000-0005-0000-0000-00009A6F0000}"/>
    <cellStyle name="Normal 57 3 3 2 3 3" xfId="11479" xr:uid="{00000000-0005-0000-0000-00009B6F0000}"/>
    <cellStyle name="Normal 57 3 3 2 3 3 2" xfId="41804" xr:uid="{00000000-0005-0000-0000-00009C6F0000}"/>
    <cellStyle name="Normal 57 3 3 2 3 3 3" xfId="26580" xr:uid="{00000000-0005-0000-0000-00009D6F0000}"/>
    <cellStyle name="Normal 57 3 3 2 3 4" xfId="36791" xr:uid="{00000000-0005-0000-0000-00009E6F0000}"/>
    <cellStyle name="Normal 57 3 3 2 3 5" xfId="21567" xr:uid="{00000000-0005-0000-0000-00009F6F0000}"/>
    <cellStyle name="Normal 57 3 3 2 4" xfId="13157" xr:uid="{00000000-0005-0000-0000-0000A06F0000}"/>
    <cellStyle name="Normal 57 3 3 2 4 2" xfId="43479" xr:uid="{00000000-0005-0000-0000-0000A16F0000}"/>
    <cellStyle name="Normal 57 3 3 2 4 3" xfId="28255" xr:uid="{00000000-0005-0000-0000-0000A26F0000}"/>
    <cellStyle name="Normal 57 3 3 2 5" xfId="8136" xr:uid="{00000000-0005-0000-0000-0000A36F0000}"/>
    <cellStyle name="Normal 57 3 3 2 5 2" xfId="38462" xr:uid="{00000000-0005-0000-0000-0000A46F0000}"/>
    <cellStyle name="Normal 57 3 3 2 5 3" xfId="23238" xr:uid="{00000000-0005-0000-0000-0000A56F0000}"/>
    <cellStyle name="Normal 57 3 3 2 6" xfId="33450" xr:uid="{00000000-0005-0000-0000-0000A66F0000}"/>
    <cellStyle name="Normal 57 3 3 2 7" xfId="18225" xr:uid="{00000000-0005-0000-0000-0000A76F0000}"/>
    <cellStyle name="Normal 57 3 3 3" xfId="3918" xr:uid="{00000000-0005-0000-0000-0000A86F0000}"/>
    <cellStyle name="Normal 57 3 3 3 2" xfId="13992" xr:uid="{00000000-0005-0000-0000-0000A96F0000}"/>
    <cellStyle name="Normal 57 3 3 3 2 2" xfId="44314" xr:uid="{00000000-0005-0000-0000-0000AA6F0000}"/>
    <cellStyle name="Normal 57 3 3 3 2 3" xfId="29090" xr:uid="{00000000-0005-0000-0000-0000AB6F0000}"/>
    <cellStyle name="Normal 57 3 3 3 3" xfId="8972" xr:uid="{00000000-0005-0000-0000-0000AC6F0000}"/>
    <cellStyle name="Normal 57 3 3 3 3 2" xfId="39297" xr:uid="{00000000-0005-0000-0000-0000AD6F0000}"/>
    <cellStyle name="Normal 57 3 3 3 3 3" xfId="24073" xr:uid="{00000000-0005-0000-0000-0000AE6F0000}"/>
    <cellStyle name="Normal 57 3 3 3 4" xfId="34284" xr:uid="{00000000-0005-0000-0000-0000AF6F0000}"/>
    <cellStyle name="Normal 57 3 3 3 5" xfId="19060" xr:uid="{00000000-0005-0000-0000-0000B06F0000}"/>
    <cellStyle name="Normal 57 3 3 4" xfId="5611" xr:uid="{00000000-0005-0000-0000-0000B16F0000}"/>
    <cellStyle name="Normal 57 3 3 4 2" xfId="15663" xr:uid="{00000000-0005-0000-0000-0000B26F0000}"/>
    <cellStyle name="Normal 57 3 3 4 2 2" xfId="45985" xr:uid="{00000000-0005-0000-0000-0000B36F0000}"/>
    <cellStyle name="Normal 57 3 3 4 2 3" xfId="30761" xr:uid="{00000000-0005-0000-0000-0000B46F0000}"/>
    <cellStyle name="Normal 57 3 3 4 3" xfId="10643" xr:uid="{00000000-0005-0000-0000-0000B56F0000}"/>
    <cellStyle name="Normal 57 3 3 4 3 2" xfId="40968" xr:uid="{00000000-0005-0000-0000-0000B66F0000}"/>
    <cellStyle name="Normal 57 3 3 4 3 3" xfId="25744" xr:uid="{00000000-0005-0000-0000-0000B76F0000}"/>
    <cellStyle name="Normal 57 3 3 4 4" xfId="35955" xr:uid="{00000000-0005-0000-0000-0000B86F0000}"/>
    <cellStyle name="Normal 57 3 3 4 5" xfId="20731" xr:uid="{00000000-0005-0000-0000-0000B96F0000}"/>
    <cellStyle name="Normal 57 3 3 5" xfId="12321" xr:uid="{00000000-0005-0000-0000-0000BA6F0000}"/>
    <cellStyle name="Normal 57 3 3 5 2" xfId="42643" xr:uid="{00000000-0005-0000-0000-0000BB6F0000}"/>
    <cellStyle name="Normal 57 3 3 5 3" xfId="27419" xr:uid="{00000000-0005-0000-0000-0000BC6F0000}"/>
    <cellStyle name="Normal 57 3 3 6" xfId="7300" xr:uid="{00000000-0005-0000-0000-0000BD6F0000}"/>
    <cellStyle name="Normal 57 3 3 6 2" xfId="37626" xr:uid="{00000000-0005-0000-0000-0000BE6F0000}"/>
    <cellStyle name="Normal 57 3 3 6 3" xfId="22402" xr:uid="{00000000-0005-0000-0000-0000BF6F0000}"/>
    <cellStyle name="Normal 57 3 3 7" xfId="32614" xr:uid="{00000000-0005-0000-0000-0000C06F0000}"/>
    <cellStyle name="Normal 57 3 3 8" xfId="17389" xr:uid="{00000000-0005-0000-0000-0000C16F0000}"/>
    <cellStyle name="Normal 57 3 4" xfId="2647" xr:uid="{00000000-0005-0000-0000-0000C26F0000}"/>
    <cellStyle name="Normal 57 3 4 2" xfId="4337" xr:uid="{00000000-0005-0000-0000-0000C36F0000}"/>
    <cellStyle name="Normal 57 3 4 2 2" xfId="14410" xr:uid="{00000000-0005-0000-0000-0000C46F0000}"/>
    <cellStyle name="Normal 57 3 4 2 2 2" xfId="44732" xr:uid="{00000000-0005-0000-0000-0000C56F0000}"/>
    <cellStyle name="Normal 57 3 4 2 2 3" xfId="29508" xr:uid="{00000000-0005-0000-0000-0000C66F0000}"/>
    <cellStyle name="Normal 57 3 4 2 3" xfId="9390" xr:uid="{00000000-0005-0000-0000-0000C76F0000}"/>
    <cellStyle name="Normal 57 3 4 2 3 2" xfId="39715" xr:uid="{00000000-0005-0000-0000-0000C86F0000}"/>
    <cellStyle name="Normal 57 3 4 2 3 3" xfId="24491" xr:uid="{00000000-0005-0000-0000-0000C96F0000}"/>
    <cellStyle name="Normal 57 3 4 2 4" xfId="34702" xr:uid="{00000000-0005-0000-0000-0000CA6F0000}"/>
    <cellStyle name="Normal 57 3 4 2 5" xfId="19478" xr:uid="{00000000-0005-0000-0000-0000CB6F0000}"/>
    <cellStyle name="Normal 57 3 4 3" xfId="6029" xr:uid="{00000000-0005-0000-0000-0000CC6F0000}"/>
    <cellStyle name="Normal 57 3 4 3 2" xfId="16081" xr:uid="{00000000-0005-0000-0000-0000CD6F0000}"/>
    <cellStyle name="Normal 57 3 4 3 2 2" xfId="46403" xr:uid="{00000000-0005-0000-0000-0000CE6F0000}"/>
    <cellStyle name="Normal 57 3 4 3 2 3" xfId="31179" xr:uid="{00000000-0005-0000-0000-0000CF6F0000}"/>
    <cellStyle name="Normal 57 3 4 3 3" xfId="11061" xr:uid="{00000000-0005-0000-0000-0000D06F0000}"/>
    <cellStyle name="Normal 57 3 4 3 3 2" xfId="41386" xr:uid="{00000000-0005-0000-0000-0000D16F0000}"/>
    <cellStyle name="Normal 57 3 4 3 3 3" xfId="26162" xr:uid="{00000000-0005-0000-0000-0000D26F0000}"/>
    <cellStyle name="Normal 57 3 4 3 4" xfId="36373" xr:uid="{00000000-0005-0000-0000-0000D36F0000}"/>
    <cellStyle name="Normal 57 3 4 3 5" xfId="21149" xr:uid="{00000000-0005-0000-0000-0000D46F0000}"/>
    <cellStyle name="Normal 57 3 4 4" xfId="12739" xr:uid="{00000000-0005-0000-0000-0000D56F0000}"/>
    <cellStyle name="Normal 57 3 4 4 2" xfId="43061" xr:uid="{00000000-0005-0000-0000-0000D66F0000}"/>
    <cellStyle name="Normal 57 3 4 4 3" xfId="27837" xr:uid="{00000000-0005-0000-0000-0000D76F0000}"/>
    <cellStyle name="Normal 57 3 4 5" xfId="7718" xr:uid="{00000000-0005-0000-0000-0000D86F0000}"/>
    <cellStyle name="Normal 57 3 4 5 2" xfId="38044" xr:uid="{00000000-0005-0000-0000-0000D96F0000}"/>
    <cellStyle name="Normal 57 3 4 5 3" xfId="22820" xr:uid="{00000000-0005-0000-0000-0000DA6F0000}"/>
    <cellStyle name="Normal 57 3 4 6" xfId="33032" xr:uid="{00000000-0005-0000-0000-0000DB6F0000}"/>
    <cellStyle name="Normal 57 3 4 7" xfId="17807" xr:uid="{00000000-0005-0000-0000-0000DC6F0000}"/>
    <cellStyle name="Normal 57 3 5" xfId="3500" xr:uid="{00000000-0005-0000-0000-0000DD6F0000}"/>
    <cellStyle name="Normal 57 3 5 2" xfId="13574" xr:uid="{00000000-0005-0000-0000-0000DE6F0000}"/>
    <cellStyle name="Normal 57 3 5 2 2" xfId="43896" xr:uid="{00000000-0005-0000-0000-0000DF6F0000}"/>
    <cellStyle name="Normal 57 3 5 2 3" xfId="28672" xr:uid="{00000000-0005-0000-0000-0000E06F0000}"/>
    <cellStyle name="Normal 57 3 5 3" xfId="8554" xr:uid="{00000000-0005-0000-0000-0000E16F0000}"/>
    <cellStyle name="Normal 57 3 5 3 2" xfId="38879" xr:uid="{00000000-0005-0000-0000-0000E26F0000}"/>
    <cellStyle name="Normal 57 3 5 3 3" xfId="23655" xr:uid="{00000000-0005-0000-0000-0000E36F0000}"/>
    <cellStyle name="Normal 57 3 5 4" xfId="33866" xr:uid="{00000000-0005-0000-0000-0000E46F0000}"/>
    <cellStyle name="Normal 57 3 5 5" xfId="18642" xr:uid="{00000000-0005-0000-0000-0000E56F0000}"/>
    <cellStyle name="Normal 57 3 6" xfId="5193" xr:uid="{00000000-0005-0000-0000-0000E66F0000}"/>
    <cellStyle name="Normal 57 3 6 2" xfId="15245" xr:uid="{00000000-0005-0000-0000-0000E76F0000}"/>
    <cellStyle name="Normal 57 3 6 2 2" xfId="45567" xr:uid="{00000000-0005-0000-0000-0000E86F0000}"/>
    <cellStyle name="Normal 57 3 6 2 3" xfId="30343" xr:uid="{00000000-0005-0000-0000-0000E96F0000}"/>
    <cellStyle name="Normal 57 3 6 3" xfId="10225" xr:uid="{00000000-0005-0000-0000-0000EA6F0000}"/>
    <cellStyle name="Normal 57 3 6 3 2" xfId="40550" xr:uid="{00000000-0005-0000-0000-0000EB6F0000}"/>
    <cellStyle name="Normal 57 3 6 3 3" xfId="25326" xr:uid="{00000000-0005-0000-0000-0000EC6F0000}"/>
    <cellStyle name="Normal 57 3 6 4" xfId="35537" xr:uid="{00000000-0005-0000-0000-0000ED6F0000}"/>
    <cellStyle name="Normal 57 3 6 5" xfId="20313" xr:uid="{00000000-0005-0000-0000-0000EE6F0000}"/>
    <cellStyle name="Normal 57 3 7" xfId="11903" xr:uid="{00000000-0005-0000-0000-0000EF6F0000}"/>
    <cellStyle name="Normal 57 3 7 2" xfId="42225" xr:uid="{00000000-0005-0000-0000-0000F06F0000}"/>
    <cellStyle name="Normal 57 3 7 3" xfId="27001" xr:uid="{00000000-0005-0000-0000-0000F16F0000}"/>
    <cellStyle name="Normal 57 3 8" xfId="6882" xr:uid="{00000000-0005-0000-0000-0000F26F0000}"/>
    <cellStyle name="Normal 57 3 8 2" xfId="37208" xr:uid="{00000000-0005-0000-0000-0000F36F0000}"/>
    <cellStyle name="Normal 57 3 8 3" xfId="21984" xr:uid="{00000000-0005-0000-0000-0000F46F0000}"/>
    <cellStyle name="Normal 57 3 9" xfId="32197" xr:uid="{00000000-0005-0000-0000-0000F56F0000}"/>
    <cellStyle name="Normal 57 4" xfId="1907" xr:uid="{00000000-0005-0000-0000-0000F66F0000}"/>
    <cellStyle name="Normal 57 4 2" xfId="2330" xr:uid="{00000000-0005-0000-0000-0000F76F0000}"/>
    <cellStyle name="Normal 57 4 2 2" xfId="3169" xr:uid="{00000000-0005-0000-0000-0000F86F0000}"/>
    <cellStyle name="Normal 57 4 2 2 2" xfId="4859" xr:uid="{00000000-0005-0000-0000-0000F96F0000}"/>
    <cellStyle name="Normal 57 4 2 2 2 2" xfId="14932" xr:uid="{00000000-0005-0000-0000-0000FA6F0000}"/>
    <cellStyle name="Normal 57 4 2 2 2 2 2" xfId="45254" xr:uid="{00000000-0005-0000-0000-0000FB6F0000}"/>
    <cellStyle name="Normal 57 4 2 2 2 2 3" xfId="30030" xr:uid="{00000000-0005-0000-0000-0000FC6F0000}"/>
    <cellStyle name="Normal 57 4 2 2 2 3" xfId="9912" xr:uid="{00000000-0005-0000-0000-0000FD6F0000}"/>
    <cellStyle name="Normal 57 4 2 2 2 3 2" xfId="40237" xr:uid="{00000000-0005-0000-0000-0000FE6F0000}"/>
    <cellStyle name="Normal 57 4 2 2 2 3 3" xfId="25013" xr:uid="{00000000-0005-0000-0000-0000FF6F0000}"/>
    <cellStyle name="Normal 57 4 2 2 2 4" xfId="35224" xr:uid="{00000000-0005-0000-0000-000000700000}"/>
    <cellStyle name="Normal 57 4 2 2 2 5" xfId="20000" xr:uid="{00000000-0005-0000-0000-000001700000}"/>
    <cellStyle name="Normal 57 4 2 2 3" xfId="6551" xr:uid="{00000000-0005-0000-0000-000002700000}"/>
    <cellStyle name="Normal 57 4 2 2 3 2" xfId="16603" xr:uid="{00000000-0005-0000-0000-000003700000}"/>
    <cellStyle name="Normal 57 4 2 2 3 2 2" xfId="46925" xr:uid="{00000000-0005-0000-0000-000004700000}"/>
    <cellStyle name="Normal 57 4 2 2 3 2 3" xfId="31701" xr:uid="{00000000-0005-0000-0000-000005700000}"/>
    <cellStyle name="Normal 57 4 2 2 3 3" xfId="11583" xr:uid="{00000000-0005-0000-0000-000006700000}"/>
    <cellStyle name="Normal 57 4 2 2 3 3 2" xfId="41908" xr:uid="{00000000-0005-0000-0000-000007700000}"/>
    <cellStyle name="Normal 57 4 2 2 3 3 3" xfId="26684" xr:uid="{00000000-0005-0000-0000-000008700000}"/>
    <cellStyle name="Normal 57 4 2 2 3 4" xfId="36895" xr:uid="{00000000-0005-0000-0000-000009700000}"/>
    <cellStyle name="Normal 57 4 2 2 3 5" xfId="21671" xr:uid="{00000000-0005-0000-0000-00000A700000}"/>
    <cellStyle name="Normal 57 4 2 2 4" xfId="13261" xr:uid="{00000000-0005-0000-0000-00000B700000}"/>
    <cellStyle name="Normal 57 4 2 2 4 2" xfId="43583" xr:uid="{00000000-0005-0000-0000-00000C700000}"/>
    <cellStyle name="Normal 57 4 2 2 4 3" xfId="28359" xr:uid="{00000000-0005-0000-0000-00000D700000}"/>
    <cellStyle name="Normal 57 4 2 2 5" xfId="8240" xr:uid="{00000000-0005-0000-0000-00000E700000}"/>
    <cellStyle name="Normal 57 4 2 2 5 2" xfId="38566" xr:uid="{00000000-0005-0000-0000-00000F700000}"/>
    <cellStyle name="Normal 57 4 2 2 5 3" xfId="23342" xr:uid="{00000000-0005-0000-0000-000010700000}"/>
    <cellStyle name="Normal 57 4 2 2 6" xfId="33554" xr:uid="{00000000-0005-0000-0000-000011700000}"/>
    <cellStyle name="Normal 57 4 2 2 7" xfId="18329" xr:uid="{00000000-0005-0000-0000-000012700000}"/>
    <cellStyle name="Normal 57 4 2 3" xfId="4022" xr:uid="{00000000-0005-0000-0000-000013700000}"/>
    <cellStyle name="Normal 57 4 2 3 2" xfId="14096" xr:uid="{00000000-0005-0000-0000-000014700000}"/>
    <cellStyle name="Normal 57 4 2 3 2 2" xfId="44418" xr:uid="{00000000-0005-0000-0000-000015700000}"/>
    <cellStyle name="Normal 57 4 2 3 2 3" xfId="29194" xr:uid="{00000000-0005-0000-0000-000016700000}"/>
    <cellStyle name="Normal 57 4 2 3 3" xfId="9076" xr:uid="{00000000-0005-0000-0000-000017700000}"/>
    <cellStyle name="Normal 57 4 2 3 3 2" xfId="39401" xr:uid="{00000000-0005-0000-0000-000018700000}"/>
    <cellStyle name="Normal 57 4 2 3 3 3" xfId="24177" xr:uid="{00000000-0005-0000-0000-000019700000}"/>
    <cellStyle name="Normal 57 4 2 3 4" xfId="34388" xr:uid="{00000000-0005-0000-0000-00001A700000}"/>
    <cellStyle name="Normal 57 4 2 3 5" xfId="19164" xr:uid="{00000000-0005-0000-0000-00001B700000}"/>
    <cellStyle name="Normal 57 4 2 4" xfId="5715" xr:uid="{00000000-0005-0000-0000-00001C700000}"/>
    <cellStyle name="Normal 57 4 2 4 2" xfId="15767" xr:uid="{00000000-0005-0000-0000-00001D700000}"/>
    <cellStyle name="Normal 57 4 2 4 2 2" xfId="46089" xr:uid="{00000000-0005-0000-0000-00001E700000}"/>
    <cellStyle name="Normal 57 4 2 4 2 3" xfId="30865" xr:uid="{00000000-0005-0000-0000-00001F700000}"/>
    <cellStyle name="Normal 57 4 2 4 3" xfId="10747" xr:uid="{00000000-0005-0000-0000-000020700000}"/>
    <cellStyle name="Normal 57 4 2 4 3 2" xfId="41072" xr:uid="{00000000-0005-0000-0000-000021700000}"/>
    <cellStyle name="Normal 57 4 2 4 3 3" xfId="25848" xr:uid="{00000000-0005-0000-0000-000022700000}"/>
    <cellStyle name="Normal 57 4 2 4 4" xfId="36059" xr:uid="{00000000-0005-0000-0000-000023700000}"/>
    <cellStyle name="Normal 57 4 2 4 5" xfId="20835" xr:uid="{00000000-0005-0000-0000-000024700000}"/>
    <cellStyle name="Normal 57 4 2 5" xfId="12425" xr:uid="{00000000-0005-0000-0000-000025700000}"/>
    <cellStyle name="Normal 57 4 2 5 2" xfId="42747" xr:uid="{00000000-0005-0000-0000-000026700000}"/>
    <cellStyle name="Normal 57 4 2 5 3" xfId="27523" xr:uid="{00000000-0005-0000-0000-000027700000}"/>
    <cellStyle name="Normal 57 4 2 6" xfId="7404" xr:uid="{00000000-0005-0000-0000-000028700000}"/>
    <cellStyle name="Normal 57 4 2 6 2" xfId="37730" xr:uid="{00000000-0005-0000-0000-000029700000}"/>
    <cellStyle name="Normal 57 4 2 6 3" xfId="22506" xr:uid="{00000000-0005-0000-0000-00002A700000}"/>
    <cellStyle name="Normal 57 4 2 7" xfId="32718" xr:uid="{00000000-0005-0000-0000-00002B700000}"/>
    <cellStyle name="Normal 57 4 2 8" xfId="17493" xr:uid="{00000000-0005-0000-0000-00002C700000}"/>
    <cellStyle name="Normal 57 4 3" xfId="2751" xr:uid="{00000000-0005-0000-0000-00002D700000}"/>
    <cellStyle name="Normal 57 4 3 2" xfId="4441" xr:uid="{00000000-0005-0000-0000-00002E700000}"/>
    <cellStyle name="Normal 57 4 3 2 2" xfId="14514" xr:uid="{00000000-0005-0000-0000-00002F700000}"/>
    <cellStyle name="Normal 57 4 3 2 2 2" xfId="44836" xr:uid="{00000000-0005-0000-0000-000030700000}"/>
    <cellStyle name="Normal 57 4 3 2 2 3" xfId="29612" xr:uid="{00000000-0005-0000-0000-000031700000}"/>
    <cellStyle name="Normal 57 4 3 2 3" xfId="9494" xr:uid="{00000000-0005-0000-0000-000032700000}"/>
    <cellStyle name="Normal 57 4 3 2 3 2" xfId="39819" xr:uid="{00000000-0005-0000-0000-000033700000}"/>
    <cellStyle name="Normal 57 4 3 2 3 3" xfId="24595" xr:uid="{00000000-0005-0000-0000-000034700000}"/>
    <cellStyle name="Normal 57 4 3 2 4" xfId="34806" xr:uid="{00000000-0005-0000-0000-000035700000}"/>
    <cellStyle name="Normal 57 4 3 2 5" xfId="19582" xr:uid="{00000000-0005-0000-0000-000036700000}"/>
    <cellStyle name="Normal 57 4 3 3" xfId="6133" xr:uid="{00000000-0005-0000-0000-000037700000}"/>
    <cellStyle name="Normal 57 4 3 3 2" xfId="16185" xr:uid="{00000000-0005-0000-0000-000038700000}"/>
    <cellStyle name="Normal 57 4 3 3 2 2" xfId="46507" xr:uid="{00000000-0005-0000-0000-000039700000}"/>
    <cellStyle name="Normal 57 4 3 3 2 3" xfId="31283" xr:uid="{00000000-0005-0000-0000-00003A700000}"/>
    <cellStyle name="Normal 57 4 3 3 3" xfId="11165" xr:uid="{00000000-0005-0000-0000-00003B700000}"/>
    <cellStyle name="Normal 57 4 3 3 3 2" xfId="41490" xr:uid="{00000000-0005-0000-0000-00003C700000}"/>
    <cellStyle name="Normal 57 4 3 3 3 3" xfId="26266" xr:uid="{00000000-0005-0000-0000-00003D700000}"/>
    <cellStyle name="Normal 57 4 3 3 4" xfId="36477" xr:uid="{00000000-0005-0000-0000-00003E700000}"/>
    <cellStyle name="Normal 57 4 3 3 5" xfId="21253" xr:uid="{00000000-0005-0000-0000-00003F700000}"/>
    <cellStyle name="Normal 57 4 3 4" xfId="12843" xr:uid="{00000000-0005-0000-0000-000040700000}"/>
    <cellStyle name="Normal 57 4 3 4 2" xfId="43165" xr:uid="{00000000-0005-0000-0000-000041700000}"/>
    <cellStyle name="Normal 57 4 3 4 3" xfId="27941" xr:uid="{00000000-0005-0000-0000-000042700000}"/>
    <cellStyle name="Normal 57 4 3 5" xfId="7822" xr:uid="{00000000-0005-0000-0000-000043700000}"/>
    <cellStyle name="Normal 57 4 3 5 2" xfId="38148" xr:uid="{00000000-0005-0000-0000-000044700000}"/>
    <cellStyle name="Normal 57 4 3 5 3" xfId="22924" xr:uid="{00000000-0005-0000-0000-000045700000}"/>
    <cellStyle name="Normal 57 4 3 6" xfId="33136" xr:uid="{00000000-0005-0000-0000-000046700000}"/>
    <cellStyle name="Normal 57 4 3 7" xfId="17911" xr:uid="{00000000-0005-0000-0000-000047700000}"/>
    <cellStyle name="Normal 57 4 4" xfId="3604" xr:uid="{00000000-0005-0000-0000-000048700000}"/>
    <cellStyle name="Normal 57 4 4 2" xfId="13678" xr:uid="{00000000-0005-0000-0000-000049700000}"/>
    <cellStyle name="Normal 57 4 4 2 2" xfId="44000" xr:uid="{00000000-0005-0000-0000-00004A700000}"/>
    <cellStyle name="Normal 57 4 4 2 3" xfId="28776" xr:uid="{00000000-0005-0000-0000-00004B700000}"/>
    <cellStyle name="Normal 57 4 4 3" xfId="8658" xr:uid="{00000000-0005-0000-0000-00004C700000}"/>
    <cellStyle name="Normal 57 4 4 3 2" xfId="38983" xr:uid="{00000000-0005-0000-0000-00004D700000}"/>
    <cellStyle name="Normal 57 4 4 3 3" xfId="23759" xr:uid="{00000000-0005-0000-0000-00004E700000}"/>
    <cellStyle name="Normal 57 4 4 4" xfId="33970" xr:uid="{00000000-0005-0000-0000-00004F700000}"/>
    <cellStyle name="Normal 57 4 4 5" xfId="18746" xr:uid="{00000000-0005-0000-0000-000050700000}"/>
    <cellStyle name="Normal 57 4 5" xfId="5297" xr:uid="{00000000-0005-0000-0000-000051700000}"/>
    <cellStyle name="Normal 57 4 5 2" xfId="15349" xr:uid="{00000000-0005-0000-0000-000052700000}"/>
    <cellStyle name="Normal 57 4 5 2 2" xfId="45671" xr:uid="{00000000-0005-0000-0000-000053700000}"/>
    <cellStyle name="Normal 57 4 5 2 3" xfId="30447" xr:uid="{00000000-0005-0000-0000-000054700000}"/>
    <cellStyle name="Normal 57 4 5 3" xfId="10329" xr:uid="{00000000-0005-0000-0000-000055700000}"/>
    <cellStyle name="Normal 57 4 5 3 2" xfId="40654" xr:uid="{00000000-0005-0000-0000-000056700000}"/>
    <cellStyle name="Normal 57 4 5 3 3" xfId="25430" xr:uid="{00000000-0005-0000-0000-000057700000}"/>
    <cellStyle name="Normal 57 4 5 4" xfId="35641" xr:uid="{00000000-0005-0000-0000-000058700000}"/>
    <cellStyle name="Normal 57 4 5 5" xfId="20417" xr:uid="{00000000-0005-0000-0000-000059700000}"/>
    <cellStyle name="Normal 57 4 6" xfId="12007" xr:uid="{00000000-0005-0000-0000-00005A700000}"/>
    <cellStyle name="Normal 57 4 6 2" xfId="42329" xr:uid="{00000000-0005-0000-0000-00005B700000}"/>
    <cellStyle name="Normal 57 4 6 3" xfId="27105" xr:uid="{00000000-0005-0000-0000-00005C700000}"/>
    <cellStyle name="Normal 57 4 7" xfId="6986" xr:uid="{00000000-0005-0000-0000-00005D700000}"/>
    <cellStyle name="Normal 57 4 7 2" xfId="37312" xr:uid="{00000000-0005-0000-0000-00005E700000}"/>
    <cellStyle name="Normal 57 4 7 3" xfId="22088" xr:uid="{00000000-0005-0000-0000-00005F700000}"/>
    <cellStyle name="Normal 57 4 8" xfId="32300" xr:uid="{00000000-0005-0000-0000-000060700000}"/>
    <cellStyle name="Normal 57 4 9" xfId="17075" xr:uid="{00000000-0005-0000-0000-000061700000}"/>
    <cellStyle name="Normal 57 5" xfId="2120" xr:uid="{00000000-0005-0000-0000-000062700000}"/>
    <cellStyle name="Normal 57 5 2" xfId="2961" xr:uid="{00000000-0005-0000-0000-000063700000}"/>
    <cellStyle name="Normal 57 5 2 2" xfId="4651" xr:uid="{00000000-0005-0000-0000-000064700000}"/>
    <cellStyle name="Normal 57 5 2 2 2" xfId="14724" xr:uid="{00000000-0005-0000-0000-000065700000}"/>
    <cellStyle name="Normal 57 5 2 2 2 2" xfId="45046" xr:uid="{00000000-0005-0000-0000-000066700000}"/>
    <cellStyle name="Normal 57 5 2 2 2 3" xfId="29822" xr:uid="{00000000-0005-0000-0000-000067700000}"/>
    <cellStyle name="Normal 57 5 2 2 3" xfId="9704" xr:uid="{00000000-0005-0000-0000-000068700000}"/>
    <cellStyle name="Normal 57 5 2 2 3 2" xfId="40029" xr:uid="{00000000-0005-0000-0000-000069700000}"/>
    <cellStyle name="Normal 57 5 2 2 3 3" xfId="24805" xr:uid="{00000000-0005-0000-0000-00006A700000}"/>
    <cellStyle name="Normal 57 5 2 2 4" xfId="35016" xr:uid="{00000000-0005-0000-0000-00006B700000}"/>
    <cellStyle name="Normal 57 5 2 2 5" xfId="19792" xr:uid="{00000000-0005-0000-0000-00006C700000}"/>
    <cellStyle name="Normal 57 5 2 3" xfId="6343" xr:uid="{00000000-0005-0000-0000-00006D700000}"/>
    <cellStyle name="Normal 57 5 2 3 2" xfId="16395" xr:uid="{00000000-0005-0000-0000-00006E700000}"/>
    <cellStyle name="Normal 57 5 2 3 2 2" xfId="46717" xr:uid="{00000000-0005-0000-0000-00006F700000}"/>
    <cellStyle name="Normal 57 5 2 3 2 3" xfId="31493" xr:uid="{00000000-0005-0000-0000-000070700000}"/>
    <cellStyle name="Normal 57 5 2 3 3" xfId="11375" xr:uid="{00000000-0005-0000-0000-000071700000}"/>
    <cellStyle name="Normal 57 5 2 3 3 2" xfId="41700" xr:uid="{00000000-0005-0000-0000-000072700000}"/>
    <cellStyle name="Normal 57 5 2 3 3 3" xfId="26476" xr:uid="{00000000-0005-0000-0000-000073700000}"/>
    <cellStyle name="Normal 57 5 2 3 4" xfId="36687" xr:uid="{00000000-0005-0000-0000-000074700000}"/>
    <cellStyle name="Normal 57 5 2 3 5" xfId="21463" xr:uid="{00000000-0005-0000-0000-000075700000}"/>
    <cellStyle name="Normal 57 5 2 4" xfId="13053" xr:uid="{00000000-0005-0000-0000-000076700000}"/>
    <cellStyle name="Normal 57 5 2 4 2" xfId="43375" xr:uid="{00000000-0005-0000-0000-000077700000}"/>
    <cellStyle name="Normal 57 5 2 4 3" xfId="28151" xr:uid="{00000000-0005-0000-0000-000078700000}"/>
    <cellStyle name="Normal 57 5 2 5" xfId="8032" xr:uid="{00000000-0005-0000-0000-000079700000}"/>
    <cellStyle name="Normal 57 5 2 5 2" xfId="38358" xr:uid="{00000000-0005-0000-0000-00007A700000}"/>
    <cellStyle name="Normal 57 5 2 5 3" xfId="23134" xr:uid="{00000000-0005-0000-0000-00007B700000}"/>
    <cellStyle name="Normal 57 5 2 6" xfId="33346" xr:uid="{00000000-0005-0000-0000-00007C700000}"/>
    <cellStyle name="Normal 57 5 2 7" xfId="18121" xr:uid="{00000000-0005-0000-0000-00007D700000}"/>
    <cellStyle name="Normal 57 5 3" xfId="3814" xr:uid="{00000000-0005-0000-0000-00007E700000}"/>
    <cellStyle name="Normal 57 5 3 2" xfId="13888" xr:uid="{00000000-0005-0000-0000-00007F700000}"/>
    <cellStyle name="Normal 57 5 3 2 2" xfId="44210" xr:uid="{00000000-0005-0000-0000-000080700000}"/>
    <cellStyle name="Normal 57 5 3 2 3" xfId="28986" xr:uid="{00000000-0005-0000-0000-000081700000}"/>
    <cellStyle name="Normal 57 5 3 3" xfId="8868" xr:uid="{00000000-0005-0000-0000-000082700000}"/>
    <cellStyle name="Normal 57 5 3 3 2" xfId="39193" xr:uid="{00000000-0005-0000-0000-000083700000}"/>
    <cellStyle name="Normal 57 5 3 3 3" xfId="23969" xr:uid="{00000000-0005-0000-0000-000084700000}"/>
    <cellStyle name="Normal 57 5 3 4" xfId="34180" xr:uid="{00000000-0005-0000-0000-000085700000}"/>
    <cellStyle name="Normal 57 5 3 5" xfId="18956" xr:uid="{00000000-0005-0000-0000-000086700000}"/>
    <cellStyle name="Normal 57 5 4" xfId="5507" xr:uid="{00000000-0005-0000-0000-000087700000}"/>
    <cellStyle name="Normal 57 5 4 2" xfId="15559" xr:uid="{00000000-0005-0000-0000-000088700000}"/>
    <cellStyle name="Normal 57 5 4 2 2" xfId="45881" xr:uid="{00000000-0005-0000-0000-000089700000}"/>
    <cellStyle name="Normal 57 5 4 2 3" xfId="30657" xr:uid="{00000000-0005-0000-0000-00008A700000}"/>
    <cellStyle name="Normal 57 5 4 3" xfId="10539" xr:uid="{00000000-0005-0000-0000-00008B700000}"/>
    <cellStyle name="Normal 57 5 4 3 2" xfId="40864" xr:uid="{00000000-0005-0000-0000-00008C700000}"/>
    <cellStyle name="Normal 57 5 4 3 3" xfId="25640" xr:uid="{00000000-0005-0000-0000-00008D700000}"/>
    <cellStyle name="Normal 57 5 4 4" xfId="35851" xr:uid="{00000000-0005-0000-0000-00008E700000}"/>
    <cellStyle name="Normal 57 5 4 5" xfId="20627" xr:uid="{00000000-0005-0000-0000-00008F700000}"/>
    <cellStyle name="Normal 57 5 5" xfId="12217" xr:uid="{00000000-0005-0000-0000-000090700000}"/>
    <cellStyle name="Normal 57 5 5 2" xfId="42539" xr:uid="{00000000-0005-0000-0000-000091700000}"/>
    <cellStyle name="Normal 57 5 5 3" xfId="27315" xr:uid="{00000000-0005-0000-0000-000092700000}"/>
    <cellStyle name="Normal 57 5 6" xfId="7196" xr:uid="{00000000-0005-0000-0000-000093700000}"/>
    <cellStyle name="Normal 57 5 6 2" xfId="37522" xr:uid="{00000000-0005-0000-0000-000094700000}"/>
    <cellStyle name="Normal 57 5 6 3" xfId="22298" xr:uid="{00000000-0005-0000-0000-000095700000}"/>
    <cellStyle name="Normal 57 5 7" xfId="32510" xr:uid="{00000000-0005-0000-0000-000096700000}"/>
    <cellStyle name="Normal 57 5 8" xfId="17285" xr:uid="{00000000-0005-0000-0000-000097700000}"/>
    <cellStyle name="Normal 57 6" xfId="2541" xr:uid="{00000000-0005-0000-0000-000098700000}"/>
    <cellStyle name="Normal 57 6 2" xfId="4233" xr:uid="{00000000-0005-0000-0000-000099700000}"/>
    <cellStyle name="Normal 57 6 2 2" xfId="14306" xr:uid="{00000000-0005-0000-0000-00009A700000}"/>
    <cellStyle name="Normal 57 6 2 2 2" xfId="44628" xr:uid="{00000000-0005-0000-0000-00009B700000}"/>
    <cellStyle name="Normal 57 6 2 2 3" xfId="29404" xr:uid="{00000000-0005-0000-0000-00009C700000}"/>
    <cellStyle name="Normal 57 6 2 3" xfId="9286" xr:uid="{00000000-0005-0000-0000-00009D700000}"/>
    <cellStyle name="Normal 57 6 2 3 2" xfId="39611" xr:uid="{00000000-0005-0000-0000-00009E700000}"/>
    <cellStyle name="Normal 57 6 2 3 3" xfId="24387" xr:uid="{00000000-0005-0000-0000-00009F700000}"/>
    <cellStyle name="Normal 57 6 2 4" xfId="34598" xr:uid="{00000000-0005-0000-0000-0000A0700000}"/>
    <cellStyle name="Normal 57 6 2 5" xfId="19374" xr:uid="{00000000-0005-0000-0000-0000A1700000}"/>
    <cellStyle name="Normal 57 6 3" xfId="5925" xr:uid="{00000000-0005-0000-0000-0000A2700000}"/>
    <cellStyle name="Normal 57 6 3 2" xfId="15977" xr:uid="{00000000-0005-0000-0000-0000A3700000}"/>
    <cellStyle name="Normal 57 6 3 2 2" xfId="46299" xr:uid="{00000000-0005-0000-0000-0000A4700000}"/>
    <cellStyle name="Normal 57 6 3 2 3" xfId="31075" xr:uid="{00000000-0005-0000-0000-0000A5700000}"/>
    <cellStyle name="Normal 57 6 3 3" xfId="10957" xr:uid="{00000000-0005-0000-0000-0000A6700000}"/>
    <cellStyle name="Normal 57 6 3 3 2" xfId="41282" xr:uid="{00000000-0005-0000-0000-0000A7700000}"/>
    <cellStyle name="Normal 57 6 3 3 3" xfId="26058" xr:uid="{00000000-0005-0000-0000-0000A8700000}"/>
    <cellStyle name="Normal 57 6 3 4" xfId="36269" xr:uid="{00000000-0005-0000-0000-0000A9700000}"/>
    <cellStyle name="Normal 57 6 3 5" xfId="21045" xr:uid="{00000000-0005-0000-0000-0000AA700000}"/>
    <cellStyle name="Normal 57 6 4" xfId="12635" xr:uid="{00000000-0005-0000-0000-0000AB700000}"/>
    <cellStyle name="Normal 57 6 4 2" xfId="42957" xr:uid="{00000000-0005-0000-0000-0000AC700000}"/>
    <cellStyle name="Normal 57 6 4 3" xfId="27733" xr:uid="{00000000-0005-0000-0000-0000AD700000}"/>
    <cellStyle name="Normal 57 6 5" xfId="7614" xr:uid="{00000000-0005-0000-0000-0000AE700000}"/>
    <cellStyle name="Normal 57 6 5 2" xfId="37940" xr:uid="{00000000-0005-0000-0000-0000AF700000}"/>
    <cellStyle name="Normal 57 6 5 3" xfId="22716" xr:uid="{00000000-0005-0000-0000-0000B0700000}"/>
    <cellStyle name="Normal 57 6 6" xfId="32928" xr:uid="{00000000-0005-0000-0000-0000B1700000}"/>
    <cellStyle name="Normal 57 6 7" xfId="17703" xr:uid="{00000000-0005-0000-0000-0000B2700000}"/>
    <cellStyle name="Normal 57 7" xfId="3392" xr:uid="{00000000-0005-0000-0000-0000B3700000}"/>
    <cellStyle name="Normal 57 7 2" xfId="13470" xr:uid="{00000000-0005-0000-0000-0000B4700000}"/>
    <cellStyle name="Normal 57 7 2 2" xfId="43792" xr:uid="{00000000-0005-0000-0000-0000B5700000}"/>
    <cellStyle name="Normal 57 7 2 3" xfId="28568" xr:uid="{00000000-0005-0000-0000-0000B6700000}"/>
    <cellStyle name="Normal 57 7 3" xfId="8450" xr:uid="{00000000-0005-0000-0000-0000B7700000}"/>
    <cellStyle name="Normal 57 7 3 2" xfId="38775" xr:uid="{00000000-0005-0000-0000-0000B8700000}"/>
    <cellStyle name="Normal 57 7 3 3" xfId="23551" xr:uid="{00000000-0005-0000-0000-0000B9700000}"/>
    <cellStyle name="Normal 57 7 4" xfId="33762" xr:uid="{00000000-0005-0000-0000-0000BA700000}"/>
    <cellStyle name="Normal 57 7 5" xfId="18538" xr:uid="{00000000-0005-0000-0000-0000BB700000}"/>
    <cellStyle name="Normal 57 8" xfId="5086" xr:uid="{00000000-0005-0000-0000-0000BC700000}"/>
    <cellStyle name="Normal 57 8 2" xfId="15141" xr:uid="{00000000-0005-0000-0000-0000BD700000}"/>
    <cellStyle name="Normal 57 8 2 2" xfId="45463" xr:uid="{00000000-0005-0000-0000-0000BE700000}"/>
    <cellStyle name="Normal 57 8 2 3" xfId="30239" xr:uid="{00000000-0005-0000-0000-0000BF700000}"/>
    <cellStyle name="Normal 57 8 3" xfId="10121" xr:uid="{00000000-0005-0000-0000-0000C0700000}"/>
    <cellStyle name="Normal 57 8 3 2" xfId="40446" xr:uid="{00000000-0005-0000-0000-0000C1700000}"/>
    <cellStyle name="Normal 57 8 3 3" xfId="25222" xr:uid="{00000000-0005-0000-0000-0000C2700000}"/>
    <cellStyle name="Normal 57 8 4" xfId="35433" xr:uid="{00000000-0005-0000-0000-0000C3700000}"/>
    <cellStyle name="Normal 57 8 5" xfId="20209" xr:uid="{00000000-0005-0000-0000-0000C4700000}"/>
    <cellStyle name="Normal 57 9" xfId="11797" xr:uid="{00000000-0005-0000-0000-0000C5700000}"/>
    <cellStyle name="Normal 57 9 2" xfId="42121" xr:uid="{00000000-0005-0000-0000-0000C6700000}"/>
    <cellStyle name="Normal 57 9 3" xfId="26897" xr:uid="{00000000-0005-0000-0000-0000C7700000}"/>
    <cellStyle name="Normal 58" xfId="1458" xr:uid="{00000000-0005-0000-0000-0000C8700000}"/>
    <cellStyle name="Normal 59" xfId="1459" xr:uid="{00000000-0005-0000-0000-0000C9700000}"/>
    <cellStyle name="Normal 6" xfId="129" xr:uid="{00000000-0005-0000-0000-0000CA700000}"/>
    <cellStyle name="Normal 6 10" xfId="31917" xr:uid="{00000000-0005-0000-0000-0000CB700000}"/>
    <cellStyle name="Normal 6 11" xfId="972" xr:uid="{00000000-0005-0000-0000-0000CC700000}"/>
    <cellStyle name="Normal 6 12" xfId="411" xr:uid="{00000000-0005-0000-0000-0000CD700000}"/>
    <cellStyle name="Normal 6 13" xfId="47419" xr:uid="{00000000-0005-0000-0000-0000CE700000}"/>
    <cellStyle name="Normal 6 14" xfId="47426" xr:uid="{00000000-0005-0000-0000-0000CF700000}"/>
    <cellStyle name="Normal 6 2" xfId="657" xr:uid="{00000000-0005-0000-0000-0000D0700000}"/>
    <cellStyle name="Normal 6 2 10" xfId="2090" xr:uid="{00000000-0005-0000-0000-0000D1700000}"/>
    <cellStyle name="Normal 6 2 10 2" xfId="2931" xr:uid="{00000000-0005-0000-0000-0000D2700000}"/>
    <cellStyle name="Normal 6 2 10 2 2" xfId="4621" xr:uid="{00000000-0005-0000-0000-0000D3700000}"/>
    <cellStyle name="Normal 6 2 10 2 2 2" xfId="14694" xr:uid="{00000000-0005-0000-0000-0000D4700000}"/>
    <cellStyle name="Normal 6 2 10 2 2 2 2" xfId="45016" xr:uid="{00000000-0005-0000-0000-0000D5700000}"/>
    <cellStyle name="Normal 6 2 10 2 2 2 3" xfId="29792" xr:uid="{00000000-0005-0000-0000-0000D6700000}"/>
    <cellStyle name="Normal 6 2 10 2 2 3" xfId="9674" xr:uid="{00000000-0005-0000-0000-0000D7700000}"/>
    <cellStyle name="Normal 6 2 10 2 2 3 2" xfId="39999" xr:uid="{00000000-0005-0000-0000-0000D8700000}"/>
    <cellStyle name="Normal 6 2 10 2 2 3 3" xfId="24775" xr:uid="{00000000-0005-0000-0000-0000D9700000}"/>
    <cellStyle name="Normal 6 2 10 2 2 4" xfId="34986" xr:uid="{00000000-0005-0000-0000-0000DA700000}"/>
    <cellStyle name="Normal 6 2 10 2 2 5" xfId="19762" xr:uid="{00000000-0005-0000-0000-0000DB700000}"/>
    <cellStyle name="Normal 6 2 10 2 3" xfId="6313" xr:uid="{00000000-0005-0000-0000-0000DC700000}"/>
    <cellStyle name="Normal 6 2 10 2 3 2" xfId="16365" xr:uid="{00000000-0005-0000-0000-0000DD700000}"/>
    <cellStyle name="Normal 6 2 10 2 3 2 2" xfId="46687" xr:uid="{00000000-0005-0000-0000-0000DE700000}"/>
    <cellStyle name="Normal 6 2 10 2 3 2 3" xfId="31463" xr:uid="{00000000-0005-0000-0000-0000DF700000}"/>
    <cellStyle name="Normal 6 2 10 2 3 3" xfId="11345" xr:uid="{00000000-0005-0000-0000-0000E0700000}"/>
    <cellStyle name="Normal 6 2 10 2 3 3 2" xfId="41670" xr:uid="{00000000-0005-0000-0000-0000E1700000}"/>
    <cellStyle name="Normal 6 2 10 2 3 3 3" xfId="26446" xr:uid="{00000000-0005-0000-0000-0000E2700000}"/>
    <cellStyle name="Normal 6 2 10 2 3 4" xfId="36657" xr:uid="{00000000-0005-0000-0000-0000E3700000}"/>
    <cellStyle name="Normal 6 2 10 2 3 5" xfId="21433" xr:uid="{00000000-0005-0000-0000-0000E4700000}"/>
    <cellStyle name="Normal 6 2 10 2 4" xfId="13023" xr:uid="{00000000-0005-0000-0000-0000E5700000}"/>
    <cellStyle name="Normal 6 2 10 2 4 2" xfId="43345" xr:uid="{00000000-0005-0000-0000-0000E6700000}"/>
    <cellStyle name="Normal 6 2 10 2 4 3" xfId="28121" xr:uid="{00000000-0005-0000-0000-0000E7700000}"/>
    <cellStyle name="Normal 6 2 10 2 5" xfId="8002" xr:uid="{00000000-0005-0000-0000-0000E8700000}"/>
    <cellStyle name="Normal 6 2 10 2 5 2" xfId="38328" xr:uid="{00000000-0005-0000-0000-0000E9700000}"/>
    <cellStyle name="Normal 6 2 10 2 5 3" xfId="23104" xr:uid="{00000000-0005-0000-0000-0000EA700000}"/>
    <cellStyle name="Normal 6 2 10 2 6" xfId="33316" xr:uid="{00000000-0005-0000-0000-0000EB700000}"/>
    <cellStyle name="Normal 6 2 10 2 7" xfId="18091" xr:uid="{00000000-0005-0000-0000-0000EC700000}"/>
    <cellStyle name="Normal 6 2 10 3" xfId="3784" xr:uid="{00000000-0005-0000-0000-0000ED700000}"/>
    <cellStyle name="Normal 6 2 10 3 2" xfId="13858" xr:uid="{00000000-0005-0000-0000-0000EE700000}"/>
    <cellStyle name="Normal 6 2 10 3 2 2" xfId="44180" xr:uid="{00000000-0005-0000-0000-0000EF700000}"/>
    <cellStyle name="Normal 6 2 10 3 2 3" xfId="28956" xr:uid="{00000000-0005-0000-0000-0000F0700000}"/>
    <cellStyle name="Normal 6 2 10 3 3" xfId="8838" xr:uid="{00000000-0005-0000-0000-0000F1700000}"/>
    <cellStyle name="Normal 6 2 10 3 3 2" xfId="39163" xr:uid="{00000000-0005-0000-0000-0000F2700000}"/>
    <cellStyle name="Normal 6 2 10 3 3 3" xfId="23939" xr:uid="{00000000-0005-0000-0000-0000F3700000}"/>
    <cellStyle name="Normal 6 2 10 3 4" xfId="34150" xr:uid="{00000000-0005-0000-0000-0000F4700000}"/>
    <cellStyle name="Normal 6 2 10 3 5" xfId="18926" xr:uid="{00000000-0005-0000-0000-0000F5700000}"/>
    <cellStyle name="Normal 6 2 10 4" xfId="5477" xr:uid="{00000000-0005-0000-0000-0000F6700000}"/>
    <cellStyle name="Normal 6 2 10 4 2" xfId="15529" xr:uid="{00000000-0005-0000-0000-0000F7700000}"/>
    <cellStyle name="Normal 6 2 10 4 2 2" xfId="45851" xr:uid="{00000000-0005-0000-0000-0000F8700000}"/>
    <cellStyle name="Normal 6 2 10 4 2 3" xfId="30627" xr:uid="{00000000-0005-0000-0000-0000F9700000}"/>
    <cellStyle name="Normal 6 2 10 4 3" xfId="10509" xr:uid="{00000000-0005-0000-0000-0000FA700000}"/>
    <cellStyle name="Normal 6 2 10 4 3 2" xfId="40834" xr:uid="{00000000-0005-0000-0000-0000FB700000}"/>
    <cellStyle name="Normal 6 2 10 4 3 3" xfId="25610" xr:uid="{00000000-0005-0000-0000-0000FC700000}"/>
    <cellStyle name="Normal 6 2 10 4 4" xfId="35821" xr:uid="{00000000-0005-0000-0000-0000FD700000}"/>
    <cellStyle name="Normal 6 2 10 4 5" xfId="20597" xr:uid="{00000000-0005-0000-0000-0000FE700000}"/>
    <cellStyle name="Normal 6 2 10 5" xfId="12187" xr:uid="{00000000-0005-0000-0000-0000FF700000}"/>
    <cellStyle name="Normal 6 2 10 5 2" xfId="42509" xr:uid="{00000000-0005-0000-0000-000000710000}"/>
    <cellStyle name="Normal 6 2 10 5 3" xfId="27285" xr:uid="{00000000-0005-0000-0000-000001710000}"/>
    <cellStyle name="Normal 6 2 10 6" xfId="7166" xr:uid="{00000000-0005-0000-0000-000002710000}"/>
    <cellStyle name="Normal 6 2 10 6 2" xfId="37492" xr:uid="{00000000-0005-0000-0000-000003710000}"/>
    <cellStyle name="Normal 6 2 10 6 3" xfId="22268" xr:uid="{00000000-0005-0000-0000-000004710000}"/>
    <cellStyle name="Normal 6 2 10 7" xfId="32480" xr:uid="{00000000-0005-0000-0000-000005710000}"/>
    <cellStyle name="Normal 6 2 10 8" xfId="17255" xr:uid="{00000000-0005-0000-0000-000006710000}"/>
    <cellStyle name="Normal 6 2 11" xfId="2511" xr:uid="{00000000-0005-0000-0000-000007710000}"/>
    <cellStyle name="Normal 6 2 11 2" xfId="4203" xr:uid="{00000000-0005-0000-0000-000008710000}"/>
    <cellStyle name="Normal 6 2 11 2 2" xfId="14276" xr:uid="{00000000-0005-0000-0000-000009710000}"/>
    <cellStyle name="Normal 6 2 11 2 2 2" xfId="44598" xr:uid="{00000000-0005-0000-0000-00000A710000}"/>
    <cellStyle name="Normal 6 2 11 2 2 3" xfId="29374" xr:uid="{00000000-0005-0000-0000-00000B710000}"/>
    <cellStyle name="Normal 6 2 11 2 3" xfId="9256" xr:uid="{00000000-0005-0000-0000-00000C710000}"/>
    <cellStyle name="Normal 6 2 11 2 3 2" xfId="39581" xr:uid="{00000000-0005-0000-0000-00000D710000}"/>
    <cellStyle name="Normal 6 2 11 2 3 3" xfId="24357" xr:uid="{00000000-0005-0000-0000-00000E710000}"/>
    <cellStyle name="Normal 6 2 11 2 4" xfId="34568" xr:uid="{00000000-0005-0000-0000-00000F710000}"/>
    <cellStyle name="Normal 6 2 11 2 5" xfId="19344" xr:uid="{00000000-0005-0000-0000-000010710000}"/>
    <cellStyle name="Normal 6 2 11 3" xfId="5895" xr:uid="{00000000-0005-0000-0000-000011710000}"/>
    <cellStyle name="Normal 6 2 11 3 2" xfId="15947" xr:uid="{00000000-0005-0000-0000-000012710000}"/>
    <cellStyle name="Normal 6 2 11 3 2 2" xfId="46269" xr:uid="{00000000-0005-0000-0000-000013710000}"/>
    <cellStyle name="Normal 6 2 11 3 2 3" xfId="31045" xr:uid="{00000000-0005-0000-0000-000014710000}"/>
    <cellStyle name="Normal 6 2 11 3 3" xfId="10927" xr:uid="{00000000-0005-0000-0000-000015710000}"/>
    <cellStyle name="Normal 6 2 11 3 3 2" xfId="41252" xr:uid="{00000000-0005-0000-0000-000016710000}"/>
    <cellStyle name="Normal 6 2 11 3 3 3" xfId="26028" xr:uid="{00000000-0005-0000-0000-000017710000}"/>
    <cellStyle name="Normal 6 2 11 3 4" xfId="36239" xr:uid="{00000000-0005-0000-0000-000018710000}"/>
    <cellStyle name="Normal 6 2 11 3 5" xfId="21015" xr:uid="{00000000-0005-0000-0000-000019710000}"/>
    <cellStyle name="Normal 6 2 11 4" xfId="12605" xr:uid="{00000000-0005-0000-0000-00001A710000}"/>
    <cellStyle name="Normal 6 2 11 4 2" xfId="42927" xr:uid="{00000000-0005-0000-0000-00001B710000}"/>
    <cellStyle name="Normal 6 2 11 4 3" xfId="27703" xr:uid="{00000000-0005-0000-0000-00001C710000}"/>
    <cellStyle name="Normal 6 2 11 5" xfId="7584" xr:uid="{00000000-0005-0000-0000-00001D710000}"/>
    <cellStyle name="Normal 6 2 11 5 2" xfId="37910" xr:uid="{00000000-0005-0000-0000-00001E710000}"/>
    <cellStyle name="Normal 6 2 11 5 3" xfId="22686" xr:uid="{00000000-0005-0000-0000-00001F710000}"/>
    <cellStyle name="Normal 6 2 11 6" xfId="32898" xr:uid="{00000000-0005-0000-0000-000020710000}"/>
    <cellStyle name="Normal 6 2 11 7" xfId="17673" xr:uid="{00000000-0005-0000-0000-000021710000}"/>
    <cellStyle name="Normal 6 2 12" xfId="3360" xr:uid="{00000000-0005-0000-0000-000022710000}"/>
    <cellStyle name="Normal 6 2 12 2" xfId="13440" xr:uid="{00000000-0005-0000-0000-000023710000}"/>
    <cellStyle name="Normal 6 2 12 2 2" xfId="43762" xr:uid="{00000000-0005-0000-0000-000024710000}"/>
    <cellStyle name="Normal 6 2 12 2 3" xfId="28538" xr:uid="{00000000-0005-0000-0000-000025710000}"/>
    <cellStyle name="Normal 6 2 12 3" xfId="8420" xr:uid="{00000000-0005-0000-0000-000026710000}"/>
    <cellStyle name="Normal 6 2 12 3 2" xfId="38745" xr:uid="{00000000-0005-0000-0000-000027710000}"/>
    <cellStyle name="Normal 6 2 12 3 3" xfId="23521" xr:uid="{00000000-0005-0000-0000-000028710000}"/>
    <cellStyle name="Normal 6 2 12 4" xfId="33732" xr:uid="{00000000-0005-0000-0000-000029710000}"/>
    <cellStyle name="Normal 6 2 12 5" xfId="18508" xr:uid="{00000000-0005-0000-0000-00002A710000}"/>
    <cellStyle name="Normal 6 2 13" xfId="5055" xr:uid="{00000000-0005-0000-0000-00002B710000}"/>
    <cellStyle name="Normal 6 2 13 2" xfId="15111" xr:uid="{00000000-0005-0000-0000-00002C710000}"/>
    <cellStyle name="Normal 6 2 13 2 2" xfId="45433" xr:uid="{00000000-0005-0000-0000-00002D710000}"/>
    <cellStyle name="Normal 6 2 13 2 3" xfId="30209" xr:uid="{00000000-0005-0000-0000-00002E710000}"/>
    <cellStyle name="Normal 6 2 13 3" xfId="10091" xr:uid="{00000000-0005-0000-0000-00002F710000}"/>
    <cellStyle name="Normal 6 2 13 3 2" xfId="40416" xr:uid="{00000000-0005-0000-0000-000030710000}"/>
    <cellStyle name="Normal 6 2 13 3 3" xfId="25192" xr:uid="{00000000-0005-0000-0000-000031710000}"/>
    <cellStyle name="Normal 6 2 13 4" xfId="35403" xr:uid="{00000000-0005-0000-0000-000032710000}"/>
    <cellStyle name="Normal 6 2 13 5" xfId="20179" xr:uid="{00000000-0005-0000-0000-000033710000}"/>
    <cellStyle name="Normal 6 2 14" xfId="11767" xr:uid="{00000000-0005-0000-0000-000034710000}"/>
    <cellStyle name="Normal 6 2 14 2" xfId="42091" xr:uid="{00000000-0005-0000-0000-000035710000}"/>
    <cellStyle name="Normal 6 2 14 3" xfId="26867" xr:uid="{00000000-0005-0000-0000-000036710000}"/>
    <cellStyle name="Normal 6 2 15" xfId="6745" xr:uid="{00000000-0005-0000-0000-000037710000}"/>
    <cellStyle name="Normal 6 2 15 2" xfId="37074" xr:uid="{00000000-0005-0000-0000-000038710000}"/>
    <cellStyle name="Normal 6 2 15 3" xfId="21850" xr:uid="{00000000-0005-0000-0000-000039710000}"/>
    <cellStyle name="Normal 6 2 16" xfId="31919" xr:uid="{00000000-0005-0000-0000-00003A710000}"/>
    <cellStyle name="Normal 6 2 17" xfId="16835" xr:uid="{00000000-0005-0000-0000-00003B710000}"/>
    <cellStyle name="Normal 6 2 18" xfId="1161" xr:uid="{00000000-0005-0000-0000-00003C710000}"/>
    <cellStyle name="Normal 6 2 2" xfId="661" xr:uid="{00000000-0005-0000-0000-00003D710000}"/>
    <cellStyle name="Normal 6 2 2 2" xfId="714" xr:uid="{00000000-0005-0000-0000-00003E710000}"/>
    <cellStyle name="Normal 6 2 2 2 2" xfId="735" xr:uid="{00000000-0005-0000-0000-00003F710000}"/>
    <cellStyle name="Normal 6 2 2 2 2 2" xfId="15104" xr:uid="{00000000-0005-0000-0000-000040710000}"/>
    <cellStyle name="Normal 6 2 2 2 2 2 2" xfId="45426" xr:uid="{00000000-0005-0000-0000-000041710000}"/>
    <cellStyle name="Normal 6 2 2 2 2 2 3" xfId="30202" xr:uid="{00000000-0005-0000-0000-000042710000}"/>
    <cellStyle name="Normal 6 2 2 2 2 3" xfId="10084" xr:uid="{00000000-0005-0000-0000-000043710000}"/>
    <cellStyle name="Normal 6 2 2 2 2 3 2" xfId="40409" xr:uid="{00000000-0005-0000-0000-000044710000}"/>
    <cellStyle name="Normal 6 2 2 2 2 3 3" xfId="25185" xr:uid="{00000000-0005-0000-0000-000045710000}"/>
    <cellStyle name="Normal 6 2 2 2 2 4" xfId="35396" xr:uid="{00000000-0005-0000-0000-000046710000}"/>
    <cellStyle name="Normal 6 2 2 2 2 5" xfId="20172" xr:uid="{00000000-0005-0000-0000-000047710000}"/>
    <cellStyle name="Normal 6 2 2 2 2 6" xfId="5032" xr:uid="{00000000-0005-0000-0000-000048710000}"/>
    <cellStyle name="Normal 6 2 2 2 3" xfId="756" xr:uid="{00000000-0005-0000-0000-000049710000}"/>
    <cellStyle name="Normal 6 2 2 2 3 2" xfId="16775" xr:uid="{00000000-0005-0000-0000-00004A710000}"/>
    <cellStyle name="Normal 6 2 2 2 3 2 2" xfId="47097" xr:uid="{00000000-0005-0000-0000-00004B710000}"/>
    <cellStyle name="Normal 6 2 2 2 3 2 3" xfId="31873" xr:uid="{00000000-0005-0000-0000-00004C710000}"/>
    <cellStyle name="Normal 6 2 2 2 3 3" xfId="11755" xr:uid="{00000000-0005-0000-0000-00004D710000}"/>
    <cellStyle name="Normal 6 2 2 2 3 3 2" xfId="42080" xr:uid="{00000000-0005-0000-0000-00004E710000}"/>
    <cellStyle name="Normal 6 2 2 2 3 3 3" xfId="26856" xr:uid="{00000000-0005-0000-0000-00004F710000}"/>
    <cellStyle name="Normal 6 2 2 2 3 4" xfId="37067" xr:uid="{00000000-0005-0000-0000-000050710000}"/>
    <cellStyle name="Normal 6 2 2 2 3 5" xfId="21843" xr:uid="{00000000-0005-0000-0000-000051710000}"/>
    <cellStyle name="Normal 6 2 2 2 3 6" xfId="6723" xr:uid="{00000000-0005-0000-0000-000052710000}"/>
    <cellStyle name="Normal 6 2 2 2 4" xfId="13433" xr:uid="{00000000-0005-0000-0000-000053710000}"/>
    <cellStyle name="Normal 6 2 2 2 4 2" xfId="43755" xr:uid="{00000000-0005-0000-0000-000054710000}"/>
    <cellStyle name="Normal 6 2 2 2 4 3" xfId="28531" xr:uid="{00000000-0005-0000-0000-000055710000}"/>
    <cellStyle name="Normal 6 2 2 2 5" xfId="8412" xr:uid="{00000000-0005-0000-0000-000056710000}"/>
    <cellStyle name="Normal 6 2 2 2 5 2" xfId="38738" xr:uid="{00000000-0005-0000-0000-000057710000}"/>
    <cellStyle name="Normal 6 2 2 2 5 3" xfId="23514" xr:uid="{00000000-0005-0000-0000-000058710000}"/>
    <cellStyle name="Normal 6 2 2 2 6" xfId="31932" xr:uid="{00000000-0005-0000-0000-000059710000}"/>
    <cellStyle name="Normal 6 2 2 2 7" xfId="18501" xr:uid="{00000000-0005-0000-0000-00005A710000}"/>
    <cellStyle name="Normal 6 2 2 2 8" xfId="3342" xr:uid="{00000000-0005-0000-0000-00005B710000}"/>
    <cellStyle name="Normal 6 2 2 3" xfId="726" xr:uid="{00000000-0005-0000-0000-00005C710000}"/>
    <cellStyle name="Normal 6 2 2 3 2" xfId="32096" xr:uid="{00000000-0005-0000-0000-00005D710000}"/>
    <cellStyle name="Normal 6 2 2 4" xfId="747" xr:uid="{00000000-0005-0000-0000-00005E710000}"/>
    <cellStyle name="Normal 6 2 2 4 2" xfId="31923" xr:uid="{00000000-0005-0000-0000-00005F710000}"/>
    <cellStyle name="Normal 6 2 2 5" xfId="1461" xr:uid="{00000000-0005-0000-0000-000060710000}"/>
    <cellStyle name="Normal 6 2 3" xfId="710" xr:uid="{00000000-0005-0000-0000-000061710000}"/>
    <cellStyle name="Normal 6 2 3 10" xfId="6777" xr:uid="{00000000-0005-0000-0000-000062710000}"/>
    <cellStyle name="Normal 6 2 3 10 2" xfId="37105" xr:uid="{00000000-0005-0000-0000-000063710000}"/>
    <cellStyle name="Normal 6 2 3 10 3" xfId="21881" xr:uid="{00000000-0005-0000-0000-000064710000}"/>
    <cellStyle name="Normal 6 2 3 11" xfId="31928" xr:uid="{00000000-0005-0000-0000-000065710000}"/>
    <cellStyle name="Normal 6 2 3 12" xfId="16866" xr:uid="{00000000-0005-0000-0000-000066710000}"/>
    <cellStyle name="Normal 6 2 3 13" xfId="1462" xr:uid="{00000000-0005-0000-0000-000067710000}"/>
    <cellStyle name="Normal 6 2 3 14" xfId="47307" xr:uid="{00000000-0005-0000-0000-000068710000}"/>
    <cellStyle name="Normal 6 2 3 2" xfId="731" xr:uid="{00000000-0005-0000-0000-000069710000}"/>
    <cellStyle name="Normal 6 2 3 2 10" xfId="32148" xr:uid="{00000000-0005-0000-0000-00006A710000}"/>
    <cellStyle name="Normal 6 2 3 2 11" xfId="16920" xr:uid="{00000000-0005-0000-0000-00006B710000}"/>
    <cellStyle name="Normal 6 2 3 2 12" xfId="1741" xr:uid="{00000000-0005-0000-0000-00006C710000}"/>
    <cellStyle name="Normal 6 2 3 2 2" xfId="1849" xr:uid="{00000000-0005-0000-0000-00006D710000}"/>
    <cellStyle name="Normal 6 2 3 2 2 10" xfId="17024" xr:uid="{00000000-0005-0000-0000-00006E710000}"/>
    <cellStyle name="Normal 6 2 3 2 2 2" xfId="2066" xr:uid="{00000000-0005-0000-0000-00006F710000}"/>
    <cellStyle name="Normal 6 2 3 2 2 2 2" xfId="2487" xr:uid="{00000000-0005-0000-0000-000070710000}"/>
    <cellStyle name="Normal 6 2 3 2 2 2 2 2" xfId="3326" xr:uid="{00000000-0005-0000-0000-000071710000}"/>
    <cellStyle name="Normal 6 2 3 2 2 2 2 2 2" xfId="5016" xr:uid="{00000000-0005-0000-0000-000072710000}"/>
    <cellStyle name="Normal 6 2 3 2 2 2 2 2 2 2" xfId="15089" xr:uid="{00000000-0005-0000-0000-000073710000}"/>
    <cellStyle name="Normal 6 2 3 2 2 2 2 2 2 2 2" xfId="45411" xr:uid="{00000000-0005-0000-0000-000074710000}"/>
    <cellStyle name="Normal 6 2 3 2 2 2 2 2 2 2 3" xfId="30187" xr:uid="{00000000-0005-0000-0000-000075710000}"/>
    <cellStyle name="Normal 6 2 3 2 2 2 2 2 2 3" xfId="10069" xr:uid="{00000000-0005-0000-0000-000076710000}"/>
    <cellStyle name="Normal 6 2 3 2 2 2 2 2 2 3 2" xfId="40394" xr:uid="{00000000-0005-0000-0000-000077710000}"/>
    <cellStyle name="Normal 6 2 3 2 2 2 2 2 2 3 3" xfId="25170" xr:uid="{00000000-0005-0000-0000-000078710000}"/>
    <cellStyle name="Normal 6 2 3 2 2 2 2 2 2 4" xfId="35381" xr:uid="{00000000-0005-0000-0000-000079710000}"/>
    <cellStyle name="Normal 6 2 3 2 2 2 2 2 2 5" xfId="20157" xr:uid="{00000000-0005-0000-0000-00007A710000}"/>
    <cellStyle name="Normal 6 2 3 2 2 2 2 2 3" xfId="6708" xr:uid="{00000000-0005-0000-0000-00007B710000}"/>
    <cellStyle name="Normal 6 2 3 2 2 2 2 2 3 2" xfId="16760" xr:uid="{00000000-0005-0000-0000-00007C710000}"/>
    <cellStyle name="Normal 6 2 3 2 2 2 2 2 3 2 2" xfId="47082" xr:uid="{00000000-0005-0000-0000-00007D710000}"/>
    <cellStyle name="Normal 6 2 3 2 2 2 2 2 3 2 3" xfId="31858" xr:uid="{00000000-0005-0000-0000-00007E710000}"/>
    <cellStyle name="Normal 6 2 3 2 2 2 2 2 3 3" xfId="11740" xr:uid="{00000000-0005-0000-0000-00007F710000}"/>
    <cellStyle name="Normal 6 2 3 2 2 2 2 2 3 3 2" xfId="42065" xr:uid="{00000000-0005-0000-0000-000080710000}"/>
    <cellStyle name="Normal 6 2 3 2 2 2 2 2 3 3 3" xfId="26841" xr:uid="{00000000-0005-0000-0000-000081710000}"/>
    <cellStyle name="Normal 6 2 3 2 2 2 2 2 3 4" xfId="37052" xr:uid="{00000000-0005-0000-0000-000082710000}"/>
    <cellStyle name="Normal 6 2 3 2 2 2 2 2 3 5" xfId="21828" xr:uid="{00000000-0005-0000-0000-000083710000}"/>
    <cellStyle name="Normal 6 2 3 2 2 2 2 2 4" xfId="13418" xr:uid="{00000000-0005-0000-0000-000084710000}"/>
    <cellStyle name="Normal 6 2 3 2 2 2 2 2 4 2" xfId="43740" xr:uid="{00000000-0005-0000-0000-000085710000}"/>
    <cellStyle name="Normal 6 2 3 2 2 2 2 2 4 3" xfId="28516" xr:uid="{00000000-0005-0000-0000-000086710000}"/>
    <cellStyle name="Normal 6 2 3 2 2 2 2 2 5" xfId="8397" xr:uid="{00000000-0005-0000-0000-000087710000}"/>
    <cellStyle name="Normal 6 2 3 2 2 2 2 2 5 2" xfId="38723" xr:uid="{00000000-0005-0000-0000-000088710000}"/>
    <cellStyle name="Normal 6 2 3 2 2 2 2 2 5 3" xfId="23499" xr:uid="{00000000-0005-0000-0000-000089710000}"/>
    <cellStyle name="Normal 6 2 3 2 2 2 2 2 6" xfId="33711" xr:uid="{00000000-0005-0000-0000-00008A710000}"/>
    <cellStyle name="Normal 6 2 3 2 2 2 2 2 7" xfId="18486" xr:uid="{00000000-0005-0000-0000-00008B710000}"/>
    <cellStyle name="Normal 6 2 3 2 2 2 2 3" xfId="4179" xr:uid="{00000000-0005-0000-0000-00008C710000}"/>
    <cellStyle name="Normal 6 2 3 2 2 2 2 3 2" xfId="14253" xr:uid="{00000000-0005-0000-0000-00008D710000}"/>
    <cellStyle name="Normal 6 2 3 2 2 2 2 3 2 2" xfId="44575" xr:uid="{00000000-0005-0000-0000-00008E710000}"/>
    <cellStyle name="Normal 6 2 3 2 2 2 2 3 2 3" xfId="29351" xr:uid="{00000000-0005-0000-0000-00008F710000}"/>
    <cellStyle name="Normal 6 2 3 2 2 2 2 3 3" xfId="9233" xr:uid="{00000000-0005-0000-0000-000090710000}"/>
    <cellStyle name="Normal 6 2 3 2 2 2 2 3 3 2" xfId="39558" xr:uid="{00000000-0005-0000-0000-000091710000}"/>
    <cellStyle name="Normal 6 2 3 2 2 2 2 3 3 3" xfId="24334" xr:uid="{00000000-0005-0000-0000-000092710000}"/>
    <cellStyle name="Normal 6 2 3 2 2 2 2 3 4" xfId="34545" xr:uid="{00000000-0005-0000-0000-000093710000}"/>
    <cellStyle name="Normal 6 2 3 2 2 2 2 3 5" xfId="19321" xr:uid="{00000000-0005-0000-0000-000094710000}"/>
    <cellStyle name="Normal 6 2 3 2 2 2 2 4" xfId="5872" xr:uid="{00000000-0005-0000-0000-000095710000}"/>
    <cellStyle name="Normal 6 2 3 2 2 2 2 4 2" xfId="15924" xr:uid="{00000000-0005-0000-0000-000096710000}"/>
    <cellStyle name="Normal 6 2 3 2 2 2 2 4 2 2" xfId="46246" xr:uid="{00000000-0005-0000-0000-000097710000}"/>
    <cellStyle name="Normal 6 2 3 2 2 2 2 4 2 3" xfId="31022" xr:uid="{00000000-0005-0000-0000-000098710000}"/>
    <cellStyle name="Normal 6 2 3 2 2 2 2 4 3" xfId="10904" xr:uid="{00000000-0005-0000-0000-000099710000}"/>
    <cellStyle name="Normal 6 2 3 2 2 2 2 4 3 2" xfId="41229" xr:uid="{00000000-0005-0000-0000-00009A710000}"/>
    <cellStyle name="Normal 6 2 3 2 2 2 2 4 3 3" xfId="26005" xr:uid="{00000000-0005-0000-0000-00009B710000}"/>
    <cellStyle name="Normal 6 2 3 2 2 2 2 4 4" xfId="36216" xr:uid="{00000000-0005-0000-0000-00009C710000}"/>
    <cellStyle name="Normal 6 2 3 2 2 2 2 4 5" xfId="20992" xr:uid="{00000000-0005-0000-0000-00009D710000}"/>
    <cellStyle name="Normal 6 2 3 2 2 2 2 5" xfId="12582" xr:uid="{00000000-0005-0000-0000-00009E710000}"/>
    <cellStyle name="Normal 6 2 3 2 2 2 2 5 2" xfId="42904" xr:uid="{00000000-0005-0000-0000-00009F710000}"/>
    <cellStyle name="Normal 6 2 3 2 2 2 2 5 3" xfId="27680" xr:uid="{00000000-0005-0000-0000-0000A0710000}"/>
    <cellStyle name="Normal 6 2 3 2 2 2 2 6" xfId="7561" xr:uid="{00000000-0005-0000-0000-0000A1710000}"/>
    <cellStyle name="Normal 6 2 3 2 2 2 2 6 2" xfId="37887" xr:uid="{00000000-0005-0000-0000-0000A2710000}"/>
    <cellStyle name="Normal 6 2 3 2 2 2 2 6 3" xfId="22663" xr:uid="{00000000-0005-0000-0000-0000A3710000}"/>
    <cellStyle name="Normal 6 2 3 2 2 2 2 7" xfId="32875" xr:uid="{00000000-0005-0000-0000-0000A4710000}"/>
    <cellStyle name="Normal 6 2 3 2 2 2 2 8" xfId="17650" xr:uid="{00000000-0005-0000-0000-0000A5710000}"/>
    <cellStyle name="Normal 6 2 3 2 2 2 3" xfId="2908" xr:uid="{00000000-0005-0000-0000-0000A6710000}"/>
    <cellStyle name="Normal 6 2 3 2 2 2 3 2" xfId="4598" xr:uid="{00000000-0005-0000-0000-0000A7710000}"/>
    <cellStyle name="Normal 6 2 3 2 2 2 3 2 2" xfId="14671" xr:uid="{00000000-0005-0000-0000-0000A8710000}"/>
    <cellStyle name="Normal 6 2 3 2 2 2 3 2 2 2" xfId="44993" xr:uid="{00000000-0005-0000-0000-0000A9710000}"/>
    <cellStyle name="Normal 6 2 3 2 2 2 3 2 2 3" xfId="29769" xr:uid="{00000000-0005-0000-0000-0000AA710000}"/>
    <cellStyle name="Normal 6 2 3 2 2 2 3 2 3" xfId="9651" xr:uid="{00000000-0005-0000-0000-0000AB710000}"/>
    <cellStyle name="Normal 6 2 3 2 2 2 3 2 3 2" xfId="39976" xr:uid="{00000000-0005-0000-0000-0000AC710000}"/>
    <cellStyle name="Normal 6 2 3 2 2 2 3 2 3 3" xfId="24752" xr:uid="{00000000-0005-0000-0000-0000AD710000}"/>
    <cellStyle name="Normal 6 2 3 2 2 2 3 2 4" xfId="34963" xr:uid="{00000000-0005-0000-0000-0000AE710000}"/>
    <cellStyle name="Normal 6 2 3 2 2 2 3 2 5" xfId="19739" xr:uid="{00000000-0005-0000-0000-0000AF710000}"/>
    <cellStyle name="Normal 6 2 3 2 2 2 3 3" xfId="6290" xr:uid="{00000000-0005-0000-0000-0000B0710000}"/>
    <cellStyle name="Normal 6 2 3 2 2 2 3 3 2" xfId="16342" xr:uid="{00000000-0005-0000-0000-0000B1710000}"/>
    <cellStyle name="Normal 6 2 3 2 2 2 3 3 2 2" xfId="46664" xr:uid="{00000000-0005-0000-0000-0000B2710000}"/>
    <cellStyle name="Normal 6 2 3 2 2 2 3 3 2 3" xfId="31440" xr:uid="{00000000-0005-0000-0000-0000B3710000}"/>
    <cellStyle name="Normal 6 2 3 2 2 2 3 3 3" xfId="11322" xr:uid="{00000000-0005-0000-0000-0000B4710000}"/>
    <cellStyle name="Normal 6 2 3 2 2 2 3 3 3 2" xfId="41647" xr:uid="{00000000-0005-0000-0000-0000B5710000}"/>
    <cellStyle name="Normal 6 2 3 2 2 2 3 3 3 3" xfId="26423" xr:uid="{00000000-0005-0000-0000-0000B6710000}"/>
    <cellStyle name="Normal 6 2 3 2 2 2 3 3 4" xfId="36634" xr:uid="{00000000-0005-0000-0000-0000B7710000}"/>
    <cellStyle name="Normal 6 2 3 2 2 2 3 3 5" xfId="21410" xr:uid="{00000000-0005-0000-0000-0000B8710000}"/>
    <cellStyle name="Normal 6 2 3 2 2 2 3 4" xfId="13000" xr:uid="{00000000-0005-0000-0000-0000B9710000}"/>
    <cellStyle name="Normal 6 2 3 2 2 2 3 4 2" xfId="43322" xr:uid="{00000000-0005-0000-0000-0000BA710000}"/>
    <cellStyle name="Normal 6 2 3 2 2 2 3 4 3" xfId="28098" xr:uid="{00000000-0005-0000-0000-0000BB710000}"/>
    <cellStyle name="Normal 6 2 3 2 2 2 3 5" xfId="7979" xr:uid="{00000000-0005-0000-0000-0000BC710000}"/>
    <cellStyle name="Normal 6 2 3 2 2 2 3 5 2" xfId="38305" xr:uid="{00000000-0005-0000-0000-0000BD710000}"/>
    <cellStyle name="Normal 6 2 3 2 2 2 3 5 3" xfId="23081" xr:uid="{00000000-0005-0000-0000-0000BE710000}"/>
    <cellStyle name="Normal 6 2 3 2 2 2 3 6" xfId="33293" xr:uid="{00000000-0005-0000-0000-0000BF710000}"/>
    <cellStyle name="Normal 6 2 3 2 2 2 3 7" xfId="18068" xr:uid="{00000000-0005-0000-0000-0000C0710000}"/>
    <cellStyle name="Normal 6 2 3 2 2 2 4" xfId="3761" xr:uid="{00000000-0005-0000-0000-0000C1710000}"/>
    <cellStyle name="Normal 6 2 3 2 2 2 4 2" xfId="13835" xr:uid="{00000000-0005-0000-0000-0000C2710000}"/>
    <cellStyle name="Normal 6 2 3 2 2 2 4 2 2" xfId="44157" xr:uid="{00000000-0005-0000-0000-0000C3710000}"/>
    <cellStyle name="Normal 6 2 3 2 2 2 4 2 3" xfId="28933" xr:uid="{00000000-0005-0000-0000-0000C4710000}"/>
    <cellStyle name="Normal 6 2 3 2 2 2 4 3" xfId="8815" xr:uid="{00000000-0005-0000-0000-0000C5710000}"/>
    <cellStyle name="Normal 6 2 3 2 2 2 4 3 2" xfId="39140" xr:uid="{00000000-0005-0000-0000-0000C6710000}"/>
    <cellStyle name="Normal 6 2 3 2 2 2 4 3 3" xfId="23916" xr:uid="{00000000-0005-0000-0000-0000C7710000}"/>
    <cellStyle name="Normal 6 2 3 2 2 2 4 4" xfId="34127" xr:uid="{00000000-0005-0000-0000-0000C8710000}"/>
    <cellStyle name="Normal 6 2 3 2 2 2 4 5" xfId="18903" xr:uid="{00000000-0005-0000-0000-0000C9710000}"/>
    <cellStyle name="Normal 6 2 3 2 2 2 5" xfId="5454" xr:uid="{00000000-0005-0000-0000-0000CA710000}"/>
    <cellStyle name="Normal 6 2 3 2 2 2 5 2" xfId="15506" xr:uid="{00000000-0005-0000-0000-0000CB710000}"/>
    <cellStyle name="Normal 6 2 3 2 2 2 5 2 2" xfId="45828" xr:uid="{00000000-0005-0000-0000-0000CC710000}"/>
    <cellStyle name="Normal 6 2 3 2 2 2 5 2 3" xfId="30604" xr:uid="{00000000-0005-0000-0000-0000CD710000}"/>
    <cellStyle name="Normal 6 2 3 2 2 2 5 3" xfId="10486" xr:uid="{00000000-0005-0000-0000-0000CE710000}"/>
    <cellStyle name="Normal 6 2 3 2 2 2 5 3 2" xfId="40811" xr:uid="{00000000-0005-0000-0000-0000CF710000}"/>
    <cellStyle name="Normal 6 2 3 2 2 2 5 3 3" xfId="25587" xr:uid="{00000000-0005-0000-0000-0000D0710000}"/>
    <cellStyle name="Normal 6 2 3 2 2 2 5 4" xfId="35798" xr:uid="{00000000-0005-0000-0000-0000D1710000}"/>
    <cellStyle name="Normal 6 2 3 2 2 2 5 5" xfId="20574" xr:uid="{00000000-0005-0000-0000-0000D2710000}"/>
    <cellStyle name="Normal 6 2 3 2 2 2 6" xfId="12164" xr:uid="{00000000-0005-0000-0000-0000D3710000}"/>
    <cellStyle name="Normal 6 2 3 2 2 2 6 2" xfId="42486" xr:uid="{00000000-0005-0000-0000-0000D4710000}"/>
    <cellStyle name="Normal 6 2 3 2 2 2 6 3" xfId="27262" xr:uid="{00000000-0005-0000-0000-0000D5710000}"/>
    <cellStyle name="Normal 6 2 3 2 2 2 7" xfId="7143" xr:uid="{00000000-0005-0000-0000-0000D6710000}"/>
    <cellStyle name="Normal 6 2 3 2 2 2 7 2" xfId="37469" xr:uid="{00000000-0005-0000-0000-0000D7710000}"/>
    <cellStyle name="Normal 6 2 3 2 2 2 7 3" xfId="22245" xr:uid="{00000000-0005-0000-0000-0000D8710000}"/>
    <cellStyle name="Normal 6 2 3 2 2 2 8" xfId="32457" xr:uid="{00000000-0005-0000-0000-0000D9710000}"/>
    <cellStyle name="Normal 6 2 3 2 2 2 9" xfId="17232" xr:uid="{00000000-0005-0000-0000-0000DA710000}"/>
    <cellStyle name="Normal 6 2 3 2 2 3" xfId="2279" xr:uid="{00000000-0005-0000-0000-0000DB710000}"/>
    <cellStyle name="Normal 6 2 3 2 2 3 2" xfId="3118" xr:uid="{00000000-0005-0000-0000-0000DC710000}"/>
    <cellStyle name="Normal 6 2 3 2 2 3 2 2" xfId="4808" xr:uid="{00000000-0005-0000-0000-0000DD710000}"/>
    <cellStyle name="Normal 6 2 3 2 2 3 2 2 2" xfId="14881" xr:uid="{00000000-0005-0000-0000-0000DE710000}"/>
    <cellStyle name="Normal 6 2 3 2 2 3 2 2 2 2" xfId="45203" xr:uid="{00000000-0005-0000-0000-0000DF710000}"/>
    <cellStyle name="Normal 6 2 3 2 2 3 2 2 2 3" xfId="29979" xr:uid="{00000000-0005-0000-0000-0000E0710000}"/>
    <cellStyle name="Normal 6 2 3 2 2 3 2 2 3" xfId="9861" xr:uid="{00000000-0005-0000-0000-0000E1710000}"/>
    <cellStyle name="Normal 6 2 3 2 2 3 2 2 3 2" xfId="40186" xr:uid="{00000000-0005-0000-0000-0000E2710000}"/>
    <cellStyle name="Normal 6 2 3 2 2 3 2 2 3 3" xfId="24962" xr:uid="{00000000-0005-0000-0000-0000E3710000}"/>
    <cellStyle name="Normal 6 2 3 2 2 3 2 2 4" xfId="35173" xr:uid="{00000000-0005-0000-0000-0000E4710000}"/>
    <cellStyle name="Normal 6 2 3 2 2 3 2 2 5" xfId="19949" xr:uid="{00000000-0005-0000-0000-0000E5710000}"/>
    <cellStyle name="Normal 6 2 3 2 2 3 2 3" xfId="6500" xr:uid="{00000000-0005-0000-0000-0000E6710000}"/>
    <cellStyle name="Normal 6 2 3 2 2 3 2 3 2" xfId="16552" xr:uid="{00000000-0005-0000-0000-0000E7710000}"/>
    <cellStyle name="Normal 6 2 3 2 2 3 2 3 2 2" xfId="46874" xr:uid="{00000000-0005-0000-0000-0000E8710000}"/>
    <cellStyle name="Normal 6 2 3 2 2 3 2 3 2 3" xfId="31650" xr:uid="{00000000-0005-0000-0000-0000E9710000}"/>
    <cellStyle name="Normal 6 2 3 2 2 3 2 3 3" xfId="11532" xr:uid="{00000000-0005-0000-0000-0000EA710000}"/>
    <cellStyle name="Normal 6 2 3 2 2 3 2 3 3 2" xfId="41857" xr:uid="{00000000-0005-0000-0000-0000EB710000}"/>
    <cellStyle name="Normal 6 2 3 2 2 3 2 3 3 3" xfId="26633" xr:uid="{00000000-0005-0000-0000-0000EC710000}"/>
    <cellStyle name="Normal 6 2 3 2 2 3 2 3 4" xfId="36844" xr:uid="{00000000-0005-0000-0000-0000ED710000}"/>
    <cellStyle name="Normal 6 2 3 2 2 3 2 3 5" xfId="21620" xr:uid="{00000000-0005-0000-0000-0000EE710000}"/>
    <cellStyle name="Normal 6 2 3 2 2 3 2 4" xfId="13210" xr:uid="{00000000-0005-0000-0000-0000EF710000}"/>
    <cellStyle name="Normal 6 2 3 2 2 3 2 4 2" xfId="43532" xr:uid="{00000000-0005-0000-0000-0000F0710000}"/>
    <cellStyle name="Normal 6 2 3 2 2 3 2 4 3" xfId="28308" xr:uid="{00000000-0005-0000-0000-0000F1710000}"/>
    <cellStyle name="Normal 6 2 3 2 2 3 2 5" xfId="8189" xr:uid="{00000000-0005-0000-0000-0000F2710000}"/>
    <cellStyle name="Normal 6 2 3 2 2 3 2 5 2" xfId="38515" xr:uid="{00000000-0005-0000-0000-0000F3710000}"/>
    <cellStyle name="Normal 6 2 3 2 2 3 2 5 3" xfId="23291" xr:uid="{00000000-0005-0000-0000-0000F4710000}"/>
    <cellStyle name="Normal 6 2 3 2 2 3 2 6" xfId="33503" xr:uid="{00000000-0005-0000-0000-0000F5710000}"/>
    <cellStyle name="Normal 6 2 3 2 2 3 2 7" xfId="18278" xr:uid="{00000000-0005-0000-0000-0000F6710000}"/>
    <cellStyle name="Normal 6 2 3 2 2 3 3" xfId="3971" xr:uid="{00000000-0005-0000-0000-0000F7710000}"/>
    <cellStyle name="Normal 6 2 3 2 2 3 3 2" xfId="14045" xr:uid="{00000000-0005-0000-0000-0000F8710000}"/>
    <cellStyle name="Normal 6 2 3 2 2 3 3 2 2" xfId="44367" xr:uid="{00000000-0005-0000-0000-0000F9710000}"/>
    <cellStyle name="Normal 6 2 3 2 2 3 3 2 3" xfId="29143" xr:uid="{00000000-0005-0000-0000-0000FA710000}"/>
    <cellStyle name="Normal 6 2 3 2 2 3 3 3" xfId="9025" xr:uid="{00000000-0005-0000-0000-0000FB710000}"/>
    <cellStyle name="Normal 6 2 3 2 2 3 3 3 2" xfId="39350" xr:uid="{00000000-0005-0000-0000-0000FC710000}"/>
    <cellStyle name="Normal 6 2 3 2 2 3 3 3 3" xfId="24126" xr:uid="{00000000-0005-0000-0000-0000FD710000}"/>
    <cellStyle name="Normal 6 2 3 2 2 3 3 4" xfId="34337" xr:uid="{00000000-0005-0000-0000-0000FE710000}"/>
    <cellStyle name="Normal 6 2 3 2 2 3 3 5" xfId="19113" xr:uid="{00000000-0005-0000-0000-0000FF710000}"/>
    <cellStyle name="Normal 6 2 3 2 2 3 4" xfId="5664" xr:uid="{00000000-0005-0000-0000-000000720000}"/>
    <cellStyle name="Normal 6 2 3 2 2 3 4 2" xfId="15716" xr:uid="{00000000-0005-0000-0000-000001720000}"/>
    <cellStyle name="Normal 6 2 3 2 2 3 4 2 2" xfId="46038" xr:uid="{00000000-0005-0000-0000-000002720000}"/>
    <cellStyle name="Normal 6 2 3 2 2 3 4 2 3" xfId="30814" xr:uid="{00000000-0005-0000-0000-000003720000}"/>
    <cellStyle name="Normal 6 2 3 2 2 3 4 3" xfId="10696" xr:uid="{00000000-0005-0000-0000-000004720000}"/>
    <cellStyle name="Normal 6 2 3 2 2 3 4 3 2" xfId="41021" xr:uid="{00000000-0005-0000-0000-000005720000}"/>
    <cellStyle name="Normal 6 2 3 2 2 3 4 3 3" xfId="25797" xr:uid="{00000000-0005-0000-0000-000006720000}"/>
    <cellStyle name="Normal 6 2 3 2 2 3 4 4" xfId="36008" xr:uid="{00000000-0005-0000-0000-000007720000}"/>
    <cellStyle name="Normal 6 2 3 2 2 3 4 5" xfId="20784" xr:uid="{00000000-0005-0000-0000-000008720000}"/>
    <cellStyle name="Normal 6 2 3 2 2 3 5" xfId="12374" xr:uid="{00000000-0005-0000-0000-000009720000}"/>
    <cellStyle name="Normal 6 2 3 2 2 3 5 2" xfId="42696" xr:uid="{00000000-0005-0000-0000-00000A720000}"/>
    <cellStyle name="Normal 6 2 3 2 2 3 5 3" xfId="27472" xr:uid="{00000000-0005-0000-0000-00000B720000}"/>
    <cellStyle name="Normal 6 2 3 2 2 3 6" xfId="7353" xr:uid="{00000000-0005-0000-0000-00000C720000}"/>
    <cellStyle name="Normal 6 2 3 2 2 3 6 2" xfId="37679" xr:uid="{00000000-0005-0000-0000-00000D720000}"/>
    <cellStyle name="Normal 6 2 3 2 2 3 6 3" xfId="22455" xr:uid="{00000000-0005-0000-0000-00000E720000}"/>
    <cellStyle name="Normal 6 2 3 2 2 3 7" xfId="32667" xr:uid="{00000000-0005-0000-0000-00000F720000}"/>
    <cellStyle name="Normal 6 2 3 2 2 3 8" xfId="17442" xr:uid="{00000000-0005-0000-0000-000010720000}"/>
    <cellStyle name="Normal 6 2 3 2 2 4" xfId="2700" xr:uid="{00000000-0005-0000-0000-000011720000}"/>
    <cellStyle name="Normal 6 2 3 2 2 4 2" xfId="4390" xr:uid="{00000000-0005-0000-0000-000012720000}"/>
    <cellStyle name="Normal 6 2 3 2 2 4 2 2" xfId="14463" xr:uid="{00000000-0005-0000-0000-000013720000}"/>
    <cellStyle name="Normal 6 2 3 2 2 4 2 2 2" xfId="44785" xr:uid="{00000000-0005-0000-0000-000014720000}"/>
    <cellStyle name="Normal 6 2 3 2 2 4 2 2 3" xfId="29561" xr:uid="{00000000-0005-0000-0000-000015720000}"/>
    <cellStyle name="Normal 6 2 3 2 2 4 2 3" xfId="9443" xr:uid="{00000000-0005-0000-0000-000016720000}"/>
    <cellStyle name="Normal 6 2 3 2 2 4 2 3 2" xfId="39768" xr:uid="{00000000-0005-0000-0000-000017720000}"/>
    <cellStyle name="Normal 6 2 3 2 2 4 2 3 3" xfId="24544" xr:uid="{00000000-0005-0000-0000-000018720000}"/>
    <cellStyle name="Normal 6 2 3 2 2 4 2 4" xfId="34755" xr:uid="{00000000-0005-0000-0000-000019720000}"/>
    <cellStyle name="Normal 6 2 3 2 2 4 2 5" xfId="19531" xr:uid="{00000000-0005-0000-0000-00001A720000}"/>
    <cellStyle name="Normal 6 2 3 2 2 4 3" xfId="6082" xr:uid="{00000000-0005-0000-0000-00001B720000}"/>
    <cellStyle name="Normal 6 2 3 2 2 4 3 2" xfId="16134" xr:uid="{00000000-0005-0000-0000-00001C720000}"/>
    <cellStyle name="Normal 6 2 3 2 2 4 3 2 2" xfId="46456" xr:uid="{00000000-0005-0000-0000-00001D720000}"/>
    <cellStyle name="Normal 6 2 3 2 2 4 3 2 3" xfId="31232" xr:uid="{00000000-0005-0000-0000-00001E720000}"/>
    <cellStyle name="Normal 6 2 3 2 2 4 3 3" xfId="11114" xr:uid="{00000000-0005-0000-0000-00001F720000}"/>
    <cellStyle name="Normal 6 2 3 2 2 4 3 3 2" xfId="41439" xr:uid="{00000000-0005-0000-0000-000020720000}"/>
    <cellStyle name="Normal 6 2 3 2 2 4 3 3 3" xfId="26215" xr:uid="{00000000-0005-0000-0000-000021720000}"/>
    <cellStyle name="Normal 6 2 3 2 2 4 3 4" xfId="36426" xr:uid="{00000000-0005-0000-0000-000022720000}"/>
    <cellStyle name="Normal 6 2 3 2 2 4 3 5" xfId="21202" xr:uid="{00000000-0005-0000-0000-000023720000}"/>
    <cellStyle name="Normal 6 2 3 2 2 4 4" xfId="12792" xr:uid="{00000000-0005-0000-0000-000024720000}"/>
    <cellStyle name="Normal 6 2 3 2 2 4 4 2" xfId="43114" xr:uid="{00000000-0005-0000-0000-000025720000}"/>
    <cellStyle name="Normal 6 2 3 2 2 4 4 3" xfId="27890" xr:uid="{00000000-0005-0000-0000-000026720000}"/>
    <cellStyle name="Normal 6 2 3 2 2 4 5" xfId="7771" xr:uid="{00000000-0005-0000-0000-000027720000}"/>
    <cellStyle name="Normal 6 2 3 2 2 4 5 2" xfId="38097" xr:uid="{00000000-0005-0000-0000-000028720000}"/>
    <cellStyle name="Normal 6 2 3 2 2 4 5 3" xfId="22873" xr:uid="{00000000-0005-0000-0000-000029720000}"/>
    <cellStyle name="Normal 6 2 3 2 2 4 6" xfId="33085" xr:uid="{00000000-0005-0000-0000-00002A720000}"/>
    <cellStyle name="Normal 6 2 3 2 2 4 7" xfId="17860" xr:uid="{00000000-0005-0000-0000-00002B720000}"/>
    <cellStyle name="Normal 6 2 3 2 2 5" xfId="3553" xr:uid="{00000000-0005-0000-0000-00002C720000}"/>
    <cellStyle name="Normal 6 2 3 2 2 5 2" xfId="13627" xr:uid="{00000000-0005-0000-0000-00002D720000}"/>
    <cellStyle name="Normal 6 2 3 2 2 5 2 2" xfId="43949" xr:uid="{00000000-0005-0000-0000-00002E720000}"/>
    <cellStyle name="Normal 6 2 3 2 2 5 2 3" xfId="28725" xr:uid="{00000000-0005-0000-0000-00002F720000}"/>
    <cellStyle name="Normal 6 2 3 2 2 5 3" xfId="8607" xr:uid="{00000000-0005-0000-0000-000030720000}"/>
    <cellStyle name="Normal 6 2 3 2 2 5 3 2" xfId="38932" xr:uid="{00000000-0005-0000-0000-000031720000}"/>
    <cellStyle name="Normal 6 2 3 2 2 5 3 3" xfId="23708" xr:uid="{00000000-0005-0000-0000-000032720000}"/>
    <cellStyle name="Normal 6 2 3 2 2 5 4" xfId="33919" xr:uid="{00000000-0005-0000-0000-000033720000}"/>
    <cellStyle name="Normal 6 2 3 2 2 5 5" xfId="18695" xr:uid="{00000000-0005-0000-0000-000034720000}"/>
    <cellStyle name="Normal 6 2 3 2 2 6" xfId="5246" xr:uid="{00000000-0005-0000-0000-000035720000}"/>
    <cellStyle name="Normal 6 2 3 2 2 6 2" xfId="15298" xr:uid="{00000000-0005-0000-0000-000036720000}"/>
    <cellStyle name="Normal 6 2 3 2 2 6 2 2" xfId="45620" xr:uid="{00000000-0005-0000-0000-000037720000}"/>
    <cellStyle name="Normal 6 2 3 2 2 6 2 3" xfId="30396" xr:uid="{00000000-0005-0000-0000-000038720000}"/>
    <cellStyle name="Normal 6 2 3 2 2 6 3" xfId="10278" xr:uid="{00000000-0005-0000-0000-000039720000}"/>
    <cellStyle name="Normal 6 2 3 2 2 6 3 2" xfId="40603" xr:uid="{00000000-0005-0000-0000-00003A720000}"/>
    <cellStyle name="Normal 6 2 3 2 2 6 3 3" xfId="25379" xr:uid="{00000000-0005-0000-0000-00003B720000}"/>
    <cellStyle name="Normal 6 2 3 2 2 6 4" xfId="35590" xr:uid="{00000000-0005-0000-0000-00003C720000}"/>
    <cellStyle name="Normal 6 2 3 2 2 6 5" xfId="20366" xr:uid="{00000000-0005-0000-0000-00003D720000}"/>
    <cellStyle name="Normal 6 2 3 2 2 7" xfId="11956" xr:uid="{00000000-0005-0000-0000-00003E720000}"/>
    <cellStyle name="Normal 6 2 3 2 2 7 2" xfId="42278" xr:uid="{00000000-0005-0000-0000-00003F720000}"/>
    <cellStyle name="Normal 6 2 3 2 2 7 3" xfId="27054" xr:uid="{00000000-0005-0000-0000-000040720000}"/>
    <cellStyle name="Normal 6 2 3 2 2 8" xfId="6935" xr:uid="{00000000-0005-0000-0000-000041720000}"/>
    <cellStyle name="Normal 6 2 3 2 2 8 2" xfId="37261" xr:uid="{00000000-0005-0000-0000-000042720000}"/>
    <cellStyle name="Normal 6 2 3 2 2 8 3" xfId="22037" xr:uid="{00000000-0005-0000-0000-000043720000}"/>
    <cellStyle name="Normal 6 2 3 2 2 9" xfId="32249" xr:uid="{00000000-0005-0000-0000-000044720000}"/>
    <cellStyle name="Normal 6 2 3 2 3" xfId="1962" xr:uid="{00000000-0005-0000-0000-000045720000}"/>
    <cellStyle name="Normal 6 2 3 2 3 2" xfId="2383" xr:uid="{00000000-0005-0000-0000-000046720000}"/>
    <cellStyle name="Normal 6 2 3 2 3 2 2" xfId="3222" xr:uid="{00000000-0005-0000-0000-000047720000}"/>
    <cellStyle name="Normal 6 2 3 2 3 2 2 2" xfId="4912" xr:uid="{00000000-0005-0000-0000-000048720000}"/>
    <cellStyle name="Normal 6 2 3 2 3 2 2 2 2" xfId="14985" xr:uid="{00000000-0005-0000-0000-000049720000}"/>
    <cellStyle name="Normal 6 2 3 2 3 2 2 2 2 2" xfId="45307" xr:uid="{00000000-0005-0000-0000-00004A720000}"/>
    <cellStyle name="Normal 6 2 3 2 3 2 2 2 2 3" xfId="30083" xr:uid="{00000000-0005-0000-0000-00004B720000}"/>
    <cellStyle name="Normal 6 2 3 2 3 2 2 2 3" xfId="9965" xr:uid="{00000000-0005-0000-0000-00004C720000}"/>
    <cellStyle name="Normal 6 2 3 2 3 2 2 2 3 2" xfId="40290" xr:uid="{00000000-0005-0000-0000-00004D720000}"/>
    <cellStyle name="Normal 6 2 3 2 3 2 2 2 3 3" xfId="25066" xr:uid="{00000000-0005-0000-0000-00004E720000}"/>
    <cellStyle name="Normal 6 2 3 2 3 2 2 2 4" xfId="35277" xr:uid="{00000000-0005-0000-0000-00004F720000}"/>
    <cellStyle name="Normal 6 2 3 2 3 2 2 2 5" xfId="20053" xr:uid="{00000000-0005-0000-0000-000050720000}"/>
    <cellStyle name="Normal 6 2 3 2 3 2 2 3" xfId="6604" xr:uid="{00000000-0005-0000-0000-000051720000}"/>
    <cellStyle name="Normal 6 2 3 2 3 2 2 3 2" xfId="16656" xr:uid="{00000000-0005-0000-0000-000052720000}"/>
    <cellStyle name="Normal 6 2 3 2 3 2 2 3 2 2" xfId="46978" xr:uid="{00000000-0005-0000-0000-000053720000}"/>
    <cellStyle name="Normal 6 2 3 2 3 2 2 3 2 3" xfId="31754" xr:uid="{00000000-0005-0000-0000-000054720000}"/>
    <cellStyle name="Normal 6 2 3 2 3 2 2 3 3" xfId="11636" xr:uid="{00000000-0005-0000-0000-000055720000}"/>
    <cellStyle name="Normal 6 2 3 2 3 2 2 3 3 2" xfId="41961" xr:uid="{00000000-0005-0000-0000-000056720000}"/>
    <cellStyle name="Normal 6 2 3 2 3 2 2 3 3 3" xfId="26737" xr:uid="{00000000-0005-0000-0000-000057720000}"/>
    <cellStyle name="Normal 6 2 3 2 3 2 2 3 4" xfId="36948" xr:uid="{00000000-0005-0000-0000-000058720000}"/>
    <cellStyle name="Normal 6 2 3 2 3 2 2 3 5" xfId="21724" xr:uid="{00000000-0005-0000-0000-000059720000}"/>
    <cellStyle name="Normal 6 2 3 2 3 2 2 4" xfId="13314" xr:uid="{00000000-0005-0000-0000-00005A720000}"/>
    <cellStyle name="Normal 6 2 3 2 3 2 2 4 2" xfId="43636" xr:uid="{00000000-0005-0000-0000-00005B720000}"/>
    <cellStyle name="Normal 6 2 3 2 3 2 2 4 3" xfId="28412" xr:uid="{00000000-0005-0000-0000-00005C720000}"/>
    <cellStyle name="Normal 6 2 3 2 3 2 2 5" xfId="8293" xr:uid="{00000000-0005-0000-0000-00005D720000}"/>
    <cellStyle name="Normal 6 2 3 2 3 2 2 5 2" xfId="38619" xr:uid="{00000000-0005-0000-0000-00005E720000}"/>
    <cellStyle name="Normal 6 2 3 2 3 2 2 5 3" xfId="23395" xr:uid="{00000000-0005-0000-0000-00005F720000}"/>
    <cellStyle name="Normal 6 2 3 2 3 2 2 6" xfId="33607" xr:uid="{00000000-0005-0000-0000-000060720000}"/>
    <cellStyle name="Normal 6 2 3 2 3 2 2 7" xfId="18382" xr:uid="{00000000-0005-0000-0000-000061720000}"/>
    <cellStyle name="Normal 6 2 3 2 3 2 3" xfId="4075" xr:uid="{00000000-0005-0000-0000-000062720000}"/>
    <cellStyle name="Normal 6 2 3 2 3 2 3 2" xfId="14149" xr:uid="{00000000-0005-0000-0000-000063720000}"/>
    <cellStyle name="Normal 6 2 3 2 3 2 3 2 2" xfId="44471" xr:uid="{00000000-0005-0000-0000-000064720000}"/>
    <cellStyle name="Normal 6 2 3 2 3 2 3 2 3" xfId="29247" xr:uid="{00000000-0005-0000-0000-000065720000}"/>
    <cellStyle name="Normal 6 2 3 2 3 2 3 3" xfId="9129" xr:uid="{00000000-0005-0000-0000-000066720000}"/>
    <cellStyle name="Normal 6 2 3 2 3 2 3 3 2" xfId="39454" xr:uid="{00000000-0005-0000-0000-000067720000}"/>
    <cellStyle name="Normal 6 2 3 2 3 2 3 3 3" xfId="24230" xr:uid="{00000000-0005-0000-0000-000068720000}"/>
    <cellStyle name="Normal 6 2 3 2 3 2 3 4" xfId="34441" xr:uid="{00000000-0005-0000-0000-000069720000}"/>
    <cellStyle name="Normal 6 2 3 2 3 2 3 5" xfId="19217" xr:uid="{00000000-0005-0000-0000-00006A720000}"/>
    <cellStyle name="Normal 6 2 3 2 3 2 4" xfId="5768" xr:uid="{00000000-0005-0000-0000-00006B720000}"/>
    <cellStyle name="Normal 6 2 3 2 3 2 4 2" xfId="15820" xr:uid="{00000000-0005-0000-0000-00006C720000}"/>
    <cellStyle name="Normal 6 2 3 2 3 2 4 2 2" xfId="46142" xr:uid="{00000000-0005-0000-0000-00006D720000}"/>
    <cellStyle name="Normal 6 2 3 2 3 2 4 2 3" xfId="30918" xr:uid="{00000000-0005-0000-0000-00006E720000}"/>
    <cellStyle name="Normal 6 2 3 2 3 2 4 3" xfId="10800" xr:uid="{00000000-0005-0000-0000-00006F720000}"/>
    <cellStyle name="Normal 6 2 3 2 3 2 4 3 2" xfId="41125" xr:uid="{00000000-0005-0000-0000-000070720000}"/>
    <cellStyle name="Normal 6 2 3 2 3 2 4 3 3" xfId="25901" xr:uid="{00000000-0005-0000-0000-000071720000}"/>
    <cellStyle name="Normal 6 2 3 2 3 2 4 4" xfId="36112" xr:uid="{00000000-0005-0000-0000-000072720000}"/>
    <cellStyle name="Normal 6 2 3 2 3 2 4 5" xfId="20888" xr:uid="{00000000-0005-0000-0000-000073720000}"/>
    <cellStyle name="Normal 6 2 3 2 3 2 5" xfId="12478" xr:uid="{00000000-0005-0000-0000-000074720000}"/>
    <cellStyle name="Normal 6 2 3 2 3 2 5 2" xfId="42800" xr:uid="{00000000-0005-0000-0000-000075720000}"/>
    <cellStyle name="Normal 6 2 3 2 3 2 5 3" xfId="27576" xr:uid="{00000000-0005-0000-0000-000076720000}"/>
    <cellStyle name="Normal 6 2 3 2 3 2 6" xfId="7457" xr:uid="{00000000-0005-0000-0000-000077720000}"/>
    <cellStyle name="Normal 6 2 3 2 3 2 6 2" xfId="37783" xr:uid="{00000000-0005-0000-0000-000078720000}"/>
    <cellStyle name="Normal 6 2 3 2 3 2 6 3" xfId="22559" xr:uid="{00000000-0005-0000-0000-000079720000}"/>
    <cellStyle name="Normal 6 2 3 2 3 2 7" xfId="32771" xr:uid="{00000000-0005-0000-0000-00007A720000}"/>
    <cellStyle name="Normal 6 2 3 2 3 2 8" xfId="17546" xr:uid="{00000000-0005-0000-0000-00007B720000}"/>
    <cellStyle name="Normal 6 2 3 2 3 3" xfId="2804" xr:uid="{00000000-0005-0000-0000-00007C720000}"/>
    <cellStyle name="Normal 6 2 3 2 3 3 2" xfId="4494" xr:uid="{00000000-0005-0000-0000-00007D720000}"/>
    <cellStyle name="Normal 6 2 3 2 3 3 2 2" xfId="14567" xr:uid="{00000000-0005-0000-0000-00007E720000}"/>
    <cellStyle name="Normal 6 2 3 2 3 3 2 2 2" xfId="44889" xr:uid="{00000000-0005-0000-0000-00007F720000}"/>
    <cellStyle name="Normal 6 2 3 2 3 3 2 2 3" xfId="29665" xr:uid="{00000000-0005-0000-0000-000080720000}"/>
    <cellStyle name="Normal 6 2 3 2 3 3 2 3" xfId="9547" xr:uid="{00000000-0005-0000-0000-000081720000}"/>
    <cellStyle name="Normal 6 2 3 2 3 3 2 3 2" xfId="39872" xr:uid="{00000000-0005-0000-0000-000082720000}"/>
    <cellStyle name="Normal 6 2 3 2 3 3 2 3 3" xfId="24648" xr:uid="{00000000-0005-0000-0000-000083720000}"/>
    <cellStyle name="Normal 6 2 3 2 3 3 2 4" xfId="34859" xr:uid="{00000000-0005-0000-0000-000084720000}"/>
    <cellStyle name="Normal 6 2 3 2 3 3 2 5" xfId="19635" xr:uid="{00000000-0005-0000-0000-000085720000}"/>
    <cellStyle name="Normal 6 2 3 2 3 3 3" xfId="6186" xr:uid="{00000000-0005-0000-0000-000086720000}"/>
    <cellStyle name="Normal 6 2 3 2 3 3 3 2" xfId="16238" xr:uid="{00000000-0005-0000-0000-000087720000}"/>
    <cellStyle name="Normal 6 2 3 2 3 3 3 2 2" xfId="46560" xr:uid="{00000000-0005-0000-0000-000088720000}"/>
    <cellStyle name="Normal 6 2 3 2 3 3 3 2 3" xfId="31336" xr:uid="{00000000-0005-0000-0000-000089720000}"/>
    <cellStyle name="Normal 6 2 3 2 3 3 3 3" xfId="11218" xr:uid="{00000000-0005-0000-0000-00008A720000}"/>
    <cellStyle name="Normal 6 2 3 2 3 3 3 3 2" xfId="41543" xr:uid="{00000000-0005-0000-0000-00008B720000}"/>
    <cellStyle name="Normal 6 2 3 2 3 3 3 3 3" xfId="26319" xr:uid="{00000000-0005-0000-0000-00008C720000}"/>
    <cellStyle name="Normal 6 2 3 2 3 3 3 4" xfId="36530" xr:uid="{00000000-0005-0000-0000-00008D720000}"/>
    <cellStyle name="Normal 6 2 3 2 3 3 3 5" xfId="21306" xr:uid="{00000000-0005-0000-0000-00008E720000}"/>
    <cellStyle name="Normal 6 2 3 2 3 3 4" xfId="12896" xr:uid="{00000000-0005-0000-0000-00008F720000}"/>
    <cellStyle name="Normal 6 2 3 2 3 3 4 2" xfId="43218" xr:uid="{00000000-0005-0000-0000-000090720000}"/>
    <cellStyle name="Normal 6 2 3 2 3 3 4 3" xfId="27994" xr:uid="{00000000-0005-0000-0000-000091720000}"/>
    <cellStyle name="Normal 6 2 3 2 3 3 5" xfId="7875" xr:uid="{00000000-0005-0000-0000-000092720000}"/>
    <cellStyle name="Normal 6 2 3 2 3 3 5 2" xfId="38201" xr:uid="{00000000-0005-0000-0000-000093720000}"/>
    <cellStyle name="Normal 6 2 3 2 3 3 5 3" xfId="22977" xr:uid="{00000000-0005-0000-0000-000094720000}"/>
    <cellStyle name="Normal 6 2 3 2 3 3 6" xfId="33189" xr:uid="{00000000-0005-0000-0000-000095720000}"/>
    <cellStyle name="Normal 6 2 3 2 3 3 7" xfId="17964" xr:uid="{00000000-0005-0000-0000-000096720000}"/>
    <cellStyle name="Normal 6 2 3 2 3 4" xfId="3657" xr:uid="{00000000-0005-0000-0000-000097720000}"/>
    <cellStyle name="Normal 6 2 3 2 3 4 2" xfId="13731" xr:uid="{00000000-0005-0000-0000-000098720000}"/>
    <cellStyle name="Normal 6 2 3 2 3 4 2 2" xfId="44053" xr:uid="{00000000-0005-0000-0000-000099720000}"/>
    <cellStyle name="Normal 6 2 3 2 3 4 2 3" xfId="28829" xr:uid="{00000000-0005-0000-0000-00009A720000}"/>
    <cellStyle name="Normal 6 2 3 2 3 4 3" xfId="8711" xr:uid="{00000000-0005-0000-0000-00009B720000}"/>
    <cellStyle name="Normal 6 2 3 2 3 4 3 2" xfId="39036" xr:uid="{00000000-0005-0000-0000-00009C720000}"/>
    <cellStyle name="Normal 6 2 3 2 3 4 3 3" xfId="23812" xr:uid="{00000000-0005-0000-0000-00009D720000}"/>
    <cellStyle name="Normal 6 2 3 2 3 4 4" xfId="34023" xr:uid="{00000000-0005-0000-0000-00009E720000}"/>
    <cellStyle name="Normal 6 2 3 2 3 4 5" xfId="18799" xr:uid="{00000000-0005-0000-0000-00009F720000}"/>
    <cellStyle name="Normal 6 2 3 2 3 5" xfId="5350" xr:uid="{00000000-0005-0000-0000-0000A0720000}"/>
    <cellStyle name="Normal 6 2 3 2 3 5 2" xfId="15402" xr:uid="{00000000-0005-0000-0000-0000A1720000}"/>
    <cellStyle name="Normal 6 2 3 2 3 5 2 2" xfId="45724" xr:uid="{00000000-0005-0000-0000-0000A2720000}"/>
    <cellStyle name="Normal 6 2 3 2 3 5 2 3" xfId="30500" xr:uid="{00000000-0005-0000-0000-0000A3720000}"/>
    <cellStyle name="Normal 6 2 3 2 3 5 3" xfId="10382" xr:uid="{00000000-0005-0000-0000-0000A4720000}"/>
    <cellStyle name="Normal 6 2 3 2 3 5 3 2" xfId="40707" xr:uid="{00000000-0005-0000-0000-0000A5720000}"/>
    <cellStyle name="Normal 6 2 3 2 3 5 3 3" xfId="25483" xr:uid="{00000000-0005-0000-0000-0000A6720000}"/>
    <cellStyle name="Normal 6 2 3 2 3 5 4" xfId="35694" xr:uid="{00000000-0005-0000-0000-0000A7720000}"/>
    <cellStyle name="Normal 6 2 3 2 3 5 5" xfId="20470" xr:uid="{00000000-0005-0000-0000-0000A8720000}"/>
    <cellStyle name="Normal 6 2 3 2 3 6" xfId="12060" xr:uid="{00000000-0005-0000-0000-0000A9720000}"/>
    <cellStyle name="Normal 6 2 3 2 3 6 2" xfId="42382" xr:uid="{00000000-0005-0000-0000-0000AA720000}"/>
    <cellStyle name="Normal 6 2 3 2 3 6 3" xfId="27158" xr:uid="{00000000-0005-0000-0000-0000AB720000}"/>
    <cellStyle name="Normal 6 2 3 2 3 7" xfId="7039" xr:uid="{00000000-0005-0000-0000-0000AC720000}"/>
    <cellStyle name="Normal 6 2 3 2 3 7 2" xfId="37365" xr:uid="{00000000-0005-0000-0000-0000AD720000}"/>
    <cellStyle name="Normal 6 2 3 2 3 7 3" xfId="22141" xr:uid="{00000000-0005-0000-0000-0000AE720000}"/>
    <cellStyle name="Normal 6 2 3 2 3 8" xfId="32353" xr:uid="{00000000-0005-0000-0000-0000AF720000}"/>
    <cellStyle name="Normal 6 2 3 2 3 9" xfId="17128" xr:uid="{00000000-0005-0000-0000-0000B0720000}"/>
    <cellStyle name="Normal 6 2 3 2 4" xfId="2175" xr:uid="{00000000-0005-0000-0000-0000B1720000}"/>
    <cellStyle name="Normal 6 2 3 2 4 2" xfId="3014" xr:uid="{00000000-0005-0000-0000-0000B2720000}"/>
    <cellStyle name="Normal 6 2 3 2 4 2 2" xfId="4704" xr:uid="{00000000-0005-0000-0000-0000B3720000}"/>
    <cellStyle name="Normal 6 2 3 2 4 2 2 2" xfId="14777" xr:uid="{00000000-0005-0000-0000-0000B4720000}"/>
    <cellStyle name="Normal 6 2 3 2 4 2 2 2 2" xfId="45099" xr:uid="{00000000-0005-0000-0000-0000B5720000}"/>
    <cellStyle name="Normal 6 2 3 2 4 2 2 2 3" xfId="29875" xr:uid="{00000000-0005-0000-0000-0000B6720000}"/>
    <cellStyle name="Normal 6 2 3 2 4 2 2 3" xfId="9757" xr:uid="{00000000-0005-0000-0000-0000B7720000}"/>
    <cellStyle name="Normal 6 2 3 2 4 2 2 3 2" xfId="40082" xr:uid="{00000000-0005-0000-0000-0000B8720000}"/>
    <cellStyle name="Normal 6 2 3 2 4 2 2 3 3" xfId="24858" xr:uid="{00000000-0005-0000-0000-0000B9720000}"/>
    <cellStyle name="Normal 6 2 3 2 4 2 2 4" xfId="35069" xr:uid="{00000000-0005-0000-0000-0000BA720000}"/>
    <cellStyle name="Normal 6 2 3 2 4 2 2 5" xfId="19845" xr:uid="{00000000-0005-0000-0000-0000BB720000}"/>
    <cellStyle name="Normal 6 2 3 2 4 2 3" xfId="6396" xr:uid="{00000000-0005-0000-0000-0000BC720000}"/>
    <cellStyle name="Normal 6 2 3 2 4 2 3 2" xfId="16448" xr:uid="{00000000-0005-0000-0000-0000BD720000}"/>
    <cellStyle name="Normal 6 2 3 2 4 2 3 2 2" xfId="46770" xr:uid="{00000000-0005-0000-0000-0000BE720000}"/>
    <cellStyle name="Normal 6 2 3 2 4 2 3 2 3" xfId="31546" xr:uid="{00000000-0005-0000-0000-0000BF720000}"/>
    <cellStyle name="Normal 6 2 3 2 4 2 3 3" xfId="11428" xr:uid="{00000000-0005-0000-0000-0000C0720000}"/>
    <cellStyle name="Normal 6 2 3 2 4 2 3 3 2" xfId="41753" xr:uid="{00000000-0005-0000-0000-0000C1720000}"/>
    <cellStyle name="Normal 6 2 3 2 4 2 3 3 3" xfId="26529" xr:uid="{00000000-0005-0000-0000-0000C2720000}"/>
    <cellStyle name="Normal 6 2 3 2 4 2 3 4" xfId="36740" xr:uid="{00000000-0005-0000-0000-0000C3720000}"/>
    <cellStyle name="Normal 6 2 3 2 4 2 3 5" xfId="21516" xr:uid="{00000000-0005-0000-0000-0000C4720000}"/>
    <cellStyle name="Normal 6 2 3 2 4 2 4" xfId="13106" xr:uid="{00000000-0005-0000-0000-0000C5720000}"/>
    <cellStyle name="Normal 6 2 3 2 4 2 4 2" xfId="43428" xr:uid="{00000000-0005-0000-0000-0000C6720000}"/>
    <cellStyle name="Normal 6 2 3 2 4 2 4 3" xfId="28204" xr:uid="{00000000-0005-0000-0000-0000C7720000}"/>
    <cellStyle name="Normal 6 2 3 2 4 2 5" xfId="8085" xr:uid="{00000000-0005-0000-0000-0000C8720000}"/>
    <cellStyle name="Normal 6 2 3 2 4 2 5 2" xfId="38411" xr:uid="{00000000-0005-0000-0000-0000C9720000}"/>
    <cellStyle name="Normal 6 2 3 2 4 2 5 3" xfId="23187" xr:uid="{00000000-0005-0000-0000-0000CA720000}"/>
    <cellStyle name="Normal 6 2 3 2 4 2 6" xfId="33399" xr:uid="{00000000-0005-0000-0000-0000CB720000}"/>
    <cellStyle name="Normal 6 2 3 2 4 2 7" xfId="18174" xr:uid="{00000000-0005-0000-0000-0000CC720000}"/>
    <cellStyle name="Normal 6 2 3 2 4 3" xfId="3867" xr:uid="{00000000-0005-0000-0000-0000CD720000}"/>
    <cellStyle name="Normal 6 2 3 2 4 3 2" xfId="13941" xr:uid="{00000000-0005-0000-0000-0000CE720000}"/>
    <cellStyle name="Normal 6 2 3 2 4 3 2 2" xfId="44263" xr:uid="{00000000-0005-0000-0000-0000CF720000}"/>
    <cellStyle name="Normal 6 2 3 2 4 3 2 3" xfId="29039" xr:uid="{00000000-0005-0000-0000-0000D0720000}"/>
    <cellStyle name="Normal 6 2 3 2 4 3 3" xfId="8921" xr:uid="{00000000-0005-0000-0000-0000D1720000}"/>
    <cellStyle name="Normal 6 2 3 2 4 3 3 2" xfId="39246" xr:uid="{00000000-0005-0000-0000-0000D2720000}"/>
    <cellStyle name="Normal 6 2 3 2 4 3 3 3" xfId="24022" xr:uid="{00000000-0005-0000-0000-0000D3720000}"/>
    <cellStyle name="Normal 6 2 3 2 4 3 4" xfId="34233" xr:uid="{00000000-0005-0000-0000-0000D4720000}"/>
    <cellStyle name="Normal 6 2 3 2 4 3 5" xfId="19009" xr:uid="{00000000-0005-0000-0000-0000D5720000}"/>
    <cellStyle name="Normal 6 2 3 2 4 4" xfId="5560" xr:uid="{00000000-0005-0000-0000-0000D6720000}"/>
    <cellStyle name="Normal 6 2 3 2 4 4 2" xfId="15612" xr:uid="{00000000-0005-0000-0000-0000D7720000}"/>
    <cellStyle name="Normal 6 2 3 2 4 4 2 2" xfId="45934" xr:uid="{00000000-0005-0000-0000-0000D8720000}"/>
    <cellStyle name="Normal 6 2 3 2 4 4 2 3" xfId="30710" xr:uid="{00000000-0005-0000-0000-0000D9720000}"/>
    <cellStyle name="Normal 6 2 3 2 4 4 3" xfId="10592" xr:uid="{00000000-0005-0000-0000-0000DA720000}"/>
    <cellStyle name="Normal 6 2 3 2 4 4 3 2" xfId="40917" xr:uid="{00000000-0005-0000-0000-0000DB720000}"/>
    <cellStyle name="Normal 6 2 3 2 4 4 3 3" xfId="25693" xr:uid="{00000000-0005-0000-0000-0000DC720000}"/>
    <cellStyle name="Normal 6 2 3 2 4 4 4" xfId="35904" xr:uid="{00000000-0005-0000-0000-0000DD720000}"/>
    <cellStyle name="Normal 6 2 3 2 4 4 5" xfId="20680" xr:uid="{00000000-0005-0000-0000-0000DE720000}"/>
    <cellStyle name="Normal 6 2 3 2 4 5" xfId="12270" xr:uid="{00000000-0005-0000-0000-0000DF720000}"/>
    <cellStyle name="Normal 6 2 3 2 4 5 2" xfId="42592" xr:uid="{00000000-0005-0000-0000-0000E0720000}"/>
    <cellStyle name="Normal 6 2 3 2 4 5 3" xfId="27368" xr:uid="{00000000-0005-0000-0000-0000E1720000}"/>
    <cellStyle name="Normal 6 2 3 2 4 6" xfId="7249" xr:uid="{00000000-0005-0000-0000-0000E2720000}"/>
    <cellStyle name="Normal 6 2 3 2 4 6 2" xfId="37575" xr:uid="{00000000-0005-0000-0000-0000E3720000}"/>
    <cellStyle name="Normal 6 2 3 2 4 6 3" xfId="22351" xr:uid="{00000000-0005-0000-0000-0000E4720000}"/>
    <cellStyle name="Normal 6 2 3 2 4 7" xfId="32563" xr:uid="{00000000-0005-0000-0000-0000E5720000}"/>
    <cellStyle name="Normal 6 2 3 2 4 8" xfId="17338" xr:uid="{00000000-0005-0000-0000-0000E6720000}"/>
    <cellStyle name="Normal 6 2 3 2 5" xfId="2596" xr:uid="{00000000-0005-0000-0000-0000E7720000}"/>
    <cellStyle name="Normal 6 2 3 2 5 2" xfId="4286" xr:uid="{00000000-0005-0000-0000-0000E8720000}"/>
    <cellStyle name="Normal 6 2 3 2 5 2 2" xfId="14359" xr:uid="{00000000-0005-0000-0000-0000E9720000}"/>
    <cellStyle name="Normal 6 2 3 2 5 2 2 2" xfId="44681" xr:uid="{00000000-0005-0000-0000-0000EA720000}"/>
    <cellStyle name="Normal 6 2 3 2 5 2 2 3" xfId="29457" xr:uid="{00000000-0005-0000-0000-0000EB720000}"/>
    <cellStyle name="Normal 6 2 3 2 5 2 3" xfId="9339" xr:uid="{00000000-0005-0000-0000-0000EC720000}"/>
    <cellStyle name="Normal 6 2 3 2 5 2 3 2" xfId="39664" xr:uid="{00000000-0005-0000-0000-0000ED720000}"/>
    <cellStyle name="Normal 6 2 3 2 5 2 3 3" xfId="24440" xr:uid="{00000000-0005-0000-0000-0000EE720000}"/>
    <cellStyle name="Normal 6 2 3 2 5 2 4" xfId="34651" xr:uid="{00000000-0005-0000-0000-0000EF720000}"/>
    <cellStyle name="Normal 6 2 3 2 5 2 5" xfId="19427" xr:uid="{00000000-0005-0000-0000-0000F0720000}"/>
    <cellStyle name="Normal 6 2 3 2 5 3" xfId="5978" xr:uid="{00000000-0005-0000-0000-0000F1720000}"/>
    <cellStyle name="Normal 6 2 3 2 5 3 2" xfId="16030" xr:uid="{00000000-0005-0000-0000-0000F2720000}"/>
    <cellStyle name="Normal 6 2 3 2 5 3 2 2" xfId="46352" xr:uid="{00000000-0005-0000-0000-0000F3720000}"/>
    <cellStyle name="Normal 6 2 3 2 5 3 2 3" xfId="31128" xr:uid="{00000000-0005-0000-0000-0000F4720000}"/>
    <cellStyle name="Normal 6 2 3 2 5 3 3" xfId="11010" xr:uid="{00000000-0005-0000-0000-0000F5720000}"/>
    <cellStyle name="Normal 6 2 3 2 5 3 3 2" xfId="41335" xr:uid="{00000000-0005-0000-0000-0000F6720000}"/>
    <cellStyle name="Normal 6 2 3 2 5 3 3 3" xfId="26111" xr:uid="{00000000-0005-0000-0000-0000F7720000}"/>
    <cellStyle name="Normal 6 2 3 2 5 3 4" xfId="36322" xr:uid="{00000000-0005-0000-0000-0000F8720000}"/>
    <cellStyle name="Normal 6 2 3 2 5 3 5" xfId="21098" xr:uid="{00000000-0005-0000-0000-0000F9720000}"/>
    <cellStyle name="Normal 6 2 3 2 5 4" xfId="12688" xr:uid="{00000000-0005-0000-0000-0000FA720000}"/>
    <cellStyle name="Normal 6 2 3 2 5 4 2" xfId="43010" xr:uid="{00000000-0005-0000-0000-0000FB720000}"/>
    <cellStyle name="Normal 6 2 3 2 5 4 3" xfId="27786" xr:uid="{00000000-0005-0000-0000-0000FC720000}"/>
    <cellStyle name="Normal 6 2 3 2 5 5" xfId="7667" xr:uid="{00000000-0005-0000-0000-0000FD720000}"/>
    <cellStyle name="Normal 6 2 3 2 5 5 2" xfId="37993" xr:uid="{00000000-0005-0000-0000-0000FE720000}"/>
    <cellStyle name="Normal 6 2 3 2 5 5 3" xfId="22769" xr:uid="{00000000-0005-0000-0000-0000FF720000}"/>
    <cellStyle name="Normal 6 2 3 2 5 6" xfId="32981" xr:uid="{00000000-0005-0000-0000-000000730000}"/>
    <cellStyle name="Normal 6 2 3 2 5 7" xfId="17756" xr:uid="{00000000-0005-0000-0000-000001730000}"/>
    <cellStyle name="Normal 6 2 3 2 6" xfId="3449" xr:uid="{00000000-0005-0000-0000-000002730000}"/>
    <cellStyle name="Normal 6 2 3 2 6 2" xfId="13523" xr:uid="{00000000-0005-0000-0000-000003730000}"/>
    <cellStyle name="Normal 6 2 3 2 6 2 2" xfId="43845" xr:uid="{00000000-0005-0000-0000-000004730000}"/>
    <cellStyle name="Normal 6 2 3 2 6 2 3" xfId="28621" xr:uid="{00000000-0005-0000-0000-000005730000}"/>
    <cellStyle name="Normal 6 2 3 2 6 3" xfId="8503" xr:uid="{00000000-0005-0000-0000-000006730000}"/>
    <cellStyle name="Normal 6 2 3 2 6 3 2" xfId="38828" xr:uid="{00000000-0005-0000-0000-000007730000}"/>
    <cellStyle name="Normal 6 2 3 2 6 3 3" xfId="23604" xr:uid="{00000000-0005-0000-0000-000008730000}"/>
    <cellStyle name="Normal 6 2 3 2 6 4" xfId="33815" xr:uid="{00000000-0005-0000-0000-000009730000}"/>
    <cellStyle name="Normal 6 2 3 2 6 5" xfId="18591" xr:uid="{00000000-0005-0000-0000-00000A730000}"/>
    <cellStyle name="Normal 6 2 3 2 7" xfId="5142" xr:uid="{00000000-0005-0000-0000-00000B730000}"/>
    <cellStyle name="Normal 6 2 3 2 7 2" xfId="15194" xr:uid="{00000000-0005-0000-0000-00000C730000}"/>
    <cellStyle name="Normal 6 2 3 2 7 2 2" xfId="45516" xr:uid="{00000000-0005-0000-0000-00000D730000}"/>
    <cellStyle name="Normal 6 2 3 2 7 2 3" xfId="30292" xr:uid="{00000000-0005-0000-0000-00000E730000}"/>
    <cellStyle name="Normal 6 2 3 2 7 3" xfId="10174" xr:uid="{00000000-0005-0000-0000-00000F730000}"/>
    <cellStyle name="Normal 6 2 3 2 7 3 2" xfId="40499" xr:uid="{00000000-0005-0000-0000-000010730000}"/>
    <cellStyle name="Normal 6 2 3 2 7 3 3" xfId="25275" xr:uid="{00000000-0005-0000-0000-000011730000}"/>
    <cellStyle name="Normal 6 2 3 2 7 4" xfId="35486" xr:uid="{00000000-0005-0000-0000-000012730000}"/>
    <cellStyle name="Normal 6 2 3 2 7 5" xfId="20262" xr:uid="{00000000-0005-0000-0000-000013730000}"/>
    <cellStyle name="Normal 6 2 3 2 8" xfId="11852" xr:uid="{00000000-0005-0000-0000-000014730000}"/>
    <cellStyle name="Normal 6 2 3 2 8 2" xfId="42174" xr:uid="{00000000-0005-0000-0000-000015730000}"/>
    <cellStyle name="Normal 6 2 3 2 8 3" xfId="26950" xr:uid="{00000000-0005-0000-0000-000016730000}"/>
    <cellStyle name="Normal 6 2 3 2 9" xfId="6831" xr:uid="{00000000-0005-0000-0000-000017730000}"/>
    <cellStyle name="Normal 6 2 3 2 9 2" xfId="37157" xr:uid="{00000000-0005-0000-0000-000018730000}"/>
    <cellStyle name="Normal 6 2 3 2 9 3" xfId="21933" xr:uid="{00000000-0005-0000-0000-000019730000}"/>
    <cellStyle name="Normal 6 2 3 3" xfId="752" xr:uid="{00000000-0005-0000-0000-00001A730000}"/>
    <cellStyle name="Normal 6 2 3 3 10" xfId="16972" xr:uid="{00000000-0005-0000-0000-00001B730000}"/>
    <cellStyle name="Normal 6 2 3 3 11" xfId="1795" xr:uid="{00000000-0005-0000-0000-00001C730000}"/>
    <cellStyle name="Normal 6 2 3 3 2" xfId="2014" xr:uid="{00000000-0005-0000-0000-00001D730000}"/>
    <cellStyle name="Normal 6 2 3 3 2 2" xfId="2435" xr:uid="{00000000-0005-0000-0000-00001E730000}"/>
    <cellStyle name="Normal 6 2 3 3 2 2 2" xfId="3274" xr:uid="{00000000-0005-0000-0000-00001F730000}"/>
    <cellStyle name="Normal 6 2 3 3 2 2 2 2" xfId="4964" xr:uid="{00000000-0005-0000-0000-000020730000}"/>
    <cellStyle name="Normal 6 2 3 3 2 2 2 2 2" xfId="15037" xr:uid="{00000000-0005-0000-0000-000021730000}"/>
    <cellStyle name="Normal 6 2 3 3 2 2 2 2 2 2" xfId="45359" xr:uid="{00000000-0005-0000-0000-000022730000}"/>
    <cellStyle name="Normal 6 2 3 3 2 2 2 2 2 3" xfId="30135" xr:uid="{00000000-0005-0000-0000-000023730000}"/>
    <cellStyle name="Normal 6 2 3 3 2 2 2 2 3" xfId="10017" xr:uid="{00000000-0005-0000-0000-000024730000}"/>
    <cellStyle name="Normal 6 2 3 3 2 2 2 2 3 2" xfId="40342" xr:uid="{00000000-0005-0000-0000-000025730000}"/>
    <cellStyle name="Normal 6 2 3 3 2 2 2 2 3 3" xfId="25118" xr:uid="{00000000-0005-0000-0000-000026730000}"/>
    <cellStyle name="Normal 6 2 3 3 2 2 2 2 4" xfId="35329" xr:uid="{00000000-0005-0000-0000-000027730000}"/>
    <cellStyle name="Normal 6 2 3 3 2 2 2 2 5" xfId="20105" xr:uid="{00000000-0005-0000-0000-000028730000}"/>
    <cellStyle name="Normal 6 2 3 3 2 2 2 3" xfId="6656" xr:uid="{00000000-0005-0000-0000-000029730000}"/>
    <cellStyle name="Normal 6 2 3 3 2 2 2 3 2" xfId="16708" xr:uid="{00000000-0005-0000-0000-00002A730000}"/>
    <cellStyle name="Normal 6 2 3 3 2 2 2 3 2 2" xfId="47030" xr:uid="{00000000-0005-0000-0000-00002B730000}"/>
    <cellStyle name="Normal 6 2 3 3 2 2 2 3 2 3" xfId="31806" xr:uid="{00000000-0005-0000-0000-00002C730000}"/>
    <cellStyle name="Normal 6 2 3 3 2 2 2 3 3" xfId="11688" xr:uid="{00000000-0005-0000-0000-00002D730000}"/>
    <cellStyle name="Normal 6 2 3 3 2 2 2 3 3 2" xfId="42013" xr:uid="{00000000-0005-0000-0000-00002E730000}"/>
    <cellStyle name="Normal 6 2 3 3 2 2 2 3 3 3" xfId="26789" xr:uid="{00000000-0005-0000-0000-00002F730000}"/>
    <cellStyle name="Normal 6 2 3 3 2 2 2 3 4" xfId="37000" xr:uid="{00000000-0005-0000-0000-000030730000}"/>
    <cellStyle name="Normal 6 2 3 3 2 2 2 3 5" xfId="21776" xr:uid="{00000000-0005-0000-0000-000031730000}"/>
    <cellStyle name="Normal 6 2 3 3 2 2 2 4" xfId="13366" xr:uid="{00000000-0005-0000-0000-000032730000}"/>
    <cellStyle name="Normal 6 2 3 3 2 2 2 4 2" xfId="43688" xr:uid="{00000000-0005-0000-0000-000033730000}"/>
    <cellStyle name="Normal 6 2 3 3 2 2 2 4 3" xfId="28464" xr:uid="{00000000-0005-0000-0000-000034730000}"/>
    <cellStyle name="Normal 6 2 3 3 2 2 2 5" xfId="8345" xr:uid="{00000000-0005-0000-0000-000035730000}"/>
    <cellStyle name="Normal 6 2 3 3 2 2 2 5 2" xfId="38671" xr:uid="{00000000-0005-0000-0000-000036730000}"/>
    <cellStyle name="Normal 6 2 3 3 2 2 2 5 3" xfId="23447" xr:uid="{00000000-0005-0000-0000-000037730000}"/>
    <cellStyle name="Normal 6 2 3 3 2 2 2 6" xfId="33659" xr:uid="{00000000-0005-0000-0000-000038730000}"/>
    <cellStyle name="Normal 6 2 3 3 2 2 2 7" xfId="18434" xr:uid="{00000000-0005-0000-0000-000039730000}"/>
    <cellStyle name="Normal 6 2 3 3 2 2 3" xfId="4127" xr:uid="{00000000-0005-0000-0000-00003A730000}"/>
    <cellStyle name="Normal 6 2 3 3 2 2 3 2" xfId="14201" xr:uid="{00000000-0005-0000-0000-00003B730000}"/>
    <cellStyle name="Normal 6 2 3 3 2 2 3 2 2" xfId="44523" xr:uid="{00000000-0005-0000-0000-00003C730000}"/>
    <cellStyle name="Normal 6 2 3 3 2 2 3 2 3" xfId="29299" xr:uid="{00000000-0005-0000-0000-00003D730000}"/>
    <cellStyle name="Normal 6 2 3 3 2 2 3 3" xfId="9181" xr:uid="{00000000-0005-0000-0000-00003E730000}"/>
    <cellStyle name="Normal 6 2 3 3 2 2 3 3 2" xfId="39506" xr:uid="{00000000-0005-0000-0000-00003F730000}"/>
    <cellStyle name="Normal 6 2 3 3 2 2 3 3 3" xfId="24282" xr:uid="{00000000-0005-0000-0000-000040730000}"/>
    <cellStyle name="Normal 6 2 3 3 2 2 3 4" xfId="34493" xr:uid="{00000000-0005-0000-0000-000041730000}"/>
    <cellStyle name="Normal 6 2 3 3 2 2 3 5" xfId="19269" xr:uid="{00000000-0005-0000-0000-000042730000}"/>
    <cellStyle name="Normal 6 2 3 3 2 2 4" xfId="5820" xr:uid="{00000000-0005-0000-0000-000043730000}"/>
    <cellStyle name="Normal 6 2 3 3 2 2 4 2" xfId="15872" xr:uid="{00000000-0005-0000-0000-000044730000}"/>
    <cellStyle name="Normal 6 2 3 3 2 2 4 2 2" xfId="46194" xr:uid="{00000000-0005-0000-0000-000045730000}"/>
    <cellStyle name="Normal 6 2 3 3 2 2 4 2 3" xfId="30970" xr:uid="{00000000-0005-0000-0000-000046730000}"/>
    <cellStyle name="Normal 6 2 3 3 2 2 4 3" xfId="10852" xr:uid="{00000000-0005-0000-0000-000047730000}"/>
    <cellStyle name="Normal 6 2 3 3 2 2 4 3 2" xfId="41177" xr:uid="{00000000-0005-0000-0000-000048730000}"/>
    <cellStyle name="Normal 6 2 3 3 2 2 4 3 3" xfId="25953" xr:uid="{00000000-0005-0000-0000-000049730000}"/>
    <cellStyle name="Normal 6 2 3 3 2 2 4 4" xfId="36164" xr:uid="{00000000-0005-0000-0000-00004A730000}"/>
    <cellStyle name="Normal 6 2 3 3 2 2 4 5" xfId="20940" xr:uid="{00000000-0005-0000-0000-00004B730000}"/>
    <cellStyle name="Normal 6 2 3 3 2 2 5" xfId="12530" xr:uid="{00000000-0005-0000-0000-00004C730000}"/>
    <cellStyle name="Normal 6 2 3 3 2 2 5 2" xfId="42852" xr:uid="{00000000-0005-0000-0000-00004D730000}"/>
    <cellStyle name="Normal 6 2 3 3 2 2 5 3" xfId="27628" xr:uid="{00000000-0005-0000-0000-00004E730000}"/>
    <cellStyle name="Normal 6 2 3 3 2 2 6" xfId="7509" xr:uid="{00000000-0005-0000-0000-00004F730000}"/>
    <cellStyle name="Normal 6 2 3 3 2 2 6 2" xfId="37835" xr:uid="{00000000-0005-0000-0000-000050730000}"/>
    <cellStyle name="Normal 6 2 3 3 2 2 6 3" xfId="22611" xr:uid="{00000000-0005-0000-0000-000051730000}"/>
    <cellStyle name="Normal 6 2 3 3 2 2 7" xfId="32823" xr:uid="{00000000-0005-0000-0000-000052730000}"/>
    <cellStyle name="Normal 6 2 3 3 2 2 8" xfId="17598" xr:uid="{00000000-0005-0000-0000-000053730000}"/>
    <cellStyle name="Normal 6 2 3 3 2 3" xfId="2856" xr:uid="{00000000-0005-0000-0000-000054730000}"/>
    <cellStyle name="Normal 6 2 3 3 2 3 2" xfId="4546" xr:uid="{00000000-0005-0000-0000-000055730000}"/>
    <cellStyle name="Normal 6 2 3 3 2 3 2 2" xfId="14619" xr:uid="{00000000-0005-0000-0000-000056730000}"/>
    <cellStyle name="Normal 6 2 3 3 2 3 2 2 2" xfId="44941" xr:uid="{00000000-0005-0000-0000-000057730000}"/>
    <cellStyle name="Normal 6 2 3 3 2 3 2 2 3" xfId="29717" xr:uid="{00000000-0005-0000-0000-000058730000}"/>
    <cellStyle name="Normal 6 2 3 3 2 3 2 3" xfId="9599" xr:uid="{00000000-0005-0000-0000-000059730000}"/>
    <cellStyle name="Normal 6 2 3 3 2 3 2 3 2" xfId="39924" xr:uid="{00000000-0005-0000-0000-00005A730000}"/>
    <cellStyle name="Normal 6 2 3 3 2 3 2 3 3" xfId="24700" xr:uid="{00000000-0005-0000-0000-00005B730000}"/>
    <cellStyle name="Normal 6 2 3 3 2 3 2 4" xfId="34911" xr:uid="{00000000-0005-0000-0000-00005C730000}"/>
    <cellStyle name="Normal 6 2 3 3 2 3 2 5" xfId="19687" xr:uid="{00000000-0005-0000-0000-00005D730000}"/>
    <cellStyle name="Normal 6 2 3 3 2 3 3" xfId="6238" xr:uid="{00000000-0005-0000-0000-00005E730000}"/>
    <cellStyle name="Normal 6 2 3 3 2 3 3 2" xfId="16290" xr:uid="{00000000-0005-0000-0000-00005F730000}"/>
    <cellStyle name="Normal 6 2 3 3 2 3 3 2 2" xfId="46612" xr:uid="{00000000-0005-0000-0000-000060730000}"/>
    <cellStyle name="Normal 6 2 3 3 2 3 3 2 3" xfId="31388" xr:uid="{00000000-0005-0000-0000-000061730000}"/>
    <cellStyle name="Normal 6 2 3 3 2 3 3 3" xfId="11270" xr:uid="{00000000-0005-0000-0000-000062730000}"/>
    <cellStyle name="Normal 6 2 3 3 2 3 3 3 2" xfId="41595" xr:uid="{00000000-0005-0000-0000-000063730000}"/>
    <cellStyle name="Normal 6 2 3 3 2 3 3 3 3" xfId="26371" xr:uid="{00000000-0005-0000-0000-000064730000}"/>
    <cellStyle name="Normal 6 2 3 3 2 3 3 4" xfId="36582" xr:uid="{00000000-0005-0000-0000-000065730000}"/>
    <cellStyle name="Normal 6 2 3 3 2 3 3 5" xfId="21358" xr:uid="{00000000-0005-0000-0000-000066730000}"/>
    <cellStyle name="Normal 6 2 3 3 2 3 4" xfId="12948" xr:uid="{00000000-0005-0000-0000-000067730000}"/>
    <cellStyle name="Normal 6 2 3 3 2 3 4 2" xfId="43270" xr:uid="{00000000-0005-0000-0000-000068730000}"/>
    <cellStyle name="Normal 6 2 3 3 2 3 4 3" xfId="28046" xr:uid="{00000000-0005-0000-0000-000069730000}"/>
    <cellStyle name="Normal 6 2 3 3 2 3 5" xfId="7927" xr:uid="{00000000-0005-0000-0000-00006A730000}"/>
    <cellStyle name="Normal 6 2 3 3 2 3 5 2" xfId="38253" xr:uid="{00000000-0005-0000-0000-00006B730000}"/>
    <cellStyle name="Normal 6 2 3 3 2 3 5 3" xfId="23029" xr:uid="{00000000-0005-0000-0000-00006C730000}"/>
    <cellStyle name="Normal 6 2 3 3 2 3 6" xfId="33241" xr:uid="{00000000-0005-0000-0000-00006D730000}"/>
    <cellStyle name="Normal 6 2 3 3 2 3 7" xfId="18016" xr:uid="{00000000-0005-0000-0000-00006E730000}"/>
    <cellStyle name="Normal 6 2 3 3 2 4" xfId="3709" xr:uid="{00000000-0005-0000-0000-00006F730000}"/>
    <cellStyle name="Normal 6 2 3 3 2 4 2" xfId="13783" xr:uid="{00000000-0005-0000-0000-000070730000}"/>
    <cellStyle name="Normal 6 2 3 3 2 4 2 2" xfId="44105" xr:uid="{00000000-0005-0000-0000-000071730000}"/>
    <cellStyle name="Normal 6 2 3 3 2 4 2 3" xfId="28881" xr:uid="{00000000-0005-0000-0000-000072730000}"/>
    <cellStyle name="Normal 6 2 3 3 2 4 3" xfId="8763" xr:uid="{00000000-0005-0000-0000-000073730000}"/>
    <cellStyle name="Normal 6 2 3 3 2 4 3 2" xfId="39088" xr:uid="{00000000-0005-0000-0000-000074730000}"/>
    <cellStyle name="Normal 6 2 3 3 2 4 3 3" xfId="23864" xr:uid="{00000000-0005-0000-0000-000075730000}"/>
    <cellStyle name="Normal 6 2 3 3 2 4 4" xfId="34075" xr:uid="{00000000-0005-0000-0000-000076730000}"/>
    <cellStyle name="Normal 6 2 3 3 2 4 5" xfId="18851" xr:uid="{00000000-0005-0000-0000-000077730000}"/>
    <cellStyle name="Normal 6 2 3 3 2 5" xfId="5402" xr:uid="{00000000-0005-0000-0000-000078730000}"/>
    <cellStyle name="Normal 6 2 3 3 2 5 2" xfId="15454" xr:uid="{00000000-0005-0000-0000-000079730000}"/>
    <cellStyle name="Normal 6 2 3 3 2 5 2 2" xfId="45776" xr:uid="{00000000-0005-0000-0000-00007A730000}"/>
    <cellStyle name="Normal 6 2 3 3 2 5 2 3" xfId="30552" xr:uid="{00000000-0005-0000-0000-00007B730000}"/>
    <cellStyle name="Normal 6 2 3 3 2 5 3" xfId="10434" xr:uid="{00000000-0005-0000-0000-00007C730000}"/>
    <cellStyle name="Normal 6 2 3 3 2 5 3 2" xfId="40759" xr:uid="{00000000-0005-0000-0000-00007D730000}"/>
    <cellStyle name="Normal 6 2 3 3 2 5 3 3" xfId="25535" xr:uid="{00000000-0005-0000-0000-00007E730000}"/>
    <cellStyle name="Normal 6 2 3 3 2 5 4" xfId="35746" xr:uid="{00000000-0005-0000-0000-00007F730000}"/>
    <cellStyle name="Normal 6 2 3 3 2 5 5" xfId="20522" xr:uid="{00000000-0005-0000-0000-000080730000}"/>
    <cellStyle name="Normal 6 2 3 3 2 6" xfId="12112" xr:uid="{00000000-0005-0000-0000-000081730000}"/>
    <cellStyle name="Normal 6 2 3 3 2 6 2" xfId="42434" xr:uid="{00000000-0005-0000-0000-000082730000}"/>
    <cellStyle name="Normal 6 2 3 3 2 6 3" xfId="27210" xr:uid="{00000000-0005-0000-0000-000083730000}"/>
    <cellStyle name="Normal 6 2 3 3 2 7" xfId="7091" xr:uid="{00000000-0005-0000-0000-000084730000}"/>
    <cellStyle name="Normal 6 2 3 3 2 7 2" xfId="37417" xr:uid="{00000000-0005-0000-0000-000085730000}"/>
    <cellStyle name="Normal 6 2 3 3 2 7 3" xfId="22193" xr:uid="{00000000-0005-0000-0000-000086730000}"/>
    <cellStyle name="Normal 6 2 3 3 2 8" xfId="32405" xr:uid="{00000000-0005-0000-0000-000087730000}"/>
    <cellStyle name="Normal 6 2 3 3 2 9" xfId="17180" xr:uid="{00000000-0005-0000-0000-000088730000}"/>
    <cellStyle name="Normal 6 2 3 3 3" xfId="2227" xr:uid="{00000000-0005-0000-0000-000089730000}"/>
    <cellStyle name="Normal 6 2 3 3 3 2" xfId="3066" xr:uid="{00000000-0005-0000-0000-00008A730000}"/>
    <cellStyle name="Normal 6 2 3 3 3 2 2" xfId="4756" xr:uid="{00000000-0005-0000-0000-00008B730000}"/>
    <cellStyle name="Normal 6 2 3 3 3 2 2 2" xfId="14829" xr:uid="{00000000-0005-0000-0000-00008C730000}"/>
    <cellStyle name="Normal 6 2 3 3 3 2 2 2 2" xfId="45151" xr:uid="{00000000-0005-0000-0000-00008D730000}"/>
    <cellStyle name="Normal 6 2 3 3 3 2 2 2 3" xfId="29927" xr:uid="{00000000-0005-0000-0000-00008E730000}"/>
    <cellStyle name="Normal 6 2 3 3 3 2 2 3" xfId="9809" xr:uid="{00000000-0005-0000-0000-00008F730000}"/>
    <cellStyle name="Normal 6 2 3 3 3 2 2 3 2" xfId="40134" xr:uid="{00000000-0005-0000-0000-000090730000}"/>
    <cellStyle name="Normal 6 2 3 3 3 2 2 3 3" xfId="24910" xr:uid="{00000000-0005-0000-0000-000091730000}"/>
    <cellStyle name="Normal 6 2 3 3 3 2 2 4" xfId="35121" xr:uid="{00000000-0005-0000-0000-000092730000}"/>
    <cellStyle name="Normal 6 2 3 3 3 2 2 5" xfId="19897" xr:uid="{00000000-0005-0000-0000-000093730000}"/>
    <cellStyle name="Normal 6 2 3 3 3 2 3" xfId="6448" xr:uid="{00000000-0005-0000-0000-000094730000}"/>
    <cellStyle name="Normal 6 2 3 3 3 2 3 2" xfId="16500" xr:uid="{00000000-0005-0000-0000-000095730000}"/>
    <cellStyle name="Normal 6 2 3 3 3 2 3 2 2" xfId="46822" xr:uid="{00000000-0005-0000-0000-000096730000}"/>
    <cellStyle name="Normal 6 2 3 3 3 2 3 2 3" xfId="31598" xr:uid="{00000000-0005-0000-0000-000097730000}"/>
    <cellStyle name="Normal 6 2 3 3 3 2 3 3" xfId="11480" xr:uid="{00000000-0005-0000-0000-000098730000}"/>
    <cellStyle name="Normal 6 2 3 3 3 2 3 3 2" xfId="41805" xr:uid="{00000000-0005-0000-0000-000099730000}"/>
    <cellStyle name="Normal 6 2 3 3 3 2 3 3 3" xfId="26581" xr:uid="{00000000-0005-0000-0000-00009A730000}"/>
    <cellStyle name="Normal 6 2 3 3 3 2 3 4" xfId="36792" xr:uid="{00000000-0005-0000-0000-00009B730000}"/>
    <cellStyle name="Normal 6 2 3 3 3 2 3 5" xfId="21568" xr:uid="{00000000-0005-0000-0000-00009C730000}"/>
    <cellStyle name="Normal 6 2 3 3 3 2 4" xfId="13158" xr:uid="{00000000-0005-0000-0000-00009D730000}"/>
    <cellStyle name="Normal 6 2 3 3 3 2 4 2" xfId="43480" xr:uid="{00000000-0005-0000-0000-00009E730000}"/>
    <cellStyle name="Normal 6 2 3 3 3 2 4 3" xfId="28256" xr:uid="{00000000-0005-0000-0000-00009F730000}"/>
    <cellStyle name="Normal 6 2 3 3 3 2 5" xfId="8137" xr:uid="{00000000-0005-0000-0000-0000A0730000}"/>
    <cellStyle name="Normal 6 2 3 3 3 2 5 2" xfId="38463" xr:uid="{00000000-0005-0000-0000-0000A1730000}"/>
    <cellStyle name="Normal 6 2 3 3 3 2 5 3" xfId="23239" xr:uid="{00000000-0005-0000-0000-0000A2730000}"/>
    <cellStyle name="Normal 6 2 3 3 3 2 6" xfId="33451" xr:uid="{00000000-0005-0000-0000-0000A3730000}"/>
    <cellStyle name="Normal 6 2 3 3 3 2 7" xfId="18226" xr:uid="{00000000-0005-0000-0000-0000A4730000}"/>
    <cellStyle name="Normal 6 2 3 3 3 3" xfId="3919" xr:uid="{00000000-0005-0000-0000-0000A5730000}"/>
    <cellStyle name="Normal 6 2 3 3 3 3 2" xfId="13993" xr:uid="{00000000-0005-0000-0000-0000A6730000}"/>
    <cellStyle name="Normal 6 2 3 3 3 3 2 2" xfId="44315" xr:uid="{00000000-0005-0000-0000-0000A7730000}"/>
    <cellStyle name="Normal 6 2 3 3 3 3 2 3" xfId="29091" xr:uid="{00000000-0005-0000-0000-0000A8730000}"/>
    <cellStyle name="Normal 6 2 3 3 3 3 3" xfId="8973" xr:uid="{00000000-0005-0000-0000-0000A9730000}"/>
    <cellStyle name="Normal 6 2 3 3 3 3 3 2" xfId="39298" xr:uid="{00000000-0005-0000-0000-0000AA730000}"/>
    <cellStyle name="Normal 6 2 3 3 3 3 3 3" xfId="24074" xr:uid="{00000000-0005-0000-0000-0000AB730000}"/>
    <cellStyle name="Normal 6 2 3 3 3 3 4" xfId="34285" xr:uid="{00000000-0005-0000-0000-0000AC730000}"/>
    <cellStyle name="Normal 6 2 3 3 3 3 5" xfId="19061" xr:uid="{00000000-0005-0000-0000-0000AD730000}"/>
    <cellStyle name="Normal 6 2 3 3 3 4" xfId="5612" xr:uid="{00000000-0005-0000-0000-0000AE730000}"/>
    <cellStyle name="Normal 6 2 3 3 3 4 2" xfId="15664" xr:uid="{00000000-0005-0000-0000-0000AF730000}"/>
    <cellStyle name="Normal 6 2 3 3 3 4 2 2" xfId="45986" xr:uid="{00000000-0005-0000-0000-0000B0730000}"/>
    <cellStyle name="Normal 6 2 3 3 3 4 2 3" xfId="30762" xr:uid="{00000000-0005-0000-0000-0000B1730000}"/>
    <cellStyle name="Normal 6 2 3 3 3 4 3" xfId="10644" xr:uid="{00000000-0005-0000-0000-0000B2730000}"/>
    <cellStyle name="Normal 6 2 3 3 3 4 3 2" xfId="40969" xr:uid="{00000000-0005-0000-0000-0000B3730000}"/>
    <cellStyle name="Normal 6 2 3 3 3 4 3 3" xfId="25745" xr:uid="{00000000-0005-0000-0000-0000B4730000}"/>
    <cellStyle name="Normal 6 2 3 3 3 4 4" xfId="35956" xr:uid="{00000000-0005-0000-0000-0000B5730000}"/>
    <cellStyle name="Normal 6 2 3 3 3 4 5" xfId="20732" xr:uid="{00000000-0005-0000-0000-0000B6730000}"/>
    <cellStyle name="Normal 6 2 3 3 3 5" xfId="12322" xr:uid="{00000000-0005-0000-0000-0000B7730000}"/>
    <cellStyle name="Normal 6 2 3 3 3 5 2" xfId="42644" xr:uid="{00000000-0005-0000-0000-0000B8730000}"/>
    <cellStyle name="Normal 6 2 3 3 3 5 3" xfId="27420" xr:uid="{00000000-0005-0000-0000-0000B9730000}"/>
    <cellStyle name="Normal 6 2 3 3 3 6" xfId="7301" xr:uid="{00000000-0005-0000-0000-0000BA730000}"/>
    <cellStyle name="Normal 6 2 3 3 3 6 2" xfId="37627" xr:uid="{00000000-0005-0000-0000-0000BB730000}"/>
    <cellStyle name="Normal 6 2 3 3 3 6 3" xfId="22403" xr:uid="{00000000-0005-0000-0000-0000BC730000}"/>
    <cellStyle name="Normal 6 2 3 3 3 7" xfId="32615" xr:uid="{00000000-0005-0000-0000-0000BD730000}"/>
    <cellStyle name="Normal 6 2 3 3 3 8" xfId="17390" xr:uid="{00000000-0005-0000-0000-0000BE730000}"/>
    <cellStyle name="Normal 6 2 3 3 4" xfId="2648" xr:uid="{00000000-0005-0000-0000-0000BF730000}"/>
    <cellStyle name="Normal 6 2 3 3 4 2" xfId="4338" xr:uid="{00000000-0005-0000-0000-0000C0730000}"/>
    <cellStyle name="Normal 6 2 3 3 4 2 2" xfId="14411" xr:uid="{00000000-0005-0000-0000-0000C1730000}"/>
    <cellStyle name="Normal 6 2 3 3 4 2 2 2" xfId="44733" xr:uid="{00000000-0005-0000-0000-0000C2730000}"/>
    <cellStyle name="Normal 6 2 3 3 4 2 2 3" xfId="29509" xr:uid="{00000000-0005-0000-0000-0000C3730000}"/>
    <cellStyle name="Normal 6 2 3 3 4 2 3" xfId="9391" xr:uid="{00000000-0005-0000-0000-0000C4730000}"/>
    <cellStyle name="Normal 6 2 3 3 4 2 3 2" xfId="39716" xr:uid="{00000000-0005-0000-0000-0000C5730000}"/>
    <cellStyle name="Normal 6 2 3 3 4 2 3 3" xfId="24492" xr:uid="{00000000-0005-0000-0000-0000C6730000}"/>
    <cellStyle name="Normal 6 2 3 3 4 2 4" xfId="34703" xr:uid="{00000000-0005-0000-0000-0000C7730000}"/>
    <cellStyle name="Normal 6 2 3 3 4 2 5" xfId="19479" xr:uid="{00000000-0005-0000-0000-0000C8730000}"/>
    <cellStyle name="Normal 6 2 3 3 4 3" xfId="6030" xr:uid="{00000000-0005-0000-0000-0000C9730000}"/>
    <cellStyle name="Normal 6 2 3 3 4 3 2" xfId="16082" xr:uid="{00000000-0005-0000-0000-0000CA730000}"/>
    <cellStyle name="Normal 6 2 3 3 4 3 2 2" xfId="46404" xr:uid="{00000000-0005-0000-0000-0000CB730000}"/>
    <cellStyle name="Normal 6 2 3 3 4 3 2 3" xfId="31180" xr:uid="{00000000-0005-0000-0000-0000CC730000}"/>
    <cellStyle name="Normal 6 2 3 3 4 3 3" xfId="11062" xr:uid="{00000000-0005-0000-0000-0000CD730000}"/>
    <cellStyle name="Normal 6 2 3 3 4 3 3 2" xfId="41387" xr:uid="{00000000-0005-0000-0000-0000CE730000}"/>
    <cellStyle name="Normal 6 2 3 3 4 3 3 3" xfId="26163" xr:uid="{00000000-0005-0000-0000-0000CF730000}"/>
    <cellStyle name="Normal 6 2 3 3 4 3 4" xfId="36374" xr:uid="{00000000-0005-0000-0000-0000D0730000}"/>
    <cellStyle name="Normal 6 2 3 3 4 3 5" xfId="21150" xr:uid="{00000000-0005-0000-0000-0000D1730000}"/>
    <cellStyle name="Normal 6 2 3 3 4 4" xfId="12740" xr:uid="{00000000-0005-0000-0000-0000D2730000}"/>
    <cellStyle name="Normal 6 2 3 3 4 4 2" xfId="43062" xr:uid="{00000000-0005-0000-0000-0000D3730000}"/>
    <cellStyle name="Normal 6 2 3 3 4 4 3" xfId="27838" xr:uid="{00000000-0005-0000-0000-0000D4730000}"/>
    <cellStyle name="Normal 6 2 3 3 4 5" xfId="7719" xr:uid="{00000000-0005-0000-0000-0000D5730000}"/>
    <cellStyle name="Normal 6 2 3 3 4 5 2" xfId="38045" xr:uid="{00000000-0005-0000-0000-0000D6730000}"/>
    <cellStyle name="Normal 6 2 3 3 4 5 3" xfId="22821" xr:uid="{00000000-0005-0000-0000-0000D7730000}"/>
    <cellStyle name="Normal 6 2 3 3 4 6" xfId="33033" xr:uid="{00000000-0005-0000-0000-0000D8730000}"/>
    <cellStyle name="Normal 6 2 3 3 4 7" xfId="17808" xr:uid="{00000000-0005-0000-0000-0000D9730000}"/>
    <cellStyle name="Normal 6 2 3 3 5" xfId="3501" xr:uid="{00000000-0005-0000-0000-0000DA730000}"/>
    <cellStyle name="Normal 6 2 3 3 5 2" xfId="13575" xr:uid="{00000000-0005-0000-0000-0000DB730000}"/>
    <cellStyle name="Normal 6 2 3 3 5 2 2" xfId="43897" xr:uid="{00000000-0005-0000-0000-0000DC730000}"/>
    <cellStyle name="Normal 6 2 3 3 5 2 3" xfId="28673" xr:uid="{00000000-0005-0000-0000-0000DD730000}"/>
    <cellStyle name="Normal 6 2 3 3 5 3" xfId="8555" xr:uid="{00000000-0005-0000-0000-0000DE730000}"/>
    <cellStyle name="Normal 6 2 3 3 5 3 2" xfId="38880" xr:uid="{00000000-0005-0000-0000-0000DF730000}"/>
    <cellStyle name="Normal 6 2 3 3 5 3 3" xfId="23656" xr:uid="{00000000-0005-0000-0000-0000E0730000}"/>
    <cellStyle name="Normal 6 2 3 3 5 4" xfId="33867" xr:uid="{00000000-0005-0000-0000-0000E1730000}"/>
    <cellStyle name="Normal 6 2 3 3 5 5" xfId="18643" xr:uid="{00000000-0005-0000-0000-0000E2730000}"/>
    <cellStyle name="Normal 6 2 3 3 6" xfId="5194" xr:uid="{00000000-0005-0000-0000-0000E3730000}"/>
    <cellStyle name="Normal 6 2 3 3 6 2" xfId="15246" xr:uid="{00000000-0005-0000-0000-0000E4730000}"/>
    <cellStyle name="Normal 6 2 3 3 6 2 2" xfId="45568" xr:uid="{00000000-0005-0000-0000-0000E5730000}"/>
    <cellStyle name="Normal 6 2 3 3 6 2 3" xfId="30344" xr:uid="{00000000-0005-0000-0000-0000E6730000}"/>
    <cellStyle name="Normal 6 2 3 3 6 3" xfId="10226" xr:uid="{00000000-0005-0000-0000-0000E7730000}"/>
    <cellStyle name="Normal 6 2 3 3 6 3 2" xfId="40551" xr:uid="{00000000-0005-0000-0000-0000E8730000}"/>
    <cellStyle name="Normal 6 2 3 3 6 3 3" xfId="25327" xr:uid="{00000000-0005-0000-0000-0000E9730000}"/>
    <cellStyle name="Normal 6 2 3 3 6 4" xfId="35538" xr:uid="{00000000-0005-0000-0000-0000EA730000}"/>
    <cellStyle name="Normal 6 2 3 3 6 5" xfId="20314" xr:uid="{00000000-0005-0000-0000-0000EB730000}"/>
    <cellStyle name="Normal 6 2 3 3 7" xfId="11904" xr:uid="{00000000-0005-0000-0000-0000EC730000}"/>
    <cellStyle name="Normal 6 2 3 3 7 2" xfId="42226" xr:uid="{00000000-0005-0000-0000-0000ED730000}"/>
    <cellStyle name="Normal 6 2 3 3 7 3" xfId="27002" xr:uid="{00000000-0005-0000-0000-0000EE730000}"/>
    <cellStyle name="Normal 6 2 3 3 8" xfId="6883" xr:uid="{00000000-0005-0000-0000-0000EF730000}"/>
    <cellStyle name="Normal 6 2 3 3 8 2" xfId="37209" xr:uid="{00000000-0005-0000-0000-0000F0730000}"/>
    <cellStyle name="Normal 6 2 3 3 8 3" xfId="21985" xr:uid="{00000000-0005-0000-0000-0000F1730000}"/>
    <cellStyle name="Normal 6 2 3 3 9" xfId="32198" xr:uid="{00000000-0005-0000-0000-0000F2730000}"/>
    <cellStyle name="Normal 6 2 3 4" xfId="1908" xr:uid="{00000000-0005-0000-0000-0000F3730000}"/>
    <cellStyle name="Normal 6 2 3 4 2" xfId="2331" xr:uid="{00000000-0005-0000-0000-0000F4730000}"/>
    <cellStyle name="Normal 6 2 3 4 2 2" xfId="3170" xr:uid="{00000000-0005-0000-0000-0000F5730000}"/>
    <cellStyle name="Normal 6 2 3 4 2 2 2" xfId="4860" xr:uid="{00000000-0005-0000-0000-0000F6730000}"/>
    <cellStyle name="Normal 6 2 3 4 2 2 2 2" xfId="14933" xr:uid="{00000000-0005-0000-0000-0000F7730000}"/>
    <cellStyle name="Normal 6 2 3 4 2 2 2 2 2" xfId="45255" xr:uid="{00000000-0005-0000-0000-0000F8730000}"/>
    <cellStyle name="Normal 6 2 3 4 2 2 2 2 3" xfId="30031" xr:uid="{00000000-0005-0000-0000-0000F9730000}"/>
    <cellStyle name="Normal 6 2 3 4 2 2 2 3" xfId="9913" xr:uid="{00000000-0005-0000-0000-0000FA730000}"/>
    <cellStyle name="Normal 6 2 3 4 2 2 2 3 2" xfId="40238" xr:uid="{00000000-0005-0000-0000-0000FB730000}"/>
    <cellStyle name="Normal 6 2 3 4 2 2 2 3 3" xfId="25014" xr:uid="{00000000-0005-0000-0000-0000FC730000}"/>
    <cellStyle name="Normal 6 2 3 4 2 2 2 4" xfId="35225" xr:uid="{00000000-0005-0000-0000-0000FD730000}"/>
    <cellStyle name="Normal 6 2 3 4 2 2 2 5" xfId="20001" xr:uid="{00000000-0005-0000-0000-0000FE730000}"/>
    <cellStyle name="Normal 6 2 3 4 2 2 3" xfId="6552" xr:uid="{00000000-0005-0000-0000-0000FF730000}"/>
    <cellStyle name="Normal 6 2 3 4 2 2 3 2" xfId="16604" xr:uid="{00000000-0005-0000-0000-000000740000}"/>
    <cellStyle name="Normal 6 2 3 4 2 2 3 2 2" xfId="46926" xr:uid="{00000000-0005-0000-0000-000001740000}"/>
    <cellStyle name="Normal 6 2 3 4 2 2 3 2 3" xfId="31702" xr:uid="{00000000-0005-0000-0000-000002740000}"/>
    <cellStyle name="Normal 6 2 3 4 2 2 3 3" xfId="11584" xr:uid="{00000000-0005-0000-0000-000003740000}"/>
    <cellStyle name="Normal 6 2 3 4 2 2 3 3 2" xfId="41909" xr:uid="{00000000-0005-0000-0000-000004740000}"/>
    <cellStyle name="Normal 6 2 3 4 2 2 3 3 3" xfId="26685" xr:uid="{00000000-0005-0000-0000-000005740000}"/>
    <cellStyle name="Normal 6 2 3 4 2 2 3 4" xfId="36896" xr:uid="{00000000-0005-0000-0000-000006740000}"/>
    <cellStyle name="Normal 6 2 3 4 2 2 3 5" xfId="21672" xr:uid="{00000000-0005-0000-0000-000007740000}"/>
    <cellStyle name="Normal 6 2 3 4 2 2 4" xfId="13262" xr:uid="{00000000-0005-0000-0000-000008740000}"/>
    <cellStyle name="Normal 6 2 3 4 2 2 4 2" xfId="43584" xr:uid="{00000000-0005-0000-0000-000009740000}"/>
    <cellStyle name="Normal 6 2 3 4 2 2 4 3" xfId="28360" xr:uid="{00000000-0005-0000-0000-00000A740000}"/>
    <cellStyle name="Normal 6 2 3 4 2 2 5" xfId="8241" xr:uid="{00000000-0005-0000-0000-00000B740000}"/>
    <cellStyle name="Normal 6 2 3 4 2 2 5 2" xfId="38567" xr:uid="{00000000-0005-0000-0000-00000C740000}"/>
    <cellStyle name="Normal 6 2 3 4 2 2 5 3" xfId="23343" xr:uid="{00000000-0005-0000-0000-00000D740000}"/>
    <cellStyle name="Normal 6 2 3 4 2 2 6" xfId="33555" xr:uid="{00000000-0005-0000-0000-00000E740000}"/>
    <cellStyle name="Normal 6 2 3 4 2 2 7" xfId="18330" xr:uid="{00000000-0005-0000-0000-00000F740000}"/>
    <cellStyle name="Normal 6 2 3 4 2 3" xfId="4023" xr:uid="{00000000-0005-0000-0000-000010740000}"/>
    <cellStyle name="Normal 6 2 3 4 2 3 2" xfId="14097" xr:uid="{00000000-0005-0000-0000-000011740000}"/>
    <cellStyle name="Normal 6 2 3 4 2 3 2 2" xfId="44419" xr:uid="{00000000-0005-0000-0000-000012740000}"/>
    <cellStyle name="Normal 6 2 3 4 2 3 2 3" xfId="29195" xr:uid="{00000000-0005-0000-0000-000013740000}"/>
    <cellStyle name="Normal 6 2 3 4 2 3 3" xfId="9077" xr:uid="{00000000-0005-0000-0000-000014740000}"/>
    <cellStyle name="Normal 6 2 3 4 2 3 3 2" xfId="39402" xr:uid="{00000000-0005-0000-0000-000015740000}"/>
    <cellStyle name="Normal 6 2 3 4 2 3 3 3" xfId="24178" xr:uid="{00000000-0005-0000-0000-000016740000}"/>
    <cellStyle name="Normal 6 2 3 4 2 3 4" xfId="34389" xr:uid="{00000000-0005-0000-0000-000017740000}"/>
    <cellStyle name="Normal 6 2 3 4 2 3 5" xfId="19165" xr:uid="{00000000-0005-0000-0000-000018740000}"/>
    <cellStyle name="Normal 6 2 3 4 2 4" xfId="5716" xr:uid="{00000000-0005-0000-0000-000019740000}"/>
    <cellStyle name="Normal 6 2 3 4 2 4 2" xfId="15768" xr:uid="{00000000-0005-0000-0000-00001A740000}"/>
    <cellStyle name="Normal 6 2 3 4 2 4 2 2" xfId="46090" xr:uid="{00000000-0005-0000-0000-00001B740000}"/>
    <cellStyle name="Normal 6 2 3 4 2 4 2 3" xfId="30866" xr:uid="{00000000-0005-0000-0000-00001C740000}"/>
    <cellStyle name="Normal 6 2 3 4 2 4 3" xfId="10748" xr:uid="{00000000-0005-0000-0000-00001D740000}"/>
    <cellStyle name="Normal 6 2 3 4 2 4 3 2" xfId="41073" xr:uid="{00000000-0005-0000-0000-00001E740000}"/>
    <cellStyle name="Normal 6 2 3 4 2 4 3 3" xfId="25849" xr:uid="{00000000-0005-0000-0000-00001F740000}"/>
    <cellStyle name="Normal 6 2 3 4 2 4 4" xfId="36060" xr:uid="{00000000-0005-0000-0000-000020740000}"/>
    <cellStyle name="Normal 6 2 3 4 2 4 5" xfId="20836" xr:uid="{00000000-0005-0000-0000-000021740000}"/>
    <cellStyle name="Normal 6 2 3 4 2 5" xfId="12426" xr:uid="{00000000-0005-0000-0000-000022740000}"/>
    <cellStyle name="Normal 6 2 3 4 2 5 2" xfId="42748" xr:uid="{00000000-0005-0000-0000-000023740000}"/>
    <cellStyle name="Normal 6 2 3 4 2 5 3" xfId="27524" xr:uid="{00000000-0005-0000-0000-000024740000}"/>
    <cellStyle name="Normal 6 2 3 4 2 6" xfId="7405" xr:uid="{00000000-0005-0000-0000-000025740000}"/>
    <cellStyle name="Normal 6 2 3 4 2 6 2" xfId="37731" xr:uid="{00000000-0005-0000-0000-000026740000}"/>
    <cellStyle name="Normal 6 2 3 4 2 6 3" xfId="22507" xr:uid="{00000000-0005-0000-0000-000027740000}"/>
    <cellStyle name="Normal 6 2 3 4 2 7" xfId="32719" xr:uid="{00000000-0005-0000-0000-000028740000}"/>
    <cellStyle name="Normal 6 2 3 4 2 8" xfId="17494" xr:uid="{00000000-0005-0000-0000-000029740000}"/>
    <cellStyle name="Normal 6 2 3 4 3" xfId="2752" xr:uid="{00000000-0005-0000-0000-00002A740000}"/>
    <cellStyle name="Normal 6 2 3 4 3 2" xfId="4442" xr:uid="{00000000-0005-0000-0000-00002B740000}"/>
    <cellStyle name="Normal 6 2 3 4 3 2 2" xfId="14515" xr:uid="{00000000-0005-0000-0000-00002C740000}"/>
    <cellStyle name="Normal 6 2 3 4 3 2 2 2" xfId="44837" xr:uid="{00000000-0005-0000-0000-00002D740000}"/>
    <cellStyle name="Normal 6 2 3 4 3 2 2 3" xfId="29613" xr:uid="{00000000-0005-0000-0000-00002E740000}"/>
    <cellStyle name="Normal 6 2 3 4 3 2 3" xfId="9495" xr:uid="{00000000-0005-0000-0000-00002F740000}"/>
    <cellStyle name="Normal 6 2 3 4 3 2 3 2" xfId="39820" xr:uid="{00000000-0005-0000-0000-000030740000}"/>
    <cellStyle name="Normal 6 2 3 4 3 2 3 3" xfId="24596" xr:uid="{00000000-0005-0000-0000-000031740000}"/>
    <cellStyle name="Normal 6 2 3 4 3 2 4" xfId="34807" xr:uid="{00000000-0005-0000-0000-000032740000}"/>
    <cellStyle name="Normal 6 2 3 4 3 2 5" xfId="19583" xr:uid="{00000000-0005-0000-0000-000033740000}"/>
    <cellStyle name="Normal 6 2 3 4 3 3" xfId="6134" xr:uid="{00000000-0005-0000-0000-000034740000}"/>
    <cellStyle name="Normal 6 2 3 4 3 3 2" xfId="16186" xr:uid="{00000000-0005-0000-0000-000035740000}"/>
    <cellStyle name="Normal 6 2 3 4 3 3 2 2" xfId="46508" xr:uid="{00000000-0005-0000-0000-000036740000}"/>
    <cellStyle name="Normal 6 2 3 4 3 3 2 3" xfId="31284" xr:uid="{00000000-0005-0000-0000-000037740000}"/>
    <cellStyle name="Normal 6 2 3 4 3 3 3" xfId="11166" xr:uid="{00000000-0005-0000-0000-000038740000}"/>
    <cellStyle name="Normal 6 2 3 4 3 3 3 2" xfId="41491" xr:uid="{00000000-0005-0000-0000-000039740000}"/>
    <cellStyle name="Normal 6 2 3 4 3 3 3 3" xfId="26267" xr:uid="{00000000-0005-0000-0000-00003A740000}"/>
    <cellStyle name="Normal 6 2 3 4 3 3 4" xfId="36478" xr:uid="{00000000-0005-0000-0000-00003B740000}"/>
    <cellStyle name="Normal 6 2 3 4 3 3 5" xfId="21254" xr:uid="{00000000-0005-0000-0000-00003C740000}"/>
    <cellStyle name="Normal 6 2 3 4 3 4" xfId="12844" xr:uid="{00000000-0005-0000-0000-00003D740000}"/>
    <cellStyle name="Normal 6 2 3 4 3 4 2" xfId="43166" xr:uid="{00000000-0005-0000-0000-00003E740000}"/>
    <cellStyle name="Normal 6 2 3 4 3 4 3" xfId="27942" xr:uid="{00000000-0005-0000-0000-00003F740000}"/>
    <cellStyle name="Normal 6 2 3 4 3 5" xfId="7823" xr:uid="{00000000-0005-0000-0000-000040740000}"/>
    <cellStyle name="Normal 6 2 3 4 3 5 2" xfId="38149" xr:uid="{00000000-0005-0000-0000-000041740000}"/>
    <cellStyle name="Normal 6 2 3 4 3 5 3" xfId="22925" xr:uid="{00000000-0005-0000-0000-000042740000}"/>
    <cellStyle name="Normal 6 2 3 4 3 6" xfId="33137" xr:uid="{00000000-0005-0000-0000-000043740000}"/>
    <cellStyle name="Normal 6 2 3 4 3 7" xfId="17912" xr:uid="{00000000-0005-0000-0000-000044740000}"/>
    <cellStyle name="Normal 6 2 3 4 4" xfId="3605" xr:uid="{00000000-0005-0000-0000-000045740000}"/>
    <cellStyle name="Normal 6 2 3 4 4 2" xfId="13679" xr:uid="{00000000-0005-0000-0000-000046740000}"/>
    <cellStyle name="Normal 6 2 3 4 4 2 2" xfId="44001" xr:uid="{00000000-0005-0000-0000-000047740000}"/>
    <cellStyle name="Normal 6 2 3 4 4 2 3" xfId="28777" xr:uid="{00000000-0005-0000-0000-000048740000}"/>
    <cellStyle name="Normal 6 2 3 4 4 3" xfId="8659" xr:uid="{00000000-0005-0000-0000-000049740000}"/>
    <cellStyle name="Normal 6 2 3 4 4 3 2" xfId="38984" xr:uid="{00000000-0005-0000-0000-00004A740000}"/>
    <cellStyle name="Normal 6 2 3 4 4 3 3" xfId="23760" xr:uid="{00000000-0005-0000-0000-00004B740000}"/>
    <cellStyle name="Normal 6 2 3 4 4 4" xfId="33971" xr:uid="{00000000-0005-0000-0000-00004C740000}"/>
    <cellStyle name="Normal 6 2 3 4 4 5" xfId="18747" xr:uid="{00000000-0005-0000-0000-00004D740000}"/>
    <cellStyle name="Normal 6 2 3 4 5" xfId="5298" xr:uid="{00000000-0005-0000-0000-00004E740000}"/>
    <cellStyle name="Normal 6 2 3 4 5 2" xfId="15350" xr:uid="{00000000-0005-0000-0000-00004F740000}"/>
    <cellStyle name="Normal 6 2 3 4 5 2 2" xfId="45672" xr:uid="{00000000-0005-0000-0000-000050740000}"/>
    <cellStyle name="Normal 6 2 3 4 5 2 3" xfId="30448" xr:uid="{00000000-0005-0000-0000-000051740000}"/>
    <cellStyle name="Normal 6 2 3 4 5 3" xfId="10330" xr:uid="{00000000-0005-0000-0000-000052740000}"/>
    <cellStyle name="Normal 6 2 3 4 5 3 2" xfId="40655" xr:uid="{00000000-0005-0000-0000-000053740000}"/>
    <cellStyle name="Normal 6 2 3 4 5 3 3" xfId="25431" xr:uid="{00000000-0005-0000-0000-000054740000}"/>
    <cellStyle name="Normal 6 2 3 4 5 4" xfId="35642" xr:uid="{00000000-0005-0000-0000-000055740000}"/>
    <cellStyle name="Normal 6 2 3 4 5 5" xfId="20418" xr:uid="{00000000-0005-0000-0000-000056740000}"/>
    <cellStyle name="Normal 6 2 3 4 6" xfId="12008" xr:uid="{00000000-0005-0000-0000-000057740000}"/>
    <cellStyle name="Normal 6 2 3 4 6 2" xfId="42330" xr:uid="{00000000-0005-0000-0000-000058740000}"/>
    <cellStyle name="Normal 6 2 3 4 6 3" xfId="27106" xr:uid="{00000000-0005-0000-0000-000059740000}"/>
    <cellStyle name="Normal 6 2 3 4 7" xfId="6987" xr:uid="{00000000-0005-0000-0000-00005A740000}"/>
    <cellStyle name="Normal 6 2 3 4 7 2" xfId="37313" xr:uid="{00000000-0005-0000-0000-00005B740000}"/>
    <cellStyle name="Normal 6 2 3 4 7 3" xfId="22089" xr:uid="{00000000-0005-0000-0000-00005C740000}"/>
    <cellStyle name="Normal 6 2 3 4 8" xfId="32301" xr:uid="{00000000-0005-0000-0000-00005D740000}"/>
    <cellStyle name="Normal 6 2 3 4 9" xfId="17076" xr:uid="{00000000-0005-0000-0000-00005E740000}"/>
    <cellStyle name="Normal 6 2 3 5" xfId="2121" xr:uid="{00000000-0005-0000-0000-00005F740000}"/>
    <cellStyle name="Normal 6 2 3 5 2" xfId="2962" xr:uid="{00000000-0005-0000-0000-000060740000}"/>
    <cellStyle name="Normal 6 2 3 5 2 2" xfId="4652" xr:uid="{00000000-0005-0000-0000-000061740000}"/>
    <cellStyle name="Normal 6 2 3 5 2 2 2" xfId="14725" xr:uid="{00000000-0005-0000-0000-000062740000}"/>
    <cellStyle name="Normal 6 2 3 5 2 2 2 2" xfId="45047" xr:uid="{00000000-0005-0000-0000-000063740000}"/>
    <cellStyle name="Normal 6 2 3 5 2 2 2 3" xfId="29823" xr:uid="{00000000-0005-0000-0000-000064740000}"/>
    <cellStyle name="Normal 6 2 3 5 2 2 3" xfId="9705" xr:uid="{00000000-0005-0000-0000-000065740000}"/>
    <cellStyle name="Normal 6 2 3 5 2 2 3 2" xfId="40030" xr:uid="{00000000-0005-0000-0000-000066740000}"/>
    <cellStyle name="Normal 6 2 3 5 2 2 3 3" xfId="24806" xr:uid="{00000000-0005-0000-0000-000067740000}"/>
    <cellStyle name="Normal 6 2 3 5 2 2 4" xfId="35017" xr:uid="{00000000-0005-0000-0000-000068740000}"/>
    <cellStyle name="Normal 6 2 3 5 2 2 5" xfId="19793" xr:uid="{00000000-0005-0000-0000-000069740000}"/>
    <cellStyle name="Normal 6 2 3 5 2 3" xfId="6344" xr:uid="{00000000-0005-0000-0000-00006A740000}"/>
    <cellStyle name="Normal 6 2 3 5 2 3 2" xfId="16396" xr:uid="{00000000-0005-0000-0000-00006B740000}"/>
    <cellStyle name="Normal 6 2 3 5 2 3 2 2" xfId="46718" xr:uid="{00000000-0005-0000-0000-00006C740000}"/>
    <cellStyle name="Normal 6 2 3 5 2 3 2 3" xfId="31494" xr:uid="{00000000-0005-0000-0000-00006D740000}"/>
    <cellStyle name="Normal 6 2 3 5 2 3 3" xfId="11376" xr:uid="{00000000-0005-0000-0000-00006E740000}"/>
    <cellStyle name="Normal 6 2 3 5 2 3 3 2" xfId="41701" xr:uid="{00000000-0005-0000-0000-00006F740000}"/>
    <cellStyle name="Normal 6 2 3 5 2 3 3 3" xfId="26477" xr:uid="{00000000-0005-0000-0000-000070740000}"/>
    <cellStyle name="Normal 6 2 3 5 2 3 4" xfId="36688" xr:uid="{00000000-0005-0000-0000-000071740000}"/>
    <cellStyle name="Normal 6 2 3 5 2 3 5" xfId="21464" xr:uid="{00000000-0005-0000-0000-000072740000}"/>
    <cellStyle name="Normal 6 2 3 5 2 4" xfId="13054" xr:uid="{00000000-0005-0000-0000-000073740000}"/>
    <cellStyle name="Normal 6 2 3 5 2 4 2" xfId="43376" xr:uid="{00000000-0005-0000-0000-000074740000}"/>
    <cellStyle name="Normal 6 2 3 5 2 4 3" xfId="28152" xr:uid="{00000000-0005-0000-0000-000075740000}"/>
    <cellStyle name="Normal 6 2 3 5 2 5" xfId="8033" xr:uid="{00000000-0005-0000-0000-000076740000}"/>
    <cellStyle name="Normal 6 2 3 5 2 5 2" xfId="38359" xr:uid="{00000000-0005-0000-0000-000077740000}"/>
    <cellStyle name="Normal 6 2 3 5 2 5 3" xfId="23135" xr:uid="{00000000-0005-0000-0000-000078740000}"/>
    <cellStyle name="Normal 6 2 3 5 2 6" xfId="33347" xr:uid="{00000000-0005-0000-0000-000079740000}"/>
    <cellStyle name="Normal 6 2 3 5 2 7" xfId="18122" xr:uid="{00000000-0005-0000-0000-00007A740000}"/>
    <cellStyle name="Normal 6 2 3 5 3" xfId="3815" xr:uid="{00000000-0005-0000-0000-00007B740000}"/>
    <cellStyle name="Normal 6 2 3 5 3 2" xfId="13889" xr:uid="{00000000-0005-0000-0000-00007C740000}"/>
    <cellStyle name="Normal 6 2 3 5 3 2 2" xfId="44211" xr:uid="{00000000-0005-0000-0000-00007D740000}"/>
    <cellStyle name="Normal 6 2 3 5 3 2 3" xfId="28987" xr:uid="{00000000-0005-0000-0000-00007E740000}"/>
    <cellStyle name="Normal 6 2 3 5 3 3" xfId="8869" xr:uid="{00000000-0005-0000-0000-00007F740000}"/>
    <cellStyle name="Normal 6 2 3 5 3 3 2" xfId="39194" xr:uid="{00000000-0005-0000-0000-000080740000}"/>
    <cellStyle name="Normal 6 2 3 5 3 3 3" xfId="23970" xr:uid="{00000000-0005-0000-0000-000081740000}"/>
    <cellStyle name="Normal 6 2 3 5 3 4" xfId="34181" xr:uid="{00000000-0005-0000-0000-000082740000}"/>
    <cellStyle name="Normal 6 2 3 5 3 5" xfId="18957" xr:uid="{00000000-0005-0000-0000-000083740000}"/>
    <cellStyle name="Normal 6 2 3 5 4" xfId="5508" xr:uid="{00000000-0005-0000-0000-000084740000}"/>
    <cellStyle name="Normal 6 2 3 5 4 2" xfId="15560" xr:uid="{00000000-0005-0000-0000-000085740000}"/>
    <cellStyle name="Normal 6 2 3 5 4 2 2" xfId="45882" xr:uid="{00000000-0005-0000-0000-000086740000}"/>
    <cellStyle name="Normal 6 2 3 5 4 2 3" xfId="30658" xr:uid="{00000000-0005-0000-0000-000087740000}"/>
    <cellStyle name="Normal 6 2 3 5 4 3" xfId="10540" xr:uid="{00000000-0005-0000-0000-000088740000}"/>
    <cellStyle name="Normal 6 2 3 5 4 3 2" xfId="40865" xr:uid="{00000000-0005-0000-0000-000089740000}"/>
    <cellStyle name="Normal 6 2 3 5 4 3 3" xfId="25641" xr:uid="{00000000-0005-0000-0000-00008A740000}"/>
    <cellStyle name="Normal 6 2 3 5 4 4" xfId="35852" xr:uid="{00000000-0005-0000-0000-00008B740000}"/>
    <cellStyle name="Normal 6 2 3 5 4 5" xfId="20628" xr:uid="{00000000-0005-0000-0000-00008C740000}"/>
    <cellStyle name="Normal 6 2 3 5 5" xfId="12218" xr:uid="{00000000-0005-0000-0000-00008D740000}"/>
    <cellStyle name="Normal 6 2 3 5 5 2" xfId="42540" xr:uid="{00000000-0005-0000-0000-00008E740000}"/>
    <cellStyle name="Normal 6 2 3 5 5 3" xfId="27316" xr:uid="{00000000-0005-0000-0000-00008F740000}"/>
    <cellStyle name="Normal 6 2 3 5 6" xfId="7197" xr:uid="{00000000-0005-0000-0000-000090740000}"/>
    <cellStyle name="Normal 6 2 3 5 6 2" xfId="37523" xr:uid="{00000000-0005-0000-0000-000091740000}"/>
    <cellStyle name="Normal 6 2 3 5 6 3" xfId="22299" xr:uid="{00000000-0005-0000-0000-000092740000}"/>
    <cellStyle name="Normal 6 2 3 5 7" xfId="32511" xr:uid="{00000000-0005-0000-0000-000093740000}"/>
    <cellStyle name="Normal 6 2 3 5 8" xfId="17286" xr:uid="{00000000-0005-0000-0000-000094740000}"/>
    <cellStyle name="Normal 6 2 3 6" xfId="2542" xr:uid="{00000000-0005-0000-0000-000095740000}"/>
    <cellStyle name="Normal 6 2 3 6 2" xfId="4234" xr:uid="{00000000-0005-0000-0000-000096740000}"/>
    <cellStyle name="Normal 6 2 3 6 2 2" xfId="14307" xr:uid="{00000000-0005-0000-0000-000097740000}"/>
    <cellStyle name="Normal 6 2 3 6 2 2 2" xfId="44629" xr:uid="{00000000-0005-0000-0000-000098740000}"/>
    <cellStyle name="Normal 6 2 3 6 2 2 3" xfId="29405" xr:uid="{00000000-0005-0000-0000-000099740000}"/>
    <cellStyle name="Normal 6 2 3 6 2 3" xfId="9287" xr:uid="{00000000-0005-0000-0000-00009A740000}"/>
    <cellStyle name="Normal 6 2 3 6 2 3 2" xfId="39612" xr:uid="{00000000-0005-0000-0000-00009B740000}"/>
    <cellStyle name="Normal 6 2 3 6 2 3 3" xfId="24388" xr:uid="{00000000-0005-0000-0000-00009C740000}"/>
    <cellStyle name="Normal 6 2 3 6 2 4" xfId="34599" xr:uid="{00000000-0005-0000-0000-00009D740000}"/>
    <cellStyle name="Normal 6 2 3 6 2 5" xfId="19375" xr:uid="{00000000-0005-0000-0000-00009E740000}"/>
    <cellStyle name="Normal 6 2 3 6 3" xfId="5926" xr:uid="{00000000-0005-0000-0000-00009F740000}"/>
    <cellStyle name="Normal 6 2 3 6 3 2" xfId="15978" xr:uid="{00000000-0005-0000-0000-0000A0740000}"/>
    <cellStyle name="Normal 6 2 3 6 3 2 2" xfId="46300" xr:uid="{00000000-0005-0000-0000-0000A1740000}"/>
    <cellStyle name="Normal 6 2 3 6 3 2 3" xfId="31076" xr:uid="{00000000-0005-0000-0000-0000A2740000}"/>
    <cellStyle name="Normal 6 2 3 6 3 3" xfId="10958" xr:uid="{00000000-0005-0000-0000-0000A3740000}"/>
    <cellStyle name="Normal 6 2 3 6 3 3 2" xfId="41283" xr:uid="{00000000-0005-0000-0000-0000A4740000}"/>
    <cellStyle name="Normal 6 2 3 6 3 3 3" xfId="26059" xr:uid="{00000000-0005-0000-0000-0000A5740000}"/>
    <cellStyle name="Normal 6 2 3 6 3 4" xfId="36270" xr:uid="{00000000-0005-0000-0000-0000A6740000}"/>
    <cellStyle name="Normal 6 2 3 6 3 5" xfId="21046" xr:uid="{00000000-0005-0000-0000-0000A7740000}"/>
    <cellStyle name="Normal 6 2 3 6 4" xfId="12636" xr:uid="{00000000-0005-0000-0000-0000A8740000}"/>
    <cellStyle name="Normal 6 2 3 6 4 2" xfId="42958" xr:uid="{00000000-0005-0000-0000-0000A9740000}"/>
    <cellStyle name="Normal 6 2 3 6 4 3" xfId="27734" xr:uid="{00000000-0005-0000-0000-0000AA740000}"/>
    <cellStyle name="Normal 6 2 3 6 5" xfId="7615" xr:uid="{00000000-0005-0000-0000-0000AB740000}"/>
    <cellStyle name="Normal 6 2 3 6 5 2" xfId="37941" xr:uid="{00000000-0005-0000-0000-0000AC740000}"/>
    <cellStyle name="Normal 6 2 3 6 5 3" xfId="22717" xr:uid="{00000000-0005-0000-0000-0000AD740000}"/>
    <cellStyle name="Normal 6 2 3 6 6" xfId="32929" xr:uid="{00000000-0005-0000-0000-0000AE740000}"/>
    <cellStyle name="Normal 6 2 3 6 7" xfId="17704" xr:uid="{00000000-0005-0000-0000-0000AF740000}"/>
    <cellStyle name="Normal 6 2 3 7" xfId="3393" xr:uid="{00000000-0005-0000-0000-0000B0740000}"/>
    <cellStyle name="Normal 6 2 3 7 2" xfId="13471" xr:uid="{00000000-0005-0000-0000-0000B1740000}"/>
    <cellStyle name="Normal 6 2 3 7 2 2" xfId="43793" xr:uid="{00000000-0005-0000-0000-0000B2740000}"/>
    <cellStyle name="Normal 6 2 3 7 2 3" xfId="28569" xr:uid="{00000000-0005-0000-0000-0000B3740000}"/>
    <cellStyle name="Normal 6 2 3 7 3" xfId="8451" xr:uid="{00000000-0005-0000-0000-0000B4740000}"/>
    <cellStyle name="Normal 6 2 3 7 3 2" xfId="38776" xr:uid="{00000000-0005-0000-0000-0000B5740000}"/>
    <cellStyle name="Normal 6 2 3 7 3 3" xfId="23552" xr:uid="{00000000-0005-0000-0000-0000B6740000}"/>
    <cellStyle name="Normal 6 2 3 7 4" xfId="33763" xr:uid="{00000000-0005-0000-0000-0000B7740000}"/>
    <cellStyle name="Normal 6 2 3 7 5" xfId="18539" xr:uid="{00000000-0005-0000-0000-0000B8740000}"/>
    <cellStyle name="Normal 6 2 3 8" xfId="5087" xr:uid="{00000000-0005-0000-0000-0000B9740000}"/>
    <cellStyle name="Normal 6 2 3 8 2" xfId="15142" xr:uid="{00000000-0005-0000-0000-0000BA740000}"/>
    <cellStyle name="Normal 6 2 3 8 2 2" xfId="45464" xr:uid="{00000000-0005-0000-0000-0000BB740000}"/>
    <cellStyle name="Normal 6 2 3 8 2 3" xfId="30240" xr:uid="{00000000-0005-0000-0000-0000BC740000}"/>
    <cellStyle name="Normal 6 2 3 8 3" xfId="10122" xr:uid="{00000000-0005-0000-0000-0000BD740000}"/>
    <cellStyle name="Normal 6 2 3 8 3 2" xfId="40447" xr:uid="{00000000-0005-0000-0000-0000BE740000}"/>
    <cellStyle name="Normal 6 2 3 8 3 3" xfId="25223" xr:uid="{00000000-0005-0000-0000-0000BF740000}"/>
    <cellStyle name="Normal 6 2 3 8 4" xfId="35434" xr:uid="{00000000-0005-0000-0000-0000C0740000}"/>
    <cellStyle name="Normal 6 2 3 8 5" xfId="20210" xr:uid="{00000000-0005-0000-0000-0000C1740000}"/>
    <cellStyle name="Normal 6 2 3 9" xfId="11798" xr:uid="{00000000-0005-0000-0000-0000C2740000}"/>
    <cellStyle name="Normal 6 2 3 9 2" xfId="42122" xr:uid="{00000000-0005-0000-0000-0000C3740000}"/>
    <cellStyle name="Normal 6 2 3 9 3" xfId="26898" xr:uid="{00000000-0005-0000-0000-0000C4740000}"/>
    <cellStyle name="Normal 6 2 4" xfId="722" xr:uid="{00000000-0005-0000-0000-0000C5740000}"/>
    <cellStyle name="Normal 6 2 4 2" xfId="1463" xr:uid="{00000000-0005-0000-0000-0000C6740000}"/>
    <cellStyle name="Normal 6 2 5" xfId="743" xr:uid="{00000000-0005-0000-0000-0000C7740000}"/>
    <cellStyle name="Normal 6 2 5 2" xfId="1464" xr:uid="{00000000-0005-0000-0000-0000C8740000}"/>
    <cellStyle name="Normal 6 2 6" xfId="1460" xr:uid="{00000000-0005-0000-0000-0000C9740000}"/>
    <cellStyle name="Normal 6 2 7" xfId="1710" xr:uid="{00000000-0005-0000-0000-0000CA740000}"/>
    <cellStyle name="Normal 6 2 7 10" xfId="32117" xr:uid="{00000000-0005-0000-0000-0000CB740000}"/>
    <cellStyle name="Normal 6 2 7 11" xfId="16889" xr:uid="{00000000-0005-0000-0000-0000CC740000}"/>
    <cellStyle name="Normal 6 2 7 2" xfId="1818" xr:uid="{00000000-0005-0000-0000-0000CD740000}"/>
    <cellStyle name="Normal 6 2 7 2 10" xfId="16993" xr:uid="{00000000-0005-0000-0000-0000CE740000}"/>
    <cellStyle name="Normal 6 2 7 2 2" xfId="2035" xr:uid="{00000000-0005-0000-0000-0000CF740000}"/>
    <cellStyle name="Normal 6 2 7 2 2 2" xfId="2456" xr:uid="{00000000-0005-0000-0000-0000D0740000}"/>
    <cellStyle name="Normal 6 2 7 2 2 2 2" xfId="3295" xr:uid="{00000000-0005-0000-0000-0000D1740000}"/>
    <cellStyle name="Normal 6 2 7 2 2 2 2 2" xfId="4985" xr:uid="{00000000-0005-0000-0000-0000D2740000}"/>
    <cellStyle name="Normal 6 2 7 2 2 2 2 2 2" xfId="15058" xr:uid="{00000000-0005-0000-0000-0000D3740000}"/>
    <cellStyle name="Normal 6 2 7 2 2 2 2 2 2 2" xfId="45380" xr:uid="{00000000-0005-0000-0000-0000D4740000}"/>
    <cellStyle name="Normal 6 2 7 2 2 2 2 2 2 3" xfId="30156" xr:uid="{00000000-0005-0000-0000-0000D5740000}"/>
    <cellStyle name="Normal 6 2 7 2 2 2 2 2 3" xfId="10038" xr:uid="{00000000-0005-0000-0000-0000D6740000}"/>
    <cellStyle name="Normal 6 2 7 2 2 2 2 2 3 2" xfId="40363" xr:uid="{00000000-0005-0000-0000-0000D7740000}"/>
    <cellStyle name="Normal 6 2 7 2 2 2 2 2 3 3" xfId="25139" xr:uid="{00000000-0005-0000-0000-0000D8740000}"/>
    <cellStyle name="Normal 6 2 7 2 2 2 2 2 4" xfId="35350" xr:uid="{00000000-0005-0000-0000-0000D9740000}"/>
    <cellStyle name="Normal 6 2 7 2 2 2 2 2 5" xfId="20126" xr:uid="{00000000-0005-0000-0000-0000DA740000}"/>
    <cellStyle name="Normal 6 2 7 2 2 2 2 3" xfId="6677" xr:uid="{00000000-0005-0000-0000-0000DB740000}"/>
    <cellStyle name="Normal 6 2 7 2 2 2 2 3 2" xfId="16729" xr:uid="{00000000-0005-0000-0000-0000DC740000}"/>
    <cellStyle name="Normal 6 2 7 2 2 2 2 3 2 2" xfId="47051" xr:uid="{00000000-0005-0000-0000-0000DD740000}"/>
    <cellStyle name="Normal 6 2 7 2 2 2 2 3 2 3" xfId="31827" xr:uid="{00000000-0005-0000-0000-0000DE740000}"/>
    <cellStyle name="Normal 6 2 7 2 2 2 2 3 3" xfId="11709" xr:uid="{00000000-0005-0000-0000-0000DF740000}"/>
    <cellStyle name="Normal 6 2 7 2 2 2 2 3 3 2" xfId="42034" xr:uid="{00000000-0005-0000-0000-0000E0740000}"/>
    <cellStyle name="Normal 6 2 7 2 2 2 2 3 3 3" xfId="26810" xr:uid="{00000000-0005-0000-0000-0000E1740000}"/>
    <cellStyle name="Normal 6 2 7 2 2 2 2 3 4" xfId="37021" xr:uid="{00000000-0005-0000-0000-0000E2740000}"/>
    <cellStyle name="Normal 6 2 7 2 2 2 2 3 5" xfId="21797" xr:uid="{00000000-0005-0000-0000-0000E3740000}"/>
    <cellStyle name="Normal 6 2 7 2 2 2 2 4" xfId="13387" xr:uid="{00000000-0005-0000-0000-0000E4740000}"/>
    <cellStyle name="Normal 6 2 7 2 2 2 2 4 2" xfId="43709" xr:uid="{00000000-0005-0000-0000-0000E5740000}"/>
    <cellStyle name="Normal 6 2 7 2 2 2 2 4 3" xfId="28485" xr:uid="{00000000-0005-0000-0000-0000E6740000}"/>
    <cellStyle name="Normal 6 2 7 2 2 2 2 5" xfId="8366" xr:uid="{00000000-0005-0000-0000-0000E7740000}"/>
    <cellStyle name="Normal 6 2 7 2 2 2 2 5 2" xfId="38692" xr:uid="{00000000-0005-0000-0000-0000E8740000}"/>
    <cellStyle name="Normal 6 2 7 2 2 2 2 5 3" xfId="23468" xr:uid="{00000000-0005-0000-0000-0000E9740000}"/>
    <cellStyle name="Normal 6 2 7 2 2 2 2 6" xfId="33680" xr:uid="{00000000-0005-0000-0000-0000EA740000}"/>
    <cellStyle name="Normal 6 2 7 2 2 2 2 7" xfId="18455" xr:uid="{00000000-0005-0000-0000-0000EB740000}"/>
    <cellStyle name="Normal 6 2 7 2 2 2 3" xfId="4148" xr:uid="{00000000-0005-0000-0000-0000EC740000}"/>
    <cellStyle name="Normal 6 2 7 2 2 2 3 2" xfId="14222" xr:uid="{00000000-0005-0000-0000-0000ED740000}"/>
    <cellStyle name="Normal 6 2 7 2 2 2 3 2 2" xfId="44544" xr:uid="{00000000-0005-0000-0000-0000EE740000}"/>
    <cellStyle name="Normal 6 2 7 2 2 2 3 2 3" xfId="29320" xr:uid="{00000000-0005-0000-0000-0000EF740000}"/>
    <cellStyle name="Normal 6 2 7 2 2 2 3 3" xfId="9202" xr:uid="{00000000-0005-0000-0000-0000F0740000}"/>
    <cellStyle name="Normal 6 2 7 2 2 2 3 3 2" xfId="39527" xr:uid="{00000000-0005-0000-0000-0000F1740000}"/>
    <cellStyle name="Normal 6 2 7 2 2 2 3 3 3" xfId="24303" xr:uid="{00000000-0005-0000-0000-0000F2740000}"/>
    <cellStyle name="Normal 6 2 7 2 2 2 3 4" xfId="34514" xr:uid="{00000000-0005-0000-0000-0000F3740000}"/>
    <cellStyle name="Normal 6 2 7 2 2 2 3 5" xfId="19290" xr:uid="{00000000-0005-0000-0000-0000F4740000}"/>
    <cellStyle name="Normal 6 2 7 2 2 2 4" xfId="5841" xr:uid="{00000000-0005-0000-0000-0000F5740000}"/>
    <cellStyle name="Normal 6 2 7 2 2 2 4 2" xfId="15893" xr:uid="{00000000-0005-0000-0000-0000F6740000}"/>
    <cellStyle name="Normal 6 2 7 2 2 2 4 2 2" xfId="46215" xr:uid="{00000000-0005-0000-0000-0000F7740000}"/>
    <cellStyle name="Normal 6 2 7 2 2 2 4 2 3" xfId="30991" xr:uid="{00000000-0005-0000-0000-0000F8740000}"/>
    <cellStyle name="Normal 6 2 7 2 2 2 4 3" xfId="10873" xr:uid="{00000000-0005-0000-0000-0000F9740000}"/>
    <cellStyle name="Normal 6 2 7 2 2 2 4 3 2" xfId="41198" xr:uid="{00000000-0005-0000-0000-0000FA740000}"/>
    <cellStyle name="Normal 6 2 7 2 2 2 4 3 3" xfId="25974" xr:uid="{00000000-0005-0000-0000-0000FB740000}"/>
    <cellStyle name="Normal 6 2 7 2 2 2 4 4" xfId="36185" xr:uid="{00000000-0005-0000-0000-0000FC740000}"/>
    <cellStyle name="Normal 6 2 7 2 2 2 4 5" xfId="20961" xr:uid="{00000000-0005-0000-0000-0000FD740000}"/>
    <cellStyle name="Normal 6 2 7 2 2 2 5" xfId="12551" xr:uid="{00000000-0005-0000-0000-0000FE740000}"/>
    <cellStyle name="Normal 6 2 7 2 2 2 5 2" xfId="42873" xr:uid="{00000000-0005-0000-0000-0000FF740000}"/>
    <cellStyle name="Normal 6 2 7 2 2 2 5 3" xfId="27649" xr:uid="{00000000-0005-0000-0000-000000750000}"/>
    <cellStyle name="Normal 6 2 7 2 2 2 6" xfId="7530" xr:uid="{00000000-0005-0000-0000-000001750000}"/>
    <cellStyle name="Normal 6 2 7 2 2 2 6 2" xfId="37856" xr:uid="{00000000-0005-0000-0000-000002750000}"/>
    <cellStyle name="Normal 6 2 7 2 2 2 6 3" xfId="22632" xr:uid="{00000000-0005-0000-0000-000003750000}"/>
    <cellStyle name="Normal 6 2 7 2 2 2 7" xfId="32844" xr:uid="{00000000-0005-0000-0000-000004750000}"/>
    <cellStyle name="Normal 6 2 7 2 2 2 8" xfId="17619" xr:uid="{00000000-0005-0000-0000-000005750000}"/>
    <cellStyle name="Normal 6 2 7 2 2 3" xfId="2877" xr:uid="{00000000-0005-0000-0000-000006750000}"/>
    <cellStyle name="Normal 6 2 7 2 2 3 2" xfId="4567" xr:uid="{00000000-0005-0000-0000-000007750000}"/>
    <cellStyle name="Normal 6 2 7 2 2 3 2 2" xfId="14640" xr:uid="{00000000-0005-0000-0000-000008750000}"/>
    <cellStyle name="Normal 6 2 7 2 2 3 2 2 2" xfId="44962" xr:uid="{00000000-0005-0000-0000-000009750000}"/>
    <cellStyle name="Normal 6 2 7 2 2 3 2 2 3" xfId="29738" xr:uid="{00000000-0005-0000-0000-00000A750000}"/>
    <cellStyle name="Normal 6 2 7 2 2 3 2 3" xfId="9620" xr:uid="{00000000-0005-0000-0000-00000B750000}"/>
    <cellStyle name="Normal 6 2 7 2 2 3 2 3 2" xfId="39945" xr:uid="{00000000-0005-0000-0000-00000C750000}"/>
    <cellStyle name="Normal 6 2 7 2 2 3 2 3 3" xfId="24721" xr:uid="{00000000-0005-0000-0000-00000D750000}"/>
    <cellStyle name="Normal 6 2 7 2 2 3 2 4" xfId="34932" xr:uid="{00000000-0005-0000-0000-00000E750000}"/>
    <cellStyle name="Normal 6 2 7 2 2 3 2 5" xfId="19708" xr:uid="{00000000-0005-0000-0000-00000F750000}"/>
    <cellStyle name="Normal 6 2 7 2 2 3 3" xfId="6259" xr:uid="{00000000-0005-0000-0000-000010750000}"/>
    <cellStyle name="Normal 6 2 7 2 2 3 3 2" xfId="16311" xr:uid="{00000000-0005-0000-0000-000011750000}"/>
    <cellStyle name="Normal 6 2 7 2 2 3 3 2 2" xfId="46633" xr:uid="{00000000-0005-0000-0000-000012750000}"/>
    <cellStyle name="Normal 6 2 7 2 2 3 3 2 3" xfId="31409" xr:uid="{00000000-0005-0000-0000-000013750000}"/>
    <cellStyle name="Normal 6 2 7 2 2 3 3 3" xfId="11291" xr:uid="{00000000-0005-0000-0000-000014750000}"/>
    <cellStyle name="Normal 6 2 7 2 2 3 3 3 2" xfId="41616" xr:uid="{00000000-0005-0000-0000-000015750000}"/>
    <cellStyle name="Normal 6 2 7 2 2 3 3 3 3" xfId="26392" xr:uid="{00000000-0005-0000-0000-000016750000}"/>
    <cellStyle name="Normal 6 2 7 2 2 3 3 4" xfId="36603" xr:uid="{00000000-0005-0000-0000-000017750000}"/>
    <cellStyle name="Normal 6 2 7 2 2 3 3 5" xfId="21379" xr:uid="{00000000-0005-0000-0000-000018750000}"/>
    <cellStyle name="Normal 6 2 7 2 2 3 4" xfId="12969" xr:uid="{00000000-0005-0000-0000-000019750000}"/>
    <cellStyle name="Normal 6 2 7 2 2 3 4 2" xfId="43291" xr:uid="{00000000-0005-0000-0000-00001A750000}"/>
    <cellStyle name="Normal 6 2 7 2 2 3 4 3" xfId="28067" xr:uid="{00000000-0005-0000-0000-00001B750000}"/>
    <cellStyle name="Normal 6 2 7 2 2 3 5" xfId="7948" xr:uid="{00000000-0005-0000-0000-00001C750000}"/>
    <cellStyle name="Normal 6 2 7 2 2 3 5 2" xfId="38274" xr:uid="{00000000-0005-0000-0000-00001D750000}"/>
    <cellStyle name="Normal 6 2 7 2 2 3 5 3" xfId="23050" xr:uid="{00000000-0005-0000-0000-00001E750000}"/>
    <cellStyle name="Normal 6 2 7 2 2 3 6" xfId="33262" xr:uid="{00000000-0005-0000-0000-00001F750000}"/>
    <cellStyle name="Normal 6 2 7 2 2 3 7" xfId="18037" xr:uid="{00000000-0005-0000-0000-000020750000}"/>
    <cellStyle name="Normal 6 2 7 2 2 4" xfId="3730" xr:uid="{00000000-0005-0000-0000-000021750000}"/>
    <cellStyle name="Normal 6 2 7 2 2 4 2" xfId="13804" xr:uid="{00000000-0005-0000-0000-000022750000}"/>
    <cellStyle name="Normal 6 2 7 2 2 4 2 2" xfId="44126" xr:uid="{00000000-0005-0000-0000-000023750000}"/>
    <cellStyle name="Normal 6 2 7 2 2 4 2 3" xfId="28902" xr:uid="{00000000-0005-0000-0000-000024750000}"/>
    <cellStyle name="Normal 6 2 7 2 2 4 3" xfId="8784" xr:uid="{00000000-0005-0000-0000-000025750000}"/>
    <cellStyle name="Normal 6 2 7 2 2 4 3 2" xfId="39109" xr:uid="{00000000-0005-0000-0000-000026750000}"/>
    <cellStyle name="Normal 6 2 7 2 2 4 3 3" xfId="23885" xr:uid="{00000000-0005-0000-0000-000027750000}"/>
    <cellStyle name="Normal 6 2 7 2 2 4 4" xfId="34096" xr:uid="{00000000-0005-0000-0000-000028750000}"/>
    <cellStyle name="Normal 6 2 7 2 2 4 5" xfId="18872" xr:uid="{00000000-0005-0000-0000-000029750000}"/>
    <cellStyle name="Normal 6 2 7 2 2 5" xfId="5423" xr:uid="{00000000-0005-0000-0000-00002A750000}"/>
    <cellStyle name="Normal 6 2 7 2 2 5 2" xfId="15475" xr:uid="{00000000-0005-0000-0000-00002B750000}"/>
    <cellStyle name="Normal 6 2 7 2 2 5 2 2" xfId="45797" xr:uid="{00000000-0005-0000-0000-00002C750000}"/>
    <cellStyle name="Normal 6 2 7 2 2 5 2 3" xfId="30573" xr:uid="{00000000-0005-0000-0000-00002D750000}"/>
    <cellStyle name="Normal 6 2 7 2 2 5 3" xfId="10455" xr:uid="{00000000-0005-0000-0000-00002E750000}"/>
    <cellStyle name="Normal 6 2 7 2 2 5 3 2" xfId="40780" xr:uid="{00000000-0005-0000-0000-00002F750000}"/>
    <cellStyle name="Normal 6 2 7 2 2 5 3 3" xfId="25556" xr:uid="{00000000-0005-0000-0000-000030750000}"/>
    <cellStyle name="Normal 6 2 7 2 2 5 4" xfId="35767" xr:uid="{00000000-0005-0000-0000-000031750000}"/>
    <cellStyle name="Normal 6 2 7 2 2 5 5" xfId="20543" xr:uid="{00000000-0005-0000-0000-000032750000}"/>
    <cellStyle name="Normal 6 2 7 2 2 6" xfId="12133" xr:uid="{00000000-0005-0000-0000-000033750000}"/>
    <cellStyle name="Normal 6 2 7 2 2 6 2" xfId="42455" xr:uid="{00000000-0005-0000-0000-000034750000}"/>
    <cellStyle name="Normal 6 2 7 2 2 6 3" xfId="27231" xr:uid="{00000000-0005-0000-0000-000035750000}"/>
    <cellStyle name="Normal 6 2 7 2 2 7" xfId="7112" xr:uid="{00000000-0005-0000-0000-000036750000}"/>
    <cellStyle name="Normal 6 2 7 2 2 7 2" xfId="37438" xr:uid="{00000000-0005-0000-0000-000037750000}"/>
    <cellStyle name="Normal 6 2 7 2 2 7 3" xfId="22214" xr:uid="{00000000-0005-0000-0000-000038750000}"/>
    <cellStyle name="Normal 6 2 7 2 2 8" xfId="32426" xr:uid="{00000000-0005-0000-0000-000039750000}"/>
    <cellStyle name="Normal 6 2 7 2 2 9" xfId="17201" xr:uid="{00000000-0005-0000-0000-00003A750000}"/>
    <cellStyle name="Normal 6 2 7 2 3" xfId="2248" xr:uid="{00000000-0005-0000-0000-00003B750000}"/>
    <cellStyle name="Normal 6 2 7 2 3 2" xfId="3087" xr:uid="{00000000-0005-0000-0000-00003C750000}"/>
    <cellStyle name="Normal 6 2 7 2 3 2 2" xfId="4777" xr:uid="{00000000-0005-0000-0000-00003D750000}"/>
    <cellStyle name="Normal 6 2 7 2 3 2 2 2" xfId="14850" xr:uid="{00000000-0005-0000-0000-00003E750000}"/>
    <cellStyle name="Normal 6 2 7 2 3 2 2 2 2" xfId="45172" xr:uid="{00000000-0005-0000-0000-00003F750000}"/>
    <cellStyle name="Normal 6 2 7 2 3 2 2 2 3" xfId="29948" xr:uid="{00000000-0005-0000-0000-000040750000}"/>
    <cellStyle name="Normal 6 2 7 2 3 2 2 3" xfId="9830" xr:uid="{00000000-0005-0000-0000-000041750000}"/>
    <cellStyle name="Normal 6 2 7 2 3 2 2 3 2" xfId="40155" xr:uid="{00000000-0005-0000-0000-000042750000}"/>
    <cellStyle name="Normal 6 2 7 2 3 2 2 3 3" xfId="24931" xr:uid="{00000000-0005-0000-0000-000043750000}"/>
    <cellStyle name="Normal 6 2 7 2 3 2 2 4" xfId="35142" xr:uid="{00000000-0005-0000-0000-000044750000}"/>
    <cellStyle name="Normal 6 2 7 2 3 2 2 5" xfId="19918" xr:uid="{00000000-0005-0000-0000-000045750000}"/>
    <cellStyle name="Normal 6 2 7 2 3 2 3" xfId="6469" xr:uid="{00000000-0005-0000-0000-000046750000}"/>
    <cellStyle name="Normal 6 2 7 2 3 2 3 2" xfId="16521" xr:uid="{00000000-0005-0000-0000-000047750000}"/>
    <cellStyle name="Normal 6 2 7 2 3 2 3 2 2" xfId="46843" xr:uid="{00000000-0005-0000-0000-000048750000}"/>
    <cellStyle name="Normal 6 2 7 2 3 2 3 2 3" xfId="31619" xr:uid="{00000000-0005-0000-0000-000049750000}"/>
    <cellStyle name="Normal 6 2 7 2 3 2 3 3" xfId="11501" xr:uid="{00000000-0005-0000-0000-00004A750000}"/>
    <cellStyle name="Normal 6 2 7 2 3 2 3 3 2" xfId="41826" xr:uid="{00000000-0005-0000-0000-00004B750000}"/>
    <cellStyle name="Normal 6 2 7 2 3 2 3 3 3" xfId="26602" xr:uid="{00000000-0005-0000-0000-00004C750000}"/>
    <cellStyle name="Normal 6 2 7 2 3 2 3 4" xfId="36813" xr:uid="{00000000-0005-0000-0000-00004D750000}"/>
    <cellStyle name="Normal 6 2 7 2 3 2 3 5" xfId="21589" xr:uid="{00000000-0005-0000-0000-00004E750000}"/>
    <cellStyle name="Normal 6 2 7 2 3 2 4" xfId="13179" xr:uid="{00000000-0005-0000-0000-00004F750000}"/>
    <cellStyle name="Normal 6 2 7 2 3 2 4 2" xfId="43501" xr:uid="{00000000-0005-0000-0000-000050750000}"/>
    <cellStyle name="Normal 6 2 7 2 3 2 4 3" xfId="28277" xr:uid="{00000000-0005-0000-0000-000051750000}"/>
    <cellStyle name="Normal 6 2 7 2 3 2 5" xfId="8158" xr:uid="{00000000-0005-0000-0000-000052750000}"/>
    <cellStyle name="Normal 6 2 7 2 3 2 5 2" xfId="38484" xr:uid="{00000000-0005-0000-0000-000053750000}"/>
    <cellStyle name="Normal 6 2 7 2 3 2 5 3" xfId="23260" xr:uid="{00000000-0005-0000-0000-000054750000}"/>
    <cellStyle name="Normal 6 2 7 2 3 2 6" xfId="33472" xr:uid="{00000000-0005-0000-0000-000055750000}"/>
    <cellStyle name="Normal 6 2 7 2 3 2 7" xfId="18247" xr:uid="{00000000-0005-0000-0000-000056750000}"/>
    <cellStyle name="Normal 6 2 7 2 3 3" xfId="3940" xr:uid="{00000000-0005-0000-0000-000057750000}"/>
    <cellStyle name="Normal 6 2 7 2 3 3 2" xfId="14014" xr:uid="{00000000-0005-0000-0000-000058750000}"/>
    <cellStyle name="Normal 6 2 7 2 3 3 2 2" xfId="44336" xr:uid="{00000000-0005-0000-0000-000059750000}"/>
    <cellStyle name="Normal 6 2 7 2 3 3 2 3" xfId="29112" xr:uid="{00000000-0005-0000-0000-00005A750000}"/>
    <cellStyle name="Normal 6 2 7 2 3 3 3" xfId="8994" xr:uid="{00000000-0005-0000-0000-00005B750000}"/>
    <cellStyle name="Normal 6 2 7 2 3 3 3 2" xfId="39319" xr:uid="{00000000-0005-0000-0000-00005C750000}"/>
    <cellStyle name="Normal 6 2 7 2 3 3 3 3" xfId="24095" xr:uid="{00000000-0005-0000-0000-00005D750000}"/>
    <cellStyle name="Normal 6 2 7 2 3 3 4" xfId="34306" xr:uid="{00000000-0005-0000-0000-00005E750000}"/>
    <cellStyle name="Normal 6 2 7 2 3 3 5" xfId="19082" xr:uid="{00000000-0005-0000-0000-00005F750000}"/>
    <cellStyle name="Normal 6 2 7 2 3 4" xfId="5633" xr:uid="{00000000-0005-0000-0000-000060750000}"/>
    <cellStyle name="Normal 6 2 7 2 3 4 2" xfId="15685" xr:uid="{00000000-0005-0000-0000-000061750000}"/>
    <cellStyle name="Normal 6 2 7 2 3 4 2 2" xfId="46007" xr:uid="{00000000-0005-0000-0000-000062750000}"/>
    <cellStyle name="Normal 6 2 7 2 3 4 2 3" xfId="30783" xr:uid="{00000000-0005-0000-0000-000063750000}"/>
    <cellStyle name="Normal 6 2 7 2 3 4 3" xfId="10665" xr:uid="{00000000-0005-0000-0000-000064750000}"/>
    <cellStyle name="Normal 6 2 7 2 3 4 3 2" xfId="40990" xr:uid="{00000000-0005-0000-0000-000065750000}"/>
    <cellStyle name="Normal 6 2 7 2 3 4 3 3" xfId="25766" xr:uid="{00000000-0005-0000-0000-000066750000}"/>
    <cellStyle name="Normal 6 2 7 2 3 4 4" xfId="35977" xr:uid="{00000000-0005-0000-0000-000067750000}"/>
    <cellStyle name="Normal 6 2 7 2 3 4 5" xfId="20753" xr:uid="{00000000-0005-0000-0000-000068750000}"/>
    <cellStyle name="Normal 6 2 7 2 3 5" xfId="12343" xr:uid="{00000000-0005-0000-0000-000069750000}"/>
    <cellStyle name="Normal 6 2 7 2 3 5 2" xfId="42665" xr:uid="{00000000-0005-0000-0000-00006A750000}"/>
    <cellStyle name="Normal 6 2 7 2 3 5 3" xfId="27441" xr:uid="{00000000-0005-0000-0000-00006B750000}"/>
    <cellStyle name="Normal 6 2 7 2 3 6" xfId="7322" xr:uid="{00000000-0005-0000-0000-00006C750000}"/>
    <cellStyle name="Normal 6 2 7 2 3 6 2" xfId="37648" xr:uid="{00000000-0005-0000-0000-00006D750000}"/>
    <cellStyle name="Normal 6 2 7 2 3 6 3" xfId="22424" xr:uid="{00000000-0005-0000-0000-00006E750000}"/>
    <cellStyle name="Normal 6 2 7 2 3 7" xfId="32636" xr:uid="{00000000-0005-0000-0000-00006F750000}"/>
    <cellStyle name="Normal 6 2 7 2 3 8" xfId="17411" xr:uid="{00000000-0005-0000-0000-000070750000}"/>
    <cellStyle name="Normal 6 2 7 2 4" xfId="2669" xr:uid="{00000000-0005-0000-0000-000071750000}"/>
    <cellStyle name="Normal 6 2 7 2 4 2" xfId="4359" xr:uid="{00000000-0005-0000-0000-000072750000}"/>
    <cellStyle name="Normal 6 2 7 2 4 2 2" xfId="14432" xr:uid="{00000000-0005-0000-0000-000073750000}"/>
    <cellStyle name="Normal 6 2 7 2 4 2 2 2" xfId="44754" xr:uid="{00000000-0005-0000-0000-000074750000}"/>
    <cellStyle name="Normal 6 2 7 2 4 2 2 3" xfId="29530" xr:uid="{00000000-0005-0000-0000-000075750000}"/>
    <cellStyle name="Normal 6 2 7 2 4 2 3" xfId="9412" xr:uid="{00000000-0005-0000-0000-000076750000}"/>
    <cellStyle name="Normal 6 2 7 2 4 2 3 2" xfId="39737" xr:uid="{00000000-0005-0000-0000-000077750000}"/>
    <cellStyle name="Normal 6 2 7 2 4 2 3 3" xfId="24513" xr:uid="{00000000-0005-0000-0000-000078750000}"/>
    <cellStyle name="Normal 6 2 7 2 4 2 4" xfId="34724" xr:uid="{00000000-0005-0000-0000-000079750000}"/>
    <cellStyle name="Normal 6 2 7 2 4 2 5" xfId="19500" xr:uid="{00000000-0005-0000-0000-00007A750000}"/>
    <cellStyle name="Normal 6 2 7 2 4 3" xfId="6051" xr:uid="{00000000-0005-0000-0000-00007B750000}"/>
    <cellStyle name="Normal 6 2 7 2 4 3 2" xfId="16103" xr:uid="{00000000-0005-0000-0000-00007C750000}"/>
    <cellStyle name="Normal 6 2 7 2 4 3 2 2" xfId="46425" xr:uid="{00000000-0005-0000-0000-00007D750000}"/>
    <cellStyle name="Normal 6 2 7 2 4 3 2 3" xfId="31201" xr:uid="{00000000-0005-0000-0000-00007E750000}"/>
    <cellStyle name="Normal 6 2 7 2 4 3 3" xfId="11083" xr:uid="{00000000-0005-0000-0000-00007F750000}"/>
    <cellStyle name="Normal 6 2 7 2 4 3 3 2" xfId="41408" xr:uid="{00000000-0005-0000-0000-000080750000}"/>
    <cellStyle name="Normal 6 2 7 2 4 3 3 3" xfId="26184" xr:uid="{00000000-0005-0000-0000-000081750000}"/>
    <cellStyle name="Normal 6 2 7 2 4 3 4" xfId="36395" xr:uid="{00000000-0005-0000-0000-000082750000}"/>
    <cellStyle name="Normal 6 2 7 2 4 3 5" xfId="21171" xr:uid="{00000000-0005-0000-0000-000083750000}"/>
    <cellStyle name="Normal 6 2 7 2 4 4" xfId="12761" xr:uid="{00000000-0005-0000-0000-000084750000}"/>
    <cellStyle name="Normal 6 2 7 2 4 4 2" xfId="43083" xr:uid="{00000000-0005-0000-0000-000085750000}"/>
    <cellStyle name="Normal 6 2 7 2 4 4 3" xfId="27859" xr:uid="{00000000-0005-0000-0000-000086750000}"/>
    <cellStyle name="Normal 6 2 7 2 4 5" xfId="7740" xr:uid="{00000000-0005-0000-0000-000087750000}"/>
    <cellStyle name="Normal 6 2 7 2 4 5 2" xfId="38066" xr:uid="{00000000-0005-0000-0000-000088750000}"/>
    <cellStyle name="Normal 6 2 7 2 4 5 3" xfId="22842" xr:uid="{00000000-0005-0000-0000-000089750000}"/>
    <cellStyle name="Normal 6 2 7 2 4 6" xfId="33054" xr:uid="{00000000-0005-0000-0000-00008A750000}"/>
    <cellStyle name="Normal 6 2 7 2 4 7" xfId="17829" xr:uid="{00000000-0005-0000-0000-00008B750000}"/>
    <cellStyle name="Normal 6 2 7 2 5" xfId="3522" xr:uid="{00000000-0005-0000-0000-00008C750000}"/>
    <cellStyle name="Normal 6 2 7 2 5 2" xfId="13596" xr:uid="{00000000-0005-0000-0000-00008D750000}"/>
    <cellStyle name="Normal 6 2 7 2 5 2 2" xfId="43918" xr:uid="{00000000-0005-0000-0000-00008E750000}"/>
    <cellStyle name="Normal 6 2 7 2 5 2 3" xfId="28694" xr:uid="{00000000-0005-0000-0000-00008F750000}"/>
    <cellStyle name="Normal 6 2 7 2 5 3" xfId="8576" xr:uid="{00000000-0005-0000-0000-000090750000}"/>
    <cellStyle name="Normal 6 2 7 2 5 3 2" xfId="38901" xr:uid="{00000000-0005-0000-0000-000091750000}"/>
    <cellStyle name="Normal 6 2 7 2 5 3 3" xfId="23677" xr:uid="{00000000-0005-0000-0000-000092750000}"/>
    <cellStyle name="Normal 6 2 7 2 5 4" xfId="33888" xr:uid="{00000000-0005-0000-0000-000093750000}"/>
    <cellStyle name="Normal 6 2 7 2 5 5" xfId="18664" xr:uid="{00000000-0005-0000-0000-000094750000}"/>
    <cellStyle name="Normal 6 2 7 2 6" xfId="5215" xr:uid="{00000000-0005-0000-0000-000095750000}"/>
    <cellStyle name="Normal 6 2 7 2 6 2" xfId="15267" xr:uid="{00000000-0005-0000-0000-000096750000}"/>
    <cellStyle name="Normal 6 2 7 2 6 2 2" xfId="45589" xr:uid="{00000000-0005-0000-0000-000097750000}"/>
    <cellStyle name="Normal 6 2 7 2 6 2 3" xfId="30365" xr:uid="{00000000-0005-0000-0000-000098750000}"/>
    <cellStyle name="Normal 6 2 7 2 6 3" xfId="10247" xr:uid="{00000000-0005-0000-0000-000099750000}"/>
    <cellStyle name="Normal 6 2 7 2 6 3 2" xfId="40572" xr:uid="{00000000-0005-0000-0000-00009A750000}"/>
    <cellStyle name="Normal 6 2 7 2 6 3 3" xfId="25348" xr:uid="{00000000-0005-0000-0000-00009B750000}"/>
    <cellStyle name="Normal 6 2 7 2 6 4" xfId="35559" xr:uid="{00000000-0005-0000-0000-00009C750000}"/>
    <cellStyle name="Normal 6 2 7 2 6 5" xfId="20335" xr:uid="{00000000-0005-0000-0000-00009D750000}"/>
    <cellStyle name="Normal 6 2 7 2 7" xfId="11925" xr:uid="{00000000-0005-0000-0000-00009E750000}"/>
    <cellStyle name="Normal 6 2 7 2 7 2" xfId="42247" xr:uid="{00000000-0005-0000-0000-00009F750000}"/>
    <cellStyle name="Normal 6 2 7 2 7 3" xfId="27023" xr:uid="{00000000-0005-0000-0000-0000A0750000}"/>
    <cellStyle name="Normal 6 2 7 2 8" xfId="6904" xr:uid="{00000000-0005-0000-0000-0000A1750000}"/>
    <cellStyle name="Normal 6 2 7 2 8 2" xfId="37230" xr:uid="{00000000-0005-0000-0000-0000A2750000}"/>
    <cellStyle name="Normal 6 2 7 2 8 3" xfId="22006" xr:uid="{00000000-0005-0000-0000-0000A3750000}"/>
    <cellStyle name="Normal 6 2 7 2 9" xfId="32218" xr:uid="{00000000-0005-0000-0000-0000A4750000}"/>
    <cellStyle name="Normal 6 2 7 3" xfId="1931" xr:uid="{00000000-0005-0000-0000-0000A5750000}"/>
    <cellStyle name="Normal 6 2 7 3 2" xfId="2352" xr:uid="{00000000-0005-0000-0000-0000A6750000}"/>
    <cellStyle name="Normal 6 2 7 3 2 2" xfId="3191" xr:uid="{00000000-0005-0000-0000-0000A7750000}"/>
    <cellStyle name="Normal 6 2 7 3 2 2 2" xfId="4881" xr:uid="{00000000-0005-0000-0000-0000A8750000}"/>
    <cellStyle name="Normal 6 2 7 3 2 2 2 2" xfId="14954" xr:uid="{00000000-0005-0000-0000-0000A9750000}"/>
    <cellStyle name="Normal 6 2 7 3 2 2 2 2 2" xfId="45276" xr:uid="{00000000-0005-0000-0000-0000AA750000}"/>
    <cellStyle name="Normal 6 2 7 3 2 2 2 2 3" xfId="30052" xr:uid="{00000000-0005-0000-0000-0000AB750000}"/>
    <cellStyle name="Normal 6 2 7 3 2 2 2 3" xfId="9934" xr:uid="{00000000-0005-0000-0000-0000AC750000}"/>
    <cellStyle name="Normal 6 2 7 3 2 2 2 3 2" xfId="40259" xr:uid="{00000000-0005-0000-0000-0000AD750000}"/>
    <cellStyle name="Normal 6 2 7 3 2 2 2 3 3" xfId="25035" xr:uid="{00000000-0005-0000-0000-0000AE750000}"/>
    <cellStyle name="Normal 6 2 7 3 2 2 2 4" xfId="35246" xr:uid="{00000000-0005-0000-0000-0000AF750000}"/>
    <cellStyle name="Normal 6 2 7 3 2 2 2 5" xfId="20022" xr:uid="{00000000-0005-0000-0000-0000B0750000}"/>
    <cellStyle name="Normal 6 2 7 3 2 2 3" xfId="6573" xr:uid="{00000000-0005-0000-0000-0000B1750000}"/>
    <cellStyle name="Normal 6 2 7 3 2 2 3 2" xfId="16625" xr:uid="{00000000-0005-0000-0000-0000B2750000}"/>
    <cellStyle name="Normal 6 2 7 3 2 2 3 2 2" xfId="46947" xr:uid="{00000000-0005-0000-0000-0000B3750000}"/>
    <cellStyle name="Normal 6 2 7 3 2 2 3 2 3" xfId="31723" xr:uid="{00000000-0005-0000-0000-0000B4750000}"/>
    <cellStyle name="Normal 6 2 7 3 2 2 3 3" xfId="11605" xr:uid="{00000000-0005-0000-0000-0000B5750000}"/>
    <cellStyle name="Normal 6 2 7 3 2 2 3 3 2" xfId="41930" xr:uid="{00000000-0005-0000-0000-0000B6750000}"/>
    <cellStyle name="Normal 6 2 7 3 2 2 3 3 3" xfId="26706" xr:uid="{00000000-0005-0000-0000-0000B7750000}"/>
    <cellStyle name="Normal 6 2 7 3 2 2 3 4" xfId="36917" xr:uid="{00000000-0005-0000-0000-0000B8750000}"/>
    <cellStyle name="Normal 6 2 7 3 2 2 3 5" xfId="21693" xr:uid="{00000000-0005-0000-0000-0000B9750000}"/>
    <cellStyle name="Normal 6 2 7 3 2 2 4" xfId="13283" xr:uid="{00000000-0005-0000-0000-0000BA750000}"/>
    <cellStyle name="Normal 6 2 7 3 2 2 4 2" xfId="43605" xr:uid="{00000000-0005-0000-0000-0000BB750000}"/>
    <cellStyle name="Normal 6 2 7 3 2 2 4 3" xfId="28381" xr:uid="{00000000-0005-0000-0000-0000BC750000}"/>
    <cellStyle name="Normal 6 2 7 3 2 2 5" xfId="8262" xr:uid="{00000000-0005-0000-0000-0000BD750000}"/>
    <cellStyle name="Normal 6 2 7 3 2 2 5 2" xfId="38588" xr:uid="{00000000-0005-0000-0000-0000BE750000}"/>
    <cellStyle name="Normal 6 2 7 3 2 2 5 3" xfId="23364" xr:uid="{00000000-0005-0000-0000-0000BF750000}"/>
    <cellStyle name="Normal 6 2 7 3 2 2 6" xfId="33576" xr:uid="{00000000-0005-0000-0000-0000C0750000}"/>
    <cellStyle name="Normal 6 2 7 3 2 2 7" xfId="18351" xr:uid="{00000000-0005-0000-0000-0000C1750000}"/>
    <cellStyle name="Normal 6 2 7 3 2 3" xfId="4044" xr:uid="{00000000-0005-0000-0000-0000C2750000}"/>
    <cellStyle name="Normal 6 2 7 3 2 3 2" xfId="14118" xr:uid="{00000000-0005-0000-0000-0000C3750000}"/>
    <cellStyle name="Normal 6 2 7 3 2 3 2 2" xfId="44440" xr:uid="{00000000-0005-0000-0000-0000C4750000}"/>
    <cellStyle name="Normal 6 2 7 3 2 3 2 3" xfId="29216" xr:uid="{00000000-0005-0000-0000-0000C5750000}"/>
    <cellStyle name="Normal 6 2 7 3 2 3 3" xfId="9098" xr:uid="{00000000-0005-0000-0000-0000C6750000}"/>
    <cellStyle name="Normal 6 2 7 3 2 3 3 2" xfId="39423" xr:uid="{00000000-0005-0000-0000-0000C7750000}"/>
    <cellStyle name="Normal 6 2 7 3 2 3 3 3" xfId="24199" xr:uid="{00000000-0005-0000-0000-0000C8750000}"/>
    <cellStyle name="Normal 6 2 7 3 2 3 4" xfId="34410" xr:uid="{00000000-0005-0000-0000-0000C9750000}"/>
    <cellStyle name="Normal 6 2 7 3 2 3 5" xfId="19186" xr:uid="{00000000-0005-0000-0000-0000CA750000}"/>
    <cellStyle name="Normal 6 2 7 3 2 4" xfId="5737" xr:uid="{00000000-0005-0000-0000-0000CB750000}"/>
    <cellStyle name="Normal 6 2 7 3 2 4 2" xfId="15789" xr:uid="{00000000-0005-0000-0000-0000CC750000}"/>
    <cellStyle name="Normal 6 2 7 3 2 4 2 2" xfId="46111" xr:uid="{00000000-0005-0000-0000-0000CD750000}"/>
    <cellStyle name="Normal 6 2 7 3 2 4 2 3" xfId="30887" xr:uid="{00000000-0005-0000-0000-0000CE750000}"/>
    <cellStyle name="Normal 6 2 7 3 2 4 3" xfId="10769" xr:uid="{00000000-0005-0000-0000-0000CF750000}"/>
    <cellStyle name="Normal 6 2 7 3 2 4 3 2" xfId="41094" xr:uid="{00000000-0005-0000-0000-0000D0750000}"/>
    <cellStyle name="Normal 6 2 7 3 2 4 3 3" xfId="25870" xr:uid="{00000000-0005-0000-0000-0000D1750000}"/>
    <cellStyle name="Normal 6 2 7 3 2 4 4" xfId="36081" xr:uid="{00000000-0005-0000-0000-0000D2750000}"/>
    <cellStyle name="Normal 6 2 7 3 2 4 5" xfId="20857" xr:uid="{00000000-0005-0000-0000-0000D3750000}"/>
    <cellStyle name="Normal 6 2 7 3 2 5" xfId="12447" xr:uid="{00000000-0005-0000-0000-0000D4750000}"/>
    <cellStyle name="Normal 6 2 7 3 2 5 2" xfId="42769" xr:uid="{00000000-0005-0000-0000-0000D5750000}"/>
    <cellStyle name="Normal 6 2 7 3 2 5 3" xfId="27545" xr:uid="{00000000-0005-0000-0000-0000D6750000}"/>
    <cellStyle name="Normal 6 2 7 3 2 6" xfId="7426" xr:uid="{00000000-0005-0000-0000-0000D7750000}"/>
    <cellStyle name="Normal 6 2 7 3 2 6 2" xfId="37752" xr:uid="{00000000-0005-0000-0000-0000D8750000}"/>
    <cellStyle name="Normal 6 2 7 3 2 6 3" xfId="22528" xr:uid="{00000000-0005-0000-0000-0000D9750000}"/>
    <cellStyle name="Normal 6 2 7 3 2 7" xfId="32740" xr:uid="{00000000-0005-0000-0000-0000DA750000}"/>
    <cellStyle name="Normal 6 2 7 3 2 8" xfId="17515" xr:uid="{00000000-0005-0000-0000-0000DB750000}"/>
    <cellStyle name="Normal 6 2 7 3 3" xfId="2773" xr:uid="{00000000-0005-0000-0000-0000DC750000}"/>
    <cellStyle name="Normal 6 2 7 3 3 2" xfId="4463" xr:uid="{00000000-0005-0000-0000-0000DD750000}"/>
    <cellStyle name="Normal 6 2 7 3 3 2 2" xfId="14536" xr:uid="{00000000-0005-0000-0000-0000DE750000}"/>
    <cellStyle name="Normal 6 2 7 3 3 2 2 2" xfId="44858" xr:uid="{00000000-0005-0000-0000-0000DF750000}"/>
    <cellStyle name="Normal 6 2 7 3 3 2 2 3" xfId="29634" xr:uid="{00000000-0005-0000-0000-0000E0750000}"/>
    <cellStyle name="Normal 6 2 7 3 3 2 3" xfId="9516" xr:uid="{00000000-0005-0000-0000-0000E1750000}"/>
    <cellStyle name="Normal 6 2 7 3 3 2 3 2" xfId="39841" xr:uid="{00000000-0005-0000-0000-0000E2750000}"/>
    <cellStyle name="Normal 6 2 7 3 3 2 3 3" xfId="24617" xr:uid="{00000000-0005-0000-0000-0000E3750000}"/>
    <cellStyle name="Normal 6 2 7 3 3 2 4" xfId="34828" xr:uid="{00000000-0005-0000-0000-0000E4750000}"/>
    <cellStyle name="Normal 6 2 7 3 3 2 5" xfId="19604" xr:uid="{00000000-0005-0000-0000-0000E5750000}"/>
    <cellStyle name="Normal 6 2 7 3 3 3" xfId="6155" xr:uid="{00000000-0005-0000-0000-0000E6750000}"/>
    <cellStyle name="Normal 6 2 7 3 3 3 2" xfId="16207" xr:uid="{00000000-0005-0000-0000-0000E7750000}"/>
    <cellStyle name="Normal 6 2 7 3 3 3 2 2" xfId="46529" xr:uid="{00000000-0005-0000-0000-0000E8750000}"/>
    <cellStyle name="Normal 6 2 7 3 3 3 2 3" xfId="31305" xr:uid="{00000000-0005-0000-0000-0000E9750000}"/>
    <cellStyle name="Normal 6 2 7 3 3 3 3" xfId="11187" xr:uid="{00000000-0005-0000-0000-0000EA750000}"/>
    <cellStyle name="Normal 6 2 7 3 3 3 3 2" xfId="41512" xr:uid="{00000000-0005-0000-0000-0000EB750000}"/>
    <cellStyle name="Normal 6 2 7 3 3 3 3 3" xfId="26288" xr:uid="{00000000-0005-0000-0000-0000EC750000}"/>
    <cellStyle name="Normal 6 2 7 3 3 3 4" xfId="36499" xr:uid="{00000000-0005-0000-0000-0000ED750000}"/>
    <cellStyle name="Normal 6 2 7 3 3 3 5" xfId="21275" xr:uid="{00000000-0005-0000-0000-0000EE750000}"/>
    <cellStyle name="Normal 6 2 7 3 3 4" xfId="12865" xr:uid="{00000000-0005-0000-0000-0000EF750000}"/>
    <cellStyle name="Normal 6 2 7 3 3 4 2" xfId="43187" xr:uid="{00000000-0005-0000-0000-0000F0750000}"/>
    <cellStyle name="Normal 6 2 7 3 3 4 3" xfId="27963" xr:uid="{00000000-0005-0000-0000-0000F1750000}"/>
    <cellStyle name="Normal 6 2 7 3 3 5" xfId="7844" xr:uid="{00000000-0005-0000-0000-0000F2750000}"/>
    <cellStyle name="Normal 6 2 7 3 3 5 2" xfId="38170" xr:uid="{00000000-0005-0000-0000-0000F3750000}"/>
    <cellStyle name="Normal 6 2 7 3 3 5 3" xfId="22946" xr:uid="{00000000-0005-0000-0000-0000F4750000}"/>
    <cellStyle name="Normal 6 2 7 3 3 6" xfId="33158" xr:uid="{00000000-0005-0000-0000-0000F5750000}"/>
    <cellStyle name="Normal 6 2 7 3 3 7" xfId="17933" xr:uid="{00000000-0005-0000-0000-0000F6750000}"/>
    <cellStyle name="Normal 6 2 7 3 4" xfId="3626" xr:uid="{00000000-0005-0000-0000-0000F7750000}"/>
    <cellStyle name="Normal 6 2 7 3 4 2" xfId="13700" xr:uid="{00000000-0005-0000-0000-0000F8750000}"/>
    <cellStyle name="Normal 6 2 7 3 4 2 2" xfId="44022" xr:uid="{00000000-0005-0000-0000-0000F9750000}"/>
    <cellStyle name="Normal 6 2 7 3 4 2 3" xfId="28798" xr:uid="{00000000-0005-0000-0000-0000FA750000}"/>
    <cellStyle name="Normal 6 2 7 3 4 3" xfId="8680" xr:uid="{00000000-0005-0000-0000-0000FB750000}"/>
    <cellStyle name="Normal 6 2 7 3 4 3 2" xfId="39005" xr:uid="{00000000-0005-0000-0000-0000FC750000}"/>
    <cellStyle name="Normal 6 2 7 3 4 3 3" xfId="23781" xr:uid="{00000000-0005-0000-0000-0000FD750000}"/>
    <cellStyle name="Normal 6 2 7 3 4 4" xfId="33992" xr:uid="{00000000-0005-0000-0000-0000FE750000}"/>
    <cellStyle name="Normal 6 2 7 3 4 5" xfId="18768" xr:uid="{00000000-0005-0000-0000-0000FF750000}"/>
    <cellStyle name="Normal 6 2 7 3 5" xfId="5319" xr:uid="{00000000-0005-0000-0000-000000760000}"/>
    <cellStyle name="Normal 6 2 7 3 5 2" xfId="15371" xr:uid="{00000000-0005-0000-0000-000001760000}"/>
    <cellStyle name="Normal 6 2 7 3 5 2 2" xfId="45693" xr:uid="{00000000-0005-0000-0000-000002760000}"/>
    <cellStyle name="Normal 6 2 7 3 5 2 3" xfId="30469" xr:uid="{00000000-0005-0000-0000-000003760000}"/>
    <cellStyle name="Normal 6 2 7 3 5 3" xfId="10351" xr:uid="{00000000-0005-0000-0000-000004760000}"/>
    <cellStyle name="Normal 6 2 7 3 5 3 2" xfId="40676" xr:uid="{00000000-0005-0000-0000-000005760000}"/>
    <cellStyle name="Normal 6 2 7 3 5 3 3" xfId="25452" xr:uid="{00000000-0005-0000-0000-000006760000}"/>
    <cellStyle name="Normal 6 2 7 3 5 4" xfId="35663" xr:uid="{00000000-0005-0000-0000-000007760000}"/>
    <cellStyle name="Normal 6 2 7 3 5 5" xfId="20439" xr:uid="{00000000-0005-0000-0000-000008760000}"/>
    <cellStyle name="Normal 6 2 7 3 6" xfId="12029" xr:uid="{00000000-0005-0000-0000-000009760000}"/>
    <cellStyle name="Normal 6 2 7 3 6 2" xfId="42351" xr:uid="{00000000-0005-0000-0000-00000A760000}"/>
    <cellStyle name="Normal 6 2 7 3 6 3" xfId="27127" xr:uid="{00000000-0005-0000-0000-00000B760000}"/>
    <cellStyle name="Normal 6 2 7 3 7" xfId="7008" xr:uid="{00000000-0005-0000-0000-00000C760000}"/>
    <cellStyle name="Normal 6 2 7 3 7 2" xfId="37334" xr:uid="{00000000-0005-0000-0000-00000D760000}"/>
    <cellStyle name="Normal 6 2 7 3 7 3" xfId="22110" xr:uid="{00000000-0005-0000-0000-00000E760000}"/>
    <cellStyle name="Normal 6 2 7 3 8" xfId="32322" xr:uid="{00000000-0005-0000-0000-00000F760000}"/>
    <cellStyle name="Normal 6 2 7 3 9" xfId="17097" xr:uid="{00000000-0005-0000-0000-000010760000}"/>
    <cellStyle name="Normal 6 2 7 4" xfId="2144" xr:uid="{00000000-0005-0000-0000-000011760000}"/>
    <cellStyle name="Normal 6 2 7 4 2" xfId="2983" xr:uid="{00000000-0005-0000-0000-000012760000}"/>
    <cellStyle name="Normal 6 2 7 4 2 2" xfId="4673" xr:uid="{00000000-0005-0000-0000-000013760000}"/>
    <cellStyle name="Normal 6 2 7 4 2 2 2" xfId="14746" xr:uid="{00000000-0005-0000-0000-000014760000}"/>
    <cellStyle name="Normal 6 2 7 4 2 2 2 2" xfId="45068" xr:uid="{00000000-0005-0000-0000-000015760000}"/>
    <cellStyle name="Normal 6 2 7 4 2 2 2 3" xfId="29844" xr:uid="{00000000-0005-0000-0000-000016760000}"/>
    <cellStyle name="Normal 6 2 7 4 2 2 3" xfId="9726" xr:uid="{00000000-0005-0000-0000-000017760000}"/>
    <cellStyle name="Normal 6 2 7 4 2 2 3 2" xfId="40051" xr:uid="{00000000-0005-0000-0000-000018760000}"/>
    <cellStyle name="Normal 6 2 7 4 2 2 3 3" xfId="24827" xr:uid="{00000000-0005-0000-0000-000019760000}"/>
    <cellStyle name="Normal 6 2 7 4 2 2 4" xfId="35038" xr:uid="{00000000-0005-0000-0000-00001A760000}"/>
    <cellStyle name="Normal 6 2 7 4 2 2 5" xfId="19814" xr:uid="{00000000-0005-0000-0000-00001B760000}"/>
    <cellStyle name="Normal 6 2 7 4 2 3" xfId="6365" xr:uid="{00000000-0005-0000-0000-00001C760000}"/>
    <cellStyle name="Normal 6 2 7 4 2 3 2" xfId="16417" xr:uid="{00000000-0005-0000-0000-00001D760000}"/>
    <cellStyle name="Normal 6 2 7 4 2 3 2 2" xfId="46739" xr:uid="{00000000-0005-0000-0000-00001E760000}"/>
    <cellStyle name="Normal 6 2 7 4 2 3 2 3" xfId="31515" xr:uid="{00000000-0005-0000-0000-00001F760000}"/>
    <cellStyle name="Normal 6 2 7 4 2 3 3" xfId="11397" xr:uid="{00000000-0005-0000-0000-000020760000}"/>
    <cellStyle name="Normal 6 2 7 4 2 3 3 2" xfId="41722" xr:uid="{00000000-0005-0000-0000-000021760000}"/>
    <cellStyle name="Normal 6 2 7 4 2 3 3 3" xfId="26498" xr:uid="{00000000-0005-0000-0000-000022760000}"/>
    <cellStyle name="Normal 6 2 7 4 2 3 4" xfId="36709" xr:uid="{00000000-0005-0000-0000-000023760000}"/>
    <cellStyle name="Normal 6 2 7 4 2 3 5" xfId="21485" xr:uid="{00000000-0005-0000-0000-000024760000}"/>
    <cellStyle name="Normal 6 2 7 4 2 4" xfId="13075" xr:uid="{00000000-0005-0000-0000-000025760000}"/>
    <cellStyle name="Normal 6 2 7 4 2 4 2" xfId="43397" xr:uid="{00000000-0005-0000-0000-000026760000}"/>
    <cellStyle name="Normal 6 2 7 4 2 4 3" xfId="28173" xr:uid="{00000000-0005-0000-0000-000027760000}"/>
    <cellStyle name="Normal 6 2 7 4 2 5" xfId="8054" xr:uid="{00000000-0005-0000-0000-000028760000}"/>
    <cellStyle name="Normal 6 2 7 4 2 5 2" xfId="38380" xr:uid="{00000000-0005-0000-0000-000029760000}"/>
    <cellStyle name="Normal 6 2 7 4 2 5 3" xfId="23156" xr:uid="{00000000-0005-0000-0000-00002A760000}"/>
    <cellStyle name="Normal 6 2 7 4 2 6" xfId="33368" xr:uid="{00000000-0005-0000-0000-00002B760000}"/>
    <cellStyle name="Normal 6 2 7 4 2 7" xfId="18143" xr:uid="{00000000-0005-0000-0000-00002C760000}"/>
    <cellStyle name="Normal 6 2 7 4 3" xfId="3836" xr:uid="{00000000-0005-0000-0000-00002D760000}"/>
    <cellStyle name="Normal 6 2 7 4 3 2" xfId="13910" xr:uid="{00000000-0005-0000-0000-00002E760000}"/>
    <cellStyle name="Normal 6 2 7 4 3 2 2" xfId="44232" xr:uid="{00000000-0005-0000-0000-00002F760000}"/>
    <cellStyle name="Normal 6 2 7 4 3 2 3" xfId="29008" xr:uid="{00000000-0005-0000-0000-000030760000}"/>
    <cellStyle name="Normal 6 2 7 4 3 3" xfId="8890" xr:uid="{00000000-0005-0000-0000-000031760000}"/>
    <cellStyle name="Normal 6 2 7 4 3 3 2" xfId="39215" xr:uid="{00000000-0005-0000-0000-000032760000}"/>
    <cellStyle name="Normal 6 2 7 4 3 3 3" xfId="23991" xr:uid="{00000000-0005-0000-0000-000033760000}"/>
    <cellStyle name="Normal 6 2 7 4 3 4" xfId="34202" xr:uid="{00000000-0005-0000-0000-000034760000}"/>
    <cellStyle name="Normal 6 2 7 4 3 5" xfId="18978" xr:uid="{00000000-0005-0000-0000-000035760000}"/>
    <cellStyle name="Normal 6 2 7 4 4" xfId="5529" xr:uid="{00000000-0005-0000-0000-000036760000}"/>
    <cellStyle name="Normal 6 2 7 4 4 2" xfId="15581" xr:uid="{00000000-0005-0000-0000-000037760000}"/>
    <cellStyle name="Normal 6 2 7 4 4 2 2" xfId="45903" xr:uid="{00000000-0005-0000-0000-000038760000}"/>
    <cellStyle name="Normal 6 2 7 4 4 2 3" xfId="30679" xr:uid="{00000000-0005-0000-0000-000039760000}"/>
    <cellStyle name="Normal 6 2 7 4 4 3" xfId="10561" xr:uid="{00000000-0005-0000-0000-00003A760000}"/>
    <cellStyle name="Normal 6 2 7 4 4 3 2" xfId="40886" xr:uid="{00000000-0005-0000-0000-00003B760000}"/>
    <cellStyle name="Normal 6 2 7 4 4 3 3" xfId="25662" xr:uid="{00000000-0005-0000-0000-00003C760000}"/>
    <cellStyle name="Normal 6 2 7 4 4 4" xfId="35873" xr:uid="{00000000-0005-0000-0000-00003D760000}"/>
    <cellStyle name="Normal 6 2 7 4 4 5" xfId="20649" xr:uid="{00000000-0005-0000-0000-00003E760000}"/>
    <cellStyle name="Normal 6 2 7 4 5" xfId="12239" xr:uid="{00000000-0005-0000-0000-00003F760000}"/>
    <cellStyle name="Normal 6 2 7 4 5 2" xfId="42561" xr:uid="{00000000-0005-0000-0000-000040760000}"/>
    <cellStyle name="Normal 6 2 7 4 5 3" xfId="27337" xr:uid="{00000000-0005-0000-0000-000041760000}"/>
    <cellStyle name="Normal 6 2 7 4 6" xfId="7218" xr:uid="{00000000-0005-0000-0000-000042760000}"/>
    <cellStyle name="Normal 6 2 7 4 6 2" xfId="37544" xr:uid="{00000000-0005-0000-0000-000043760000}"/>
    <cellStyle name="Normal 6 2 7 4 6 3" xfId="22320" xr:uid="{00000000-0005-0000-0000-000044760000}"/>
    <cellStyle name="Normal 6 2 7 4 7" xfId="32532" xr:uid="{00000000-0005-0000-0000-000045760000}"/>
    <cellStyle name="Normal 6 2 7 4 8" xfId="17307" xr:uid="{00000000-0005-0000-0000-000046760000}"/>
    <cellStyle name="Normal 6 2 7 5" xfId="2565" xr:uid="{00000000-0005-0000-0000-000047760000}"/>
    <cellStyle name="Normal 6 2 7 5 2" xfId="4255" xr:uid="{00000000-0005-0000-0000-000048760000}"/>
    <cellStyle name="Normal 6 2 7 5 2 2" xfId="14328" xr:uid="{00000000-0005-0000-0000-000049760000}"/>
    <cellStyle name="Normal 6 2 7 5 2 2 2" xfId="44650" xr:uid="{00000000-0005-0000-0000-00004A760000}"/>
    <cellStyle name="Normal 6 2 7 5 2 2 3" xfId="29426" xr:uid="{00000000-0005-0000-0000-00004B760000}"/>
    <cellStyle name="Normal 6 2 7 5 2 3" xfId="9308" xr:uid="{00000000-0005-0000-0000-00004C760000}"/>
    <cellStyle name="Normal 6 2 7 5 2 3 2" xfId="39633" xr:uid="{00000000-0005-0000-0000-00004D760000}"/>
    <cellStyle name="Normal 6 2 7 5 2 3 3" xfId="24409" xr:uid="{00000000-0005-0000-0000-00004E760000}"/>
    <cellStyle name="Normal 6 2 7 5 2 4" xfId="34620" xr:uid="{00000000-0005-0000-0000-00004F760000}"/>
    <cellStyle name="Normal 6 2 7 5 2 5" xfId="19396" xr:uid="{00000000-0005-0000-0000-000050760000}"/>
    <cellStyle name="Normal 6 2 7 5 3" xfId="5947" xr:uid="{00000000-0005-0000-0000-000051760000}"/>
    <cellStyle name="Normal 6 2 7 5 3 2" xfId="15999" xr:uid="{00000000-0005-0000-0000-000052760000}"/>
    <cellStyle name="Normal 6 2 7 5 3 2 2" xfId="46321" xr:uid="{00000000-0005-0000-0000-000053760000}"/>
    <cellStyle name="Normal 6 2 7 5 3 2 3" xfId="31097" xr:uid="{00000000-0005-0000-0000-000054760000}"/>
    <cellStyle name="Normal 6 2 7 5 3 3" xfId="10979" xr:uid="{00000000-0005-0000-0000-000055760000}"/>
    <cellStyle name="Normal 6 2 7 5 3 3 2" xfId="41304" xr:uid="{00000000-0005-0000-0000-000056760000}"/>
    <cellStyle name="Normal 6 2 7 5 3 3 3" xfId="26080" xr:uid="{00000000-0005-0000-0000-000057760000}"/>
    <cellStyle name="Normal 6 2 7 5 3 4" xfId="36291" xr:uid="{00000000-0005-0000-0000-000058760000}"/>
    <cellStyle name="Normal 6 2 7 5 3 5" xfId="21067" xr:uid="{00000000-0005-0000-0000-000059760000}"/>
    <cellStyle name="Normal 6 2 7 5 4" xfId="12657" xr:uid="{00000000-0005-0000-0000-00005A760000}"/>
    <cellStyle name="Normal 6 2 7 5 4 2" xfId="42979" xr:uid="{00000000-0005-0000-0000-00005B760000}"/>
    <cellStyle name="Normal 6 2 7 5 4 3" xfId="27755" xr:uid="{00000000-0005-0000-0000-00005C760000}"/>
    <cellStyle name="Normal 6 2 7 5 5" xfId="7636" xr:uid="{00000000-0005-0000-0000-00005D760000}"/>
    <cellStyle name="Normal 6 2 7 5 5 2" xfId="37962" xr:uid="{00000000-0005-0000-0000-00005E760000}"/>
    <cellStyle name="Normal 6 2 7 5 5 3" xfId="22738" xr:uid="{00000000-0005-0000-0000-00005F760000}"/>
    <cellStyle name="Normal 6 2 7 5 6" xfId="32950" xr:uid="{00000000-0005-0000-0000-000060760000}"/>
    <cellStyle name="Normal 6 2 7 5 7" xfId="17725" xr:uid="{00000000-0005-0000-0000-000061760000}"/>
    <cellStyle name="Normal 6 2 7 6" xfId="3418" xr:uid="{00000000-0005-0000-0000-000062760000}"/>
    <cellStyle name="Normal 6 2 7 6 2" xfId="13492" xr:uid="{00000000-0005-0000-0000-000063760000}"/>
    <cellStyle name="Normal 6 2 7 6 2 2" xfId="43814" xr:uid="{00000000-0005-0000-0000-000064760000}"/>
    <cellStyle name="Normal 6 2 7 6 2 3" xfId="28590" xr:uid="{00000000-0005-0000-0000-000065760000}"/>
    <cellStyle name="Normal 6 2 7 6 3" xfId="8472" xr:uid="{00000000-0005-0000-0000-000066760000}"/>
    <cellStyle name="Normal 6 2 7 6 3 2" xfId="38797" xr:uid="{00000000-0005-0000-0000-000067760000}"/>
    <cellStyle name="Normal 6 2 7 6 3 3" xfId="23573" xr:uid="{00000000-0005-0000-0000-000068760000}"/>
    <cellStyle name="Normal 6 2 7 6 4" xfId="33784" xr:uid="{00000000-0005-0000-0000-000069760000}"/>
    <cellStyle name="Normal 6 2 7 6 5" xfId="18560" xr:uid="{00000000-0005-0000-0000-00006A760000}"/>
    <cellStyle name="Normal 6 2 7 7" xfId="5111" xr:uid="{00000000-0005-0000-0000-00006B760000}"/>
    <cellStyle name="Normal 6 2 7 7 2" xfId="15163" xr:uid="{00000000-0005-0000-0000-00006C760000}"/>
    <cellStyle name="Normal 6 2 7 7 2 2" xfId="45485" xr:uid="{00000000-0005-0000-0000-00006D760000}"/>
    <cellStyle name="Normal 6 2 7 7 2 3" xfId="30261" xr:uid="{00000000-0005-0000-0000-00006E760000}"/>
    <cellStyle name="Normal 6 2 7 7 3" xfId="10143" xr:uid="{00000000-0005-0000-0000-00006F760000}"/>
    <cellStyle name="Normal 6 2 7 7 3 2" xfId="40468" xr:uid="{00000000-0005-0000-0000-000070760000}"/>
    <cellStyle name="Normal 6 2 7 7 3 3" xfId="25244" xr:uid="{00000000-0005-0000-0000-000071760000}"/>
    <cellStyle name="Normal 6 2 7 7 4" xfId="35455" xr:uid="{00000000-0005-0000-0000-000072760000}"/>
    <cellStyle name="Normal 6 2 7 7 5" xfId="20231" xr:uid="{00000000-0005-0000-0000-000073760000}"/>
    <cellStyle name="Normal 6 2 7 8" xfId="11821" xr:uid="{00000000-0005-0000-0000-000074760000}"/>
    <cellStyle name="Normal 6 2 7 8 2" xfId="42143" xr:uid="{00000000-0005-0000-0000-000075760000}"/>
    <cellStyle name="Normal 6 2 7 8 3" xfId="26919" xr:uid="{00000000-0005-0000-0000-000076760000}"/>
    <cellStyle name="Normal 6 2 7 9" xfId="6800" xr:uid="{00000000-0005-0000-0000-000077760000}"/>
    <cellStyle name="Normal 6 2 7 9 2" xfId="37126" xr:uid="{00000000-0005-0000-0000-000078760000}"/>
    <cellStyle name="Normal 6 2 7 9 3" xfId="21902" xr:uid="{00000000-0005-0000-0000-000079760000}"/>
    <cellStyle name="Normal 6 2 8" xfId="1764" xr:uid="{00000000-0005-0000-0000-00007A760000}"/>
    <cellStyle name="Normal 6 2 8 10" xfId="16941" xr:uid="{00000000-0005-0000-0000-00007B760000}"/>
    <cellStyle name="Normal 6 2 8 2" xfId="1983" xr:uid="{00000000-0005-0000-0000-00007C760000}"/>
    <cellStyle name="Normal 6 2 8 2 2" xfId="2404" xr:uid="{00000000-0005-0000-0000-00007D760000}"/>
    <cellStyle name="Normal 6 2 8 2 2 2" xfId="3243" xr:uid="{00000000-0005-0000-0000-00007E760000}"/>
    <cellStyle name="Normal 6 2 8 2 2 2 2" xfId="4933" xr:uid="{00000000-0005-0000-0000-00007F760000}"/>
    <cellStyle name="Normal 6 2 8 2 2 2 2 2" xfId="15006" xr:uid="{00000000-0005-0000-0000-000080760000}"/>
    <cellStyle name="Normal 6 2 8 2 2 2 2 2 2" xfId="45328" xr:uid="{00000000-0005-0000-0000-000081760000}"/>
    <cellStyle name="Normal 6 2 8 2 2 2 2 2 3" xfId="30104" xr:uid="{00000000-0005-0000-0000-000082760000}"/>
    <cellStyle name="Normal 6 2 8 2 2 2 2 3" xfId="9986" xr:uid="{00000000-0005-0000-0000-000083760000}"/>
    <cellStyle name="Normal 6 2 8 2 2 2 2 3 2" xfId="40311" xr:uid="{00000000-0005-0000-0000-000084760000}"/>
    <cellStyle name="Normal 6 2 8 2 2 2 2 3 3" xfId="25087" xr:uid="{00000000-0005-0000-0000-000085760000}"/>
    <cellStyle name="Normal 6 2 8 2 2 2 2 4" xfId="35298" xr:uid="{00000000-0005-0000-0000-000086760000}"/>
    <cellStyle name="Normal 6 2 8 2 2 2 2 5" xfId="20074" xr:uid="{00000000-0005-0000-0000-000087760000}"/>
    <cellStyle name="Normal 6 2 8 2 2 2 3" xfId="6625" xr:uid="{00000000-0005-0000-0000-000088760000}"/>
    <cellStyle name="Normal 6 2 8 2 2 2 3 2" xfId="16677" xr:uid="{00000000-0005-0000-0000-000089760000}"/>
    <cellStyle name="Normal 6 2 8 2 2 2 3 2 2" xfId="46999" xr:uid="{00000000-0005-0000-0000-00008A760000}"/>
    <cellStyle name="Normal 6 2 8 2 2 2 3 2 3" xfId="31775" xr:uid="{00000000-0005-0000-0000-00008B760000}"/>
    <cellStyle name="Normal 6 2 8 2 2 2 3 3" xfId="11657" xr:uid="{00000000-0005-0000-0000-00008C760000}"/>
    <cellStyle name="Normal 6 2 8 2 2 2 3 3 2" xfId="41982" xr:uid="{00000000-0005-0000-0000-00008D760000}"/>
    <cellStyle name="Normal 6 2 8 2 2 2 3 3 3" xfId="26758" xr:uid="{00000000-0005-0000-0000-00008E760000}"/>
    <cellStyle name="Normal 6 2 8 2 2 2 3 4" xfId="36969" xr:uid="{00000000-0005-0000-0000-00008F760000}"/>
    <cellStyle name="Normal 6 2 8 2 2 2 3 5" xfId="21745" xr:uid="{00000000-0005-0000-0000-000090760000}"/>
    <cellStyle name="Normal 6 2 8 2 2 2 4" xfId="13335" xr:uid="{00000000-0005-0000-0000-000091760000}"/>
    <cellStyle name="Normal 6 2 8 2 2 2 4 2" xfId="43657" xr:uid="{00000000-0005-0000-0000-000092760000}"/>
    <cellStyle name="Normal 6 2 8 2 2 2 4 3" xfId="28433" xr:uid="{00000000-0005-0000-0000-000093760000}"/>
    <cellStyle name="Normal 6 2 8 2 2 2 5" xfId="8314" xr:uid="{00000000-0005-0000-0000-000094760000}"/>
    <cellStyle name="Normal 6 2 8 2 2 2 5 2" xfId="38640" xr:uid="{00000000-0005-0000-0000-000095760000}"/>
    <cellStyle name="Normal 6 2 8 2 2 2 5 3" xfId="23416" xr:uid="{00000000-0005-0000-0000-000096760000}"/>
    <cellStyle name="Normal 6 2 8 2 2 2 6" xfId="33628" xr:uid="{00000000-0005-0000-0000-000097760000}"/>
    <cellStyle name="Normal 6 2 8 2 2 2 7" xfId="18403" xr:uid="{00000000-0005-0000-0000-000098760000}"/>
    <cellStyle name="Normal 6 2 8 2 2 3" xfId="4096" xr:uid="{00000000-0005-0000-0000-000099760000}"/>
    <cellStyle name="Normal 6 2 8 2 2 3 2" xfId="14170" xr:uid="{00000000-0005-0000-0000-00009A760000}"/>
    <cellStyle name="Normal 6 2 8 2 2 3 2 2" xfId="44492" xr:uid="{00000000-0005-0000-0000-00009B760000}"/>
    <cellStyle name="Normal 6 2 8 2 2 3 2 3" xfId="29268" xr:uid="{00000000-0005-0000-0000-00009C760000}"/>
    <cellStyle name="Normal 6 2 8 2 2 3 3" xfId="9150" xr:uid="{00000000-0005-0000-0000-00009D760000}"/>
    <cellStyle name="Normal 6 2 8 2 2 3 3 2" xfId="39475" xr:uid="{00000000-0005-0000-0000-00009E760000}"/>
    <cellStyle name="Normal 6 2 8 2 2 3 3 3" xfId="24251" xr:uid="{00000000-0005-0000-0000-00009F760000}"/>
    <cellStyle name="Normal 6 2 8 2 2 3 4" xfId="34462" xr:uid="{00000000-0005-0000-0000-0000A0760000}"/>
    <cellStyle name="Normal 6 2 8 2 2 3 5" xfId="19238" xr:uid="{00000000-0005-0000-0000-0000A1760000}"/>
    <cellStyle name="Normal 6 2 8 2 2 4" xfId="5789" xr:uid="{00000000-0005-0000-0000-0000A2760000}"/>
    <cellStyle name="Normal 6 2 8 2 2 4 2" xfId="15841" xr:uid="{00000000-0005-0000-0000-0000A3760000}"/>
    <cellStyle name="Normal 6 2 8 2 2 4 2 2" xfId="46163" xr:uid="{00000000-0005-0000-0000-0000A4760000}"/>
    <cellStyle name="Normal 6 2 8 2 2 4 2 3" xfId="30939" xr:uid="{00000000-0005-0000-0000-0000A5760000}"/>
    <cellStyle name="Normal 6 2 8 2 2 4 3" xfId="10821" xr:uid="{00000000-0005-0000-0000-0000A6760000}"/>
    <cellStyle name="Normal 6 2 8 2 2 4 3 2" xfId="41146" xr:uid="{00000000-0005-0000-0000-0000A7760000}"/>
    <cellStyle name="Normal 6 2 8 2 2 4 3 3" xfId="25922" xr:uid="{00000000-0005-0000-0000-0000A8760000}"/>
    <cellStyle name="Normal 6 2 8 2 2 4 4" xfId="36133" xr:uid="{00000000-0005-0000-0000-0000A9760000}"/>
    <cellStyle name="Normal 6 2 8 2 2 4 5" xfId="20909" xr:uid="{00000000-0005-0000-0000-0000AA760000}"/>
    <cellStyle name="Normal 6 2 8 2 2 5" xfId="12499" xr:uid="{00000000-0005-0000-0000-0000AB760000}"/>
    <cellStyle name="Normal 6 2 8 2 2 5 2" xfId="42821" xr:uid="{00000000-0005-0000-0000-0000AC760000}"/>
    <cellStyle name="Normal 6 2 8 2 2 5 3" xfId="27597" xr:uid="{00000000-0005-0000-0000-0000AD760000}"/>
    <cellStyle name="Normal 6 2 8 2 2 6" xfId="7478" xr:uid="{00000000-0005-0000-0000-0000AE760000}"/>
    <cellStyle name="Normal 6 2 8 2 2 6 2" xfId="37804" xr:uid="{00000000-0005-0000-0000-0000AF760000}"/>
    <cellStyle name="Normal 6 2 8 2 2 6 3" xfId="22580" xr:uid="{00000000-0005-0000-0000-0000B0760000}"/>
    <cellStyle name="Normal 6 2 8 2 2 7" xfId="32792" xr:uid="{00000000-0005-0000-0000-0000B1760000}"/>
    <cellStyle name="Normal 6 2 8 2 2 8" xfId="17567" xr:uid="{00000000-0005-0000-0000-0000B2760000}"/>
    <cellStyle name="Normal 6 2 8 2 3" xfId="2825" xr:uid="{00000000-0005-0000-0000-0000B3760000}"/>
    <cellStyle name="Normal 6 2 8 2 3 2" xfId="4515" xr:uid="{00000000-0005-0000-0000-0000B4760000}"/>
    <cellStyle name="Normal 6 2 8 2 3 2 2" xfId="14588" xr:uid="{00000000-0005-0000-0000-0000B5760000}"/>
    <cellStyle name="Normal 6 2 8 2 3 2 2 2" xfId="44910" xr:uid="{00000000-0005-0000-0000-0000B6760000}"/>
    <cellStyle name="Normal 6 2 8 2 3 2 2 3" xfId="29686" xr:uid="{00000000-0005-0000-0000-0000B7760000}"/>
    <cellStyle name="Normal 6 2 8 2 3 2 3" xfId="9568" xr:uid="{00000000-0005-0000-0000-0000B8760000}"/>
    <cellStyle name="Normal 6 2 8 2 3 2 3 2" xfId="39893" xr:uid="{00000000-0005-0000-0000-0000B9760000}"/>
    <cellStyle name="Normal 6 2 8 2 3 2 3 3" xfId="24669" xr:uid="{00000000-0005-0000-0000-0000BA760000}"/>
    <cellStyle name="Normal 6 2 8 2 3 2 4" xfId="34880" xr:uid="{00000000-0005-0000-0000-0000BB760000}"/>
    <cellStyle name="Normal 6 2 8 2 3 2 5" xfId="19656" xr:uid="{00000000-0005-0000-0000-0000BC760000}"/>
    <cellStyle name="Normal 6 2 8 2 3 3" xfId="6207" xr:uid="{00000000-0005-0000-0000-0000BD760000}"/>
    <cellStyle name="Normal 6 2 8 2 3 3 2" xfId="16259" xr:uid="{00000000-0005-0000-0000-0000BE760000}"/>
    <cellStyle name="Normal 6 2 8 2 3 3 2 2" xfId="46581" xr:uid="{00000000-0005-0000-0000-0000BF760000}"/>
    <cellStyle name="Normal 6 2 8 2 3 3 2 3" xfId="31357" xr:uid="{00000000-0005-0000-0000-0000C0760000}"/>
    <cellStyle name="Normal 6 2 8 2 3 3 3" xfId="11239" xr:uid="{00000000-0005-0000-0000-0000C1760000}"/>
    <cellStyle name="Normal 6 2 8 2 3 3 3 2" xfId="41564" xr:uid="{00000000-0005-0000-0000-0000C2760000}"/>
    <cellStyle name="Normal 6 2 8 2 3 3 3 3" xfId="26340" xr:uid="{00000000-0005-0000-0000-0000C3760000}"/>
    <cellStyle name="Normal 6 2 8 2 3 3 4" xfId="36551" xr:uid="{00000000-0005-0000-0000-0000C4760000}"/>
    <cellStyle name="Normal 6 2 8 2 3 3 5" xfId="21327" xr:uid="{00000000-0005-0000-0000-0000C5760000}"/>
    <cellStyle name="Normal 6 2 8 2 3 4" xfId="12917" xr:uid="{00000000-0005-0000-0000-0000C6760000}"/>
    <cellStyle name="Normal 6 2 8 2 3 4 2" xfId="43239" xr:uid="{00000000-0005-0000-0000-0000C7760000}"/>
    <cellStyle name="Normal 6 2 8 2 3 4 3" xfId="28015" xr:uid="{00000000-0005-0000-0000-0000C8760000}"/>
    <cellStyle name="Normal 6 2 8 2 3 5" xfId="7896" xr:uid="{00000000-0005-0000-0000-0000C9760000}"/>
    <cellStyle name="Normal 6 2 8 2 3 5 2" xfId="38222" xr:uid="{00000000-0005-0000-0000-0000CA760000}"/>
    <cellStyle name="Normal 6 2 8 2 3 5 3" xfId="22998" xr:uid="{00000000-0005-0000-0000-0000CB760000}"/>
    <cellStyle name="Normal 6 2 8 2 3 6" xfId="33210" xr:uid="{00000000-0005-0000-0000-0000CC760000}"/>
    <cellStyle name="Normal 6 2 8 2 3 7" xfId="17985" xr:uid="{00000000-0005-0000-0000-0000CD760000}"/>
    <cellStyle name="Normal 6 2 8 2 4" xfId="3678" xr:uid="{00000000-0005-0000-0000-0000CE760000}"/>
    <cellStyle name="Normal 6 2 8 2 4 2" xfId="13752" xr:uid="{00000000-0005-0000-0000-0000CF760000}"/>
    <cellStyle name="Normal 6 2 8 2 4 2 2" xfId="44074" xr:uid="{00000000-0005-0000-0000-0000D0760000}"/>
    <cellStyle name="Normal 6 2 8 2 4 2 3" xfId="28850" xr:uid="{00000000-0005-0000-0000-0000D1760000}"/>
    <cellStyle name="Normal 6 2 8 2 4 3" xfId="8732" xr:uid="{00000000-0005-0000-0000-0000D2760000}"/>
    <cellStyle name="Normal 6 2 8 2 4 3 2" xfId="39057" xr:uid="{00000000-0005-0000-0000-0000D3760000}"/>
    <cellStyle name="Normal 6 2 8 2 4 3 3" xfId="23833" xr:uid="{00000000-0005-0000-0000-0000D4760000}"/>
    <cellStyle name="Normal 6 2 8 2 4 4" xfId="34044" xr:uid="{00000000-0005-0000-0000-0000D5760000}"/>
    <cellStyle name="Normal 6 2 8 2 4 5" xfId="18820" xr:uid="{00000000-0005-0000-0000-0000D6760000}"/>
    <cellStyle name="Normal 6 2 8 2 5" xfId="5371" xr:uid="{00000000-0005-0000-0000-0000D7760000}"/>
    <cellStyle name="Normal 6 2 8 2 5 2" xfId="15423" xr:uid="{00000000-0005-0000-0000-0000D8760000}"/>
    <cellStyle name="Normal 6 2 8 2 5 2 2" xfId="45745" xr:uid="{00000000-0005-0000-0000-0000D9760000}"/>
    <cellStyle name="Normal 6 2 8 2 5 2 3" xfId="30521" xr:uid="{00000000-0005-0000-0000-0000DA760000}"/>
    <cellStyle name="Normal 6 2 8 2 5 3" xfId="10403" xr:uid="{00000000-0005-0000-0000-0000DB760000}"/>
    <cellStyle name="Normal 6 2 8 2 5 3 2" xfId="40728" xr:uid="{00000000-0005-0000-0000-0000DC760000}"/>
    <cellStyle name="Normal 6 2 8 2 5 3 3" xfId="25504" xr:uid="{00000000-0005-0000-0000-0000DD760000}"/>
    <cellStyle name="Normal 6 2 8 2 5 4" xfId="35715" xr:uid="{00000000-0005-0000-0000-0000DE760000}"/>
    <cellStyle name="Normal 6 2 8 2 5 5" xfId="20491" xr:uid="{00000000-0005-0000-0000-0000DF760000}"/>
    <cellStyle name="Normal 6 2 8 2 6" xfId="12081" xr:uid="{00000000-0005-0000-0000-0000E0760000}"/>
    <cellStyle name="Normal 6 2 8 2 6 2" xfId="42403" xr:uid="{00000000-0005-0000-0000-0000E1760000}"/>
    <cellStyle name="Normal 6 2 8 2 6 3" xfId="27179" xr:uid="{00000000-0005-0000-0000-0000E2760000}"/>
    <cellStyle name="Normal 6 2 8 2 7" xfId="7060" xr:uid="{00000000-0005-0000-0000-0000E3760000}"/>
    <cellStyle name="Normal 6 2 8 2 7 2" xfId="37386" xr:uid="{00000000-0005-0000-0000-0000E4760000}"/>
    <cellStyle name="Normal 6 2 8 2 7 3" xfId="22162" xr:uid="{00000000-0005-0000-0000-0000E5760000}"/>
    <cellStyle name="Normal 6 2 8 2 8" xfId="32374" xr:uid="{00000000-0005-0000-0000-0000E6760000}"/>
    <cellStyle name="Normal 6 2 8 2 9" xfId="17149" xr:uid="{00000000-0005-0000-0000-0000E7760000}"/>
    <cellStyle name="Normal 6 2 8 3" xfId="2196" xr:uid="{00000000-0005-0000-0000-0000E8760000}"/>
    <cellStyle name="Normal 6 2 8 3 2" xfId="3035" xr:uid="{00000000-0005-0000-0000-0000E9760000}"/>
    <cellStyle name="Normal 6 2 8 3 2 2" xfId="4725" xr:uid="{00000000-0005-0000-0000-0000EA760000}"/>
    <cellStyle name="Normal 6 2 8 3 2 2 2" xfId="14798" xr:uid="{00000000-0005-0000-0000-0000EB760000}"/>
    <cellStyle name="Normal 6 2 8 3 2 2 2 2" xfId="45120" xr:uid="{00000000-0005-0000-0000-0000EC760000}"/>
    <cellStyle name="Normal 6 2 8 3 2 2 2 3" xfId="29896" xr:uid="{00000000-0005-0000-0000-0000ED760000}"/>
    <cellStyle name="Normal 6 2 8 3 2 2 3" xfId="9778" xr:uid="{00000000-0005-0000-0000-0000EE760000}"/>
    <cellStyle name="Normal 6 2 8 3 2 2 3 2" xfId="40103" xr:uid="{00000000-0005-0000-0000-0000EF760000}"/>
    <cellStyle name="Normal 6 2 8 3 2 2 3 3" xfId="24879" xr:uid="{00000000-0005-0000-0000-0000F0760000}"/>
    <cellStyle name="Normal 6 2 8 3 2 2 4" xfId="35090" xr:uid="{00000000-0005-0000-0000-0000F1760000}"/>
    <cellStyle name="Normal 6 2 8 3 2 2 5" xfId="19866" xr:uid="{00000000-0005-0000-0000-0000F2760000}"/>
    <cellStyle name="Normal 6 2 8 3 2 3" xfId="6417" xr:uid="{00000000-0005-0000-0000-0000F3760000}"/>
    <cellStyle name="Normal 6 2 8 3 2 3 2" xfId="16469" xr:uid="{00000000-0005-0000-0000-0000F4760000}"/>
    <cellStyle name="Normal 6 2 8 3 2 3 2 2" xfId="46791" xr:uid="{00000000-0005-0000-0000-0000F5760000}"/>
    <cellStyle name="Normal 6 2 8 3 2 3 2 3" xfId="31567" xr:uid="{00000000-0005-0000-0000-0000F6760000}"/>
    <cellStyle name="Normal 6 2 8 3 2 3 3" xfId="11449" xr:uid="{00000000-0005-0000-0000-0000F7760000}"/>
    <cellStyle name="Normal 6 2 8 3 2 3 3 2" xfId="41774" xr:uid="{00000000-0005-0000-0000-0000F8760000}"/>
    <cellStyle name="Normal 6 2 8 3 2 3 3 3" xfId="26550" xr:uid="{00000000-0005-0000-0000-0000F9760000}"/>
    <cellStyle name="Normal 6 2 8 3 2 3 4" xfId="36761" xr:uid="{00000000-0005-0000-0000-0000FA760000}"/>
    <cellStyle name="Normal 6 2 8 3 2 3 5" xfId="21537" xr:uid="{00000000-0005-0000-0000-0000FB760000}"/>
    <cellStyle name="Normal 6 2 8 3 2 4" xfId="13127" xr:uid="{00000000-0005-0000-0000-0000FC760000}"/>
    <cellStyle name="Normal 6 2 8 3 2 4 2" xfId="43449" xr:uid="{00000000-0005-0000-0000-0000FD760000}"/>
    <cellStyle name="Normal 6 2 8 3 2 4 3" xfId="28225" xr:uid="{00000000-0005-0000-0000-0000FE760000}"/>
    <cellStyle name="Normal 6 2 8 3 2 5" xfId="8106" xr:uid="{00000000-0005-0000-0000-0000FF760000}"/>
    <cellStyle name="Normal 6 2 8 3 2 5 2" xfId="38432" xr:uid="{00000000-0005-0000-0000-000000770000}"/>
    <cellStyle name="Normal 6 2 8 3 2 5 3" xfId="23208" xr:uid="{00000000-0005-0000-0000-000001770000}"/>
    <cellStyle name="Normal 6 2 8 3 2 6" xfId="33420" xr:uid="{00000000-0005-0000-0000-000002770000}"/>
    <cellStyle name="Normal 6 2 8 3 2 7" xfId="18195" xr:uid="{00000000-0005-0000-0000-000003770000}"/>
    <cellStyle name="Normal 6 2 8 3 3" xfId="3888" xr:uid="{00000000-0005-0000-0000-000004770000}"/>
    <cellStyle name="Normal 6 2 8 3 3 2" xfId="13962" xr:uid="{00000000-0005-0000-0000-000005770000}"/>
    <cellStyle name="Normal 6 2 8 3 3 2 2" xfId="44284" xr:uid="{00000000-0005-0000-0000-000006770000}"/>
    <cellStyle name="Normal 6 2 8 3 3 2 3" xfId="29060" xr:uid="{00000000-0005-0000-0000-000007770000}"/>
    <cellStyle name="Normal 6 2 8 3 3 3" xfId="8942" xr:uid="{00000000-0005-0000-0000-000008770000}"/>
    <cellStyle name="Normal 6 2 8 3 3 3 2" xfId="39267" xr:uid="{00000000-0005-0000-0000-000009770000}"/>
    <cellStyle name="Normal 6 2 8 3 3 3 3" xfId="24043" xr:uid="{00000000-0005-0000-0000-00000A770000}"/>
    <cellStyle name="Normal 6 2 8 3 3 4" xfId="34254" xr:uid="{00000000-0005-0000-0000-00000B770000}"/>
    <cellStyle name="Normal 6 2 8 3 3 5" xfId="19030" xr:uid="{00000000-0005-0000-0000-00000C770000}"/>
    <cellStyle name="Normal 6 2 8 3 4" xfId="5581" xr:uid="{00000000-0005-0000-0000-00000D770000}"/>
    <cellStyle name="Normal 6 2 8 3 4 2" xfId="15633" xr:uid="{00000000-0005-0000-0000-00000E770000}"/>
    <cellStyle name="Normal 6 2 8 3 4 2 2" xfId="45955" xr:uid="{00000000-0005-0000-0000-00000F770000}"/>
    <cellStyle name="Normal 6 2 8 3 4 2 3" xfId="30731" xr:uid="{00000000-0005-0000-0000-000010770000}"/>
    <cellStyle name="Normal 6 2 8 3 4 3" xfId="10613" xr:uid="{00000000-0005-0000-0000-000011770000}"/>
    <cellStyle name="Normal 6 2 8 3 4 3 2" xfId="40938" xr:uid="{00000000-0005-0000-0000-000012770000}"/>
    <cellStyle name="Normal 6 2 8 3 4 3 3" xfId="25714" xr:uid="{00000000-0005-0000-0000-000013770000}"/>
    <cellStyle name="Normal 6 2 8 3 4 4" xfId="35925" xr:uid="{00000000-0005-0000-0000-000014770000}"/>
    <cellStyle name="Normal 6 2 8 3 4 5" xfId="20701" xr:uid="{00000000-0005-0000-0000-000015770000}"/>
    <cellStyle name="Normal 6 2 8 3 5" xfId="12291" xr:uid="{00000000-0005-0000-0000-000016770000}"/>
    <cellStyle name="Normal 6 2 8 3 5 2" xfId="42613" xr:uid="{00000000-0005-0000-0000-000017770000}"/>
    <cellStyle name="Normal 6 2 8 3 5 3" xfId="27389" xr:uid="{00000000-0005-0000-0000-000018770000}"/>
    <cellStyle name="Normal 6 2 8 3 6" xfId="7270" xr:uid="{00000000-0005-0000-0000-000019770000}"/>
    <cellStyle name="Normal 6 2 8 3 6 2" xfId="37596" xr:uid="{00000000-0005-0000-0000-00001A770000}"/>
    <cellStyle name="Normal 6 2 8 3 6 3" xfId="22372" xr:uid="{00000000-0005-0000-0000-00001B770000}"/>
    <cellStyle name="Normal 6 2 8 3 7" xfId="32584" xr:uid="{00000000-0005-0000-0000-00001C770000}"/>
    <cellStyle name="Normal 6 2 8 3 8" xfId="17359" xr:uid="{00000000-0005-0000-0000-00001D770000}"/>
    <cellStyle name="Normal 6 2 8 4" xfId="2617" xr:uid="{00000000-0005-0000-0000-00001E770000}"/>
    <cellStyle name="Normal 6 2 8 4 2" xfId="4307" xr:uid="{00000000-0005-0000-0000-00001F770000}"/>
    <cellStyle name="Normal 6 2 8 4 2 2" xfId="14380" xr:uid="{00000000-0005-0000-0000-000020770000}"/>
    <cellStyle name="Normal 6 2 8 4 2 2 2" xfId="44702" xr:uid="{00000000-0005-0000-0000-000021770000}"/>
    <cellStyle name="Normal 6 2 8 4 2 2 3" xfId="29478" xr:uid="{00000000-0005-0000-0000-000022770000}"/>
    <cellStyle name="Normal 6 2 8 4 2 3" xfId="9360" xr:uid="{00000000-0005-0000-0000-000023770000}"/>
    <cellStyle name="Normal 6 2 8 4 2 3 2" xfId="39685" xr:uid="{00000000-0005-0000-0000-000024770000}"/>
    <cellStyle name="Normal 6 2 8 4 2 3 3" xfId="24461" xr:uid="{00000000-0005-0000-0000-000025770000}"/>
    <cellStyle name="Normal 6 2 8 4 2 4" xfId="34672" xr:uid="{00000000-0005-0000-0000-000026770000}"/>
    <cellStyle name="Normal 6 2 8 4 2 5" xfId="19448" xr:uid="{00000000-0005-0000-0000-000027770000}"/>
    <cellStyle name="Normal 6 2 8 4 3" xfId="5999" xr:uid="{00000000-0005-0000-0000-000028770000}"/>
    <cellStyle name="Normal 6 2 8 4 3 2" xfId="16051" xr:uid="{00000000-0005-0000-0000-000029770000}"/>
    <cellStyle name="Normal 6 2 8 4 3 2 2" xfId="46373" xr:uid="{00000000-0005-0000-0000-00002A770000}"/>
    <cellStyle name="Normal 6 2 8 4 3 2 3" xfId="31149" xr:uid="{00000000-0005-0000-0000-00002B770000}"/>
    <cellStyle name="Normal 6 2 8 4 3 3" xfId="11031" xr:uid="{00000000-0005-0000-0000-00002C770000}"/>
    <cellStyle name="Normal 6 2 8 4 3 3 2" xfId="41356" xr:uid="{00000000-0005-0000-0000-00002D770000}"/>
    <cellStyle name="Normal 6 2 8 4 3 3 3" xfId="26132" xr:uid="{00000000-0005-0000-0000-00002E770000}"/>
    <cellStyle name="Normal 6 2 8 4 3 4" xfId="36343" xr:uid="{00000000-0005-0000-0000-00002F770000}"/>
    <cellStyle name="Normal 6 2 8 4 3 5" xfId="21119" xr:uid="{00000000-0005-0000-0000-000030770000}"/>
    <cellStyle name="Normal 6 2 8 4 4" xfId="12709" xr:uid="{00000000-0005-0000-0000-000031770000}"/>
    <cellStyle name="Normal 6 2 8 4 4 2" xfId="43031" xr:uid="{00000000-0005-0000-0000-000032770000}"/>
    <cellStyle name="Normal 6 2 8 4 4 3" xfId="27807" xr:uid="{00000000-0005-0000-0000-000033770000}"/>
    <cellStyle name="Normal 6 2 8 4 5" xfId="7688" xr:uid="{00000000-0005-0000-0000-000034770000}"/>
    <cellStyle name="Normal 6 2 8 4 5 2" xfId="38014" xr:uid="{00000000-0005-0000-0000-000035770000}"/>
    <cellStyle name="Normal 6 2 8 4 5 3" xfId="22790" xr:uid="{00000000-0005-0000-0000-000036770000}"/>
    <cellStyle name="Normal 6 2 8 4 6" xfId="33002" xr:uid="{00000000-0005-0000-0000-000037770000}"/>
    <cellStyle name="Normal 6 2 8 4 7" xfId="17777" xr:uid="{00000000-0005-0000-0000-000038770000}"/>
    <cellStyle name="Normal 6 2 8 5" xfId="3470" xr:uid="{00000000-0005-0000-0000-000039770000}"/>
    <cellStyle name="Normal 6 2 8 5 2" xfId="13544" xr:uid="{00000000-0005-0000-0000-00003A770000}"/>
    <cellStyle name="Normal 6 2 8 5 2 2" xfId="43866" xr:uid="{00000000-0005-0000-0000-00003B770000}"/>
    <cellStyle name="Normal 6 2 8 5 2 3" xfId="28642" xr:uid="{00000000-0005-0000-0000-00003C770000}"/>
    <cellStyle name="Normal 6 2 8 5 3" xfId="8524" xr:uid="{00000000-0005-0000-0000-00003D770000}"/>
    <cellStyle name="Normal 6 2 8 5 3 2" xfId="38849" xr:uid="{00000000-0005-0000-0000-00003E770000}"/>
    <cellStyle name="Normal 6 2 8 5 3 3" xfId="23625" xr:uid="{00000000-0005-0000-0000-00003F770000}"/>
    <cellStyle name="Normal 6 2 8 5 4" xfId="33836" xr:uid="{00000000-0005-0000-0000-000040770000}"/>
    <cellStyle name="Normal 6 2 8 5 5" xfId="18612" xr:uid="{00000000-0005-0000-0000-000041770000}"/>
    <cellStyle name="Normal 6 2 8 6" xfId="5163" xr:uid="{00000000-0005-0000-0000-000042770000}"/>
    <cellStyle name="Normal 6 2 8 6 2" xfId="15215" xr:uid="{00000000-0005-0000-0000-000043770000}"/>
    <cellStyle name="Normal 6 2 8 6 2 2" xfId="45537" xr:uid="{00000000-0005-0000-0000-000044770000}"/>
    <cellStyle name="Normal 6 2 8 6 2 3" xfId="30313" xr:uid="{00000000-0005-0000-0000-000045770000}"/>
    <cellStyle name="Normal 6 2 8 6 3" xfId="10195" xr:uid="{00000000-0005-0000-0000-000046770000}"/>
    <cellStyle name="Normal 6 2 8 6 3 2" xfId="40520" xr:uid="{00000000-0005-0000-0000-000047770000}"/>
    <cellStyle name="Normal 6 2 8 6 3 3" xfId="25296" xr:uid="{00000000-0005-0000-0000-000048770000}"/>
    <cellStyle name="Normal 6 2 8 6 4" xfId="35507" xr:uid="{00000000-0005-0000-0000-000049770000}"/>
    <cellStyle name="Normal 6 2 8 6 5" xfId="20283" xr:uid="{00000000-0005-0000-0000-00004A770000}"/>
    <cellStyle name="Normal 6 2 8 7" xfId="11873" xr:uid="{00000000-0005-0000-0000-00004B770000}"/>
    <cellStyle name="Normal 6 2 8 7 2" xfId="42195" xr:uid="{00000000-0005-0000-0000-00004C770000}"/>
    <cellStyle name="Normal 6 2 8 7 3" xfId="26971" xr:uid="{00000000-0005-0000-0000-00004D770000}"/>
    <cellStyle name="Normal 6 2 8 8" xfId="6852" xr:uid="{00000000-0005-0000-0000-00004E770000}"/>
    <cellStyle name="Normal 6 2 8 8 2" xfId="37178" xr:uid="{00000000-0005-0000-0000-00004F770000}"/>
    <cellStyle name="Normal 6 2 8 8 3" xfId="21954" xr:uid="{00000000-0005-0000-0000-000050770000}"/>
    <cellStyle name="Normal 6 2 8 9" xfId="32167" xr:uid="{00000000-0005-0000-0000-000051770000}"/>
    <cellStyle name="Normal 6 2 9" xfId="1877" xr:uid="{00000000-0005-0000-0000-000052770000}"/>
    <cellStyle name="Normal 6 2 9 2" xfId="2300" xr:uid="{00000000-0005-0000-0000-000053770000}"/>
    <cellStyle name="Normal 6 2 9 2 2" xfId="3139" xr:uid="{00000000-0005-0000-0000-000054770000}"/>
    <cellStyle name="Normal 6 2 9 2 2 2" xfId="4829" xr:uid="{00000000-0005-0000-0000-000055770000}"/>
    <cellStyle name="Normal 6 2 9 2 2 2 2" xfId="14902" xr:uid="{00000000-0005-0000-0000-000056770000}"/>
    <cellStyle name="Normal 6 2 9 2 2 2 2 2" xfId="45224" xr:uid="{00000000-0005-0000-0000-000057770000}"/>
    <cellStyle name="Normal 6 2 9 2 2 2 2 3" xfId="30000" xr:uid="{00000000-0005-0000-0000-000058770000}"/>
    <cellStyle name="Normal 6 2 9 2 2 2 3" xfId="9882" xr:uid="{00000000-0005-0000-0000-000059770000}"/>
    <cellStyle name="Normal 6 2 9 2 2 2 3 2" xfId="40207" xr:uid="{00000000-0005-0000-0000-00005A770000}"/>
    <cellStyle name="Normal 6 2 9 2 2 2 3 3" xfId="24983" xr:uid="{00000000-0005-0000-0000-00005B770000}"/>
    <cellStyle name="Normal 6 2 9 2 2 2 4" xfId="35194" xr:uid="{00000000-0005-0000-0000-00005C770000}"/>
    <cellStyle name="Normal 6 2 9 2 2 2 5" xfId="19970" xr:uid="{00000000-0005-0000-0000-00005D770000}"/>
    <cellStyle name="Normal 6 2 9 2 2 3" xfId="6521" xr:uid="{00000000-0005-0000-0000-00005E770000}"/>
    <cellStyle name="Normal 6 2 9 2 2 3 2" xfId="16573" xr:uid="{00000000-0005-0000-0000-00005F770000}"/>
    <cellStyle name="Normal 6 2 9 2 2 3 2 2" xfId="46895" xr:uid="{00000000-0005-0000-0000-000060770000}"/>
    <cellStyle name="Normal 6 2 9 2 2 3 2 3" xfId="31671" xr:uid="{00000000-0005-0000-0000-000061770000}"/>
    <cellStyle name="Normal 6 2 9 2 2 3 3" xfId="11553" xr:uid="{00000000-0005-0000-0000-000062770000}"/>
    <cellStyle name="Normal 6 2 9 2 2 3 3 2" xfId="41878" xr:uid="{00000000-0005-0000-0000-000063770000}"/>
    <cellStyle name="Normal 6 2 9 2 2 3 3 3" xfId="26654" xr:uid="{00000000-0005-0000-0000-000064770000}"/>
    <cellStyle name="Normal 6 2 9 2 2 3 4" xfId="36865" xr:uid="{00000000-0005-0000-0000-000065770000}"/>
    <cellStyle name="Normal 6 2 9 2 2 3 5" xfId="21641" xr:uid="{00000000-0005-0000-0000-000066770000}"/>
    <cellStyle name="Normal 6 2 9 2 2 4" xfId="13231" xr:uid="{00000000-0005-0000-0000-000067770000}"/>
    <cellStyle name="Normal 6 2 9 2 2 4 2" xfId="43553" xr:uid="{00000000-0005-0000-0000-000068770000}"/>
    <cellStyle name="Normal 6 2 9 2 2 4 3" xfId="28329" xr:uid="{00000000-0005-0000-0000-000069770000}"/>
    <cellStyle name="Normal 6 2 9 2 2 5" xfId="8210" xr:uid="{00000000-0005-0000-0000-00006A770000}"/>
    <cellStyle name="Normal 6 2 9 2 2 5 2" xfId="38536" xr:uid="{00000000-0005-0000-0000-00006B770000}"/>
    <cellStyle name="Normal 6 2 9 2 2 5 3" xfId="23312" xr:uid="{00000000-0005-0000-0000-00006C770000}"/>
    <cellStyle name="Normal 6 2 9 2 2 6" xfId="33524" xr:uid="{00000000-0005-0000-0000-00006D770000}"/>
    <cellStyle name="Normal 6 2 9 2 2 7" xfId="18299" xr:uid="{00000000-0005-0000-0000-00006E770000}"/>
    <cellStyle name="Normal 6 2 9 2 3" xfId="3992" xr:uid="{00000000-0005-0000-0000-00006F770000}"/>
    <cellStyle name="Normal 6 2 9 2 3 2" xfId="14066" xr:uid="{00000000-0005-0000-0000-000070770000}"/>
    <cellStyle name="Normal 6 2 9 2 3 2 2" xfId="44388" xr:uid="{00000000-0005-0000-0000-000071770000}"/>
    <cellStyle name="Normal 6 2 9 2 3 2 3" xfId="29164" xr:uid="{00000000-0005-0000-0000-000072770000}"/>
    <cellStyle name="Normal 6 2 9 2 3 3" xfId="9046" xr:uid="{00000000-0005-0000-0000-000073770000}"/>
    <cellStyle name="Normal 6 2 9 2 3 3 2" xfId="39371" xr:uid="{00000000-0005-0000-0000-000074770000}"/>
    <cellStyle name="Normal 6 2 9 2 3 3 3" xfId="24147" xr:uid="{00000000-0005-0000-0000-000075770000}"/>
    <cellStyle name="Normal 6 2 9 2 3 4" xfId="34358" xr:uid="{00000000-0005-0000-0000-000076770000}"/>
    <cellStyle name="Normal 6 2 9 2 3 5" xfId="19134" xr:uid="{00000000-0005-0000-0000-000077770000}"/>
    <cellStyle name="Normal 6 2 9 2 4" xfId="5685" xr:uid="{00000000-0005-0000-0000-000078770000}"/>
    <cellStyle name="Normal 6 2 9 2 4 2" xfId="15737" xr:uid="{00000000-0005-0000-0000-000079770000}"/>
    <cellStyle name="Normal 6 2 9 2 4 2 2" xfId="46059" xr:uid="{00000000-0005-0000-0000-00007A770000}"/>
    <cellStyle name="Normal 6 2 9 2 4 2 3" xfId="30835" xr:uid="{00000000-0005-0000-0000-00007B770000}"/>
    <cellStyle name="Normal 6 2 9 2 4 3" xfId="10717" xr:uid="{00000000-0005-0000-0000-00007C770000}"/>
    <cellStyle name="Normal 6 2 9 2 4 3 2" xfId="41042" xr:uid="{00000000-0005-0000-0000-00007D770000}"/>
    <cellStyle name="Normal 6 2 9 2 4 3 3" xfId="25818" xr:uid="{00000000-0005-0000-0000-00007E770000}"/>
    <cellStyle name="Normal 6 2 9 2 4 4" xfId="36029" xr:uid="{00000000-0005-0000-0000-00007F770000}"/>
    <cellStyle name="Normal 6 2 9 2 4 5" xfId="20805" xr:uid="{00000000-0005-0000-0000-000080770000}"/>
    <cellStyle name="Normal 6 2 9 2 5" xfId="12395" xr:uid="{00000000-0005-0000-0000-000081770000}"/>
    <cellStyle name="Normal 6 2 9 2 5 2" xfId="42717" xr:uid="{00000000-0005-0000-0000-000082770000}"/>
    <cellStyle name="Normal 6 2 9 2 5 3" xfId="27493" xr:uid="{00000000-0005-0000-0000-000083770000}"/>
    <cellStyle name="Normal 6 2 9 2 6" xfId="7374" xr:uid="{00000000-0005-0000-0000-000084770000}"/>
    <cellStyle name="Normal 6 2 9 2 6 2" xfId="37700" xr:uid="{00000000-0005-0000-0000-000085770000}"/>
    <cellStyle name="Normal 6 2 9 2 6 3" xfId="22476" xr:uid="{00000000-0005-0000-0000-000086770000}"/>
    <cellStyle name="Normal 6 2 9 2 7" xfId="32688" xr:uid="{00000000-0005-0000-0000-000087770000}"/>
    <cellStyle name="Normal 6 2 9 2 8" xfId="17463" xr:uid="{00000000-0005-0000-0000-000088770000}"/>
    <cellStyle name="Normal 6 2 9 3" xfId="2721" xr:uid="{00000000-0005-0000-0000-000089770000}"/>
    <cellStyle name="Normal 6 2 9 3 2" xfId="4411" xr:uid="{00000000-0005-0000-0000-00008A770000}"/>
    <cellStyle name="Normal 6 2 9 3 2 2" xfId="14484" xr:uid="{00000000-0005-0000-0000-00008B770000}"/>
    <cellStyle name="Normal 6 2 9 3 2 2 2" xfId="44806" xr:uid="{00000000-0005-0000-0000-00008C770000}"/>
    <cellStyle name="Normal 6 2 9 3 2 2 3" xfId="29582" xr:uid="{00000000-0005-0000-0000-00008D770000}"/>
    <cellStyle name="Normal 6 2 9 3 2 3" xfId="9464" xr:uid="{00000000-0005-0000-0000-00008E770000}"/>
    <cellStyle name="Normal 6 2 9 3 2 3 2" xfId="39789" xr:uid="{00000000-0005-0000-0000-00008F770000}"/>
    <cellStyle name="Normal 6 2 9 3 2 3 3" xfId="24565" xr:uid="{00000000-0005-0000-0000-000090770000}"/>
    <cellStyle name="Normal 6 2 9 3 2 4" xfId="34776" xr:uid="{00000000-0005-0000-0000-000091770000}"/>
    <cellStyle name="Normal 6 2 9 3 2 5" xfId="19552" xr:uid="{00000000-0005-0000-0000-000092770000}"/>
    <cellStyle name="Normal 6 2 9 3 3" xfId="6103" xr:uid="{00000000-0005-0000-0000-000093770000}"/>
    <cellStyle name="Normal 6 2 9 3 3 2" xfId="16155" xr:uid="{00000000-0005-0000-0000-000094770000}"/>
    <cellStyle name="Normal 6 2 9 3 3 2 2" xfId="46477" xr:uid="{00000000-0005-0000-0000-000095770000}"/>
    <cellStyle name="Normal 6 2 9 3 3 2 3" xfId="31253" xr:uid="{00000000-0005-0000-0000-000096770000}"/>
    <cellStyle name="Normal 6 2 9 3 3 3" xfId="11135" xr:uid="{00000000-0005-0000-0000-000097770000}"/>
    <cellStyle name="Normal 6 2 9 3 3 3 2" xfId="41460" xr:uid="{00000000-0005-0000-0000-000098770000}"/>
    <cellStyle name="Normal 6 2 9 3 3 3 3" xfId="26236" xr:uid="{00000000-0005-0000-0000-000099770000}"/>
    <cellStyle name="Normal 6 2 9 3 3 4" xfId="36447" xr:uid="{00000000-0005-0000-0000-00009A770000}"/>
    <cellStyle name="Normal 6 2 9 3 3 5" xfId="21223" xr:uid="{00000000-0005-0000-0000-00009B770000}"/>
    <cellStyle name="Normal 6 2 9 3 4" xfId="12813" xr:uid="{00000000-0005-0000-0000-00009C770000}"/>
    <cellStyle name="Normal 6 2 9 3 4 2" xfId="43135" xr:uid="{00000000-0005-0000-0000-00009D770000}"/>
    <cellStyle name="Normal 6 2 9 3 4 3" xfId="27911" xr:uid="{00000000-0005-0000-0000-00009E770000}"/>
    <cellStyle name="Normal 6 2 9 3 5" xfId="7792" xr:uid="{00000000-0005-0000-0000-00009F770000}"/>
    <cellStyle name="Normal 6 2 9 3 5 2" xfId="38118" xr:uid="{00000000-0005-0000-0000-0000A0770000}"/>
    <cellStyle name="Normal 6 2 9 3 5 3" xfId="22894" xr:uid="{00000000-0005-0000-0000-0000A1770000}"/>
    <cellStyle name="Normal 6 2 9 3 6" xfId="33106" xr:uid="{00000000-0005-0000-0000-0000A2770000}"/>
    <cellStyle name="Normal 6 2 9 3 7" xfId="17881" xr:uid="{00000000-0005-0000-0000-0000A3770000}"/>
    <cellStyle name="Normal 6 2 9 4" xfId="3574" xr:uid="{00000000-0005-0000-0000-0000A4770000}"/>
    <cellStyle name="Normal 6 2 9 4 2" xfId="13648" xr:uid="{00000000-0005-0000-0000-0000A5770000}"/>
    <cellStyle name="Normal 6 2 9 4 2 2" xfId="43970" xr:uid="{00000000-0005-0000-0000-0000A6770000}"/>
    <cellStyle name="Normal 6 2 9 4 2 3" xfId="28746" xr:uid="{00000000-0005-0000-0000-0000A7770000}"/>
    <cellStyle name="Normal 6 2 9 4 3" xfId="8628" xr:uid="{00000000-0005-0000-0000-0000A8770000}"/>
    <cellStyle name="Normal 6 2 9 4 3 2" xfId="38953" xr:uid="{00000000-0005-0000-0000-0000A9770000}"/>
    <cellStyle name="Normal 6 2 9 4 3 3" xfId="23729" xr:uid="{00000000-0005-0000-0000-0000AA770000}"/>
    <cellStyle name="Normal 6 2 9 4 4" xfId="33940" xr:uid="{00000000-0005-0000-0000-0000AB770000}"/>
    <cellStyle name="Normal 6 2 9 4 5" xfId="18716" xr:uid="{00000000-0005-0000-0000-0000AC770000}"/>
    <cellStyle name="Normal 6 2 9 5" xfId="5267" xr:uid="{00000000-0005-0000-0000-0000AD770000}"/>
    <cellStyle name="Normal 6 2 9 5 2" xfId="15319" xr:uid="{00000000-0005-0000-0000-0000AE770000}"/>
    <cellStyle name="Normal 6 2 9 5 2 2" xfId="45641" xr:uid="{00000000-0005-0000-0000-0000AF770000}"/>
    <cellStyle name="Normal 6 2 9 5 2 3" xfId="30417" xr:uid="{00000000-0005-0000-0000-0000B0770000}"/>
    <cellStyle name="Normal 6 2 9 5 3" xfId="10299" xr:uid="{00000000-0005-0000-0000-0000B1770000}"/>
    <cellStyle name="Normal 6 2 9 5 3 2" xfId="40624" xr:uid="{00000000-0005-0000-0000-0000B2770000}"/>
    <cellStyle name="Normal 6 2 9 5 3 3" xfId="25400" xr:uid="{00000000-0005-0000-0000-0000B3770000}"/>
    <cellStyle name="Normal 6 2 9 5 4" xfId="35611" xr:uid="{00000000-0005-0000-0000-0000B4770000}"/>
    <cellStyle name="Normal 6 2 9 5 5" xfId="20387" xr:uid="{00000000-0005-0000-0000-0000B5770000}"/>
    <cellStyle name="Normal 6 2 9 6" xfId="11977" xr:uid="{00000000-0005-0000-0000-0000B6770000}"/>
    <cellStyle name="Normal 6 2 9 6 2" xfId="42299" xr:uid="{00000000-0005-0000-0000-0000B7770000}"/>
    <cellStyle name="Normal 6 2 9 6 3" xfId="27075" xr:uid="{00000000-0005-0000-0000-0000B8770000}"/>
    <cellStyle name="Normal 6 2 9 7" xfId="6956" xr:uid="{00000000-0005-0000-0000-0000B9770000}"/>
    <cellStyle name="Normal 6 2 9 7 2" xfId="37282" xr:uid="{00000000-0005-0000-0000-0000BA770000}"/>
    <cellStyle name="Normal 6 2 9 7 3" xfId="22058" xr:uid="{00000000-0005-0000-0000-0000BB770000}"/>
    <cellStyle name="Normal 6 2 9 8" xfId="32270" xr:uid="{00000000-0005-0000-0000-0000BC770000}"/>
    <cellStyle name="Normal 6 2 9 9" xfId="17045" xr:uid="{00000000-0005-0000-0000-0000BD770000}"/>
    <cellStyle name="Normal 6 3" xfId="659" xr:uid="{00000000-0005-0000-0000-0000BE770000}"/>
    <cellStyle name="Normal 6 3 10" xfId="6778" xr:uid="{00000000-0005-0000-0000-0000BF770000}"/>
    <cellStyle name="Normal 6 3 10 2" xfId="37106" xr:uid="{00000000-0005-0000-0000-0000C0770000}"/>
    <cellStyle name="Normal 6 3 10 3" xfId="21882" xr:uid="{00000000-0005-0000-0000-0000C1770000}"/>
    <cellStyle name="Normal 6 3 11" xfId="31921" xr:uid="{00000000-0005-0000-0000-0000C2770000}"/>
    <cellStyle name="Normal 6 3 12" xfId="16867" xr:uid="{00000000-0005-0000-0000-0000C3770000}"/>
    <cellStyle name="Normal 6 3 13" xfId="1465" xr:uid="{00000000-0005-0000-0000-0000C4770000}"/>
    <cellStyle name="Normal 6 3 14" xfId="47308" xr:uid="{00000000-0005-0000-0000-0000C5770000}"/>
    <cellStyle name="Normal 6 3 2" xfId="712" xr:uid="{00000000-0005-0000-0000-0000C6770000}"/>
    <cellStyle name="Normal 6 3 2 10" xfId="31930" xr:uid="{00000000-0005-0000-0000-0000C7770000}"/>
    <cellStyle name="Normal 6 3 2 11" xfId="16921" xr:uid="{00000000-0005-0000-0000-0000C8770000}"/>
    <cellStyle name="Normal 6 3 2 12" xfId="1742" xr:uid="{00000000-0005-0000-0000-0000C9770000}"/>
    <cellStyle name="Normal 6 3 2 2" xfId="733" xr:uid="{00000000-0005-0000-0000-0000CA770000}"/>
    <cellStyle name="Normal 6 3 2 2 10" xfId="17025" xr:uid="{00000000-0005-0000-0000-0000CB770000}"/>
    <cellStyle name="Normal 6 3 2 2 11" xfId="1850" xr:uid="{00000000-0005-0000-0000-0000CC770000}"/>
    <cellStyle name="Normal 6 3 2 2 2" xfId="2067" xr:uid="{00000000-0005-0000-0000-0000CD770000}"/>
    <cellStyle name="Normal 6 3 2 2 2 2" xfId="2488" xr:uid="{00000000-0005-0000-0000-0000CE770000}"/>
    <cellStyle name="Normal 6 3 2 2 2 2 2" xfId="3327" xr:uid="{00000000-0005-0000-0000-0000CF770000}"/>
    <cellStyle name="Normal 6 3 2 2 2 2 2 2" xfId="5017" xr:uid="{00000000-0005-0000-0000-0000D0770000}"/>
    <cellStyle name="Normal 6 3 2 2 2 2 2 2 2" xfId="15090" xr:uid="{00000000-0005-0000-0000-0000D1770000}"/>
    <cellStyle name="Normal 6 3 2 2 2 2 2 2 2 2" xfId="45412" xr:uid="{00000000-0005-0000-0000-0000D2770000}"/>
    <cellStyle name="Normal 6 3 2 2 2 2 2 2 2 3" xfId="30188" xr:uid="{00000000-0005-0000-0000-0000D3770000}"/>
    <cellStyle name="Normal 6 3 2 2 2 2 2 2 3" xfId="10070" xr:uid="{00000000-0005-0000-0000-0000D4770000}"/>
    <cellStyle name="Normal 6 3 2 2 2 2 2 2 3 2" xfId="40395" xr:uid="{00000000-0005-0000-0000-0000D5770000}"/>
    <cellStyle name="Normal 6 3 2 2 2 2 2 2 3 3" xfId="25171" xr:uid="{00000000-0005-0000-0000-0000D6770000}"/>
    <cellStyle name="Normal 6 3 2 2 2 2 2 2 4" xfId="35382" xr:uid="{00000000-0005-0000-0000-0000D7770000}"/>
    <cellStyle name="Normal 6 3 2 2 2 2 2 2 5" xfId="20158" xr:uid="{00000000-0005-0000-0000-0000D8770000}"/>
    <cellStyle name="Normal 6 3 2 2 2 2 2 3" xfId="6709" xr:uid="{00000000-0005-0000-0000-0000D9770000}"/>
    <cellStyle name="Normal 6 3 2 2 2 2 2 3 2" xfId="16761" xr:uid="{00000000-0005-0000-0000-0000DA770000}"/>
    <cellStyle name="Normal 6 3 2 2 2 2 2 3 2 2" xfId="47083" xr:uid="{00000000-0005-0000-0000-0000DB770000}"/>
    <cellStyle name="Normal 6 3 2 2 2 2 2 3 2 3" xfId="31859" xr:uid="{00000000-0005-0000-0000-0000DC770000}"/>
    <cellStyle name="Normal 6 3 2 2 2 2 2 3 3" xfId="11741" xr:uid="{00000000-0005-0000-0000-0000DD770000}"/>
    <cellStyle name="Normal 6 3 2 2 2 2 2 3 3 2" xfId="42066" xr:uid="{00000000-0005-0000-0000-0000DE770000}"/>
    <cellStyle name="Normal 6 3 2 2 2 2 2 3 3 3" xfId="26842" xr:uid="{00000000-0005-0000-0000-0000DF770000}"/>
    <cellStyle name="Normal 6 3 2 2 2 2 2 3 4" xfId="37053" xr:uid="{00000000-0005-0000-0000-0000E0770000}"/>
    <cellStyle name="Normal 6 3 2 2 2 2 2 3 5" xfId="21829" xr:uid="{00000000-0005-0000-0000-0000E1770000}"/>
    <cellStyle name="Normal 6 3 2 2 2 2 2 4" xfId="13419" xr:uid="{00000000-0005-0000-0000-0000E2770000}"/>
    <cellStyle name="Normal 6 3 2 2 2 2 2 4 2" xfId="43741" xr:uid="{00000000-0005-0000-0000-0000E3770000}"/>
    <cellStyle name="Normal 6 3 2 2 2 2 2 4 3" xfId="28517" xr:uid="{00000000-0005-0000-0000-0000E4770000}"/>
    <cellStyle name="Normal 6 3 2 2 2 2 2 5" xfId="8398" xr:uid="{00000000-0005-0000-0000-0000E5770000}"/>
    <cellStyle name="Normal 6 3 2 2 2 2 2 5 2" xfId="38724" xr:uid="{00000000-0005-0000-0000-0000E6770000}"/>
    <cellStyle name="Normal 6 3 2 2 2 2 2 5 3" xfId="23500" xr:uid="{00000000-0005-0000-0000-0000E7770000}"/>
    <cellStyle name="Normal 6 3 2 2 2 2 2 6" xfId="33712" xr:uid="{00000000-0005-0000-0000-0000E8770000}"/>
    <cellStyle name="Normal 6 3 2 2 2 2 2 7" xfId="18487" xr:uid="{00000000-0005-0000-0000-0000E9770000}"/>
    <cellStyle name="Normal 6 3 2 2 2 2 3" xfId="4180" xr:uid="{00000000-0005-0000-0000-0000EA770000}"/>
    <cellStyle name="Normal 6 3 2 2 2 2 3 2" xfId="14254" xr:uid="{00000000-0005-0000-0000-0000EB770000}"/>
    <cellStyle name="Normal 6 3 2 2 2 2 3 2 2" xfId="44576" xr:uid="{00000000-0005-0000-0000-0000EC770000}"/>
    <cellStyle name="Normal 6 3 2 2 2 2 3 2 3" xfId="29352" xr:uid="{00000000-0005-0000-0000-0000ED770000}"/>
    <cellStyle name="Normal 6 3 2 2 2 2 3 3" xfId="9234" xr:uid="{00000000-0005-0000-0000-0000EE770000}"/>
    <cellStyle name="Normal 6 3 2 2 2 2 3 3 2" xfId="39559" xr:uid="{00000000-0005-0000-0000-0000EF770000}"/>
    <cellStyle name="Normal 6 3 2 2 2 2 3 3 3" xfId="24335" xr:uid="{00000000-0005-0000-0000-0000F0770000}"/>
    <cellStyle name="Normal 6 3 2 2 2 2 3 4" xfId="34546" xr:uid="{00000000-0005-0000-0000-0000F1770000}"/>
    <cellStyle name="Normal 6 3 2 2 2 2 3 5" xfId="19322" xr:uid="{00000000-0005-0000-0000-0000F2770000}"/>
    <cellStyle name="Normal 6 3 2 2 2 2 4" xfId="5873" xr:uid="{00000000-0005-0000-0000-0000F3770000}"/>
    <cellStyle name="Normal 6 3 2 2 2 2 4 2" xfId="15925" xr:uid="{00000000-0005-0000-0000-0000F4770000}"/>
    <cellStyle name="Normal 6 3 2 2 2 2 4 2 2" xfId="46247" xr:uid="{00000000-0005-0000-0000-0000F5770000}"/>
    <cellStyle name="Normal 6 3 2 2 2 2 4 2 3" xfId="31023" xr:uid="{00000000-0005-0000-0000-0000F6770000}"/>
    <cellStyle name="Normal 6 3 2 2 2 2 4 3" xfId="10905" xr:uid="{00000000-0005-0000-0000-0000F7770000}"/>
    <cellStyle name="Normal 6 3 2 2 2 2 4 3 2" xfId="41230" xr:uid="{00000000-0005-0000-0000-0000F8770000}"/>
    <cellStyle name="Normal 6 3 2 2 2 2 4 3 3" xfId="26006" xr:uid="{00000000-0005-0000-0000-0000F9770000}"/>
    <cellStyle name="Normal 6 3 2 2 2 2 4 4" xfId="36217" xr:uid="{00000000-0005-0000-0000-0000FA770000}"/>
    <cellStyle name="Normal 6 3 2 2 2 2 4 5" xfId="20993" xr:uid="{00000000-0005-0000-0000-0000FB770000}"/>
    <cellStyle name="Normal 6 3 2 2 2 2 5" xfId="12583" xr:uid="{00000000-0005-0000-0000-0000FC770000}"/>
    <cellStyle name="Normal 6 3 2 2 2 2 5 2" xfId="42905" xr:uid="{00000000-0005-0000-0000-0000FD770000}"/>
    <cellStyle name="Normal 6 3 2 2 2 2 5 3" xfId="27681" xr:uid="{00000000-0005-0000-0000-0000FE770000}"/>
    <cellStyle name="Normal 6 3 2 2 2 2 6" xfId="7562" xr:uid="{00000000-0005-0000-0000-0000FF770000}"/>
    <cellStyle name="Normal 6 3 2 2 2 2 6 2" xfId="37888" xr:uid="{00000000-0005-0000-0000-000000780000}"/>
    <cellStyle name="Normal 6 3 2 2 2 2 6 3" xfId="22664" xr:uid="{00000000-0005-0000-0000-000001780000}"/>
    <cellStyle name="Normal 6 3 2 2 2 2 7" xfId="32876" xr:uid="{00000000-0005-0000-0000-000002780000}"/>
    <cellStyle name="Normal 6 3 2 2 2 2 8" xfId="17651" xr:uid="{00000000-0005-0000-0000-000003780000}"/>
    <cellStyle name="Normal 6 3 2 2 2 3" xfId="2909" xr:uid="{00000000-0005-0000-0000-000004780000}"/>
    <cellStyle name="Normal 6 3 2 2 2 3 2" xfId="4599" xr:uid="{00000000-0005-0000-0000-000005780000}"/>
    <cellStyle name="Normal 6 3 2 2 2 3 2 2" xfId="14672" xr:uid="{00000000-0005-0000-0000-000006780000}"/>
    <cellStyle name="Normal 6 3 2 2 2 3 2 2 2" xfId="44994" xr:uid="{00000000-0005-0000-0000-000007780000}"/>
    <cellStyle name="Normal 6 3 2 2 2 3 2 2 3" xfId="29770" xr:uid="{00000000-0005-0000-0000-000008780000}"/>
    <cellStyle name="Normal 6 3 2 2 2 3 2 3" xfId="9652" xr:uid="{00000000-0005-0000-0000-000009780000}"/>
    <cellStyle name="Normal 6 3 2 2 2 3 2 3 2" xfId="39977" xr:uid="{00000000-0005-0000-0000-00000A780000}"/>
    <cellStyle name="Normal 6 3 2 2 2 3 2 3 3" xfId="24753" xr:uid="{00000000-0005-0000-0000-00000B780000}"/>
    <cellStyle name="Normal 6 3 2 2 2 3 2 4" xfId="34964" xr:uid="{00000000-0005-0000-0000-00000C780000}"/>
    <cellStyle name="Normal 6 3 2 2 2 3 2 5" xfId="19740" xr:uid="{00000000-0005-0000-0000-00000D780000}"/>
    <cellStyle name="Normal 6 3 2 2 2 3 3" xfId="6291" xr:uid="{00000000-0005-0000-0000-00000E780000}"/>
    <cellStyle name="Normal 6 3 2 2 2 3 3 2" xfId="16343" xr:uid="{00000000-0005-0000-0000-00000F780000}"/>
    <cellStyle name="Normal 6 3 2 2 2 3 3 2 2" xfId="46665" xr:uid="{00000000-0005-0000-0000-000010780000}"/>
    <cellStyle name="Normal 6 3 2 2 2 3 3 2 3" xfId="31441" xr:uid="{00000000-0005-0000-0000-000011780000}"/>
    <cellStyle name="Normal 6 3 2 2 2 3 3 3" xfId="11323" xr:uid="{00000000-0005-0000-0000-000012780000}"/>
    <cellStyle name="Normal 6 3 2 2 2 3 3 3 2" xfId="41648" xr:uid="{00000000-0005-0000-0000-000013780000}"/>
    <cellStyle name="Normal 6 3 2 2 2 3 3 3 3" xfId="26424" xr:uid="{00000000-0005-0000-0000-000014780000}"/>
    <cellStyle name="Normal 6 3 2 2 2 3 3 4" xfId="36635" xr:uid="{00000000-0005-0000-0000-000015780000}"/>
    <cellStyle name="Normal 6 3 2 2 2 3 3 5" xfId="21411" xr:uid="{00000000-0005-0000-0000-000016780000}"/>
    <cellStyle name="Normal 6 3 2 2 2 3 4" xfId="13001" xr:uid="{00000000-0005-0000-0000-000017780000}"/>
    <cellStyle name="Normal 6 3 2 2 2 3 4 2" xfId="43323" xr:uid="{00000000-0005-0000-0000-000018780000}"/>
    <cellStyle name="Normal 6 3 2 2 2 3 4 3" xfId="28099" xr:uid="{00000000-0005-0000-0000-000019780000}"/>
    <cellStyle name="Normal 6 3 2 2 2 3 5" xfId="7980" xr:uid="{00000000-0005-0000-0000-00001A780000}"/>
    <cellStyle name="Normal 6 3 2 2 2 3 5 2" xfId="38306" xr:uid="{00000000-0005-0000-0000-00001B780000}"/>
    <cellStyle name="Normal 6 3 2 2 2 3 5 3" xfId="23082" xr:uid="{00000000-0005-0000-0000-00001C780000}"/>
    <cellStyle name="Normal 6 3 2 2 2 3 6" xfId="33294" xr:uid="{00000000-0005-0000-0000-00001D780000}"/>
    <cellStyle name="Normal 6 3 2 2 2 3 7" xfId="18069" xr:uid="{00000000-0005-0000-0000-00001E780000}"/>
    <cellStyle name="Normal 6 3 2 2 2 4" xfId="3762" xr:uid="{00000000-0005-0000-0000-00001F780000}"/>
    <cellStyle name="Normal 6 3 2 2 2 4 2" xfId="13836" xr:uid="{00000000-0005-0000-0000-000020780000}"/>
    <cellStyle name="Normal 6 3 2 2 2 4 2 2" xfId="44158" xr:uid="{00000000-0005-0000-0000-000021780000}"/>
    <cellStyle name="Normal 6 3 2 2 2 4 2 3" xfId="28934" xr:uid="{00000000-0005-0000-0000-000022780000}"/>
    <cellStyle name="Normal 6 3 2 2 2 4 3" xfId="8816" xr:uid="{00000000-0005-0000-0000-000023780000}"/>
    <cellStyle name="Normal 6 3 2 2 2 4 3 2" xfId="39141" xr:uid="{00000000-0005-0000-0000-000024780000}"/>
    <cellStyle name="Normal 6 3 2 2 2 4 3 3" xfId="23917" xr:uid="{00000000-0005-0000-0000-000025780000}"/>
    <cellStyle name="Normal 6 3 2 2 2 4 4" xfId="34128" xr:uid="{00000000-0005-0000-0000-000026780000}"/>
    <cellStyle name="Normal 6 3 2 2 2 4 5" xfId="18904" xr:uid="{00000000-0005-0000-0000-000027780000}"/>
    <cellStyle name="Normal 6 3 2 2 2 5" xfId="5455" xr:uid="{00000000-0005-0000-0000-000028780000}"/>
    <cellStyle name="Normal 6 3 2 2 2 5 2" xfId="15507" xr:uid="{00000000-0005-0000-0000-000029780000}"/>
    <cellStyle name="Normal 6 3 2 2 2 5 2 2" xfId="45829" xr:uid="{00000000-0005-0000-0000-00002A780000}"/>
    <cellStyle name="Normal 6 3 2 2 2 5 2 3" xfId="30605" xr:uid="{00000000-0005-0000-0000-00002B780000}"/>
    <cellStyle name="Normal 6 3 2 2 2 5 3" xfId="10487" xr:uid="{00000000-0005-0000-0000-00002C780000}"/>
    <cellStyle name="Normal 6 3 2 2 2 5 3 2" xfId="40812" xr:uid="{00000000-0005-0000-0000-00002D780000}"/>
    <cellStyle name="Normal 6 3 2 2 2 5 3 3" xfId="25588" xr:uid="{00000000-0005-0000-0000-00002E780000}"/>
    <cellStyle name="Normal 6 3 2 2 2 5 4" xfId="35799" xr:uid="{00000000-0005-0000-0000-00002F780000}"/>
    <cellStyle name="Normal 6 3 2 2 2 5 5" xfId="20575" xr:uid="{00000000-0005-0000-0000-000030780000}"/>
    <cellStyle name="Normal 6 3 2 2 2 6" xfId="12165" xr:uid="{00000000-0005-0000-0000-000031780000}"/>
    <cellStyle name="Normal 6 3 2 2 2 6 2" xfId="42487" xr:uid="{00000000-0005-0000-0000-000032780000}"/>
    <cellStyle name="Normal 6 3 2 2 2 6 3" xfId="27263" xr:uid="{00000000-0005-0000-0000-000033780000}"/>
    <cellStyle name="Normal 6 3 2 2 2 7" xfId="7144" xr:uid="{00000000-0005-0000-0000-000034780000}"/>
    <cellStyle name="Normal 6 3 2 2 2 7 2" xfId="37470" xr:uid="{00000000-0005-0000-0000-000035780000}"/>
    <cellStyle name="Normal 6 3 2 2 2 7 3" xfId="22246" xr:uid="{00000000-0005-0000-0000-000036780000}"/>
    <cellStyle name="Normal 6 3 2 2 2 8" xfId="32458" xr:uid="{00000000-0005-0000-0000-000037780000}"/>
    <cellStyle name="Normal 6 3 2 2 2 9" xfId="17233" xr:uid="{00000000-0005-0000-0000-000038780000}"/>
    <cellStyle name="Normal 6 3 2 2 3" xfId="2280" xr:uid="{00000000-0005-0000-0000-000039780000}"/>
    <cellStyle name="Normal 6 3 2 2 3 2" xfId="3119" xr:uid="{00000000-0005-0000-0000-00003A780000}"/>
    <cellStyle name="Normal 6 3 2 2 3 2 2" xfId="4809" xr:uid="{00000000-0005-0000-0000-00003B780000}"/>
    <cellStyle name="Normal 6 3 2 2 3 2 2 2" xfId="14882" xr:uid="{00000000-0005-0000-0000-00003C780000}"/>
    <cellStyle name="Normal 6 3 2 2 3 2 2 2 2" xfId="45204" xr:uid="{00000000-0005-0000-0000-00003D780000}"/>
    <cellStyle name="Normal 6 3 2 2 3 2 2 2 3" xfId="29980" xr:uid="{00000000-0005-0000-0000-00003E780000}"/>
    <cellStyle name="Normal 6 3 2 2 3 2 2 3" xfId="9862" xr:uid="{00000000-0005-0000-0000-00003F780000}"/>
    <cellStyle name="Normal 6 3 2 2 3 2 2 3 2" xfId="40187" xr:uid="{00000000-0005-0000-0000-000040780000}"/>
    <cellStyle name="Normal 6 3 2 2 3 2 2 3 3" xfId="24963" xr:uid="{00000000-0005-0000-0000-000041780000}"/>
    <cellStyle name="Normal 6 3 2 2 3 2 2 4" xfId="35174" xr:uid="{00000000-0005-0000-0000-000042780000}"/>
    <cellStyle name="Normal 6 3 2 2 3 2 2 5" xfId="19950" xr:uid="{00000000-0005-0000-0000-000043780000}"/>
    <cellStyle name="Normal 6 3 2 2 3 2 3" xfId="6501" xr:uid="{00000000-0005-0000-0000-000044780000}"/>
    <cellStyle name="Normal 6 3 2 2 3 2 3 2" xfId="16553" xr:uid="{00000000-0005-0000-0000-000045780000}"/>
    <cellStyle name="Normal 6 3 2 2 3 2 3 2 2" xfId="46875" xr:uid="{00000000-0005-0000-0000-000046780000}"/>
    <cellStyle name="Normal 6 3 2 2 3 2 3 2 3" xfId="31651" xr:uid="{00000000-0005-0000-0000-000047780000}"/>
    <cellStyle name="Normal 6 3 2 2 3 2 3 3" xfId="11533" xr:uid="{00000000-0005-0000-0000-000048780000}"/>
    <cellStyle name="Normal 6 3 2 2 3 2 3 3 2" xfId="41858" xr:uid="{00000000-0005-0000-0000-000049780000}"/>
    <cellStyle name="Normal 6 3 2 2 3 2 3 3 3" xfId="26634" xr:uid="{00000000-0005-0000-0000-00004A780000}"/>
    <cellStyle name="Normal 6 3 2 2 3 2 3 4" xfId="36845" xr:uid="{00000000-0005-0000-0000-00004B780000}"/>
    <cellStyle name="Normal 6 3 2 2 3 2 3 5" xfId="21621" xr:uid="{00000000-0005-0000-0000-00004C780000}"/>
    <cellStyle name="Normal 6 3 2 2 3 2 4" xfId="13211" xr:uid="{00000000-0005-0000-0000-00004D780000}"/>
    <cellStyle name="Normal 6 3 2 2 3 2 4 2" xfId="43533" xr:uid="{00000000-0005-0000-0000-00004E780000}"/>
    <cellStyle name="Normal 6 3 2 2 3 2 4 3" xfId="28309" xr:uid="{00000000-0005-0000-0000-00004F780000}"/>
    <cellStyle name="Normal 6 3 2 2 3 2 5" xfId="8190" xr:uid="{00000000-0005-0000-0000-000050780000}"/>
    <cellStyle name="Normal 6 3 2 2 3 2 5 2" xfId="38516" xr:uid="{00000000-0005-0000-0000-000051780000}"/>
    <cellStyle name="Normal 6 3 2 2 3 2 5 3" xfId="23292" xr:uid="{00000000-0005-0000-0000-000052780000}"/>
    <cellStyle name="Normal 6 3 2 2 3 2 6" xfId="33504" xr:uid="{00000000-0005-0000-0000-000053780000}"/>
    <cellStyle name="Normal 6 3 2 2 3 2 7" xfId="18279" xr:uid="{00000000-0005-0000-0000-000054780000}"/>
    <cellStyle name="Normal 6 3 2 2 3 3" xfId="3972" xr:uid="{00000000-0005-0000-0000-000055780000}"/>
    <cellStyle name="Normal 6 3 2 2 3 3 2" xfId="14046" xr:uid="{00000000-0005-0000-0000-000056780000}"/>
    <cellStyle name="Normal 6 3 2 2 3 3 2 2" xfId="44368" xr:uid="{00000000-0005-0000-0000-000057780000}"/>
    <cellStyle name="Normal 6 3 2 2 3 3 2 3" xfId="29144" xr:uid="{00000000-0005-0000-0000-000058780000}"/>
    <cellStyle name="Normal 6 3 2 2 3 3 3" xfId="9026" xr:uid="{00000000-0005-0000-0000-000059780000}"/>
    <cellStyle name="Normal 6 3 2 2 3 3 3 2" xfId="39351" xr:uid="{00000000-0005-0000-0000-00005A780000}"/>
    <cellStyle name="Normal 6 3 2 2 3 3 3 3" xfId="24127" xr:uid="{00000000-0005-0000-0000-00005B780000}"/>
    <cellStyle name="Normal 6 3 2 2 3 3 4" xfId="34338" xr:uid="{00000000-0005-0000-0000-00005C780000}"/>
    <cellStyle name="Normal 6 3 2 2 3 3 5" xfId="19114" xr:uid="{00000000-0005-0000-0000-00005D780000}"/>
    <cellStyle name="Normal 6 3 2 2 3 4" xfId="5665" xr:uid="{00000000-0005-0000-0000-00005E780000}"/>
    <cellStyle name="Normal 6 3 2 2 3 4 2" xfId="15717" xr:uid="{00000000-0005-0000-0000-00005F780000}"/>
    <cellStyle name="Normal 6 3 2 2 3 4 2 2" xfId="46039" xr:uid="{00000000-0005-0000-0000-000060780000}"/>
    <cellStyle name="Normal 6 3 2 2 3 4 2 3" xfId="30815" xr:uid="{00000000-0005-0000-0000-000061780000}"/>
    <cellStyle name="Normal 6 3 2 2 3 4 3" xfId="10697" xr:uid="{00000000-0005-0000-0000-000062780000}"/>
    <cellStyle name="Normal 6 3 2 2 3 4 3 2" xfId="41022" xr:uid="{00000000-0005-0000-0000-000063780000}"/>
    <cellStyle name="Normal 6 3 2 2 3 4 3 3" xfId="25798" xr:uid="{00000000-0005-0000-0000-000064780000}"/>
    <cellStyle name="Normal 6 3 2 2 3 4 4" xfId="36009" xr:uid="{00000000-0005-0000-0000-000065780000}"/>
    <cellStyle name="Normal 6 3 2 2 3 4 5" xfId="20785" xr:uid="{00000000-0005-0000-0000-000066780000}"/>
    <cellStyle name="Normal 6 3 2 2 3 5" xfId="12375" xr:uid="{00000000-0005-0000-0000-000067780000}"/>
    <cellStyle name="Normal 6 3 2 2 3 5 2" xfId="42697" xr:uid="{00000000-0005-0000-0000-000068780000}"/>
    <cellStyle name="Normal 6 3 2 2 3 5 3" xfId="27473" xr:uid="{00000000-0005-0000-0000-000069780000}"/>
    <cellStyle name="Normal 6 3 2 2 3 6" xfId="7354" xr:uid="{00000000-0005-0000-0000-00006A780000}"/>
    <cellStyle name="Normal 6 3 2 2 3 6 2" xfId="37680" xr:uid="{00000000-0005-0000-0000-00006B780000}"/>
    <cellStyle name="Normal 6 3 2 2 3 6 3" xfId="22456" xr:uid="{00000000-0005-0000-0000-00006C780000}"/>
    <cellStyle name="Normal 6 3 2 2 3 7" xfId="32668" xr:uid="{00000000-0005-0000-0000-00006D780000}"/>
    <cellStyle name="Normal 6 3 2 2 3 8" xfId="17443" xr:uid="{00000000-0005-0000-0000-00006E780000}"/>
    <cellStyle name="Normal 6 3 2 2 4" xfId="2701" xr:uid="{00000000-0005-0000-0000-00006F780000}"/>
    <cellStyle name="Normal 6 3 2 2 4 2" xfId="4391" xr:uid="{00000000-0005-0000-0000-000070780000}"/>
    <cellStyle name="Normal 6 3 2 2 4 2 2" xfId="14464" xr:uid="{00000000-0005-0000-0000-000071780000}"/>
    <cellStyle name="Normal 6 3 2 2 4 2 2 2" xfId="44786" xr:uid="{00000000-0005-0000-0000-000072780000}"/>
    <cellStyle name="Normal 6 3 2 2 4 2 2 3" xfId="29562" xr:uid="{00000000-0005-0000-0000-000073780000}"/>
    <cellStyle name="Normal 6 3 2 2 4 2 3" xfId="9444" xr:uid="{00000000-0005-0000-0000-000074780000}"/>
    <cellStyle name="Normal 6 3 2 2 4 2 3 2" xfId="39769" xr:uid="{00000000-0005-0000-0000-000075780000}"/>
    <cellStyle name="Normal 6 3 2 2 4 2 3 3" xfId="24545" xr:uid="{00000000-0005-0000-0000-000076780000}"/>
    <cellStyle name="Normal 6 3 2 2 4 2 4" xfId="34756" xr:uid="{00000000-0005-0000-0000-000077780000}"/>
    <cellStyle name="Normal 6 3 2 2 4 2 5" xfId="19532" xr:uid="{00000000-0005-0000-0000-000078780000}"/>
    <cellStyle name="Normal 6 3 2 2 4 3" xfId="6083" xr:uid="{00000000-0005-0000-0000-000079780000}"/>
    <cellStyle name="Normal 6 3 2 2 4 3 2" xfId="16135" xr:uid="{00000000-0005-0000-0000-00007A780000}"/>
    <cellStyle name="Normal 6 3 2 2 4 3 2 2" xfId="46457" xr:uid="{00000000-0005-0000-0000-00007B780000}"/>
    <cellStyle name="Normal 6 3 2 2 4 3 2 3" xfId="31233" xr:uid="{00000000-0005-0000-0000-00007C780000}"/>
    <cellStyle name="Normal 6 3 2 2 4 3 3" xfId="11115" xr:uid="{00000000-0005-0000-0000-00007D780000}"/>
    <cellStyle name="Normal 6 3 2 2 4 3 3 2" xfId="41440" xr:uid="{00000000-0005-0000-0000-00007E780000}"/>
    <cellStyle name="Normal 6 3 2 2 4 3 3 3" xfId="26216" xr:uid="{00000000-0005-0000-0000-00007F780000}"/>
    <cellStyle name="Normal 6 3 2 2 4 3 4" xfId="36427" xr:uid="{00000000-0005-0000-0000-000080780000}"/>
    <cellStyle name="Normal 6 3 2 2 4 3 5" xfId="21203" xr:uid="{00000000-0005-0000-0000-000081780000}"/>
    <cellStyle name="Normal 6 3 2 2 4 4" xfId="12793" xr:uid="{00000000-0005-0000-0000-000082780000}"/>
    <cellStyle name="Normal 6 3 2 2 4 4 2" xfId="43115" xr:uid="{00000000-0005-0000-0000-000083780000}"/>
    <cellStyle name="Normal 6 3 2 2 4 4 3" xfId="27891" xr:uid="{00000000-0005-0000-0000-000084780000}"/>
    <cellStyle name="Normal 6 3 2 2 4 5" xfId="7772" xr:uid="{00000000-0005-0000-0000-000085780000}"/>
    <cellStyle name="Normal 6 3 2 2 4 5 2" xfId="38098" xr:uid="{00000000-0005-0000-0000-000086780000}"/>
    <cellStyle name="Normal 6 3 2 2 4 5 3" xfId="22874" xr:uid="{00000000-0005-0000-0000-000087780000}"/>
    <cellStyle name="Normal 6 3 2 2 4 6" xfId="33086" xr:uid="{00000000-0005-0000-0000-000088780000}"/>
    <cellStyle name="Normal 6 3 2 2 4 7" xfId="17861" xr:uid="{00000000-0005-0000-0000-000089780000}"/>
    <cellStyle name="Normal 6 3 2 2 5" xfId="3554" xr:uid="{00000000-0005-0000-0000-00008A780000}"/>
    <cellStyle name="Normal 6 3 2 2 5 2" xfId="13628" xr:uid="{00000000-0005-0000-0000-00008B780000}"/>
    <cellStyle name="Normal 6 3 2 2 5 2 2" xfId="43950" xr:uid="{00000000-0005-0000-0000-00008C780000}"/>
    <cellStyle name="Normal 6 3 2 2 5 2 3" xfId="28726" xr:uid="{00000000-0005-0000-0000-00008D780000}"/>
    <cellStyle name="Normal 6 3 2 2 5 3" xfId="8608" xr:uid="{00000000-0005-0000-0000-00008E780000}"/>
    <cellStyle name="Normal 6 3 2 2 5 3 2" xfId="38933" xr:uid="{00000000-0005-0000-0000-00008F780000}"/>
    <cellStyle name="Normal 6 3 2 2 5 3 3" xfId="23709" xr:uid="{00000000-0005-0000-0000-000090780000}"/>
    <cellStyle name="Normal 6 3 2 2 5 4" xfId="33920" xr:uid="{00000000-0005-0000-0000-000091780000}"/>
    <cellStyle name="Normal 6 3 2 2 5 5" xfId="18696" xr:uid="{00000000-0005-0000-0000-000092780000}"/>
    <cellStyle name="Normal 6 3 2 2 6" xfId="5247" xr:uid="{00000000-0005-0000-0000-000093780000}"/>
    <cellStyle name="Normal 6 3 2 2 6 2" xfId="15299" xr:uid="{00000000-0005-0000-0000-000094780000}"/>
    <cellStyle name="Normal 6 3 2 2 6 2 2" xfId="45621" xr:uid="{00000000-0005-0000-0000-000095780000}"/>
    <cellStyle name="Normal 6 3 2 2 6 2 3" xfId="30397" xr:uid="{00000000-0005-0000-0000-000096780000}"/>
    <cellStyle name="Normal 6 3 2 2 6 3" xfId="10279" xr:uid="{00000000-0005-0000-0000-000097780000}"/>
    <cellStyle name="Normal 6 3 2 2 6 3 2" xfId="40604" xr:uid="{00000000-0005-0000-0000-000098780000}"/>
    <cellStyle name="Normal 6 3 2 2 6 3 3" xfId="25380" xr:uid="{00000000-0005-0000-0000-000099780000}"/>
    <cellStyle name="Normal 6 3 2 2 6 4" xfId="35591" xr:uid="{00000000-0005-0000-0000-00009A780000}"/>
    <cellStyle name="Normal 6 3 2 2 6 5" xfId="20367" xr:uid="{00000000-0005-0000-0000-00009B780000}"/>
    <cellStyle name="Normal 6 3 2 2 7" xfId="11957" xr:uid="{00000000-0005-0000-0000-00009C780000}"/>
    <cellStyle name="Normal 6 3 2 2 7 2" xfId="42279" xr:uid="{00000000-0005-0000-0000-00009D780000}"/>
    <cellStyle name="Normal 6 3 2 2 7 3" xfId="27055" xr:uid="{00000000-0005-0000-0000-00009E780000}"/>
    <cellStyle name="Normal 6 3 2 2 8" xfId="6936" xr:uid="{00000000-0005-0000-0000-00009F780000}"/>
    <cellStyle name="Normal 6 3 2 2 8 2" xfId="37262" xr:uid="{00000000-0005-0000-0000-0000A0780000}"/>
    <cellStyle name="Normal 6 3 2 2 8 3" xfId="22038" xr:uid="{00000000-0005-0000-0000-0000A1780000}"/>
    <cellStyle name="Normal 6 3 2 2 9" xfId="32250" xr:uid="{00000000-0005-0000-0000-0000A2780000}"/>
    <cellStyle name="Normal 6 3 2 3" xfId="754" xr:uid="{00000000-0005-0000-0000-0000A3780000}"/>
    <cellStyle name="Normal 6 3 2 3 10" xfId="1963" xr:uid="{00000000-0005-0000-0000-0000A4780000}"/>
    <cellStyle name="Normal 6 3 2 3 2" xfId="2384" xr:uid="{00000000-0005-0000-0000-0000A5780000}"/>
    <cellStyle name="Normal 6 3 2 3 2 2" xfId="3223" xr:uid="{00000000-0005-0000-0000-0000A6780000}"/>
    <cellStyle name="Normal 6 3 2 3 2 2 2" xfId="4913" xr:uid="{00000000-0005-0000-0000-0000A7780000}"/>
    <cellStyle name="Normal 6 3 2 3 2 2 2 2" xfId="14986" xr:uid="{00000000-0005-0000-0000-0000A8780000}"/>
    <cellStyle name="Normal 6 3 2 3 2 2 2 2 2" xfId="45308" xr:uid="{00000000-0005-0000-0000-0000A9780000}"/>
    <cellStyle name="Normal 6 3 2 3 2 2 2 2 3" xfId="30084" xr:uid="{00000000-0005-0000-0000-0000AA780000}"/>
    <cellStyle name="Normal 6 3 2 3 2 2 2 3" xfId="9966" xr:uid="{00000000-0005-0000-0000-0000AB780000}"/>
    <cellStyle name="Normal 6 3 2 3 2 2 2 3 2" xfId="40291" xr:uid="{00000000-0005-0000-0000-0000AC780000}"/>
    <cellStyle name="Normal 6 3 2 3 2 2 2 3 3" xfId="25067" xr:uid="{00000000-0005-0000-0000-0000AD780000}"/>
    <cellStyle name="Normal 6 3 2 3 2 2 2 4" xfId="35278" xr:uid="{00000000-0005-0000-0000-0000AE780000}"/>
    <cellStyle name="Normal 6 3 2 3 2 2 2 5" xfId="20054" xr:uid="{00000000-0005-0000-0000-0000AF780000}"/>
    <cellStyle name="Normal 6 3 2 3 2 2 3" xfId="6605" xr:uid="{00000000-0005-0000-0000-0000B0780000}"/>
    <cellStyle name="Normal 6 3 2 3 2 2 3 2" xfId="16657" xr:uid="{00000000-0005-0000-0000-0000B1780000}"/>
    <cellStyle name="Normal 6 3 2 3 2 2 3 2 2" xfId="46979" xr:uid="{00000000-0005-0000-0000-0000B2780000}"/>
    <cellStyle name="Normal 6 3 2 3 2 2 3 2 3" xfId="31755" xr:uid="{00000000-0005-0000-0000-0000B3780000}"/>
    <cellStyle name="Normal 6 3 2 3 2 2 3 3" xfId="11637" xr:uid="{00000000-0005-0000-0000-0000B4780000}"/>
    <cellStyle name="Normal 6 3 2 3 2 2 3 3 2" xfId="41962" xr:uid="{00000000-0005-0000-0000-0000B5780000}"/>
    <cellStyle name="Normal 6 3 2 3 2 2 3 3 3" xfId="26738" xr:uid="{00000000-0005-0000-0000-0000B6780000}"/>
    <cellStyle name="Normal 6 3 2 3 2 2 3 4" xfId="36949" xr:uid="{00000000-0005-0000-0000-0000B7780000}"/>
    <cellStyle name="Normal 6 3 2 3 2 2 3 5" xfId="21725" xr:uid="{00000000-0005-0000-0000-0000B8780000}"/>
    <cellStyle name="Normal 6 3 2 3 2 2 4" xfId="13315" xr:uid="{00000000-0005-0000-0000-0000B9780000}"/>
    <cellStyle name="Normal 6 3 2 3 2 2 4 2" xfId="43637" xr:uid="{00000000-0005-0000-0000-0000BA780000}"/>
    <cellStyle name="Normal 6 3 2 3 2 2 4 3" xfId="28413" xr:uid="{00000000-0005-0000-0000-0000BB780000}"/>
    <cellStyle name="Normal 6 3 2 3 2 2 5" xfId="8294" xr:uid="{00000000-0005-0000-0000-0000BC780000}"/>
    <cellStyle name="Normal 6 3 2 3 2 2 5 2" xfId="38620" xr:uid="{00000000-0005-0000-0000-0000BD780000}"/>
    <cellStyle name="Normal 6 3 2 3 2 2 5 3" xfId="23396" xr:uid="{00000000-0005-0000-0000-0000BE780000}"/>
    <cellStyle name="Normal 6 3 2 3 2 2 6" xfId="33608" xr:uid="{00000000-0005-0000-0000-0000BF780000}"/>
    <cellStyle name="Normal 6 3 2 3 2 2 7" xfId="18383" xr:uid="{00000000-0005-0000-0000-0000C0780000}"/>
    <cellStyle name="Normal 6 3 2 3 2 3" xfId="4076" xr:uid="{00000000-0005-0000-0000-0000C1780000}"/>
    <cellStyle name="Normal 6 3 2 3 2 3 2" xfId="14150" xr:uid="{00000000-0005-0000-0000-0000C2780000}"/>
    <cellStyle name="Normal 6 3 2 3 2 3 2 2" xfId="44472" xr:uid="{00000000-0005-0000-0000-0000C3780000}"/>
    <cellStyle name="Normal 6 3 2 3 2 3 2 3" xfId="29248" xr:uid="{00000000-0005-0000-0000-0000C4780000}"/>
    <cellStyle name="Normal 6 3 2 3 2 3 3" xfId="9130" xr:uid="{00000000-0005-0000-0000-0000C5780000}"/>
    <cellStyle name="Normal 6 3 2 3 2 3 3 2" xfId="39455" xr:uid="{00000000-0005-0000-0000-0000C6780000}"/>
    <cellStyle name="Normal 6 3 2 3 2 3 3 3" xfId="24231" xr:uid="{00000000-0005-0000-0000-0000C7780000}"/>
    <cellStyle name="Normal 6 3 2 3 2 3 4" xfId="34442" xr:uid="{00000000-0005-0000-0000-0000C8780000}"/>
    <cellStyle name="Normal 6 3 2 3 2 3 5" xfId="19218" xr:uid="{00000000-0005-0000-0000-0000C9780000}"/>
    <cellStyle name="Normal 6 3 2 3 2 4" xfId="5769" xr:uid="{00000000-0005-0000-0000-0000CA780000}"/>
    <cellStyle name="Normal 6 3 2 3 2 4 2" xfId="15821" xr:uid="{00000000-0005-0000-0000-0000CB780000}"/>
    <cellStyle name="Normal 6 3 2 3 2 4 2 2" xfId="46143" xr:uid="{00000000-0005-0000-0000-0000CC780000}"/>
    <cellStyle name="Normal 6 3 2 3 2 4 2 3" xfId="30919" xr:uid="{00000000-0005-0000-0000-0000CD780000}"/>
    <cellStyle name="Normal 6 3 2 3 2 4 3" xfId="10801" xr:uid="{00000000-0005-0000-0000-0000CE780000}"/>
    <cellStyle name="Normal 6 3 2 3 2 4 3 2" xfId="41126" xr:uid="{00000000-0005-0000-0000-0000CF780000}"/>
    <cellStyle name="Normal 6 3 2 3 2 4 3 3" xfId="25902" xr:uid="{00000000-0005-0000-0000-0000D0780000}"/>
    <cellStyle name="Normal 6 3 2 3 2 4 4" xfId="36113" xr:uid="{00000000-0005-0000-0000-0000D1780000}"/>
    <cellStyle name="Normal 6 3 2 3 2 4 5" xfId="20889" xr:uid="{00000000-0005-0000-0000-0000D2780000}"/>
    <cellStyle name="Normal 6 3 2 3 2 5" xfId="12479" xr:uid="{00000000-0005-0000-0000-0000D3780000}"/>
    <cellStyle name="Normal 6 3 2 3 2 5 2" xfId="42801" xr:uid="{00000000-0005-0000-0000-0000D4780000}"/>
    <cellStyle name="Normal 6 3 2 3 2 5 3" xfId="27577" xr:uid="{00000000-0005-0000-0000-0000D5780000}"/>
    <cellStyle name="Normal 6 3 2 3 2 6" xfId="7458" xr:uid="{00000000-0005-0000-0000-0000D6780000}"/>
    <cellStyle name="Normal 6 3 2 3 2 6 2" xfId="37784" xr:uid="{00000000-0005-0000-0000-0000D7780000}"/>
    <cellStyle name="Normal 6 3 2 3 2 6 3" xfId="22560" xr:uid="{00000000-0005-0000-0000-0000D8780000}"/>
    <cellStyle name="Normal 6 3 2 3 2 7" xfId="32772" xr:uid="{00000000-0005-0000-0000-0000D9780000}"/>
    <cellStyle name="Normal 6 3 2 3 2 8" xfId="17547" xr:uid="{00000000-0005-0000-0000-0000DA780000}"/>
    <cellStyle name="Normal 6 3 2 3 3" xfId="2805" xr:uid="{00000000-0005-0000-0000-0000DB780000}"/>
    <cellStyle name="Normal 6 3 2 3 3 2" xfId="4495" xr:uid="{00000000-0005-0000-0000-0000DC780000}"/>
    <cellStyle name="Normal 6 3 2 3 3 2 2" xfId="14568" xr:uid="{00000000-0005-0000-0000-0000DD780000}"/>
    <cellStyle name="Normal 6 3 2 3 3 2 2 2" xfId="44890" xr:uid="{00000000-0005-0000-0000-0000DE780000}"/>
    <cellStyle name="Normal 6 3 2 3 3 2 2 3" xfId="29666" xr:uid="{00000000-0005-0000-0000-0000DF780000}"/>
    <cellStyle name="Normal 6 3 2 3 3 2 3" xfId="9548" xr:uid="{00000000-0005-0000-0000-0000E0780000}"/>
    <cellStyle name="Normal 6 3 2 3 3 2 3 2" xfId="39873" xr:uid="{00000000-0005-0000-0000-0000E1780000}"/>
    <cellStyle name="Normal 6 3 2 3 3 2 3 3" xfId="24649" xr:uid="{00000000-0005-0000-0000-0000E2780000}"/>
    <cellStyle name="Normal 6 3 2 3 3 2 4" xfId="34860" xr:uid="{00000000-0005-0000-0000-0000E3780000}"/>
    <cellStyle name="Normal 6 3 2 3 3 2 5" xfId="19636" xr:uid="{00000000-0005-0000-0000-0000E4780000}"/>
    <cellStyle name="Normal 6 3 2 3 3 3" xfId="6187" xr:uid="{00000000-0005-0000-0000-0000E5780000}"/>
    <cellStyle name="Normal 6 3 2 3 3 3 2" xfId="16239" xr:uid="{00000000-0005-0000-0000-0000E6780000}"/>
    <cellStyle name="Normal 6 3 2 3 3 3 2 2" xfId="46561" xr:uid="{00000000-0005-0000-0000-0000E7780000}"/>
    <cellStyle name="Normal 6 3 2 3 3 3 2 3" xfId="31337" xr:uid="{00000000-0005-0000-0000-0000E8780000}"/>
    <cellStyle name="Normal 6 3 2 3 3 3 3" xfId="11219" xr:uid="{00000000-0005-0000-0000-0000E9780000}"/>
    <cellStyle name="Normal 6 3 2 3 3 3 3 2" xfId="41544" xr:uid="{00000000-0005-0000-0000-0000EA780000}"/>
    <cellStyle name="Normal 6 3 2 3 3 3 3 3" xfId="26320" xr:uid="{00000000-0005-0000-0000-0000EB780000}"/>
    <cellStyle name="Normal 6 3 2 3 3 3 4" xfId="36531" xr:uid="{00000000-0005-0000-0000-0000EC780000}"/>
    <cellStyle name="Normal 6 3 2 3 3 3 5" xfId="21307" xr:uid="{00000000-0005-0000-0000-0000ED780000}"/>
    <cellStyle name="Normal 6 3 2 3 3 4" xfId="12897" xr:uid="{00000000-0005-0000-0000-0000EE780000}"/>
    <cellStyle name="Normal 6 3 2 3 3 4 2" xfId="43219" xr:uid="{00000000-0005-0000-0000-0000EF780000}"/>
    <cellStyle name="Normal 6 3 2 3 3 4 3" xfId="27995" xr:uid="{00000000-0005-0000-0000-0000F0780000}"/>
    <cellStyle name="Normal 6 3 2 3 3 5" xfId="7876" xr:uid="{00000000-0005-0000-0000-0000F1780000}"/>
    <cellStyle name="Normal 6 3 2 3 3 5 2" xfId="38202" xr:uid="{00000000-0005-0000-0000-0000F2780000}"/>
    <cellStyle name="Normal 6 3 2 3 3 5 3" xfId="22978" xr:uid="{00000000-0005-0000-0000-0000F3780000}"/>
    <cellStyle name="Normal 6 3 2 3 3 6" xfId="33190" xr:uid="{00000000-0005-0000-0000-0000F4780000}"/>
    <cellStyle name="Normal 6 3 2 3 3 7" xfId="17965" xr:uid="{00000000-0005-0000-0000-0000F5780000}"/>
    <cellStyle name="Normal 6 3 2 3 4" xfId="3658" xr:uid="{00000000-0005-0000-0000-0000F6780000}"/>
    <cellStyle name="Normal 6 3 2 3 4 2" xfId="13732" xr:uid="{00000000-0005-0000-0000-0000F7780000}"/>
    <cellStyle name="Normal 6 3 2 3 4 2 2" xfId="44054" xr:uid="{00000000-0005-0000-0000-0000F8780000}"/>
    <cellStyle name="Normal 6 3 2 3 4 2 3" xfId="28830" xr:uid="{00000000-0005-0000-0000-0000F9780000}"/>
    <cellStyle name="Normal 6 3 2 3 4 3" xfId="8712" xr:uid="{00000000-0005-0000-0000-0000FA780000}"/>
    <cellStyle name="Normal 6 3 2 3 4 3 2" xfId="39037" xr:uid="{00000000-0005-0000-0000-0000FB780000}"/>
    <cellStyle name="Normal 6 3 2 3 4 3 3" xfId="23813" xr:uid="{00000000-0005-0000-0000-0000FC780000}"/>
    <cellStyle name="Normal 6 3 2 3 4 4" xfId="34024" xr:uid="{00000000-0005-0000-0000-0000FD780000}"/>
    <cellStyle name="Normal 6 3 2 3 4 5" xfId="18800" xr:uid="{00000000-0005-0000-0000-0000FE780000}"/>
    <cellStyle name="Normal 6 3 2 3 5" xfId="5351" xr:uid="{00000000-0005-0000-0000-0000FF780000}"/>
    <cellStyle name="Normal 6 3 2 3 5 2" xfId="15403" xr:uid="{00000000-0005-0000-0000-000000790000}"/>
    <cellStyle name="Normal 6 3 2 3 5 2 2" xfId="45725" xr:uid="{00000000-0005-0000-0000-000001790000}"/>
    <cellStyle name="Normal 6 3 2 3 5 2 3" xfId="30501" xr:uid="{00000000-0005-0000-0000-000002790000}"/>
    <cellStyle name="Normal 6 3 2 3 5 3" xfId="10383" xr:uid="{00000000-0005-0000-0000-000003790000}"/>
    <cellStyle name="Normal 6 3 2 3 5 3 2" xfId="40708" xr:uid="{00000000-0005-0000-0000-000004790000}"/>
    <cellStyle name="Normal 6 3 2 3 5 3 3" xfId="25484" xr:uid="{00000000-0005-0000-0000-000005790000}"/>
    <cellStyle name="Normal 6 3 2 3 5 4" xfId="35695" xr:uid="{00000000-0005-0000-0000-000006790000}"/>
    <cellStyle name="Normal 6 3 2 3 5 5" xfId="20471" xr:uid="{00000000-0005-0000-0000-000007790000}"/>
    <cellStyle name="Normal 6 3 2 3 6" xfId="12061" xr:uid="{00000000-0005-0000-0000-000008790000}"/>
    <cellStyle name="Normal 6 3 2 3 6 2" xfId="42383" xr:uid="{00000000-0005-0000-0000-000009790000}"/>
    <cellStyle name="Normal 6 3 2 3 6 3" xfId="27159" xr:uid="{00000000-0005-0000-0000-00000A790000}"/>
    <cellStyle name="Normal 6 3 2 3 7" xfId="7040" xr:uid="{00000000-0005-0000-0000-00000B790000}"/>
    <cellStyle name="Normal 6 3 2 3 7 2" xfId="37366" xr:uid="{00000000-0005-0000-0000-00000C790000}"/>
    <cellStyle name="Normal 6 3 2 3 7 3" xfId="22142" xr:uid="{00000000-0005-0000-0000-00000D790000}"/>
    <cellStyle name="Normal 6 3 2 3 8" xfId="32354" xr:uid="{00000000-0005-0000-0000-00000E790000}"/>
    <cellStyle name="Normal 6 3 2 3 9" xfId="17129" xr:uid="{00000000-0005-0000-0000-00000F790000}"/>
    <cellStyle name="Normal 6 3 2 4" xfId="2176" xr:uid="{00000000-0005-0000-0000-000010790000}"/>
    <cellStyle name="Normal 6 3 2 4 2" xfId="3015" xr:uid="{00000000-0005-0000-0000-000011790000}"/>
    <cellStyle name="Normal 6 3 2 4 2 2" xfId="4705" xr:uid="{00000000-0005-0000-0000-000012790000}"/>
    <cellStyle name="Normal 6 3 2 4 2 2 2" xfId="14778" xr:uid="{00000000-0005-0000-0000-000013790000}"/>
    <cellStyle name="Normal 6 3 2 4 2 2 2 2" xfId="45100" xr:uid="{00000000-0005-0000-0000-000014790000}"/>
    <cellStyle name="Normal 6 3 2 4 2 2 2 3" xfId="29876" xr:uid="{00000000-0005-0000-0000-000015790000}"/>
    <cellStyle name="Normal 6 3 2 4 2 2 3" xfId="9758" xr:uid="{00000000-0005-0000-0000-000016790000}"/>
    <cellStyle name="Normal 6 3 2 4 2 2 3 2" xfId="40083" xr:uid="{00000000-0005-0000-0000-000017790000}"/>
    <cellStyle name="Normal 6 3 2 4 2 2 3 3" xfId="24859" xr:uid="{00000000-0005-0000-0000-000018790000}"/>
    <cellStyle name="Normal 6 3 2 4 2 2 4" xfId="35070" xr:uid="{00000000-0005-0000-0000-000019790000}"/>
    <cellStyle name="Normal 6 3 2 4 2 2 5" xfId="19846" xr:uid="{00000000-0005-0000-0000-00001A790000}"/>
    <cellStyle name="Normal 6 3 2 4 2 3" xfId="6397" xr:uid="{00000000-0005-0000-0000-00001B790000}"/>
    <cellStyle name="Normal 6 3 2 4 2 3 2" xfId="16449" xr:uid="{00000000-0005-0000-0000-00001C790000}"/>
    <cellStyle name="Normal 6 3 2 4 2 3 2 2" xfId="46771" xr:uid="{00000000-0005-0000-0000-00001D790000}"/>
    <cellStyle name="Normal 6 3 2 4 2 3 2 3" xfId="31547" xr:uid="{00000000-0005-0000-0000-00001E790000}"/>
    <cellStyle name="Normal 6 3 2 4 2 3 3" xfId="11429" xr:uid="{00000000-0005-0000-0000-00001F790000}"/>
    <cellStyle name="Normal 6 3 2 4 2 3 3 2" xfId="41754" xr:uid="{00000000-0005-0000-0000-000020790000}"/>
    <cellStyle name="Normal 6 3 2 4 2 3 3 3" xfId="26530" xr:uid="{00000000-0005-0000-0000-000021790000}"/>
    <cellStyle name="Normal 6 3 2 4 2 3 4" xfId="36741" xr:uid="{00000000-0005-0000-0000-000022790000}"/>
    <cellStyle name="Normal 6 3 2 4 2 3 5" xfId="21517" xr:uid="{00000000-0005-0000-0000-000023790000}"/>
    <cellStyle name="Normal 6 3 2 4 2 4" xfId="13107" xr:uid="{00000000-0005-0000-0000-000024790000}"/>
    <cellStyle name="Normal 6 3 2 4 2 4 2" xfId="43429" xr:uid="{00000000-0005-0000-0000-000025790000}"/>
    <cellStyle name="Normal 6 3 2 4 2 4 3" xfId="28205" xr:uid="{00000000-0005-0000-0000-000026790000}"/>
    <cellStyle name="Normal 6 3 2 4 2 5" xfId="8086" xr:uid="{00000000-0005-0000-0000-000027790000}"/>
    <cellStyle name="Normal 6 3 2 4 2 5 2" xfId="38412" xr:uid="{00000000-0005-0000-0000-000028790000}"/>
    <cellStyle name="Normal 6 3 2 4 2 5 3" xfId="23188" xr:uid="{00000000-0005-0000-0000-000029790000}"/>
    <cellStyle name="Normal 6 3 2 4 2 6" xfId="33400" xr:uid="{00000000-0005-0000-0000-00002A790000}"/>
    <cellStyle name="Normal 6 3 2 4 2 7" xfId="18175" xr:uid="{00000000-0005-0000-0000-00002B790000}"/>
    <cellStyle name="Normal 6 3 2 4 3" xfId="3868" xr:uid="{00000000-0005-0000-0000-00002C790000}"/>
    <cellStyle name="Normal 6 3 2 4 3 2" xfId="13942" xr:uid="{00000000-0005-0000-0000-00002D790000}"/>
    <cellStyle name="Normal 6 3 2 4 3 2 2" xfId="44264" xr:uid="{00000000-0005-0000-0000-00002E790000}"/>
    <cellStyle name="Normal 6 3 2 4 3 2 3" xfId="29040" xr:uid="{00000000-0005-0000-0000-00002F790000}"/>
    <cellStyle name="Normal 6 3 2 4 3 3" xfId="8922" xr:uid="{00000000-0005-0000-0000-000030790000}"/>
    <cellStyle name="Normal 6 3 2 4 3 3 2" xfId="39247" xr:uid="{00000000-0005-0000-0000-000031790000}"/>
    <cellStyle name="Normal 6 3 2 4 3 3 3" xfId="24023" xr:uid="{00000000-0005-0000-0000-000032790000}"/>
    <cellStyle name="Normal 6 3 2 4 3 4" xfId="34234" xr:uid="{00000000-0005-0000-0000-000033790000}"/>
    <cellStyle name="Normal 6 3 2 4 3 5" xfId="19010" xr:uid="{00000000-0005-0000-0000-000034790000}"/>
    <cellStyle name="Normal 6 3 2 4 4" xfId="5561" xr:uid="{00000000-0005-0000-0000-000035790000}"/>
    <cellStyle name="Normal 6 3 2 4 4 2" xfId="15613" xr:uid="{00000000-0005-0000-0000-000036790000}"/>
    <cellStyle name="Normal 6 3 2 4 4 2 2" xfId="45935" xr:uid="{00000000-0005-0000-0000-000037790000}"/>
    <cellStyle name="Normal 6 3 2 4 4 2 3" xfId="30711" xr:uid="{00000000-0005-0000-0000-000038790000}"/>
    <cellStyle name="Normal 6 3 2 4 4 3" xfId="10593" xr:uid="{00000000-0005-0000-0000-000039790000}"/>
    <cellStyle name="Normal 6 3 2 4 4 3 2" xfId="40918" xr:uid="{00000000-0005-0000-0000-00003A790000}"/>
    <cellStyle name="Normal 6 3 2 4 4 3 3" xfId="25694" xr:uid="{00000000-0005-0000-0000-00003B790000}"/>
    <cellStyle name="Normal 6 3 2 4 4 4" xfId="35905" xr:uid="{00000000-0005-0000-0000-00003C790000}"/>
    <cellStyle name="Normal 6 3 2 4 4 5" xfId="20681" xr:uid="{00000000-0005-0000-0000-00003D790000}"/>
    <cellStyle name="Normal 6 3 2 4 5" xfId="12271" xr:uid="{00000000-0005-0000-0000-00003E790000}"/>
    <cellStyle name="Normal 6 3 2 4 5 2" xfId="42593" xr:uid="{00000000-0005-0000-0000-00003F790000}"/>
    <cellStyle name="Normal 6 3 2 4 5 3" xfId="27369" xr:uid="{00000000-0005-0000-0000-000040790000}"/>
    <cellStyle name="Normal 6 3 2 4 6" xfId="7250" xr:uid="{00000000-0005-0000-0000-000041790000}"/>
    <cellStyle name="Normal 6 3 2 4 6 2" xfId="37576" xr:uid="{00000000-0005-0000-0000-000042790000}"/>
    <cellStyle name="Normal 6 3 2 4 6 3" xfId="22352" xr:uid="{00000000-0005-0000-0000-000043790000}"/>
    <cellStyle name="Normal 6 3 2 4 7" xfId="32564" xr:uid="{00000000-0005-0000-0000-000044790000}"/>
    <cellStyle name="Normal 6 3 2 4 8" xfId="17339" xr:uid="{00000000-0005-0000-0000-000045790000}"/>
    <cellStyle name="Normal 6 3 2 5" xfId="2597" xr:uid="{00000000-0005-0000-0000-000046790000}"/>
    <cellStyle name="Normal 6 3 2 5 2" xfId="4287" xr:uid="{00000000-0005-0000-0000-000047790000}"/>
    <cellStyle name="Normal 6 3 2 5 2 2" xfId="14360" xr:uid="{00000000-0005-0000-0000-000048790000}"/>
    <cellStyle name="Normal 6 3 2 5 2 2 2" xfId="44682" xr:uid="{00000000-0005-0000-0000-000049790000}"/>
    <cellStyle name="Normal 6 3 2 5 2 2 3" xfId="29458" xr:uid="{00000000-0005-0000-0000-00004A790000}"/>
    <cellStyle name="Normal 6 3 2 5 2 3" xfId="9340" xr:uid="{00000000-0005-0000-0000-00004B790000}"/>
    <cellStyle name="Normal 6 3 2 5 2 3 2" xfId="39665" xr:uid="{00000000-0005-0000-0000-00004C790000}"/>
    <cellStyle name="Normal 6 3 2 5 2 3 3" xfId="24441" xr:uid="{00000000-0005-0000-0000-00004D790000}"/>
    <cellStyle name="Normal 6 3 2 5 2 4" xfId="34652" xr:uid="{00000000-0005-0000-0000-00004E790000}"/>
    <cellStyle name="Normal 6 3 2 5 2 5" xfId="19428" xr:uid="{00000000-0005-0000-0000-00004F790000}"/>
    <cellStyle name="Normal 6 3 2 5 3" xfId="5979" xr:uid="{00000000-0005-0000-0000-000050790000}"/>
    <cellStyle name="Normal 6 3 2 5 3 2" xfId="16031" xr:uid="{00000000-0005-0000-0000-000051790000}"/>
    <cellStyle name="Normal 6 3 2 5 3 2 2" xfId="46353" xr:uid="{00000000-0005-0000-0000-000052790000}"/>
    <cellStyle name="Normal 6 3 2 5 3 2 3" xfId="31129" xr:uid="{00000000-0005-0000-0000-000053790000}"/>
    <cellStyle name="Normal 6 3 2 5 3 3" xfId="11011" xr:uid="{00000000-0005-0000-0000-000054790000}"/>
    <cellStyle name="Normal 6 3 2 5 3 3 2" xfId="41336" xr:uid="{00000000-0005-0000-0000-000055790000}"/>
    <cellStyle name="Normal 6 3 2 5 3 3 3" xfId="26112" xr:uid="{00000000-0005-0000-0000-000056790000}"/>
    <cellStyle name="Normal 6 3 2 5 3 4" xfId="36323" xr:uid="{00000000-0005-0000-0000-000057790000}"/>
    <cellStyle name="Normal 6 3 2 5 3 5" xfId="21099" xr:uid="{00000000-0005-0000-0000-000058790000}"/>
    <cellStyle name="Normal 6 3 2 5 4" xfId="12689" xr:uid="{00000000-0005-0000-0000-000059790000}"/>
    <cellStyle name="Normal 6 3 2 5 4 2" xfId="43011" xr:uid="{00000000-0005-0000-0000-00005A790000}"/>
    <cellStyle name="Normal 6 3 2 5 4 3" xfId="27787" xr:uid="{00000000-0005-0000-0000-00005B790000}"/>
    <cellStyle name="Normal 6 3 2 5 5" xfId="7668" xr:uid="{00000000-0005-0000-0000-00005C790000}"/>
    <cellStyle name="Normal 6 3 2 5 5 2" xfId="37994" xr:uid="{00000000-0005-0000-0000-00005D790000}"/>
    <cellStyle name="Normal 6 3 2 5 5 3" xfId="22770" xr:uid="{00000000-0005-0000-0000-00005E790000}"/>
    <cellStyle name="Normal 6 3 2 5 6" xfId="32982" xr:uid="{00000000-0005-0000-0000-00005F790000}"/>
    <cellStyle name="Normal 6 3 2 5 7" xfId="17757" xr:uid="{00000000-0005-0000-0000-000060790000}"/>
    <cellStyle name="Normal 6 3 2 6" xfId="3450" xr:uid="{00000000-0005-0000-0000-000061790000}"/>
    <cellStyle name="Normal 6 3 2 6 2" xfId="13524" xr:uid="{00000000-0005-0000-0000-000062790000}"/>
    <cellStyle name="Normal 6 3 2 6 2 2" xfId="43846" xr:uid="{00000000-0005-0000-0000-000063790000}"/>
    <cellStyle name="Normal 6 3 2 6 2 3" xfId="28622" xr:uid="{00000000-0005-0000-0000-000064790000}"/>
    <cellStyle name="Normal 6 3 2 6 3" xfId="8504" xr:uid="{00000000-0005-0000-0000-000065790000}"/>
    <cellStyle name="Normal 6 3 2 6 3 2" xfId="38829" xr:uid="{00000000-0005-0000-0000-000066790000}"/>
    <cellStyle name="Normal 6 3 2 6 3 3" xfId="23605" xr:uid="{00000000-0005-0000-0000-000067790000}"/>
    <cellStyle name="Normal 6 3 2 6 4" xfId="33816" xr:uid="{00000000-0005-0000-0000-000068790000}"/>
    <cellStyle name="Normal 6 3 2 6 5" xfId="18592" xr:uid="{00000000-0005-0000-0000-000069790000}"/>
    <cellStyle name="Normal 6 3 2 7" xfId="5143" xr:uid="{00000000-0005-0000-0000-00006A790000}"/>
    <cellStyle name="Normal 6 3 2 7 2" xfId="15195" xr:uid="{00000000-0005-0000-0000-00006B790000}"/>
    <cellStyle name="Normal 6 3 2 7 2 2" xfId="45517" xr:uid="{00000000-0005-0000-0000-00006C790000}"/>
    <cellStyle name="Normal 6 3 2 7 2 3" xfId="30293" xr:uid="{00000000-0005-0000-0000-00006D790000}"/>
    <cellStyle name="Normal 6 3 2 7 3" xfId="10175" xr:uid="{00000000-0005-0000-0000-00006E790000}"/>
    <cellStyle name="Normal 6 3 2 7 3 2" xfId="40500" xr:uid="{00000000-0005-0000-0000-00006F790000}"/>
    <cellStyle name="Normal 6 3 2 7 3 3" xfId="25276" xr:uid="{00000000-0005-0000-0000-000070790000}"/>
    <cellStyle name="Normal 6 3 2 7 4" xfId="35487" xr:uid="{00000000-0005-0000-0000-000071790000}"/>
    <cellStyle name="Normal 6 3 2 7 5" xfId="20263" xr:uid="{00000000-0005-0000-0000-000072790000}"/>
    <cellStyle name="Normal 6 3 2 8" xfId="11853" xr:uid="{00000000-0005-0000-0000-000073790000}"/>
    <cellStyle name="Normal 6 3 2 8 2" xfId="42175" xr:uid="{00000000-0005-0000-0000-000074790000}"/>
    <cellStyle name="Normal 6 3 2 8 3" xfId="26951" xr:uid="{00000000-0005-0000-0000-000075790000}"/>
    <cellStyle name="Normal 6 3 2 9" xfId="6832" xr:uid="{00000000-0005-0000-0000-000076790000}"/>
    <cellStyle name="Normal 6 3 2 9 2" xfId="37158" xr:uid="{00000000-0005-0000-0000-000077790000}"/>
    <cellStyle name="Normal 6 3 2 9 3" xfId="21934" xr:uid="{00000000-0005-0000-0000-000078790000}"/>
    <cellStyle name="Normal 6 3 3" xfId="724" xr:uid="{00000000-0005-0000-0000-000079790000}"/>
    <cellStyle name="Normal 6 3 3 10" xfId="16973" xr:uid="{00000000-0005-0000-0000-00007A790000}"/>
    <cellStyle name="Normal 6 3 3 11" xfId="1796" xr:uid="{00000000-0005-0000-0000-00007B790000}"/>
    <cellStyle name="Normal 6 3 3 2" xfId="2015" xr:uid="{00000000-0005-0000-0000-00007C790000}"/>
    <cellStyle name="Normal 6 3 3 2 2" xfId="2436" xr:uid="{00000000-0005-0000-0000-00007D790000}"/>
    <cellStyle name="Normal 6 3 3 2 2 2" xfId="3275" xr:uid="{00000000-0005-0000-0000-00007E790000}"/>
    <cellStyle name="Normal 6 3 3 2 2 2 2" xfId="4965" xr:uid="{00000000-0005-0000-0000-00007F790000}"/>
    <cellStyle name="Normal 6 3 3 2 2 2 2 2" xfId="15038" xr:uid="{00000000-0005-0000-0000-000080790000}"/>
    <cellStyle name="Normal 6 3 3 2 2 2 2 2 2" xfId="45360" xr:uid="{00000000-0005-0000-0000-000081790000}"/>
    <cellStyle name="Normal 6 3 3 2 2 2 2 2 3" xfId="30136" xr:uid="{00000000-0005-0000-0000-000082790000}"/>
    <cellStyle name="Normal 6 3 3 2 2 2 2 3" xfId="10018" xr:uid="{00000000-0005-0000-0000-000083790000}"/>
    <cellStyle name="Normal 6 3 3 2 2 2 2 3 2" xfId="40343" xr:uid="{00000000-0005-0000-0000-000084790000}"/>
    <cellStyle name="Normal 6 3 3 2 2 2 2 3 3" xfId="25119" xr:uid="{00000000-0005-0000-0000-000085790000}"/>
    <cellStyle name="Normal 6 3 3 2 2 2 2 4" xfId="35330" xr:uid="{00000000-0005-0000-0000-000086790000}"/>
    <cellStyle name="Normal 6 3 3 2 2 2 2 5" xfId="20106" xr:uid="{00000000-0005-0000-0000-000087790000}"/>
    <cellStyle name="Normal 6 3 3 2 2 2 3" xfId="6657" xr:uid="{00000000-0005-0000-0000-000088790000}"/>
    <cellStyle name="Normal 6 3 3 2 2 2 3 2" xfId="16709" xr:uid="{00000000-0005-0000-0000-000089790000}"/>
    <cellStyle name="Normal 6 3 3 2 2 2 3 2 2" xfId="47031" xr:uid="{00000000-0005-0000-0000-00008A790000}"/>
    <cellStyle name="Normal 6 3 3 2 2 2 3 2 3" xfId="31807" xr:uid="{00000000-0005-0000-0000-00008B790000}"/>
    <cellStyle name="Normal 6 3 3 2 2 2 3 3" xfId="11689" xr:uid="{00000000-0005-0000-0000-00008C790000}"/>
    <cellStyle name="Normal 6 3 3 2 2 2 3 3 2" xfId="42014" xr:uid="{00000000-0005-0000-0000-00008D790000}"/>
    <cellStyle name="Normal 6 3 3 2 2 2 3 3 3" xfId="26790" xr:uid="{00000000-0005-0000-0000-00008E790000}"/>
    <cellStyle name="Normal 6 3 3 2 2 2 3 4" xfId="37001" xr:uid="{00000000-0005-0000-0000-00008F790000}"/>
    <cellStyle name="Normal 6 3 3 2 2 2 3 5" xfId="21777" xr:uid="{00000000-0005-0000-0000-000090790000}"/>
    <cellStyle name="Normal 6 3 3 2 2 2 4" xfId="13367" xr:uid="{00000000-0005-0000-0000-000091790000}"/>
    <cellStyle name="Normal 6 3 3 2 2 2 4 2" xfId="43689" xr:uid="{00000000-0005-0000-0000-000092790000}"/>
    <cellStyle name="Normal 6 3 3 2 2 2 4 3" xfId="28465" xr:uid="{00000000-0005-0000-0000-000093790000}"/>
    <cellStyle name="Normal 6 3 3 2 2 2 5" xfId="8346" xr:uid="{00000000-0005-0000-0000-000094790000}"/>
    <cellStyle name="Normal 6 3 3 2 2 2 5 2" xfId="38672" xr:uid="{00000000-0005-0000-0000-000095790000}"/>
    <cellStyle name="Normal 6 3 3 2 2 2 5 3" xfId="23448" xr:uid="{00000000-0005-0000-0000-000096790000}"/>
    <cellStyle name="Normal 6 3 3 2 2 2 6" xfId="33660" xr:uid="{00000000-0005-0000-0000-000097790000}"/>
    <cellStyle name="Normal 6 3 3 2 2 2 7" xfId="18435" xr:uid="{00000000-0005-0000-0000-000098790000}"/>
    <cellStyle name="Normal 6 3 3 2 2 3" xfId="4128" xr:uid="{00000000-0005-0000-0000-000099790000}"/>
    <cellStyle name="Normal 6 3 3 2 2 3 2" xfId="14202" xr:uid="{00000000-0005-0000-0000-00009A790000}"/>
    <cellStyle name="Normal 6 3 3 2 2 3 2 2" xfId="44524" xr:uid="{00000000-0005-0000-0000-00009B790000}"/>
    <cellStyle name="Normal 6 3 3 2 2 3 2 3" xfId="29300" xr:uid="{00000000-0005-0000-0000-00009C790000}"/>
    <cellStyle name="Normal 6 3 3 2 2 3 3" xfId="9182" xr:uid="{00000000-0005-0000-0000-00009D790000}"/>
    <cellStyle name="Normal 6 3 3 2 2 3 3 2" xfId="39507" xr:uid="{00000000-0005-0000-0000-00009E790000}"/>
    <cellStyle name="Normal 6 3 3 2 2 3 3 3" xfId="24283" xr:uid="{00000000-0005-0000-0000-00009F790000}"/>
    <cellStyle name="Normal 6 3 3 2 2 3 4" xfId="34494" xr:uid="{00000000-0005-0000-0000-0000A0790000}"/>
    <cellStyle name="Normal 6 3 3 2 2 3 5" xfId="19270" xr:uid="{00000000-0005-0000-0000-0000A1790000}"/>
    <cellStyle name="Normal 6 3 3 2 2 4" xfId="5821" xr:uid="{00000000-0005-0000-0000-0000A2790000}"/>
    <cellStyle name="Normal 6 3 3 2 2 4 2" xfId="15873" xr:uid="{00000000-0005-0000-0000-0000A3790000}"/>
    <cellStyle name="Normal 6 3 3 2 2 4 2 2" xfId="46195" xr:uid="{00000000-0005-0000-0000-0000A4790000}"/>
    <cellStyle name="Normal 6 3 3 2 2 4 2 3" xfId="30971" xr:uid="{00000000-0005-0000-0000-0000A5790000}"/>
    <cellStyle name="Normal 6 3 3 2 2 4 3" xfId="10853" xr:uid="{00000000-0005-0000-0000-0000A6790000}"/>
    <cellStyle name="Normal 6 3 3 2 2 4 3 2" xfId="41178" xr:uid="{00000000-0005-0000-0000-0000A7790000}"/>
    <cellStyle name="Normal 6 3 3 2 2 4 3 3" xfId="25954" xr:uid="{00000000-0005-0000-0000-0000A8790000}"/>
    <cellStyle name="Normal 6 3 3 2 2 4 4" xfId="36165" xr:uid="{00000000-0005-0000-0000-0000A9790000}"/>
    <cellStyle name="Normal 6 3 3 2 2 4 5" xfId="20941" xr:uid="{00000000-0005-0000-0000-0000AA790000}"/>
    <cellStyle name="Normal 6 3 3 2 2 5" xfId="12531" xr:uid="{00000000-0005-0000-0000-0000AB790000}"/>
    <cellStyle name="Normal 6 3 3 2 2 5 2" xfId="42853" xr:uid="{00000000-0005-0000-0000-0000AC790000}"/>
    <cellStyle name="Normal 6 3 3 2 2 5 3" xfId="27629" xr:uid="{00000000-0005-0000-0000-0000AD790000}"/>
    <cellStyle name="Normal 6 3 3 2 2 6" xfId="7510" xr:uid="{00000000-0005-0000-0000-0000AE790000}"/>
    <cellStyle name="Normal 6 3 3 2 2 6 2" xfId="37836" xr:uid="{00000000-0005-0000-0000-0000AF790000}"/>
    <cellStyle name="Normal 6 3 3 2 2 6 3" xfId="22612" xr:uid="{00000000-0005-0000-0000-0000B0790000}"/>
    <cellStyle name="Normal 6 3 3 2 2 7" xfId="32824" xr:uid="{00000000-0005-0000-0000-0000B1790000}"/>
    <cellStyle name="Normal 6 3 3 2 2 8" xfId="17599" xr:uid="{00000000-0005-0000-0000-0000B2790000}"/>
    <cellStyle name="Normal 6 3 3 2 3" xfId="2857" xr:uid="{00000000-0005-0000-0000-0000B3790000}"/>
    <cellStyle name="Normal 6 3 3 2 3 2" xfId="4547" xr:uid="{00000000-0005-0000-0000-0000B4790000}"/>
    <cellStyle name="Normal 6 3 3 2 3 2 2" xfId="14620" xr:uid="{00000000-0005-0000-0000-0000B5790000}"/>
    <cellStyle name="Normal 6 3 3 2 3 2 2 2" xfId="44942" xr:uid="{00000000-0005-0000-0000-0000B6790000}"/>
    <cellStyle name="Normal 6 3 3 2 3 2 2 3" xfId="29718" xr:uid="{00000000-0005-0000-0000-0000B7790000}"/>
    <cellStyle name="Normal 6 3 3 2 3 2 3" xfId="9600" xr:uid="{00000000-0005-0000-0000-0000B8790000}"/>
    <cellStyle name="Normal 6 3 3 2 3 2 3 2" xfId="39925" xr:uid="{00000000-0005-0000-0000-0000B9790000}"/>
    <cellStyle name="Normal 6 3 3 2 3 2 3 3" xfId="24701" xr:uid="{00000000-0005-0000-0000-0000BA790000}"/>
    <cellStyle name="Normal 6 3 3 2 3 2 4" xfId="34912" xr:uid="{00000000-0005-0000-0000-0000BB790000}"/>
    <cellStyle name="Normal 6 3 3 2 3 2 5" xfId="19688" xr:uid="{00000000-0005-0000-0000-0000BC790000}"/>
    <cellStyle name="Normal 6 3 3 2 3 3" xfId="6239" xr:uid="{00000000-0005-0000-0000-0000BD790000}"/>
    <cellStyle name="Normal 6 3 3 2 3 3 2" xfId="16291" xr:uid="{00000000-0005-0000-0000-0000BE790000}"/>
    <cellStyle name="Normal 6 3 3 2 3 3 2 2" xfId="46613" xr:uid="{00000000-0005-0000-0000-0000BF790000}"/>
    <cellStyle name="Normal 6 3 3 2 3 3 2 3" xfId="31389" xr:uid="{00000000-0005-0000-0000-0000C0790000}"/>
    <cellStyle name="Normal 6 3 3 2 3 3 3" xfId="11271" xr:uid="{00000000-0005-0000-0000-0000C1790000}"/>
    <cellStyle name="Normal 6 3 3 2 3 3 3 2" xfId="41596" xr:uid="{00000000-0005-0000-0000-0000C2790000}"/>
    <cellStyle name="Normal 6 3 3 2 3 3 3 3" xfId="26372" xr:uid="{00000000-0005-0000-0000-0000C3790000}"/>
    <cellStyle name="Normal 6 3 3 2 3 3 4" xfId="36583" xr:uid="{00000000-0005-0000-0000-0000C4790000}"/>
    <cellStyle name="Normal 6 3 3 2 3 3 5" xfId="21359" xr:uid="{00000000-0005-0000-0000-0000C5790000}"/>
    <cellStyle name="Normal 6 3 3 2 3 4" xfId="12949" xr:uid="{00000000-0005-0000-0000-0000C6790000}"/>
    <cellStyle name="Normal 6 3 3 2 3 4 2" xfId="43271" xr:uid="{00000000-0005-0000-0000-0000C7790000}"/>
    <cellStyle name="Normal 6 3 3 2 3 4 3" xfId="28047" xr:uid="{00000000-0005-0000-0000-0000C8790000}"/>
    <cellStyle name="Normal 6 3 3 2 3 5" xfId="7928" xr:uid="{00000000-0005-0000-0000-0000C9790000}"/>
    <cellStyle name="Normal 6 3 3 2 3 5 2" xfId="38254" xr:uid="{00000000-0005-0000-0000-0000CA790000}"/>
    <cellStyle name="Normal 6 3 3 2 3 5 3" xfId="23030" xr:uid="{00000000-0005-0000-0000-0000CB790000}"/>
    <cellStyle name="Normal 6 3 3 2 3 6" xfId="33242" xr:uid="{00000000-0005-0000-0000-0000CC790000}"/>
    <cellStyle name="Normal 6 3 3 2 3 7" xfId="18017" xr:uid="{00000000-0005-0000-0000-0000CD790000}"/>
    <cellStyle name="Normal 6 3 3 2 4" xfId="3710" xr:uid="{00000000-0005-0000-0000-0000CE790000}"/>
    <cellStyle name="Normal 6 3 3 2 4 2" xfId="13784" xr:uid="{00000000-0005-0000-0000-0000CF790000}"/>
    <cellStyle name="Normal 6 3 3 2 4 2 2" xfId="44106" xr:uid="{00000000-0005-0000-0000-0000D0790000}"/>
    <cellStyle name="Normal 6 3 3 2 4 2 3" xfId="28882" xr:uid="{00000000-0005-0000-0000-0000D1790000}"/>
    <cellStyle name="Normal 6 3 3 2 4 3" xfId="8764" xr:uid="{00000000-0005-0000-0000-0000D2790000}"/>
    <cellStyle name="Normal 6 3 3 2 4 3 2" xfId="39089" xr:uid="{00000000-0005-0000-0000-0000D3790000}"/>
    <cellStyle name="Normal 6 3 3 2 4 3 3" xfId="23865" xr:uid="{00000000-0005-0000-0000-0000D4790000}"/>
    <cellStyle name="Normal 6 3 3 2 4 4" xfId="34076" xr:uid="{00000000-0005-0000-0000-0000D5790000}"/>
    <cellStyle name="Normal 6 3 3 2 4 5" xfId="18852" xr:uid="{00000000-0005-0000-0000-0000D6790000}"/>
    <cellStyle name="Normal 6 3 3 2 5" xfId="5403" xr:uid="{00000000-0005-0000-0000-0000D7790000}"/>
    <cellStyle name="Normal 6 3 3 2 5 2" xfId="15455" xr:uid="{00000000-0005-0000-0000-0000D8790000}"/>
    <cellStyle name="Normal 6 3 3 2 5 2 2" xfId="45777" xr:uid="{00000000-0005-0000-0000-0000D9790000}"/>
    <cellStyle name="Normal 6 3 3 2 5 2 3" xfId="30553" xr:uid="{00000000-0005-0000-0000-0000DA790000}"/>
    <cellStyle name="Normal 6 3 3 2 5 3" xfId="10435" xr:uid="{00000000-0005-0000-0000-0000DB790000}"/>
    <cellStyle name="Normal 6 3 3 2 5 3 2" xfId="40760" xr:uid="{00000000-0005-0000-0000-0000DC790000}"/>
    <cellStyle name="Normal 6 3 3 2 5 3 3" xfId="25536" xr:uid="{00000000-0005-0000-0000-0000DD790000}"/>
    <cellStyle name="Normal 6 3 3 2 5 4" xfId="35747" xr:uid="{00000000-0005-0000-0000-0000DE790000}"/>
    <cellStyle name="Normal 6 3 3 2 5 5" xfId="20523" xr:uid="{00000000-0005-0000-0000-0000DF790000}"/>
    <cellStyle name="Normal 6 3 3 2 6" xfId="12113" xr:uid="{00000000-0005-0000-0000-0000E0790000}"/>
    <cellStyle name="Normal 6 3 3 2 6 2" xfId="42435" xr:uid="{00000000-0005-0000-0000-0000E1790000}"/>
    <cellStyle name="Normal 6 3 3 2 6 3" xfId="27211" xr:uid="{00000000-0005-0000-0000-0000E2790000}"/>
    <cellStyle name="Normal 6 3 3 2 7" xfId="7092" xr:uid="{00000000-0005-0000-0000-0000E3790000}"/>
    <cellStyle name="Normal 6 3 3 2 7 2" xfId="37418" xr:uid="{00000000-0005-0000-0000-0000E4790000}"/>
    <cellStyle name="Normal 6 3 3 2 7 3" xfId="22194" xr:uid="{00000000-0005-0000-0000-0000E5790000}"/>
    <cellStyle name="Normal 6 3 3 2 8" xfId="32406" xr:uid="{00000000-0005-0000-0000-0000E6790000}"/>
    <cellStyle name="Normal 6 3 3 2 9" xfId="17181" xr:uid="{00000000-0005-0000-0000-0000E7790000}"/>
    <cellStyle name="Normal 6 3 3 3" xfId="2228" xr:uid="{00000000-0005-0000-0000-0000E8790000}"/>
    <cellStyle name="Normal 6 3 3 3 2" xfId="3067" xr:uid="{00000000-0005-0000-0000-0000E9790000}"/>
    <cellStyle name="Normal 6 3 3 3 2 2" xfId="4757" xr:uid="{00000000-0005-0000-0000-0000EA790000}"/>
    <cellStyle name="Normal 6 3 3 3 2 2 2" xfId="14830" xr:uid="{00000000-0005-0000-0000-0000EB790000}"/>
    <cellStyle name="Normal 6 3 3 3 2 2 2 2" xfId="45152" xr:uid="{00000000-0005-0000-0000-0000EC790000}"/>
    <cellStyle name="Normal 6 3 3 3 2 2 2 3" xfId="29928" xr:uid="{00000000-0005-0000-0000-0000ED790000}"/>
    <cellStyle name="Normal 6 3 3 3 2 2 3" xfId="9810" xr:uid="{00000000-0005-0000-0000-0000EE790000}"/>
    <cellStyle name="Normal 6 3 3 3 2 2 3 2" xfId="40135" xr:uid="{00000000-0005-0000-0000-0000EF790000}"/>
    <cellStyle name="Normal 6 3 3 3 2 2 3 3" xfId="24911" xr:uid="{00000000-0005-0000-0000-0000F0790000}"/>
    <cellStyle name="Normal 6 3 3 3 2 2 4" xfId="35122" xr:uid="{00000000-0005-0000-0000-0000F1790000}"/>
    <cellStyle name="Normal 6 3 3 3 2 2 5" xfId="19898" xr:uid="{00000000-0005-0000-0000-0000F2790000}"/>
    <cellStyle name="Normal 6 3 3 3 2 3" xfId="6449" xr:uid="{00000000-0005-0000-0000-0000F3790000}"/>
    <cellStyle name="Normal 6 3 3 3 2 3 2" xfId="16501" xr:uid="{00000000-0005-0000-0000-0000F4790000}"/>
    <cellStyle name="Normal 6 3 3 3 2 3 2 2" xfId="46823" xr:uid="{00000000-0005-0000-0000-0000F5790000}"/>
    <cellStyle name="Normal 6 3 3 3 2 3 2 3" xfId="31599" xr:uid="{00000000-0005-0000-0000-0000F6790000}"/>
    <cellStyle name="Normal 6 3 3 3 2 3 3" xfId="11481" xr:uid="{00000000-0005-0000-0000-0000F7790000}"/>
    <cellStyle name="Normal 6 3 3 3 2 3 3 2" xfId="41806" xr:uid="{00000000-0005-0000-0000-0000F8790000}"/>
    <cellStyle name="Normal 6 3 3 3 2 3 3 3" xfId="26582" xr:uid="{00000000-0005-0000-0000-0000F9790000}"/>
    <cellStyle name="Normal 6 3 3 3 2 3 4" xfId="36793" xr:uid="{00000000-0005-0000-0000-0000FA790000}"/>
    <cellStyle name="Normal 6 3 3 3 2 3 5" xfId="21569" xr:uid="{00000000-0005-0000-0000-0000FB790000}"/>
    <cellStyle name="Normal 6 3 3 3 2 4" xfId="13159" xr:uid="{00000000-0005-0000-0000-0000FC790000}"/>
    <cellStyle name="Normal 6 3 3 3 2 4 2" xfId="43481" xr:uid="{00000000-0005-0000-0000-0000FD790000}"/>
    <cellStyle name="Normal 6 3 3 3 2 4 3" xfId="28257" xr:uid="{00000000-0005-0000-0000-0000FE790000}"/>
    <cellStyle name="Normal 6 3 3 3 2 5" xfId="8138" xr:uid="{00000000-0005-0000-0000-0000FF790000}"/>
    <cellStyle name="Normal 6 3 3 3 2 5 2" xfId="38464" xr:uid="{00000000-0005-0000-0000-0000007A0000}"/>
    <cellStyle name="Normal 6 3 3 3 2 5 3" xfId="23240" xr:uid="{00000000-0005-0000-0000-0000017A0000}"/>
    <cellStyle name="Normal 6 3 3 3 2 6" xfId="33452" xr:uid="{00000000-0005-0000-0000-0000027A0000}"/>
    <cellStyle name="Normal 6 3 3 3 2 7" xfId="18227" xr:uid="{00000000-0005-0000-0000-0000037A0000}"/>
    <cellStyle name="Normal 6 3 3 3 3" xfId="3920" xr:uid="{00000000-0005-0000-0000-0000047A0000}"/>
    <cellStyle name="Normal 6 3 3 3 3 2" xfId="13994" xr:uid="{00000000-0005-0000-0000-0000057A0000}"/>
    <cellStyle name="Normal 6 3 3 3 3 2 2" xfId="44316" xr:uid="{00000000-0005-0000-0000-0000067A0000}"/>
    <cellStyle name="Normal 6 3 3 3 3 2 3" xfId="29092" xr:uid="{00000000-0005-0000-0000-0000077A0000}"/>
    <cellStyle name="Normal 6 3 3 3 3 3" xfId="8974" xr:uid="{00000000-0005-0000-0000-0000087A0000}"/>
    <cellStyle name="Normal 6 3 3 3 3 3 2" xfId="39299" xr:uid="{00000000-0005-0000-0000-0000097A0000}"/>
    <cellStyle name="Normal 6 3 3 3 3 3 3" xfId="24075" xr:uid="{00000000-0005-0000-0000-00000A7A0000}"/>
    <cellStyle name="Normal 6 3 3 3 3 4" xfId="34286" xr:uid="{00000000-0005-0000-0000-00000B7A0000}"/>
    <cellStyle name="Normal 6 3 3 3 3 5" xfId="19062" xr:uid="{00000000-0005-0000-0000-00000C7A0000}"/>
    <cellStyle name="Normal 6 3 3 3 4" xfId="5613" xr:uid="{00000000-0005-0000-0000-00000D7A0000}"/>
    <cellStyle name="Normal 6 3 3 3 4 2" xfId="15665" xr:uid="{00000000-0005-0000-0000-00000E7A0000}"/>
    <cellStyle name="Normal 6 3 3 3 4 2 2" xfId="45987" xr:uid="{00000000-0005-0000-0000-00000F7A0000}"/>
    <cellStyle name="Normal 6 3 3 3 4 2 3" xfId="30763" xr:uid="{00000000-0005-0000-0000-0000107A0000}"/>
    <cellStyle name="Normal 6 3 3 3 4 3" xfId="10645" xr:uid="{00000000-0005-0000-0000-0000117A0000}"/>
    <cellStyle name="Normal 6 3 3 3 4 3 2" xfId="40970" xr:uid="{00000000-0005-0000-0000-0000127A0000}"/>
    <cellStyle name="Normal 6 3 3 3 4 3 3" xfId="25746" xr:uid="{00000000-0005-0000-0000-0000137A0000}"/>
    <cellStyle name="Normal 6 3 3 3 4 4" xfId="35957" xr:uid="{00000000-0005-0000-0000-0000147A0000}"/>
    <cellStyle name="Normal 6 3 3 3 4 5" xfId="20733" xr:uid="{00000000-0005-0000-0000-0000157A0000}"/>
    <cellStyle name="Normal 6 3 3 3 5" xfId="12323" xr:uid="{00000000-0005-0000-0000-0000167A0000}"/>
    <cellStyle name="Normal 6 3 3 3 5 2" xfId="42645" xr:uid="{00000000-0005-0000-0000-0000177A0000}"/>
    <cellStyle name="Normal 6 3 3 3 5 3" xfId="27421" xr:uid="{00000000-0005-0000-0000-0000187A0000}"/>
    <cellStyle name="Normal 6 3 3 3 6" xfId="7302" xr:uid="{00000000-0005-0000-0000-0000197A0000}"/>
    <cellStyle name="Normal 6 3 3 3 6 2" xfId="37628" xr:uid="{00000000-0005-0000-0000-00001A7A0000}"/>
    <cellStyle name="Normal 6 3 3 3 6 3" xfId="22404" xr:uid="{00000000-0005-0000-0000-00001B7A0000}"/>
    <cellStyle name="Normal 6 3 3 3 7" xfId="32616" xr:uid="{00000000-0005-0000-0000-00001C7A0000}"/>
    <cellStyle name="Normal 6 3 3 3 8" xfId="17391" xr:uid="{00000000-0005-0000-0000-00001D7A0000}"/>
    <cellStyle name="Normal 6 3 3 4" xfId="2649" xr:uid="{00000000-0005-0000-0000-00001E7A0000}"/>
    <cellStyle name="Normal 6 3 3 4 2" xfId="4339" xr:uid="{00000000-0005-0000-0000-00001F7A0000}"/>
    <cellStyle name="Normal 6 3 3 4 2 2" xfId="14412" xr:uid="{00000000-0005-0000-0000-0000207A0000}"/>
    <cellStyle name="Normal 6 3 3 4 2 2 2" xfId="44734" xr:uid="{00000000-0005-0000-0000-0000217A0000}"/>
    <cellStyle name="Normal 6 3 3 4 2 2 3" xfId="29510" xr:uid="{00000000-0005-0000-0000-0000227A0000}"/>
    <cellStyle name="Normal 6 3 3 4 2 3" xfId="9392" xr:uid="{00000000-0005-0000-0000-0000237A0000}"/>
    <cellStyle name="Normal 6 3 3 4 2 3 2" xfId="39717" xr:uid="{00000000-0005-0000-0000-0000247A0000}"/>
    <cellStyle name="Normal 6 3 3 4 2 3 3" xfId="24493" xr:uid="{00000000-0005-0000-0000-0000257A0000}"/>
    <cellStyle name="Normal 6 3 3 4 2 4" xfId="34704" xr:uid="{00000000-0005-0000-0000-0000267A0000}"/>
    <cellStyle name="Normal 6 3 3 4 2 5" xfId="19480" xr:uid="{00000000-0005-0000-0000-0000277A0000}"/>
    <cellStyle name="Normal 6 3 3 4 3" xfId="6031" xr:uid="{00000000-0005-0000-0000-0000287A0000}"/>
    <cellStyle name="Normal 6 3 3 4 3 2" xfId="16083" xr:uid="{00000000-0005-0000-0000-0000297A0000}"/>
    <cellStyle name="Normal 6 3 3 4 3 2 2" xfId="46405" xr:uid="{00000000-0005-0000-0000-00002A7A0000}"/>
    <cellStyle name="Normal 6 3 3 4 3 2 3" xfId="31181" xr:uid="{00000000-0005-0000-0000-00002B7A0000}"/>
    <cellStyle name="Normal 6 3 3 4 3 3" xfId="11063" xr:uid="{00000000-0005-0000-0000-00002C7A0000}"/>
    <cellStyle name="Normal 6 3 3 4 3 3 2" xfId="41388" xr:uid="{00000000-0005-0000-0000-00002D7A0000}"/>
    <cellStyle name="Normal 6 3 3 4 3 3 3" xfId="26164" xr:uid="{00000000-0005-0000-0000-00002E7A0000}"/>
    <cellStyle name="Normal 6 3 3 4 3 4" xfId="36375" xr:uid="{00000000-0005-0000-0000-00002F7A0000}"/>
    <cellStyle name="Normal 6 3 3 4 3 5" xfId="21151" xr:uid="{00000000-0005-0000-0000-0000307A0000}"/>
    <cellStyle name="Normal 6 3 3 4 4" xfId="12741" xr:uid="{00000000-0005-0000-0000-0000317A0000}"/>
    <cellStyle name="Normal 6 3 3 4 4 2" xfId="43063" xr:uid="{00000000-0005-0000-0000-0000327A0000}"/>
    <cellStyle name="Normal 6 3 3 4 4 3" xfId="27839" xr:uid="{00000000-0005-0000-0000-0000337A0000}"/>
    <cellStyle name="Normal 6 3 3 4 5" xfId="7720" xr:uid="{00000000-0005-0000-0000-0000347A0000}"/>
    <cellStyle name="Normal 6 3 3 4 5 2" xfId="38046" xr:uid="{00000000-0005-0000-0000-0000357A0000}"/>
    <cellStyle name="Normal 6 3 3 4 5 3" xfId="22822" xr:uid="{00000000-0005-0000-0000-0000367A0000}"/>
    <cellStyle name="Normal 6 3 3 4 6" xfId="33034" xr:uid="{00000000-0005-0000-0000-0000377A0000}"/>
    <cellStyle name="Normal 6 3 3 4 7" xfId="17809" xr:uid="{00000000-0005-0000-0000-0000387A0000}"/>
    <cellStyle name="Normal 6 3 3 5" xfId="3502" xr:uid="{00000000-0005-0000-0000-0000397A0000}"/>
    <cellStyle name="Normal 6 3 3 5 2" xfId="13576" xr:uid="{00000000-0005-0000-0000-00003A7A0000}"/>
    <cellStyle name="Normal 6 3 3 5 2 2" xfId="43898" xr:uid="{00000000-0005-0000-0000-00003B7A0000}"/>
    <cellStyle name="Normal 6 3 3 5 2 3" xfId="28674" xr:uid="{00000000-0005-0000-0000-00003C7A0000}"/>
    <cellStyle name="Normal 6 3 3 5 3" xfId="8556" xr:uid="{00000000-0005-0000-0000-00003D7A0000}"/>
    <cellStyle name="Normal 6 3 3 5 3 2" xfId="38881" xr:uid="{00000000-0005-0000-0000-00003E7A0000}"/>
    <cellStyle name="Normal 6 3 3 5 3 3" xfId="23657" xr:uid="{00000000-0005-0000-0000-00003F7A0000}"/>
    <cellStyle name="Normal 6 3 3 5 4" xfId="33868" xr:uid="{00000000-0005-0000-0000-0000407A0000}"/>
    <cellStyle name="Normal 6 3 3 5 5" xfId="18644" xr:uid="{00000000-0005-0000-0000-0000417A0000}"/>
    <cellStyle name="Normal 6 3 3 6" xfId="5195" xr:uid="{00000000-0005-0000-0000-0000427A0000}"/>
    <cellStyle name="Normal 6 3 3 6 2" xfId="15247" xr:uid="{00000000-0005-0000-0000-0000437A0000}"/>
    <cellStyle name="Normal 6 3 3 6 2 2" xfId="45569" xr:uid="{00000000-0005-0000-0000-0000447A0000}"/>
    <cellStyle name="Normal 6 3 3 6 2 3" xfId="30345" xr:uid="{00000000-0005-0000-0000-0000457A0000}"/>
    <cellStyle name="Normal 6 3 3 6 3" xfId="10227" xr:uid="{00000000-0005-0000-0000-0000467A0000}"/>
    <cellStyle name="Normal 6 3 3 6 3 2" xfId="40552" xr:uid="{00000000-0005-0000-0000-0000477A0000}"/>
    <cellStyle name="Normal 6 3 3 6 3 3" xfId="25328" xr:uid="{00000000-0005-0000-0000-0000487A0000}"/>
    <cellStyle name="Normal 6 3 3 6 4" xfId="35539" xr:uid="{00000000-0005-0000-0000-0000497A0000}"/>
    <cellStyle name="Normal 6 3 3 6 5" xfId="20315" xr:uid="{00000000-0005-0000-0000-00004A7A0000}"/>
    <cellStyle name="Normal 6 3 3 7" xfId="11905" xr:uid="{00000000-0005-0000-0000-00004B7A0000}"/>
    <cellStyle name="Normal 6 3 3 7 2" xfId="42227" xr:uid="{00000000-0005-0000-0000-00004C7A0000}"/>
    <cellStyle name="Normal 6 3 3 7 3" xfId="27003" xr:uid="{00000000-0005-0000-0000-00004D7A0000}"/>
    <cellStyle name="Normal 6 3 3 8" xfId="6884" xr:uid="{00000000-0005-0000-0000-00004E7A0000}"/>
    <cellStyle name="Normal 6 3 3 8 2" xfId="37210" xr:uid="{00000000-0005-0000-0000-00004F7A0000}"/>
    <cellStyle name="Normal 6 3 3 8 3" xfId="21986" xr:uid="{00000000-0005-0000-0000-0000507A0000}"/>
    <cellStyle name="Normal 6 3 3 9" xfId="32199" xr:uid="{00000000-0005-0000-0000-0000517A0000}"/>
    <cellStyle name="Normal 6 3 4" xfId="745" xr:uid="{00000000-0005-0000-0000-0000527A0000}"/>
    <cellStyle name="Normal 6 3 4 10" xfId="1909" xr:uid="{00000000-0005-0000-0000-0000537A0000}"/>
    <cellStyle name="Normal 6 3 4 2" xfId="2332" xr:uid="{00000000-0005-0000-0000-0000547A0000}"/>
    <cellStyle name="Normal 6 3 4 2 2" xfId="3171" xr:uid="{00000000-0005-0000-0000-0000557A0000}"/>
    <cellStyle name="Normal 6 3 4 2 2 2" xfId="4861" xr:uid="{00000000-0005-0000-0000-0000567A0000}"/>
    <cellStyle name="Normal 6 3 4 2 2 2 2" xfId="14934" xr:uid="{00000000-0005-0000-0000-0000577A0000}"/>
    <cellStyle name="Normal 6 3 4 2 2 2 2 2" xfId="45256" xr:uid="{00000000-0005-0000-0000-0000587A0000}"/>
    <cellStyle name="Normal 6 3 4 2 2 2 2 3" xfId="30032" xr:uid="{00000000-0005-0000-0000-0000597A0000}"/>
    <cellStyle name="Normal 6 3 4 2 2 2 3" xfId="9914" xr:uid="{00000000-0005-0000-0000-00005A7A0000}"/>
    <cellStyle name="Normal 6 3 4 2 2 2 3 2" xfId="40239" xr:uid="{00000000-0005-0000-0000-00005B7A0000}"/>
    <cellStyle name="Normal 6 3 4 2 2 2 3 3" xfId="25015" xr:uid="{00000000-0005-0000-0000-00005C7A0000}"/>
    <cellStyle name="Normal 6 3 4 2 2 2 4" xfId="35226" xr:uid="{00000000-0005-0000-0000-00005D7A0000}"/>
    <cellStyle name="Normal 6 3 4 2 2 2 5" xfId="20002" xr:uid="{00000000-0005-0000-0000-00005E7A0000}"/>
    <cellStyle name="Normal 6 3 4 2 2 3" xfId="6553" xr:uid="{00000000-0005-0000-0000-00005F7A0000}"/>
    <cellStyle name="Normal 6 3 4 2 2 3 2" xfId="16605" xr:uid="{00000000-0005-0000-0000-0000607A0000}"/>
    <cellStyle name="Normal 6 3 4 2 2 3 2 2" xfId="46927" xr:uid="{00000000-0005-0000-0000-0000617A0000}"/>
    <cellStyle name="Normal 6 3 4 2 2 3 2 3" xfId="31703" xr:uid="{00000000-0005-0000-0000-0000627A0000}"/>
    <cellStyle name="Normal 6 3 4 2 2 3 3" xfId="11585" xr:uid="{00000000-0005-0000-0000-0000637A0000}"/>
    <cellStyle name="Normal 6 3 4 2 2 3 3 2" xfId="41910" xr:uid="{00000000-0005-0000-0000-0000647A0000}"/>
    <cellStyle name="Normal 6 3 4 2 2 3 3 3" xfId="26686" xr:uid="{00000000-0005-0000-0000-0000657A0000}"/>
    <cellStyle name="Normal 6 3 4 2 2 3 4" xfId="36897" xr:uid="{00000000-0005-0000-0000-0000667A0000}"/>
    <cellStyle name="Normal 6 3 4 2 2 3 5" xfId="21673" xr:uid="{00000000-0005-0000-0000-0000677A0000}"/>
    <cellStyle name="Normal 6 3 4 2 2 4" xfId="13263" xr:uid="{00000000-0005-0000-0000-0000687A0000}"/>
    <cellStyle name="Normal 6 3 4 2 2 4 2" xfId="43585" xr:uid="{00000000-0005-0000-0000-0000697A0000}"/>
    <cellStyle name="Normal 6 3 4 2 2 4 3" xfId="28361" xr:uid="{00000000-0005-0000-0000-00006A7A0000}"/>
    <cellStyle name="Normal 6 3 4 2 2 5" xfId="8242" xr:uid="{00000000-0005-0000-0000-00006B7A0000}"/>
    <cellStyle name="Normal 6 3 4 2 2 5 2" xfId="38568" xr:uid="{00000000-0005-0000-0000-00006C7A0000}"/>
    <cellStyle name="Normal 6 3 4 2 2 5 3" xfId="23344" xr:uid="{00000000-0005-0000-0000-00006D7A0000}"/>
    <cellStyle name="Normal 6 3 4 2 2 6" xfId="33556" xr:uid="{00000000-0005-0000-0000-00006E7A0000}"/>
    <cellStyle name="Normal 6 3 4 2 2 7" xfId="18331" xr:uid="{00000000-0005-0000-0000-00006F7A0000}"/>
    <cellStyle name="Normal 6 3 4 2 3" xfId="4024" xr:uid="{00000000-0005-0000-0000-0000707A0000}"/>
    <cellStyle name="Normal 6 3 4 2 3 2" xfId="14098" xr:uid="{00000000-0005-0000-0000-0000717A0000}"/>
    <cellStyle name="Normal 6 3 4 2 3 2 2" xfId="44420" xr:uid="{00000000-0005-0000-0000-0000727A0000}"/>
    <cellStyle name="Normal 6 3 4 2 3 2 3" xfId="29196" xr:uid="{00000000-0005-0000-0000-0000737A0000}"/>
    <cellStyle name="Normal 6 3 4 2 3 3" xfId="9078" xr:uid="{00000000-0005-0000-0000-0000747A0000}"/>
    <cellStyle name="Normal 6 3 4 2 3 3 2" xfId="39403" xr:uid="{00000000-0005-0000-0000-0000757A0000}"/>
    <cellStyle name="Normal 6 3 4 2 3 3 3" xfId="24179" xr:uid="{00000000-0005-0000-0000-0000767A0000}"/>
    <cellStyle name="Normal 6 3 4 2 3 4" xfId="34390" xr:uid="{00000000-0005-0000-0000-0000777A0000}"/>
    <cellStyle name="Normal 6 3 4 2 3 5" xfId="19166" xr:uid="{00000000-0005-0000-0000-0000787A0000}"/>
    <cellStyle name="Normal 6 3 4 2 4" xfId="5717" xr:uid="{00000000-0005-0000-0000-0000797A0000}"/>
    <cellStyle name="Normal 6 3 4 2 4 2" xfId="15769" xr:uid="{00000000-0005-0000-0000-00007A7A0000}"/>
    <cellStyle name="Normal 6 3 4 2 4 2 2" xfId="46091" xr:uid="{00000000-0005-0000-0000-00007B7A0000}"/>
    <cellStyle name="Normal 6 3 4 2 4 2 3" xfId="30867" xr:uid="{00000000-0005-0000-0000-00007C7A0000}"/>
    <cellStyle name="Normal 6 3 4 2 4 3" xfId="10749" xr:uid="{00000000-0005-0000-0000-00007D7A0000}"/>
    <cellStyle name="Normal 6 3 4 2 4 3 2" xfId="41074" xr:uid="{00000000-0005-0000-0000-00007E7A0000}"/>
    <cellStyle name="Normal 6 3 4 2 4 3 3" xfId="25850" xr:uid="{00000000-0005-0000-0000-00007F7A0000}"/>
    <cellStyle name="Normal 6 3 4 2 4 4" xfId="36061" xr:uid="{00000000-0005-0000-0000-0000807A0000}"/>
    <cellStyle name="Normal 6 3 4 2 4 5" xfId="20837" xr:uid="{00000000-0005-0000-0000-0000817A0000}"/>
    <cellStyle name="Normal 6 3 4 2 5" xfId="12427" xr:uid="{00000000-0005-0000-0000-0000827A0000}"/>
    <cellStyle name="Normal 6 3 4 2 5 2" xfId="42749" xr:uid="{00000000-0005-0000-0000-0000837A0000}"/>
    <cellStyle name="Normal 6 3 4 2 5 3" xfId="27525" xr:uid="{00000000-0005-0000-0000-0000847A0000}"/>
    <cellStyle name="Normal 6 3 4 2 6" xfId="7406" xr:uid="{00000000-0005-0000-0000-0000857A0000}"/>
    <cellStyle name="Normal 6 3 4 2 6 2" xfId="37732" xr:uid="{00000000-0005-0000-0000-0000867A0000}"/>
    <cellStyle name="Normal 6 3 4 2 6 3" xfId="22508" xr:uid="{00000000-0005-0000-0000-0000877A0000}"/>
    <cellStyle name="Normal 6 3 4 2 7" xfId="32720" xr:uid="{00000000-0005-0000-0000-0000887A0000}"/>
    <cellStyle name="Normal 6 3 4 2 8" xfId="17495" xr:uid="{00000000-0005-0000-0000-0000897A0000}"/>
    <cellStyle name="Normal 6 3 4 3" xfId="2753" xr:uid="{00000000-0005-0000-0000-00008A7A0000}"/>
    <cellStyle name="Normal 6 3 4 3 2" xfId="4443" xr:uid="{00000000-0005-0000-0000-00008B7A0000}"/>
    <cellStyle name="Normal 6 3 4 3 2 2" xfId="14516" xr:uid="{00000000-0005-0000-0000-00008C7A0000}"/>
    <cellStyle name="Normal 6 3 4 3 2 2 2" xfId="44838" xr:uid="{00000000-0005-0000-0000-00008D7A0000}"/>
    <cellStyle name="Normal 6 3 4 3 2 2 3" xfId="29614" xr:uid="{00000000-0005-0000-0000-00008E7A0000}"/>
    <cellStyle name="Normal 6 3 4 3 2 3" xfId="9496" xr:uid="{00000000-0005-0000-0000-00008F7A0000}"/>
    <cellStyle name="Normal 6 3 4 3 2 3 2" xfId="39821" xr:uid="{00000000-0005-0000-0000-0000907A0000}"/>
    <cellStyle name="Normal 6 3 4 3 2 3 3" xfId="24597" xr:uid="{00000000-0005-0000-0000-0000917A0000}"/>
    <cellStyle name="Normal 6 3 4 3 2 4" xfId="34808" xr:uid="{00000000-0005-0000-0000-0000927A0000}"/>
    <cellStyle name="Normal 6 3 4 3 2 5" xfId="19584" xr:uid="{00000000-0005-0000-0000-0000937A0000}"/>
    <cellStyle name="Normal 6 3 4 3 3" xfId="6135" xr:uid="{00000000-0005-0000-0000-0000947A0000}"/>
    <cellStyle name="Normal 6 3 4 3 3 2" xfId="16187" xr:uid="{00000000-0005-0000-0000-0000957A0000}"/>
    <cellStyle name="Normal 6 3 4 3 3 2 2" xfId="46509" xr:uid="{00000000-0005-0000-0000-0000967A0000}"/>
    <cellStyle name="Normal 6 3 4 3 3 2 3" xfId="31285" xr:uid="{00000000-0005-0000-0000-0000977A0000}"/>
    <cellStyle name="Normal 6 3 4 3 3 3" xfId="11167" xr:uid="{00000000-0005-0000-0000-0000987A0000}"/>
    <cellStyle name="Normal 6 3 4 3 3 3 2" xfId="41492" xr:uid="{00000000-0005-0000-0000-0000997A0000}"/>
    <cellStyle name="Normal 6 3 4 3 3 3 3" xfId="26268" xr:uid="{00000000-0005-0000-0000-00009A7A0000}"/>
    <cellStyle name="Normal 6 3 4 3 3 4" xfId="36479" xr:uid="{00000000-0005-0000-0000-00009B7A0000}"/>
    <cellStyle name="Normal 6 3 4 3 3 5" xfId="21255" xr:uid="{00000000-0005-0000-0000-00009C7A0000}"/>
    <cellStyle name="Normal 6 3 4 3 4" xfId="12845" xr:uid="{00000000-0005-0000-0000-00009D7A0000}"/>
    <cellStyle name="Normal 6 3 4 3 4 2" xfId="43167" xr:uid="{00000000-0005-0000-0000-00009E7A0000}"/>
    <cellStyle name="Normal 6 3 4 3 4 3" xfId="27943" xr:uid="{00000000-0005-0000-0000-00009F7A0000}"/>
    <cellStyle name="Normal 6 3 4 3 5" xfId="7824" xr:uid="{00000000-0005-0000-0000-0000A07A0000}"/>
    <cellStyle name="Normal 6 3 4 3 5 2" xfId="38150" xr:uid="{00000000-0005-0000-0000-0000A17A0000}"/>
    <cellStyle name="Normal 6 3 4 3 5 3" xfId="22926" xr:uid="{00000000-0005-0000-0000-0000A27A0000}"/>
    <cellStyle name="Normal 6 3 4 3 6" xfId="33138" xr:uid="{00000000-0005-0000-0000-0000A37A0000}"/>
    <cellStyle name="Normal 6 3 4 3 7" xfId="17913" xr:uid="{00000000-0005-0000-0000-0000A47A0000}"/>
    <cellStyle name="Normal 6 3 4 4" xfId="3606" xr:uid="{00000000-0005-0000-0000-0000A57A0000}"/>
    <cellStyle name="Normal 6 3 4 4 2" xfId="13680" xr:uid="{00000000-0005-0000-0000-0000A67A0000}"/>
    <cellStyle name="Normal 6 3 4 4 2 2" xfId="44002" xr:uid="{00000000-0005-0000-0000-0000A77A0000}"/>
    <cellStyle name="Normal 6 3 4 4 2 3" xfId="28778" xr:uid="{00000000-0005-0000-0000-0000A87A0000}"/>
    <cellStyle name="Normal 6 3 4 4 3" xfId="8660" xr:uid="{00000000-0005-0000-0000-0000A97A0000}"/>
    <cellStyle name="Normal 6 3 4 4 3 2" xfId="38985" xr:uid="{00000000-0005-0000-0000-0000AA7A0000}"/>
    <cellStyle name="Normal 6 3 4 4 3 3" xfId="23761" xr:uid="{00000000-0005-0000-0000-0000AB7A0000}"/>
    <cellStyle name="Normal 6 3 4 4 4" xfId="33972" xr:uid="{00000000-0005-0000-0000-0000AC7A0000}"/>
    <cellStyle name="Normal 6 3 4 4 5" xfId="18748" xr:uid="{00000000-0005-0000-0000-0000AD7A0000}"/>
    <cellStyle name="Normal 6 3 4 5" xfId="5299" xr:uid="{00000000-0005-0000-0000-0000AE7A0000}"/>
    <cellStyle name="Normal 6 3 4 5 2" xfId="15351" xr:uid="{00000000-0005-0000-0000-0000AF7A0000}"/>
    <cellStyle name="Normal 6 3 4 5 2 2" xfId="45673" xr:uid="{00000000-0005-0000-0000-0000B07A0000}"/>
    <cellStyle name="Normal 6 3 4 5 2 3" xfId="30449" xr:uid="{00000000-0005-0000-0000-0000B17A0000}"/>
    <cellStyle name="Normal 6 3 4 5 3" xfId="10331" xr:uid="{00000000-0005-0000-0000-0000B27A0000}"/>
    <cellStyle name="Normal 6 3 4 5 3 2" xfId="40656" xr:uid="{00000000-0005-0000-0000-0000B37A0000}"/>
    <cellStyle name="Normal 6 3 4 5 3 3" xfId="25432" xr:uid="{00000000-0005-0000-0000-0000B47A0000}"/>
    <cellStyle name="Normal 6 3 4 5 4" xfId="35643" xr:uid="{00000000-0005-0000-0000-0000B57A0000}"/>
    <cellStyle name="Normal 6 3 4 5 5" xfId="20419" xr:uid="{00000000-0005-0000-0000-0000B67A0000}"/>
    <cellStyle name="Normal 6 3 4 6" xfId="12009" xr:uid="{00000000-0005-0000-0000-0000B77A0000}"/>
    <cellStyle name="Normal 6 3 4 6 2" xfId="42331" xr:uid="{00000000-0005-0000-0000-0000B87A0000}"/>
    <cellStyle name="Normal 6 3 4 6 3" xfId="27107" xr:uid="{00000000-0005-0000-0000-0000B97A0000}"/>
    <cellStyle name="Normal 6 3 4 7" xfId="6988" xr:uid="{00000000-0005-0000-0000-0000BA7A0000}"/>
    <cellStyle name="Normal 6 3 4 7 2" xfId="37314" xr:uid="{00000000-0005-0000-0000-0000BB7A0000}"/>
    <cellStyle name="Normal 6 3 4 7 3" xfId="22090" xr:uid="{00000000-0005-0000-0000-0000BC7A0000}"/>
    <cellStyle name="Normal 6 3 4 8" xfId="32302" xr:uid="{00000000-0005-0000-0000-0000BD7A0000}"/>
    <cellStyle name="Normal 6 3 4 9" xfId="17077" xr:uid="{00000000-0005-0000-0000-0000BE7A0000}"/>
    <cellStyle name="Normal 6 3 5" xfId="2122" xr:uid="{00000000-0005-0000-0000-0000BF7A0000}"/>
    <cellStyle name="Normal 6 3 5 2" xfId="2963" xr:uid="{00000000-0005-0000-0000-0000C07A0000}"/>
    <cellStyle name="Normal 6 3 5 2 2" xfId="4653" xr:uid="{00000000-0005-0000-0000-0000C17A0000}"/>
    <cellStyle name="Normal 6 3 5 2 2 2" xfId="14726" xr:uid="{00000000-0005-0000-0000-0000C27A0000}"/>
    <cellStyle name="Normal 6 3 5 2 2 2 2" xfId="45048" xr:uid="{00000000-0005-0000-0000-0000C37A0000}"/>
    <cellStyle name="Normal 6 3 5 2 2 2 3" xfId="29824" xr:uid="{00000000-0005-0000-0000-0000C47A0000}"/>
    <cellStyle name="Normal 6 3 5 2 2 3" xfId="9706" xr:uid="{00000000-0005-0000-0000-0000C57A0000}"/>
    <cellStyle name="Normal 6 3 5 2 2 3 2" xfId="40031" xr:uid="{00000000-0005-0000-0000-0000C67A0000}"/>
    <cellStyle name="Normal 6 3 5 2 2 3 3" xfId="24807" xr:uid="{00000000-0005-0000-0000-0000C77A0000}"/>
    <cellStyle name="Normal 6 3 5 2 2 4" xfId="35018" xr:uid="{00000000-0005-0000-0000-0000C87A0000}"/>
    <cellStyle name="Normal 6 3 5 2 2 5" xfId="19794" xr:uid="{00000000-0005-0000-0000-0000C97A0000}"/>
    <cellStyle name="Normal 6 3 5 2 3" xfId="6345" xr:uid="{00000000-0005-0000-0000-0000CA7A0000}"/>
    <cellStyle name="Normal 6 3 5 2 3 2" xfId="16397" xr:uid="{00000000-0005-0000-0000-0000CB7A0000}"/>
    <cellStyle name="Normal 6 3 5 2 3 2 2" xfId="46719" xr:uid="{00000000-0005-0000-0000-0000CC7A0000}"/>
    <cellStyle name="Normal 6 3 5 2 3 2 3" xfId="31495" xr:uid="{00000000-0005-0000-0000-0000CD7A0000}"/>
    <cellStyle name="Normal 6 3 5 2 3 3" xfId="11377" xr:uid="{00000000-0005-0000-0000-0000CE7A0000}"/>
    <cellStyle name="Normal 6 3 5 2 3 3 2" xfId="41702" xr:uid="{00000000-0005-0000-0000-0000CF7A0000}"/>
    <cellStyle name="Normal 6 3 5 2 3 3 3" xfId="26478" xr:uid="{00000000-0005-0000-0000-0000D07A0000}"/>
    <cellStyle name="Normal 6 3 5 2 3 4" xfId="36689" xr:uid="{00000000-0005-0000-0000-0000D17A0000}"/>
    <cellStyle name="Normal 6 3 5 2 3 5" xfId="21465" xr:uid="{00000000-0005-0000-0000-0000D27A0000}"/>
    <cellStyle name="Normal 6 3 5 2 4" xfId="13055" xr:uid="{00000000-0005-0000-0000-0000D37A0000}"/>
    <cellStyle name="Normal 6 3 5 2 4 2" xfId="43377" xr:uid="{00000000-0005-0000-0000-0000D47A0000}"/>
    <cellStyle name="Normal 6 3 5 2 4 3" xfId="28153" xr:uid="{00000000-0005-0000-0000-0000D57A0000}"/>
    <cellStyle name="Normal 6 3 5 2 5" xfId="8034" xr:uid="{00000000-0005-0000-0000-0000D67A0000}"/>
    <cellStyle name="Normal 6 3 5 2 5 2" xfId="38360" xr:uid="{00000000-0005-0000-0000-0000D77A0000}"/>
    <cellStyle name="Normal 6 3 5 2 5 3" xfId="23136" xr:uid="{00000000-0005-0000-0000-0000D87A0000}"/>
    <cellStyle name="Normal 6 3 5 2 6" xfId="33348" xr:uid="{00000000-0005-0000-0000-0000D97A0000}"/>
    <cellStyle name="Normal 6 3 5 2 7" xfId="18123" xr:uid="{00000000-0005-0000-0000-0000DA7A0000}"/>
    <cellStyle name="Normal 6 3 5 3" xfId="3816" xr:uid="{00000000-0005-0000-0000-0000DB7A0000}"/>
    <cellStyle name="Normal 6 3 5 3 2" xfId="13890" xr:uid="{00000000-0005-0000-0000-0000DC7A0000}"/>
    <cellStyle name="Normal 6 3 5 3 2 2" xfId="44212" xr:uid="{00000000-0005-0000-0000-0000DD7A0000}"/>
    <cellStyle name="Normal 6 3 5 3 2 3" xfId="28988" xr:uid="{00000000-0005-0000-0000-0000DE7A0000}"/>
    <cellStyle name="Normal 6 3 5 3 3" xfId="8870" xr:uid="{00000000-0005-0000-0000-0000DF7A0000}"/>
    <cellStyle name="Normal 6 3 5 3 3 2" xfId="39195" xr:uid="{00000000-0005-0000-0000-0000E07A0000}"/>
    <cellStyle name="Normal 6 3 5 3 3 3" xfId="23971" xr:uid="{00000000-0005-0000-0000-0000E17A0000}"/>
    <cellStyle name="Normal 6 3 5 3 4" xfId="34182" xr:uid="{00000000-0005-0000-0000-0000E27A0000}"/>
    <cellStyle name="Normal 6 3 5 3 5" xfId="18958" xr:uid="{00000000-0005-0000-0000-0000E37A0000}"/>
    <cellStyle name="Normal 6 3 5 4" xfId="5509" xr:uid="{00000000-0005-0000-0000-0000E47A0000}"/>
    <cellStyle name="Normal 6 3 5 4 2" xfId="15561" xr:uid="{00000000-0005-0000-0000-0000E57A0000}"/>
    <cellStyle name="Normal 6 3 5 4 2 2" xfId="45883" xr:uid="{00000000-0005-0000-0000-0000E67A0000}"/>
    <cellStyle name="Normal 6 3 5 4 2 3" xfId="30659" xr:uid="{00000000-0005-0000-0000-0000E77A0000}"/>
    <cellStyle name="Normal 6 3 5 4 3" xfId="10541" xr:uid="{00000000-0005-0000-0000-0000E87A0000}"/>
    <cellStyle name="Normal 6 3 5 4 3 2" xfId="40866" xr:uid="{00000000-0005-0000-0000-0000E97A0000}"/>
    <cellStyle name="Normal 6 3 5 4 3 3" xfId="25642" xr:uid="{00000000-0005-0000-0000-0000EA7A0000}"/>
    <cellStyle name="Normal 6 3 5 4 4" xfId="35853" xr:uid="{00000000-0005-0000-0000-0000EB7A0000}"/>
    <cellStyle name="Normal 6 3 5 4 5" xfId="20629" xr:uid="{00000000-0005-0000-0000-0000EC7A0000}"/>
    <cellStyle name="Normal 6 3 5 5" xfId="12219" xr:uid="{00000000-0005-0000-0000-0000ED7A0000}"/>
    <cellStyle name="Normal 6 3 5 5 2" xfId="42541" xr:uid="{00000000-0005-0000-0000-0000EE7A0000}"/>
    <cellStyle name="Normal 6 3 5 5 3" xfId="27317" xr:uid="{00000000-0005-0000-0000-0000EF7A0000}"/>
    <cellStyle name="Normal 6 3 5 6" xfId="7198" xr:uid="{00000000-0005-0000-0000-0000F07A0000}"/>
    <cellStyle name="Normal 6 3 5 6 2" xfId="37524" xr:uid="{00000000-0005-0000-0000-0000F17A0000}"/>
    <cellStyle name="Normal 6 3 5 6 3" xfId="22300" xr:uid="{00000000-0005-0000-0000-0000F27A0000}"/>
    <cellStyle name="Normal 6 3 5 7" xfId="32512" xr:uid="{00000000-0005-0000-0000-0000F37A0000}"/>
    <cellStyle name="Normal 6 3 5 8" xfId="17287" xr:uid="{00000000-0005-0000-0000-0000F47A0000}"/>
    <cellStyle name="Normal 6 3 6" xfId="2543" xr:uid="{00000000-0005-0000-0000-0000F57A0000}"/>
    <cellStyle name="Normal 6 3 6 2" xfId="4235" xr:uid="{00000000-0005-0000-0000-0000F67A0000}"/>
    <cellStyle name="Normal 6 3 6 2 2" xfId="14308" xr:uid="{00000000-0005-0000-0000-0000F77A0000}"/>
    <cellStyle name="Normal 6 3 6 2 2 2" xfId="44630" xr:uid="{00000000-0005-0000-0000-0000F87A0000}"/>
    <cellStyle name="Normal 6 3 6 2 2 3" xfId="29406" xr:uid="{00000000-0005-0000-0000-0000F97A0000}"/>
    <cellStyle name="Normal 6 3 6 2 3" xfId="9288" xr:uid="{00000000-0005-0000-0000-0000FA7A0000}"/>
    <cellStyle name="Normal 6 3 6 2 3 2" xfId="39613" xr:uid="{00000000-0005-0000-0000-0000FB7A0000}"/>
    <cellStyle name="Normal 6 3 6 2 3 3" xfId="24389" xr:uid="{00000000-0005-0000-0000-0000FC7A0000}"/>
    <cellStyle name="Normal 6 3 6 2 4" xfId="34600" xr:uid="{00000000-0005-0000-0000-0000FD7A0000}"/>
    <cellStyle name="Normal 6 3 6 2 5" xfId="19376" xr:uid="{00000000-0005-0000-0000-0000FE7A0000}"/>
    <cellStyle name="Normal 6 3 6 3" xfId="5927" xr:uid="{00000000-0005-0000-0000-0000FF7A0000}"/>
    <cellStyle name="Normal 6 3 6 3 2" xfId="15979" xr:uid="{00000000-0005-0000-0000-0000007B0000}"/>
    <cellStyle name="Normal 6 3 6 3 2 2" xfId="46301" xr:uid="{00000000-0005-0000-0000-0000017B0000}"/>
    <cellStyle name="Normal 6 3 6 3 2 3" xfId="31077" xr:uid="{00000000-0005-0000-0000-0000027B0000}"/>
    <cellStyle name="Normal 6 3 6 3 3" xfId="10959" xr:uid="{00000000-0005-0000-0000-0000037B0000}"/>
    <cellStyle name="Normal 6 3 6 3 3 2" xfId="41284" xr:uid="{00000000-0005-0000-0000-0000047B0000}"/>
    <cellStyle name="Normal 6 3 6 3 3 3" xfId="26060" xr:uid="{00000000-0005-0000-0000-0000057B0000}"/>
    <cellStyle name="Normal 6 3 6 3 4" xfId="36271" xr:uid="{00000000-0005-0000-0000-0000067B0000}"/>
    <cellStyle name="Normal 6 3 6 3 5" xfId="21047" xr:uid="{00000000-0005-0000-0000-0000077B0000}"/>
    <cellStyle name="Normal 6 3 6 4" xfId="12637" xr:uid="{00000000-0005-0000-0000-0000087B0000}"/>
    <cellStyle name="Normal 6 3 6 4 2" xfId="42959" xr:uid="{00000000-0005-0000-0000-0000097B0000}"/>
    <cellStyle name="Normal 6 3 6 4 3" xfId="27735" xr:uid="{00000000-0005-0000-0000-00000A7B0000}"/>
    <cellStyle name="Normal 6 3 6 5" xfId="7616" xr:uid="{00000000-0005-0000-0000-00000B7B0000}"/>
    <cellStyle name="Normal 6 3 6 5 2" xfId="37942" xr:uid="{00000000-0005-0000-0000-00000C7B0000}"/>
    <cellStyle name="Normal 6 3 6 5 3" xfId="22718" xr:uid="{00000000-0005-0000-0000-00000D7B0000}"/>
    <cellStyle name="Normal 6 3 6 6" xfId="32930" xr:uid="{00000000-0005-0000-0000-00000E7B0000}"/>
    <cellStyle name="Normal 6 3 6 7" xfId="17705" xr:uid="{00000000-0005-0000-0000-00000F7B0000}"/>
    <cellStyle name="Normal 6 3 7" xfId="3394" xr:uid="{00000000-0005-0000-0000-0000107B0000}"/>
    <cellStyle name="Normal 6 3 7 2" xfId="13472" xr:uid="{00000000-0005-0000-0000-0000117B0000}"/>
    <cellStyle name="Normal 6 3 7 2 2" xfId="43794" xr:uid="{00000000-0005-0000-0000-0000127B0000}"/>
    <cellStyle name="Normal 6 3 7 2 3" xfId="28570" xr:uid="{00000000-0005-0000-0000-0000137B0000}"/>
    <cellStyle name="Normal 6 3 7 3" xfId="8452" xr:uid="{00000000-0005-0000-0000-0000147B0000}"/>
    <cellStyle name="Normal 6 3 7 3 2" xfId="38777" xr:uid="{00000000-0005-0000-0000-0000157B0000}"/>
    <cellStyle name="Normal 6 3 7 3 3" xfId="23553" xr:uid="{00000000-0005-0000-0000-0000167B0000}"/>
    <cellStyle name="Normal 6 3 7 4" xfId="33764" xr:uid="{00000000-0005-0000-0000-0000177B0000}"/>
    <cellStyle name="Normal 6 3 7 5" xfId="18540" xr:uid="{00000000-0005-0000-0000-0000187B0000}"/>
    <cellStyle name="Normal 6 3 8" xfId="5088" xr:uid="{00000000-0005-0000-0000-0000197B0000}"/>
    <cellStyle name="Normal 6 3 8 2" xfId="15143" xr:uid="{00000000-0005-0000-0000-00001A7B0000}"/>
    <cellStyle name="Normal 6 3 8 2 2" xfId="45465" xr:uid="{00000000-0005-0000-0000-00001B7B0000}"/>
    <cellStyle name="Normal 6 3 8 2 3" xfId="30241" xr:uid="{00000000-0005-0000-0000-00001C7B0000}"/>
    <cellStyle name="Normal 6 3 8 3" xfId="10123" xr:uid="{00000000-0005-0000-0000-00001D7B0000}"/>
    <cellStyle name="Normal 6 3 8 3 2" xfId="40448" xr:uid="{00000000-0005-0000-0000-00001E7B0000}"/>
    <cellStyle name="Normal 6 3 8 3 3" xfId="25224" xr:uid="{00000000-0005-0000-0000-00001F7B0000}"/>
    <cellStyle name="Normal 6 3 8 4" xfId="35435" xr:uid="{00000000-0005-0000-0000-0000207B0000}"/>
    <cellStyle name="Normal 6 3 8 5" xfId="20211" xr:uid="{00000000-0005-0000-0000-0000217B0000}"/>
    <cellStyle name="Normal 6 3 9" xfId="11799" xr:uid="{00000000-0005-0000-0000-0000227B0000}"/>
    <cellStyle name="Normal 6 3 9 2" xfId="42123" xr:uid="{00000000-0005-0000-0000-0000237B0000}"/>
    <cellStyle name="Normal 6 3 9 3" xfId="26899" xr:uid="{00000000-0005-0000-0000-0000247B0000}"/>
    <cellStyle name="Normal 6 4" xfId="708" xr:uid="{00000000-0005-0000-0000-0000257B0000}"/>
    <cellStyle name="Normal 6 4 2" xfId="729" xr:uid="{00000000-0005-0000-0000-0000267B0000}"/>
    <cellStyle name="Normal 6 4 2 2" xfId="32097" xr:uid="{00000000-0005-0000-0000-0000277B0000}"/>
    <cellStyle name="Normal 6 4 3" xfId="750" xr:uid="{00000000-0005-0000-0000-0000287B0000}"/>
    <cellStyle name="Normal 6 4 3 2" xfId="31926" xr:uid="{00000000-0005-0000-0000-0000297B0000}"/>
    <cellStyle name="Normal 6 4 4" xfId="1466" xr:uid="{00000000-0005-0000-0000-00002A7B0000}"/>
    <cellStyle name="Normal 6 5" xfId="720" xr:uid="{00000000-0005-0000-0000-00002B7B0000}"/>
    <cellStyle name="Normal 6 5 2" xfId="1467" xr:uid="{00000000-0005-0000-0000-00002C7B0000}"/>
    <cellStyle name="Normal 6 6" xfId="741" xr:uid="{00000000-0005-0000-0000-00002D7B0000}"/>
    <cellStyle name="Normal 6 6 2" xfId="1468" xr:uid="{00000000-0005-0000-0000-00002E7B0000}"/>
    <cellStyle name="Normal 6 7" xfId="781" xr:uid="{00000000-0005-0000-0000-00002F7B0000}"/>
    <cellStyle name="Normal 6 8" xfId="591" xr:uid="{00000000-0005-0000-0000-0000307B0000}"/>
    <cellStyle name="Normal 6 8 10" xfId="6743" xr:uid="{00000000-0005-0000-0000-0000317B0000}"/>
    <cellStyle name="Normal 6 8 10 2" xfId="37072" xr:uid="{00000000-0005-0000-0000-0000327B0000}"/>
    <cellStyle name="Normal 6 8 10 3" xfId="21848" xr:uid="{00000000-0005-0000-0000-0000337B0000}"/>
    <cellStyle name="Normal 6 8 11" xfId="32063" xr:uid="{00000000-0005-0000-0000-0000347B0000}"/>
    <cellStyle name="Normal 6 8 12" xfId="16833" xr:uid="{00000000-0005-0000-0000-0000357B0000}"/>
    <cellStyle name="Normal 6 8 13" xfId="1154" xr:uid="{00000000-0005-0000-0000-0000367B0000}"/>
    <cellStyle name="Normal 6 8 2" xfId="1707" xr:uid="{00000000-0005-0000-0000-0000377B0000}"/>
    <cellStyle name="Normal 6 8 2 10" xfId="32116" xr:uid="{00000000-0005-0000-0000-0000387B0000}"/>
    <cellStyle name="Normal 6 8 2 11" xfId="16887" xr:uid="{00000000-0005-0000-0000-0000397B0000}"/>
    <cellStyle name="Normal 6 8 2 2" xfId="1816" xr:uid="{00000000-0005-0000-0000-00003A7B0000}"/>
    <cellStyle name="Normal 6 8 2 2 10" xfId="16991" xr:uid="{00000000-0005-0000-0000-00003B7B0000}"/>
    <cellStyle name="Normal 6 8 2 2 2" xfId="2033" xr:uid="{00000000-0005-0000-0000-00003C7B0000}"/>
    <cellStyle name="Normal 6 8 2 2 2 2" xfId="2454" xr:uid="{00000000-0005-0000-0000-00003D7B0000}"/>
    <cellStyle name="Normal 6 8 2 2 2 2 2" xfId="3293" xr:uid="{00000000-0005-0000-0000-00003E7B0000}"/>
    <cellStyle name="Normal 6 8 2 2 2 2 2 2" xfId="4983" xr:uid="{00000000-0005-0000-0000-00003F7B0000}"/>
    <cellStyle name="Normal 6 8 2 2 2 2 2 2 2" xfId="15056" xr:uid="{00000000-0005-0000-0000-0000407B0000}"/>
    <cellStyle name="Normal 6 8 2 2 2 2 2 2 2 2" xfId="45378" xr:uid="{00000000-0005-0000-0000-0000417B0000}"/>
    <cellStyle name="Normal 6 8 2 2 2 2 2 2 2 3" xfId="30154" xr:uid="{00000000-0005-0000-0000-0000427B0000}"/>
    <cellStyle name="Normal 6 8 2 2 2 2 2 2 3" xfId="10036" xr:uid="{00000000-0005-0000-0000-0000437B0000}"/>
    <cellStyle name="Normal 6 8 2 2 2 2 2 2 3 2" xfId="40361" xr:uid="{00000000-0005-0000-0000-0000447B0000}"/>
    <cellStyle name="Normal 6 8 2 2 2 2 2 2 3 3" xfId="25137" xr:uid="{00000000-0005-0000-0000-0000457B0000}"/>
    <cellStyle name="Normal 6 8 2 2 2 2 2 2 4" xfId="35348" xr:uid="{00000000-0005-0000-0000-0000467B0000}"/>
    <cellStyle name="Normal 6 8 2 2 2 2 2 2 5" xfId="20124" xr:uid="{00000000-0005-0000-0000-0000477B0000}"/>
    <cellStyle name="Normal 6 8 2 2 2 2 2 3" xfId="6675" xr:uid="{00000000-0005-0000-0000-0000487B0000}"/>
    <cellStyle name="Normal 6 8 2 2 2 2 2 3 2" xfId="16727" xr:uid="{00000000-0005-0000-0000-0000497B0000}"/>
    <cellStyle name="Normal 6 8 2 2 2 2 2 3 2 2" xfId="47049" xr:uid="{00000000-0005-0000-0000-00004A7B0000}"/>
    <cellStyle name="Normal 6 8 2 2 2 2 2 3 2 3" xfId="31825" xr:uid="{00000000-0005-0000-0000-00004B7B0000}"/>
    <cellStyle name="Normal 6 8 2 2 2 2 2 3 3" xfId="11707" xr:uid="{00000000-0005-0000-0000-00004C7B0000}"/>
    <cellStyle name="Normal 6 8 2 2 2 2 2 3 3 2" xfId="42032" xr:uid="{00000000-0005-0000-0000-00004D7B0000}"/>
    <cellStyle name="Normal 6 8 2 2 2 2 2 3 3 3" xfId="26808" xr:uid="{00000000-0005-0000-0000-00004E7B0000}"/>
    <cellStyle name="Normal 6 8 2 2 2 2 2 3 4" xfId="37019" xr:uid="{00000000-0005-0000-0000-00004F7B0000}"/>
    <cellStyle name="Normal 6 8 2 2 2 2 2 3 5" xfId="21795" xr:uid="{00000000-0005-0000-0000-0000507B0000}"/>
    <cellStyle name="Normal 6 8 2 2 2 2 2 4" xfId="13385" xr:uid="{00000000-0005-0000-0000-0000517B0000}"/>
    <cellStyle name="Normal 6 8 2 2 2 2 2 4 2" xfId="43707" xr:uid="{00000000-0005-0000-0000-0000527B0000}"/>
    <cellStyle name="Normal 6 8 2 2 2 2 2 4 3" xfId="28483" xr:uid="{00000000-0005-0000-0000-0000537B0000}"/>
    <cellStyle name="Normal 6 8 2 2 2 2 2 5" xfId="8364" xr:uid="{00000000-0005-0000-0000-0000547B0000}"/>
    <cellStyle name="Normal 6 8 2 2 2 2 2 5 2" xfId="38690" xr:uid="{00000000-0005-0000-0000-0000557B0000}"/>
    <cellStyle name="Normal 6 8 2 2 2 2 2 5 3" xfId="23466" xr:uid="{00000000-0005-0000-0000-0000567B0000}"/>
    <cellStyle name="Normal 6 8 2 2 2 2 2 6" xfId="33678" xr:uid="{00000000-0005-0000-0000-0000577B0000}"/>
    <cellStyle name="Normal 6 8 2 2 2 2 2 7" xfId="18453" xr:uid="{00000000-0005-0000-0000-0000587B0000}"/>
    <cellStyle name="Normal 6 8 2 2 2 2 3" xfId="4146" xr:uid="{00000000-0005-0000-0000-0000597B0000}"/>
    <cellStyle name="Normal 6 8 2 2 2 2 3 2" xfId="14220" xr:uid="{00000000-0005-0000-0000-00005A7B0000}"/>
    <cellStyle name="Normal 6 8 2 2 2 2 3 2 2" xfId="44542" xr:uid="{00000000-0005-0000-0000-00005B7B0000}"/>
    <cellStyle name="Normal 6 8 2 2 2 2 3 2 3" xfId="29318" xr:uid="{00000000-0005-0000-0000-00005C7B0000}"/>
    <cellStyle name="Normal 6 8 2 2 2 2 3 3" xfId="9200" xr:uid="{00000000-0005-0000-0000-00005D7B0000}"/>
    <cellStyle name="Normal 6 8 2 2 2 2 3 3 2" xfId="39525" xr:uid="{00000000-0005-0000-0000-00005E7B0000}"/>
    <cellStyle name="Normal 6 8 2 2 2 2 3 3 3" xfId="24301" xr:uid="{00000000-0005-0000-0000-00005F7B0000}"/>
    <cellStyle name="Normal 6 8 2 2 2 2 3 4" xfId="34512" xr:uid="{00000000-0005-0000-0000-0000607B0000}"/>
    <cellStyle name="Normal 6 8 2 2 2 2 3 5" xfId="19288" xr:uid="{00000000-0005-0000-0000-0000617B0000}"/>
    <cellStyle name="Normal 6 8 2 2 2 2 4" xfId="5839" xr:uid="{00000000-0005-0000-0000-0000627B0000}"/>
    <cellStyle name="Normal 6 8 2 2 2 2 4 2" xfId="15891" xr:uid="{00000000-0005-0000-0000-0000637B0000}"/>
    <cellStyle name="Normal 6 8 2 2 2 2 4 2 2" xfId="46213" xr:uid="{00000000-0005-0000-0000-0000647B0000}"/>
    <cellStyle name="Normal 6 8 2 2 2 2 4 2 3" xfId="30989" xr:uid="{00000000-0005-0000-0000-0000657B0000}"/>
    <cellStyle name="Normal 6 8 2 2 2 2 4 3" xfId="10871" xr:uid="{00000000-0005-0000-0000-0000667B0000}"/>
    <cellStyle name="Normal 6 8 2 2 2 2 4 3 2" xfId="41196" xr:uid="{00000000-0005-0000-0000-0000677B0000}"/>
    <cellStyle name="Normal 6 8 2 2 2 2 4 3 3" xfId="25972" xr:uid="{00000000-0005-0000-0000-0000687B0000}"/>
    <cellStyle name="Normal 6 8 2 2 2 2 4 4" xfId="36183" xr:uid="{00000000-0005-0000-0000-0000697B0000}"/>
    <cellStyle name="Normal 6 8 2 2 2 2 4 5" xfId="20959" xr:uid="{00000000-0005-0000-0000-00006A7B0000}"/>
    <cellStyle name="Normal 6 8 2 2 2 2 5" xfId="12549" xr:uid="{00000000-0005-0000-0000-00006B7B0000}"/>
    <cellStyle name="Normal 6 8 2 2 2 2 5 2" xfId="42871" xr:uid="{00000000-0005-0000-0000-00006C7B0000}"/>
    <cellStyle name="Normal 6 8 2 2 2 2 5 3" xfId="27647" xr:uid="{00000000-0005-0000-0000-00006D7B0000}"/>
    <cellStyle name="Normal 6 8 2 2 2 2 6" xfId="7528" xr:uid="{00000000-0005-0000-0000-00006E7B0000}"/>
    <cellStyle name="Normal 6 8 2 2 2 2 6 2" xfId="37854" xr:uid="{00000000-0005-0000-0000-00006F7B0000}"/>
    <cellStyle name="Normal 6 8 2 2 2 2 6 3" xfId="22630" xr:uid="{00000000-0005-0000-0000-0000707B0000}"/>
    <cellStyle name="Normal 6 8 2 2 2 2 7" xfId="32842" xr:uid="{00000000-0005-0000-0000-0000717B0000}"/>
    <cellStyle name="Normal 6 8 2 2 2 2 8" xfId="17617" xr:uid="{00000000-0005-0000-0000-0000727B0000}"/>
    <cellStyle name="Normal 6 8 2 2 2 3" xfId="2875" xr:uid="{00000000-0005-0000-0000-0000737B0000}"/>
    <cellStyle name="Normal 6 8 2 2 2 3 2" xfId="4565" xr:uid="{00000000-0005-0000-0000-0000747B0000}"/>
    <cellStyle name="Normal 6 8 2 2 2 3 2 2" xfId="14638" xr:uid="{00000000-0005-0000-0000-0000757B0000}"/>
    <cellStyle name="Normal 6 8 2 2 2 3 2 2 2" xfId="44960" xr:uid="{00000000-0005-0000-0000-0000767B0000}"/>
    <cellStyle name="Normal 6 8 2 2 2 3 2 2 3" xfId="29736" xr:uid="{00000000-0005-0000-0000-0000777B0000}"/>
    <cellStyle name="Normal 6 8 2 2 2 3 2 3" xfId="9618" xr:uid="{00000000-0005-0000-0000-0000787B0000}"/>
    <cellStyle name="Normal 6 8 2 2 2 3 2 3 2" xfId="39943" xr:uid="{00000000-0005-0000-0000-0000797B0000}"/>
    <cellStyle name="Normal 6 8 2 2 2 3 2 3 3" xfId="24719" xr:uid="{00000000-0005-0000-0000-00007A7B0000}"/>
    <cellStyle name="Normal 6 8 2 2 2 3 2 4" xfId="34930" xr:uid="{00000000-0005-0000-0000-00007B7B0000}"/>
    <cellStyle name="Normal 6 8 2 2 2 3 2 5" xfId="19706" xr:uid="{00000000-0005-0000-0000-00007C7B0000}"/>
    <cellStyle name="Normal 6 8 2 2 2 3 3" xfId="6257" xr:uid="{00000000-0005-0000-0000-00007D7B0000}"/>
    <cellStyle name="Normal 6 8 2 2 2 3 3 2" xfId="16309" xr:uid="{00000000-0005-0000-0000-00007E7B0000}"/>
    <cellStyle name="Normal 6 8 2 2 2 3 3 2 2" xfId="46631" xr:uid="{00000000-0005-0000-0000-00007F7B0000}"/>
    <cellStyle name="Normal 6 8 2 2 2 3 3 2 3" xfId="31407" xr:uid="{00000000-0005-0000-0000-0000807B0000}"/>
    <cellStyle name="Normal 6 8 2 2 2 3 3 3" xfId="11289" xr:uid="{00000000-0005-0000-0000-0000817B0000}"/>
    <cellStyle name="Normal 6 8 2 2 2 3 3 3 2" xfId="41614" xr:uid="{00000000-0005-0000-0000-0000827B0000}"/>
    <cellStyle name="Normal 6 8 2 2 2 3 3 3 3" xfId="26390" xr:uid="{00000000-0005-0000-0000-0000837B0000}"/>
    <cellStyle name="Normal 6 8 2 2 2 3 3 4" xfId="36601" xr:uid="{00000000-0005-0000-0000-0000847B0000}"/>
    <cellStyle name="Normal 6 8 2 2 2 3 3 5" xfId="21377" xr:uid="{00000000-0005-0000-0000-0000857B0000}"/>
    <cellStyle name="Normal 6 8 2 2 2 3 4" xfId="12967" xr:uid="{00000000-0005-0000-0000-0000867B0000}"/>
    <cellStyle name="Normal 6 8 2 2 2 3 4 2" xfId="43289" xr:uid="{00000000-0005-0000-0000-0000877B0000}"/>
    <cellStyle name="Normal 6 8 2 2 2 3 4 3" xfId="28065" xr:uid="{00000000-0005-0000-0000-0000887B0000}"/>
    <cellStyle name="Normal 6 8 2 2 2 3 5" xfId="7946" xr:uid="{00000000-0005-0000-0000-0000897B0000}"/>
    <cellStyle name="Normal 6 8 2 2 2 3 5 2" xfId="38272" xr:uid="{00000000-0005-0000-0000-00008A7B0000}"/>
    <cellStyle name="Normal 6 8 2 2 2 3 5 3" xfId="23048" xr:uid="{00000000-0005-0000-0000-00008B7B0000}"/>
    <cellStyle name="Normal 6 8 2 2 2 3 6" xfId="33260" xr:uid="{00000000-0005-0000-0000-00008C7B0000}"/>
    <cellStyle name="Normal 6 8 2 2 2 3 7" xfId="18035" xr:uid="{00000000-0005-0000-0000-00008D7B0000}"/>
    <cellStyle name="Normal 6 8 2 2 2 4" xfId="3728" xr:uid="{00000000-0005-0000-0000-00008E7B0000}"/>
    <cellStyle name="Normal 6 8 2 2 2 4 2" xfId="13802" xr:uid="{00000000-0005-0000-0000-00008F7B0000}"/>
    <cellStyle name="Normal 6 8 2 2 2 4 2 2" xfId="44124" xr:uid="{00000000-0005-0000-0000-0000907B0000}"/>
    <cellStyle name="Normal 6 8 2 2 2 4 2 3" xfId="28900" xr:uid="{00000000-0005-0000-0000-0000917B0000}"/>
    <cellStyle name="Normal 6 8 2 2 2 4 3" xfId="8782" xr:uid="{00000000-0005-0000-0000-0000927B0000}"/>
    <cellStyle name="Normal 6 8 2 2 2 4 3 2" xfId="39107" xr:uid="{00000000-0005-0000-0000-0000937B0000}"/>
    <cellStyle name="Normal 6 8 2 2 2 4 3 3" xfId="23883" xr:uid="{00000000-0005-0000-0000-0000947B0000}"/>
    <cellStyle name="Normal 6 8 2 2 2 4 4" xfId="34094" xr:uid="{00000000-0005-0000-0000-0000957B0000}"/>
    <cellStyle name="Normal 6 8 2 2 2 4 5" xfId="18870" xr:uid="{00000000-0005-0000-0000-0000967B0000}"/>
    <cellStyle name="Normal 6 8 2 2 2 5" xfId="5421" xr:uid="{00000000-0005-0000-0000-0000977B0000}"/>
    <cellStyle name="Normal 6 8 2 2 2 5 2" xfId="15473" xr:uid="{00000000-0005-0000-0000-0000987B0000}"/>
    <cellStyle name="Normal 6 8 2 2 2 5 2 2" xfId="45795" xr:uid="{00000000-0005-0000-0000-0000997B0000}"/>
    <cellStyle name="Normal 6 8 2 2 2 5 2 3" xfId="30571" xr:uid="{00000000-0005-0000-0000-00009A7B0000}"/>
    <cellStyle name="Normal 6 8 2 2 2 5 3" xfId="10453" xr:uid="{00000000-0005-0000-0000-00009B7B0000}"/>
    <cellStyle name="Normal 6 8 2 2 2 5 3 2" xfId="40778" xr:uid="{00000000-0005-0000-0000-00009C7B0000}"/>
    <cellStyle name="Normal 6 8 2 2 2 5 3 3" xfId="25554" xr:uid="{00000000-0005-0000-0000-00009D7B0000}"/>
    <cellStyle name="Normal 6 8 2 2 2 5 4" xfId="35765" xr:uid="{00000000-0005-0000-0000-00009E7B0000}"/>
    <cellStyle name="Normal 6 8 2 2 2 5 5" xfId="20541" xr:uid="{00000000-0005-0000-0000-00009F7B0000}"/>
    <cellStyle name="Normal 6 8 2 2 2 6" xfId="12131" xr:uid="{00000000-0005-0000-0000-0000A07B0000}"/>
    <cellStyle name="Normal 6 8 2 2 2 6 2" xfId="42453" xr:uid="{00000000-0005-0000-0000-0000A17B0000}"/>
    <cellStyle name="Normal 6 8 2 2 2 6 3" xfId="27229" xr:uid="{00000000-0005-0000-0000-0000A27B0000}"/>
    <cellStyle name="Normal 6 8 2 2 2 7" xfId="7110" xr:uid="{00000000-0005-0000-0000-0000A37B0000}"/>
    <cellStyle name="Normal 6 8 2 2 2 7 2" xfId="37436" xr:uid="{00000000-0005-0000-0000-0000A47B0000}"/>
    <cellStyle name="Normal 6 8 2 2 2 7 3" xfId="22212" xr:uid="{00000000-0005-0000-0000-0000A57B0000}"/>
    <cellStyle name="Normal 6 8 2 2 2 8" xfId="32424" xr:uid="{00000000-0005-0000-0000-0000A67B0000}"/>
    <cellStyle name="Normal 6 8 2 2 2 9" xfId="17199" xr:uid="{00000000-0005-0000-0000-0000A77B0000}"/>
    <cellStyle name="Normal 6 8 2 2 3" xfId="2246" xr:uid="{00000000-0005-0000-0000-0000A87B0000}"/>
    <cellStyle name="Normal 6 8 2 2 3 2" xfId="3085" xr:uid="{00000000-0005-0000-0000-0000A97B0000}"/>
    <cellStyle name="Normal 6 8 2 2 3 2 2" xfId="4775" xr:uid="{00000000-0005-0000-0000-0000AA7B0000}"/>
    <cellStyle name="Normal 6 8 2 2 3 2 2 2" xfId="14848" xr:uid="{00000000-0005-0000-0000-0000AB7B0000}"/>
    <cellStyle name="Normal 6 8 2 2 3 2 2 2 2" xfId="45170" xr:uid="{00000000-0005-0000-0000-0000AC7B0000}"/>
    <cellStyle name="Normal 6 8 2 2 3 2 2 2 3" xfId="29946" xr:uid="{00000000-0005-0000-0000-0000AD7B0000}"/>
    <cellStyle name="Normal 6 8 2 2 3 2 2 3" xfId="9828" xr:uid="{00000000-0005-0000-0000-0000AE7B0000}"/>
    <cellStyle name="Normal 6 8 2 2 3 2 2 3 2" xfId="40153" xr:uid="{00000000-0005-0000-0000-0000AF7B0000}"/>
    <cellStyle name="Normal 6 8 2 2 3 2 2 3 3" xfId="24929" xr:uid="{00000000-0005-0000-0000-0000B07B0000}"/>
    <cellStyle name="Normal 6 8 2 2 3 2 2 4" xfId="35140" xr:uid="{00000000-0005-0000-0000-0000B17B0000}"/>
    <cellStyle name="Normal 6 8 2 2 3 2 2 5" xfId="19916" xr:uid="{00000000-0005-0000-0000-0000B27B0000}"/>
    <cellStyle name="Normal 6 8 2 2 3 2 3" xfId="6467" xr:uid="{00000000-0005-0000-0000-0000B37B0000}"/>
    <cellStyle name="Normal 6 8 2 2 3 2 3 2" xfId="16519" xr:uid="{00000000-0005-0000-0000-0000B47B0000}"/>
    <cellStyle name="Normal 6 8 2 2 3 2 3 2 2" xfId="46841" xr:uid="{00000000-0005-0000-0000-0000B57B0000}"/>
    <cellStyle name="Normal 6 8 2 2 3 2 3 2 3" xfId="31617" xr:uid="{00000000-0005-0000-0000-0000B67B0000}"/>
    <cellStyle name="Normal 6 8 2 2 3 2 3 3" xfId="11499" xr:uid="{00000000-0005-0000-0000-0000B77B0000}"/>
    <cellStyle name="Normal 6 8 2 2 3 2 3 3 2" xfId="41824" xr:uid="{00000000-0005-0000-0000-0000B87B0000}"/>
    <cellStyle name="Normal 6 8 2 2 3 2 3 3 3" xfId="26600" xr:uid="{00000000-0005-0000-0000-0000B97B0000}"/>
    <cellStyle name="Normal 6 8 2 2 3 2 3 4" xfId="36811" xr:uid="{00000000-0005-0000-0000-0000BA7B0000}"/>
    <cellStyle name="Normal 6 8 2 2 3 2 3 5" xfId="21587" xr:uid="{00000000-0005-0000-0000-0000BB7B0000}"/>
    <cellStyle name="Normal 6 8 2 2 3 2 4" xfId="13177" xr:uid="{00000000-0005-0000-0000-0000BC7B0000}"/>
    <cellStyle name="Normal 6 8 2 2 3 2 4 2" xfId="43499" xr:uid="{00000000-0005-0000-0000-0000BD7B0000}"/>
    <cellStyle name="Normal 6 8 2 2 3 2 4 3" xfId="28275" xr:uid="{00000000-0005-0000-0000-0000BE7B0000}"/>
    <cellStyle name="Normal 6 8 2 2 3 2 5" xfId="8156" xr:uid="{00000000-0005-0000-0000-0000BF7B0000}"/>
    <cellStyle name="Normal 6 8 2 2 3 2 5 2" xfId="38482" xr:uid="{00000000-0005-0000-0000-0000C07B0000}"/>
    <cellStyle name="Normal 6 8 2 2 3 2 5 3" xfId="23258" xr:uid="{00000000-0005-0000-0000-0000C17B0000}"/>
    <cellStyle name="Normal 6 8 2 2 3 2 6" xfId="33470" xr:uid="{00000000-0005-0000-0000-0000C27B0000}"/>
    <cellStyle name="Normal 6 8 2 2 3 2 7" xfId="18245" xr:uid="{00000000-0005-0000-0000-0000C37B0000}"/>
    <cellStyle name="Normal 6 8 2 2 3 3" xfId="3938" xr:uid="{00000000-0005-0000-0000-0000C47B0000}"/>
    <cellStyle name="Normal 6 8 2 2 3 3 2" xfId="14012" xr:uid="{00000000-0005-0000-0000-0000C57B0000}"/>
    <cellStyle name="Normal 6 8 2 2 3 3 2 2" xfId="44334" xr:uid="{00000000-0005-0000-0000-0000C67B0000}"/>
    <cellStyle name="Normal 6 8 2 2 3 3 2 3" xfId="29110" xr:uid="{00000000-0005-0000-0000-0000C77B0000}"/>
    <cellStyle name="Normal 6 8 2 2 3 3 3" xfId="8992" xr:uid="{00000000-0005-0000-0000-0000C87B0000}"/>
    <cellStyle name="Normal 6 8 2 2 3 3 3 2" xfId="39317" xr:uid="{00000000-0005-0000-0000-0000C97B0000}"/>
    <cellStyle name="Normal 6 8 2 2 3 3 3 3" xfId="24093" xr:uid="{00000000-0005-0000-0000-0000CA7B0000}"/>
    <cellStyle name="Normal 6 8 2 2 3 3 4" xfId="34304" xr:uid="{00000000-0005-0000-0000-0000CB7B0000}"/>
    <cellStyle name="Normal 6 8 2 2 3 3 5" xfId="19080" xr:uid="{00000000-0005-0000-0000-0000CC7B0000}"/>
    <cellStyle name="Normal 6 8 2 2 3 4" xfId="5631" xr:uid="{00000000-0005-0000-0000-0000CD7B0000}"/>
    <cellStyle name="Normal 6 8 2 2 3 4 2" xfId="15683" xr:uid="{00000000-0005-0000-0000-0000CE7B0000}"/>
    <cellStyle name="Normal 6 8 2 2 3 4 2 2" xfId="46005" xr:uid="{00000000-0005-0000-0000-0000CF7B0000}"/>
    <cellStyle name="Normal 6 8 2 2 3 4 2 3" xfId="30781" xr:uid="{00000000-0005-0000-0000-0000D07B0000}"/>
    <cellStyle name="Normal 6 8 2 2 3 4 3" xfId="10663" xr:uid="{00000000-0005-0000-0000-0000D17B0000}"/>
    <cellStyle name="Normal 6 8 2 2 3 4 3 2" xfId="40988" xr:uid="{00000000-0005-0000-0000-0000D27B0000}"/>
    <cellStyle name="Normal 6 8 2 2 3 4 3 3" xfId="25764" xr:uid="{00000000-0005-0000-0000-0000D37B0000}"/>
    <cellStyle name="Normal 6 8 2 2 3 4 4" xfId="35975" xr:uid="{00000000-0005-0000-0000-0000D47B0000}"/>
    <cellStyle name="Normal 6 8 2 2 3 4 5" xfId="20751" xr:uid="{00000000-0005-0000-0000-0000D57B0000}"/>
    <cellStyle name="Normal 6 8 2 2 3 5" xfId="12341" xr:uid="{00000000-0005-0000-0000-0000D67B0000}"/>
    <cellStyle name="Normal 6 8 2 2 3 5 2" xfId="42663" xr:uid="{00000000-0005-0000-0000-0000D77B0000}"/>
    <cellStyle name="Normal 6 8 2 2 3 5 3" xfId="27439" xr:uid="{00000000-0005-0000-0000-0000D87B0000}"/>
    <cellStyle name="Normal 6 8 2 2 3 6" xfId="7320" xr:uid="{00000000-0005-0000-0000-0000D97B0000}"/>
    <cellStyle name="Normal 6 8 2 2 3 6 2" xfId="37646" xr:uid="{00000000-0005-0000-0000-0000DA7B0000}"/>
    <cellStyle name="Normal 6 8 2 2 3 6 3" xfId="22422" xr:uid="{00000000-0005-0000-0000-0000DB7B0000}"/>
    <cellStyle name="Normal 6 8 2 2 3 7" xfId="32634" xr:uid="{00000000-0005-0000-0000-0000DC7B0000}"/>
    <cellStyle name="Normal 6 8 2 2 3 8" xfId="17409" xr:uid="{00000000-0005-0000-0000-0000DD7B0000}"/>
    <cellStyle name="Normal 6 8 2 2 4" xfId="2667" xr:uid="{00000000-0005-0000-0000-0000DE7B0000}"/>
    <cellStyle name="Normal 6 8 2 2 4 2" xfId="4357" xr:uid="{00000000-0005-0000-0000-0000DF7B0000}"/>
    <cellStyle name="Normal 6 8 2 2 4 2 2" xfId="14430" xr:uid="{00000000-0005-0000-0000-0000E07B0000}"/>
    <cellStyle name="Normal 6 8 2 2 4 2 2 2" xfId="44752" xr:uid="{00000000-0005-0000-0000-0000E17B0000}"/>
    <cellStyle name="Normal 6 8 2 2 4 2 2 3" xfId="29528" xr:uid="{00000000-0005-0000-0000-0000E27B0000}"/>
    <cellStyle name="Normal 6 8 2 2 4 2 3" xfId="9410" xr:uid="{00000000-0005-0000-0000-0000E37B0000}"/>
    <cellStyle name="Normal 6 8 2 2 4 2 3 2" xfId="39735" xr:uid="{00000000-0005-0000-0000-0000E47B0000}"/>
    <cellStyle name="Normal 6 8 2 2 4 2 3 3" xfId="24511" xr:uid="{00000000-0005-0000-0000-0000E57B0000}"/>
    <cellStyle name="Normal 6 8 2 2 4 2 4" xfId="34722" xr:uid="{00000000-0005-0000-0000-0000E67B0000}"/>
    <cellStyle name="Normal 6 8 2 2 4 2 5" xfId="19498" xr:uid="{00000000-0005-0000-0000-0000E77B0000}"/>
    <cellStyle name="Normal 6 8 2 2 4 3" xfId="6049" xr:uid="{00000000-0005-0000-0000-0000E87B0000}"/>
    <cellStyle name="Normal 6 8 2 2 4 3 2" xfId="16101" xr:uid="{00000000-0005-0000-0000-0000E97B0000}"/>
    <cellStyle name="Normal 6 8 2 2 4 3 2 2" xfId="46423" xr:uid="{00000000-0005-0000-0000-0000EA7B0000}"/>
    <cellStyle name="Normal 6 8 2 2 4 3 2 3" xfId="31199" xr:uid="{00000000-0005-0000-0000-0000EB7B0000}"/>
    <cellStyle name="Normal 6 8 2 2 4 3 3" xfId="11081" xr:uid="{00000000-0005-0000-0000-0000EC7B0000}"/>
    <cellStyle name="Normal 6 8 2 2 4 3 3 2" xfId="41406" xr:uid="{00000000-0005-0000-0000-0000ED7B0000}"/>
    <cellStyle name="Normal 6 8 2 2 4 3 3 3" xfId="26182" xr:uid="{00000000-0005-0000-0000-0000EE7B0000}"/>
    <cellStyle name="Normal 6 8 2 2 4 3 4" xfId="36393" xr:uid="{00000000-0005-0000-0000-0000EF7B0000}"/>
    <cellStyle name="Normal 6 8 2 2 4 3 5" xfId="21169" xr:uid="{00000000-0005-0000-0000-0000F07B0000}"/>
    <cellStyle name="Normal 6 8 2 2 4 4" xfId="12759" xr:uid="{00000000-0005-0000-0000-0000F17B0000}"/>
    <cellStyle name="Normal 6 8 2 2 4 4 2" xfId="43081" xr:uid="{00000000-0005-0000-0000-0000F27B0000}"/>
    <cellStyle name="Normal 6 8 2 2 4 4 3" xfId="27857" xr:uid="{00000000-0005-0000-0000-0000F37B0000}"/>
    <cellStyle name="Normal 6 8 2 2 4 5" xfId="7738" xr:uid="{00000000-0005-0000-0000-0000F47B0000}"/>
    <cellStyle name="Normal 6 8 2 2 4 5 2" xfId="38064" xr:uid="{00000000-0005-0000-0000-0000F57B0000}"/>
    <cellStyle name="Normal 6 8 2 2 4 5 3" xfId="22840" xr:uid="{00000000-0005-0000-0000-0000F67B0000}"/>
    <cellStyle name="Normal 6 8 2 2 4 6" xfId="33052" xr:uid="{00000000-0005-0000-0000-0000F77B0000}"/>
    <cellStyle name="Normal 6 8 2 2 4 7" xfId="17827" xr:uid="{00000000-0005-0000-0000-0000F87B0000}"/>
    <cellStyle name="Normal 6 8 2 2 5" xfId="3520" xr:uid="{00000000-0005-0000-0000-0000F97B0000}"/>
    <cellStyle name="Normal 6 8 2 2 5 2" xfId="13594" xr:uid="{00000000-0005-0000-0000-0000FA7B0000}"/>
    <cellStyle name="Normal 6 8 2 2 5 2 2" xfId="43916" xr:uid="{00000000-0005-0000-0000-0000FB7B0000}"/>
    <cellStyle name="Normal 6 8 2 2 5 2 3" xfId="28692" xr:uid="{00000000-0005-0000-0000-0000FC7B0000}"/>
    <cellStyle name="Normal 6 8 2 2 5 3" xfId="8574" xr:uid="{00000000-0005-0000-0000-0000FD7B0000}"/>
    <cellStyle name="Normal 6 8 2 2 5 3 2" xfId="38899" xr:uid="{00000000-0005-0000-0000-0000FE7B0000}"/>
    <cellStyle name="Normal 6 8 2 2 5 3 3" xfId="23675" xr:uid="{00000000-0005-0000-0000-0000FF7B0000}"/>
    <cellStyle name="Normal 6 8 2 2 5 4" xfId="33886" xr:uid="{00000000-0005-0000-0000-0000007C0000}"/>
    <cellStyle name="Normal 6 8 2 2 5 5" xfId="18662" xr:uid="{00000000-0005-0000-0000-0000017C0000}"/>
    <cellStyle name="Normal 6 8 2 2 6" xfId="5213" xr:uid="{00000000-0005-0000-0000-0000027C0000}"/>
    <cellStyle name="Normal 6 8 2 2 6 2" xfId="15265" xr:uid="{00000000-0005-0000-0000-0000037C0000}"/>
    <cellStyle name="Normal 6 8 2 2 6 2 2" xfId="45587" xr:uid="{00000000-0005-0000-0000-0000047C0000}"/>
    <cellStyle name="Normal 6 8 2 2 6 2 3" xfId="30363" xr:uid="{00000000-0005-0000-0000-0000057C0000}"/>
    <cellStyle name="Normal 6 8 2 2 6 3" xfId="10245" xr:uid="{00000000-0005-0000-0000-0000067C0000}"/>
    <cellStyle name="Normal 6 8 2 2 6 3 2" xfId="40570" xr:uid="{00000000-0005-0000-0000-0000077C0000}"/>
    <cellStyle name="Normal 6 8 2 2 6 3 3" xfId="25346" xr:uid="{00000000-0005-0000-0000-0000087C0000}"/>
    <cellStyle name="Normal 6 8 2 2 6 4" xfId="35557" xr:uid="{00000000-0005-0000-0000-0000097C0000}"/>
    <cellStyle name="Normal 6 8 2 2 6 5" xfId="20333" xr:uid="{00000000-0005-0000-0000-00000A7C0000}"/>
    <cellStyle name="Normal 6 8 2 2 7" xfId="11923" xr:uid="{00000000-0005-0000-0000-00000B7C0000}"/>
    <cellStyle name="Normal 6 8 2 2 7 2" xfId="42245" xr:uid="{00000000-0005-0000-0000-00000C7C0000}"/>
    <cellStyle name="Normal 6 8 2 2 7 3" xfId="27021" xr:uid="{00000000-0005-0000-0000-00000D7C0000}"/>
    <cellStyle name="Normal 6 8 2 2 8" xfId="6902" xr:uid="{00000000-0005-0000-0000-00000E7C0000}"/>
    <cellStyle name="Normal 6 8 2 2 8 2" xfId="37228" xr:uid="{00000000-0005-0000-0000-00000F7C0000}"/>
    <cellStyle name="Normal 6 8 2 2 8 3" xfId="22004" xr:uid="{00000000-0005-0000-0000-0000107C0000}"/>
    <cellStyle name="Normal 6 8 2 2 9" xfId="32217" xr:uid="{00000000-0005-0000-0000-0000117C0000}"/>
    <cellStyle name="Normal 6 8 2 3" xfId="1929" xr:uid="{00000000-0005-0000-0000-0000127C0000}"/>
    <cellStyle name="Normal 6 8 2 3 2" xfId="2350" xr:uid="{00000000-0005-0000-0000-0000137C0000}"/>
    <cellStyle name="Normal 6 8 2 3 2 2" xfId="3189" xr:uid="{00000000-0005-0000-0000-0000147C0000}"/>
    <cellStyle name="Normal 6 8 2 3 2 2 2" xfId="4879" xr:uid="{00000000-0005-0000-0000-0000157C0000}"/>
    <cellStyle name="Normal 6 8 2 3 2 2 2 2" xfId="14952" xr:uid="{00000000-0005-0000-0000-0000167C0000}"/>
    <cellStyle name="Normal 6 8 2 3 2 2 2 2 2" xfId="45274" xr:uid="{00000000-0005-0000-0000-0000177C0000}"/>
    <cellStyle name="Normal 6 8 2 3 2 2 2 2 3" xfId="30050" xr:uid="{00000000-0005-0000-0000-0000187C0000}"/>
    <cellStyle name="Normal 6 8 2 3 2 2 2 3" xfId="9932" xr:uid="{00000000-0005-0000-0000-0000197C0000}"/>
    <cellStyle name="Normal 6 8 2 3 2 2 2 3 2" xfId="40257" xr:uid="{00000000-0005-0000-0000-00001A7C0000}"/>
    <cellStyle name="Normal 6 8 2 3 2 2 2 3 3" xfId="25033" xr:uid="{00000000-0005-0000-0000-00001B7C0000}"/>
    <cellStyle name="Normal 6 8 2 3 2 2 2 4" xfId="35244" xr:uid="{00000000-0005-0000-0000-00001C7C0000}"/>
    <cellStyle name="Normal 6 8 2 3 2 2 2 5" xfId="20020" xr:uid="{00000000-0005-0000-0000-00001D7C0000}"/>
    <cellStyle name="Normal 6 8 2 3 2 2 3" xfId="6571" xr:uid="{00000000-0005-0000-0000-00001E7C0000}"/>
    <cellStyle name="Normal 6 8 2 3 2 2 3 2" xfId="16623" xr:uid="{00000000-0005-0000-0000-00001F7C0000}"/>
    <cellStyle name="Normal 6 8 2 3 2 2 3 2 2" xfId="46945" xr:uid="{00000000-0005-0000-0000-0000207C0000}"/>
    <cellStyle name="Normal 6 8 2 3 2 2 3 2 3" xfId="31721" xr:uid="{00000000-0005-0000-0000-0000217C0000}"/>
    <cellStyle name="Normal 6 8 2 3 2 2 3 3" xfId="11603" xr:uid="{00000000-0005-0000-0000-0000227C0000}"/>
    <cellStyle name="Normal 6 8 2 3 2 2 3 3 2" xfId="41928" xr:uid="{00000000-0005-0000-0000-0000237C0000}"/>
    <cellStyle name="Normal 6 8 2 3 2 2 3 3 3" xfId="26704" xr:uid="{00000000-0005-0000-0000-0000247C0000}"/>
    <cellStyle name="Normal 6 8 2 3 2 2 3 4" xfId="36915" xr:uid="{00000000-0005-0000-0000-0000257C0000}"/>
    <cellStyle name="Normal 6 8 2 3 2 2 3 5" xfId="21691" xr:uid="{00000000-0005-0000-0000-0000267C0000}"/>
    <cellStyle name="Normal 6 8 2 3 2 2 4" xfId="13281" xr:uid="{00000000-0005-0000-0000-0000277C0000}"/>
    <cellStyle name="Normal 6 8 2 3 2 2 4 2" xfId="43603" xr:uid="{00000000-0005-0000-0000-0000287C0000}"/>
    <cellStyle name="Normal 6 8 2 3 2 2 4 3" xfId="28379" xr:uid="{00000000-0005-0000-0000-0000297C0000}"/>
    <cellStyle name="Normal 6 8 2 3 2 2 5" xfId="8260" xr:uid="{00000000-0005-0000-0000-00002A7C0000}"/>
    <cellStyle name="Normal 6 8 2 3 2 2 5 2" xfId="38586" xr:uid="{00000000-0005-0000-0000-00002B7C0000}"/>
    <cellStyle name="Normal 6 8 2 3 2 2 5 3" xfId="23362" xr:uid="{00000000-0005-0000-0000-00002C7C0000}"/>
    <cellStyle name="Normal 6 8 2 3 2 2 6" xfId="33574" xr:uid="{00000000-0005-0000-0000-00002D7C0000}"/>
    <cellStyle name="Normal 6 8 2 3 2 2 7" xfId="18349" xr:uid="{00000000-0005-0000-0000-00002E7C0000}"/>
    <cellStyle name="Normal 6 8 2 3 2 3" xfId="4042" xr:uid="{00000000-0005-0000-0000-00002F7C0000}"/>
    <cellStyle name="Normal 6 8 2 3 2 3 2" xfId="14116" xr:uid="{00000000-0005-0000-0000-0000307C0000}"/>
    <cellStyle name="Normal 6 8 2 3 2 3 2 2" xfId="44438" xr:uid="{00000000-0005-0000-0000-0000317C0000}"/>
    <cellStyle name="Normal 6 8 2 3 2 3 2 3" xfId="29214" xr:uid="{00000000-0005-0000-0000-0000327C0000}"/>
    <cellStyle name="Normal 6 8 2 3 2 3 3" xfId="9096" xr:uid="{00000000-0005-0000-0000-0000337C0000}"/>
    <cellStyle name="Normal 6 8 2 3 2 3 3 2" xfId="39421" xr:uid="{00000000-0005-0000-0000-0000347C0000}"/>
    <cellStyle name="Normal 6 8 2 3 2 3 3 3" xfId="24197" xr:uid="{00000000-0005-0000-0000-0000357C0000}"/>
    <cellStyle name="Normal 6 8 2 3 2 3 4" xfId="34408" xr:uid="{00000000-0005-0000-0000-0000367C0000}"/>
    <cellStyle name="Normal 6 8 2 3 2 3 5" xfId="19184" xr:uid="{00000000-0005-0000-0000-0000377C0000}"/>
    <cellStyle name="Normal 6 8 2 3 2 4" xfId="5735" xr:uid="{00000000-0005-0000-0000-0000387C0000}"/>
    <cellStyle name="Normal 6 8 2 3 2 4 2" xfId="15787" xr:uid="{00000000-0005-0000-0000-0000397C0000}"/>
    <cellStyle name="Normal 6 8 2 3 2 4 2 2" xfId="46109" xr:uid="{00000000-0005-0000-0000-00003A7C0000}"/>
    <cellStyle name="Normal 6 8 2 3 2 4 2 3" xfId="30885" xr:uid="{00000000-0005-0000-0000-00003B7C0000}"/>
    <cellStyle name="Normal 6 8 2 3 2 4 3" xfId="10767" xr:uid="{00000000-0005-0000-0000-00003C7C0000}"/>
    <cellStyle name="Normal 6 8 2 3 2 4 3 2" xfId="41092" xr:uid="{00000000-0005-0000-0000-00003D7C0000}"/>
    <cellStyle name="Normal 6 8 2 3 2 4 3 3" xfId="25868" xr:uid="{00000000-0005-0000-0000-00003E7C0000}"/>
    <cellStyle name="Normal 6 8 2 3 2 4 4" xfId="36079" xr:uid="{00000000-0005-0000-0000-00003F7C0000}"/>
    <cellStyle name="Normal 6 8 2 3 2 4 5" xfId="20855" xr:uid="{00000000-0005-0000-0000-0000407C0000}"/>
    <cellStyle name="Normal 6 8 2 3 2 5" xfId="12445" xr:uid="{00000000-0005-0000-0000-0000417C0000}"/>
    <cellStyle name="Normal 6 8 2 3 2 5 2" xfId="42767" xr:uid="{00000000-0005-0000-0000-0000427C0000}"/>
    <cellStyle name="Normal 6 8 2 3 2 5 3" xfId="27543" xr:uid="{00000000-0005-0000-0000-0000437C0000}"/>
    <cellStyle name="Normal 6 8 2 3 2 6" xfId="7424" xr:uid="{00000000-0005-0000-0000-0000447C0000}"/>
    <cellStyle name="Normal 6 8 2 3 2 6 2" xfId="37750" xr:uid="{00000000-0005-0000-0000-0000457C0000}"/>
    <cellStyle name="Normal 6 8 2 3 2 6 3" xfId="22526" xr:uid="{00000000-0005-0000-0000-0000467C0000}"/>
    <cellStyle name="Normal 6 8 2 3 2 7" xfId="32738" xr:uid="{00000000-0005-0000-0000-0000477C0000}"/>
    <cellStyle name="Normal 6 8 2 3 2 8" xfId="17513" xr:uid="{00000000-0005-0000-0000-0000487C0000}"/>
    <cellStyle name="Normal 6 8 2 3 3" xfId="2771" xr:uid="{00000000-0005-0000-0000-0000497C0000}"/>
    <cellStyle name="Normal 6 8 2 3 3 2" xfId="4461" xr:uid="{00000000-0005-0000-0000-00004A7C0000}"/>
    <cellStyle name="Normal 6 8 2 3 3 2 2" xfId="14534" xr:uid="{00000000-0005-0000-0000-00004B7C0000}"/>
    <cellStyle name="Normal 6 8 2 3 3 2 2 2" xfId="44856" xr:uid="{00000000-0005-0000-0000-00004C7C0000}"/>
    <cellStyle name="Normal 6 8 2 3 3 2 2 3" xfId="29632" xr:uid="{00000000-0005-0000-0000-00004D7C0000}"/>
    <cellStyle name="Normal 6 8 2 3 3 2 3" xfId="9514" xr:uid="{00000000-0005-0000-0000-00004E7C0000}"/>
    <cellStyle name="Normal 6 8 2 3 3 2 3 2" xfId="39839" xr:uid="{00000000-0005-0000-0000-00004F7C0000}"/>
    <cellStyle name="Normal 6 8 2 3 3 2 3 3" xfId="24615" xr:uid="{00000000-0005-0000-0000-0000507C0000}"/>
    <cellStyle name="Normal 6 8 2 3 3 2 4" xfId="34826" xr:uid="{00000000-0005-0000-0000-0000517C0000}"/>
    <cellStyle name="Normal 6 8 2 3 3 2 5" xfId="19602" xr:uid="{00000000-0005-0000-0000-0000527C0000}"/>
    <cellStyle name="Normal 6 8 2 3 3 3" xfId="6153" xr:uid="{00000000-0005-0000-0000-0000537C0000}"/>
    <cellStyle name="Normal 6 8 2 3 3 3 2" xfId="16205" xr:uid="{00000000-0005-0000-0000-0000547C0000}"/>
    <cellStyle name="Normal 6 8 2 3 3 3 2 2" xfId="46527" xr:uid="{00000000-0005-0000-0000-0000557C0000}"/>
    <cellStyle name="Normal 6 8 2 3 3 3 2 3" xfId="31303" xr:uid="{00000000-0005-0000-0000-0000567C0000}"/>
    <cellStyle name="Normal 6 8 2 3 3 3 3" xfId="11185" xr:uid="{00000000-0005-0000-0000-0000577C0000}"/>
    <cellStyle name="Normal 6 8 2 3 3 3 3 2" xfId="41510" xr:uid="{00000000-0005-0000-0000-0000587C0000}"/>
    <cellStyle name="Normal 6 8 2 3 3 3 3 3" xfId="26286" xr:uid="{00000000-0005-0000-0000-0000597C0000}"/>
    <cellStyle name="Normal 6 8 2 3 3 3 4" xfId="36497" xr:uid="{00000000-0005-0000-0000-00005A7C0000}"/>
    <cellStyle name="Normal 6 8 2 3 3 3 5" xfId="21273" xr:uid="{00000000-0005-0000-0000-00005B7C0000}"/>
    <cellStyle name="Normal 6 8 2 3 3 4" xfId="12863" xr:uid="{00000000-0005-0000-0000-00005C7C0000}"/>
    <cellStyle name="Normal 6 8 2 3 3 4 2" xfId="43185" xr:uid="{00000000-0005-0000-0000-00005D7C0000}"/>
    <cellStyle name="Normal 6 8 2 3 3 4 3" xfId="27961" xr:uid="{00000000-0005-0000-0000-00005E7C0000}"/>
    <cellStyle name="Normal 6 8 2 3 3 5" xfId="7842" xr:uid="{00000000-0005-0000-0000-00005F7C0000}"/>
    <cellStyle name="Normal 6 8 2 3 3 5 2" xfId="38168" xr:uid="{00000000-0005-0000-0000-0000607C0000}"/>
    <cellStyle name="Normal 6 8 2 3 3 5 3" xfId="22944" xr:uid="{00000000-0005-0000-0000-0000617C0000}"/>
    <cellStyle name="Normal 6 8 2 3 3 6" xfId="33156" xr:uid="{00000000-0005-0000-0000-0000627C0000}"/>
    <cellStyle name="Normal 6 8 2 3 3 7" xfId="17931" xr:uid="{00000000-0005-0000-0000-0000637C0000}"/>
    <cellStyle name="Normal 6 8 2 3 4" xfId="3624" xr:uid="{00000000-0005-0000-0000-0000647C0000}"/>
    <cellStyle name="Normal 6 8 2 3 4 2" xfId="13698" xr:uid="{00000000-0005-0000-0000-0000657C0000}"/>
    <cellStyle name="Normal 6 8 2 3 4 2 2" xfId="44020" xr:uid="{00000000-0005-0000-0000-0000667C0000}"/>
    <cellStyle name="Normal 6 8 2 3 4 2 3" xfId="28796" xr:uid="{00000000-0005-0000-0000-0000677C0000}"/>
    <cellStyle name="Normal 6 8 2 3 4 3" xfId="8678" xr:uid="{00000000-0005-0000-0000-0000687C0000}"/>
    <cellStyle name="Normal 6 8 2 3 4 3 2" xfId="39003" xr:uid="{00000000-0005-0000-0000-0000697C0000}"/>
    <cellStyle name="Normal 6 8 2 3 4 3 3" xfId="23779" xr:uid="{00000000-0005-0000-0000-00006A7C0000}"/>
    <cellStyle name="Normal 6 8 2 3 4 4" xfId="33990" xr:uid="{00000000-0005-0000-0000-00006B7C0000}"/>
    <cellStyle name="Normal 6 8 2 3 4 5" xfId="18766" xr:uid="{00000000-0005-0000-0000-00006C7C0000}"/>
    <cellStyle name="Normal 6 8 2 3 5" xfId="5317" xr:uid="{00000000-0005-0000-0000-00006D7C0000}"/>
    <cellStyle name="Normal 6 8 2 3 5 2" xfId="15369" xr:uid="{00000000-0005-0000-0000-00006E7C0000}"/>
    <cellStyle name="Normal 6 8 2 3 5 2 2" xfId="45691" xr:uid="{00000000-0005-0000-0000-00006F7C0000}"/>
    <cellStyle name="Normal 6 8 2 3 5 2 3" xfId="30467" xr:uid="{00000000-0005-0000-0000-0000707C0000}"/>
    <cellStyle name="Normal 6 8 2 3 5 3" xfId="10349" xr:uid="{00000000-0005-0000-0000-0000717C0000}"/>
    <cellStyle name="Normal 6 8 2 3 5 3 2" xfId="40674" xr:uid="{00000000-0005-0000-0000-0000727C0000}"/>
    <cellStyle name="Normal 6 8 2 3 5 3 3" xfId="25450" xr:uid="{00000000-0005-0000-0000-0000737C0000}"/>
    <cellStyle name="Normal 6 8 2 3 5 4" xfId="35661" xr:uid="{00000000-0005-0000-0000-0000747C0000}"/>
    <cellStyle name="Normal 6 8 2 3 5 5" xfId="20437" xr:uid="{00000000-0005-0000-0000-0000757C0000}"/>
    <cellStyle name="Normal 6 8 2 3 6" xfId="12027" xr:uid="{00000000-0005-0000-0000-0000767C0000}"/>
    <cellStyle name="Normal 6 8 2 3 6 2" xfId="42349" xr:uid="{00000000-0005-0000-0000-0000777C0000}"/>
    <cellStyle name="Normal 6 8 2 3 6 3" xfId="27125" xr:uid="{00000000-0005-0000-0000-0000787C0000}"/>
    <cellStyle name="Normal 6 8 2 3 7" xfId="7006" xr:uid="{00000000-0005-0000-0000-0000797C0000}"/>
    <cellStyle name="Normal 6 8 2 3 7 2" xfId="37332" xr:uid="{00000000-0005-0000-0000-00007A7C0000}"/>
    <cellStyle name="Normal 6 8 2 3 7 3" xfId="22108" xr:uid="{00000000-0005-0000-0000-00007B7C0000}"/>
    <cellStyle name="Normal 6 8 2 3 8" xfId="32320" xr:uid="{00000000-0005-0000-0000-00007C7C0000}"/>
    <cellStyle name="Normal 6 8 2 3 9" xfId="17095" xr:uid="{00000000-0005-0000-0000-00007D7C0000}"/>
    <cellStyle name="Normal 6 8 2 4" xfId="2142" xr:uid="{00000000-0005-0000-0000-00007E7C0000}"/>
    <cellStyle name="Normal 6 8 2 4 2" xfId="2981" xr:uid="{00000000-0005-0000-0000-00007F7C0000}"/>
    <cellStyle name="Normal 6 8 2 4 2 2" xfId="4671" xr:uid="{00000000-0005-0000-0000-0000807C0000}"/>
    <cellStyle name="Normal 6 8 2 4 2 2 2" xfId="14744" xr:uid="{00000000-0005-0000-0000-0000817C0000}"/>
    <cellStyle name="Normal 6 8 2 4 2 2 2 2" xfId="45066" xr:uid="{00000000-0005-0000-0000-0000827C0000}"/>
    <cellStyle name="Normal 6 8 2 4 2 2 2 3" xfId="29842" xr:uid="{00000000-0005-0000-0000-0000837C0000}"/>
    <cellStyle name="Normal 6 8 2 4 2 2 3" xfId="9724" xr:uid="{00000000-0005-0000-0000-0000847C0000}"/>
    <cellStyle name="Normal 6 8 2 4 2 2 3 2" xfId="40049" xr:uid="{00000000-0005-0000-0000-0000857C0000}"/>
    <cellStyle name="Normal 6 8 2 4 2 2 3 3" xfId="24825" xr:uid="{00000000-0005-0000-0000-0000867C0000}"/>
    <cellStyle name="Normal 6 8 2 4 2 2 4" xfId="35036" xr:uid="{00000000-0005-0000-0000-0000877C0000}"/>
    <cellStyle name="Normal 6 8 2 4 2 2 5" xfId="19812" xr:uid="{00000000-0005-0000-0000-0000887C0000}"/>
    <cellStyle name="Normal 6 8 2 4 2 3" xfId="6363" xr:uid="{00000000-0005-0000-0000-0000897C0000}"/>
    <cellStyle name="Normal 6 8 2 4 2 3 2" xfId="16415" xr:uid="{00000000-0005-0000-0000-00008A7C0000}"/>
    <cellStyle name="Normal 6 8 2 4 2 3 2 2" xfId="46737" xr:uid="{00000000-0005-0000-0000-00008B7C0000}"/>
    <cellStyle name="Normal 6 8 2 4 2 3 2 3" xfId="31513" xr:uid="{00000000-0005-0000-0000-00008C7C0000}"/>
    <cellStyle name="Normal 6 8 2 4 2 3 3" xfId="11395" xr:uid="{00000000-0005-0000-0000-00008D7C0000}"/>
    <cellStyle name="Normal 6 8 2 4 2 3 3 2" xfId="41720" xr:uid="{00000000-0005-0000-0000-00008E7C0000}"/>
    <cellStyle name="Normal 6 8 2 4 2 3 3 3" xfId="26496" xr:uid="{00000000-0005-0000-0000-00008F7C0000}"/>
    <cellStyle name="Normal 6 8 2 4 2 3 4" xfId="36707" xr:uid="{00000000-0005-0000-0000-0000907C0000}"/>
    <cellStyle name="Normal 6 8 2 4 2 3 5" xfId="21483" xr:uid="{00000000-0005-0000-0000-0000917C0000}"/>
    <cellStyle name="Normal 6 8 2 4 2 4" xfId="13073" xr:uid="{00000000-0005-0000-0000-0000927C0000}"/>
    <cellStyle name="Normal 6 8 2 4 2 4 2" xfId="43395" xr:uid="{00000000-0005-0000-0000-0000937C0000}"/>
    <cellStyle name="Normal 6 8 2 4 2 4 3" xfId="28171" xr:uid="{00000000-0005-0000-0000-0000947C0000}"/>
    <cellStyle name="Normal 6 8 2 4 2 5" xfId="8052" xr:uid="{00000000-0005-0000-0000-0000957C0000}"/>
    <cellStyle name="Normal 6 8 2 4 2 5 2" xfId="38378" xr:uid="{00000000-0005-0000-0000-0000967C0000}"/>
    <cellStyle name="Normal 6 8 2 4 2 5 3" xfId="23154" xr:uid="{00000000-0005-0000-0000-0000977C0000}"/>
    <cellStyle name="Normal 6 8 2 4 2 6" xfId="33366" xr:uid="{00000000-0005-0000-0000-0000987C0000}"/>
    <cellStyle name="Normal 6 8 2 4 2 7" xfId="18141" xr:uid="{00000000-0005-0000-0000-0000997C0000}"/>
    <cellStyle name="Normal 6 8 2 4 3" xfId="3834" xr:uid="{00000000-0005-0000-0000-00009A7C0000}"/>
    <cellStyle name="Normal 6 8 2 4 3 2" xfId="13908" xr:uid="{00000000-0005-0000-0000-00009B7C0000}"/>
    <cellStyle name="Normal 6 8 2 4 3 2 2" xfId="44230" xr:uid="{00000000-0005-0000-0000-00009C7C0000}"/>
    <cellStyle name="Normal 6 8 2 4 3 2 3" xfId="29006" xr:uid="{00000000-0005-0000-0000-00009D7C0000}"/>
    <cellStyle name="Normal 6 8 2 4 3 3" xfId="8888" xr:uid="{00000000-0005-0000-0000-00009E7C0000}"/>
    <cellStyle name="Normal 6 8 2 4 3 3 2" xfId="39213" xr:uid="{00000000-0005-0000-0000-00009F7C0000}"/>
    <cellStyle name="Normal 6 8 2 4 3 3 3" xfId="23989" xr:uid="{00000000-0005-0000-0000-0000A07C0000}"/>
    <cellStyle name="Normal 6 8 2 4 3 4" xfId="34200" xr:uid="{00000000-0005-0000-0000-0000A17C0000}"/>
    <cellStyle name="Normal 6 8 2 4 3 5" xfId="18976" xr:uid="{00000000-0005-0000-0000-0000A27C0000}"/>
    <cellStyle name="Normal 6 8 2 4 4" xfId="5527" xr:uid="{00000000-0005-0000-0000-0000A37C0000}"/>
    <cellStyle name="Normal 6 8 2 4 4 2" xfId="15579" xr:uid="{00000000-0005-0000-0000-0000A47C0000}"/>
    <cellStyle name="Normal 6 8 2 4 4 2 2" xfId="45901" xr:uid="{00000000-0005-0000-0000-0000A57C0000}"/>
    <cellStyle name="Normal 6 8 2 4 4 2 3" xfId="30677" xr:uid="{00000000-0005-0000-0000-0000A67C0000}"/>
    <cellStyle name="Normal 6 8 2 4 4 3" xfId="10559" xr:uid="{00000000-0005-0000-0000-0000A77C0000}"/>
    <cellStyle name="Normal 6 8 2 4 4 3 2" xfId="40884" xr:uid="{00000000-0005-0000-0000-0000A87C0000}"/>
    <cellStyle name="Normal 6 8 2 4 4 3 3" xfId="25660" xr:uid="{00000000-0005-0000-0000-0000A97C0000}"/>
    <cellStyle name="Normal 6 8 2 4 4 4" xfId="35871" xr:uid="{00000000-0005-0000-0000-0000AA7C0000}"/>
    <cellStyle name="Normal 6 8 2 4 4 5" xfId="20647" xr:uid="{00000000-0005-0000-0000-0000AB7C0000}"/>
    <cellStyle name="Normal 6 8 2 4 5" xfId="12237" xr:uid="{00000000-0005-0000-0000-0000AC7C0000}"/>
    <cellStyle name="Normal 6 8 2 4 5 2" xfId="42559" xr:uid="{00000000-0005-0000-0000-0000AD7C0000}"/>
    <cellStyle name="Normal 6 8 2 4 5 3" xfId="27335" xr:uid="{00000000-0005-0000-0000-0000AE7C0000}"/>
    <cellStyle name="Normal 6 8 2 4 6" xfId="7216" xr:uid="{00000000-0005-0000-0000-0000AF7C0000}"/>
    <cellStyle name="Normal 6 8 2 4 6 2" xfId="37542" xr:uid="{00000000-0005-0000-0000-0000B07C0000}"/>
    <cellStyle name="Normal 6 8 2 4 6 3" xfId="22318" xr:uid="{00000000-0005-0000-0000-0000B17C0000}"/>
    <cellStyle name="Normal 6 8 2 4 7" xfId="32530" xr:uid="{00000000-0005-0000-0000-0000B27C0000}"/>
    <cellStyle name="Normal 6 8 2 4 8" xfId="17305" xr:uid="{00000000-0005-0000-0000-0000B37C0000}"/>
    <cellStyle name="Normal 6 8 2 5" xfId="2563" xr:uid="{00000000-0005-0000-0000-0000B47C0000}"/>
    <cellStyle name="Normal 6 8 2 5 2" xfId="4253" xr:uid="{00000000-0005-0000-0000-0000B57C0000}"/>
    <cellStyle name="Normal 6 8 2 5 2 2" xfId="14326" xr:uid="{00000000-0005-0000-0000-0000B67C0000}"/>
    <cellStyle name="Normal 6 8 2 5 2 2 2" xfId="44648" xr:uid="{00000000-0005-0000-0000-0000B77C0000}"/>
    <cellStyle name="Normal 6 8 2 5 2 2 3" xfId="29424" xr:uid="{00000000-0005-0000-0000-0000B87C0000}"/>
    <cellStyle name="Normal 6 8 2 5 2 3" xfId="9306" xr:uid="{00000000-0005-0000-0000-0000B97C0000}"/>
    <cellStyle name="Normal 6 8 2 5 2 3 2" xfId="39631" xr:uid="{00000000-0005-0000-0000-0000BA7C0000}"/>
    <cellStyle name="Normal 6 8 2 5 2 3 3" xfId="24407" xr:uid="{00000000-0005-0000-0000-0000BB7C0000}"/>
    <cellStyle name="Normal 6 8 2 5 2 4" xfId="34618" xr:uid="{00000000-0005-0000-0000-0000BC7C0000}"/>
    <cellStyle name="Normal 6 8 2 5 2 5" xfId="19394" xr:uid="{00000000-0005-0000-0000-0000BD7C0000}"/>
    <cellStyle name="Normal 6 8 2 5 3" xfId="5945" xr:uid="{00000000-0005-0000-0000-0000BE7C0000}"/>
    <cellStyle name="Normal 6 8 2 5 3 2" xfId="15997" xr:uid="{00000000-0005-0000-0000-0000BF7C0000}"/>
    <cellStyle name="Normal 6 8 2 5 3 2 2" xfId="46319" xr:uid="{00000000-0005-0000-0000-0000C07C0000}"/>
    <cellStyle name="Normal 6 8 2 5 3 2 3" xfId="31095" xr:uid="{00000000-0005-0000-0000-0000C17C0000}"/>
    <cellStyle name="Normal 6 8 2 5 3 3" xfId="10977" xr:uid="{00000000-0005-0000-0000-0000C27C0000}"/>
    <cellStyle name="Normal 6 8 2 5 3 3 2" xfId="41302" xr:uid="{00000000-0005-0000-0000-0000C37C0000}"/>
    <cellStyle name="Normal 6 8 2 5 3 3 3" xfId="26078" xr:uid="{00000000-0005-0000-0000-0000C47C0000}"/>
    <cellStyle name="Normal 6 8 2 5 3 4" xfId="36289" xr:uid="{00000000-0005-0000-0000-0000C57C0000}"/>
    <cellStyle name="Normal 6 8 2 5 3 5" xfId="21065" xr:uid="{00000000-0005-0000-0000-0000C67C0000}"/>
    <cellStyle name="Normal 6 8 2 5 4" xfId="12655" xr:uid="{00000000-0005-0000-0000-0000C77C0000}"/>
    <cellStyle name="Normal 6 8 2 5 4 2" xfId="42977" xr:uid="{00000000-0005-0000-0000-0000C87C0000}"/>
    <cellStyle name="Normal 6 8 2 5 4 3" xfId="27753" xr:uid="{00000000-0005-0000-0000-0000C97C0000}"/>
    <cellStyle name="Normal 6 8 2 5 5" xfId="7634" xr:uid="{00000000-0005-0000-0000-0000CA7C0000}"/>
    <cellStyle name="Normal 6 8 2 5 5 2" xfId="37960" xr:uid="{00000000-0005-0000-0000-0000CB7C0000}"/>
    <cellStyle name="Normal 6 8 2 5 5 3" xfId="22736" xr:uid="{00000000-0005-0000-0000-0000CC7C0000}"/>
    <cellStyle name="Normal 6 8 2 5 6" xfId="32948" xr:uid="{00000000-0005-0000-0000-0000CD7C0000}"/>
    <cellStyle name="Normal 6 8 2 5 7" xfId="17723" xr:uid="{00000000-0005-0000-0000-0000CE7C0000}"/>
    <cellStyle name="Normal 6 8 2 6" xfId="3416" xr:uid="{00000000-0005-0000-0000-0000CF7C0000}"/>
    <cellStyle name="Normal 6 8 2 6 2" xfId="13490" xr:uid="{00000000-0005-0000-0000-0000D07C0000}"/>
    <cellStyle name="Normal 6 8 2 6 2 2" xfId="43812" xr:uid="{00000000-0005-0000-0000-0000D17C0000}"/>
    <cellStyle name="Normal 6 8 2 6 2 3" xfId="28588" xr:uid="{00000000-0005-0000-0000-0000D27C0000}"/>
    <cellStyle name="Normal 6 8 2 6 3" xfId="8470" xr:uid="{00000000-0005-0000-0000-0000D37C0000}"/>
    <cellStyle name="Normal 6 8 2 6 3 2" xfId="38795" xr:uid="{00000000-0005-0000-0000-0000D47C0000}"/>
    <cellStyle name="Normal 6 8 2 6 3 3" xfId="23571" xr:uid="{00000000-0005-0000-0000-0000D57C0000}"/>
    <cellStyle name="Normal 6 8 2 6 4" xfId="33782" xr:uid="{00000000-0005-0000-0000-0000D67C0000}"/>
    <cellStyle name="Normal 6 8 2 6 5" xfId="18558" xr:uid="{00000000-0005-0000-0000-0000D77C0000}"/>
    <cellStyle name="Normal 6 8 2 7" xfId="5109" xr:uid="{00000000-0005-0000-0000-0000D87C0000}"/>
    <cellStyle name="Normal 6 8 2 7 2" xfId="15161" xr:uid="{00000000-0005-0000-0000-0000D97C0000}"/>
    <cellStyle name="Normal 6 8 2 7 2 2" xfId="45483" xr:uid="{00000000-0005-0000-0000-0000DA7C0000}"/>
    <cellStyle name="Normal 6 8 2 7 2 3" xfId="30259" xr:uid="{00000000-0005-0000-0000-0000DB7C0000}"/>
    <cellStyle name="Normal 6 8 2 7 3" xfId="10141" xr:uid="{00000000-0005-0000-0000-0000DC7C0000}"/>
    <cellStyle name="Normal 6 8 2 7 3 2" xfId="40466" xr:uid="{00000000-0005-0000-0000-0000DD7C0000}"/>
    <cellStyle name="Normal 6 8 2 7 3 3" xfId="25242" xr:uid="{00000000-0005-0000-0000-0000DE7C0000}"/>
    <cellStyle name="Normal 6 8 2 7 4" xfId="35453" xr:uid="{00000000-0005-0000-0000-0000DF7C0000}"/>
    <cellStyle name="Normal 6 8 2 7 5" xfId="20229" xr:uid="{00000000-0005-0000-0000-0000E07C0000}"/>
    <cellStyle name="Normal 6 8 2 8" xfId="11819" xr:uid="{00000000-0005-0000-0000-0000E17C0000}"/>
    <cellStyle name="Normal 6 8 2 8 2" xfId="42141" xr:uid="{00000000-0005-0000-0000-0000E27C0000}"/>
    <cellStyle name="Normal 6 8 2 8 3" xfId="26917" xr:uid="{00000000-0005-0000-0000-0000E37C0000}"/>
    <cellStyle name="Normal 6 8 2 9" xfId="6798" xr:uid="{00000000-0005-0000-0000-0000E47C0000}"/>
    <cellStyle name="Normal 6 8 2 9 2" xfId="37124" xr:uid="{00000000-0005-0000-0000-0000E57C0000}"/>
    <cellStyle name="Normal 6 8 2 9 3" xfId="21900" xr:uid="{00000000-0005-0000-0000-0000E67C0000}"/>
    <cellStyle name="Normal 6 8 3" xfId="1762" xr:uid="{00000000-0005-0000-0000-0000E77C0000}"/>
    <cellStyle name="Normal 6 8 3 10" xfId="16939" xr:uid="{00000000-0005-0000-0000-0000E87C0000}"/>
    <cellStyle name="Normal 6 8 3 2" xfId="1981" xr:uid="{00000000-0005-0000-0000-0000E97C0000}"/>
    <cellStyle name="Normal 6 8 3 2 2" xfId="2402" xr:uid="{00000000-0005-0000-0000-0000EA7C0000}"/>
    <cellStyle name="Normal 6 8 3 2 2 2" xfId="3241" xr:uid="{00000000-0005-0000-0000-0000EB7C0000}"/>
    <cellStyle name="Normal 6 8 3 2 2 2 2" xfId="4931" xr:uid="{00000000-0005-0000-0000-0000EC7C0000}"/>
    <cellStyle name="Normal 6 8 3 2 2 2 2 2" xfId="15004" xr:uid="{00000000-0005-0000-0000-0000ED7C0000}"/>
    <cellStyle name="Normal 6 8 3 2 2 2 2 2 2" xfId="45326" xr:uid="{00000000-0005-0000-0000-0000EE7C0000}"/>
    <cellStyle name="Normal 6 8 3 2 2 2 2 2 3" xfId="30102" xr:uid="{00000000-0005-0000-0000-0000EF7C0000}"/>
    <cellStyle name="Normal 6 8 3 2 2 2 2 3" xfId="9984" xr:uid="{00000000-0005-0000-0000-0000F07C0000}"/>
    <cellStyle name="Normal 6 8 3 2 2 2 2 3 2" xfId="40309" xr:uid="{00000000-0005-0000-0000-0000F17C0000}"/>
    <cellStyle name="Normal 6 8 3 2 2 2 2 3 3" xfId="25085" xr:uid="{00000000-0005-0000-0000-0000F27C0000}"/>
    <cellStyle name="Normal 6 8 3 2 2 2 2 4" xfId="35296" xr:uid="{00000000-0005-0000-0000-0000F37C0000}"/>
    <cellStyle name="Normal 6 8 3 2 2 2 2 5" xfId="20072" xr:uid="{00000000-0005-0000-0000-0000F47C0000}"/>
    <cellStyle name="Normal 6 8 3 2 2 2 3" xfId="6623" xr:uid="{00000000-0005-0000-0000-0000F57C0000}"/>
    <cellStyle name="Normal 6 8 3 2 2 2 3 2" xfId="16675" xr:uid="{00000000-0005-0000-0000-0000F67C0000}"/>
    <cellStyle name="Normal 6 8 3 2 2 2 3 2 2" xfId="46997" xr:uid="{00000000-0005-0000-0000-0000F77C0000}"/>
    <cellStyle name="Normal 6 8 3 2 2 2 3 2 3" xfId="31773" xr:uid="{00000000-0005-0000-0000-0000F87C0000}"/>
    <cellStyle name="Normal 6 8 3 2 2 2 3 3" xfId="11655" xr:uid="{00000000-0005-0000-0000-0000F97C0000}"/>
    <cellStyle name="Normal 6 8 3 2 2 2 3 3 2" xfId="41980" xr:uid="{00000000-0005-0000-0000-0000FA7C0000}"/>
    <cellStyle name="Normal 6 8 3 2 2 2 3 3 3" xfId="26756" xr:uid="{00000000-0005-0000-0000-0000FB7C0000}"/>
    <cellStyle name="Normal 6 8 3 2 2 2 3 4" xfId="36967" xr:uid="{00000000-0005-0000-0000-0000FC7C0000}"/>
    <cellStyle name="Normal 6 8 3 2 2 2 3 5" xfId="21743" xr:uid="{00000000-0005-0000-0000-0000FD7C0000}"/>
    <cellStyle name="Normal 6 8 3 2 2 2 4" xfId="13333" xr:uid="{00000000-0005-0000-0000-0000FE7C0000}"/>
    <cellStyle name="Normal 6 8 3 2 2 2 4 2" xfId="43655" xr:uid="{00000000-0005-0000-0000-0000FF7C0000}"/>
    <cellStyle name="Normal 6 8 3 2 2 2 4 3" xfId="28431" xr:uid="{00000000-0005-0000-0000-0000007D0000}"/>
    <cellStyle name="Normal 6 8 3 2 2 2 5" xfId="8312" xr:uid="{00000000-0005-0000-0000-0000017D0000}"/>
    <cellStyle name="Normal 6 8 3 2 2 2 5 2" xfId="38638" xr:uid="{00000000-0005-0000-0000-0000027D0000}"/>
    <cellStyle name="Normal 6 8 3 2 2 2 5 3" xfId="23414" xr:uid="{00000000-0005-0000-0000-0000037D0000}"/>
    <cellStyle name="Normal 6 8 3 2 2 2 6" xfId="33626" xr:uid="{00000000-0005-0000-0000-0000047D0000}"/>
    <cellStyle name="Normal 6 8 3 2 2 2 7" xfId="18401" xr:uid="{00000000-0005-0000-0000-0000057D0000}"/>
    <cellStyle name="Normal 6 8 3 2 2 3" xfId="4094" xr:uid="{00000000-0005-0000-0000-0000067D0000}"/>
    <cellStyle name="Normal 6 8 3 2 2 3 2" xfId="14168" xr:uid="{00000000-0005-0000-0000-0000077D0000}"/>
    <cellStyle name="Normal 6 8 3 2 2 3 2 2" xfId="44490" xr:uid="{00000000-0005-0000-0000-0000087D0000}"/>
    <cellStyle name="Normal 6 8 3 2 2 3 2 3" xfId="29266" xr:uid="{00000000-0005-0000-0000-0000097D0000}"/>
    <cellStyle name="Normal 6 8 3 2 2 3 3" xfId="9148" xr:uid="{00000000-0005-0000-0000-00000A7D0000}"/>
    <cellStyle name="Normal 6 8 3 2 2 3 3 2" xfId="39473" xr:uid="{00000000-0005-0000-0000-00000B7D0000}"/>
    <cellStyle name="Normal 6 8 3 2 2 3 3 3" xfId="24249" xr:uid="{00000000-0005-0000-0000-00000C7D0000}"/>
    <cellStyle name="Normal 6 8 3 2 2 3 4" xfId="34460" xr:uid="{00000000-0005-0000-0000-00000D7D0000}"/>
    <cellStyle name="Normal 6 8 3 2 2 3 5" xfId="19236" xr:uid="{00000000-0005-0000-0000-00000E7D0000}"/>
    <cellStyle name="Normal 6 8 3 2 2 4" xfId="5787" xr:uid="{00000000-0005-0000-0000-00000F7D0000}"/>
    <cellStyle name="Normal 6 8 3 2 2 4 2" xfId="15839" xr:uid="{00000000-0005-0000-0000-0000107D0000}"/>
    <cellStyle name="Normal 6 8 3 2 2 4 2 2" xfId="46161" xr:uid="{00000000-0005-0000-0000-0000117D0000}"/>
    <cellStyle name="Normal 6 8 3 2 2 4 2 3" xfId="30937" xr:uid="{00000000-0005-0000-0000-0000127D0000}"/>
    <cellStyle name="Normal 6 8 3 2 2 4 3" xfId="10819" xr:uid="{00000000-0005-0000-0000-0000137D0000}"/>
    <cellStyle name="Normal 6 8 3 2 2 4 3 2" xfId="41144" xr:uid="{00000000-0005-0000-0000-0000147D0000}"/>
    <cellStyle name="Normal 6 8 3 2 2 4 3 3" xfId="25920" xr:uid="{00000000-0005-0000-0000-0000157D0000}"/>
    <cellStyle name="Normal 6 8 3 2 2 4 4" xfId="36131" xr:uid="{00000000-0005-0000-0000-0000167D0000}"/>
    <cellStyle name="Normal 6 8 3 2 2 4 5" xfId="20907" xr:uid="{00000000-0005-0000-0000-0000177D0000}"/>
    <cellStyle name="Normal 6 8 3 2 2 5" xfId="12497" xr:uid="{00000000-0005-0000-0000-0000187D0000}"/>
    <cellStyle name="Normal 6 8 3 2 2 5 2" xfId="42819" xr:uid="{00000000-0005-0000-0000-0000197D0000}"/>
    <cellStyle name="Normal 6 8 3 2 2 5 3" xfId="27595" xr:uid="{00000000-0005-0000-0000-00001A7D0000}"/>
    <cellStyle name="Normal 6 8 3 2 2 6" xfId="7476" xr:uid="{00000000-0005-0000-0000-00001B7D0000}"/>
    <cellStyle name="Normal 6 8 3 2 2 6 2" xfId="37802" xr:uid="{00000000-0005-0000-0000-00001C7D0000}"/>
    <cellStyle name="Normal 6 8 3 2 2 6 3" xfId="22578" xr:uid="{00000000-0005-0000-0000-00001D7D0000}"/>
    <cellStyle name="Normal 6 8 3 2 2 7" xfId="32790" xr:uid="{00000000-0005-0000-0000-00001E7D0000}"/>
    <cellStyle name="Normal 6 8 3 2 2 8" xfId="17565" xr:uid="{00000000-0005-0000-0000-00001F7D0000}"/>
    <cellStyle name="Normal 6 8 3 2 3" xfId="2823" xr:uid="{00000000-0005-0000-0000-0000207D0000}"/>
    <cellStyle name="Normal 6 8 3 2 3 2" xfId="4513" xr:uid="{00000000-0005-0000-0000-0000217D0000}"/>
    <cellStyle name="Normal 6 8 3 2 3 2 2" xfId="14586" xr:uid="{00000000-0005-0000-0000-0000227D0000}"/>
    <cellStyle name="Normal 6 8 3 2 3 2 2 2" xfId="44908" xr:uid="{00000000-0005-0000-0000-0000237D0000}"/>
    <cellStyle name="Normal 6 8 3 2 3 2 2 3" xfId="29684" xr:uid="{00000000-0005-0000-0000-0000247D0000}"/>
    <cellStyle name="Normal 6 8 3 2 3 2 3" xfId="9566" xr:uid="{00000000-0005-0000-0000-0000257D0000}"/>
    <cellStyle name="Normal 6 8 3 2 3 2 3 2" xfId="39891" xr:uid="{00000000-0005-0000-0000-0000267D0000}"/>
    <cellStyle name="Normal 6 8 3 2 3 2 3 3" xfId="24667" xr:uid="{00000000-0005-0000-0000-0000277D0000}"/>
    <cellStyle name="Normal 6 8 3 2 3 2 4" xfId="34878" xr:uid="{00000000-0005-0000-0000-0000287D0000}"/>
    <cellStyle name="Normal 6 8 3 2 3 2 5" xfId="19654" xr:uid="{00000000-0005-0000-0000-0000297D0000}"/>
    <cellStyle name="Normal 6 8 3 2 3 3" xfId="6205" xr:uid="{00000000-0005-0000-0000-00002A7D0000}"/>
    <cellStyle name="Normal 6 8 3 2 3 3 2" xfId="16257" xr:uid="{00000000-0005-0000-0000-00002B7D0000}"/>
    <cellStyle name="Normal 6 8 3 2 3 3 2 2" xfId="46579" xr:uid="{00000000-0005-0000-0000-00002C7D0000}"/>
    <cellStyle name="Normal 6 8 3 2 3 3 2 3" xfId="31355" xr:uid="{00000000-0005-0000-0000-00002D7D0000}"/>
    <cellStyle name="Normal 6 8 3 2 3 3 3" xfId="11237" xr:uid="{00000000-0005-0000-0000-00002E7D0000}"/>
    <cellStyle name="Normal 6 8 3 2 3 3 3 2" xfId="41562" xr:uid="{00000000-0005-0000-0000-00002F7D0000}"/>
    <cellStyle name="Normal 6 8 3 2 3 3 3 3" xfId="26338" xr:uid="{00000000-0005-0000-0000-0000307D0000}"/>
    <cellStyle name="Normal 6 8 3 2 3 3 4" xfId="36549" xr:uid="{00000000-0005-0000-0000-0000317D0000}"/>
    <cellStyle name="Normal 6 8 3 2 3 3 5" xfId="21325" xr:uid="{00000000-0005-0000-0000-0000327D0000}"/>
    <cellStyle name="Normal 6 8 3 2 3 4" xfId="12915" xr:uid="{00000000-0005-0000-0000-0000337D0000}"/>
    <cellStyle name="Normal 6 8 3 2 3 4 2" xfId="43237" xr:uid="{00000000-0005-0000-0000-0000347D0000}"/>
    <cellStyle name="Normal 6 8 3 2 3 4 3" xfId="28013" xr:uid="{00000000-0005-0000-0000-0000357D0000}"/>
    <cellStyle name="Normal 6 8 3 2 3 5" xfId="7894" xr:uid="{00000000-0005-0000-0000-0000367D0000}"/>
    <cellStyle name="Normal 6 8 3 2 3 5 2" xfId="38220" xr:uid="{00000000-0005-0000-0000-0000377D0000}"/>
    <cellStyle name="Normal 6 8 3 2 3 5 3" xfId="22996" xr:uid="{00000000-0005-0000-0000-0000387D0000}"/>
    <cellStyle name="Normal 6 8 3 2 3 6" xfId="33208" xr:uid="{00000000-0005-0000-0000-0000397D0000}"/>
    <cellStyle name="Normal 6 8 3 2 3 7" xfId="17983" xr:uid="{00000000-0005-0000-0000-00003A7D0000}"/>
    <cellStyle name="Normal 6 8 3 2 4" xfId="3676" xr:uid="{00000000-0005-0000-0000-00003B7D0000}"/>
    <cellStyle name="Normal 6 8 3 2 4 2" xfId="13750" xr:uid="{00000000-0005-0000-0000-00003C7D0000}"/>
    <cellStyle name="Normal 6 8 3 2 4 2 2" xfId="44072" xr:uid="{00000000-0005-0000-0000-00003D7D0000}"/>
    <cellStyle name="Normal 6 8 3 2 4 2 3" xfId="28848" xr:uid="{00000000-0005-0000-0000-00003E7D0000}"/>
    <cellStyle name="Normal 6 8 3 2 4 3" xfId="8730" xr:uid="{00000000-0005-0000-0000-00003F7D0000}"/>
    <cellStyle name="Normal 6 8 3 2 4 3 2" xfId="39055" xr:uid="{00000000-0005-0000-0000-0000407D0000}"/>
    <cellStyle name="Normal 6 8 3 2 4 3 3" xfId="23831" xr:uid="{00000000-0005-0000-0000-0000417D0000}"/>
    <cellStyle name="Normal 6 8 3 2 4 4" xfId="34042" xr:uid="{00000000-0005-0000-0000-0000427D0000}"/>
    <cellStyle name="Normal 6 8 3 2 4 5" xfId="18818" xr:uid="{00000000-0005-0000-0000-0000437D0000}"/>
    <cellStyle name="Normal 6 8 3 2 5" xfId="5369" xr:uid="{00000000-0005-0000-0000-0000447D0000}"/>
    <cellStyle name="Normal 6 8 3 2 5 2" xfId="15421" xr:uid="{00000000-0005-0000-0000-0000457D0000}"/>
    <cellStyle name="Normal 6 8 3 2 5 2 2" xfId="45743" xr:uid="{00000000-0005-0000-0000-0000467D0000}"/>
    <cellStyle name="Normal 6 8 3 2 5 2 3" xfId="30519" xr:uid="{00000000-0005-0000-0000-0000477D0000}"/>
    <cellStyle name="Normal 6 8 3 2 5 3" xfId="10401" xr:uid="{00000000-0005-0000-0000-0000487D0000}"/>
    <cellStyle name="Normal 6 8 3 2 5 3 2" xfId="40726" xr:uid="{00000000-0005-0000-0000-0000497D0000}"/>
    <cellStyle name="Normal 6 8 3 2 5 3 3" xfId="25502" xr:uid="{00000000-0005-0000-0000-00004A7D0000}"/>
    <cellStyle name="Normal 6 8 3 2 5 4" xfId="35713" xr:uid="{00000000-0005-0000-0000-00004B7D0000}"/>
    <cellStyle name="Normal 6 8 3 2 5 5" xfId="20489" xr:uid="{00000000-0005-0000-0000-00004C7D0000}"/>
    <cellStyle name="Normal 6 8 3 2 6" xfId="12079" xr:uid="{00000000-0005-0000-0000-00004D7D0000}"/>
    <cellStyle name="Normal 6 8 3 2 6 2" xfId="42401" xr:uid="{00000000-0005-0000-0000-00004E7D0000}"/>
    <cellStyle name="Normal 6 8 3 2 6 3" xfId="27177" xr:uid="{00000000-0005-0000-0000-00004F7D0000}"/>
    <cellStyle name="Normal 6 8 3 2 7" xfId="7058" xr:uid="{00000000-0005-0000-0000-0000507D0000}"/>
    <cellStyle name="Normal 6 8 3 2 7 2" xfId="37384" xr:uid="{00000000-0005-0000-0000-0000517D0000}"/>
    <cellStyle name="Normal 6 8 3 2 7 3" xfId="22160" xr:uid="{00000000-0005-0000-0000-0000527D0000}"/>
    <cellStyle name="Normal 6 8 3 2 8" xfId="32372" xr:uid="{00000000-0005-0000-0000-0000537D0000}"/>
    <cellStyle name="Normal 6 8 3 2 9" xfId="17147" xr:uid="{00000000-0005-0000-0000-0000547D0000}"/>
    <cellStyle name="Normal 6 8 3 3" xfId="2194" xr:uid="{00000000-0005-0000-0000-0000557D0000}"/>
    <cellStyle name="Normal 6 8 3 3 2" xfId="3033" xr:uid="{00000000-0005-0000-0000-0000567D0000}"/>
    <cellStyle name="Normal 6 8 3 3 2 2" xfId="4723" xr:uid="{00000000-0005-0000-0000-0000577D0000}"/>
    <cellStyle name="Normal 6 8 3 3 2 2 2" xfId="14796" xr:uid="{00000000-0005-0000-0000-0000587D0000}"/>
    <cellStyle name="Normal 6 8 3 3 2 2 2 2" xfId="45118" xr:uid="{00000000-0005-0000-0000-0000597D0000}"/>
    <cellStyle name="Normal 6 8 3 3 2 2 2 3" xfId="29894" xr:uid="{00000000-0005-0000-0000-00005A7D0000}"/>
    <cellStyle name="Normal 6 8 3 3 2 2 3" xfId="9776" xr:uid="{00000000-0005-0000-0000-00005B7D0000}"/>
    <cellStyle name="Normal 6 8 3 3 2 2 3 2" xfId="40101" xr:uid="{00000000-0005-0000-0000-00005C7D0000}"/>
    <cellStyle name="Normal 6 8 3 3 2 2 3 3" xfId="24877" xr:uid="{00000000-0005-0000-0000-00005D7D0000}"/>
    <cellStyle name="Normal 6 8 3 3 2 2 4" xfId="35088" xr:uid="{00000000-0005-0000-0000-00005E7D0000}"/>
    <cellStyle name="Normal 6 8 3 3 2 2 5" xfId="19864" xr:uid="{00000000-0005-0000-0000-00005F7D0000}"/>
    <cellStyle name="Normal 6 8 3 3 2 3" xfId="6415" xr:uid="{00000000-0005-0000-0000-0000607D0000}"/>
    <cellStyle name="Normal 6 8 3 3 2 3 2" xfId="16467" xr:uid="{00000000-0005-0000-0000-0000617D0000}"/>
    <cellStyle name="Normal 6 8 3 3 2 3 2 2" xfId="46789" xr:uid="{00000000-0005-0000-0000-0000627D0000}"/>
    <cellStyle name="Normal 6 8 3 3 2 3 2 3" xfId="31565" xr:uid="{00000000-0005-0000-0000-0000637D0000}"/>
    <cellStyle name="Normal 6 8 3 3 2 3 3" xfId="11447" xr:uid="{00000000-0005-0000-0000-0000647D0000}"/>
    <cellStyle name="Normal 6 8 3 3 2 3 3 2" xfId="41772" xr:uid="{00000000-0005-0000-0000-0000657D0000}"/>
    <cellStyle name="Normal 6 8 3 3 2 3 3 3" xfId="26548" xr:uid="{00000000-0005-0000-0000-0000667D0000}"/>
    <cellStyle name="Normal 6 8 3 3 2 3 4" xfId="36759" xr:uid="{00000000-0005-0000-0000-0000677D0000}"/>
    <cellStyle name="Normal 6 8 3 3 2 3 5" xfId="21535" xr:uid="{00000000-0005-0000-0000-0000687D0000}"/>
    <cellStyle name="Normal 6 8 3 3 2 4" xfId="13125" xr:uid="{00000000-0005-0000-0000-0000697D0000}"/>
    <cellStyle name="Normal 6 8 3 3 2 4 2" xfId="43447" xr:uid="{00000000-0005-0000-0000-00006A7D0000}"/>
    <cellStyle name="Normal 6 8 3 3 2 4 3" xfId="28223" xr:uid="{00000000-0005-0000-0000-00006B7D0000}"/>
    <cellStyle name="Normal 6 8 3 3 2 5" xfId="8104" xr:uid="{00000000-0005-0000-0000-00006C7D0000}"/>
    <cellStyle name="Normal 6 8 3 3 2 5 2" xfId="38430" xr:uid="{00000000-0005-0000-0000-00006D7D0000}"/>
    <cellStyle name="Normal 6 8 3 3 2 5 3" xfId="23206" xr:uid="{00000000-0005-0000-0000-00006E7D0000}"/>
    <cellStyle name="Normal 6 8 3 3 2 6" xfId="33418" xr:uid="{00000000-0005-0000-0000-00006F7D0000}"/>
    <cellStyle name="Normal 6 8 3 3 2 7" xfId="18193" xr:uid="{00000000-0005-0000-0000-0000707D0000}"/>
    <cellStyle name="Normal 6 8 3 3 3" xfId="3886" xr:uid="{00000000-0005-0000-0000-0000717D0000}"/>
    <cellStyle name="Normal 6 8 3 3 3 2" xfId="13960" xr:uid="{00000000-0005-0000-0000-0000727D0000}"/>
    <cellStyle name="Normal 6 8 3 3 3 2 2" xfId="44282" xr:uid="{00000000-0005-0000-0000-0000737D0000}"/>
    <cellStyle name="Normal 6 8 3 3 3 2 3" xfId="29058" xr:uid="{00000000-0005-0000-0000-0000747D0000}"/>
    <cellStyle name="Normal 6 8 3 3 3 3" xfId="8940" xr:uid="{00000000-0005-0000-0000-0000757D0000}"/>
    <cellStyle name="Normal 6 8 3 3 3 3 2" xfId="39265" xr:uid="{00000000-0005-0000-0000-0000767D0000}"/>
    <cellStyle name="Normal 6 8 3 3 3 3 3" xfId="24041" xr:uid="{00000000-0005-0000-0000-0000777D0000}"/>
    <cellStyle name="Normal 6 8 3 3 3 4" xfId="34252" xr:uid="{00000000-0005-0000-0000-0000787D0000}"/>
    <cellStyle name="Normal 6 8 3 3 3 5" xfId="19028" xr:uid="{00000000-0005-0000-0000-0000797D0000}"/>
    <cellStyle name="Normal 6 8 3 3 4" xfId="5579" xr:uid="{00000000-0005-0000-0000-00007A7D0000}"/>
    <cellStyle name="Normal 6 8 3 3 4 2" xfId="15631" xr:uid="{00000000-0005-0000-0000-00007B7D0000}"/>
    <cellStyle name="Normal 6 8 3 3 4 2 2" xfId="45953" xr:uid="{00000000-0005-0000-0000-00007C7D0000}"/>
    <cellStyle name="Normal 6 8 3 3 4 2 3" xfId="30729" xr:uid="{00000000-0005-0000-0000-00007D7D0000}"/>
    <cellStyle name="Normal 6 8 3 3 4 3" xfId="10611" xr:uid="{00000000-0005-0000-0000-00007E7D0000}"/>
    <cellStyle name="Normal 6 8 3 3 4 3 2" xfId="40936" xr:uid="{00000000-0005-0000-0000-00007F7D0000}"/>
    <cellStyle name="Normal 6 8 3 3 4 3 3" xfId="25712" xr:uid="{00000000-0005-0000-0000-0000807D0000}"/>
    <cellStyle name="Normal 6 8 3 3 4 4" xfId="35923" xr:uid="{00000000-0005-0000-0000-0000817D0000}"/>
    <cellStyle name="Normal 6 8 3 3 4 5" xfId="20699" xr:uid="{00000000-0005-0000-0000-0000827D0000}"/>
    <cellStyle name="Normal 6 8 3 3 5" xfId="12289" xr:uid="{00000000-0005-0000-0000-0000837D0000}"/>
    <cellStyle name="Normal 6 8 3 3 5 2" xfId="42611" xr:uid="{00000000-0005-0000-0000-0000847D0000}"/>
    <cellStyle name="Normal 6 8 3 3 5 3" xfId="27387" xr:uid="{00000000-0005-0000-0000-0000857D0000}"/>
    <cellStyle name="Normal 6 8 3 3 6" xfId="7268" xr:uid="{00000000-0005-0000-0000-0000867D0000}"/>
    <cellStyle name="Normal 6 8 3 3 6 2" xfId="37594" xr:uid="{00000000-0005-0000-0000-0000877D0000}"/>
    <cellStyle name="Normal 6 8 3 3 6 3" xfId="22370" xr:uid="{00000000-0005-0000-0000-0000887D0000}"/>
    <cellStyle name="Normal 6 8 3 3 7" xfId="32582" xr:uid="{00000000-0005-0000-0000-0000897D0000}"/>
    <cellStyle name="Normal 6 8 3 3 8" xfId="17357" xr:uid="{00000000-0005-0000-0000-00008A7D0000}"/>
    <cellStyle name="Normal 6 8 3 4" xfId="2615" xr:uid="{00000000-0005-0000-0000-00008B7D0000}"/>
    <cellStyle name="Normal 6 8 3 4 2" xfId="4305" xr:uid="{00000000-0005-0000-0000-00008C7D0000}"/>
    <cellStyle name="Normal 6 8 3 4 2 2" xfId="14378" xr:uid="{00000000-0005-0000-0000-00008D7D0000}"/>
    <cellStyle name="Normal 6 8 3 4 2 2 2" xfId="44700" xr:uid="{00000000-0005-0000-0000-00008E7D0000}"/>
    <cellStyle name="Normal 6 8 3 4 2 2 3" xfId="29476" xr:uid="{00000000-0005-0000-0000-00008F7D0000}"/>
    <cellStyle name="Normal 6 8 3 4 2 3" xfId="9358" xr:uid="{00000000-0005-0000-0000-0000907D0000}"/>
    <cellStyle name="Normal 6 8 3 4 2 3 2" xfId="39683" xr:uid="{00000000-0005-0000-0000-0000917D0000}"/>
    <cellStyle name="Normal 6 8 3 4 2 3 3" xfId="24459" xr:uid="{00000000-0005-0000-0000-0000927D0000}"/>
    <cellStyle name="Normal 6 8 3 4 2 4" xfId="34670" xr:uid="{00000000-0005-0000-0000-0000937D0000}"/>
    <cellStyle name="Normal 6 8 3 4 2 5" xfId="19446" xr:uid="{00000000-0005-0000-0000-0000947D0000}"/>
    <cellStyle name="Normal 6 8 3 4 3" xfId="5997" xr:uid="{00000000-0005-0000-0000-0000957D0000}"/>
    <cellStyle name="Normal 6 8 3 4 3 2" xfId="16049" xr:uid="{00000000-0005-0000-0000-0000967D0000}"/>
    <cellStyle name="Normal 6 8 3 4 3 2 2" xfId="46371" xr:uid="{00000000-0005-0000-0000-0000977D0000}"/>
    <cellStyle name="Normal 6 8 3 4 3 2 3" xfId="31147" xr:uid="{00000000-0005-0000-0000-0000987D0000}"/>
    <cellStyle name="Normal 6 8 3 4 3 3" xfId="11029" xr:uid="{00000000-0005-0000-0000-0000997D0000}"/>
    <cellStyle name="Normal 6 8 3 4 3 3 2" xfId="41354" xr:uid="{00000000-0005-0000-0000-00009A7D0000}"/>
    <cellStyle name="Normal 6 8 3 4 3 3 3" xfId="26130" xr:uid="{00000000-0005-0000-0000-00009B7D0000}"/>
    <cellStyle name="Normal 6 8 3 4 3 4" xfId="36341" xr:uid="{00000000-0005-0000-0000-00009C7D0000}"/>
    <cellStyle name="Normal 6 8 3 4 3 5" xfId="21117" xr:uid="{00000000-0005-0000-0000-00009D7D0000}"/>
    <cellStyle name="Normal 6 8 3 4 4" xfId="12707" xr:uid="{00000000-0005-0000-0000-00009E7D0000}"/>
    <cellStyle name="Normal 6 8 3 4 4 2" xfId="43029" xr:uid="{00000000-0005-0000-0000-00009F7D0000}"/>
    <cellStyle name="Normal 6 8 3 4 4 3" xfId="27805" xr:uid="{00000000-0005-0000-0000-0000A07D0000}"/>
    <cellStyle name="Normal 6 8 3 4 5" xfId="7686" xr:uid="{00000000-0005-0000-0000-0000A17D0000}"/>
    <cellStyle name="Normal 6 8 3 4 5 2" xfId="38012" xr:uid="{00000000-0005-0000-0000-0000A27D0000}"/>
    <cellStyle name="Normal 6 8 3 4 5 3" xfId="22788" xr:uid="{00000000-0005-0000-0000-0000A37D0000}"/>
    <cellStyle name="Normal 6 8 3 4 6" xfId="33000" xr:uid="{00000000-0005-0000-0000-0000A47D0000}"/>
    <cellStyle name="Normal 6 8 3 4 7" xfId="17775" xr:uid="{00000000-0005-0000-0000-0000A57D0000}"/>
    <cellStyle name="Normal 6 8 3 5" xfId="3468" xr:uid="{00000000-0005-0000-0000-0000A67D0000}"/>
    <cellStyle name="Normal 6 8 3 5 2" xfId="13542" xr:uid="{00000000-0005-0000-0000-0000A77D0000}"/>
    <cellStyle name="Normal 6 8 3 5 2 2" xfId="43864" xr:uid="{00000000-0005-0000-0000-0000A87D0000}"/>
    <cellStyle name="Normal 6 8 3 5 2 3" xfId="28640" xr:uid="{00000000-0005-0000-0000-0000A97D0000}"/>
    <cellStyle name="Normal 6 8 3 5 3" xfId="8522" xr:uid="{00000000-0005-0000-0000-0000AA7D0000}"/>
    <cellStyle name="Normal 6 8 3 5 3 2" xfId="38847" xr:uid="{00000000-0005-0000-0000-0000AB7D0000}"/>
    <cellStyle name="Normal 6 8 3 5 3 3" xfId="23623" xr:uid="{00000000-0005-0000-0000-0000AC7D0000}"/>
    <cellStyle name="Normal 6 8 3 5 4" xfId="33834" xr:uid="{00000000-0005-0000-0000-0000AD7D0000}"/>
    <cellStyle name="Normal 6 8 3 5 5" xfId="18610" xr:uid="{00000000-0005-0000-0000-0000AE7D0000}"/>
    <cellStyle name="Normal 6 8 3 6" xfId="5161" xr:uid="{00000000-0005-0000-0000-0000AF7D0000}"/>
    <cellStyle name="Normal 6 8 3 6 2" xfId="15213" xr:uid="{00000000-0005-0000-0000-0000B07D0000}"/>
    <cellStyle name="Normal 6 8 3 6 2 2" xfId="45535" xr:uid="{00000000-0005-0000-0000-0000B17D0000}"/>
    <cellStyle name="Normal 6 8 3 6 2 3" xfId="30311" xr:uid="{00000000-0005-0000-0000-0000B27D0000}"/>
    <cellStyle name="Normal 6 8 3 6 3" xfId="10193" xr:uid="{00000000-0005-0000-0000-0000B37D0000}"/>
    <cellStyle name="Normal 6 8 3 6 3 2" xfId="40518" xr:uid="{00000000-0005-0000-0000-0000B47D0000}"/>
    <cellStyle name="Normal 6 8 3 6 3 3" xfId="25294" xr:uid="{00000000-0005-0000-0000-0000B57D0000}"/>
    <cellStyle name="Normal 6 8 3 6 4" xfId="35505" xr:uid="{00000000-0005-0000-0000-0000B67D0000}"/>
    <cellStyle name="Normal 6 8 3 6 5" xfId="20281" xr:uid="{00000000-0005-0000-0000-0000B77D0000}"/>
    <cellStyle name="Normal 6 8 3 7" xfId="11871" xr:uid="{00000000-0005-0000-0000-0000B87D0000}"/>
    <cellStyle name="Normal 6 8 3 7 2" xfId="42193" xr:uid="{00000000-0005-0000-0000-0000B97D0000}"/>
    <cellStyle name="Normal 6 8 3 7 3" xfId="26969" xr:uid="{00000000-0005-0000-0000-0000BA7D0000}"/>
    <cellStyle name="Normal 6 8 3 8" xfId="6850" xr:uid="{00000000-0005-0000-0000-0000BB7D0000}"/>
    <cellStyle name="Normal 6 8 3 8 2" xfId="37176" xr:uid="{00000000-0005-0000-0000-0000BC7D0000}"/>
    <cellStyle name="Normal 6 8 3 8 3" xfId="21952" xr:uid="{00000000-0005-0000-0000-0000BD7D0000}"/>
    <cellStyle name="Normal 6 8 3 9" xfId="32166" xr:uid="{00000000-0005-0000-0000-0000BE7D0000}"/>
    <cellStyle name="Normal 6 8 4" xfId="1875" xr:uid="{00000000-0005-0000-0000-0000BF7D0000}"/>
    <cellStyle name="Normal 6 8 4 2" xfId="2298" xr:uid="{00000000-0005-0000-0000-0000C07D0000}"/>
    <cellStyle name="Normal 6 8 4 2 2" xfId="3137" xr:uid="{00000000-0005-0000-0000-0000C17D0000}"/>
    <cellStyle name="Normal 6 8 4 2 2 2" xfId="4827" xr:uid="{00000000-0005-0000-0000-0000C27D0000}"/>
    <cellStyle name="Normal 6 8 4 2 2 2 2" xfId="14900" xr:uid="{00000000-0005-0000-0000-0000C37D0000}"/>
    <cellStyle name="Normal 6 8 4 2 2 2 2 2" xfId="45222" xr:uid="{00000000-0005-0000-0000-0000C47D0000}"/>
    <cellStyle name="Normal 6 8 4 2 2 2 2 3" xfId="29998" xr:uid="{00000000-0005-0000-0000-0000C57D0000}"/>
    <cellStyle name="Normal 6 8 4 2 2 2 3" xfId="9880" xr:uid="{00000000-0005-0000-0000-0000C67D0000}"/>
    <cellStyle name="Normal 6 8 4 2 2 2 3 2" xfId="40205" xr:uid="{00000000-0005-0000-0000-0000C77D0000}"/>
    <cellStyle name="Normal 6 8 4 2 2 2 3 3" xfId="24981" xr:uid="{00000000-0005-0000-0000-0000C87D0000}"/>
    <cellStyle name="Normal 6 8 4 2 2 2 4" xfId="35192" xr:uid="{00000000-0005-0000-0000-0000C97D0000}"/>
    <cellStyle name="Normal 6 8 4 2 2 2 5" xfId="19968" xr:uid="{00000000-0005-0000-0000-0000CA7D0000}"/>
    <cellStyle name="Normal 6 8 4 2 2 3" xfId="6519" xr:uid="{00000000-0005-0000-0000-0000CB7D0000}"/>
    <cellStyle name="Normal 6 8 4 2 2 3 2" xfId="16571" xr:uid="{00000000-0005-0000-0000-0000CC7D0000}"/>
    <cellStyle name="Normal 6 8 4 2 2 3 2 2" xfId="46893" xr:uid="{00000000-0005-0000-0000-0000CD7D0000}"/>
    <cellStyle name="Normal 6 8 4 2 2 3 2 3" xfId="31669" xr:uid="{00000000-0005-0000-0000-0000CE7D0000}"/>
    <cellStyle name="Normal 6 8 4 2 2 3 3" xfId="11551" xr:uid="{00000000-0005-0000-0000-0000CF7D0000}"/>
    <cellStyle name="Normal 6 8 4 2 2 3 3 2" xfId="41876" xr:uid="{00000000-0005-0000-0000-0000D07D0000}"/>
    <cellStyle name="Normal 6 8 4 2 2 3 3 3" xfId="26652" xr:uid="{00000000-0005-0000-0000-0000D17D0000}"/>
    <cellStyle name="Normal 6 8 4 2 2 3 4" xfId="36863" xr:uid="{00000000-0005-0000-0000-0000D27D0000}"/>
    <cellStyle name="Normal 6 8 4 2 2 3 5" xfId="21639" xr:uid="{00000000-0005-0000-0000-0000D37D0000}"/>
    <cellStyle name="Normal 6 8 4 2 2 4" xfId="13229" xr:uid="{00000000-0005-0000-0000-0000D47D0000}"/>
    <cellStyle name="Normal 6 8 4 2 2 4 2" xfId="43551" xr:uid="{00000000-0005-0000-0000-0000D57D0000}"/>
    <cellStyle name="Normal 6 8 4 2 2 4 3" xfId="28327" xr:uid="{00000000-0005-0000-0000-0000D67D0000}"/>
    <cellStyle name="Normal 6 8 4 2 2 5" xfId="8208" xr:uid="{00000000-0005-0000-0000-0000D77D0000}"/>
    <cellStyle name="Normal 6 8 4 2 2 5 2" xfId="38534" xr:uid="{00000000-0005-0000-0000-0000D87D0000}"/>
    <cellStyle name="Normal 6 8 4 2 2 5 3" xfId="23310" xr:uid="{00000000-0005-0000-0000-0000D97D0000}"/>
    <cellStyle name="Normal 6 8 4 2 2 6" xfId="33522" xr:uid="{00000000-0005-0000-0000-0000DA7D0000}"/>
    <cellStyle name="Normal 6 8 4 2 2 7" xfId="18297" xr:uid="{00000000-0005-0000-0000-0000DB7D0000}"/>
    <cellStyle name="Normal 6 8 4 2 3" xfId="3990" xr:uid="{00000000-0005-0000-0000-0000DC7D0000}"/>
    <cellStyle name="Normal 6 8 4 2 3 2" xfId="14064" xr:uid="{00000000-0005-0000-0000-0000DD7D0000}"/>
    <cellStyle name="Normal 6 8 4 2 3 2 2" xfId="44386" xr:uid="{00000000-0005-0000-0000-0000DE7D0000}"/>
    <cellStyle name="Normal 6 8 4 2 3 2 3" xfId="29162" xr:uid="{00000000-0005-0000-0000-0000DF7D0000}"/>
    <cellStyle name="Normal 6 8 4 2 3 3" xfId="9044" xr:uid="{00000000-0005-0000-0000-0000E07D0000}"/>
    <cellStyle name="Normal 6 8 4 2 3 3 2" xfId="39369" xr:uid="{00000000-0005-0000-0000-0000E17D0000}"/>
    <cellStyle name="Normal 6 8 4 2 3 3 3" xfId="24145" xr:uid="{00000000-0005-0000-0000-0000E27D0000}"/>
    <cellStyle name="Normal 6 8 4 2 3 4" xfId="34356" xr:uid="{00000000-0005-0000-0000-0000E37D0000}"/>
    <cellStyle name="Normal 6 8 4 2 3 5" xfId="19132" xr:uid="{00000000-0005-0000-0000-0000E47D0000}"/>
    <cellStyle name="Normal 6 8 4 2 4" xfId="5683" xr:uid="{00000000-0005-0000-0000-0000E57D0000}"/>
    <cellStyle name="Normal 6 8 4 2 4 2" xfId="15735" xr:uid="{00000000-0005-0000-0000-0000E67D0000}"/>
    <cellStyle name="Normal 6 8 4 2 4 2 2" xfId="46057" xr:uid="{00000000-0005-0000-0000-0000E77D0000}"/>
    <cellStyle name="Normal 6 8 4 2 4 2 3" xfId="30833" xr:uid="{00000000-0005-0000-0000-0000E87D0000}"/>
    <cellStyle name="Normal 6 8 4 2 4 3" xfId="10715" xr:uid="{00000000-0005-0000-0000-0000E97D0000}"/>
    <cellStyle name="Normal 6 8 4 2 4 3 2" xfId="41040" xr:uid="{00000000-0005-0000-0000-0000EA7D0000}"/>
    <cellStyle name="Normal 6 8 4 2 4 3 3" xfId="25816" xr:uid="{00000000-0005-0000-0000-0000EB7D0000}"/>
    <cellStyle name="Normal 6 8 4 2 4 4" xfId="36027" xr:uid="{00000000-0005-0000-0000-0000EC7D0000}"/>
    <cellStyle name="Normal 6 8 4 2 4 5" xfId="20803" xr:uid="{00000000-0005-0000-0000-0000ED7D0000}"/>
    <cellStyle name="Normal 6 8 4 2 5" xfId="12393" xr:uid="{00000000-0005-0000-0000-0000EE7D0000}"/>
    <cellStyle name="Normal 6 8 4 2 5 2" xfId="42715" xr:uid="{00000000-0005-0000-0000-0000EF7D0000}"/>
    <cellStyle name="Normal 6 8 4 2 5 3" xfId="27491" xr:uid="{00000000-0005-0000-0000-0000F07D0000}"/>
    <cellStyle name="Normal 6 8 4 2 6" xfId="7372" xr:uid="{00000000-0005-0000-0000-0000F17D0000}"/>
    <cellStyle name="Normal 6 8 4 2 6 2" xfId="37698" xr:uid="{00000000-0005-0000-0000-0000F27D0000}"/>
    <cellStyle name="Normal 6 8 4 2 6 3" xfId="22474" xr:uid="{00000000-0005-0000-0000-0000F37D0000}"/>
    <cellStyle name="Normal 6 8 4 2 7" xfId="32686" xr:uid="{00000000-0005-0000-0000-0000F47D0000}"/>
    <cellStyle name="Normal 6 8 4 2 8" xfId="17461" xr:uid="{00000000-0005-0000-0000-0000F57D0000}"/>
    <cellStyle name="Normal 6 8 4 3" xfId="2719" xr:uid="{00000000-0005-0000-0000-0000F67D0000}"/>
    <cellStyle name="Normal 6 8 4 3 2" xfId="4409" xr:uid="{00000000-0005-0000-0000-0000F77D0000}"/>
    <cellStyle name="Normal 6 8 4 3 2 2" xfId="14482" xr:uid="{00000000-0005-0000-0000-0000F87D0000}"/>
    <cellStyle name="Normal 6 8 4 3 2 2 2" xfId="44804" xr:uid="{00000000-0005-0000-0000-0000F97D0000}"/>
    <cellStyle name="Normal 6 8 4 3 2 2 3" xfId="29580" xr:uid="{00000000-0005-0000-0000-0000FA7D0000}"/>
    <cellStyle name="Normal 6 8 4 3 2 3" xfId="9462" xr:uid="{00000000-0005-0000-0000-0000FB7D0000}"/>
    <cellStyle name="Normal 6 8 4 3 2 3 2" xfId="39787" xr:uid="{00000000-0005-0000-0000-0000FC7D0000}"/>
    <cellStyle name="Normal 6 8 4 3 2 3 3" xfId="24563" xr:uid="{00000000-0005-0000-0000-0000FD7D0000}"/>
    <cellStyle name="Normal 6 8 4 3 2 4" xfId="34774" xr:uid="{00000000-0005-0000-0000-0000FE7D0000}"/>
    <cellStyle name="Normal 6 8 4 3 2 5" xfId="19550" xr:uid="{00000000-0005-0000-0000-0000FF7D0000}"/>
    <cellStyle name="Normal 6 8 4 3 3" xfId="6101" xr:uid="{00000000-0005-0000-0000-0000007E0000}"/>
    <cellStyle name="Normal 6 8 4 3 3 2" xfId="16153" xr:uid="{00000000-0005-0000-0000-0000017E0000}"/>
    <cellStyle name="Normal 6 8 4 3 3 2 2" xfId="46475" xr:uid="{00000000-0005-0000-0000-0000027E0000}"/>
    <cellStyle name="Normal 6 8 4 3 3 2 3" xfId="31251" xr:uid="{00000000-0005-0000-0000-0000037E0000}"/>
    <cellStyle name="Normal 6 8 4 3 3 3" xfId="11133" xr:uid="{00000000-0005-0000-0000-0000047E0000}"/>
    <cellStyle name="Normal 6 8 4 3 3 3 2" xfId="41458" xr:uid="{00000000-0005-0000-0000-0000057E0000}"/>
    <cellStyle name="Normal 6 8 4 3 3 3 3" xfId="26234" xr:uid="{00000000-0005-0000-0000-0000067E0000}"/>
    <cellStyle name="Normal 6 8 4 3 3 4" xfId="36445" xr:uid="{00000000-0005-0000-0000-0000077E0000}"/>
    <cellStyle name="Normal 6 8 4 3 3 5" xfId="21221" xr:uid="{00000000-0005-0000-0000-0000087E0000}"/>
    <cellStyle name="Normal 6 8 4 3 4" xfId="12811" xr:uid="{00000000-0005-0000-0000-0000097E0000}"/>
    <cellStyle name="Normal 6 8 4 3 4 2" xfId="43133" xr:uid="{00000000-0005-0000-0000-00000A7E0000}"/>
    <cellStyle name="Normal 6 8 4 3 4 3" xfId="27909" xr:uid="{00000000-0005-0000-0000-00000B7E0000}"/>
    <cellStyle name="Normal 6 8 4 3 5" xfId="7790" xr:uid="{00000000-0005-0000-0000-00000C7E0000}"/>
    <cellStyle name="Normal 6 8 4 3 5 2" xfId="38116" xr:uid="{00000000-0005-0000-0000-00000D7E0000}"/>
    <cellStyle name="Normal 6 8 4 3 5 3" xfId="22892" xr:uid="{00000000-0005-0000-0000-00000E7E0000}"/>
    <cellStyle name="Normal 6 8 4 3 6" xfId="33104" xr:uid="{00000000-0005-0000-0000-00000F7E0000}"/>
    <cellStyle name="Normal 6 8 4 3 7" xfId="17879" xr:uid="{00000000-0005-0000-0000-0000107E0000}"/>
    <cellStyle name="Normal 6 8 4 4" xfId="3572" xr:uid="{00000000-0005-0000-0000-0000117E0000}"/>
    <cellStyle name="Normal 6 8 4 4 2" xfId="13646" xr:uid="{00000000-0005-0000-0000-0000127E0000}"/>
    <cellStyle name="Normal 6 8 4 4 2 2" xfId="43968" xr:uid="{00000000-0005-0000-0000-0000137E0000}"/>
    <cellStyle name="Normal 6 8 4 4 2 3" xfId="28744" xr:uid="{00000000-0005-0000-0000-0000147E0000}"/>
    <cellStyle name="Normal 6 8 4 4 3" xfId="8626" xr:uid="{00000000-0005-0000-0000-0000157E0000}"/>
    <cellStyle name="Normal 6 8 4 4 3 2" xfId="38951" xr:uid="{00000000-0005-0000-0000-0000167E0000}"/>
    <cellStyle name="Normal 6 8 4 4 3 3" xfId="23727" xr:uid="{00000000-0005-0000-0000-0000177E0000}"/>
    <cellStyle name="Normal 6 8 4 4 4" xfId="33938" xr:uid="{00000000-0005-0000-0000-0000187E0000}"/>
    <cellStyle name="Normal 6 8 4 4 5" xfId="18714" xr:uid="{00000000-0005-0000-0000-0000197E0000}"/>
    <cellStyle name="Normal 6 8 4 5" xfId="5265" xr:uid="{00000000-0005-0000-0000-00001A7E0000}"/>
    <cellStyle name="Normal 6 8 4 5 2" xfId="15317" xr:uid="{00000000-0005-0000-0000-00001B7E0000}"/>
    <cellStyle name="Normal 6 8 4 5 2 2" xfId="45639" xr:uid="{00000000-0005-0000-0000-00001C7E0000}"/>
    <cellStyle name="Normal 6 8 4 5 2 3" xfId="30415" xr:uid="{00000000-0005-0000-0000-00001D7E0000}"/>
    <cellStyle name="Normal 6 8 4 5 3" xfId="10297" xr:uid="{00000000-0005-0000-0000-00001E7E0000}"/>
    <cellStyle name="Normal 6 8 4 5 3 2" xfId="40622" xr:uid="{00000000-0005-0000-0000-00001F7E0000}"/>
    <cellStyle name="Normal 6 8 4 5 3 3" xfId="25398" xr:uid="{00000000-0005-0000-0000-0000207E0000}"/>
    <cellStyle name="Normal 6 8 4 5 4" xfId="35609" xr:uid="{00000000-0005-0000-0000-0000217E0000}"/>
    <cellStyle name="Normal 6 8 4 5 5" xfId="20385" xr:uid="{00000000-0005-0000-0000-0000227E0000}"/>
    <cellStyle name="Normal 6 8 4 6" xfId="11975" xr:uid="{00000000-0005-0000-0000-0000237E0000}"/>
    <cellStyle name="Normal 6 8 4 6 2" xfId="42297" xr:uid="{00000000-0005-0000-0000-0000247E0000}"/>
    <cellStyle name="Normal 6 8 4 6 3" xfId="27073" xr:uid="{00000000-0005-0000-0000-0000257E0000}"/>
    <cellStyle name="Normal 6 8 4 7" xfId="6954" xr:uid="{00000000-0005-0000-0000-0000267E0000}"/>
    <cellStyle name="Normal 6 8 4 7 2" xfId="37280" xr:uid="{00000000-0005-0000-0000-0000277E0000}"/>
    <cellStyle name="Normal 6 8 4 7 3" xfId="22056" xr:uid="{00000000-0005-0000-0000-0000287E0000}"/>
    <cellStyle name="Normal 6 8 4 8" xfId="32268" xr:uid="{00000000-0005-0000-0000-0000297E0000}"/>
    <cellStyle name="Normal 6 8 4 9" xfId="17043" xr:uid="{00000000-0005-0000-0000-00002A7E0000}"/>
    <cellStyle name="Normal 6 8 5" xfId="2088" xr:uid="{00000000-0005-0000-0000-00002B7E0000}"/>
    <cellStyle name="Normal 6 8 5 2" xfId="2929" xr:uid="{00000000-0005-0000-0000-00002C7E0000}"/>
    <cellStyle name="Normal 6 8 5 2 2" xfId="4619" xr:uid="{00000000-0005-0000-0000-00002D7E0000}"/>
    <cellStyle name="Normal 6 8 5 2 2 2" xfId="14692" xr:uid="{00000000-0005-0000-0000-00002E7E0000}"/>
    <cellStyle name="Normal 6 8 5 2 2 2 2" xfId="45014" xr:uid="{00000000-0005-0000-0000-00002F7E0000}"/>
    <cellStyle name="Normal 6 8 5 2 2 2 3" xfId="29790" xr:uid="{00000000-0005-0000-0000-0000307E0000}"/>
    <cellStyle name="Normal 6 8 5 2 2 3" xfId="9672" xr:uid="{00000000-0005-0000-0000-0000317E0000}"/>
    <cellStyle name="Normal 6 8 5 2 2 3 2" xfId="39997" xr:uid="{00000000-0005-0000-0000-0000327E0000}"/>
    <cellStyle name="Normal 6 8 5 2 2 3 3" xfId="24773" xr:uid="{00000000-0005-0000-0000-0000337E0000}"/>
    <cellStyle name="Normal 6 8 5 2 2 4" xfId="34984" xr:uid="{00000000-0005-0000-0000-0000347E0000}"/>
    <cellStyle name="Normal 6 8 5 2 2 5" xfId="19760" xr:uid="{00000000-0005-0000-0000-0000357E0000}"/>
    <cellStyle name="Normal 6 8 5 2 3" xfId="6311" xr:uid="{00000000-0005-0000-0000-0000367E0000}"/>
    <cellStyle name="Normal 6 8 5 2 3 2" xfId="16363" xr:uid="{00000000-0005-0000-0000-0000377E0000}"/>
    <cellStyle name="Normal 6 8 5 2 3 2 2" xfId="46685" xr:uid="{00000000-0005-0000-0000-0000387E0000}"/>
    <cellStyle name="Normal 6 8 5 2 3 2 3" xfId="31461" xr:uid="{00000000-0005-0000-0000-0000397E0000}"/>
    <cellStyle name="Normal 6 8 5 2 3 3" xfId="11343" xr:uid="{00000000-0005-0000-0000-00003A7E0000}"/>
    <cellStyle name="Normal 6 8 5 2 3 3 2" xfId="41668" xr:uid="{00000000-0005-0000-0000-00003B7E0000}"/>
    <cellStyle name="Normal 6 8 5 2 3 3 3" xfId="26444" xr:uid="{00000000-0005-0000-0000-00003C7E0000}"/>
    <cellStyle name="Normal 6 8 5 2 3 4" xfId="36655" xr:uid="{00000000-0005-0000-0000-00003D7E0000}"/>
    <cellStyle name="Normal 6 8 5 2 3 5" xfId="21431" xr:uid="{00000000-0005-0000-0000-00003E7E0000}"/>
    <cellStyle name="Normal 6 8 5 2 4" xfId="13021" xr:uid="{00000000-0005-0000-0000-00003F7E0000}"/>
    <cellStyle name="Normal 6 8 5 2 4 2" xfId="43343" xr:uid="{00000000-0005-0000-0000-0000407E0000}"/>
    <cellStyle name="Normal 6 8 5 2 4 3" xfId="28119" xr:uid="{00000000-0005-0000-0000-0000417E0000}"/>
    <cellStyle name="Normal 6 8 5 2 5" xfId="8000" xr:uid="{00000000-0005-0000-0000-0000427E0000}"/>
    <cellStyle name="Normal 6 8 5 2 5 2" xfId="38326" xr:uid="{00000000-0005-0000-0000-0000437E0000}"/>
    <cellStyle name="Normal 6 8 5 2 5 3" xfId="23102" xr:uid="{00000000-0005-0000-0000-0000447E0000}"/>
    <cellStyle name="Normal 6 8 5 2 6" xfId="33314" xr:uid="{00000000-0005-0000-0000-0000457E0000}"/>
    <cellStyle name="Normal 6 8 5 2 7" xfId="18089" xr:uid="{00000000-0005-0000-0000-0000467E0000}"/>
    <cellStyle name="Normal 6 8 5 3" xfId="3782" xr:uid="{00000000-0005-0000-0000-0000477E0000}"/>
    <cellStyle name="Normal 6 8 5 3 2" xfId="13856" xr:uid="{00000000-0005-0000-0000-0000487E0000}"/>
    <cellStyle name="Normal 6 8 5 3 2 2" xfId="44178" xr:uid="{00000000-0005-0000-0000-0000497E0000}"/>
    <cellStyle name="Normal 6 8 5 3 2 3" xfId="28954" xr:uid="{00000000-0005-0000-0000-00004A7E0000}"/>
    <cellStyle name="Normal 6 8 5 3 3" xfId="8836" xr:uid="{00000000-0005-0000-0000-00004B7E0000}"/>
    <cellStyle name="Normal 6 8 5 3 3 2" xfId="39161" xr:uid="{00000000-0005-0000-0000-00004C7E0000}"/>
    <cellStyle name="Normal 6 8 5 3 3 3" xfId="23937" xr:uid="{00000000-0005-0000-0000-00004D7E0000}"/>
    <cellStyle name="Normal 6 8 5 3 4" xfId="34148" xr:uid="{00000000-0005-0000-0000-00004E7E0000}"/>
    <cellStyle name="Normal 6 8 5 3 5" xfId="18924" xr:uid="{00000000-0005-0000-0000-00004F7E0000}"/>
    <cellStyle name="Normal 6 8 5 4" xfId="5475" xr:uid="{00000000-0005-0000-0000-0000507E0000}"/>
    <cellStyle name="Normal 6 8 5 4 2" xfId="15527" xr:uid="{00000000-0005-0000-0000-0000517E0000}"/>
    <cellStyle name="Normal 6 8 5 4 2 2" xfId="45849" xr:uid="{00000000-0005-0000-0000-0000527E0000}"/>
    <cellStyle name="Normal 6 8 5 4 2 3" xfId="30625" xr:uid="{00000000-0005-0000-0000-0000537E0000}"/>
    <cellStyle name="Normal 6 8 5 4 3" xfId="10507" xr:uid="{00000000-0005-0000-0000-0000547E0000}"/>
    <cellStyle name="Normal 6 8 5 4 3 2" xfId="40832" xr:uid="{00000000-0005-0000-0000-0000557E0000}"/>
    <cellStyle name="Normal 6 8 5 4 3 3" xfId="25608" xr:uid="{00000000-0005-0000-0000-0000567E0000}"/>
    <cellStyle name="Normal 6 8 5 4 4" xfId="35819" xr:uid="{00000000-0005-0000-0000-0000577E0000}"/>
    <cellStyle name="Normal 6 8 5 4 5" xfId="20595" xr:uid="{00000000-0005-0000-0000-0000587E0000}"/>
    <cellStyle name="Normal 6 8 5 5" xfId="12185" xr:uid="{00000000-0005-0000-0000-0000597E0000}"/>
    <cellStyle name="Normal 6 8 5 5 2" xfId="42507" xr:uid="{00000000-0005-0000-0000-00005A7E0000}"/>
    <cellStyle name="Normal 6 8 5 5 3" xfId="27283" xr:uid="{00000000-0005-0000-0000-00005B7E0000}"/>
    <cellStyle name="Normal 6 8 5 6" xfId="7164" xr:uid="{00000000-0005-0000-0000-00005C7E0000}"/>
    <cellStyle name="Normal 6 8 5 6 2" xfId="37490" xr:uid="{00000000-0005-0000-0000-00005D7E0000}"/>
    <cellStyle name="Normal 6 8 5 6 3" xfId="22266" xr:uid="{00000000-0005-0000-0000-00005E7E0000}"/>
    <cellStyle name="Normal 6 8 5 7" xfId="32478" xr:uid="{00000000-0005-0000-0000-00005F7E0000}"/>
    <cellStyle name="Normal 6 8 5 8" xfId="17253" xr:uid="{00000000-0005-0000-0000-0000607E0000}"/>
    <cellStyle name="Normal 6 8 6" xfId="2509" xr:uid="{00000000-0005-0000-0000-0000617E0000}"/>
    <cellStyle name="Normal 6 8 6 2" xfId="4201" xr:uid="{00000000-0005-0000-0000-0000627E0000}"/>
    <cellStyle name="Normal 6 8 6 2 2" xfId="14274" xr:uid="{00000000-0005-0000-0000-0000637E0000}"/>
    <cellStyle name="Normal 6 8 6 2 2 2" xfId="44596" xr:uid="{00000000-0005-0000-0000-0000647E0000}"/>
    <cellStyle name="Normal 6 8 6 2 2 3" xfId="29372" xr:uid="{00000000-0005-0000-0000-0000657E0000}"/>
    <cellStyle name="Normal 6 8 6 2 3" xfId="9254" xr:uid="{00000000-0005-0000-0000-0000667E0000}"/>
    <cellStyle name="Normal 6 8 6 2 3 2" xfId="39579" xr:uid="{00000000-0005-0000-0000-0000677E0000}"/>
    <cellStyle name="Normal 6 8 6 2 3 3" xfId="24355" xr:uid="{00000000-0005-0000-0000-0000687E0000}"/>
    <cellStyle name="Normal 6 8 6 2 4" xfId="34566" xr:uid="{00000000-0005-0000-0000-0000697E0000}"/>
    <cellStyle name="Normal 6 8 6 2 5" xfId="19342" xr:uid="{00000000-0005-0000-0000-00006A7E0000}"/>
    <cellStyle name="Normal 6 8 6 3" xfId="5893" xr:uid="{00000000-0005-0000-0000-00006B7E0000}"/>
    <cellStyle name="Normal 6 8 6 3 2" xfId="15945" xr:uid="{00000000-0005-0000-0000-00006C7E0000}"/>
    <cellStyle name="Normal 6 8 6 3 2 2" xfId="46267" xr:uid="{00000000-0005-0000-0000-00006D7E0000}"/>
    <cellStyle name="Normal 6 8 6 3 2 3" xfId="31043" xr:uid="{00000000-0005-0000-0000-00006E7E0000}"/>
    <cellStyle name="Normal 6 8 6 3 3" xfId="10925" xr:uid="{00000000-0005-0000-0000-00006F7E0000}"/>
    <cellStyle name="Normal 6 8 6 3 3 2" xfId="41250" xr:uid="{00000000-0005-0000-0000-0000707E0000}"/>
    <cellStyle name="Normal 6 8 6 3 3 3" xfId="26026" xr:uid="{00000000-0005-0000-0000-0000717E0000}"/>
    <cellStyle name="Normal 6 8 6 3 4" xfId="36237" xr:uid="{00000000-0005-0000-0000-0000727E0000}"/>
    <cellStyle name="Normal 6 8 6 3 5" xfId="21013" xr:uid="{00000000-0005-0000-0000-0000737E0000}"/>
    <cellStyle name="Normal 6 8 6 4" xfId="12603" xr:uid="{00000000-0005-0000-0000-0000747E0000}"/>
    <cellStyle name="Normal 6 8 6 4 2" xfId="42925" xr:uid="{00000000-0005-0000-0000-0000757E0000}"/>
    <cellStyle name="Normal 6 8 6 4 3" xfId="27701" xr:uid="{00000000-0005-0000-0000-0000767E0000}"/>
    <cellStyle name="Normal 6 8 6 5" xfId="7582" xr:uid="{00000000-0005-0000-0000-0000777E0000}"/>
    <cellStyle name="Normal 6 8 6 5 2" xfId="37908" xr:uid="{00000000-0005-0000-0000-0000787E0000}"/>
    <cellStyle name="Normal 6 8 6 5 3" xfId="22684" xr:uid="{00000000-0005-0000-0000-0000797E0000}"/>
    <cellStyle name="Normal 6 8 6 6" xfId="32896" xr:uid="{00000000-0005-0000-0000-00007A7E0000}"/>
    <cellStyle name="Normal 6 8 6 7" xfId="17671" xr:uid="{00000000-0005-0000-0000-00007B7E0000}"/>
    <cellStyle name="Normal 6 8 7" xfId="3357" xr:uid="{00000000-0005-0000-0000-00007C7E0000}"/>
    <cellStyle name="Normal 6 8 7 2" xfId="13438" xr:uid="{00000000-0005-0000-0000-00007D7E0000}"/>
    <cellStyle name="Normal 6 8 7 2 2" xfId="43760" xr:uid="{00000000-0005-0000-0000-00007E7E0000}"/>
    <cellStyle name="Normal 6 8 7 2 3" xfId="28536" xr:uid="{00000000-0005-0000-0000-00007F7E0000}"/>
    <cellStyle name="Normal 6 8 7 3" xfId="8417" xr:uid="{00000000-0005-0000-0000-0000807E0000}"/>
    <cellStyle name="Normal 6 8 7 3 2" xfId="38743" xr:uid="{00000000-0005-0000-0000-0000817E0000}"/>
    <cellStyle name="Normal 6 8 7 3 3" xfId="23519" xr:uid="{00000000-0005-0000-0000-0000827E0000}"/>
    <cellStyle name="Normal 6 8 7 4" xfId="33730" xr:uid="{00000000-0005-0000-0000-0000837E0000}"/>
    <cellStyle name="Normal 6 8 7 5" xfId="18506" xr:uid="{00000000-0005-0000-0000-0000847E0000}"/>
    <cellStyle name="Normal 6 8 8" xfId="5053" xr:uid="{00000000-0005-0000-0000-0000857E0000}"/>
    <cellStyle name="Normal 6 8 8 2" xfId="15109" xr:uid="{00000000-0005-0000-0000-0000867E0000}"/>
    <cellStyle name="Normal 6 8 8 2 2" xfId="45431" xr:uid="{00000000-0005-0000-0000-0000877E0000}"/>
    <cellStyle name="Normal 6 8 8 2 3" xfId="30207" xr:uid="{00000000-0005-0000-0000-0000887E0000}"/>
    <cellStyle name="Normal 6 8 8 3" xfId="10089" xr:uid="{00000000-0005-0000-0000-0000897E0000}"/>
    <cellStyle name="Normal 6 8 8 3 2" xfId="40414" xr:uid="{00000000-0005-0000-0000-00008A7E0000}"/>
    <cellStyle name="Normal 6 8 8 3 3" xfId="25190" xr:uid="{00000000-0005-0000-0000-00008B7E0000}"/>
    <cellStyle name="Normal 6 8 8 4" xfId="35401" xr:uid="{00000000-0005-0000-0000-00008C7E0000}"/>
    <cellStyle name="Normal 6 8 8 5" xfId="20177" xr:uid="{00000000-0005-0000-0000-00008D7E0000}"/>
    <cellStyle name="Normal 6 8 9" xfId="11765" xr:uid="{00000000-0005-0000-0000-00008E7E0000}"/>
    <cellStyle name="Normal 6 8 9 2" xfId="42089" xr:uid="{00000000-0005-0000-0000-00008F7E0000}"/>
    <cellStyle name="Normal 6 8 9 3" xfId="26865" xr:uid="{00000000-0005-0000-0000-0000907E0000}"/>
    <cellStyle name="Normal 6 9" xfId="31958" xr:uid="{00000000-0005-0000-0000-0000917E0000}"/>
    <cellStyle name="Normal 60" xfId="1469" xr:uid="{00000000-0005-0000-0000-0000927E0000}"/>
    <cellStyle name="Normal 60 10" xfId="6779" xr:uid="{00000000-0005-0000-0000-0000937E0000}"/>
    <cellStyle name="Normal 60 10 2" xfId="37107" xr:uid="{00000000-0005-0000-0000-0000947E0000}"/>
    <cellStyle name="Normal 60 10 3" xfId="21883" xr:uid="{00000000-0005-0000-0000-0000957E0000}"/>
    <cellStyle name="Normal 60 11" xfId="32098" xr:uid="{00000000-0005-0000-0000-0000967E0000}"/>
    <cellStyle name="Normal 60 12" xfId="16868" xr:uid="{00000000-0005-0000-0000-0000977E0000}"/>
    <cellStyle name="Normal 60 13" xfId="47309" xr:uid="{00000000-0005-0000-0000-0000987E0000}"/>
    <cellStyle name="Normal 60 2" xfId="1743" xr:uid="{00000000-0005-0000-0000-0000997E0000}"/>
    <cellStyle name="Normal 60 2 10" xfId="32149" xr:uid="{00000000-0005-0000-0000-00009A7E0000}"/>
    <cellStyle name="Normal 60 2 11" xfId="16922" xr:uid="{00000000-0005-0000-0000-00009B7E0000}"/>
    <cellStyle name="Normal 60 2 2" xfId="1851" xr:uid="{00000000-0005-0000-0000-00009C7E0000}"/>
    <cellStyle name="Normal 60 2 2 10" xfId="17026" xr:uid="{00000000-0005-0000-0000-00009D7E0000}"/>
    <cellStyle name="Normal 60 2 2 2" xfId="2068" xr:uid="{00000000-0005-0000-0000-00009E7E0000}"/>
    <cellStyle name="Normal 60 2 2 2 2" xfId="2489" xr:uid="{00000000-0005-0000-0000-00009F7E0000}"/>
    <cellStyle name="Normal 60 2 2 2 2 2" xfId="3328" xr:uid="{00000000-0005-0000-0000-0000A07E0000}"/>
    <cellStyle name="Normal 60 2 2 2 2 2 2" xfId="5018" xr:uid="{00000000-0005-0000-0000-0000A17E0000}"/>
    <cellStyle name="Normal 60 2 2 2 2 2 2 2" xfId="15091" xr:uid="{00000000-0005-0000-0000-0000A27E0000}"/>
    <cellStyle name="Normal 60 2 2 2 2 2 2 2 2" xfId="45413" xr:uid="{00000000-0005-0000-0000-0000A37E0000}"/>
    <cellStyle name="Normal 60 2 2 2 2 2 2 2 3" xfId="30189" xr:uid="{00000000-0005-0000-0000-0000A47E0000}"/>
    <cellStyle name="Normal 60 2 2 2 2 2 2 3" xfId="10071" xr:uid="{00000000-0005-0000-0000-0000A57E0000}"/>
    <cellStyle name="Normal 60 2 2 2 2 2 2 3 2" xfId="40396" xr:uid="{00000000-0005-0000-0000-0000A67E0000}"/>
    <cellStyle name="Normal 60 2 2 2 2 2 2 3 3" xfId="25172" xr:uid="{00000000-0005-0000-0000-0000A77E0000}"/>
    <cellStyle name="Normal 60 2 2 2 2 2 2 4" xfId="35383" xr:uid="{00000000-0005-0000-0000-0000A87E0000}"/>
    <cellStyle name="Normal 60 2 2 2 2 2 2 5" xfId="20159" xr:uid="{00000000-0005-0000-0000-0000A97E0000}"/>
    <cellStyle name="Normal 60 2 2 2 2 2 3" xfId="6710" xr:uid="{00000000-0005-0000-0000-0000AA7E0000}"/>
    <cellStyle name="Normal 60 2 2 2 2 2 3 2" xfId="16762" xr:uid="{00000000-0005-0000-0000-0000AB7E0000}"/>
    <cellStyle name="Normal 60 2 2 2 2 2 3 2 2" xfId="47084" xr:uid="{00000000-0005-0000-0000-0000AC7E0000}"/>
    <cellStyle name="Normal 60 2 2 2 2 2 3 2 3" xfId="31860" xr:uid="{00000000-0005-0000-0000-0000AD7E0000}"/>
    <cellStyle name="Normal 60 2 2 2 2 2 3 3" xfId="11742" xr:uid="{00000000-0005-0000-0000-0000AE7E0000}"/>
    <cellStyle name="Normal 60 2 2 2 2 2 3 3 2" xfId="42067" xr:uid="{00000000-0005-0000-0000-0000AF7E0000}"/>
    <cellStyle name="Normal 60 2 2 2 2 2 3 3 3" xfId="26843" xr:uid="{00000000-0005-0000-0000-0000B07E0000}"/>
    <cellStyle name="Normal 60 2 2 2 2 2 3 4" xfId="37054" xr:uid="{00000000-0005-0000-0000-0000B17E0000}"/>
    <cellStyle name="Normal 60 2 2 2 2 2 3 5" xfId="21830" xr:uid="{00000000-0005-0000-0000-0000B27E0000}"/>
    <cellStyle name="Normal 60 2 2 2 2 2 4" xfId="13420" xr:uid="{00000000-0005-0000-0000-0000B37E0000}"/>
    <cellStyle name="Normal 60 2 2 2 2 2 4 2" xfId="43742" xr:uid="{00000000-0005-0000-0000-0000B47E0000}"/>
    <cellStyle name="Normal 60 2 2 2 2 2 4 3" xfId="28518" xr:uid="{00000000-0005-0000-0000-0000B57E0000}"/>
    <cellStyle name="Normal 60 2 2 2 2 2 5" xfId="8399" xr:uid="{00000000-0005-0000-0000-0000B67E0000}"/>
    <cellStyle name="Normal 60 2 2 2 2 2 5 2" xfId="38725" xr:uid="{00000000-0005-0000-0000-0000B77E0000}"/>
    <cellStyle name="Normal 60 2 2 2 2 2 5 3" xfId="23501" xr:uid="{00000000-0005-0000-0000-0000B87E0000}"/>
    <cellStyle name="Normal 60 2 2 2 2 2 6" xfId="33713" xr:uid="{00000000-0005-0000-0000-0000B97E0000}"/>
    <cellStyle name="Normal 60 2 2 2 2 2 7" xfId="18488" xr:uid="{00000000-0005-0000-0000-0000BA7E0000}"/>
    <cellStyle name="Normal 60 2 2 2 2 3" xfId="4181" xr:uid="{00000000-0005-0000-0000-0000BB7E0000}"/>
    <cellStyle name="Normal 60 2 2 2 2 3 2" xfId="14255" xr:uid="{00000000-0005-0000-0000-0000BC7E0000}"/>
    <cellStyle name="Normal 60 2 2 2 2 3 2 2" xfId="44577" xr:uid="{00000000-0005-0000-0000-0000BD7E0000}"/>
    <cellStyle name="Normal 60 2 2 2 2 3 2 3" xfId="29353" xr:uid="{00000000-0005-0000-0000-0000BE7E0000}"/>
    <cellStyle name="Normal 60 2 2 2 2 3 3" xfId="9235" xr:uid="{00000000-0005-0000-0000-0000BF7E0000}"/>
    <cellStyle name="Normal 60 2 2 2 2 3 3 2" xfId="39560" xr:uid="{00000000-0005-0000-0000-0000C07E0000}"/>
    <cellStyle name="Normal 60 2 2 2 2 3 3 3" xfId="24336" xr:uid="{00000000-0005-0000-0000-0000C17E0000}"/>
    <cellStyle name="Normal 60 2 2 2 2 3 4" xfId="34547" xr:uid="{00000000-0005-0000-0000-0000C27E0000}"/>
    <cellStyle name="Normal 60 2 2 2 2 3 5" xfId="19323" xr:uid="{00000000-0005-0000-0000-0000C37E0000}"/>
    <cellStyle name="Normal 60 2 2 2 2 4" xfId="5874" xr:uid="{00000000-0005-0000-0000-0000C47E0000}"/>
    <cellStyle name="Normal 60 2 2 2 2 4 2" xfId="15926" xr:uid="{00000000-0005-0000-0000-0000C57E0000}"/>
    <cellStyle name="Normal 60 2 2 2 2 4 2 2" xfId="46248" xr:uid="{00000000-0005-0000-0000-0000C67E0000}"/>
    <cellStyle name="Normal 60 2 2 2 2 4 2 3" xfId="31024" xr:uid="{00000000-0005-0000-0000-0000C77E0000}"/>
    <cellStyle name="Normal 60 2 2 2 2 4 3" xfId="10906" xr:uid="{00000000-0005-0000-0000-0000C87E0000}"/>
    <cellStyle name="Normal 60 2 2 2 2 4 3 2" xfId="41231" xr:uid="{00000000-0005-0000-0000-0000C97E0000}"/>
    <cellStyle name="Normal 60 2 2 2 2 4 3 3" xfId="26007" xr:uid="{00000000-0005-0000-0000-0000CA7E0000}"/>
    <cellStyle name="Normal 60 2 2 2 2 4 4" xfId="36218" xr:uid="{00000000-0005-0000-0000-0000CB7E0000}"/>
    <cellStyle name="Normal 60 2 2 2 2 4 5" xfId="20994" xr:uid="{00000000-0005-0000-0000-0000CC7E0000}"/>
    <cellStyle name="Normal 60 2 2 2 2 5" xfId="12584" xr:uid="{00000000-0005-0000-0000-0000CD7E0000}"/>
    <cellStyle name="Normal 60 2 2 2 2 5 2" xfId="42906" xr:uid="{00000000-0005-0000-0000-0000CE7E0000}"/>
    <cellStyle name="Normal 60 2 2 2 2 5 3" xfId="27682" xr:uid="{00000000-0005-0000-0000-0000CF7E0000}"/>
    <cellStyle name="Normal 60 2 2 2 2 6" xfId="7563" xr:uid="{00000000-0005-0000-0000-0000D07E0000}"/>
    <cellStyle name="Normal 60 2 2 2 2 6 2" xfId="37889" xr:uid="{00000000-0005-0000-0000-0000D17E0000}"/>
    <cellStyle name="Normal 60 2 2 2 2 6 3" xfId="22665" xr:uid="{00000000-0005-0000-0000-0000D27E0000}"/>
    <cellStyle name="Normal 60 2 2 2 2 7" xfId="32877" xr:uid="{00000000-0005-0000-0000-0000D37E0000}"/>
    <cellStyle name="Normal 60 2 2 2 2 8" xfId="17652" xr:uid="{00000000-0005-0000-0000-0000D47E0000}"/>
    <cellStyle name="Normal 60 2 2 2 3" xfId="2910" xr:uid="{00000000-0005-0000-0000-0000D57E0000}"/>
    <cellStyle name="Normal 60 2 2 2 3 2" xfId="4600" xr:uid="{00000000-0005-0000-0000-0000D67E0000}"/>
    <cellStyle name="Normal 60 2 2 2 3 2 2" xfId="14673" xr:uid="{00000000-0005-0000-0000-0000D77E0000}"/>
    <cellStyle name="Normal 60 2 2 2 3 2 2 2" xfId="44995" xr:uid="{00000000-0005-0000-0000-0000D87E0000}"/>
    <cellStyle name="Normal 60 2 2 2 3 2 2 3" xfId="29771" xr:uid="{00000000-0005-0000-0000-0000D97E0000}"/>
    <cellStyle name="Normal 60 2 2 2 3 2 3" xfId="9653" xr:uid="{00000000-0005-0000-0000-0000DA7E0000}"/>
    <cellStyle name="Normal 60 2 2 2 3 2 3 2" xfId="39978" xr:uid="{00000000-0005-0000-0000-0000DB7E0000}"/>
    <cellStyle name="Normal 60 2 2 2 3 2 3 3" xfId="24754" xr:uid="{00000000-0005-0000-0000-0000DC7E0000}"/>
    <cellStyle name="Normal 60 2 2 2 3 2 4" xfId="34965" xr:uid="{00000000-0005-0000-0000-0000DD7E0000}"/>
    <cellStyle name="Normal 60 2 2 2 3 2 5" xfId="19741" xr:uid="{00000000-0005-0000-0000-0000DE7E0000}"/>
    <cellStyle name="Normal 60 2 2 2 3 3" xfId="6292" xr:uid="{00000000-0005-0000-0000-0000DF7E0000}"/>
    <cellStyle name="Normal 60 2 2 2 3 3 2" xfId="16344" xr:uid="{00000000-0005-0000-0000-0000E07E0000}"/>
    <cellStyle name="Normal 60 2 2 2 3 3 2 2" xfId="46666" xr:uid="{00000000-0005-0000-0000-0000E17E0000}"/>
    <cellStyle name="Normal 60 2 2 2 3 3 2 3" xfId="31442" xr:uid="{00000000-0005-0000-0000-0000E27E0000}"/>
    <cellStyle name="Normal 60 2 2 2 3 3 3" xfId="11324" xr:uid="{00000000-0005-0000-0000-0000E37E0000}"/>
    <cellStyle name="Normal 60 2 2 2 3 3 3 2" xfId="41649" xr:uid="{00000000-0005-0000-0000-0000E47E0000}"/>
    <cellStyle name="Normal 60 2 2 2 3 3 3 3" xfId="26425" xr:uid="{00000000-0005-0000-0000-0000E57E0000}"/>
    <cellStyle name="Normal 60 2 2 2 3 3 4" xfId="36636" xr:uid="{00000000-0005-0000-0000-0000E67E0000}"/>
    <cellStyle name="Normal 60 2 2 2 3 3 5" xfId="21412" xr:uid="{00000000-0005-0000-0000-0000E77E0000}"/>
    <cellStyle name="Normal 60 2 2 2 3 4" xfId="13002" xr:uid="{00000000-0005-0000-0000-0000E87E0000}"/>
    <cellStyle name="Normal 60 2 2 2 3 4 2" xfId="43324" xr:uid="{00000000-0005-0000-0000-0000E97E0000}"/>
    <cellStyle name="Normal 60 2 2 2 3 4 3" xfId="28100" xr:uid="{00000000-0005-0000-0000-0000EA7E0000}"/>
    <cellStyle name="Normal 60 2 2 2 3 5" xfId="7981" xr:uid="{00000000-0005-0000-0000-0000EB7E0000}"/>
    <cellStyle name="Normal 60 2 2 2 3 5 2" xfId="38307" xr:uid="{00000000-0005-0000-0000-0000EC7E0000}"/>
    <cellStyle name="Normal 60 2 2 2 3 5 3" xfId="23083" xr:uid="{00000000-0005-0000-0000-0000ED7E0000}"/>
    <cellStyle name="Normal 60 2 2 2 3 6" xfId="33295" xr:uid="{00000000-0005-0000-0000-0000EE7E0000}"/>
    <cellStyle name="Normal 60 2 2 2 3 7" xfId="18070" xr:uid="{00000000-0005-0000-0000-0000EF7E0000}"/>
    <cellStyle name="Normal 60 2 2 2 4" xfId="3763" xr:uid="{00000000-0005-0000-0000-0000F07E0000}"/>
    <cellStyle name="Normal 60 2 2 2 4 2" xfId="13837" xr:uid="{00000000-0005-0000-0000-0000F17E0000}"/>
    <cellStyle name="Normal 60 2 2 2 4 2 2" xfId="44159" xr:uid="{00000000-0005-0000-0000-0000F27E0000}"/>
    <cellStyle name="Normal 60 2 2 2 4 2 3" xfId="28935" xr:uid="{00000000-0005-0000-0000-0000F37E0000}"/>
    <cellStyle name="Normal 60 2 2 2 4 3" xfId="8817" xr:uid="{00000000-0005-0000-0000-0000F47E0000}"/>
    <cellStyle name="Normal 60 2 2 2 4 3 2" xfId="39142" xr:uid="{00000000-0005-0000-0000-0000F57E0000}"/>
    <cellStyle name="Normal 60 2 2 2 4 3 3" xfId="23918" xr:uid="{00000000-0005-0000-0000-0000F67E0000}"/>
    <cellStyle name="Normal 60 2 2 2 4 4" xfId="34129" xr:uid="{00000000-0005-0000-0000-0000F77E0000}"/>
    <cellStyle name="Normal 60 2 2 2 4 5" xfId="18905" xr:uid="{00000000-0005-0000-0000-0000F87E0000}"/>
    <cellStyle name="Normal 60 2 2 2 5" xfId="5456" xr:uid="{00000000-0005-0000-0000-0000F97E0000}"/>
    <cellStyle name="Normal 60 2 2 2 5 2" xfId="15508" xr:uid="{00000000-0005-0000-0000-0000FA7E0000}"/>
    <cellStyle name="Normal 60 2 2 2 5 2 2" xfId="45830" xr:uid="{00000000-0005-0000-0000-0000FB7E0000}"/>
    <cellStyle name="Normal 60 2 2 2 5 2 3" xfId="30606" xr:uid="{00000000-0005-0000-0000-0000FC7E0000}"/>
    <cellStyle name="Normal 60 2 2 2 5 3" xfId="10488" xr:uid="{00000000-0005-0000-0000-0000FD7E0000}"/>
    <cellStyle name="Normal 60 2 2 2 5 3 2" xfId="40813" xr:uid="{00000000-0005-0000-0000-0000FE7E0000}"/>
    <cellStyle name="Normal 60 2 2 2 5 3 3" xfId="25589" xr:uid="{00000000-0005-0000-0000-0000FF7E0000}"/>
    <cellStyle name="Normal 60 2 2 2 5 4" xfId="35800" xr:uid="{00000000-0005-0000-0000-0000007F0000}"/>
    <cellStyle name="Normal 60 2 2 2 5 5" xfId="20576" xr:uid="{00000000-0005-0000-0000-0000017F0000}"/>
    <cellStyle name="Normal 60 2 2 2 6" xfId="12166" xr:uid="{00000000-0005-0000-0000-0000027F0000}"/>
    <cellStyle name="Normal 60 2 2 2 6 2" xfId="42488" xr:uid="{00000000-0005-0000-0000-0000037F0000}"/>
    <cellStyle name="Normal 60 2 2 2 6 3" xfId="27264" xr:uid="{00000000-0005-0000-0000-0000047F0000}"/>
    <cellStyle name="Normal 60 2 2 2 7" xfId="7145" xr:uid="{00000000-0005-0000-0000-0000057F0000}"/>
    <cellStyle name="Normal 60 2 2 2 7 2" xfId="37471" xr:uid="{00000000-0005-0000-0000-0000067F0000}"/>
    <cellStyle name="Normal 60 2 2 2 7 3" xfId="22247" xr:uid="{00000000-0005-0000-0000-0000077F0000}"/>
    <cellStyle name="Normal 60 2 2 2 8" xfId="32459" xr:uid="{00000000-0005-0000-0000-0000087F0000}"/>
    <cellStyle name="Normal 60 2 2 2 9" xfId="17234" xr:uid="{00000000-0005-0000-0000-0000097F0000}"/>
    <cellStyle name="Normal 60 2 2 3" xfId="2281" xr:uid="{00000000-0005-0000-0000-00000A7F0000}"/>
    <cellStyle name="Normal 60 2 2 3 2" xfId="3120" xr:uid="{00000000-0005-0000-0000-00000B7F0000}"/>
    <cellStyle name="Normal 60 2 2 3 2 2" xfId="4810" xr:uid="{00000000-0005-0000-0000-00000C7F0000}"/>
    <cellStyle name="Normal 60 2 2 3 2 2 2" xfId="14883" xr:uid="{00000000-0005-0000-0000-00000D7F0000}"/>
    <cellStyle name="Normal 60 2 2 3 2 2 2 2" xfId="45205" xr:uid="{00000000-0005-0000-0000-00000E7F0000}"/>
    <cellStyle name="Normal 60 2 2 3 2 2 2 3" xfId="29981" xr:uid="{00000000-0005-0000-0000-00000F7F0000}"/>
    <cellStyle name="Normal 60 2 2 3 2 2 3" xfId="9863" xr:uid="{00000000-0005-0000-0000-0000107F0000}"/>
    <cellStyle name="Normal 60 2 2 3 2 2 3 2" xfId="40188" xr:uid="{00000000-0005-0000-0000-0000117F0000}"/>
    <cellStyle name="Normal 60 2 2 3 2 2 3 3" xfId="24964" xr:uid="{00000000-0005-0000-0000-0000127F0000}"/>
    <cellStyle name="Normal 60 2 2 3 2 2 4" xfId="35175" xr:uid="{00000000-0005-0000-0000-0000137F0000}"/>
    <cellStyle name="Normal 60 2 2 3 2 2 5" xfId="19951" xr:uid="{00000000-0005-0000-0000-0000147F0000}"/>
    <cellStyle name="Normal 60 2 2 3 2 3" xfId="6502" xr:uid="{00000000-0005-0000-0000-0000157F0000}"/>
    <cellStyle name="Normal 60 2 2 3 2 3 2" xfId="16554" xr:uid="{00000000-0005-0000-0000-0000167F0000}"/>
    <cellStyle name="Normal 60 2 2 3 2 3 2 2" xfId="46876" xr:uid="{00000000-0005-0000-0000-0000177F0000}"/>
    <cellStyle name="Normal 60 2 2 3 2 3 2 3" xfId="31652" xr:uid="{00000000-0005-0000-0000-0000187F0000}"/>
    <cellStyle name="Normal 60 2 2 3 2 3 3" xfId="11534" xr:uid="{00000000-0005-0000-0000-0000197F0000}"/>
    <cellStyle name="Normal 60 2 2 3 2 3 3 2" xfId="41859" xr:uid="{00000000-0005-0000-0000-00001A7F0000}"/>
    <cellStyle name="Normal 60 2 2 3 2 3 3 3" xfId="26635" xr:uid="{00000000-0005-0000-0000-00001B7F0000}"/>
    <cellStyle name="Normal 60 2 2 3 2 3 4" xfId="36846" xr:uid="{00000000-0005-0000-0000-00001C7F0000}"/>
    <cellStyle name="Normal 60 2 2 3 2 3 5" xfId="21622" xr:uid="{00000000-0005-0000-0000-00001D7F0000}"/>
    <cellStyle name="Normal 60 2 2 3 2 4" xfId="13212" xr:uid="{00000000-0005-0000-0000-00001E7F0000}"/>
    <cellStyle name="Normal 60 2 2 3 2 4 2" xfId="43534" xr:uid="{00000000-0005-0000-0000-00001F7F0000}"/>
    <cellStyle name="Normal 60 2 2 3 2 4 3" xfId="28310" xr:uid="{00000000-0005-0000-0000-0000207F0000}"/>
    <cellStyle name="Normal 60 2 2 3 2 5" xfId="8191" xr:uid="{00000000-0005-0000-0000-0000217F0000}"/>
    <cellStyle name="Normal 60 2 2 3 2 5 2" xfId="38517" xr:uid="{00000000-0005-0000-0000-0000227F0000}"/>
    <cellStyle name="Normal 60 2 2 3 2 5 3" xfId="23293" xr:uid="{00000000-0005-0000-0000-0000237F0000}"/>
    <cellStyle name="Normal 60 2 2 3 2 6" xfId="33505" xr:uid="{00000000-0005-0000-0000-0000247F0000}"/>
    <cellStyle name="Normal 60 2 2 3 2 7" xfId="18280" xr:uid="{00000000-0005-0000-0000-0000257F0000}"/>
    <cellStyle name="Normal 60 2 2 3 3" xfId="3973" xr:uid="{00000000-0005-0000-0000-0000267F0000}"/>
    <cellStyle name="Normal 60 2 2 3 3 2" xfId="14047" xr:uid="{00000000-0005-0000-0000-0000277F0000}"/>
    <cellStyle name="Normal 60 2 2 3 3 2 2" xfId="44369" xr:uid="{00000000-0005-0000-0000-0000287F0000}"/>
    <cellStyle name="Normal 60 2 2 3 3 2 3" xfId="29145" xr:uid="{00000000-0005-0000-0000-0000297F0000}"/>
    <cellStyle name="Normal 60 2 2 3 3 3" xfId="9027" xr:uid="{00000000-0005-0000-0000-00002A7F0000}"/>
    <cellStyle name="Normal 60 2 2 3 3 3 2" xfId="39352" xr:uid="{00000000-0005-0000-0000-00002B7F0000}"/>
    <cellStyle name="Normal 60 2 2 3 3 3 3" xfId="24128" xr:uid="{00000000-0005-0000-0000-00002C7F0000}"/>
    <cellStyle name="Normal 60 2 2 3 3 4" xfId="34339" xr:uid="{00000000-0005-0000-0000-00002D7F0000}"/>
    <cellStyle name="Normal 60 2 2 3 3 5" xfId="19115" xr:uid="{00000000-0005-0000-0000-00002E7F0000}"/>
    <cellStyle name="Normal 60 2 2 3 4" xfId="5666" xr:uid="{00000000-0005-0000-0000-00002F7F0000}"/>
    <cellStyle name="Normal 60 2 2 3 4 2" xfId="15718" xr:uid="{00000000-0005-0000-0000-0000307F0000}"/>
    <cellStyle name="Normal 60 2 2 3 4 2 2" xfId="46040" xr:uid="{00000000-0005-0000-0000-0000317F0000}"/>
    <cellStyle name="Normal 60 2 2 3 4 2 3" xfId="30816" xr:uid="{00000000-0005-0000-0000-0000327F0000}"/>
    <cellStyle name="Normal 60 2 2 3 4 3" xfId="10698" xr:uid="{00000000-0005-0000-0000-0000337F0000}"/>
    <cellStyle name="Normal 60 2 2 3 4 3 2" xfId="41023" xr:uid="{00000000-0005-0000-0000-0000347F0000}"/>
    <cellStyle name="Normal 60 2 2 3 4 3 3" xfId="25799" xr:uid="{00000000-0005-0000-0000-0000357F0000}"/>
    <cellStyle name="Normal 60 2 2 3 4 4" xfId="36010" xr:uid="{00000000-0005-0000-0000-0000367F0000}"/>
    <cellStyle name="Normal 60 2 2 3 4 5" xfId="20786" xr:uid="{00000000-0005-0000-0000-0000377F0000}"/>
    <cellStyle name="Normal 60 2 2 3 5" xfId="12376" xr:uid="{00000000-0005-0000-0000-0000387F0000}"/>
    <cellStyle name="Normal 60 2 2 3 5 2" xfId="42698" xr:uid="{00000000-0005-0000-0000-0000397F0000}"/>
    <cellStyle name="Normal 60 2 2 3 5 3" xfId="27474" xr:uid="{00000000-0005-0000-0000-00003A7F0000}"/>
    <cellStyle name="Normal 60 2 2 3 6" xfId="7355" xr:uid="{00000000-0005-0000-0000-00003B7F0000}"/>
    <cellStyle name="Normal 60 2 2 3 6 2" xfId="37681" xr:uid="{00000000-0005-0000-0000-00003C7F0000}"/>
    <cellStyle name="Normal 60 2 2 3 6 3" xfId="22457" xr:uid="{00000000-0005-0000-0000-00003D7F0000}"/>
    <cellStyle name="Normal 60 2 2 3 7" xfId="32669" xr:uid="{00000000-0005-0000-0000-00003E7F0000}"/>
    <cellStyle name="Normal 60 2 2 3 8" xfId="17444" xr:uid="{00000000-0005-0000-0000-00003F7F0000}"/>
    <cellStyle name="Normal 60 2 2 4" xfId="2702" xr:uid="{00000000-0005-0000-0000-0000407F0000}"/>
    <cellStyle name="Normal 60 2 2 4 2" xfId="4392" xr:uid="{00000000-0005-0000-0000-0000417F0000}"/>
    <cellStyle name="Normal 60 2 2 4 2 2" xfId="14465" xr:uid="{00000000-0005-0000-0000-0000427F0000}"/>
    <cellStyle name="Normal 60 2 2 4 2 2 2" xfId="44787" xr:uid="{00000000-0005-0000-0000-0000437F0000}"/>
    <cellStyle name="Normal 60 2 2 4 2 2 3" xfId="29563" xr:uid="{00000000-0005-0000-0000-0000447F0000}"/>
    <cellStyle name="Normal 60 2 2 4 2 3" xfId="9445" xr:uid="{00000000-0005-0000-0000-0000457F0000}"/>
    <cellStyle name="Normal 60 2 2 4 2 3 2" xfId="39770" xr:uid="{00000000-0005-0000-0000-0000467F0000}"/>
    <cellStyle name="Normal 60 2 2 4 2 3 3" xfId="24546" xr:uid="{00000000-0005-0000-0000-0000477F0000}"/>
    <cellStyle name="Normal 60 2 2 4 2 4" xfId="34757" xr:uid="{00000000-0005-0000-0000-0000487F0000}"/>
    <cellStyle name="Normal 60 2 2 4 2 5" xfId="19533" xr:uid="{00000000-0005-0000-0000-0000497F0000}"/>
    <cellStyle name="Normal 60 2 2 4 3" xfId="6084" xr:uid="{00000000-0005-0000-0000-00004A7F0000}"/>
    <cellStyle name="Normal 60 2 2 4 3 2" xfId="16136" xr:uid="{00000000-0005-0000-0000-00004B7F0000}"/>
    <cellStyle name="Normal 60 2 2 4 3 2 2" xfId="46458" xr:uid="{00000000-0005-0000-0000-00004C7F0000}"/>
    <cellStyle name="Normal 60 2 2 4 3 2 3" xfId="31234" xr:uid="{00000000-0005-0000-0000-00004D7F0000}"/>
    <cellStyle name="Normal 60 2 2 4 3 3" xfId="11116" xr:uid="{00000000-0005-0000-0000-00004E7F0000}"/>
    <cellStyle name="Normal 60 2 2 4 3 3 2" xfId="41441" xr:uid="{00000000-0005-0000-0000-00004F7F0000}"/>
    <cellStyle name="Normal 60 2 2 4 3 3 3" xfId="26217" xr:uid="{00000000-0005-0000-0000-0000507F0000}"/>
    <cellStyle name="Normal 60 2 2 4 3 4" xfId="36428" xr:uid="{00000000-0005-0000-0000-0000517F0000}"/>
    <cellStyle name="Normal 60 2 2 4 3 5" xfId="21204" xr:uid="{00000000-0005-0000-0000-0000527F0000}"/>
    <cellStyle name="Normal 60 2 2 4 4" xfId="12794" xr:uid="{00000000-0005-0000-0000-0000537F0000}"/>
    <cellStyle name="Normal 60 2 2 4 4 2" xfId="43116" xr:uid="{00000000-0005-0000-0000-0000547F0000}"/>
    <cellStyle name="Normal 60 2 2 4 4 3" xfId="27892" xr:uid="{00000000-0005-0000-0000-0000557F0000}"/>
    <cellStyle name="Normal 60 2 2 4 5" xfId="7773" xr:uid="{00000000-0005-0000-0000-0000567F0000}"/>
    <cellStyle name="Normal 60 2 2 4 5 2" xfId="38099" xr:uid="{00000000-0005-0000-0000-0000577F0000}"/>
    <cellStyle name="Normal 60 2 2 4 5 3" xfId="22875" xr:uid="{00000000-0005-0000-0000-0000587F0000}"/>
    <cellStyle name="Normal 60 2 2 4 6" xfId="33087" xr:uid="{00000000-0005-0000-0000-0000597F0000}"/>
    <cellStyle name="Normal 60 2 2 4 7" xfId="17862" xr:uid="{00000000-0005-0000-0000-00005A7F0000}"/>
    <cellStyle name="Normal 60 2 2 5" xfId="3555" xr:uid="{00000000-0005-0000-0000-00005B7F0000}"/>
    <cellStyle name="Normal 60 2 2 5 2" xfId="13629" xr:uid="{00000000-0005-0000-0000-00005C7F0000}"/>
    <cellStyle name="Normal 60 2 2 5 2 2" xfId="43951" xr:uid="{00000000-0005-0000-0000-00005D7F0000}"/>
    <cellStyle name="Normal 60 2 2 5 2 3" xfId="28727" xr:uid="{00000000-0005-0000-0000-00005E7F0000}"/>
    <cellStyle name="Normal 60 2 2 5 3" xfId="8609" xr:uid="{00000000-0005-0000-0000-00005F7F0000}"/>
    <cellStyle name="Normal 60 2 2 5 3 2" xfId="38934" xr:uid="{00000000-0005-0000-0000-0000607F0000}"/>
    <cellStyle name="Normal 60 2 2 5 3 3" xfId="23710" xr:uid="{00000000-0005-0000-0000-0000617F0000}"/>
    <cellStyle name="Normal 60 2 2 5 4" xfId="33921" xr:uid="{00000000-0005-0000-0000-0000627F0000}"/>
    <cellStyle name="Normal 60 2 2 5 5" xfId="18697" xr:uid="{00000000-0005-0000-0000-0000637F0000}"/>
    <cellStyle name="Normal 60 2 2 6" xfId="5248" xr:uid="{00000000-0005-0000-0000-0000647F0000}"/>
    <cellStyle name="Normal 60 2 2 6 2" xfId="15300" xr:uid="{00000000-0005-0000-0000-0000657F0000}"/>
    <cellStyle name="Normal 60 2 2 6 2 2" xfId="45622" xr:uid="{00000000-0005-0000-0000-0000667F0000}"/>
    <cellStyle name="Normal 60 2 2 6 2 3" xfId="30398" xr:uid="{00000000-0005-0000-0000-0000677F0000}"/>
    <cellStyle name="Normal 60 2 2 6 3" xfId="10280" xr:uid="{00000000-0005-0000-0000-0000687F0000}"/>
    <cellStyle name="Normal 60 2 2 6 3 2" xfId="40605" xr:uid="{00000000-0005-0000-0000-0000697F0000}"/>
    <cellStyle name="Normal 60 2 2 6 3 3" xfId="25381" xr:uid="{00000000-0005-0000-0000-00006A7F0000}"/>
    <cellStyle name="Normal 60 2 2 6 4" xfId="35592" xr:uid="{00000000-0005-0000-0000-00006B7F0000}"/>
    <cellStyle name="Normal 60 2 2 6 5" xfId="20368" xr:uid="{00000000-0005-0000-0000-00006C7F0000}"/>
    <cellStyle name="Normal 60 2 2 7" xfId="11958" xr:uid="{00000000-0005-0000-0000-00006D7F0000}"/>
    <cellStyle name="Normal 60 2 2 7 2" xfId="42280" xr:uid="{00000000-0005-0000-0000-00006E7F0000}"/>
    <cellStyle name="Normal 60 2 2 7 3" xfId="27056" xr:uid="{00000000-0005-0000-0000-00006F7F0000}"/>
    <cellStyle name="Normal 60 2 2 8" xfId="6937" xr:uid="{00000000-0005-0000-0000-0000707F0000}"/>
    <cellStyle name="Normal 60 2 2 8 2" xfId="37263" xr:uid="{00000000-0005-0000-0000-0000717F0000}"/>
    <cellStyle name="Normal 60 2 2 8 3" xfId="22039" xr:uid="{00000000-0005-0000-0000-0000727F0000}"/>
    <cellStyle name="Normal 60 2 2 9" xfId="32251" xr:uid="{00000000-0005-0000-0000-0000737F0000}"/>
    <cellStyle name="Normal 60 2 3" xfId="1964" xr:uid="{00000000-0005-0000-0000-0000747F0000}"/>
    <cellStyle name="Normal 60 2 3 2" xfId="2385" xr:uid="{00000000-0005-0000-0000-0000757F0000}"/>
    <cellStyle name="Normal 60 2 3 2 2" xfId="3224" xr:uid="{00000000-0005-0000-0000-0000767F0000}"/>
    <cellStyle name="Normal 60 2 3 2 2 2" xfId="4914" xr:uid="{00000000-0005-0000-0000-0000777F0000}"/>
    <cellStyle name="Normal 60 2 3 2 2 2 2" xfId="14987" xr:uid="{00000000-0005-0000-0000-0000787F0000}"/>
    <cellStyle name="Normal 60 2 3 2 2 2 2 2" xfId="45309" xr:uid="{00000000-0005-0000-0000-0000797F0000}"/>
    <cellStyle name="Normal 60 2 3 2 2 2 2 3" xfId="30085" xr:uid="{00000000-0005-0000-0000-00007A7F0000}"/>
    <cellStyle name="Normal 60 2 3 2 2 2 3" xfId="9967" xr:uid="{00000000-0005-0000-0000-00007B7F0000}"/>
    <cellStyle name="Normal 60 2 3 2 2 2 3 2" xfId="40292" xr:uid="{00000000-0005-0000-0000-00007C7F0000}"/>
    <cellStyle name="Normal 60 2 3 2 2 2 3 3" xfId="25068" xr:uid="{00000000-0005-0000-0000-00007D7F0000}"/>
    <cellStyle name="Normal 60 2 3 2 2 2 4" xfId="35279" xr:uid="{00000000-0005-0000-0000-00007E7F0000}"/>
    <cellStyle name="Normal 60 2 3 2 2 2 5" xfId="20055" xr:uid="{00000000-0005-0000-0000-00007F7F0000}"/>
    <cellStyle name="Normal 60 2 3 2 2 3" xfId="6606" xr:uid="{00000000-0005-0000-0000-0000807F0000}"/>
    <cellStyle name="Normal 60 2 3 2 2 3 2" xfId="16658" xr:uid="{00000000-0005-0000-0000-0000817F0000}"/>
    <cellStyle name="Normal 60 2 3 2 2 3 2 2" xfId="46980" xr:uid="{00000000-0005-0000-0000-0000827F0000}"/>
    <cellStyle name="Normal 60 2 3 2 2 3 2 3" xfId="31756" xr:uid="{00000000-0005-0000-0000-0000837F0000}"/>
    <cellStyle name="Normal 60 2 3 2 2 3 3" xfId="11638" xr:uid="{00000000-0005-0000-0000-0000847F0000}"/>
    <cellStyle name="Normal 60 2 3 2 2 3 3 2" xfId="41963" xr:uid="{00000000-0005-0000-0000-0000857F0000}"/>
    <cellStyle name="Normal 60 2 3 2 2 3 3 3" xfId="26739" xr:uid="{00000000-0005-0000-0000-0000867F0000}"/>
    <cellStyle name="Normal 60 2 3 2 2 3 4" xfId="36950" xr:uid="{00000000-0005-0000-0000-0000877F0000}"/>
    <cellStyle name="Normal 60 2 3 2 2 3 5" xfId="21726" xr:uid="{00000000-0005-0000-0000-0000887F0000}"/>
    <cellStyle name="Normal 60 2 3 2 2 4" xfId="13316" xr:uid="{00000000-0005-0000-0000-0000897F0000}"/>
    <cellStyle name="Normal 60 2 3 2 2 4 2" xfId="43638" xr:uid="{00000000-0005-0000-0000-00008A7F0000}"/>
    <cellStyle name="Normal 60 2 3 2 2 4 3" xfId="28414" xr:uid="{00000000-0005-0000-0000-00008B7F0000}"/>
    <cellStyle name="Normal 60 2 3 2 2 5" xfId="8295" xr:uid="{00000000-0005-0000-0000-00008C7F0000}"/>
    <cellStyle name="Normal 60 2 3 2 2 5 2" xfId="38621" xr:uid="{00000000-0005-0000-0000-00008D7F0000}"/>
    <cellStyle name="Normal 60 2 3 2 2 5 3" xfId="23397" xr:uid="{00000000-0005-0000-0000-00008E7F0000}"/>
    <cellStyle name="Normal 60 2 3 2 2 6" xfId="33609" xr:uid="{00000000-0005-0000-0000-00008F7F0000}"/>
    <cellStyle name="Normal 60 2 3 2 2 7" xfId="18384" xr:uid="{00000000-0005-0000-0000-0000907F0000}"/>
    <cellStyle name="Normal 60 2 3 2 3" xfId="4077" xr:uid="{00000000-0005-0000-0000-0000917F0000}"/>
    <cellStyle name="Normal 60 2 3 2 3 2" xfId="14151" xr:uid="{00000000-0005-0000-0000-0000927F0000}"/>
    <cellStyle name="Normal 60 2 3 2 3 2 2" xfId="44473" xr:uid="{00000000-0005-0000-0000-0000937F0000}"/>
    <cellStyle name="Normal 60 2 3 2 3 2 3" xfId="29249" xr:uid="{00000000-0005-0000-0000-0000947F0000}"/>
    <cellStyle name="Normal 60 2 3 2 3 3" xfId="9131" xr:uid="{00000000-0005-0000-0000-0000957F0000}"/>
    <cellStyle name="Normal 60 2 3 2 3 3 2" xfId="39456" xr:uid="{00000000-0005-0000-0000-0000967F0000}"/>
    <cellStyle name="Normal 60 2 3 2 3 3 3" xfId="24232" xr:uid="{00000000-0005-0000-0000-0000977F0000}"/>
    <cellStyle name="Normal 60 2 3 2 3 4" xfId="34443" xr:uid="{00000000-0005-0000-0000-0000987F0000}"/>
    <cellStyle name="Normal 60 2 3 2 3 5" xfId="19219" xr:uid="{00000000-0005-0000-0000-0000997F0000}"/>
    <cellStyle name="Normal 60 2 3 2 4" xfId="5770" xr:uid="{00000000-0005-0000-0000-00009A7F0000}"/>
    <cellStyle name="Normal 60 2 3 2 4 2" xfId="15822" xr:uid="{00000000-0005-0000-0000-00009B7F0000}"/>
    <cellStyle name="Normal 60 2 3 2 4 2 2" xfId="46144" xr:uid="{00000000-0005-0000-0000-00009C7F0000}"/>
    <cellStyle name="Normal 60 2 3 2 4 2 3" xfId="30920" xr:uid="{00000000-0005-0000-0000-00009D7F0000}"/>
    <cellStyle name="Normal 60 2 3 2 4 3" xfId="10802" xr:uid="{00000000-0005-0000-0000-00009E7F0000}"/>
    <cellStyle name="Normal 60 2 3 2 4 3 2" xfId="41127" xr:uid="{00000000-0005-0000-0000-00009F7F0000}"/>
    <cellStyle name="Normal 60 2 3 2 4 3 3" xfId="25903" xr:uid="{00000000-0005-0000-0000-0000A07F0000}"/>
    <cellStyle name="Normal 60 2 3 2 4 4" xfId="36114" xr:uid="{00000000-0005-0000-0000-0000A17F0000}"/>
    <cellStyle name="Normal 60 2 3 2 4 5" xfId="20890" xr:uid="{00000000-0005-0000-0000-0000A27F0000}"/>
    <cellStyle name="Normal 60 2 3 2 5" xfId="12480" xr:uid="{00000000-0005-0000-0000-0000A37F0000}"/>
    <cellStyle name="Normal 60 2 3 2 5 2" xfId="42802" xr:uid="{00000000-0005-0000-0000-0000A47F0000}"/>
    <cellStyle name="Normal 60 2 3 2 5 3" xfId="27578" xr:uid="{00000000-0005-0000-0000-0000A57F0000}"/>
    <cellStyle name="Normal 60 2 3 2 6" xfId="7459" xr:uid="{00000000-0005-0000-0000-0000A67F0000}"/>
    <cellStyle name="Normal 60 2 3 2 6 2" xfId="37785" xr:uid="{00000000-0005-0000-0000-0000A77F0000}"/>
    <cellStyle name="Normal 60 2 3 2 6 3" xfId="22561" xr:uid="{00000000-0005-0000-0000-0000A87F0000}"/>
    <cellStyle name="Normal 60 2 3 2 7" xfId="32773" xr:uid="{00000000-0005-0000-0000-0000A97F0000}"/>
    <cellStyle name="Normal 60 2 3 2 8" xfId="17548" xr:uid="{00000000-0005-0000-0000-0000AA7F0000}"/>
    <cellStyle name="Normal 60 2 3 3" xfId="2806" xr:uid="{00000000-0005-0000-0000-0000AB7F0000}"/>
    <cellStyle name="Normal 60 2 3 3 2" xfId="4496" xr:uid="{00000000-0005-0000-0000-0000AC7F0000}"/>
    <cellStyle name="Normal 60 2 3 3 2 2" xfId="14569" xr:uid="{00000000-0005-0000-0000-0000AD7F0000}"/>
    <cellStyle name="Normal 60 2 3 3 2 2 2" xfId="44891" xr:uid="{00000000-0005-0000-0000-0000AE7F0000}"/>
    <cellStyle name="Normal 60 2 3 3 2 2 3" xfId="29667" xr:uid="{00000000-0005-0000-0000-0000AF7F0000}"/>
    <cellStyle name="Normal 60 2 3 3 2 3" xfId="9549" xr:uid="{00000000-0005-0000-0000-0000B07F0000}"/>
    <cellStyle name="Normal 60 2 3 3 2 3 2" xfId="39874" xr:uid="{00000000-0005-0000-0000-0000B17F0000}"/>
    <cellStyle name="Normal 60 2 3 3 2 3 3" xfId="24650" xr:uid="{00000000-0005-0000-0000-0000B27F0000}"/>
    <cellStyle name="Normal 60 2 3 3 2 4" xfId="34861" xr:uid="{00000000-0005-0000-0000-0000B37F0000}"/>
    <cellStyle name="Normal 60 2 3 3 2 5" xfId="19637" xr:uid="{00000000-0005-0000-0000-0000B47F0000}"/>
    <cellStyle name="Normal 60 2 3 3 3" xfId="6188" xr:uid="{00000000-0005-0000-0000-0000B57F0000}"/>
    <cellStyle name="Normal 60 2 3 3 3 2" xfId="16240" xr:uid="{00000000-0005-0000-0000-0000B67F0000}"/>
    <cellStyle name="Normal 60 2 3 3 3 2 2" xfId="46562" xr:uid="{00000000-0005-0000-0000-0000B77F0000}"/>
    <cellStyle name="Normal 60 2 3 3 3 2 3" xfId="31338" xr:uid="{00000000-0005-0000-0000-0000B87F0000}"/>
    <cellStyle name="Normal 60 2 3 3 3 3" xfId="11220" xr:uid="{00000000-0005-0000-0000-0000B97F0000}"/>
    <cellStyle name="Normal 60 2 3 3 3 3 2" xfId="41545" xr:uid="{00000000-0005-0000-0000-0000BA7F0000}"/>
    <cellStyle name="Normal 60 2 3 3 3 3 3" xfId="26321" xr:uid="{00000000-0005-0000-0000-0000BB7F0000}"/>
    <cellStyle name="Normal 60 2 3 3 3 4" xfId="36532" xr:uid="{00000000-0005-0000-0000-0000BC7F0000}"/>
    <cellStyle name="Normal 60 2 3 3 3 5" xfId="21308" xr:uid="{00000000-0005-0000-0000-0000BD7F0000}"/>
    <cellStyle name="Normal 60 2 3 3 4" xfId="12898" xr:uid="{00000000-0005-0000-0000-0000BE7F0000}"/>
    <cellStyle name="Normal 60 2 3 3 4 2" xfId="43220" xr:uid="{00000000-0005-0000-0000-0000BF7F0000}"/>
    <cellStyle name="Normal 60 2 3 3 4 3" xfId="27996" xr:uid="{00000000-0005-0000-0000-0000C07F0000}"/>
    <cellStyle name="Normal 60 2 3 3 5" xfId="7877" xr:uid="{00000000-0005-0000-0000-0000C17F0000}"/>
    <cellStyle name="Normal 60 2 3 3 5 2" xfId="38203" xr:uid="{00000000-0005-0000-0000-0000C27F0000}"/>
    <cellStyle name="Normal 60 2 3 3 5 3" xfId="22979" xr:uid="{00000000-0005-0000-0000-0000C37F0000}"/>
    <cellStyle name="Normal 60 2 3 3 6" xfId="33191" xr:uid="{00000000-0005-0000-0000-0000C47F0000}"/>
    <cellStyle name="Normal 60 2 3 3 7" xfId="17966" xr:uid="{00000000-0005-0000-0000-0000C57F0000}"/>
    <cellStyle name="Normal 60 2 3 4" xfId="3659" xr:uid="{00000000-0005-0000-0000-0000C67F0000}"/>
    <cellStyle name="Normal 60 2 3 4 2" xfId="13733" xr:uid="{00000000-0005-0000-0000-0000C77F0000}"/>
    <cellStyle name="Normal 60 2 3 4 2 2" xfId="44055" xr:uid="{00000000-0005-0000-0000-0000C87F0000}"/>
    <cellStyle name="Normal 60 2 3 4 2 3" xfId="28831" xr:uid="{00000000-0005-0000-0000-0000C97F0000}"/>
    <cellStyle name="Normal 60 2 3 4 3" xfId="8713" xr:uid="{00000000-0005-0000-0000-0000CA7F0000}"/>
    <cellStyle name="Normal 60 2 3 4 3 2" xfId="39038" xr:uid="{00000000-0005-0000-0000-0000CB7F0000}"/>
    <cellStyle name="Normal 60 2 3 4 3 3" xfId="23814" xr:uid="{00000000-0005-0000-0000-0000CC7F0000}"/>
    <cellStyle name="Normal 60 2 3 4 4" xfId="34025" xr:uid="{00000000-0005-0000-0000-0000CD7F0000}"/>
    <cellStyle name="Normal 60 2 3 4 5" xfId="18801" xr:uid="{00000000-0005-0000-0000-0000CE7F0000}"/>
    <cellStyle name="Normal 60 2 3 5" xfId="5352" xr:uid="{00000000-0005-0000-0000-0000CF7F0000}"/>
    <cellStyle name="Normal 60 2 3 5 2" xfId="15404" xr:uid="{00000000-0005-0000-0000-0000D07F0000}"/>
    <cellStyle name="Normal 60 2 3 5 2 2" xfId="45726" xr:uid="{00000000-0005-0000-0000-0000D17F0000}"/>
    <cellStyle name="Normal 60 2 3 5 2 3" xfId="30502" xr:uid="{00000000-0005-0000-0000-0000D27F0000}"/>
    <cellStyle name="Normal 60 2 3 5 3" xfId="10384" xr:uid="{00000000-0005-0000-0000-0000D37F0000}"/>
    <cellStyle name="Normal 60 2 3 5 3 2" xfId="40709" xr:uid="{00000000-0005-0000-0000-0000D47F0000}"/>
    <cellStyle name="Normal 60 2 3 5 3 3" xfId="25485" xr:uid="{00000000-0005-0000-0000-0000D57F0000}"/>
    <cellStyle name="Normal 60 2 3 5 4" xfId="35696" xr:uid="{00000000-0005-0000-0000-0000D67F0000}"/>
    <cellStyle name="Normal 60 2 3 5 5" xfId="20472" xr:uid="{00000000-0005-0000-0000-0000D77F0000}"/>
    <cellStyle name="Normal 60 2 3 6" xfId="12062" xr:uid="{00000000-0005-0000-0000-0000D87F0000}"/>
    <cellStyle name="Normal 60 2 3 6 2" xfId="42384" xr:uid="{00000000-0005-0000-0000-0000D97F0000}"/>
    <cellStyle name="Normal 60 2 3 6 3" xfId="27160" xr:uid="{00000000-0005-0000-0000-0000DA7F0000}"/>
    <cellStyle name="Normal 60 2 3 7" xfId="7041" xr:uid="{00000000-0005-0000-0000-0000DB7F0000}"/>
    <cellStyle name="Normal 60 2 3 7 2" xfId="37367" xr:uid="{00000000-0005-0000-0000-0000DC7F0000}"/>
    <cellStyle name="Normal 60 2 3 7 3" xfId="22143" xr:uid="{00000000-0005-0000-0000-0000DD7F0000}"/>
    <cellStyle name="Normal 60 2 3 8" xfId="32355" xr:uid="{00000000-0005-0000-0000-0000DE7F0000}"/>
    <cellStyle name="Normal 60 2 3 9" xfId="17130" xr:uid="{00000000-0005-0000-0000-0000DF7F0000}"/>
    <cellStyle name="Normal 60 2 4" xfId="2177" xr:uid="{00000000-0005-0000-0000-0000E07F0000}"/>
    <cellStyle name="Normal 60 2 4 2" xfId="3016" xr:uid="{00000000-0005-0000-0000-0000E17F0000}"/>
    <cellStyle name="Normal 60 2 4 2 2" xfId="4706" xr:uid="{00000000-0005-0000-0000-0000E27F0000}"/>
    <cellStyle name="Normal 60 2 4 2 2 2" xfId="14779" xr:uid="{00000000-0005-0000-0000-0000E37F0000}"/>
    <cellStyle name="Normal 60 2 4 2 2 2 2" xfId="45101" xr:uid="{00000000-0005-0000-0000-0000E47F0000}"/>
    <cellStyle name="Normal 60 2 4 2 2 2 3" xfId="29877" xr:uid="{00000000-0005-0000-0000-0000E57F0000}"/>
    <cellStyle name="Normal 60 2 4 2 2 3" xfId="9759" xr:uid="{00000000-0005-0000-0000-0000E67F0000}"/>
    <cellStyle name="Normal 60 2 4 2 2 3 2" xfId="40084" xr:uid="{00000000-0005-0000-0000-0000E77F0000}"/>
    <cellStyle name="Normal 60 2 4 2 2 3 3" xfId="24860" xr:uid="{00000000-0005-0000-0000-0000E87F0000}"/>
    <cellStyle name="Normal 60 2 4 2 2 4" xfId="35071" xr:uid="{00000000-0005-0000-0000-0000E97F0000}"/>
    <cellStyle name="Normal 60 2 4 2 2 5" xfId="19847" xr:uid="{00000000-0005-0000-0000-0000EA7F0000}"/>
    <cellStyle name="Normal 60 2 4 2 3" xfId="6398" xr:uid="{00000000-0005-0000-0000-0000EB7F0000}"/>
    <cellStyle name="Normal 60 2 4 2 3 2" xfId="16450" xr:uid="{00000000-0005-0000-0000-0000EC7F0000}"/>
    <cellStyle name="Normal 60 2 4 2 3 2 2" xfId="46772" xr:uid="{00000000-0005-0000-0000-0000ED7F0000}"/>
    <cellStyle name="Normal 60 2 4 2 3 2 3" xfId="31548" xr:uid="{00000000-0005-0000-0000-0000EE7F0000}"/>
    <cellStyle name="Normal 60 2 4 2 3 3" xfId="11430" xr:uid="{00000000-0005-0000-0000-0000EF7F0000}"/>
    <cellStyle name="Normal 60 2 4 2 3 3 2" xfId="41755" xr:uid="{00000000-0005-0000-0000-0000F07F0000}"/>
    <cellStyle name="Normal 60 2 4 2 3 3 3" xfId="26531" xr:uid="{00000000-0005-0000-0000-0000F17F0000}"/>
    <cellStyle name="Normal 60 2 4 2 3 4" xfId="36742" xr:uid="{00000000-0005-0000-0000-0000F27F0000}"/>
    <cellStyle name="Normal 60 2 4 2 3 5" xfId="21518" xr:uid="{00000000-0005-0000-0000-0000F37F0000}"/>
    <cellStyle name="Normal 60 2 4 2 4" xfId="13108" xr:uid="{00000000-0005-0000-0000-0000F47F0000}"/>
    <cellStyle name="Normal 60 2 4 2 4 2" xfId="43430" xr:uid="{00000000-0005-0000-0000-0000F57F0000}"/>
    <cellStyle name="Normal 60 2 4 2 4 3" xfId="28206" xr:uid="{00000000-0005-0000-0000-0000F67F0000}"/>
    <cellStyle name="Normal 60 2 4 2 5" xfId="8087" xr:uid="{00000000-0005-0000-0000-0000F77F0000}"/>
    <cellStyle name="Normal 60 2 4 2 5 2" xfId="38413" xr:uid="{00000000-0005-0000-0000-0000F87F0000}"/>
    <cellStyle name="Normal 60 2 4 2 5 3" xfId="23189" xr:uid="{00000000-0005-0000-0000-0000F97F0000}"/>
    <cellStyle name="Normal 60 2 4 2 6" xfId="33401" xr:uid="{00000000-0005-0000-0000-0000FA7F0000}"/>
    <cellStyle name="Normal 60 2 4 2 7" xfId="18176" xr:uid="{00000000-0005-0000-0000-0000FB7F0000}"/>
    <cellStyle name="Normal 60 2 4 3" xfId="3869" xr:uid="{00000000-0005-0000-0000-0000FC7F0000}"/>
    <cellStyle name="Normal 60 2 4 3 2" xfId="13943" xr:uid="{00000000-0005-0000-0000-0000FD7F0000}"/>
    <cellStyle name="Normal 60 2 4 3 2 2" xfId="44265" xr:uid="{00000000-0005-0000-0000-0000FE7F0000}"/>
    <cellStyle name="Normal 60 2 4 3 2 3" xfId="29041" xr:uid="{00000000-0005-0000-0000-0000FF7F0000}"/>
    <cellStyle name="Normal 60 2 4 3 3" xfId="8923" xr:uid="{00000000-0005-0000-0000-000000800000}"/>
    <cellStyle name="Normal 60 2 4 3 3 2" xfId="39248" xr:uid="{00000000-0005-0000-0000-000001800000}"/>
    <cellStyle name="Normal 60 2 4 3 3 3" xfId="24024" xr:uid="{00000000-0005-0000-0000-000002800000}"/>
    <cellStyle name="Normal 60 2 4 3 4" xfId="34235" xr:uid="{00000000-0005-0000-0000-000003800000}"/>
    <cellStyle name="Normal 60 2 4 3 5" xfId="19011" xr:uid="{00000000-0005-0000-0000-000004800000}"/>
    <cellStyle name="Normal 60 2 4 4" xfId="5562" xr:uid="{00000000-0005-0000-0000-000005800000}"/>
    <cellStyle name="Normal 60 2 4 4 2" xfId="15614" xr:uid="{00000000-0005-0000-0000-000006800000}"/>
    <cellStyle name="Normal 60 2 4 4 2 2" xfId="45936" xr:uid="{00000000-0005-0000-0000-000007800000}"/>
    <cellStyle name="Normal 60 2 4 4 2 3" xfId="30712" xr:uid="{00000000-0005-0000-0000-000008800000}"/>
    <cellStyle name="Normal 60 2 4 4 3" xfId="10594" xr:uid="{00000000-0005-0000-0000-000009800000}"/>
    <cellStyle name="Normal 60 2 4 4 3 2" xfId="40919" xr:uid="{00000000-0005-0000-0000-00000A800000}"/>
    <cellStyle name="Normal 60 2 4 4 3 3" xfId="25695" xr:uid="{00000000-0005-0000-0000-00000B800000}"/>
    <cellStyle name="Normal 60 2 4 4 4" xfId="35906" xr:uid="{00000000-0005-0000-0000-00000C800000}"/>
    <cellStyle name="Normal 60 2 4 4 5" xfId="20682" xr:uid="{00000000-0005-0000-0000-00000D800000}"/>
    <cellStyle name="Normal 60 2 4 5" xfId="12272" xr:uid="{00000000-0005-0000-0000-00000E800000}"/>
    <cellStyle name="Normal 60 2 4 5 2" xfId="42594" xr:uid="{00000000-0005-0000-0000-00000F800000}"/>
    <cellStyle name="Normal 60 2 4 5 3" xfId="27370" xr:uid="{00000000-0005-0000-0000-000010800000}"/>
    <cellStyle name="Normal 60 2 4 6" xfId="7251" xr:uid="{00000000-0005-0000-0000-000011800000}"/>
    <cellStyle name="Normal 60 2 4 6 2" xfId="37577" xr:uid="{00000000-0005-0000-0000-000012800000}"/>
    <cellStyle name="Normal 60 2 4 6 3" xfId="22353" xr:uid="{00000000-0005-0000-0000-000013800000}"/>
    <cellStyle name="Normal 60 2 4 7" xfId="32565" xr:uid="{00000000-0005-0000-0000-000014800000}"/>
    <cellStyle name="Normal 60 2 4 8" xfId="17340" xr:uid="{00000000-0005-0000-0000-000015800000}"/>
    <cellStyle name="Normal 60 2 5" xfId="2598" xr:uid="{00000000-0005-0000-0000-000016800000}"/>
    <cellStyle name="Normal 60 2 5 2" xfId="4288" xr:uid="{00000000-0005-0000-0000-000017800000}"/>
    <cellStyle name="Normal 60 2 5 2 2" xfId="14361" xr:uid="{00000000-0005-0000-0000-000018800000}"/>
    <cellStyle name="Normal 60 2 5 2 2 2" xfId="44683" xr:uid="{00000000-0005-0000-0000-000019800000}"/>
    <cellStyle name="Normal 60 2 5 2 2 3" xfId="29459" xr:uid="{00000000-0005-0000-0000-00001A800000}"/>
    <cellStyle name="Normal 60 2 5 2 3" xfId="9341" xr:uid="{00000000-0005-0000-0000-00001B800000}"/>
    <cellStyle name="Normal 60 2 5 2 3 2" xfId="39666" xr:uid="{00000000-0005-0000-0000-00001C800000}"/>
    <cellStyle name="Normal 60 2 5 2 3 3" xfId="24442" xr:uid="{00000000-0005-0000-0000-00001D800000}"/>
    <cellStyle name="Normal 60 2 5 2 4" xfId="34653" xr:uid="{00000000-0005-0000-0000-00001E800000}"/>
    <cellStyle name="Normal 60 2 5 2 5" xfId="19429" xr:uid="{00000000-0005-0000-0000-00001F800000}"/>
    <cellStyle name="Normal 60 2 5 3" xfId="5980" xr:uid="{00000000-0005-0000-0000-000020800000}"/>
    <cellStyle name="Normal 60 2 5 3 2" xfId="16032" xr:uid="{00000000-0005-0000-0000-000021800000}"/>
    <cellStyle name="Normal 60 2 5 3 2 2" xfId="46354" xr:uid="{00000000-0005-0000-0000-000022800000}"/>
    <cellStyle name="Normal 60 2 5 3 2 3" xfId="31130" xr:uid="{00000000-0005-0000-0000-000023800000}"/>
    <cellStyle name="Normal 60 2 5 3 3" xfId="11012" xr:uid="{00000000-0005-0000-0000-000024800000}"/>
    <cellStyle name="Normal 60 2 5 3 3 2" xfId="41337" xr:uid="{00000000-0005-0000-0000-000025800000}"/>
    <cellStyle name="Normal 60 2 5 3 3 3" xfId="26113" xr:uid="{00000000-0005-0000-0000-000026800000}"/>
    <cellStyle name="Normal 60 2 5 3 4" xfId="36324" xr:uid="{00000000-0005-0000-0000-000027800000}"/>
    <cellStyle name="Normal 60 2 5 3 5" xfId="21100" xr:uid="{00000000-0005-0000-0000-000028800000}"/>
    <cellStyle name="Normal 60 2 5 4" xfId="12690" xr:uid="{00000000-0005-0000-0000-000029800000}"/>
    <cellStyle name="Normal 60 2 5 4 2" xfId="43012" xr:uid="{00000000-0005-0000-0000-00002A800000}"/>
    <cellStyle name="Normal 60 2 5 4 3" xfId="27788" xr:uid="{00000000-0005-0000-0000-00002B800000}"/>
    <cellStyle name="Normal 60 2 5 5" xfId="7669" xr:uid="{00000000-0005-0000-0000-00002C800000}"/>
    <cellStyle name="Normal 60 2 5 5 2" xfId="37995" xr:uid="{00000000-0005-0000-0000-00002D800000}"/>
    <cellStyle name="Normal 60 2 5 5 3" xfId="22771" xr:uid="{00000000-0005-0000-0000-00002E800000}"/>
    <cellStyle name="Normal 60 2 5 6" xfId="32983" xr:uid="{00000000-0005-0000-0000-00002F800000}"/>
    <cellStyle name="Normal 60 2 5 7" xfId="17758" xr:uid="{00000000-0005-0000-0000-000030800000}"/>
    <cellStyle name="Normal 60 2 6" xfId="3451" xr:uid="{00000000-0005-0000-0000-000031800000}"/>
    <cellStyle name="Normal 60 2 6 2" xfId="13525" xr:uid="{00000000-0005-0000-0000-000032800000}"/>
    <cellStyle name="Normal 60 2 6 2 2" xfId="43847" xr:uid="{00000000-0005-0000-0000-000033800000}"/>
    <cellStyle name="Normal 60 2 6 2 3" xfId="28623" xr:uid="{00000000-0005-0000-0000-000034800000}"/>
    <cellStyle name="Normal 60 2 6 3" xfId="8505" xr:uid="{00000000-0005-0000-0000-000035800000}"/>
    <cellStyle name="Normal 60 2 6 3 2" xfId="38830" xr:uid="{00000000-0005-0000-0000-000036800000}"/>
    <cellStyle name="Normal 60 2 6 3 3" xfId="23606" xr:uid="{00000000-0005-0000-0000-000037800000}"/>
    <cellStyle name="Normal 60 2 6 4" xfId="33817" xr:uid="{00000000-0005-0000-0000-000038800000}"/>
    <cellStyle name="Normal 60 2 6 5" xfId="18593" xr:uid="{00000000-0005-0000-0000-000039800000}"/>
    <cellStyle name="Normal 60 2 7" xfId="5144" xr:uid="{00000000-0005-0000-0000-00003A800000}"/>
    <cellStyle name="Normal 60 2 7 2" xfId="15196" xr:uid="{00000000-0005-0000-0000-00003B800000}"/>
    <cellStyle name="Normal 60 2 7 2 2" xfId="45518" xr:uid="{00000000-0005-0000-0000-00003C800000}"/>
    <cellStyle name="Normal 60 2 7 2 3" xfId="30294" xr:uid="{00000000-0005-0000-0000-00003D800000}"/>
    <cellStyle name="Normal 60 2 7 3" xfId="10176" xr:uid="{00000000-0005-0000-0000-00003E800000}"/>
    <cellStyle name="Normal 60 2 7 3 2" xfId="40501" xr:uid="{00000000-0005-0000-0000-00003F800000}"/>
    <cellStyle name="Normal 60 2 7 3 3" xfId="25277" xr:uid="{00000000-0005-0000-0000-000040800000}"/>
    <cellStyle name="Normal 60 2 7 4" xfId="35488" xr:uid="{00000000-0005-0000-0000-000041800000}"/>
    <cellStyle name="Normal 60 2 7 5" xfId="20264" xr:uid="{00000000-0005-0000-0000-000042800000}"/>
    <cellStyle name="Normal 60 2 8" xfId="11854" xr:uid="{00000000-0005-0000-0000-000043800000}"/>
    <cellStyle name="Normal 60 2 8 2" xfId="42176" xr:uid="{00000000-0005-0000-0000-000044800000}"/>
    <cellStyle name="Normal 60 2 8 3" xfId="26952" xr:uid="{00000000-0005-0000-0000-000045800000}"/>
    <cellStyle name="Normal 60 2 9" xfId="6833" xr:uid="{00000000-0005-0000-0000-000046800000}"/>
    <cellStyle name="Normal 60 2 9 2" xfId="37159" xr:uid="{00000000-0005-0000-0000-000047800000}"/>
    <cellStyle name="Normal 60 2 9 3" xfId="21935" xr:uid="{00000000-0005-0000-0000-000048800000}"/>
    <cellStyle name="Normal 60 3" xfId="1797" xr:uid="{00000000-0005-0000-0000-000049800000}"/>
    <cellStyle name="Normal 60 3 10" xfId="16974" xr:uid="{00000000-0005-0000-0000-00004A800000}"/>
    <cellStyle name="Normal 60 3 2" xfId="2016" xr:uid="{00000000-0005-0000-0000-00004B800000}"/>
    <cellStyle name="Normal 60 3 2 2" xfId="2437" xr:uid="{00000000-0005-0000-0000-00004C800000}"/>
    <cellStyle name="Normal 60 3 2 2 2" xfId="3276" xr:uid="{00000000-0005-0000-0000-00004D800000}"/>
    <cellStyle name="Normal 60 3 2 2 2 2" xfId="4966" xr:uid="{00000000-0005-0000-0000-00004E800000}"/>
    <cellStyle name="Normal 60 3 2 2 2 2 2" xfId="15039" xr:uid="{00000000-0005-0000-0000-00004F800000}"/>
    <cellStyle name="Normal 60 3 2 2 2 2 2 2" xfId="45361" xr:uid="{00000000-0005-0000-0000-000050800000}"/>
    <cellStyle name="Normal 60 3 2 2 2 2 2 3" xfId="30137" xr:uid="{00000000-0005-0000-0000-000051800000}"/>
    <cellStyle name="Normal 60 3 2 2 2 2 3" xfId="10019" xr:uid="{00000000-0005-0000-0000-000052800000}"/>
    <cellStyle name="Normal 60 3 2 2 2 2 3 2" xfId="40344" xr:uid="{00000000-0005-0000-0000-000053800000}"/>
    <cellStyle name="Normal 60 3 2 2 2 2 3 3" xfId="25120" xr:uid="{00000000-0005-0000-0000-000054800000}"/>
    <cellStyle name="Normal 60 3 2 2 2 2 4" xfId="35331" xr:uid="{00000000-0005-0000-0000-000055800000}"/>
    <cellStyle name="Normal 60 3 2 2 2 2 5" xfId="20107" xr:uid="{00000000-0005-0000-0000-000056800000}"/>
    <cellStyle name="Normal 60 3 2 2 2 3" xfId="6658" xr:uid="{00000000-0005-0000-0000-000057800000}"/>
    <cellStyle name="Normal 60 3 2 2 2 3 2" xfId="16710" xr:uid="{00000000-0005-0000-0000-000058800000}"/>
    <cellStyle name="Normal 60 3 2 2 2 3 2 2" xfId="47032" xr:uid="{00000000-0005-0000-0000-000059800000}"/>
    <cellStyle name="Normal 60 3 2 2 2 3 2 3" xfId="31808" xr:uid="{00000000-0005-0000-0000-00005A800000}"/>
    <cellStyle name="Normal 60 3 2 2 2 3 3" xfId="11690" xr:uid="{00000000-0005-0000-0000-00005B800000}"/>
    <cellStyle name="Normal 60 3 2 2 2 3 3 2" xfId="42015" xr:uid="{00000000-0005-0000-0000-00005C800000}"/>
    <cellStyle name="Normal 60 3 2 2 2 3 3 3" xfId="26791" xr:uid="{00000000-0005-0000-0000-00005D800000}"/>
    <cellStyle name="Normal 60 3 2 2 2 3 4" xfId="37002" xr:uid="{00000000-0005-0000-0000-00005E800000}"/>
    <cellStyle name="Normal 60 3 2 2 2 3 5" xfId="21778" xr:uid="{00000000-0005-0000-0000-00005F800000}"/>
    <cellStyle name="Normal 60 3 2 2 2 4" xfId="13368" xr:uid="{00000000-0005-0000-0000-000060800000}"/>
    <cellStyle name="Normal 60 3 2 2 2 4 2" xfId="43690" xr:uid="{00000000-0005-0000-0000-000061800000}"/>
    <cellStyle name="Normal 60 3 2 2 2 4 3" xfId="28466" xr:uid="{00000000-0005-0000-0000-000062800000}"/>
    <cellStyle name="Normal 60 3 2 2 2 5" xfId="8347" xr:uid="{00000000-0005-0000-0000-000063800000}"/>
    <cellStyle name="Normal 60 3 2 2 2 5 2" xfId="38673" xr:uid="{00000000-0005-0000-0000-000064800000}"/>
    <cellStyle name="Normal 60 3 2 2 2 5 3" xfId="23449" xr:uid="{00000000-0005-0000-0000-000065800000}"/>
    <cellStyle name="Normal 60 3 2 2 2 6" xfId="33661" xr:uid="{00000000-0005-0000-0000-000066800000}"/>
    <cellStyle name="Normal 60 3 2 2 2 7" xfId="18436" xr:uid="{00000000-0005-0000-0000-000067800000}"/>
    <cellStyle name="Normal 60 3 2 2 3" xfId="4129" xr:uid="{00000000-0005-0000-0000-000068800000}"/>
    <cellStyle name="Normal 60 3 2 2 3 2" xfId="14203" xr:uid="{00000000-0005-0000-0000-000069800000}"/>
    <cellStyle name="Normal 60 3 2 2 3 2 2" xfId="44525" xr:uid="{00000000-0005-0000-0000-00006A800000}"/>
    <cellStyle name="Normal 60 3 2 2 3 2 3" xfId="29301" xr:uid="{00000000-0005-0000-0000-00006B800000}"/>
    <cellStyle name="Normal 60 3 2 2 3 3" xfId="9183" xr:uid="{00000000-0005-0000-0000-00006C800000}"/>
    <cellStyle name="Normal 60 3 2 2 3 3 2" xfId="39508" xr:uid="{00000000-0005-0000-0000-00006D800000}"/>
    <cellStyle name="Normal 60 3 2 2 3 3 3" xfId="24284" xr:uid="{00000000-0005-0000-0000-00006E800000}"/>
    <cellStyle name="Normal 60 3 2 2 3 4" xfId="34495" xr:uid="{00000000-0005-0000-0000-00006F800000}"/>
    <cellStyle name="Normal 60 3 2 2 3 5" xfId="19271" xr:uid="{00000000-0005-0000-0000-000070800000}"/>
    <cellStyle name="Normal 60 3 2 2 4" xfId="5822" xr:uid="{00000000-0005-0000-0000-000071800000}"/>
    <cellStyle name="Normal 60 3 2 2 4 2" xfId="15874" xr:uid="{00000000-0005-0000-0000-000072800000}"/>
    <cellStyle name="Normal 60 3 2 2 4 2 2" xfId="46196" xr:uid="{00000000-0005-0000-0000-000073800000}"/>
    <cellStyle name="Normal 60 3 2 2 4 2 3" xfId="30972" xr:uid="{00000000-0005-0000-0000-000074800000}"/>
    <cellStyle name="Normal 60 3 2 2 4 3" xfId="10854" xr:uid="{00000000-0005-0000-0000-000075800000}"/>
    <cellStyle name="Normal 60 3 2 2 4 3 2" xfId="41179" xr:uid="{00000000-0005-0000-0000-000076800000}"/>
    <cellStyle name="Normal 60 3 2 2 4 3 3" xfId="25955" xr:uid="{00000000-0005-0000-0000-000077800000}"/>
    <cellStyle name="Normal 60 3 2 2 4 4" xfId="36166" xr:uid="{00000000-0005-0000-0000-000078800000}"/>
    <cellStyle name="Normal 60 3 2 2 4 5" xfId="20942" xr:uid="{00000000-0005-0000-0000-000079800000}"/>
    <cellStyle name="Normal 60 3 2 2 5" xfId="12532" xr:uid="{00000000-0005-0000-0000-00007A800000}"/>
    <cellStyle name="Normal 60 3 2 2 5 2" xfId="42854" xr:uid="{00000000-0005-0000-0000-00007B800000}"/>
    <cellStyle name="Normal 60 3 2 2 5 3" xfId="27630" xr:uid="{00000000-0005-0000-0000-00007C800000}"/>
    <cellStyle name="Normal 60 3 2 2 6" xfId="7511" xr:uid="{00000000-0005-0000-0000-00007D800000}"/>
    <cellStyle name="Normal 60 3 2 2 6 2" xfId="37837" xr:uid="{00000000-0005-0000-0000-00007E800000}"/>
    <cellStyle name="Normal 60 3 2 2 6 3" xfId="22613" xr:uid="{00000000-0005-0000-0000-00007F800000}"/>
    <cellStyle name="Normal 60 3 2 2 7" xfId="32825" xr:uid="{00000000-0005-0000-0000-000080800000}"/>
    <cellStyle name="Normal 60 3 2 2 8" xfId="17600" xr:uid="{00000000-0005-0000-0000-000081800000}"/>
    <cellStyle name="Normal 60 3 2 3" xfId="2858" xr:uid="{00000000-0005-0000-0000-000082800000}"/>
    <cellStyle name="Normal 60 3 2 3 2" xfId="4548" xr:uid="{00000000-0005-0000-0000-000083800000}"/>
    <cellStyle name="Normal 60 3 2 3 2 2" xfId="14621" xr:uid="{00000000-0005-0000-0000-000084800000}"/>
    <cellStyle name="Normal 60 3 2 3 2 2 2" xfId="44943" xr:uid="{00000000-0005-0000-0000-000085800000}"/>
    <cellStyle name="Normal 60 3 2 3 2 2 3" xfId="29719" xr:uid="{00000000-0005-0000-0000-000086800000}"/>
    <cellStyle name="Normal 60 3 2 3 2 3" xfId="9601" xr:uid="{00000000-0005-0000-0000-000087800000}"/>
    <cellStyle name="Normal 60 3 2 3 2 3 2" xfId="39926" xr:uid="{00000000-0005-0000-0000-000088800000}"/>
    <cellStyle name="Normal 60 3 2 3 2 3 3" xfId="24702" xr:uid="{00000000-0005-0000-0000-000089800000}"/>
    <cellStyle name="Normal 60 3 2 3 2 4" xfId="34913" xr:uid="{00000000-0005-0000-0000-00008A800000}"/>
    <cellStyle name="Normal 60 3 2 3 2 5" xfId="19689" xr:uid="{00000000-0005-0000-0000-00008B800000}"/>
    <cellStyle name="Normal 60 3 2 3 3" xfId="6240" xr:uid="{00000000-0005-0000-0000-00008C800000}"/>
    <cellStyle name="Normal 60 3 2 3 3 2" xfId="16292" xr:uid="{00000000-0005-0000-0000-00008D800000}"/>
    <cellStyle name="Normal 60 3 2 3 3 2 2" xfId="46614" xr:uid="{00000000-0005-0000-0000-00008E800000}"/>
    <cellStyle name="Normal 60 3 2 3 3 2 3" xfId="31390" xr:uid="{00000000-0005-0000-0000-00008F800000}"/>
    <cellStyle name="Normal 60 3 2 3 3 3" xfId="11272" xr:uid="{00000000-0005-0000-0000-000090800000}"/>
    <cellStyle name="Normal 60 3 2 3 3 3 2" xfId="41597" xr:uid="{00000000-0005-0000-0000-000091800000}"/>
    <cellStyle name="Normal 60 3 2 3 3 3 3" xfId="26373" xr:uid="{00000000-0005-0000-0000-000092800000}"/>
    <cellStyle name="Normal 60 3 2 3 3 4" xfId="36584" xr:uid="{00000000-0005-0000-0000-000093800000}"/>
    <cellStyle name="Normal 60 3 2 3 3 5" xfId="21360" xr:uid="{00000000-0005-0000-0000-000094800000}"/>
    <cellStyle name="Normal 60 3 2 3 4" xfId="12950" xr:uid="{00000000-0005-0000-0000-000095800000}"/>
    <cellStyle name="Normal 60 3 2 3 4 2" xfId="43272" xr:uid="{00000000-0005-0000-0000-000096800000}"/>
    <cellStyle name="Normal 60 3 2 3 4 3" xfId="28048" xr:uid="{00000000-0005-0000-0000-000097800000}"/>
    <cellStyle name="Normal 60 3 2 3 5" xfId="7929" xr:uid="{00000000-0005-0000-0000-000098800000}"/>
    <cellStyle name="Normal 60 3 2 3 5 2" xfId="38255" xr:uid="{00000000-0005-0000-0000-000099800000}"/>
    <cellStyle name="Normal 60 3 2 3 5 3" xfId="23031" xr:uid="{00000000-0005-0000-0000-00009A800000}"/>
    <cellStyle name="Normal 60 3 2 3 6" xfId="33243" xr:uid="{00000000-0005-0000-0000-00009B800000}"/>
    <cellStyle name="Normal 60 3 2 3 7" xfId="18018" xr:uid="{00000000-0005-0000-0000-00009C800000}"/>
    <cellStyle name="Normal 60 3 2 4" xfId="3711" xr:uid="{00000000-0005-0000-0000-00009D800000}"/>
    <cellStyle name="Normal 60 3 2 4 2" xfId="13785" xr:uid="{00000000-0005-0000-0000-00009E800000}"/>
    <cellStyle name="Normal 60 3 2 4 2 2" xfId="44107" xr:uid="{00000000-0005-0000-0000-00009F800000}"/>
    <cellStyle name="Normal 60 3 2 4 2 3" xfId="28883" xr:uid="{00000000-0005-0000-0000-0000A0800000}"/>
    <cellStyle name="Normal 60 3 2 4 3" xfId="8765" xr:uid="{00000000-0005-0000-0000-0000A1800000}"/>
    <cellStyle name="Normal 60 3 2 4 3 2" xfId="39090" xr:uid="{00000000-0005-0000-0000-0000A2800000}"/>
    <cellStyle name="Normal 60 3 2 4 3 3" xfId="23866" xr:uid="{00000000-0005-0000-0000-0000A3800000}"/>
    <cellStyle name="Normal 60 3 2 4 4" xfId="34077" xr:uid="{00000000-0005-0000-0000-0000A4800000}"/>
    <cellStyle name="Normal 60 3 2 4 5" xfId="18853" xr:uid="{00000000-0005-0000-0000-0000A5800000}"/>
    <cellStyle name="Normal 60 3 2 5" xfId="5404" xr:uid="{00000000-0005-0000-0000-0000A6800000}"/>
    <cellStyle name="Normal 60 3 2 5 2" xfId="15456" xr:uid="{00000000-0005-0000-0000-0000A7800000}"/>
    <cellStyle name="Normal 60 3 2 5 2 2" xfId="45778" xr:uid="{00000000-0005-0000-0000-0000A8800000}"/>
    <cellStyle name="Normal 60 3 2 5 2 3" xfId="30554" xr:uid="{00000000-0005-0000-0000-0000A9800000}"/>
    <cellStyle name="Normal 60 3 2 5 3" xfId="10436" xr:uid="{00000000-0005-0000-0000-0000AA800000}"/>
    <cellStyle name="Normal 60 3 2 5 3 2" xfId="40761" xr:uid="{00000000-0005-0000-0000-0000AB800000}"/>
    <cellStyle name="Normal 60 3 2 5 3 3" xfId="25537" xr:uid="{00000000-0005-0000-0000-0000AC800000}"/>
    <cellStyle name="Normal 60 3 2 5 4" xfId="35748" xr:uid="{00000000-0005-0000-0000-0000AD800000}"/>
    <cellStyle name="Normal 60 3 2 5 5" xfId="20524" xr:uid="{00000000-0005-0000-0000-0000AE800000}"/>
    <cellStyle name="Normal 60 3 2 6" xfId="12114" xr:uid="{00000000-0005-0000-0000-0000AF800000}"/>
    <cellStyle name="Normal 60 3 2 6 2" xfId="42436" xr:uid="{00000000-0005-0000-0000-0000B0800000}"/>
    <cellStyle name="Normal 60 3 2 6 3" xfId="27212" xr:uid="{00000000-0005-0000-0000-0000B1800000}"/>
    <cellStyle name="Normal 60 3 2 7" xfId="7093" xr:uid="{00000000-0005-0000-0000-0000B2800000}"/>
    <cellStyle name="Normal 60 3 2 7 2" xfId="37419" xr:uid="{00000000-0005-0000-0000-0000B3800000}"/>
    <cellStyle name="Normal 60 3 2 7 3" xfId="22195" xr:uid="{00000000-0005-0000-0000-0000B4800000}"/>
    <cellStyle name="Normal 60 3 2 8" xfId="32407" xr:uid="{00000000-0005-0000-0000-0000B5800000}"/>
    <cellStyle name="Normal 60 3 2 9" xfId="17182" xr:uid="{00000000-0005-0000-0000-0000B6800000}"/>
    <cellStyle name="Normal 60 3 3" xfId="2229" xr:uid="{00000000-0005-0000-0000-0000B7800000}"/>
    <cellStyle name="Normal 60 3 3 2" xfId="3068" xr:uid="{00000000-0005-0000-0000-0000B8800000}"/>
    <cellStyle name="Normal 60 3 3 2 2" xfId="4758" xr:uid="{00000000-0005-0000-0000-0000B9800000}"/>
    <cellStyle name="Normal 60 3 3 2 2 2" xfId="14831" xr:uid="{00000000-0005-0000-0000-0000BA800000}"/>
    <cellStyle name="Normal 60 3 3 2 2 2 2" xfId="45153" xr:uid="{00000000-0005-0000-0000-0000BB800000}"/>
    <cellStyle name="Normal 60 3 3 2 2 2 3" xfId="29929" xr:uid="{00000000-0005-0000-0000-0000BC800000}"/>
    <cellStyle name="Normal 60 3 3 2 2 3" xfId="9811" xr:uid="{00000000-0005-0000-0000-0000BD800000}"/>
    <cellStyle name="Normal 60 3 3 2 2 3 2" xfId="40136" xr:uid="{00000000-0005-0000-0000-0000BE800000}"/>
    <cellStyle name="Normal 60 3 3 2 2 3 3" xfId="24912" xr:uid="{00000000-0005-0000-0000-0000BF800000}"/>
    <cellStyle name="Normal 60 3 3 2 2 4" xfId="35123" xr:uid="{00000000-0005-0000-0000-0000C0800000}"/>
    <cellStyle name="Normal 60 3 3 2 2 5" xfId="19899" xr:uid="{00000000-0005-0000-0000-0000C1800000}"/>
    <cellStyle name="Normal 60 3 3 2 3" xfId="6450" xr:uid="{00000000-0005-0000-0000-0000C2800000}"/>
    <cellStyle name="Normal 60 3 3 2 3 2" xfId="16502" xr:uid="{00000000-0005-0000-0000-0000C3800000}"/>
    <cellStyle name="Normal 60 3 3 2 3 2 2" xfId="46824" xr:uid="{00000000-0005-0000-0000-0000C4800000}"/>
    <cellStyle name="Normal 60 3 3 2 3 2 3" xfId="31600" xr:uid="{00000000-0005-0000-0000-0000C5800000}"/>
    <cellStyle name="Normal 60 3 3 2 3 3" xfId="11482" xr:uid="{00000000-0005-0000-0000-0000C6800000}"/>
    <cellStyle name="Normal 60 3 3 2 3 3 2" xfId="41807" xr:uid="{00000000-0005-0000-0000-0000C7800000}"/>
    <cellStyle name="Normal 60 3 3 2 3 3 3" xfId="26583" xr:uid="{00000000-0005-0000-0000-0000C8800000}"/>
    <cellStyle name="Normal 60 3 3 2 3 4" xfId="36794" xr:uid="{00000000-0005-0000-0000-0000C9800000}"/>
    <cellStyle name="Normal 60 3 3 2 3 5" xfId="21570" xr:uid="{00000000-0005-0000-0000-0000CA800000}"/>
    <cellStyle name="Normal 60 3 3 2 4" xfId="13160" xr:uid="{00000000-0005-0000-0000-0000CB800000}"/>
    <cellStyle name="Normal 60 3 3 2 4 2" xfId="43482" xr:uid="{00000000-0005-0000-0000-0000CC800000}"/>
    <cellStyle name="Normal 60 3 3 2 4 3" xfId="28258" xr:uid="{00000000-0005-0000-0000-0000CD800000}"/>
    <cellStyle name="Normal 60 3 3 2 5" xfId="8139" xr:uid="{00000000-0005-0000-0000-0000CE800000}"/>
    <cellStyle name="Normal 60 3 3 2 5 2" xfId="38465" xr:uid="{00000000-0005-0000-0000-0000CF800000}"/>
    <cellStyle name="Normal 60 3 3 2 5 3" xfId="23241" xr:uid="{00000000-0005-0000-0000-0000D0800000}"/>
    <cellStyle name="Normal 60 3 3 2 6" xfId="33453" xr:uid="{00000000-0005-0000-0000-0000D1800000}"/>
    <cellStyle name="Normal 60 3 3 2 7" xfId="18228" xr:uid="{00000000-0005-0000-0000-0000D2800000}"/>
    <cellStyle name="Normal 60 3 3 3" xfId="3921" xr:uid="{00000000-0005-0000-0000-0000D3800000}"/>
    <cellStyle name="Normal 60 3 3 3 2" xfId="13995" xr:uid="{00000000-0005-0000-0000-0000D4800000}"/>
    <cellStyle name="Normal 60 3 3 3 2 2" xfId="44317" xr:uid="{00000000-0005-0000-0000-0000D5800000}"/>
    <cellStyle name="Normal 60 3 3 3 2 3" xfId="29093" xr:uid="{00000000-0005-0000-0000-0000D6800000}"/>
    <cellStyle name="Normal 60 3 3 3 3" xfId="8975" xr:uid="{00000000-0005-0000-0000-0000D7800000}"/>
    <cellStyle name="Normal 60 3 3 3 3 2" xfId="39300" xr:uid="{00000000-0005-0000-0000-0000D8800000}"/>
    <cellStyle name="Normal 60 3 3 3 3 3" xfId="24076" xr:uid="{00000000-0005-0000-0000-0000D9800000}"/>
    <cellStyle name="Normal 60 3 3 3 4" xfId="34287" xr:uid="{00000000-0005-0000-0000-0000DA800000}"/>
    <cellStyle name="Normal 60 3 3 3 5" xfId="19063" xr:uid="{00000000-0005-0000-0000-0000DB800000}"/>
    <cellStyle name="Normal 60 3 3 4" xfId="5614" xr:uid="{00000000-0005-0000-0000-0000DC800000}"/>
    <cellStyle name="Normal 60 3 3 4 2" xfId="15666" xr:uid="{00000000-0005-0000-0000-0000DD800000}"/>
    <cellStyle name="Normal 60 3 3 4 2 2" xfId="45988" xr:uid="{00000000-0005-0000-0000-0000DE800000}"/>
    <cellStyle name="Normal 60 3 3 4 2 3" xfId="30764" xr:uid="{00000000-0005-0000-0000-0000DF800000}"/>
    <cellStyle name="Normal 60 3 3 4 3" xfId="10646" xr:uid="{00000000-0005-0000-0000-0000E0800000}"/>
    <cellStyle name="Normal 60 3 3 4 3 2" xfId="40971" xr:uid="{00000000-0005-0000-0000-0000E1800000}"/>
    <cellStyle name="Normal 60 3 3 4 3 3" xfId="25747" xr:uid="{00000000-0005-0000-0000-0000E2800000}"/>
    <cellStyle name="Normal 60 3 3 4 4" xfId="35958" xr:uid="{00000000-0005-0000-0000-0000E3800000}"/>
    <cellStyle name="Normal 60 3 3 4 5" xfId="20734" xr:uid="{00000000-0005-0000-0000-0000E4800000}"/>
    <cellStyle name="Normal 60 3 3 5" xfId="12324" xr:uid="{00000000-0005-0000-0000-0000E5800000}"/>
    <cellStyle name="Normal 60 3 3 5 2" xfId="42646" xr:uid="{00000000-0005-0000-0000-0000E6800000}"/>
    <cellStyle name="Normal 60 3 3 5 3" xfId="27422" xr:uid="{00000000-0005-0000-0000-0000E7800000}"/>
    <cellStyle name="Normal 60 3 3 6" xfId="7303" xr:uid="{00000000-0005-0000-0000-0000E8800000}"/>
    <cellStyle name="Normal 60 3 3 6 2" xfId="37629" xr:uid="{00000000-0005-0000-0000-0000E9800000}"/>
    <cellStyle name="Normal 60 3 3 6 3" xfId="22405" xr:uid="{00000000-0005-0000-0000-0000EA800000}"/>
    <cellStyle name="Normal 60 3 3 7" xfId="32617" xr:uid="{00000000-0005-0000-0000-0000EB800000}"/>
    <cellStyle name="Normal 60 3 3 8" xfId="17392" xr:uid="{00000000-0005-0000-0000-0000EC800000}"/>
    <cellStyle name="Normal 60 3 4" xfId="2650" xr:uid="{00000000-0005-0000-0000-0000ED800000}"/>
    <cellStyle name="Normal 60 3 4 2" xfId="4340" xr:uid="{00000000-0005-0000-0000-0000EE800000}"/>
    <cellStyle name="Normal 60 3 4 2 2" xfId="14413" xr:uid="{00000000-0005-0000-0000-0000EF800000}"/>
    <cellStyle name="Normal 60 3 4 2 2 2" xfId="44735" xr:uid="{00000000-0005-0000-0000-0000F0800000}"/>
    <cellStyle name="Normal 60 3 4 2 2 3" xfId="29511" xr:uid="{00000000-0005-0000-0000-0000F1800000}"/>
    <cellStyle name="Normal 60 3 4 2 3" xfId="9393" xr:uid="{00000000-0005-0000-0000-0000F2800000}"/>
    <cellStyle name="Normal 60 3 4 2 3 2" xfId="39718" xr:uid="{00000000-0005-0000-0000-0000F3800000}"/>
    <cellStyle name="Normal 60 3 4 2 3 3" xfId="24494" xr:uid="{00000000-0005-0000-0000-0000F4800000}"/>
    <cellStyle name="Normal 60 3 4 2 4" xfId="34705" xr:uid="{00000000-0005-0000-0000-0000F5800000}"/>
    <cellStyle name="Normal 60 3 4 2 5" xfId="19481" xr:uid="{00000000-0005-0000-0000-0000F6800000}"/>
    <cellStyle name="Normal 60 3 4 3" xfId="6032" xr:uid="{00000000-0005-0000-0000-0000F7800000}"/>
    <cellStyle name="Normal 60 3 4 3 2" xfId="16084" xr:uid="{00000000-0005-0000-0000-0000F8800000}"/>
    <cellStyle name="Normal 60 3 4 3 2 2" xfId="46406" xr:uid="{00000000-0005-0000-0000-0000F9800000}"/>
    <cellStyle name="Normal 60 3 4 3 2 3" xfId="31182" xr:uid="{00000000-0005-0000-0000-0000FA800000}"/>
    <cellStyle name="Normal 60 3 4 3 3" xfId="11064" xr:uid="{00000000-0005-0000-0000-0000FB800000}"/>
    <cellStyle name="Normal 60 3 4 3 3 2" xfId="41389" xr:uid="{00000000-0005-0000-0000-0000FC800000}"/>
    <cellStyle name="Normal 60 3 4 3 3 3" xfId="26165" xr:uid="{00000000-0005-0000-0000-0000FD800000}"/>
    <cellStyle name="Normal 60 3 4 3 4" xfId="36376" xr:uid="{00000000-0005-0000-0000-0000FE800000}"/>
    <cellStyle name="Normal 60 3 4 3 5" xfId="21152" xr:uid="{00000000-0005-0000-0000-0000FF800000}"/>
    <cellStyle name="Normal 60 3 4 4" xfId="12742" xr:uid="{00000000-0005-0000-0000-000000810000}"/>
    <cellStyle name="Normal 60 3 4 4 2" xfId="43064" xr:uid="{00000000-0005-0000-0000-000001810000}"/>
    <cellStyle name="Normal 60 3 4 4 3" xfId="27840" xr:uid="{00000000-0005-0000-0000-000002810000}"/>
    <cellStyle name="Normal 60 3 4 5" xfId="7721" xr:uid="{00000000-0005-0000-0000-000003810000}"/>
    <cellStyle name="Normal 60 3 4 5 2" xfId="38047" xr:uid="{00000000-0005-0000-0000-000004810000}"/>
    <cellStyle name="Normal 60 3 4 5 3" xfId="22823" xr:uid="{00000000-0005-0000-0000-000005810000}"/>
    <cellStyle name="Normal 60 3 4 6" xfId="33035" xr:uid="{00000000-0005-0000-0000-000006810000}"/>
    <cellStyle name="Normal 60 3 4 7" xfId="17810" xr:uid="{00000000-0005-0000-0000-000007810000}"/>
    <cellStyle name="Normal 60 3 5" xfId="3503" xr:uid="{00000000-0005-0000-0000-000008810000}"/>
    <cellStyle name="Normal 60 3 5 2" xfId="13577" xr:uid="{00000000-0005-0000-0000-000009810000}"/>
    <cellStyle name="Normal 60 3 5 2 2" xfId="43899" xr:uid="{00000000-0005-0000-0000-00000A810000}"/>
    <cellStyle name="Normal 60 3 5 2 3" xfId="28675" xr:uid="{00000000-0005-0000-0000-00000B810000}"/>
    <cellStyle name="Normal 60 3 5 3" xfId="8557" xr:uid="{00000000-0005-0000-0000-00000C810000}"/>
    <cellStyle name="Normal 60 3 5 3 2" xfId="38882" xr:uid="{00000000-0005-0000-0000-00000D810000}"/>
    <cellStyle name="Normal 60 3 5 3 3" xfId="23658" xr:uid="{00000000-0005-0000-0000-00000E810000}"/>
    <cellStyle name="Normal 60 3 5 4" xfId="33869" xr:uid="{00000000-0005-0000-0000-00000F810000}"/>
    <cellStyle name="Normal 60 3 5 5" xfId="18645" xr:uid="{00000000-0005-0000-0000-000010810000}"/>
    <cellStyle name="Normal 60 3 6" xfId="5196" xr:uid="{00000000-0005-0000-0000-000011810000}"/>
    <cellStyle name="Normal 60 3 6 2" xfId="15248" xr:uid="{00000000-0005-0000-0000-000012810000}"/>
    <cellStyle name="Normal 60 3 6 2 2" xfId="45570" xr:uid="{00000000-0005-0000-0000-000013810000}"/>
    <cellStyle name="Normal 60 3 6 2 3" xfId="30346" xr:uid="{00000000-0005-0000-0000-000014810000}"/>
    <cellStyle name="Normal 60 3 6 3" xfId="10228" xr:uid="{00000000-0005-0000-0000-000015810000}"/>
    <cellStyle name="Normal 60 3 6 3 2" xfId="40553" xr:uid="{00000000-0005-0000-0000-000016810000}"/>
    <cellStyle name="Normal 60 3 6 3 3" xfId="25329" xr:uid="{00000000-0005-0000-0000-000017810000}"/>
    <cellStyle name="Normal 60 3 6 4" xfId="35540" xr:uid="{00000000-0005-0000-0000-000018810000}"/>
    <cellStyle name="Normal 60 3 6 5" xfId="20316" xr:uid="{00000000-0005-0000-0000-000019810000}"/>
    <cellStyle name="Normal 60 3 7" xfId="11906" xr:uid="{00000000-0005-0000-0000-00001A810000}"/>
    <cellStyle name="Normal 60 3 7 2" xfId="42228" xr:uid="{00000000-0005-0000-0000-00001B810000}"/>
    <cellStyle name="Normal 60 3 7 3" xfId="27004" xr:uid="{00000000-0005-0000-0000-00001C810000}"/>
    <cellStyle name="Normal 60 3 8" xfId="6885" xr:uid="{00000000-0005-0000-0000-00001D810000}"/>
    <cellStyle name="Normal 60 3 8 2" xfId="37211" xr:uid="{00000000-0005-0000-0000-00001E810000}"/>
    <cellStyle name="Normal 60 3 8 3" xfId="21987" xr:uid="{00000000-0005-0000-0000-00001F810000}"/>
    <cellStyle name="Normal 60 3 9" xfId="32200" xr:uid="{00000000-0005-0000-0000-000020810000}"/>
    <cellStyle name="Normal 60 4" xfId="1910" xr:uid="{00000000-0005-0000-0000-000021810000}"/>
    <cellStyle name="Normal 60 4 2" xfId="2333" xr:uid="{00000000-0005-0000-0000-000022810000}"/>
    <cellStyle name="Normal 60 4 2 2" xfId="3172" xr:uid="{00000000-0005-0000-0000-000023810000}"/>
    <cellStyle name="Normal 60 4 2 2 2" xfId="4862" xr:uid="{00000000-0005-0000-0000-000024810000}"/>
    <cellStyle name="Normal 60 4 2 2 2 2" xfId="14935" xr:uid="{00000000-0005-0000-0000-000025810000}"/>
    <cellStyle name="Normal 60 4 2 2 2 2 2" xfId="45257" xr:uid="{00000000-0005-0000-0000-000026810000}"/>
    <cellStyle name="Normal 60 4 2 2 2 2 3" xfId="30033" xr:uid="{00000000-0005-0000-0000-000027810000}"/>
    <cellStyle name="Normal 60 4 2 2 2 3" xfId="9915" xr:uid="{00000000-0005-0000-0000-000028810000}"/>
    <cellStyle name="Normal 60 4 2 2 2 3 2" xfId="40240" xr:uid="{00000000-0005-0000-0000-000029810000}"/>
    <cellStyle name="Normal 60 4 2 2 2 3 3" xfId="25016" xr:uid="{00000000-0005-0000-0000-00002A810000}"/>
    <cellStyle name="Normal 60 4 2 2 2 4" xfId="35227" xr:uid="{00000000-0005-0000-0000-00002B810000}"/>
    <cellStyle name="Normal 60 4 2 2 2 5" xfId="20003" xr:uid="{00000000-0005-0000-0000-00002C810000}"/>
    <cellStyle name="Normal 60 4 2 2 3" xfId="6554" xr:uid="{00000000-0005-0000-0000-00002D810000}"/>
    <cellStyle name="Normal 60 4 2 2 3 2" xfId="16606" xr:uid="{00000000-0005-0000-0000-00002E810000}"/>
    <cellStyle name="Normal 60 4 2 2 3 2 2" xfId="46928" xr:uid="{00000000-0005-0000-0000-00002F810000}"/>
    <cellStyle name="Normal 60 4 2 2 3 2 3" xfId="31704" xr:uid="{00000000-0005-0000-0000-000030810000}"/>
    <cellStyle name="Normal 60 4 2 2 3 3" xfId="11586" xr:uid="{00000000-0005-0000-0000-000031810000}"/>
    <cellStyle name="Normal 60 4 2 2 3 3 2" xfId="41911" xr:uid="{00000000-0005-0000-0000-000032810000}"/>
    <cellStyle name="Normal 60 4 2 2 3 3 3" xfId="26687" xr:uid="{00000000-0005-0000-0000-000033810000}"/>
    <cellStyle name="Normal 60 4 2 2 3 4" xfId="36898" xr:uid="{00000000-0005-0000-0000-000034810000}"/>
    <cellStyle name="Normal 60 4 2 2 3 5" xfId="21674" xr:uid="{00000000-0005-0000-0000-000035810000}"/>
    <cellStyle name="Normal 60 4 2 2 4" xfId="13264" xr:uid="{00000000-0005-0000-0000-000036810000}"/>
    <cellStyle name="Normal 60 4 2 2 4 2" xfId="43586" xr:uid="{00000000-0005-0000-0000-000037810000}"/>
    <cellStyle name="Normal 60 4 2 2 4 3" xfId="28362" xr:uid="{00000000-0005-0000-0000-000038810000}"/>
    <cellStyle name="Normal 60 4 2 2 5" xfId="8243" xr:uid="{00000000-0005-0000-0000-000039810000}"/>
    <cellStyle name="Normal 60 4 2 2 5 2" xfId="38569" xr:uid="{00000000-0005-0000-0000-00003A810000}"/>
    <cellStyle name="Normal 60 4 2 2 5 3" xfId="23345" xr:uid="{00000000-0005-0000-0000-00003B810000}"/>
    <cellStyle name="Normal 60 4 2 2 6" xfId="33557" xr:uid="{00000000-0005-0000-0000-00003C810000}"/>
    <cellStyle name="Normal 60 4 2 2 7" xfId="18332" xr:uid="{00000000-0005-0000-0000-00003D810000}"/>
    <cellStyle name="Normal 60 4 2 3" xfId="4025" xr:uid="{00000000-0005-0000-0000-00003E810000}"/>
    <cellStyle name="Normal 60 4 2 3 2" xfId="14099" xr:uid="{00000000-0005-0000-0000-00003F810000}"/>
    <cellStyle name="Normal 60 4 2 3 2 2" xfId="44421" xr:uid="{00000000-0005-0000-0000-000040810000}"/>
    <cellStyle name="Normal 60 4 2 3 2 3" xfId="29197" xr:uid="{00000000-0005-0000-0000-000041810000}"/>
    <cellStyle name="Normal 60 4 2 3 3" xfId="9079" xr:uid="{00000000-0005-0000-0000-000042810000}"/>
    <cellStyle name="Normal 60 4 2 3 3 2" xfId="39404" xr:uid="{00000000-0005-0000-0000-000043810000}"/>
    <cellStyle name="Normal 60 4 2 3 3 3" xfId="24180" xr:uid="{00000000-0005-0000-0000-000044810000}"/>
    <cellStyle name="Normal 60 4 2 3 4" xfId="34391" xr:uid="{00000000-0005-0000-0000-000045810000}"/>
    <cellStyle name="Normal 60 4 2 3 5" xfId="19167" xr:uid="{00000000-0005-0000-0000-000046810000}"/>
    <cellStyle name="Normal 60 4 2 4" xfId="5718" xr:uid="{00000000-0005-0000-0000-000047810000}"/>
    <cellStyle name="Normal 60 4 2 4 2" xfId="15770" xr:uid="{00000000-0005-0000-0000-000048810000}"/>
    <cellStyle name="Normal 60 4 2 4 2 2" xfId="46092" xr:uid="{00000000-0005-0000-0000-000049810000}"/>
    <cellStyle name="Normal 60 4 2 4 2 3" xfId="30868" xr:uid="{00000000-0005-0000-0000-00004A810000}"/>
    <cellStyle name="Normal 60 4 2 4 3" xfId="10750" xr:uid="{00000000-0005-0000-0000-00004B810000}"/>
    <cellStyle name="Normal 60 4 2 4 3 2" xfId="41075" xr:uid="{00000000-0005-0000-0000-00004C810000}"/>
    <cellStyle name="Normal 60 4 2 4 3 3" xfId="25851" xr:uid="{00000000-0005-0000-0000-00004D810000}"/>
    <cellStyle name="Normal 60 4 2 4 4" xfId="36062" xr:uid="{00000000-0005-0000-0000-00004E810000}"/>
    <cellStyle name="Normal 60 4 2 4 5" xfId="20838" xr:uid="{00000000-0005-0000-0000-00004F810000}"/>
    <cellStyle name="Normal 60 4 2 5" xfId="12428" xr:uid="{00000000-0005-0000-0000-000050810000}"/>
    <cellStyle name="Normal 60 4 2 5 2" xfId="42750" xr:uid="{00000000-0005-0000-0000-000051810000}"/>
    <cellStyle name="Normal 60 4 2 5 3" xfId="27526" xr:uid="{00000000-0005-0000-0000-000052810000}"/>
    <cellStyle name="Normal 60 4 2 6" xfId="7407" xr:uid="{00000000-0005-0000-0000-000053810000}"/>
    <cellStyle name="Normal 60 4 2 6 2" xfId="37733" xr:uid="{00000000-0005-0000-0000-000054810000}"/>
    <cellStyle name="Normal 60 4 2 6 3" xfId="22509" xr:uid="{00000000-0005-0000-0000-000055810000}"/>
    <cellStyle name="Normal 60 4 2 7" xfId="32721" xr:uid="{00000000-0005-0000-0000-000056810000}"/>
    <cellStyle name="Normal 60 4 2 8" xfId="17496" xr:uid="{00000000-0005-0000-0000-000057810000}"/>
    <cellStyle name="Normal 60 4 3" xfId="2754" xr:uid="{00000000-0005-0000-0000-000058810000}"/>
    <cellStyle name="Normal 60 4 3 2" xfId="4444" xr:uid="{00000000-0005-0000-0000-000059810000}"/>
    <cellStyle name="Normal 60 4 3 2 2" xfId="14517" xr:uid="{00000000-0005-0000-0000-00005A810000}"/>
    <cellStyle name="Normal 60 4 3 2 2 2" xfId="44839" xr:uid="{00000000-0005-0000-0000-00005B810000}"/>
    <cellStyle name="Normal 60 4 3 2 2 3" xfId="29615" xr:uid="{00000000-0005-0000-0000-00005C810000}"/>
    <cellStyle name="Normal 60 4 3 2 3" xfId="9497" xr:uid="{00000000-0005-0000-0000-00005D810000}"/>
    <cellStyle name="Normal 60 4 3 2 3 2" xfId="39822" xr:uid="{00000000-0005-0000-0000-00005E810000}"/>
    <cellStyle name="Normal 60 4 3 2 3 3" xfId="24598" xr:uid="{00000000-0005-0000-0000-00005F810000}"/>
    <cellStyle name="Normal 60 4 3 2 4" xfId="34809" xr:uid="{00000000-0005-0000-0000-000060810000}"/>
    <cellStyle name="Normal 60 4 3 2 5" xfId="19585" xr:uid="{00000000-0005-0000-0000-000061810000}"/>
    <cellStyle name="Normal 60 4 3 3" xfId="6136" xr:uid="{00000000-0005-0000-0000-000062810000}"/>
    <cellStyle name="Normal 60 4 3 3 2" xfId="16188" xr:uid="{00000000-0005-0000-0000-000063810000}"/>
    <cellStyle name="Normal 60 4 3 3 2 2" xfId="46510" xr:uid="{00000000-0005-0000-0000-000064810000}"/>
    <cellStyle name="Normal 60 4 3 3 2 3" xfId="31286" xr:uid="{00000000-0005-0000-0000-000065810000}"/>
    <cellStyle name="Normal 60 4 3 3 3" xfId="11168" xr:uid="{00000000-0005-0000-0000-000066810000}"/>
    <cellStyle name="Normal 60 4 3 3 3 2" xfId="41493" xr:uid="{00000000-0005-0000-0000-000067810000}"/>
    <cellStyle name="Normal 60 4 3 3 3 3" xfId="26269" xr:uid="{00000000-0005-0000-0000-000068810000}"/>
    <cellStyle name="Normal 60 4 3 3 4" xfId="36480" xr:uid="{00000000-0005-0000-0000-000069810000}"/>
    <cellStyle name="Normal 60 4 3 3 5" xfId="21256" xr:uid="{00000000-0005-0000-0000-00006A810000}"/>
    <cellStyle name="Normal 60 4 3 4" xfId="12846" xr:uid="{00000000-0005-0000-0000-00006B810000}"/>
    <cellStyle name="Normal 60 4 3 4 2" xfId="43168" xr:uid="{00000000-0005-0000-0000-00006C810000}"/>
    <cellStyle name="Normal 60 4 3 4 3" xfId="27944" xr:uid="{00000000-0005-0000-0000-00006D810000}"/>
    <cellStyle name="Normal 60 4 3 5" xfId="7825" xr:uid="{00000000-0005-0000-0000-00006E810000}"/>
    <cellStyle name="Normal 60 4 3 5 2" xfId="38151" xr:uid="{00000000-0005-0000-0000-00006F810000}"/>
    <cellStyle name="Normal 60 4 3 5 3" xfId="22927" xr:uid="{00000000-0005-0000-0000-000070810000}"/>
    <cellStyle name="Normal 60 4 3 6" xfId="33139" xr:uid="{00000000-0005-0000-0000-000071810000}"/>
    <cellStyle name="Normal 60 4 3 7" xfId="17914" xr:uid="{00000000-0005-0000-0000-000072810000}"/>
    <cellStyle name="Normal 60 4 4" xfId="3607" xr:uid="{00000000-0005-0000-0000-000073810000}"/>
    <cellStyle name="Normal 60 4 4 2" xfId="13681" xr:uid="{00000000-0005-0000-0000-000074810000}"/>
    <cellStyle name="Normal 60 4 4 2 2" xfId="44003" xr:uid="{00000000-0005-0000-0000-000075810000}"/>
    <cellStyle name="Normal 60 4 4 2 3" xfId="28779" xr:uid="{00000000-0005-0000-0000-000076810000}"/>
    <cellStyle name="Normal 60 4 4 3" xfId="8661" xr:uid="{00000000-0005-0000-0000-000077810000}"/>
    <cellStyle name="Normal 60 4 4 3 2" xfId="38986" xr:uid="{00000000-0005-0000-0000-000078810000}"/>
    <cellStyle name="Normal 60 4 4 3 3" xfId="23762" xr:uid="{00000000-0005-0000-0000-000079810000}"/>
    <cellStyle name="Normal 60 4 4 4" xfId="33973" xr:uid="{00000000-0005-0000-0000-00007A810000}"/>
    <cellStyle name="Normal 60 4 4 5" xfId="18749" xr:uid="{00000000-0005-0000-0000-00007B810000}"/>
    <cellStyle name="Normal 60 4 5" xfId="5300" xr:uid="{00000000-0005-0000-0000-00007C810000}"/>
    <cellStyle name="Normal 60 4 5 2" xfId="15352" xr:uid="{00000000-0005-0000-0000-00007D810000}"/>
    <cellStyle name="Normal 60 4 5 2 2" xfId="45674" xr:uid="{00000000-0005-0000-0000-00007E810000}"/>
    <cellStyle name="Normal 60 4 5 2 3" xfId="30450" xr:uid="{00000000-0005-0000-0000-00007F810000}"/>
    <cellStyle name="Normal 60 4 5 3" xfId="10332" xr:uid="{00000000-0005-0000-0000-000080810000}"/>
    <cellStyle name="Normal 60 4 5 3 2" xfId="40657" xr:uid="{00000000-0005-0000-0000-000081810000}"/>
    <cellStyle name="Normal 60 4 5 3 3" xfId="25433" xr:uid="{00000000-0005-0000-0000-000082810000}"/>
    <cellStyle name="Normal 60 4 5 4" xfId="35644" xr:uid="{00000000-0005-0000-0000-000083810000}"/>
    <cellStyle name="Normal 60 4 5 5" xfId="20420" xr:uid="{00000000-0005-0000-0000-000084810000}"/>
    <cellStyle name="Normal 60 4 6" xfId="12010" xr:uid="{00000000-0005-0000-0000-000085810000}"/>
    <cellStyle name="Normal 60 4 6 2" xfId="42332" xr:uid="{00000000-0005-0000-0000-000086810000}"/>
    <cellStyle name="Normal 60 4 6 3" xfId="27108" xr:uid="{00000000-0005-0000-0000-000087810000}"/>
    <cellStyle name="Normal 60 4 7" xfId="6989" xr:uid="{00000000-0005-0000-0000-000088810000}"/>
    <cellStyle name="Normal 60 4 7 2" xfId="37315" xr:uid="{00000000-0005-0000-0000-000089810000}"/>
    <cellStyle name="Normal 60 4 7 3" xfId="22091" xr:uid="{00000000-0005-0000-0000-00008A810000}"/>
    <cellStyle name="Normal 60 4 8" xfId="32303" xr:uid="{00000000-0005-0000-0000-00008B810000}"/>
    <cellStyle name="Normal 60 4 9" xfId="17078" xr:uid="{00000000-0005-0000-0000-00008C810000}"/>
    <cellStyle name="Normal 60 5" xfId="2123" xr:uid="{00000000-0005-0000-0000-00008D810000}"/>
    <cellStyle name="Normal 60 5 2" xfId="2964" xr:uid="{00000000-0005-0000-0000-00008E810000}"/>
    <cellStyle name="Normal 60 5 2 2" xfId="4654" xr:uid="{00000000-0005-0000-0000-00008F810000}"/>
    <cellStyle name="Normal 60 5 2 2 2" xfId="14727" xr:uid="{00000000-0005-0000-0000-000090810000}"/>
    <cellStyle name="Normal 60 5 2 2 2 2" xfId="45049" xr:uid="{00000000-0005-0000-0000-000091810000}"/>
    <cellStyle name="Normal 60 5 2 2 2 3" xfId="29825" xr:uid="{00000000-0005-0000-0000-000092810000}"/>
    <cellStyle name="Normal 60 5 2 2 3" xfId="9707" xr:uid="{00000000-0005-0000-0000-000093810000}"/>
    <cellStyle name="Normal 60 5 2 2 3 2" xfId="40032" xr:uid="{00000000-0005-0000-0000-000094810000}"/>
    <cellStyle name="Normal 60 5 2 2 3 3" xfId="24808" xr:uid="{00000000-0005-0000-0000-000095810000}"/>
    <cellStyle name="Normal 60 5 2 2 4" xfId="35019" xr:uid="{00000000-0005-0000-0000-000096810000}"/>
    <cellStyle name="Normal 60 5 2 2 5" xfId="19795" xr:uid="{00000000-0005-0000-0000-000097810000}"/>
    <cellStyle name="Normal 60 5 2 3" xfId="6346" xr:uid="{00000000-0005-0000-0000-000098810000}"/>
    <cellStyle name="Normal 60 5 2 3 2" xfId="16398" xr:uid="{00000000-0005-0000-0000-000099810000}"/>
    <cellStyle name="Normal 60 5 2 3 2 2" xfId="46720" xr:uid="{00000000-0005-0000-0000-00009A810000}"/>
    <cellStyle name="Normal 60 5 2 3 2 3" xfId="31496" xr:uid="{00000000-0005-0000-0000-00009B810000}"/>
    <cellStyle name="Normal 60 5 2 3 3" xfId="11378" xr:uid="{00000000-0005-0000-0000-00009C810000}"/>
    <cellStyle name="Normal 60 5 2 3 3 2" xfId="41703" xr:uid="{00000000-0005-0000-0000-00009D810000}"/>
    <cellStyle name="Normal 60 5 2 3 3 3" xfId="26479" xr:uid="{00000000-0005-0000-0000-00009E810000}"/>
    <cellStyle name="Normal 60 5 2 3 4" xfId="36690" xr:uid="{00000000-0005-0000-0000-00009F810000}"/>
    <cellStyle name="Normal 60 5 2 3 5" xfId="21466" xr:uid="{00000000-0005-0000-0000-0000A0810000}"/>
    <cellStyle name="Normal 60 5 2 4" xfId="13056" xr:uid="{00000000-0005-0000-0000-0000A1810000}"/>
    <cellStyle name="Normal 60 5 2 4 2" xfId="43378" xr:uid="{00000000-0005-0000-0000-0000A2810000}"/>
    <cellStyle name="Normal 60 5 2 4 3" xfId="28154" xr:uid="{00000000-0005-0000-0000-0000A3810000}"/>
    <cellStyle name="Normal 60 5 2 5" xfId="8035" xr:uid="{00000000-0005-0000-0000-0000A4810000}"/>
    <cellStyle name="Normal 60 5 2 5 2" xfId="38361" xr:uid="{00000000-0005-0000-0000-0000A5810000}"/>
    <cellStyle name="Normal 60 5 2 5 3" xfId="23137" xr:uid="{00000000-0005-0000-0000-0000A6810000}"/>
    <cellStyle name="Normal 60 5 2 6" xfId="33349" xr:uid="{00000000-0005-0000-0000-0000A7810000}"/>
    <cellStyle name="Normal 60 5 2 7" xfId="18124" xr:uid="{00000000-0005-0000-0000-0000A8810000}"/>
    <cellStyle name="Normal 60 5 3" xfId="3817" xr:uid="{00000000-0005-0000-0000-0000A9810000}"/>
    <cellStyle name="Normal 60 5 3 2" xfId="13891" xr:uid="{00000000-0005-0000-0000-0000AA810000}"/>
    <cellStyle name="Normal 60 5 3 2 2" xfId="44213" xr:uid="{00000000-0005-0000-0000-0000AB810000}"/>
    <cellStyle name="Normal 60 5 3 2 3" xfId="28989" xr:uid="{00000000-0005-0000-0000-0000AC810000}"/>
    <cellStyle name="Normal 60 5 3 3" xfId="8871" xr:uid="{00000000-0005-0000-0000-0000AD810000}"/>
    <cellStyle name="Normal 60 5 3 3 2" xfId="39196" xr:uid="{00000000-0005-0000-0000-0000AE810000}"/>
    <cellStyle name="Normal 60 5 3 3 3" xfId="23972" xr:uid="{00000000-0005-0000-0000-0000AF810000}"/>
    <cellStyle name="Normal 60 5 3 4" xfId="34183" xr:uid="{00000000-0005-0000-0000-0000B0810000}"/>
    <cellStyle name="Normal 60 5 3 5" xfId="18959" xr:uid="{00000000-0005-0000-0000-0000B1810000}"/>
    <cellStyle name="Normal 60 5 4" xfId="5510" xr:uid="{00000000-0005-0000-0000-0000B2810000}"/>
    <cellStyle name="Normal 60 5 4 2" xfId="15562" xr:uid="{00000000-0005-0000-0000-0000B3810000}"/>
    <cellStyle name="Normal 60 5 4 2 2" xfId="45884" xr:uid="{00000000-0005-0000-0000-0000B4810000}"/>
    <cellStyle name="Normal 60 5 4 2 3" xfId="30660" xr:uid="{00000000-0005-0000-0000-0000B5810000}"/>
    <cellStyle name="Normal 60 5 4 3" xfId="10542" xr:uid="{00000000-0005-0000-0000-0000B6810000}"/>
    <cellStyle name="Normal 60 5 4 3 2" xfId="40867" xr:uid="{00000000-0005-0000-0000-0000B7810000}"/>
    <cellStyle name="Normal 60 5 4 3 3" xfId="25643" xr:uid="{00000000-0005-0000-0000-0000B8810000}"/>
    <cellStyle name="Normal 60 5 4 4" xfId="35854" xr:uid="{00000000-0005-0000-0000-0000B9810000}"/>
    <cellStyle name="Normal 60 5 4 5" xfId="20630" xr:uid="{00000000-0005-0000-0000-0000BA810000}"/>
    <cellStyle name="Normal 60 5 5" xfId="12220" xr:uid="{00000000-0005-0000-0000-0000BB810000}"/>
    <cellStyle name="Normal 60 5 5 2" xfId="42542" xr:uid="{00000000-0005-0000-0000-0000BC810000}"/>
    <cellStyle name="Normal 60 5 5 3" xfId="27318" xr:uid="{00000000-0005-0000-0000-0000BD810000}"/>
    <cellStyle name="Normal 60 5 6" xfId="7199" xr:uid="{00000000-0005-0000-0000-0000BE810000}"/>
    <cellStyle name="Normal 60 5 6 2" xfId="37525" xr:uid="{00000000-0005-0000-0000-0000BF810000}"/>
    <cellStyle name="Normal 60 5 6 3" xfId="22301" xr:uid="{00000000-0005-0000-0000-0000C0810000}"/>
    <cellStyle name="Normal 60 5 7" xfId="32513" xr:uid="{00000000-0005-0000-0000-0000C1810000}"/>
    <cellStyle name="Normal 60 5 8" xfId="17288" xr:uid="{00000000-0005-0000-0000-0000C2810000}"/>
    <cellStyle name="Normal 60 6" xfId="2544" xr:uid="{00000000-0005-0000-0000-0000C3810000}"/>
    <cellStyle name="Normal 60 6 2" xfId="4236" xr:uid="{00000000-0005-0000-0000-0000C4810000}"/>
    <cellStyle name="Normal 60 6 2 2" xfId="14309" xr:uid="{00000000-0005-0000-0000-0000C5810000}"/>
    <cellStyle name="Normal 60 6 2 2 2" xfId="44631" xr:uid="{00000000-0005-0000-0000-0000C6810000}"/>
    <cellStyle name="Normal 60 6 2 2 3" xfId="29407" xr:uid="{00000000-0005-0000-0000-0000C7810000}"/>
    <cellStyle name="Normal 60 6 2 3" xfId="9289" xr:uid="{00000000-0005-0000-0000-0000C8810000}"/>
    <cellStyle name="Normal 60 6 2 3 2" xfId="39614" xr:uid="{00000000-0005-0000-0000-0000C9810000}"/>
    <cellStyle name="Normal 60 6 2 3 3" xfId="24390" xr:uid="{00000000-0005-0000-0000-0000CA810000}"/>
    <cellStyle name="Normal 60 6 2 4" xfId="34601" xr:uid="{00000000-0005-0000-0000-0000CB810000}"/>
    <cellStyle name="Normal 60 6 2 5" xfId="19377" xr:uid="{00000000-0005-0000-0000-0000CC810000}"/>
    <cellStyle name="Normal 60 6 3" xfId="5928" xr:uid="{00000000-0005-0000-0000-0000CD810000}"/>
    <cellStyle name="Normal 60 6 3 2" xfId="15980" xr:uid="{00000000-0005-0000-0000-0000CE810000}"/>
    <cellStyle name="Normal 60 6 3 2 2" xfId="46302" xr:uid="{00000000-0005-0000-0000-0000CF810000}"/>
    <cellStyle name="Normal 60 6 3 2 3" xfId="31078" xr:uid="{00000000-0005-0000-0000-0000D0810000}"/>
    <cellStyle name="Normal 60 6 3 3" xfId="10960" xr:uid="{00000000-0005-0000-0000-0000D1810000}"/>
    <cellStyle name="Normal 60 6 3 3 2" xfId="41285" xr:uid="{00000000-0005-0000-0000-0000D2810000}"/>
    <cellStyle name="Normal 60 6 3 3 3" xfId="26061" xr:uid="{00000000-0005-0000-0000-0000D3810000}"/>
    <cellStyle name="Normal 60 6 3 4" xfId="36272" xr:uid="{00000000-0005-0000-0000-0000D4810000}"/>
    <cellStyle name="Normal 60 6 3 5" xfId="21048" xr:uid="{00000000-0005-0000-0000-0000D5810000}"/>
    <cellStyle name="Normal 60 6 4" xfId="12638" xr:uid="{00000000-0005-0000-0000-0000D6810000}"/>
    <cellStyle name="Normal 60 6 4 2" xfId="42960" xr:uid="{00000000-0005-0000-0000-0000D7810000}"/>
    <cellStyle name="Normal 60 6 4 3" xfId="27736" xr:uid="{00000000-0005-0000-0000-0000D8810000}"/>
    <cellStyle name="Normal 60 6 5" xfId="7617" xr:uid="{00000000-0005-0000-0000-0000D9810000}"/>
    <cellStyle name="Normal 60 6 5 2" xfId="37943" xr:uid="{00000000-0005-0000-0000-0000DA810000}"/>
    <cellStyle name="Normal 60 6 5 3" xfId="22719" xr:uid="{00000000-0005-0000-0000-0000DB810000}"/>
    <cellStyle name="Normal 60 6 6" xfId="32931" xr:uid="{00000000-0005-0000-0000-0000DC810000}"/>
    <cellStyle name="Normal 60 6 7" xfId="17706" xr:uid="{00000000-0005-0000-0000-0000DD810000}"/>
    <cellStyle name="Normal 60 7" xfId="3395" xr:uid="{00000000-0005-0000-0000-0000DE810000}"/>
    <cellStyle name="Normal 60 7 2" xfId="13473" xr:uid="{00000000-0005-0000-0000-0000DF810000}"/>
    <cellStyle name="Normal 60 7 2 2" xfId="43795" xr:uid="{00000000-0005-0000-0000-0000E0810000}"/>
    <cellStyle name="Normal 60 7 2 3" xfId="28571" xr:uid="{00000000-0005-0000-0000-0000E1810000}"/>
    <cellStyle name="Normal 60 7 3" xfId="8453" xr:uid="{00000000-0005-0000-0000-0000E2810000}"/>
    <cellStyle name="Normal 60 7 3 2" xfId="38778" xr:uid="{00000000-0005-0000-0000-0000E3810000}"/>
    <cellStyle name="Normal 60 7 3 3" xfId="23554" xr:uid="{00000000-0005-0000-0000-0000E4810000}"/>
    <cellStyle name="Normal 60 7 4" xfId="33765" xr:uid="{00000000-0005-0000-0000-0000E5810000}"/>
    <cellStyle name="Normal 60 7 5" xfId="18541" xr:uid="{00000000-0005-0000-0000-0000E6810000}"/>
    <cellStyle name="Normal 60 8" xfId="5089" xr:uid="{00000000-0005-0000-0000-0000E7810000}"/>
    <cellStyle name="Normal 60 8 2" xfId="15144" xr:uid="{00000000-0005-0000-0000-0000E8810000}"/>
    <cellStyle name="Normal 60 8 2 2" xfId="45466" xr:uid="{00000000-0005-0000-0000-0000E9810000}"/>
    <cellStyle name="Normal 60 8 2 3" xfId="30242" xr:uid="{00000000-0005-0000-0000-0000EA810000}"/>
    <cellStyle name="Normal 60 8 3" xfId="10124" xr:uid="{00000000-0005-0000-0000-0000EB810000}"/>
    <cellStyle name="Normal 60 8 3 2" xfId="40449" xr:uid="{00000000-0005-0000-0000-0000EC810000}"/>
    <cellStyle name="Normal 60 8 3 3" xfId="25225" xr:uid="{00000000-0005-0000-0000-0000ED810000}"/>
    <cellStyle name="Normal 60 8 4" xfId="35436" xr:uid="{00000000-0005-0000-0000-0000EE810000}"/>
    <cellStyle name="Normal 60 8 5" xfId="20212" xr:uid="{00000000-0005-0000-0000-0000EF810000}"/>
    <cellStyle name="Normal 60 9" xfId="11800" xr:uid="{00000000-0005-0000-0000-0000F0810000}"/>
    <cellStyle name="Normal 60 9 2" xfId="42124" xr:uid="{00000000-0005-0000-0000-0000F1810000}"/>
    <cellStyle name="Normal 60 9 3" xfId="26900" xr:uid="{00000000-0005-0000-0000-0000F2810000}"/>
    <cellStyle name="Normal 61" xfId="1470" xr:uid="{00000000-0005-0000-0000-0000F3810000}"/>
    <cellStyle name="Normal 61 2" xfId="1471" xr:uid="{00000000-0005-0000-0000-0000F4810000}"/>
    <cellStyle name="Normal 62" xfId="1472" xr:uid="{00000000-0005-0000-0000-0000F5810000}"/>
    <cellStyle name="Normal 62 2" xfId="1473" xr:uid="{00000000-0005-0000-0000-0000F6810000}"/>
    <cellStyle name="Normal 63" xfId="1474" xr:uid="{00000000-0005-0000-0000-0000F7810000}"/>
    <cellStyle name="Normal 64" xfId="1475" xr:uid="{00000000-0005-0000-0000-0000F8810000}"/>
    <cellStyle name="Normal 64 10" xfId="6780" xr:uid="{00000000-0005-0000-0000-0000F9810000}"/>
    <cellStyle name="Normal 64 10 2" xfId="37108" xr:uid="{00000000-0005-0000-0000-0000FA810000}"/>
    <cellStyle name="Normal 64 10 3" xfId="21884" xr:uid="{00000000-0005-0000-0000-0000FB810000}"/>
    <cellStyle name="Normal 64 11" xfId="32099" xr:uid="{00000000-0005-0000-0000-0000FC810000}"/>
    <cellStyle name="Normal 64 12" xfId="16869" xr:uid="{00000000-0005-0000-0000-0000FD810000}"/>
    <cellStyle name="Normal 64 13" xfId="47310" xr:uid="{00000000-0005-0000-0000-0000FE810000}"/>
    <cellStyle name="Normal 64 2" xfId="1744" xr:uid="{00000000-0005-0000-0000-0000FF810000}"/>
    <cellStyle name="Normal 64 2 10" xfId="32150" xr:uid="{00000000-0005-0000-0000-000000820000}"/>
    <cellStyle name="Normal 64 2 11" xfId="16923" xr:uid="{00000000-0005-0000-0000-000001820000}"/>
    <cellStyle name="Normal 64 2 2" xfId="1852" xr:uid="{00000000-0005-0000-0000-000002820000}"/>
    <cellStyle name="Normal 64 2 2 10" xfId="17027" xr:uid="{00000000-0005-0000-0000-000003820000}"/>
    <cellStyle name="Normal 64 2 2 2" xfId="2069" xr:uid="{00000000-0005-0000-0000-000004820000}"/>
    <cellStyle name="Normal 64 2 2 2 2" xfId="2490" xr:uid="{00000000-0005-0000-0000-000005820000}"/>
    <cellStyle name="Normal 64 2 2 2 2 2" xfId="3329" xr:uid="{00000000-0005-0000-0000-000006820000}"/>
    <cellStyle name="Normal 64 2 2 2 2 2 2" xfId="5019" xr:uid="{00000000-0005-0000-0000-000007820000}"/>
    <cellStyle name="Normal 64 2 2 2 2 2 2 2" xfId="15092" xr:uid="{00000000-0005-0000-0000-000008820000}"/>
    <cellStyle name="Normal 64 2 2 2 2 2 2 2 2" xfId="45414" xr:uid="{00000000-0005-0000-0000-000009820000}"/>
    <cellStyle name="Normal 64 2 2 2 2 2 2 2 3" xfId="30190" xr:uid="{00000000-0005-0000-0000-00000A820000}"/>
    <cellStyle name="Normal 64 2 2 2 2 2 2 3" xfId="10072" xr:uid="{00000000-0005-0000-0000-00000B820000}"/>
    <cellStyle name="Normal 64 2 2 2 2 2 2 3 2" xfId="40397" xr:uid="{00000000-0005-0000-0000-00000C820000}"/>
    <cellStyle name="Normal 64 2 2 2 2 2 2 3 3" xfId="25173" xr:uid="{00000000-0005-0000-0000-00000D820000}"/>
    <cellStyle name="Normal 64 2 2 2 2 2 2 4" xfId="35384" xr:uid="{00000000-0005-0000-0000-00000E820000}"/>
    <cellStyle name="Normal 64 2 2 2 2 2 2 5" xfId="20160" xr:uid="{00000000-0005-0000-0000-00000F820000}"/>
    <cellStyle name="Normal 64 2 2 2 2 2 3" xfId="6711" xr:uid="{00000000-0005-0000-0000-000010820000}"/>
    <cellStyle name="Normal 64 2 2 2 2 2 3 2" xfId="16763" xr:uid="{00000000-0005-0000-0000-000011820000}"/>
    <cellStyle name="Normal 64 2 2 2 2 2 3 2 2" xfId="47085" xr:uid="{00000000-0005-0000-0000-000012820000}"/>
    <cellStyle name="Normal 64 2 2 2 2 2 3 2 3" xfId="31861" xr:uid="{00000000-0005-0000-0000-000013820000}"/>
    <cellStyle name="Normal 64 2 2 2 2 2 3 3" xfId="11743" xr:uid="{00000000-0005-0000-0000-000014820000}"/>
    <cellStyle name="Normal 64 2 2 2 2 2 3 3 2" xfId="42068" xr:uid="{00000000-0005-0000-0000-000015820000}"/>
    <cellStyle name="Normal 64 2 2 2 2 2 3 3 3" xfId="26844" xr:uid="{00000000-0005-0000-0000-000016820000}"/>
    <cellStyle name="Normal 64 2 2 2 2 2 3 4" xfId="37055" xr:uid="{00000000-0005-0000-0000-000017820000}"/>
    <cellStyle name="Normal 64 2 2 2 2 2 3 5" xfId="21831" xr:uid="{00000000-0005-0000-0000-000018820000}"/>
    <cellStyle name="Normal 64 2 2 2 2 2 4" xfId="13421" xr:uid="{00000000-0005-0000-0000-000019820000}"/>
    <cellStyle name="Normal 64 2 2 2 2 2 4 2" xfId="43743" xr:uid="{00000000-0005-0000-0000-00001A820000}"/>
    <cellStyle name="Normal 64 2 2 2 2 2 4 3" xfId="28519" xr:uid="{00000000-0005-0000-0000-00001B820000}"/>
    <cellStyle name="Normal 64 2 2 2 2 2 5" xfId="8400" xr:uid="{00000000-0005-0000-0000-00001C820000}"/>
    <cellStyle name="Normal 64 2 2 2 2 2 5 2" xfId="38726" xr:uid="{00000000-0005-0000-0000-00001D820000}"/>
    <cellStyle name="Normal 64 2 2 2 2 2 5 3" xfId="23502" xr:uid="{00000000-0005-0000-0000-00001E820000}"/>
    <cellStyle name="Normal 64 2 2 2 2 2 6" xfId="33714" xr:uid="{00000000-0005-0000-0000-00001F820000}"/>
    <cellStyle name="Normal 64 2 2 2 2 2 7" xfId="18489" xr:uid="{00000000-0005-0000-0000-000020820000}"/>
    <cellStyle name="Normal 64 2 2 2 2 3" xfId="4182" xr:uid="{00000000-0005-0000-0000-000021820000}"/>
    <cellStyle name="Normal 64 2 2 2 2 3 2" xfId="14256" xr:uid="{00000000-0005-0000-0000-000022820000}"/>
    <cellStyle name="Normal 64 2 2 2 2 3 2 2" xfId="44578" xr:uid="{00000000-0005-0000-0000-000023820000}"/>
    <cellStyle name="Normal 64 2 2 2 2 3 2 3" xfId="29354" xr:uid="{00000000-0005-0000-0000-000024820000}"/>
    <cellStyle name="Normal 64 2 2 2 2 3 3" xfId="9236" xr:uid="{00000000-0005-0000-0000-000025820000}"/>
    <cellStyle name="Normal 64 2 2 2 2 3 3 2" xfId="39561" xr:uid="{00000000-0005-0000-0000-000026820000}"/>
    <cellStyle name="Normal 64 2 2 2 2 3 3 3" xfId="24337" xr:uid="{00000000-0005-0000-0000-000027820000}"/>
    <cellStyle name="Normal 64 2 2 2 2 3 4" xfId="34548" xr:uid="{00000000-0005-0000-0000-000028820000}"/>
    <cellStyle name="Normal 64 2 2 2 2 3 5" xfId="19324" xr:uid="{00000000-0005-0000-0000-000029820000}"/>
    <cellStyle name="Normal 64 2 2 2 2 4" xfId="5875" xr:uid="{00000000-0005-0000-0000-00002A820000}"/>
    <cellStyle name="Normal 64 2 2 2 2 4 2" xfId="15927" xr:uid="{00000000-0005-0000-0000-00002B820000}"/>
    <cellStyle name="Normal 64 2 2 2 2 4 2 2" xfId="46249" xr:uid="{00000000-0005-0000-0000-00002C820000}"/>
    <cellStyle name="Normal 64 2 2 2 2 4 2 3" xfId="31025" xr:uid="{00000000-0005-0000-0000-00002D820000}"/>
    <cellStyle name="Normal 64 2 2 2 2 4 3" xfId="10907" xr:uid="{00000000-0005-0000-0000-00002E820000}"/>
    <cellStyle name="Normal 64 2 2 2 2 4 3 2" xfId="41232" xr:uid="{00000000-0005-0000-0000-00002F820000}"/>
    <cellStyle name="Normal 64 2 2 2 2 4 3 3" xfId="26008" xr:uid="{00000000-0005-0000-0000-000030820000}"/>
    <cellStyle name="Normal 64 2 2 2 2 4 4" xfId="36219" xr:uid="{00000000-0005-0000-0000-000031820000}"/>
    <cellStyle name="Normal 64 2 2 2 2 4 5" xfId="20995" xr:uid="{00000000-0005-0000-0000-000032820000}"/>
    <cellStyle name="Normal 64 2 2 2 2 5" xfId="12585" xr:uid="{00000000-0005-0000-0000-000033820000}"/>
    <cellStyle name="Normal 64 2 2 2 2 5 2" xfId="42907" xr:uid="{00000000-0005-0000-0000-000034820000}"/>
    <cellStyle name="Normal 64 2 2 2 2 5 3" xfId="27683" xr:uid="{00000000-0005-0000-0000-000035820000}"/>
    <cellStyle name="Normal 64 2 2 2 2 6" xfId="7564" xr:uid="{00000000-0005-0000-0000-000036820000}"/>
    <cellStyle name="Normal 64 2 2 2 2 6 2" xfId="37890" xr:uid="{00000000-0005-0000-0000-000037820000}"/>
    <cellStyle name="Normal 64 2 2 2 2 6 3" xfId="22666" xr:uid="{00000000-0005-0000-0000-000038820000}"/>
    <cellStyle name="Normal 64 2 2 2 2 7" xfId="32878" xr:uid="{00000000-0005-0000-0000-000039820000}"/>
    <cellStyle name="Normal 64 2 2 2 2 8" xfId="17653" xr:uid="{00000000-0005-0000-0000-00003A820000}"/>
    <cellStyle name="Normal 64 2 2 2 3" xfId="2911" xr:uid="{00000000-0005-0000-0000-00003B820000}"/>
    <cellStyle name="Normal 64 2 2 2 3 2" xfId="4601" xr:uid="{00000000-0005-0000-0000-00003C820000}"/>
    <cellStyle name="Normal 64 2 2 2 3 2 2" xfId="14674" xr:uid="{00000000-0005-0000-0000-00003D820000}"/>
    <cellStyle name="Normal 64 2 2 2 3 2 2 2" xfId="44996" xr:uid="{00000000-0005-0000-0000-00003E820000}"/>
    <cellStyle name="Normal 64 2 2 2 3 2 2 3" xfId="29772" xr:uid="{00000000-0005-0000-0000-00003F820000}"/>
    <cellStyle name="Normal 64 2 2 2 3 2 3" xfId="9654" xr:uid="{00000000-0005-0000-0000-000040820000}"/>
    <cellStyle name="Normal 64 2 2 2 3 2 3 2" xfId="39979" xr:uid="{00000000-0005-0000-0000-000041820000}"/>
    <cellStyle name="Normal 64 2 2 2 3 2 3 3" xfId="24755" xr:uid="{00000000-0005-0000-0000-000042820000}"/>
    <cellStyle name="Normal 64 2 2 2 3 2 4" xfId="34966" xr:uid="{00000000-0005-0000-0000-000043820000}"/>
    <cellStyle name="Normal 64 2 2 2 3 2 5" xfId="19742" xr:uid="{00000000-0005-0000-0000-000044820000}"/>
    <cellStyle name="Normal 64 2 2 2 3 3" xfId="6293" xr:uid="{00000000-0005-0000-0000-000045820000}"/>
    <cellStyle name="Normal 64 2 2 2 3 3 2" xfId="16345" xr:uid="{00000000-0005-0000-0000-000046820000}"/>
    <cellStyle name="Normal 64 2 2 2 3 3 2 2" xfId="46667" xr:uid="{00000000-0005-0000-0000-000047820000}"/>
    <cellStyle name="Normal 64 2 2 2 3 3 2 3" xfId="31443" xr:uid="{00000000-0005-0000-0000-000048820000}"/>
    <cellStyle name="Normal 64 2 2 2 3 3 3" xfId="11325" xr:uid="{00000000-0005-0000-0000-000049820000}"/>
    <cellStyle name="Normal 64 2 2 2 3 3 3 2" xfId="41650" xr:uid="{00000000-0005-0000-0000-00004A820000}"/>
    <cellStyle name="Normal 64 2 2 2 3 3 3 3" xfId="26426" xr:uid="{00000000-0005-0000-0000-00004B820000}"/>
    <cellStyle name="Normal 64 2 2 2 3 3 4" xfId="36637" xr:uid="{00000000-0005-0000-0000-00004C820000}"/>
    <cellStyle name="Normal 64 2 2 2 3 3 5" xfId="21413" xr:uid="{00000000-0005-0000-0000-00004D820000}"/>
    <cellStyle name="Normal 64 2 2 2 3 4" xfId="13003" xr:uid="{00000000-0005-0000-0000-00004E820000}"/>
    <cellStyle name="Normal 64 2 2 2 3 4 2" xfId="43325" xr:uid="{00000000-0005-0000-0000-00004F820000}"/>
    <cellStyle name="Normal 64 2 2 2 3 4 3" xfId="28101" xr:uid="{00000000-0005-0000-0000-000050820000}"/>
    <cellStyle name="Normal 64 2 2 2 3 5" xfId="7982" xr:uid="{00000000-0005-0000-0000-000051820000}"/>
    <cellStyle name="Normal 64 2 2 2 3 5 2" xfId="38308" xr:uid="{00000000-0005-0000-0000-000052820000}"/>
    <cellStyle name="Normal 64 2 2 2 3 5 3" xfId="23084" xr:uid="{00000000-0005-0000-0000-000053820000}"/>
    <cellStyle name="Normal 64 2 2 2 3 6" xfId="33296" xr:uid="{00000000-0005-0000-0000-000054820000}"/>
    <cellStyle name="Normal 64 2 2 2 3 7" xfId="18071" xr:uid="{00000000-0005-0000-0000-000055820000}"/>
    <cellStyle name="Normal 64 2 2 2 4" xfId="3764" xr:uid="{00000000-0005-0000-0000-000056820000}"/>
    <cellStyle name="Normal 64 2 2 2 4 2" xfId="13838" xr:uid="{00000000-0005-0000-0000-000057820000}"/>
    <cellStyle name="Normal 64 2 2 2 4 2 2" xfId="44160" xr:uid="{00000000-0005-0000-0000-000058820000}"/>
    <cellStyle name="Normal 64 2 2 2 4 2 3" xfId="28936" xr:uid="{00000000-0005-0000-0000-000059820000}"/>
    <cellStyle name="Normal 64 2 2 2 4 3" xfId="8818" xr:uid="{00000000-0005-0000-0000-00005A820000}"/>
    <cellStyle name="Normal 64 2 2 2 4 3 2" xfId="39143" xr:uid="{00000000-0005-0000-0000-00005B820000}"/>
    <cellStyle name="Normal 64 2 2 2 4 3 3" xfId="23919" xr:uid="{00000000-0005-0000-0000-00005C820000}"/>
    <cellStyle name="Normal 64 2 2 2 4 4" xfId="34130" xr:uid="{00000000-0005-0000-0000-00005D820000}"/>
    <cellStyle name="Normal 64 2 2 2 4 5" xfId="18906" xr:uid="{00000000-0005-0000-0000-00005E820000}"/>
    <cellStyle name="Normal 64 2 2 2 5" xfId="5457" xr:uid="{00000000-0005-0000-0000-00005F820000}"/>
    <cellStyle name="Normal 64 2 2 2 5 2" xfId="15509" xr:uid="{00000000-0005-0000-0000-000060820000}"/>
    <cellStyle name="Normal 64 2 2 2 5 2 2" xfId="45831" xr:uid="{00000000-0005-0000-0000-000061820000}"/>
    <cellStyle name="Normal 64 2 2 2 5 2 3" xfId="30607" xr:uid="{00000000-0005-0000-0000-000062820000}"/>
    <cellStyle name="Normal 64 2 2 2 5 3" xfId="10489" xr:uid="{00000000-0005-0000-0000-000063820000}"/>
    <cellStyle name="Normal 64 2 2 2 5 3 2" xfId="40814" xr:uid="{00000000-0005-0000-0000-000064820000}"/>
    <cellStyle name="Normal 64 2 2 2 5 3 3" xfId="25590" xr:uid="{00000000-0005-0000-0000-000065820000}"/>
    <cellStyle name="Normal 64 2 2 2 5 4" xfId="35801" xr:uid="{00000000-0005-0000-0000-000066820000}"/>
    <cellStyle name="Normal 64 2 2 2 5 5" xfId="20577" xr:uid="{00000000-0005-0000-0000-000067820000}"/>
    <cellStyle name="Normal 64 2 2 2 6" xfId="12167" xr:uid="{00000000-0005-0000-0000-000068820000}"/>
    <cellStyle name="Normal 64 2 2 2 6 2" xfId="42489" xr:uid="{00000000-0005-0000-0000-000069820000}"/>
    <cellStyle name="Normal 64 2 2 2 6 3" xfId="27265" xr:uid="{00000000-0005-0000-0000-00006A820000}"/>
    <cellStyle name="Normal 64 2 2 2 7" xfId="7146" xr:uid="{00000000-0005-0000-0000-00006B820000}"/>
    <cellStyle name="Normal 64 2 2 2 7 2" xfId="37472" xr:uid="{00000000-0005-0000-0000-00006C820000}"/>
    <cellStyle name="Normal 64 2 2 2 7 3" xfId="22248" xr:uid="{00000000-0005-0000-0000-00006D820000}"/>
    <cellStyle name="Normal 64 2 2 2 8" xfId="32460" xr:uid="{00000000-0005-0000-0000-00006E820000}"/>
    <cellStyle name="Normal 64 2 2 2 9" xfId="17235" xr:uid="{00000000-0005-0000-0000-00006F820000}"/>
    <cellStyle name="Normal 64 2 2 3" xfId="2282" xr:uid="{00000000-0005-0000-0000-000070820000}"/>
    <cellStyle name="Normal 64 2 2 3 2" xfId="3121" xr:uid="{00000000-0005-0000-0000-000071820000}"/>
    <cellStyle name="Normal 64 2 2 3 2 2" xfId="4811" xr:uid="{00000000-0005-0000-0000-000072820000}"/>
    <cellStyle name="Normal 64 2 2 3 2 2 2" xfId="14884" xr:uid="{00000000-0005-0000-0000-000073820000}"/>
    <cellStyle name="Normal 64 2 2 3 2 2 2 2" xfId="45206" xr:uid="{00000000-0005-0000-0000-000074820000}"/>
    <cellStyle name="Normal 64 2 2 3 2 2 2 3" xfId="29982" xr:uid="{00000000-0005-0000-0000-000075820000}"/>
    <cellStyle name="Normal 64 2 2 3 2 2 3" xfId="9864" xr:uid="{00000000-0005-0000-0000-000076820000}"/>
    <cellStyle name="Normal 64 2 2 3 2 2 3 2" xfId="40189" xr:uid="{00000000-0005-0000-0000-000077820000}"/>
    <cellStyle name="Normal 64 2 2 3 2 2 3 3" xfId="24965" xr:uid="{00000000-0005-0000-0000-000078820000}"/>
    <cellStyle name="Normal 64 2 2 3 2 2 4" xfId="35176" xr:uid="{00000000-0005-0000-0000-000079820000}"/>
    <cellStyle name="Normal 64 2 2 3 2 2 5" xfId="19952" xr:uid="{00000000-0005-0000-0000-00007A820000}"/>
    <cellStyle name="Normal 64 2 2 3 2 3" xfId="6503" xr:uid="{00000000-0005-0000-0000-00007B820000}"/>
    <cellStyle name="Normal 64 2 2 3 2 3 2" xfId="16555" xr:uid="{00000000-0005-0000-0000-00007C820000}"/>
    <cellStyle name="Normal 64 2 2 3 2 3 2 2" xfId="46877" xr:uid="{00000000-0005-0000-0000-00007D820000}"/>
    <cellStyle name="Normal 64 2 2 3 2 3 2 3" xfId="31653" xr:uid="{00000000-0005-0000-0000-00007E820000}"/>
    <cellStyle name="Normal 64 2 2 3 2 3 3" xfId="11535" xr:uid="{00000000-0005-0000-0000-00007F820000}"/>
    <cellStyle name="Normal 64 2 2 3 2 3 3 2" xfId="41860" xr:uid="{00000000-0005-0000-0000-000080820000}"/>
    <cellStyle name="Normal 64 2 2 3 2 3 3 3" xfId="26636" xr:uid="{00000000-0005-0000-0000-000081820000}"/>
    <cellStyle name="Normal 64 2 2 3 2 3 4" xfId="36847" xr:uid="{00000000-0005-0000-0000-000082820000}"/>
    <cellStyle name="Normal 64 2 2 3 2 3 5" xfId="21623" xr:uid="{00000000-0005-0000-0000-000083820000}"/>
    <cellStyle name="Normal 64 2 2 3 2 4" xfId="13213" xr:uid="{00000000-0005-0000-0000-000084820000}"/>
    <cellStyle name="Normal 64 2 2 3 2 4 2" xfId="43535" xr:uid="{00000000-0005-0000-0000-000085820000}"/>
    <cellStyle name="Normal 64 2 2 3 2 4 3" xfId="28311" xr:uid="{00000000-0005-0000-0000-000086820000}"/>
    <cellStyle name="Normal 64 2 2 3 2 5" xfId="8192" xr:uid="{00000000-0005-0000-0000-000087820000}"/>
    <cellStyle name="Normal 64 2 2 3 2 5 2" xfId="38518" xr:uid="{00000000-0005-0000-0000-000088820000}"/>
    <cellStyle name="Normal 64 2 2 3 2 5 3" xfId="23294" xr:uid="{00000000-0005-0000-0000-000089820000}"/>
    <cellStyle name="Normal 64 2 2 3 2 6" xfId="33506" xr:uid="{00000000-0005-0000-0000-00008A820000}"/>
    <cellStyle name="Normal 64 2 2 3 2 7" xfId="18281" xr:uid="{00000000-0005-0000-0000-00008B820000}"/>
    <cellStyle name="Normal 64 2 2 3 3" xfId="3974" xr:uid="{00000000-0005-0000-0000-00008C820000}"/>
    <cellStyle name="Normal 64 2 2 3 3 2" xfId="14048" xr:uid="{00000000-0005-0000-0000-00008D820000}"/>
    <cellStyle name="Normal 64 2 2 3 3 2 2" xfId="44370" xr:uid="{00000000-0005-0000-0000-00008E820000}"/>
    <cellStyle name="Normal 64 2 2 3 3 2 3" xfId="29146" xr:uid="{00000000-0005-0000-0000-00008F820000}"/>
    <cellStyle name="Normal 64 2 2 3 3 3" xfId="9028" xr:uid="{00000000-0005-0000-0000-000090820000}"/>
    <cellStyle name="Normal 64 2 2 3 3 3 2" xfId="39353" xr:uid="{00000000-0005-0000-0000-000091820000}"/>
    <cellStyle name="Normal 64 2 2 3 3 3 3" xfId="24129" xr:uid="{00000000-0005-0000-0000-000092820000}"/>
    <cellStyle name="Normal 64 2 2 3 3 4" xfId="34340" xr:uid="{00000000-0005-0000-0000-000093820000}"/>
    <cellStyle name="Normal 64 2 2 3 3 5" xfId="19116" xr:uid="{00000000-0005-0000-0000-000094820000}"/>
    <cellStyle name="Normal 64 2 2 3 4" xfId="5667" xr:uid="{00000000-0005-0000-0000-000095820000}"/>
    <cellStyle name="Normal 64 2 2 3 4 2" xfId="15719" xr:uid="{00000000-0005-0000-0000-000096820000}"/>
    <cellStyle name="Normal 64 2 2 3 4 2 2" xfId="46041" xr:uid="{00000000-0005-0000-0000-000097820000}"/>
    <cellStyle name="Normal 64 2 2 3 4 2 3" xfId="30817" xr:uid="{00000000-0005-0000-0000-000098820000}"/>
    <cellStyle name="Normal 64 2 2 3 4 3" xfId="10699" xr:uid="{00000000-0005-0000-0000-000099820000}"/>
    <cellStyle name="Normal 64 2 2 3 4 3 2" xfId="41024" xr:uid="{00000000-0005-0000-0000-00009A820000}"/>
    <cellStyle name="Normal 64 2 2 3 4 3 3" xfId="25800" xr:uid="{00000000-0005-0000-0000-00009B820000}"/>
    <cellStyle name="Normal 64 2 2 3 4 4" xfId="36011" xr:uid="{00000000-0005-0000-0000-00009C820000}"/>
    <cellStyle name="Normal 64 2 2 3 4 5" xfId="20787" xr:uid="{00000000-0005-0000-0000-00009D820000}"/>
    <cellStyle name="Normal 64 2 2 3 5" xfId="12377" xr:uid="{00000000-0005-0000-0000-00009E820000}"/>
    <cellStyle name="Normal 64 2 2 3 5 2" xfId="42699" xr:uid="{00000000-0005-0000-0000-00009F820000}"/>
    <cellStyle name="Normal 64 2 2 3 5 3" xfId="27475" xr:uid="{00000000-0005-0000-0000-0000A0820000}"/>
    <cellStyle name="Normal 64 2 2 3 6" xfId="7356" xr:uid="{00000000-0005-0000-0000-0000A1820000}"/>
    <cellStyle name="Normal 64 2 2 3 6 2" xfId="37682" xr:uid="{00000000-0005-0000-0000-0000A2820000}"/>
    <cellStyle name="Normal 64 2 2 3 6 3" xfId="22458" xr:uid="{00000000-0005-0000-0000-0000A3820000}"/>
    <cellStyle name="Normal 64 2 2 3 7" xfId="32670" xr:uid="{00000000-0005-0000-0000-0000A4820000}"/>
    <cellStyle name="Normal 64 2 2 3 8" xfId="17445" xr:uid="{00000000-0005-0000-0000-0000A5820000}"/>
    <cellStyle name="Normal 64 2 2 4" xfId="2703" xr:uid="{00000000-0005-0000-0000-0000A6820000}"/>
    <cellStyle name="Normal 64 2 2 4 2" xfId="4393" xr:uid="{00000000-0005-0000-0000-0000A7820000}"/>
    <cellStyle name="Normal 64 2 2 4 2 2" xfId="14466" xr:uid="{00000000-0005-0000-0000-0000A8820000}"/>
    <cellStyle name="Normal 64 2 2 4 2 2 2" xfId="44788" xr:uid="{00000000-0005-0000-0000-0000A9820000}"/>
    <cellStyle name="Normal 64 2 2 4 2 2 3" xfId="29564" xr:uid="{00000000-0005-0000-0000-0000AA820000}"/>
    <cellStyle name="Normal 64 2 2 4 2 3" xfId="9446" xr:uid="{00000000-0005-0000-0000-0000AB820000}"/>
    <cellStyle name="Normal 64 2 2 4 2 3 2" xfId="39771" xr:uid="{00000000-0005-0000-0000-0000AC820000}"/>
    <cellStyle name="Normal 64 2 2 4 2 3 3" xfId="24547" xr:uid="{00000000-0005-0000-0000-0000AD820000}"/>
    <cellStyle name="Normal 64 2 2 4 2 4" xfId="34758" xr:uid="{00000000-0005-0000-0000-0000AE820000}"/>
    <cellStyle name="Normal 64 2 2 4 2 5" xfId="19534" xr:uid="{00000000-0005-0000-0000-0000AF820000}"/>
    <cellStyle name="Normal 64 2 2 4 3" xfId="6085" xr:uid="{00000000-0005-0000-0000-0000B0820000}"/>
    <cellStyle name="Normal 64 2 2 4 3 2" xfId="16137" xr:uid="{00000000-0005-0000-0000-0000B1820000}"/>
    <cellStyle name="Normal 64 2 2 4 3 2 2" xfId="46459" xr:uid="{00000000-0005-0000-0000-0000B2820000}"/>
    <cellStyle name="Normal 64 2 2 4 3 2 3" xfId="31235" xr:uid="{00000000-0005-0000-0000-0000B3820000}"/>
    <cellStyle name="Normal 64 2 2 4 3 3" xfId="11117" xr:uid="{00000000-0005-0000-0000-0000B4820000}"/>
    <cellStyle name="Normal 64 2 2 4 3 3 2" xfId="41442" xr:uid="{00000000-0005-0000-0000-0000B5820000}"/>
    <cellStyle name="Normal 64 2 2 4 3 3 3" xfId="26218" xr:uid="{00000000-0005-0000-0000-0000B6820000}"/>
    <cellStyle name="Normal 64 2 2 4 3 4" xfId="36429" xr:uid="{00000000-0005-0000-0000-0000B7820000}"/>
    <cellStyle name="Normal 64 2 2 4 3 5" xfId="21205" xr:uid="{00000000-0005-0000-0000-0000B8820000}"/>
    <cellStyle name="Normal 64 2 2 4 4" xfId="12795" xr:uid="{00000000-0005-0000-0000-0000B9820000}"/>
    <cellStyle name="Normal 64 2 2 4 4 2" xfId="43117" xr:uid="{00000000-0005-0000-0000-0000BA820000}"/>
    <cellStyle name="Normal 64 2 2 4 4 3" xfId="27893" xr:uid="{00000000-0005-0000-0000-0000BB820000}"/>
    <cellStyle name="Normal 64 2 2 4 5" xfId="7774" xr:uid="{00000000-0005-0000-0000-0000BC820000}"/>
    <cellStyle name="Normal 64 2 2 4 5 2" xfId="38100" xr:uid="{00000000-0005-0000-0000-0000BD820000}"/>
    <cellStyle name="Normal 64 2 2 4 5 3" xfId="22876" xr:uid="{00000000-0005-0000-0000-0000BE820000}"/>
    <cellStyle name="Normal 64 2 2 4 6" xfId="33088" xr:uid="{00000000-0005-0000-0000-0000BF820000}"/>
    <cellStyle name="Normal 64 2 2 4 7" xfId="17863" xr:uid="{00000000-0005-0000-0000-0000C0820000}"/>
    <cellStyle name="Normal 64 2 2 5" xfId="3556" xr:uid="{00000000-0005-0000-0000-0000C1820000}"/>
    <cellStyle name="Normal 64 2 2 5 2" xfId="13630" xr:uid="{00000000-0005-0000-0000-0000C2820000}"/>
    <cellStyle name="Normal 64 2 2 5 2 2" xfId="43952" xr:uid="{00000000-0005-0000-0000-0000C3820000}"/>
    <cellStyle name="Normal 64 2 2 5 2 3" xfId="28728" xr:uid="{00000000-0005-0000-0000-0000C4820000}"/>
    <cellStyle name="Normal 64 2 2 5 3" xfId="8610" xr:uid="{00000000-0005-0000-0000-0000C5820000}"/>
    <cellStyle name="Normal 64 2 2 5 3 2" xfId="38935" xr:uid="{00000000-0005-0000-0000-0000C6820000}"/>
    <cellStyle name="Normal 64 2 2 5 3 3" xfId="23711" xr:uid="{00000000-0005-0000-0000-0000C7820000}"/>
    <cellStyle name="Normal 64 2 2 5 4" xfId="33922" xr:uid="{00000000-0005-0000-0000-0000C8820000}"/>
    <cellStyle name="Normal 64 2 2 5 5" xfId="18698" xr:uid="{00000000-0005-0000-0000-0000C9820000}"/>
    <cellStyle name="Normal 64 2 2 6" xfId="5249" xr:uid="{00000000-0005-0000-0000-0000CA820000}"/>
    <cellStyle name="Normal 64 2 2 6 2" xfId="15301" xr:uid="{00000000-0005-0000-0000-0000CB820000}"/>
    <cellStyle name="Normal 64 2 2 6 2 2" xfId="45623" xr:uid="{00000000-0005-0000-0000-0000CC820000}"/>
    <cellStyle name="Normal 64 2 2 6 2 3" xfId="30399" xr:uid="{00000000-0005-0000-0000-0000CD820000}"/>
    <cellStyle name="Normal 64 2 2 6 3" xfId="10281" xr:uid="{00000000-0005-0000-0000-0000CE820000}"/>
    <cellStyle name="Normal 64 2 2 6 3 2" xfId="40606" xr:uid="{00000000-0005-0000-0000-0000CF820000}"/>
    <cellStyle name="Normal 64 2 2 6 3 3" xfId="25382" xr:uid="{00000000-0005-0000-0000-0000D0820000}"/>
    <cellStyle name="Normal 64 2 2 6 4" xfId="35593" xr:uid="{00000000-0005-0000-0000-0000D1820000}"/>
    <cellStyle name="Normal 64 2 2 6 5" xfId="20369" xr:uid="{00000000-0005-0000-0000-0000D2820000}"/>
    <cellStyle name="Normal 64 2 2 7" xfId="11959" xr:uid="{00000000-0005-0000-0000-0000D3820000}"/>
    <cellStyle name="Normal 64 2 2 7 2" xfId="42281" xr:uid="{00000000-0005-0000-0000-0000D4820000}"/>
    <cellStyle name="Normal 64 2 2 7 3" xfId="27057" xr:uid="{00000000-0005-0000-0000-0000D5820000}"/>
    <cellStyle name="Normal 64 2 2 8" xfId="6938" xr:uid="{00000000-0005-0000-0000-0000D6820000}"/>
    <cellStyle name="Normal 64 2 2 8 2" xfId="37264" xr:uid="{00000000-0005-0000-0000-0000D7820000}"/>
    <cellStyle name="Normal 64 2 2 8 3" xfId="22040" xr:uid="{00000000-0005-0000-0000-0000D8820000}"/>
    <cellStyle name="Normal 64 2 2 9" xfId="32252" xr:uid="{00000000-0005-0000-0000-0000D9820000}"/>
    <cellStyle name="Normal 64 2 3" xfId="1965" xr:uid="{00000000-0005-0000-0000-0000DA820000}"/>
    <cellStyle name="Normal 64 2 3 2" xfId="2386" xr:uid="{00000000-0005-0000-0000-0000DB820000}"/>
    <cellStyle name="Normal 64 2 3 2 2" xfId="3225" xr:uid="{00000000-0005-0000-0000-0000DC820000}"/>
    <cellStyle name="Normal 64 2 3 2 2 2" xfId="4915" xr:uid="{00000000-0005-0000-0000-0000DD820000}"/>
    <cellStyle name="Normal 64 2 3 2 2 2 2" xfId="14988" xr:uid="{00000000-0005-0000-0000-0000DE820000}"/>
    <cellStyle name="Normal 64 2 3 2 2 2 2 2" xfId="45310" xr:uid="{00000000-0005-0000-0000-0000DF820000}"/>
    <cellStyle name="Normal 64 2 3 2 2 2 2 3" xfId="30086" xr:uid="{00000000-0005-0000-0000-0000E0820000}"/>
    <cellStyle name="Normal 64 2 3 2 2 2 3" xfId="9968" xr:uid="{00000000-0005-0000-0000-0000E1820000}"/>
    <cellStyle name="Normal 64 2 3 2 2 2 3 2" xfId="40293" xr:uid="{00000000-0005-0000-0000-0000E2820000}"/>
    <cellStyle name="Normal 64 2 3 2 2 2 3 3" xfId="25069" xr:uid="{00000000-0005-0000-0000-0000E3820000}"/>
    <cellStyle name="Normal 64 2 3 2 2 2 4" xfId="35280" xr:uid="{00000000-0005-0000-0000-0000E4820000}"/>
    <cellStyle name="Normal 64 2 3 2 2 2 5" xfId="20056" xr:uid="{00000000-0005-0000-0000-0000E5820000}"/>
    <cellStyle name="Normal 64 2 3 2 2 3" xfId="6607" xr:uid="{00000000-0005-0000-0000-0000E6820000}"/>
    <cellStyle name="Normal 64 2 3 2 2 3 2" xfId="16659" xr:uid="{00000000-0005-0000-0000-0000E7820000}"/>
    <cellStyle name="Normal 64 2 3 2 2 3 2 2" xfId="46981" xr:uid="{00000000-0005-0000-0000-0000E8820000}"/>
    <cellStyle name="Normal 64 2 3 2 2 3 2 3" xfId="31757" xr:uid="{00000000-0005-0000-0000-0000E9820000}"/>
    <cellStyle name="Normal 64 2 3 2 2 3 3" xfId="11639" xr:uid="{00000000-0005-0000-0000-0000EA820000}"/>
    <cellStyle name="Normal 64 2 3 2 2 3 3 2" xfId="41964" xr:uid="{00000000-0005-0000-0000-0000EB820000}"/>
    <cellStyle name="Normal 64 2 3 2 2 3 3 3" xfId="26740" xr:uid="{00000000-0005-0000-0000-0000EC820000}"/>
    <cellStyle name="Normal 64 2 3 2 2 3 4" xfId="36951" xr:uid="{00000000-0005-0000-0000-0000ED820000}"/>
    <cellStyle name="Normal 64 2 3 2 2 3 5" xfId="21727" xr:uid="{00000000-0005-0000-0000-0000EE820000}"/>
    <cellStyle name="Normal 64 2 3 2 2 4" xfId="13317" xr:uid="{00000000-0005-0000-0000-0000EF820000}"/>
    <cellStyle name="Normal 64 2 3 2 2 4 2" xfId="43639" xr:uid="{00000000-0005-0000-0000-0000F0820000}"/>
    <cellStyle name="Normal 64 2 3 2 2 4 3" xfId="28415" xr:uid="{00000000-0005-0000-0000-0000F1820000}"/>
    <cellStyle name="Normal 64 2 3 2 2 5" xfId="8296" xr:uid="{00000000-0005-0000-0000-0000F2820000}"/>
    <cellStyle name="Normal 64 2 3 2 2 5 2" xfId="38622" xr:uid="{00000000-0005-0000-0000-0000F3820000}"/>
    <cellStyle name="Normal 64 2 3 2 2 5 3" xfId="23398" xr:uid="{00000000-0005-0000-0000-0000F4820000}"/>
    <cellStyle name="Normal 64 2 3 2 2 6" xfId="33610" xr:uid="{00000000-0005-0000-0000-0000F5820000}"/>
    <cellStyle name="Normal 64 2 3 2 2 7" xfId="18385" xr:uid="{00000000-0005-0000-0000-0000F6820000}"/>
    <cellStyle name="Normal 64 2 3 2 3" xfId="4078" xr:uid="{00000000-0005-0000-0000-0000F7820000}"/>
    <cellStyle name="Normal 64 2 3 2 3 2" xfId="14152" xr:uid="{00000000-0005-0000-0000-0000F8820000}"/>
    <cellStyle name="Normal 64 2 3 2 3 2 2" xfId="44474" xr:uid="{00000000-0005-0000-0000-0000F9820000}"/>
    <cellStyle name="Normal 64 2 3 2 3 2 3" xfId="29250" xr:uid="{00000000-0005-0000-0000-0000FA820000}"/>
    <cellStyle name="Normal 64 2 3 2 3 3" xfId="9132" xr:uid="{00000000-0005-0000-0000-0000FB820000}"/>
    <cellStyle name="Normal 64 2 3 2 3 3 2" xfId="39457" xr:uid="{00000000-0005-0000-0000-0000FC820000}"/>
    <cellStyle name="Normal 64 2 3 2 3 3 3" xfId="24233" xr:uid="{00000000-0005-0000-0000-0000FD820000}"/>
    <cellStyle name="Normal 64 2 3 2 3 4" xfId="34444" xr:uid="{00000000-0005-0000-0000-0000FE820000}"/>
    <cellStyle name="Normal 64 2 3 2 3 5" xfId="19220" xr:uid="{00000000-0005-0000-0000-0000FF820000}"/>
    <cellStyle name="Normal 64 2 3 2 4" xfId="5771" xr:uid="{00000000-0005-0000-0000-000000830000}"/>
    <cellStyle name="Normal 64 2 3 2 4 2" xfId="15823" xr:uid="{00000000-0005-0000-0000-000001830000}"/>
    <cellStyle name="Normal 64 2 3 2 4 2 2" xfId="46145" xr:uid="{00000000-0005-0000-0000-000002830000}"/>
    <cellStyle name="Normal 64 2 3 2 4 2 3" xfId="30921" xr:uid="{00000000-0005-0000-0000-000003830000}"/>
    <cellStyle name="Normal 64 2 3 2 4 3" xfId="10803" xr:uid="{00000000-0005-0000-0000-000004830000}"/>
    <cellStyle name="Normal 64 2 3 2 4 3 2" xfId="41128" xr:uid="{00000000-0005-0000-0000-000005830000}"/>
    <cellStyle name="Normal 64 2 3 2 4 3 3" xfId="25904" xr:uid="{00000000-0005-0000-0000-000006830000}"/>
    <cellStyle name="Normal 64 2 3 2 4 4" xfId="36115" xr:uid="{00000000-0005-0000-0000-000007830000}"/>
    <cellStyle name="Normal 64 2 3 2 4 5" xfId="20891" xr:uid="{00000000-0005-0000-0000-000008830000}"/>
    <cellStyle name="Normal 64 2 3 2 5" xfId="12481" xr:uid="{00000000-0005-0000-0000-000009830000}"/>
    <cellStyle name="Normal 64 2 3 2 5 2" xfId="42803" xr:uid="{00000000-0005-0000-0000-00000A830000}"/>
    <cellStyle name="Normal 64 2 3 2 5 3" xfId="27579" xr:uid="{00000000-0005-0000-0000-00000B830000}"/>
    <cellStyle name="Normal 64 2 3 2 6" xfId="7460" xr:uid="{00000000-0005-0000-0000-00000C830000}"/>
    <cellStyle name="Normal 64 2 3 2 6 2" xfId="37786" xr:uid="{00000000-0005-0000-0000-00000D830000}"/>
    <cellStyle name="Normal 64 2 3 2 6 3" xfId="22562" xr:uid="{00000000-0005-0000-0000-00000E830000}"/>
    <cellStyle name="Normal 64 2 3 2 7" xfId="32774" xr:uid="{00000000-0005-0000-0000-00000F830000}"/>
    <cellStyle name="Normal 64 2 3 2 8" xfId="17549" xr:uid="{00000000-0005-0000-0000-000010830000}"/>
    <cellStyle name="Normal 64 2 3 3" xfId="2807" xr:uid="{00000000-0005-0000-0000-000011830000}"/>
    <cellStyle name="Normal 64 2 3 3 2" xfId="4497" xr:uid="{00000000-0005-0000-0000-000012830000}"/>
    <cellStyle name="Normal 64 2 3 3 2 2" xfId="14570" xr:uid="{00000000-0005-0000-0000-000013830000}"/>
    <cellStyle name="Normal 64 2 3 3 2 2 2" xfId="44892" xr:uid="{00000000-0005-0000-0000-000014830000}"/>
    <cellStyle name="Normal 64 2 3 3 2 2 3" xfId="29668" xr:uid="{00000000-0005-0000-0000-000015830000}"/>
    <cellStyle name="Normal 64 2 3 3 2 3" xfId="9550" xr:uid="{00000000-0005-0000-0000-000016830000}"/>
    <cellStyle name="Normal 64 2 3 3 2 3 2" xfId="39875" xr:uid="{00000000-0005-0000-0000-000017830000}"/>
    <cellStyle name="Normal 64 2 3 3 2 3 3" xfId="24651" xr:uid="{00000000-0005-0000-0000-000018830000}"/>
    <cellStyle name="Normal 64 2 3 3 2 4" xfId="34862" xr:uid="{00000000-0005-0000-0000-000019830000}"/>
    <cellStyle name="Normal 64 2 3 3 2 5" xfId="19638" xr:uid="{00000000-0005-0000-0000-00001A830000}"/>
    <cellStyle name="Normal 64 2 3 3 3" xfId="6189" xr:uid="{00000000-0005-0000-0000-00001B830000}"/>
    <cellStyle name="Normal 64 2 3 3 3 2" xfId="16241" xr:uid="{00000000-0005-0000-0000-00001C830000}"/>
    <cellStyle name="Normal 64 2 3 3 3 2 2" xfId="46563" xr:uid="{00000000-0005-0000-0000-00001D830000}"/>
    <cellStyle name="Normal 64 2 3 3 3 2 3" xfId="31339" xr:uid="{00000000-0005-0000-0000-00001E830000}"/>
    <cellStyle name="Normal 64 2 3 3 3 3" xfId="11221" xr:uid="{00000000-0005-0000-0000-00001F830000}"/>
    <cellStyle name="Normal 64 2 3 3 3 3 2" xfId="41546" xr:uid="{00000000-0005-0000-0000-000020830000}"/>
    <cellStyle name="Normal 64 2 3 3 3 3 3" xfId="26322" xr:uid="{00000000-0005-0000-0000-000021830000}"/>
    <cellStyle name="Normal 64 2 3 3 3 4" xfId="36533" xr:uid="{00000000-0005-0000-0000-000022830000}"/>
    <cellStyle name="Normal 64 2 3 3 3 5" xfId="21309" xr:uid="{00000000-0005-0000-0000-000023830000}"/>
    <cellStyle name="Normal 64 2 3 3 4" xfId="12899" xr:uid="{00000000-0005-0000-0000-000024830000}"/>
    <cellStyle name="Normal 64 2 3 3 4 2" xfId="43221" xr:uid="{00000000-0005-0000-0000-000025830000}"/>
    <cellStyle name="Normal 64 2 3 3 4 3" xfId="27997" xr:uid="{00000000-0005-0000-0000-000026830000}"/>
    <cellStyle name="Normal 64 2 3 3 5" xfId="7878" xr:uid="{00000000-0005-0000-0000-000027830000}"/>
    <cellStyle name="Normal 64 2 3 3 5 2" xfId="38204" xr:uid="{00000000-0005-0000-0000-000028830000}"/>
    <cellStyle name="Normal 64 2 3 3 5 3" xfId="22980" xr:uid="{00000000-0005-0000-0000-000029830000}"/>
    <cellStyle name="Normal 64 2 3 3 6" xfId="33192" xr:uid="{00000000-0005-0000-0000-00002A830000}"/>
    <cellStyle name="Normal 64 2 3 3 7" xfId="17967" xr:uid="{00000000-0005-0000-0000-00002B830000}"/>
    <cellStyle name="Normal 64 2 3 4" xfId="3660" xr:uid="{00000000-0005-0000-0000-00002C830000}"/>
    <cellStyle name="Normal 64 2 3 4 2" xfId="13734" xr:uid="{00000000-0005-0000-0000-00002D830000}"/>
    <cellStyle name="Normal 64 2 3 4 2 2" xfId="44056" xr:uid="{00000000-0005-0000-0000-00002E830000}"/>
    <cellStyle name="Normal 64 2 3 4 2 3" xfId="28832" xr:uid="{00000000-0005-0000-0000-00002F830000}"/>
    <cellStyle name="Normal 64 2 3 4 3" xfId="8714" xr:uid="{00000000-0005-0000-0000-000030830000}"/>
    <cellStyle name="Normal 64 2 3 4 3 2" xfId="39039" xr:uid="{00000000-0005-0000-0000-000031830000}"/>
    <cellStyle name="Normal 64 2 3 4 3 3" xfId="23815" xr:uid="{00000000-0005-0000-0000-000032830000}"/>
    <cellStyle name="Normal 64 2 3 4 4" xfId="34026" xr:uid="{00000000-0005-0000-0000-000033830000}"/>
    <cellStyle name="Normal 64 2 3 4 5" xfId="18802" xr:uid="{00000000-0005-0000-0000-000034830000}"/>
    <cellStyle name="Normal 64 2 3 5" xfId="5353" xr:uid="{00000000-0005-0000-0000-000035830000}"/>
    <cellStyle name="Normal 64 2 3 5 2" xfId="15405" xr:uid="{00000000-0005-0000-0000-000036830000}"/>
    <cellStyle name="Normal 64 2 3 5 2 2" xfId="45727" xr:uid="{00000000-0005-0000-0000-000037830000}"/>
    <cellStyle name="Normal 64 2 3 5 2 3" xfId="30503" xr:uid="{00000000-0005-0000-0000-000038830000}"/>
    <cellStyle name="Normal 64 2 3 5 3" xfId="10385" xr:uid="{00000000-0005-0000-0000-000039830000}"/>
    <cellStyle name="Normal 64 2 3 5 3 2" xfId="40710" xr:uid="{00000000-0005-0000-0000-00003A830000}"/>
    <cellStyle name="Normal 64 2 3 5 3 3" xfId="25486" xr:uid="{00000000-0005-0000-0000-00003B830000}"/>
    <cellStyle name="Normal 64 2 3 5 4" xfId="35697" xr:uid="{00000000-0005-0000-0000-00003C830000}"/>
    <cellStyle name="Normal 64 2 3 5 5" xfId="20473" xr:uid="{00000000-0005-0000-0000-00003D830000}"/>
    <cellStyle name="Normal 64 2 3 6" xfId="12063" xr:uid="{00000000-0005-0000-0000-00003E830000}"/>
    <cellStyle name="Normal 64 2 3 6 2" xfId="42385" xr:uid="{00000000-0005-0000-0000-00003F830000}"/>
    <cellStyle name="Normal 64 2 3 6 3" xfId="27161" xr:uid="{00000000-0005-0000-0000-000040830000}"/>
    <cellStyle name="Normal 64 2 3 7" xfId="7042" xr:uid="{00000000-0005-0000-0000-000041830000}"/>
    <cellStyle name="Normal 64 2 3 7 2" xfId="37368" xr:uid="{00000000-0005-0000-0000-000042830000}"/>
    <cellStyle name="Normal 64 2 3 7 3" xfId="22144" xr:uid="{00000000-0005-0000-0000-000043830000}"/>
    <cellStyle name="Normal 64 2 3 8" xfId="32356" xr:uid="{00000000-0005-0000-0000-000044830000}"/>
    <cellStyle name="Normal 64 2 3 9" xfId="17131" xr:uid="{00000000-0005-0000-0000-000045830000}"/>
    <cellStyle name="Normal 64 2 4" xfId="2178" xr:uid="{00000000-0005-0000-0000-000046830000}"/>
    <cellStyle name="Normal 64 2 4 2" xfId="3017" xr:uid="{00000000-0005-0000-0000-000047830000}"/>
    <cellStyle name="Normal 64 2 4 2 2" xfId="4707" xr:uid="{00000000-0005-0000-0000-000048830000}"/>
    <cellStyle name="Normal 64 2 4 2 2 2" xfId="14780" xr:uid="{00000000-0005-0000-0000-000049830000}"/>
    <cellStyle name="Normal 64 2 4 2 2 2 2" xfId="45102" xr:uid="{00000000-0005-0000-0000-00004A830000}"/>
    <cellStyle name="Normal 64 2 4 2 2 2 3" xfId="29878" xr:uid="{00000000-0005-0000-0000-00004B830000}"/>
    <cellStyle name="Normal 64 2 4 2 2 3" xfId="9760" xr:uid="{00000000-0005-0000-0000-00004C830000}"/>
    <cellStyle name="Normal 64 2 4 2 2 3 2" xfId="40085" xr:uid="{00000000-0005-0000-0000-00004D830000}"/>
    <cellStyle name="Normal 64 2 4 2 2 3 3" xfId="24861" xr:uid="{00000000-0005-0000-0000-00004E830000}"/>
    <cellStyle name="Normal 64 2 4 2 2 4" xfId="35072" xr:uid="{00000000-0005-0000-0000-00004F830000}"/>
    <cellStyle name="Normal 64 2 4 2 2 5" xfId="19848" xr:uid="{00000000-0005-0000-0000-000050830000}"/>
    <cellStyle name="Normal 64 2 4 2 3" xfId="6399" xr:uid="{00000000-0005-0000-0000-000051830000}"/>
    <cellStyle name="Normal 64 2 4 2 3 2" xfId="16451" xr:uid="{00000000-0005-0000-0000-000052830000}"/>
    <cellStyle name="Normal 64 2 4 2 3 2 2" xfId="46773" xr:uid="{00000000-0005-0000-0000-000053830000}"/>
    <cellStyle name="Normal 64 2 4 2 3 2 3" xfId="31549" xr:uid="{00000000-0005-0000-0000-000054830000}"/>
    <cellStyle name="Normal 64 2 4 2 3 3" xfId="11431" xr:uid="{00000000-0005-0000-0000-000055830000}"/>
    <cellStyle name="Normal 64 2 4 2 3 3 2" xfId="41756" xr:uid="{00000000-0005-0000-0000-000056830000}"/>
    <cellStyle name="Normal 64 2 4 2 3 3 3" xfId="26532" xr:uid="{00000000-0005-0000-0000-000057830000}"/>
    <cellStyle name="Normal 64 2 4 2 3 4" xfId="36743" xr:uid="{00000000-0005-0000-0000-000058830000}"/>
    <cellStyle name="Normal 64 2 4 2 3 5" xfId="21519" xr:uid="{00000000-0005-0000-0000-000059830000}"/>
    <cellStyle name="Normal 64 2 4 2 4" xfId="13109" xr:uid="{00000000-0005-0000-0000-00005A830000}"/>
    <cellStyle name="Normal 64 2 4 2 4 2" xfId="43431" xr:uid="{00000000-0005-0000-0000-00005B830000}"/>
    <cellStyle name="Normal 64 2 4 2 4 3" xfId="28207" xr:uid="{00000000-0005-0000-0000-00005C830000}"/>
    <cellStyle name="Normal 64 2 4 2 5" xfId="8088" xr:uid="{00000000-0005-0000-0000-00005D830000}"/>
    <cellStyle name="Normal 64 2 4 2 5 2" xfId="38414" xr:uid="{00000000-0005-0000-0000-00005E830000}"/>
    <cellStyle name="Normal 64 2 4 2 5 3" xfId="23190" xr:uid="{00000000-0005-0000-0000-00005F830000}"/>
    <cellStyle name="Normal 64 2 4 2 6" xfId="33402" xr:uid="{00000000-0005-0000-0000-000060830000}"/>
    <cellStyle name="Normal 64 2 4 2 7" xfId="18177" xr:uid="{00000000-0005-0000-0000-000061830000}"/>
    <cellStyle name="Normal 64 2 4 3" xfId="3870" xr:uid="{00000000-0005-0000-0000-000062830000}"/>
    <cellStyle name="Normal 64 2 4 3 2" xfId="13944" xr:uid="{00000000-0005-0000-0000-000063830000}"/>
    <cellStyle name="Normal 64 2 4 3 2 2" xfId="44266" xr:uid="{00000000-0005-0000-0000-000064830000}"/>
    <cellStyle name="Normal 64 2 4 3 2 3" xfId="29042" xr:uid="{00000000-0005-0000-0000-000065830000}"/>
    <cellStyle name="Normal 64 2 4 3 3" xfId="8924" xr:uid="{00000000-0005-0000-0000-000066830000}"/>
    <cellStyle name="Normal 64 2 4 3 3 2" xfId="39249" xr:uid="{00000000-0005-0000-0000-000067830000}"/>
    <cellStyle name="Normal 64 2 4 3 3 3" xfId="24025" xr:uid="{00000000-0005-0000-0000-000068830000}"/>
    <cellStyle name="Normal 64 2 4 3 4" xfId="34236" xr:uid="{00000000-0005-0000-0000-000069830000}"/>
    <cellStyle name="Normal 64 2 4 3 5" xfId="19012" xr:uid="{00000000-0005-0000-0000-00006A830000}"/>
    <cellStyle name="Normal 64 2 4 4" xfId="5563" xr:uid="{00000000-0005-0000-0000-00006B830000}"/>
    <cellStyle name="Normal 64 2 4 4 2" xfId="15615" xr:uid="{00000000-0005-0000-0000-00006C830000}"/>
    <cellStyle name="Normal 64 2 4 4 2 2" xfId="45937" xr:uid="{00000000-0005-0000-0000-00006D830000}"/>
    <cellStyle name="Normal 64 2 4 4 2 3" xfId="30713" xr:uid="{00000000-0005-0000-0000-00006E830000}"/>
    <cellStyle name="Normal 64 2 4 4 3" xfId="10595" xr:uid="{00000000-0005-0000-0000-00006F830000}"/>
    <cellStyle name="Normal 64 2 4 4 3 2" xfId="40920" xr:uid="{00000000-0005-0000-0000-000070830000}"/>
    <cellStyle name="Normal 64 2 4 4 3 3" xfId="25696" xr:uid="{00000000-0005-0000-0000-000071830000}"/>
    <cellStyle name="Normal 64 2 4 4 4" xfId="35907" xr:uid="{00000000-0005-0000-0000-000072830000}"/>
    <cellStyle name="Normal 64 2 4 4 5" xfId="20683" xr:uid="{00000000-0005-0000-0000-000073830000}"/>
    <cellStyle name="Normal 64 2 4 5" xfId="12273" xr:uid="{00000000-0005-0000-0000-000074830000}"/>
    <cellStyle name="Normal 64 2 4 5 2" xfId="42595" xr:uid="{00000000-0005-0000-0000-000075830000}"/>
    <cellStyle name="Normal 64 2 4 5 3" xfId="27371" xr:uid="{00000000-0005-0000-0000-000076830000}"/>
    <cellStyle name="Normal 64 2 4 6" xfId="7252" xr:uid="{00000000-0005-0000-0000-000077830000}"/>
    <cellStyle name="Normal 64 2 4 6 2" xfId="37578" xr:uid="{00000000-0005-0000-0000-000078830000}"/>
    <cellStyle name="Normal 64 2 4 6 3" xfId="22354" xr:uid="{00000000-0005-0000-0000-000079830000}"/>
    <cellStyle name="Normal 64 2 4 7" xfId="32566" xr:uid="{00000000-0005-0000-0000-00007A830000}"/>
    <cellStyle name="Normal 64 2 4 8" xfId="17341" xr:uid="{00000000-0005-0000-0000-00007B830000}"/>
    <cellStyle name="Normal 64 2 5" xfId="2599" xr:uid="{00000000-0005-0000-0000-00007C830000}"/>
    <cellStyle name="Normal 64 2 5 2" xfId="4289" xr:uid="{00000000-0005-0000-0000-00007D830000}"/>
    <cellStyle name="Normal 64 2 5 2 2" xfId="14362" xr:uid="{00000000-0005-0000-0000-00007E830000}"/>
    <cellStyle name="Normal 64 2 5 2 2 2" xfId="44684" xr:uid="{00000000-0005-0000-0000-00007F830000}"/>
    <cellStyle name="Normal 64 2 5 2 2 3" xfId="29460" xr:uid="{00000000-0005-0000-0000-000080830000}"/>
    <cellStyle name="Normal 64 2 5 2 3" xfId="9342" xr:uid="{00000000-0005-0000-0000-000081830000}"/>
    <cellStyle name="Normal 64 2 5 2 3 2" xfId="39667" xr:uid="{00000000-0005-0000-0000-000082830000}"/>
    <cellStyle name="Normal 64 2 5 2 3 3" xfId="24443" xr:uid="{00000000-0005-0000-0000-000083830000}"/>
    <cellStyle name="Normal 64 2 5 2 4" xfId="34654" xr:uid="{00000000-0005-0000-0000-000084830000}"/>
    <cellStyle name="Normal 64 2 5 2 5" xfId="19430" xr:uid="{00000000-0005-0000-0000-000085830000}"/>
    <cellStyle name="Normal 64 2 5 3" xfId="5981" xr:uid="{00000000-0005-0000-0000-000086830000}"/>
    <cellStyle name="Normal 64 2 5 3 2" xfId="16033" xr:uid="{00000000-0005-0000-0000-000087830000}"/>
    <cellStyle name="Normal 64 2 5 3 2 2" xfId="46355" xr:uid="{00000000-0005-0000-0000-000088830000}"/>
    <cellStyle name="Normal 64 2 5 3 2 3" xfId="31131" xr:uid="{00000000-0005-0000-0000-000089830000}"/>
    <cellStyle name="Normal 64 2 5 3 3" xfId="11013" xr:uid="{00000000-0005-0000-0000-00008A830000}"/>
    <cellStyle name="Normal 64 2 5 3 3 2" xfId="41338" xr:uid="{00000000-0005-0000-0000-00008B830000}"/>
    <cellStyle name="Normal 64 2 5 3 3 3" xfId="26114" xr:uid="{00000000-0005-0000-0000-00008C830000}"/>
    <cellStyle name="Normal 64 2 5 3 4" xfId="36325" xr:uid="{00000000-0005-0000-0000-00008D830000}"/>
    <cellStyle name="Normal 64 2 5 3 5" xfId="21101" xr:uid="{00000000-0005-0000-0000-00008E830000}"/>
    <cellStyle name="Normal 64 2 5 4" xfId="12691" xr:uid="{00000000-0005-0000-0000-00008F830000}"/>
    <cellStyle name="Normal 64 2 5 4 2" xfId="43013" xr:uid="{00000000-0005-0000-0000-000090830000}"/>
    <cellStyle name="Normal 64 2 5 4 3" xfId="27789" xr:uid="{00000000-0005-0000-0000-000091830000}"/>
    <cellStyle name="Normal 64 2 5 5" xfId="7670" xr:uid="{00000000-0005-0000-0000-000092830000}"/>
    <cellStyle name="Normal 64 2 5 5 2" xfId="37996" xr:uid="{00000000-0005-0000-0000-000093830000}"/>
    <cellStyle name="Normal 64 2 5 5 3" xfId="22772" xr:uid="{00000000-0005-0000-0000-000094830000}"/>
    <cellStyle name="Normal 64 2 5 6" xfId="32984" xr:uid="{00000000-0005-0000-0000-000095830000}"/>
    <cellStyle name="Normal 64 2 5 7" xfId="17759" xr:uid="{00000000-0005-0000-0000-000096830000}"/>
    <cellStyle name="Normal 64 2 6" xfId="3452" xr:uid="{00000000-0005-0000-0000-000097830000}"/>
    <cellStyle name="Normal 64 2 6 2" xfId="13526" xr:uid="{00000000-0005-0000-0000-000098830000}"/>
    <cellStyle name="Normal 64 2 6 2 2" xfId="43848" xr:uid="{00000000-0005-0000-0000-000099830000}"/>
    <cellStyle name="Normal 64 2 6 2 3" xfId="28624" xr:uid="{00000000-0005-0000-0000-00009A830000}"/>
    <cellStyle name="Normal 64 2 6 3" xfId="8506" xr:uid="{00000000-0005-0000-0000-00009B830000}"/>
    <cellStyle name="Normal 64 2 6 3 2" xfId="38831" xr:uid="{00000000-0005-0000-0000-00009C830000}"/>
    <cellStyle name="Normal 64 2 6 3 3" xfId="23607" xr:uid="{00000000-0005-0000-0000-00009D830000}"/>
    <cellStyle name="Normal 64 2 6 4" xfId="33818" xr:uid="{00000000-0005-0000-0000-00009E830000}"/>
    <cellStyle name="Normal 64 2 6 5" xfId="18594" xr:uid="{00000000-0005-0000-0000-00009F830000}"/>
    <cellStyle name="Normal 64 2 7" xfId="5145" xr:uid="{00000000-0005-0000-0000-0000A0830000}"/>
    <cellStyle name="Normal 64 2 7 2" xfId="15197" xr:uid="{00000000-0005-0000-0000-0000A1830000}"/>
    <cellStyle name="Normal 64 2 7 2 2" xfId="45519" xr:uid="{00000000-0005-0000-0000-0000A2830000}"/>
    <cellStyle name="Normal 64 2 7 2 3" xfId="30295" xr:uid="{00000000-0005-0000-0000-0000A3830000}"/>
    <cellStyle name="Normal 64 2 7 3" xfId="10177" xr:uid="{00000000-0005-0000-0000-0000A4830000}"/>
    <cellStyle name="Normal 64 2 7 3 2" xfId="40502" xr:uid="{00000000-0005-0000-0000-0000A5830000}"/>
    <cellStyle name="Normal 64 2 7 3 3" xfId="25278" xr:uid="{00000000-0005-0000-0000-0000A6830000}"/>
    <cellStyle name="Normal 64 2 7 4" xfId="35489" xr:uid="{00000000-0005-0000-0000-0000A7830000}"/>
    <cellStyle name="Normal 64 2 7 5" xfId="20265" xr:uid="{00000000-0005-0000-0000-0000A8830000}"/>
    <cellStyle name="Normal 64 2 8" xfId="11855" xr:uid="{00000000-0005-0000-0000-0000A9830000}"/>
    <cellStyle name="Normal 64 2 8 2" xfId="42177" xr:uid="{00000000-0005-0000-0000-0000AA830000}"/>
    <cellStyle name="Normal 64 2 8 3" xfId="26953" xr:uid="{00000000-0005-0000-0000-0000AB830000}"/>
    <cellStyle name="Normal 64 2 9" xfId="6834" xr:uid="{00000000-0005-0000-0000-0000AC830000}"/>
    <cellStyle name="Normal 64 2 9 2" xfId="37160" xr:uid="{00000000-0005-0000-0000-0000AD830000}"/>
    <cellStyle name="Normal 64 2 9 3" xfId="21936" xr:uid="{00000000-0005-0000-0000-0000AE830000}"/>
    <cellStyle name="Normal 64 3" xfId="1798" xr:uid="{00000000-0005-0000-0000-0000AF830000}"/>
    <cellStyle name="Normal 64 3 10" xfId="16975" xr:uid="{00000000-0005-0000-0000-0000B0830000}"/>
    <cellStyle name="Normal 64 3 2" xfId="2017" xr:uid="{00000000-0005-0000-0000-0000B1830000}"/>
    <cellStyle name="Normal 64 3 2 2" xfId="2438" xr:uid="{00000000-0005-0000-0000-0000B2830000}"/>
    <cellStyle name="Normal 64 3 2 2 2" xfId="3277" xr:uid="{00000000-0005-0000-0000-0000B3830000}"/>
    <cellStyle name="Normal 64 3 2 2 2 2" xfId="4967" xr:uid="{00000000-0005-0000-0000-0000B4830000}"/>
    <cellStyle name="Normal 64 3 2 2 2 2 2" xfId="15040" xr:uid="{00000000-0005-0000-0000-0000B5830000}"/>
    <cellStyle name="Normal 64 3 2 2 2 2 2 2" xfId="45362" xr:uid="{00000000-0005-0000-0000-0000B6830000}"/>
    <cellStyle name="Normal 64 3 2 2 2 2 2 3" xfId="30138" xr:uid="{00000000-0005-0000-0000-0000B7830000}"/>
    <cellStyle name="Normal 64 3 2 2 2 2 3" xfId="10020" xr:uid="{00000000-0005-0000-0000-0000B8830000}"/>
    <cellStyle name="Normal 64 3 2 2 2 2 3 2" xfId="40345" xr:uid="{00000000-0005-0000-0000-0000B9830000}"/>
    <cellStyle name="Normal 64 3 2 2 2 2 3 3" xfId="25121" xr:uid="{00000000-0005-0000-0000-0000BA830000}"/>
    <cellStyle name="Normal 64 3 2 2 2 2 4" xfId="35332" xr:uid="{00000000-0005-0000-0000-0000BB830000}"/>
    <cellStyle name="Normal 64 3 2 2 2 2 5" xfId="20108" xr:uid="{00000000-0005-0000-0000-0000BC830000}"/>
    <cellStyle name="Normal 64 3 2 2 2 3" xfId="6659" xr:uid="{00000000-0005-0000-0000-0000BD830000}"/>
    <cellStyle name="Normal 64 3 2 2 2 3 2" xfId="16711" xr:uid="{00000000-0005-0000-0000-0000BE830000}"/>
    <cellStyle name="Normal 64 3 2 2 2 3 2 2" xfId="47033" xr:uid="{00000000-0005-0000-0000-0000BF830000}"/>
    <cellStyle name="Normal 64 3 2 2 2 3 2 3" xfId="31809" xr:uid="{00000000-0005-0000-0000-0000C0830000}"/>
    <cellStyle name="Normal 64 3 2 2 2 3 3" xfId="11691" xr:uid="{00000000-0005-0000-0000-0000C1830000}"/>
    <cellStyle name="Normal 64 3 2 2 2 3 3 2" xfId="42016" xr:uid="{00000000-0005-0000-0000-0000C2830000}"/>
    <cellStyle name="Normal 64 3 2 2 2 3 3 3" xfId="26792" xr:uid="{00000000-0005-0000-0000-0000C3830000}"/>
    <cellStyle name="Normal 64 3 2 2 2 3 4" xfId="37003" xr:uid="{00000000-0005-0000-0000-0000C4830000}"/>
    <cellStyle name="Normal 64 3 2 2 2 3 5" xfId="21779" xr:uid="{00000000-0005-0000-0000-0000C5830000}"/>
    <cellStyle name="Normal 64 3 2 2 2 4" xfId="13369" xr:uid="{00000000-0005-0000-0000-0000C6830000}"/>
    <cellStyle name="Normal 64 3 2 2 2 4 2" xfId="43691" xr:uid="{00000000-0005-0000-0000-0000C7830000}"/>
    <cellStyle name="Normal 64 3 2 2 2 4 3" xfId="28467" xr:uid="{00000000-0005-0000-0000-0000C8830000}"/>
    <cellStyle name="Normal 64 3 2 2 2 5" xfId="8348" xr:uid="{00000000-0005-0000-0000-0000C9830000}"/>
    <cellStyle name="Normal 64 3 2 2 2 5 2" xfId="38674" xr:uid="{00000000-0005-0000-0000-0000CA830000}"/>
    <cellStyle name="Normal 64 3 2 2 2 5 3" xfId="23450" xr:uid="{00000000-0005-0000-0000-0000CB830000}"/>
    <cellStyle name="Normal 64 3 2 2 2 6" xfId="33662" xr:uid="{00000000-0005-0000-0000-0000CC830000}"/>
    <cellStyle name="Normal 64 3 2 2 2 7" xfId="18437" xr:uid="{00000000-0005-0000-0000-0000CD830000}"/>
    <cellStyle name="Normal 64 3 2 2 3" xfId="4130" xr:uid="{00000000-0005-0000-0000-0000CE830000}"/>
    <cellStyle name="Normal 64 3 2 2 3 2" xfId="14204" xr:uid="{00000000-0005-0000-0000-0000CF830000}"/>
    <cellStyle name="Normal 64 3 2 2 3 2 2" xfId="44526" xr:uid="{00000000-0005-0000-0000-0000D0830000}"/>
    <cellStyle name="Normal 64 3 2 2 3 2 3" xfId="29302" xr:uid="{00000000-0005-0000-0000-0000D1830000}"/>
    <cellStyle name="Normal 64 3 2 2 3 3" xfId="9184" xr:uid="{00000000-0005-0000-0000-0000D2830000}"/>
    <cellStyle name="Normal 64 3 2 2 3 3 2" xfId="39509" xr:uid="{00000000-0005-0000-0000-0000D3830000}"/>
    <cellStyle name="Normal 64 3 2 2 3 3 3" xfId="24285" xr:uid="{00000000-0005-0000-0000-0000D4830000}"/>
    <cellStyle name="Normal 64 3 2 2 3 4" xfId="34496" xr:uid="{00000000-0005-0000-0000-0000D5830000}"/>
    <cellStyle name="Normal 64 3 2 2 3 5" xfId="19272" xr:uid="{00000000-0005-0000-0000-0000D6830000}"/>
    <cellStyle name="Normal 64 3 2 2 4" xfId="5823" xr:uid="{00000000-0005-0000-0000-0000D7830000}"/>
    <cellStyle name="Normal 64 3 2 2 4 2" xfId="15875" xr:uid="{00000000-0005-0000-0000-0000D8830000}"/>
    <cellStyle name="Normal 64 3 2 2 4 2 2" xfId="46197" xr:uid="{00000000-0005-0000-0000-0000D9830000}"/>
    <cellStyle name="Normal 64 3 2 2 4 2 3" xfId="30973" xr:uid="{00000000-0005-0000-0000-0000DA830000}"/>
    <cellStyle name="Normal 64 3 2 2 4 3" xfId="10855" xr:uid="{00000000-0005-0000-0000-0000DB830000}"/>
    <cellStyle name="Normal 64 3 2 2 4 3 2" xfId="41180" xr:uid="{00000000-0005-0000-0000-0000DC830000}"/>
    <cellStyle name="Normal 64 3 2 2 4 3 3" xfId="25956" xr:uid="{00000000-0005-0000-0000-0000DD830000}"/>
    <cellStyle name="Normal 64 3 2 2 4 4" xfId="36167" xr:uid="{00000000-0005-0000-0000-0000DE830000}"/>
    <cellStyle name="Normal 64 3 2 2 4 5" xfId="20943" xr:uid="{00000000-0005-0000-0000-0000DF830000}"/>
    <cellStyle name="Normal 64 3 2 2 5" xfId="12533" xr:uid="{00000000-0005-0000-0000-0000E0830000}"/>
    <cellStyle name="Normal 64 3 2 2 5 2" xfId="42855" xr:uid="{00000000-0005-0000-0000-0000E1830000}"/>
    <cellStyle name="Normal 64 3 2 2 5 3" xfId="27631" xr:uid="{00000000-0005-0000-0000-0000E2830000}"/>
    <cellStyle name="Normal 64 3 2 2 6" xfId="7512" xr:uid="{00000000-0005-0000-0000-0000E3830000}"/>
    <cellStyle name="Normal 64 3 2 2 6 2" xfId="37838" xr:uid="{00000000-0005-0000-0000-0000E4830000}"/>
    <cellStyle name="Normal 64 3 2 2 6 3" xfId="22614" xr:uid="{00000000-0005-0000-0000-0000E5830000}"/>
    <cellStyle name="Normal 64 3 2 2 7" xfId="32826" xr:uid="{00000000-0005-0000-0000-0000E6830000}"/>
    <cellStyle name="Normal 64 3 2 2 8" xfId="17601" xr:uid="{00000000-0005-0000-0000-0000E7830000}"/>
    <cellStyle name="Normal 64 3 2 3" xfId="2859" xr:uid="{00000000-0005-0000-0000-0000E8830000}"/>
    <cellStyle name="Normal 64 3 2 3 2" xfId="4549" xr:uid="{00000000-0005-0000-0000-0000E9830000}"/>
    <cellStyle name="Normal 64 3 2 3 2 2" xfId="14622" xr:uid="{00000000-0005-0000-0000-0000EA830000}"/>
    <cellStyle name="Normal 64 3 2 3 2 2 2" xfId="44944" xr:uid="{00000000-0005-0000-0000-0000EB830000}"/>
    <cellStyle name="Normal 64 3 2 3 2 2 3" xfId="29720" xr:uid="{00000000-0005-0000-0000-0000EC830000}"/>
    <cellStyle name="Normal 64 3 2 3 2 3" xfId="9602" xr:uid="{00000000-0005-0000-0000-0000ED830000}"/>
    <cellStyle name="Normal 64 3 2 3 2 3 2" xfId="39927" xr:uid="{00000000-0005-0000-0000-0000EE830000}"/>
    <cellStyle name="Normal 64 3 2 3 2 3 3" xfId="24703" xr:uid="{00000000-0005-0000-0000-0000EF830000}"/>
    <cellStyle name="Normal 64 3 2 3 2 4" xfId="34914" xr:uid="{00000000-0005-0000-0000-0000F0830000}"/>
    <cellStyle name="Normal 64 3 2 3 2 5" xfId="19690" xr:uid="{00000000-0005-0000-0000-0000F1830000}"/>
    <cellStyle name="Normal 64 3 2 3 3" xfId="6241" xr:uid="{00000000-0005-0000-0000-0000F2830000}"/>
    <cellStyle name="Normal 64 3 2 3 3 2" xfId="16293" xr:uid="{00000000-0005-0000-0000-0000F3830000}"/>
    <cellStyle name="Normal 64 3 2 3 3 2 2" xfId="46615" xr:uid="{00000000-0005-0000-0000-0000F4830000}"/>
    <cellStyle name="Normal 64 3 2 3 3 2 3" xfId="31391" xr:uid="{00000000-0005-0000-0000-0000F5830000}"/>
    <cellStyle name="Normal 64 3 2 3 3 3" xfId="11273" xr:uid="{00000000-0005-0000-0000-0000F6830000}"/>
    <cellStyle name="Normal 64 3 2 3 3 3 2" xfId="41598" xr:uid="{00000000-0005-0000-0000-0000F7830000}"/>
    <cellStyle name="Normal 64 3 2 3 3 3 3" xfId="26374" xr:uid="{00000000-0005-0000-0000-0000F8830000}"/>
    <cellStyle name="Normal 64 3 2 3 3 4" xfId="36585" xr:uid="{00000000-0005-0000-0000-0000F9830000}"/>
    <cellStyle name="Normal 64 3 2 3 3 5" xfId="21361" xr:uid="{00000000-0005-0000-0000-0000FA830000}"/>
    <cellStyle name="Normal 64 3 2 3 4" xfId="12951" xr:uid="{00000000-0005-0000-0000-0000FB830000}"/>
    <cellStyle name="Normal 64 3 2 3 4 2" xfId="43273" xr:uid="{00000000-0005-0000-0000-0000FC830000}"/>
    <cellStyle name="Normal 64 3 2 3 4 3" xfId="28049" xr:uid="{00000000-0005-0000-0000-0000FD830000}"/>
    <cellStyle name="Normal 64 3 2 3 5" xfId="7930" xr:uid="{00000000-0005-0000-0000-0000FE830000}"/>
    <cellStyle name="Normal 64 3 2 3 5 2" xfId="38256" xr:uid="{00000000-0005-0000-0000-0000FF830000}"/>
    <cellStyle name="Normal 64 3 2 3 5 3" xfId="23032" xr:uid="{00000000-0005-0000-0000-000000840000}"/>
    <cellStyle name="Normal 64 3 2 3 6" xfId="33244" xr:uid="{00000000-0005-0000-0000-000001840000}"/>
    <cellStyle name="Normal 64 3 2 3 7" xfId="18019" xr:uid="{00000000-0005-0000-0000-000002840000}"/>
    <cellStyle name="Normal 64 3 2 4" xfId="3712" xr:uid="{00000000-0005-0000-0000-000003840000}"/>
    <cellStyle name="Normal 64 3 2 4 2" xfId="13786" xr:uid="{00000000-0005-0000-0000-000004840000}"/>
    <cellStyle name="Normal 64 3 2 4 2 2" xfId="44108" xr:uid="{00000000-0005-0000-0000-000005840000}"/>
    <cellStyle name="Normal 64 3 2 4 2 3" xfId="28884" xr:uid="{00000000-0005-0000-0000-000006840000}"/>
    <cellStyle name="Normal 64 3 2 4 3" xfId="8766" xr:uid="{00000000-0005-0000-0000-000007840000}"/>
    <cellStyle name="Normal 64 3 2 4 3 2" xfId="39091" xr:uid="{00000000-0005-0000-0000-000008840000}"/>
    <cellStyle name="Normal 64 3 2 4 3 3" xfId="23867" xr:uid="{00000000-0005-0000-0000-000009840000}"/>
    <cellStyle name="Normal 64 3 2 4 4" xfId="34078" xr:uid="{00000000-0005-0000-0000-00000A840000}"/>
    <cellStyle name="Normal 64 3 2 4 5" xfId="18854" xr:uid="{00000000-0005-0000-0000-00000B840000}"/>
    <cellStyle name="Normal 64 3 2 5" xfId="5405" xr:uid="{00000000-0005-0000-0000-00000C840000}"/>
    <cellStyle name="Normal 64 3 2 5 2" xfId="15457" xr:uid="{00000000-0005-0000-0000-00000D840000}"/>
    <cellStyle name="Normal 64 3 2 5 2 2" xfId="45779" xr:uid="{00000000-0005-0000-0000-00000E840000}"/>
    <cellStyle name="Normal 64 3 2 5 2 3" xfId="30555" xr:uid="{00000000-0005-0000-0000-00000F840000}"/>
    <cellStyle name="Normal 64 3 2 5 3" xfId="10437" xr:uid="{00000000-0005-0000-0000-000010840000}"/>
    <cellStyle name="Normal 64 3 2 5 3 2" xfId="40762" xr:uid="{00000000-0005-0000-0000-000011840000}"/>
    <cellStyle name="Normal 64 3 2 5 3 3" xfId="25538" xr:uid="{00000000-0005-0000-0000-000012840000}"/>
    <cellStyle name="Normal 64 3 2 5 4" xfId="35749" xr:uid="{00000000-0005-0000-0000-000013840000}"/>
    <cellStyle name="Normal 64 3 2 5 5" xfId="20525" xr:uid="{00000000-0005-0000-0000-000014840000}"/>
    <cellStyle name="Normal 64 3 2 6" xfId="12115" xr:uid="{00000000-0005-0000-0000-000015840000}"/>
    <cellStyle name="Normal 64 3 2 6 2" xfId="42437" xr:uid="{00000000-0005-0000-0000-000016840000}"/>
    <cellStyle name="Normal 64 3 2 6 3" xfId="27213" xr:uid="{00000000-0005-0000-0000-000017840000}"/>
    <cellStyle name="Normal 64 3 2 7" xfId="7094" xr:uid="{00000000-0005-0000-0000-000018840000}"/>
    <cellStyle name="Normal 64 3 2 7 2" xfId="37420" xr:uid="{00000000-0005-0000-0000-000019840000}"/>
    <cellStyle name="Normal 64 3 2 7 3" xfId="22196" xr:uid="{00000000-0005-0000-0000-00001A840000}"/>
    <cellStyle name="Normal 64 3 2 8" xfId="32408" xr:uid="{00000000-0005-0000-0000-00001B840000}"/>
    <cellStyle name="Normal 64 3 2 9" xfId="17183" xr:uid="{00000000-0005-0000-0000-00001C840000}"/>
    <cellStyle name="Normal 64 3 3" xfId="2230" xr:uid="{00000000-0005-0000-0000-00001D840000}"/>
    <cellStyle name="Normal 64 3 3 2" xfId="3069" xr:uid="{00000000-0005-0000-0000-00001E840000}"/>
    <cellStyle name="Normal 64 3 3 2 2" xfId="4759" xr:uid="{00000000-0005-0000-0000-00001F840000}"/>
    <cellStyle name="Normal 64 3 3 2 2 2" xfId="14832" xr:uid="{00000000-0005-0000-0000-000020840000}"/>
    <cellStyle name="Normal 64 3 3 2 2 2 2" xfId="45154" xr:uid="{00000000-0005-0000-0000-000021840000}"/>
    <cellStyle name="Normal 64 3 3 2 2 2 3" xfId="29930" xr:uid="{00000000-0005-0000-0000-000022840000}"/>
    <cellStyle name="Normal 64 3 3 2 2 3" xfId="9812" xr:uid="{00000000-0005-0000-0000-000023840000}"/>
    <cellStyle name="Normal 64 3 3 2 2 3 2" xfId="40137" xr:uid="{00000000-0005-0000-0000-000024840000}"/>
    <cellStyle name="Normal 64 3 3 2 2 3 3" xfId="24913" xr:uid="{00000000-0005-0000-0000-000025840000}"/>
    <cellStyle name="Normal 64 3 3 2 2 4" xfId="35124" xr:uid="{00000000-0005-0000-0000-000026840000}"/>
    <cellStyle name="Normal 64 3 3 2 2 5" xfId="19900" xr:uid="{00000000-0005-0000-0000-000027840000}"/>
    <cellStyle name="Normal 64 3 3 2 3" xfId="6451" xr:uid="{00000000-0005-0000-0000-000028840000}"/>
    <cellStyle name="Normal 64 3 3 2 3 2" xfId="16503" xr:uid="{00000000-0005-0000-0000-000029840000}"/>
    <cellStyle name="Normal 64 3 3 2 3 2 2" xfId="46825" xr:uid="{00000000-0005-0000-0000-00002A840000}"/>
    <cellStyle name="Normal 64 3 3 2 3 2 3" xfId="31601" xr:uid="{00000000-0005-0000-0000-00002B840000}"/>
    <cellStyle name="Normal 64 3 3 2 3 3" xfId="11483" xr:uid="{00000000-0005-0000-0000-00002C840000}"/>
    <cellStyle name="Normal 64 3 3 2 3 3 2" xfId="41808" xr:uid="{00000000-0005-0000-0000-00002D840000}"/>
    <cellStyle name="Normal 64 3 3 2 3 3 3" xfId="26584" xr:uid="{00000000-0005-0000-0000-00002E840000}"/>
    <cellStyle name="Normal 64 3 3 2 3 4" xfId="36795" xr:uid="{00000000-0005-0000-0000-00002F840000}"/>
    <cellStyle name="Normal 64 3 3 2 3 5" xfId="21571" xr:uid="{00000000-0005-0000-0000-000030840000}"/>
    <cellStyle name="Normal 64 3 3 2 4" xfId="13161" xr:uid="{00000000-0005-0000-0000-000031840000}"/>
    <cellStyle name="Normal 64 3 3 2 4 2" xfId="43483" xr:uid="{00000000-0005-0000-0000-000032840000}"/>
    <cellStyle name="Normal 64 3 3 2 4 3" xfId="28259" xr:uid="{00000000-0005-0000-0000-000033840000}"/>
    <cellStyle name="Normal 64 3 3 2 5" xfId="8140" xr:uid="{00000000-0005-0000-0000-000034840000}"/>
    <cellStyle name="Normal 64 3 3 2 5 2" xfId="38466" xr:uid="{00000000-0005-0000-0000-000035840000}"/>
    <cellStyle name="Normal 64 3 3 2 5 3" xfId="23242" xr:uid="{00000000-0005-0000-0000-000036840000}"/>
    <cellStyle name="Normal 64 3 3 2 6" xfId="33454" xr:uid="{00000000-0005-0000-0000-000037840000}"/>
    <cellStyle name="Normal 64 3 3 2 7" xfId="18229" xr:uid="{00000000-0005-0000-0000-000038840000}"/>
    <cellStyle name="Normal 64 3 3 3" xfId="3922" xr:uid="{00000000-0005-0000-0000-000039840000}"/>
    <cellStyle name="Normal 64 3 3 3 2" xfId="13996" xr:uid="{00000000-0005-0000-0000-00003A840000}"/>
    <cellStyle name="Normal 64 3 3 3 2 2" xfId="44318" xr:uid="{00000000-0005-0000-0000-00003B840000}"/>
    <cellStyle name="Normal 64 3 3 3 2 3" xfId="29094" xr:uid="{00000000-0005-0000-0000-00003C840000}"/>
    <cellStyle name="Normal 64 3 3 3 3" xfId="8976" xr:uid="{00000000-0005-0000-0000-00003D840000}"/>
    <cellStyle name="Normal 64 3 3 3 3 2" xfId="39301" xr:uid="{00000000-0005-0000-0000-00003E840000}"/>
    <cellStyle name="Normal 64 3 3 3 3 3" xfId="24077" xr:uid="{00000000-0005-0000-0000-00003F840000}"/>
    <cellStyle name="Normal 64 3 3 3 4" xfId="34288" xr:uid="{00000000-0005-0000-0000-000040840000}"/>
    <cellStyle name="Normal 64 3 3 3 5" xfId="19064" xr:uid="{00000000-0005-0000-0000-000041840000}"/>
    <cellStyle name="Normal 64 3 3 4" xfId="5615" xr:uid="{00000000-0005-0000-0000-000042840000}"/>
    <cellStyle name="Normal 64 3 3 4 2" xfId="15667" xr:uid="{00000000-0005-0000-0000-000043840000}"/>
    <cellStyle name="Normal 64 3 3 4 2 2" xfId="45989" xr:uid="{00000000-0005-0000-0000-000044840000}"/>
    <cellStyle name="Normal 64 3 3 4 2 3" xfId="30765" xr:uid="{00000000-0005-0000-0000-000045840000}"/>
    <cellStyle name="Normal 64 3 3 4 3" xfId="10647" xr:uid="{00000000-0005-0000-0000-000046840000}"/>
    <cellStyle name="Normal 64 3 3 4 3 2" xfId="40972" xr:uid="{00000000-0005-0000-0000-000047840000}"/>
    <cellStyle name="Normal 64 3 3 4 3 3" xfId="25748" xr:uid="{00000000-0005-0000-0000-000048840000}"/>
    <cellStyle name="Normal 64 3 3 4 4" xfId="35959" xr:uid="{00000000-0005-0000-0000-000049840000}"/>
    <cellStyle name="Normal 64 3 3 4 5" xfId="20735" xr:uid="{00000000-0005-0000-0000-00004A840000}"/>
    <cellStyle name="Normal 64 3 3 5" xfId="12325" xr:uid="{00000000-0005-0000-0000-00004B840000}"/>
    <cellStyle name="Normal 64 3 3 5 2" xfId="42647" xr:uid="{00000000-0005-0000-0000-00004C840000}"/>
    <cellStyle name="Normal 64 3 3 5 3" xfId="27423" xr:uid="{00000000-0005-0000-0000-00004D840000}"/>
    <cellStyle name="Normal 64 3 3 6" xfId="7304" xr:uid="{00000000-0005-0000-0000-00004E840000}"/>
    <cellStyle name="Normal 64 3 3 6 2" xfId="37630" xr:uid="{00000000-0005-0000-0000-00004F840000}"/>
    <cellStyle name="Normal 64 3 3 6 3" xfId="22406" xr:uid="{00000000-0005-0000-0000-000050840000}"/>
    <cellStyle name="Normal 64 3 3 7" xfId="32618" xr:uid="{00000000-0005-0000-0000-000051840000}"/>
    <cellStyle name="Normal 64 3 3 8" xfId="17393" xr:uid="{00000000-0005-0000-0000-000052840000}"/>
    <cellStyle name="Normal 64 3 4" xfId="2651" xr:uid="{00000000-0005-0000-0000-000053840000}"/>
    <cellStyle name="Normal 64 3 4 2" xfId="4341" xr:uid="{00000000-0005-0000-0000-000054840000}"/>
    <cellStyle name="Normal 64 3 4 2 2" xfId="14414" xr:uid="{00000000-0005-0000-0000-000055840000}"/>
    <cellStyle name="Normal 64 3 4 2 2 2" xfId="44736" xr:uid="{00000000-0005-0000-0000-000056840000}"/>
    <cellStyle name="Normal 64 3 4 2 2 3" xfId="29512" xr:uid="{00000000-0005-0000-0000-000057840000}"/>
    <cellStyle name="Normal 64 3 4 2 3" xfId="9394" xr:uid="{00000000-0005-0000-0000-000058840000}"/>
    <cellStyle name="Normal 64 3 4 2 3 2" xfId="39719" xr:uid="{00000000-0005-0000-0000-000059840000}"/>
    <cellStyle name="Normal 64 3 4 2 3 3" xfId="24495" xr:uid="{00000000-0005-0000-0000-00005A840000}"/>
    <cellStyle name="Normal 64 3 4 2 4" xfId="34706" xr:uid="{00000000-0005-0000-0000-00005B840000}"/>
    <cellStyle name="Normal 64 3 4 2 5" xfId="19482" xr:uid="{00000000-0005-0000-0000-00005C840000}"/>
    <cellStyle name="Normal 64 3 4 3" xfId="6033" xr:uid="{00000000-0005-0000-0000-00005D840000}"/>
    <cellStyle name="Normal 64 3 4 3 2" xfId="16085" xr:uid="{00000000-0005-0000-0000-00005E840000}"/>
    <cellStyle name="Normal 64 3 4 3 2 2" xfId="46407" xr:uid="{00000000-0005-0000-0000-00005F840000}"/>
    <cellStyle name="Normal 64 3 4 3 2 3" xfId="31183" xr:uid="{00000000-0005-0000-0000-000060840000}"/>
    <cellStyle name="Normal 64 3 4 3 3" xfId="11065" xr:uid="{00000000-0005-0000-0000-000061840000}"/>
    <cellStyle name="Normal 64 3 4 3 3 2" xfId="41390" xr:uid="{00000000-0005-0000-0000-000062840000}"/>
    <cellStyle name="Normal 64 3 4 3 3 3" xfId="26166" xr:uid="{00000000-0005-0000-0000-000063840000}"/>
    <cellStyle name="Normal 64 3 4 3 4" xfId="36377" xr:uid="{00000000-0005-0000-0000-000064840000}"/>
    <cellStyle name="Normal 64 3 4 3 5" xfId="21153" xr:uid="{00000000-0005-0000-0000-000065840000}"/>
    <cellStyle name="Normal 64 3 4 4" xfId="12743" xr:uid="{00000000-0005-0000-0000-000066840000}"/>
    <cellStyle name="Normal 64 3 4 4 2" xfId="43065" xr:uid="{00000000-0005-0000-0000-000067840000}"/>
    <cellStyle name="Normal 64 3 4 4 3" xfId="27841" xr:uid="{00000000-0005-0000-0000-000068840000}"/>
    <cellStyle name="Normal 64 3 4 5" xfId="7722" xr:uid="{00000000-0005-0000-0000-000069840000}"/>
    <cellStyle name="Normal 64 3 4 5 2" xfId="38048" xr:uid="{00000000-0005-0000-0000-00006A840000}"/>
    <cellStyle name="Normal 64 3 4 5 3" xfId="22824" xr:uid="{00000000-0005-0000-0000-00006B840000}"/>
    <cellStyle name="Normal 64 3 4 6" xfId="33036" xr:uid="{00000000-0005-0000-0000-00006C840000}"/>
    <cellStyle name="Normal 64 3 4 7" xfId="17811" xr:uid="{00000000-0005-0000-0000-00006D840000}"/>
    <cellStyle name="Normal 64 3 5" xfId="3504" xr:uid="{00000000-0005-0000-0000-00006E840000}"/>
    <cellStyle name="Normal 64 3 5 2" xfId="13578" xr:uid="{00000000-0005-0000-0000-00006F840000}"/>
    <cellStyle name="Normal 64 3 5 2 2" xfId="43900" xr:uid="{00000000-0005-0000-0000-000070840000}"/>
    <cellStyle name="Normal 64 3 5 2 3" xfId="28676" xr:uid="{00000000-0005-0000-0000-000071840000}"/>
    <cellStyle name="Normal 64 3 5 3" xfId="8558" xr:uid="{00000000-0005-0000-0000-000072840000}"/>
    <cellStyle name="Normal 64 3 5 3 2" xfId="38883" xr:uid="{00000000-0005-0000-0000-000073840000}"/>
    <cellStyle name="Normal 64 3 5 3 3" xfId="23659" xr:uid="{00000000-0005-0000-0000-000074840000}"/>
    <cellStyle name="Normal 64 3 5 4" xfId="33870" xr:uid="{00000000-0005-0000-0000-000075840000}"/>
    <cellStyle name="Normal 64 3 5 5" xfId="18646" xr:uid="{00000000-0005-0000-0000-000076840000}"/>
    <cellStyle name="Normal 64 3 6" xfId="5197" xr:uid="{00000000-0005-0000-0000-000077840000}"/>
    <cellStyle name="Normal 64 3 6 2" xfId="15249" xr:uid="{00000000-0005-0000-0000-000078840000}"/>
    <cellStyle name="Normal 64 3 6 2 2" xfId="45571" xr:uid="{00000000-0005-0000-0000-000079840000}"/>
    <cellStyle name="Normal 64 3 6 2 3" xfId="30347" xr:uid="{00000000-0005-0000-0000-00007A840000}"/>
    <cellStyle name="Normal 64 3 6 3" xfId="10229" xr:uid="{00000000-0005-0000-0000-00007B840000}"/>
    <cellStyle name="Normal 64 3 6 3 2" xfId="40554" xr:uid="{00000000-0005-0000-0000-00007C840000}"/>
    <cellStyle name="Normal 64 3 6 3 3" xfId="25330" xr:uid="{00000000-0005-0000-0000-00007D840000}"/>
    <cellStyle name="Normal 64 3 6 4" xfId="35541" xr:uid="{00000000-0005-0000-0000-00007E840000}"/>
    <cellStyle name="Normal 64 3 6 5" xfId="20317" xr:uid="{00000000-0005-0000-0000-00007F840000}"/>
    <cellStyle name="Normal 64 3 7" xfId="11907" xr:uid="{00000000-0005-0000-0000-000080840000}"/>
    <cellStyle name="Normal 64 3 7 2" xfId="42229" xr:uid="{00000000-0005-0000-0000-000081840000}"/>
    <cellStyle name="Normal 64 3 7 3" xfId="27005" xr:uid="{00000000-0005-0000-0000-000082840000}"/>
    <cellStyle name="Normal 64 3 8" xfId="6886" xr:uid="{00000000-0005-0000-0000-000083840000}"/>
    <cellStyle name="Normal 64 3 8 2" xfId="37212" xr:uid="{00000000-0005-0000-0000-000084840000}"/>
    <cellStyle name="Normal 64 3 8 3" xfId="21988" xr:uid="{00000000-0005-0000-0000-000085840000}"/>
    <cellStyle name="Normal 64 3 9" xfId="32201" xr:uid="{00000000-0005-0000-0000-000086840000}"/>
    <cellStyle name="Normal 64 4" xfId="1911" xr:uid="{00000000-0005-0000-0000-000087840000}"/>
    <cellStyle name="Normal 64 4 2" xfId="2334" xr:uid="{00000000-0005-0000-0000-000088840000}"/>
    <cellStyle name="Normal 64 4 2 2" xfId="3173" xr:uid="{00000000-0005-0000-0000-000089840000}"/>
    <cellStyle name="Normal 64 4 2 2 2" xfId="4863" xr:uid="{00000000-0005-0000-0000-00008A840000}"/>
    <cellStyle name="Normal 64 4 2 2 2 2" xfId="14936" xr:uid="{00000000-0005-0000-0000-00008B840000}"/>
    <cellStyle name="Normal 64 4 2 2 2 2 2" xfId="45258" xr:uid="{00000000-0005-0000-0000-00008C840000}"/>
    <cellStyle name="Normal 64 4 2 2 2 2 3" xfId="30034" xr:uid="{00000000-0005-0000-0000-00008D840000}"/>
    <cellStyle name="Normal 64 4 2 2 2 3" xfId="9916" xr:uid="{00000000-0005-0000-0000-00008E840000}"/>
    <cellStyle name="Normal 64 4 2 2 2 3 2" xfId="40241" xr:uid="{00000000-0005-0000-0000-00008F840000}"/>
    <cellStyle name="Normal 64 4 2 2 2 3 3" xfId="25017" xr:uid="{00000000-0005-0000-0000-000090840000}"/>
    <cellStyle name="Normal 64 4 2 2 2 4" xfId="35228" xr:uid="{00000000-0005-0000-0000-000091840000}"/>
    <cellStyle name="Normal 64 4 2 2 2 5" xfId="20004" xr:uid="{00000000-0005-0000-0000-000092840000}"/>
    <cellStyle name="Normal 64 4 2 2 3" xfId="6555" xr:uid="{00000000-0005-0000-0000-000093840000}"/>
    <cellStyle name="Normal 64 4 2 2 3 2" xfId="16607" xr:uid="{00000000-0005-0000-0000-000094840000}"/>
    <cellStyle name="Normal 64 4 2 2 3 2 2" xfId="46929" xr:uid="{00000000-0005-0000-0000-000095840000}"/>
    <cellStyle name="Normal 64 4 2 2 3 2 3" xfId="31705" xr:uid="{00000000-0005-0000-0000-000096840000}"/>
    <cellStyle name="Normal 64 4 2 2 3 3" xfId="11587" xr:uid="{00000000-0005-0000-0000-000097840000}"/>
    <cellStyle name="Normal 64 4 2 2 3 3 2" xfId="41912" xr:uid="{00000000-0005-0000-0000-000098840000}"/>
    <cellStyle name="Normal 64 4 2 2 3 3 3" xfId="26688" xr:uid="{00000000-0005-0000-0000-000099840000}"/>
    <cellStyle name="Normal 64 4 2 2 3 4" xfId="36899" xr:uid="{00000000-0005-0000-0000-00009A840000}"/>
    <cellStyle name="Normal 64 4 2 2 3 5" xfId="21675" xr:uid="{00000000-0005-0000-0000-00009B840000}"/>
    <cellStyle name="Normal 64 4 2 2 4" xfId="13265" xr:uid="{00000000-0005-0000-0000-00009C840000}"/>
    <cellStyle name="Normal 64 4 2 2 4 2" xfId="43587" xr:uid="{00000000-0005-0000-0000-00009D840000}"/>
    <cellStyle name="Normal 64 4 2 2 4 3" xfId="28363" xr:uid="{00000000-0005-0000-0000-00009E840000}"/>
    <cellStyle name="Normal 64 4 2 2 5" xfId="8244" xr:uid="{00000000-0005-0000-0000-00009F840000}"/>
    <cellStyle name="Normal 64 4 2 2 5 2" xfId="38570" xr:uid="{00000000-0005-0000-0000-0000A0840000}"/>
    <cellStyle name="Normal 64 4 2 2 5 3" xfId="23346" xr:uid="{00000000-0005-0000-0000-0000A1840000}"/>
    <cellStyle name="Normal 64 4 2 2 6" xfId="33558" xr:uid="{00000000-0005-0000-0000-0000A2840000}"/>
    <cellStyle name="Normal 64 4 2 2 7" xfId="18333" xr:uid="{00000000-0005-0000-0000-0000A3840000}"/>
    <cellStyle name="Normal 64 4 2 3" xfId="4026" xr:uid="{00000000-0005-0000-0000-0000A4840000}"/>
    <cellStyle name="Normal 64 4 2 3 2" xfId="14100" xr:uid="{00000000-0005-0000-0000-0000A5840000}"/>
    <cellStyle name="Normal 64 4 2 3 2 2" xfId="44422" xr:uid="{00000000-0005-0000-0000-0000A6840000}"/>
    <cellStyle name="Normal 64 4 2 3 2 3" xfId="29198" xr:uid="{00000000-0005-0000-0000-0000A7840000}"/>
    <cellStyle name="Normal 64 4 2 3 3" xfId="9080" xr:uid="{00000000-0005-0000-0000-0000A8840000}"/>
    <cellStyle name="Normal 64 4 2 3 3 2" xfId="39405" xr:uid="{00000000-0005-0000-0000-0000A9840000}"/>
    <cellStyle name="Normal 64 4 2 3 3 3" xfId="24181" xr:uid="{00000000-0005-0000-0000-0000AA840000}"/>
    <cellStyle name="Normal 64 4 2 3 4" xfId="34392" xr:uid="{00000000-0005-0000-0000-0000AB840000}"/>
    <cellStyle name="Normal 64 4 2 3 5" xfId="19168" xr:uid="{00000000-0005-0000-0000-0000AC840000}"/>
    <cellStyle name="Normal 64 4 2 4" xfId="5719" xr:uid="{00000000-0005-0000-0000-0000AD840000}"/>
    <cellStyle name="Normal 64 4 2 4 2" xfId="15771" xr:uid="{00000000-0005-0000-0000-0000AE840000}"/>
    <cellStyle name="Normal 64 4 2 4 2 2" xfId="46093" xr:uid="{00000000-0005-0000-0000-0000AF840000}"/>
    <cellStyle name="Normal 64 4 2 4 2 3" xfId="30869" xr:uid="{00000000-0005-0000-0000-0000B0840000}"/>
    <cellStyle name="Normal 64 4 2 4 3" xfId="10751" xr:uid="{00000000-0005-0000-0000-0000B1840000}"/>
    <cellStyle name="Normal 64 4 2 4 3 2" xfId="41076" xr:uid="{00000000-0005-0000-0000-0000B2840000}"/>
    <cellStyle name="Normal 64 4 2 4 3 3" xfId="25852" xr:uid="{00000000-0005-0000-0000-0000B3840000}"/>
    <cellStyle name="Normal 64 4 2 4 4" xfId="36063" xr:uid="{00000000-0005-0000-0000-0000B4840000}"/>
    <cellStyle name="Normal 64 4 2 4 5" xfId="20839" xr:uid="{00000000-0005-0000-0000-0000B5840000}"/>
    <cellStyle name="Normal 64 4 2 5" xfId="12429" xr:uid="{00000000-0005-0000-0000-0000B6840000}"/>
    <cellStyle name="Normal 64 4 2 5 2" xfId="42751" xr:uid="{00000000-0005-0000-0000-0000B7840000}"/>
    <cellStyle name="Normal 64 4 2 5 3" xfId="27527" xr:uid="{00000000-0005-0000-0000-0000B8840000}"/>
    <cellStyle name="Normal 64 4 2 6" xfId="7408" xr:uid="{00000000-0005-0000-0000-0000B9840000}"/>
    <cellStyle name="Normal 64 4 2 6 2" xfId="37734" xr:uid="{00000000-0005-0000-0000-0000BA840000}"/>
    <cellStyle name="Normal 64 4 2 6 3" xfId="22510" xr:uid="{00000000-0005-0000-0000-0000BB840000}"/>
    <cellStyle name="Normal 64 4 2 7" xfId="32722" xr:uid="{00000000-0005-0000-0000-0000BC840000}"/>
    <cellStyle name="Normal 64 4 2 8" xfId="17497" xr:uid="{00000000-0005-0000-0000-0000BD840000}"/>
    <cellStyle name="Normal 64 4 3" xfId="2755" xr:uid="{00000000-0005-0000-0000-0000BE840000}"/>
    <cellStyle name="Normal 64 4 3 2" xfId="4445" xr:uid="{00000000-0005-0000-0000-0000BF840000}"/>
    <cellStyle name="Normal 64 4 3 2 2" xfId="14518" xr:uid="{00000000-0005-0000-0000-0000C0840000}"/>
    <cellStyle name="Normal 64 4 3 2 2 2" xfId="44840" xr:uid="{00000000-0005-0000-0000-0000C1840000}"/>
    <cellStyle name="Normal 64 4 3 2 2 3" xfId="29616" xr:uid="{00000000-0005-0000-0000-0000C2840000}"/>
    <cellStyle name="Normal 64 4 3 2 3" xfId="9498" xr:uid="{00000000-0005-0000-0000-0000C3840000}"/>
    <cellStyle name="Normal 64 4 3 2 3 2" xfId="39823" xr:uid="{00000000-0005-0000-0000-0000C4840000}"/>
    <cellStyle name="Normal 64 4 3 2 3 3" xfId="24599" xr:uid="{00000000-0005-0000-0000-0000C5840000}"/>
    <cellStyle name="Normal 64 4 3 2 4" xfId="34810" xr:uid="{00000000-0005-0000-0000-0000C6840000}"/>
    <cellStyle name="Normal 64 4 3 2 5" xfId="19586" xr:uid="{00000000-0005-0000-0000-0000C7840000}"/>
    <cellStyle name="Normal 64 4 3 3" xfId="6137" xr:uid="{00000000-0005-0000-0000-0000C8840000}"/>
    <cellStyle name="Normal 64 4 3 3 2" xfId="16189" xr:uid="{00000000-0005-0000-0000-0000C9840000}"/>
    <cellStyle name="Normal 64 4 3 3 2 2" xfId="46511" xr:uid="{00000000-0005-0000-0000-0000CA840000}"/>
    <cellStyle name="Normal 64 4 3 3 2 3" xfId="31287" xr:uid="{00000000-0005-0000-0000-0000CB840000}"/>
    <cellStyle name="Normal 64 4 3 3 3" xfId="11169" xr:uid="{00000000-0005-0000-0000-0000CC840000}"/>
    <cellStyle name="Normal 64 4 3 3 3 2" xfId="41494" xr:uid="{00000000-0005-0000-0000-0000CD840000}"/>
    <cellStyle name="Normal 64 4 3 3 3 3" xfId="26270" xr:uid="{00000000-0005-0000-0000-0000CE840000}"/>
    <cellStyle name="Normal 64 4 3 3 4" xfId="36481" xr:uid="{00000000-0005-0000-0000-0000CF840000}"/>
    <cellStyle name="Normal 64 4 3 3 5" xfId="21257" xr:uid="{00000000-0005-0000-0000-0000D0840000}"/>
    <cellStyle name="Normal 64 4 3 4" xfId="12847" xr:uid="{00000000-0005-0000-0000-0000D1840000}"/>
    <cellStyle name="Normal 64 4 3 4 2" xfId="43169" xr:uid="{00000000-0005-0000-0000-0000D2840000}"/>
    <cellStyle name="Normal 64 4 3 4 3" xfId="27945" xr:uid="{00000000-0005-0000-0000-0000D3840000}"/>
    <cellStyle name="Normal 64 4 3 5" xfId="7826" xr:uid="{00000000-0005-0000-0000-0000D4840000}"/>
    <cellStyle name="Normal 64 4 3 5 2" xfId="38152" xr:uid="{00000000-0005-0000-0000-0000D5840000}"/>
    <cellStyle name="Normal 64 4 3 5 3" xfId="22928" xr:uid="{00000000-0005-0000-0000-0000D6840000}"/>
    <cellStyle name="Normal 64 4 3 6" xfId="33140" xr:uid="{00000000-0005-0000-0000-0000D7840000}"/>
    <cellStyle name="Normal 64 4 3 7" xfId="17915" xr:uid="{00000000-0005-0000-0000-0000D8840000}"/>
    <cellStyle name="Normal 64 4 4" xfId="3608" xr:uid="{00000000-0005-0000-0000-0000D9840000}"/>
    <cellStyle name="Normal 64 4 4 2" xfId="13682" xr:uid="{00000000-0005-0000-0000-0000DA840000}"/>
    <cellStyle name="Normal 64 4 4 2 2" xfId="44004" xr:uid="{00000000-0005-0000-0000-0000DB840000}"/>
    <cellStyle name="Normal 64 4 4 2 3" xfId="28780" xr:uid="{00000000-0005-0000-0000-0000DC840000}"/>
    <cellStyle name="Normal 64 4 4 3" xfId="8662" xr:uid="{00000000-0005-0000-0000-0000DD840000}"/>
    <cellStyle name="Normal 64 4 4 3 2" xfId="38987" xr:uid="{00000000-0005-0000-0000-0000DE840000}"/>
    <cellStyle name="Normal 64 4 4 3 3" xfId="23763" xr:uid="{00000000-0005-0000-0000-0000DF840000}"/>
    <cellStyle name="Normal 64 4 4 4" xfId="33974" xr:uid="{00000000-0005-0000-0000-0000E0840000}"/>
    <cellStyle name="Normal 64 4 4 5" xfId="18750" xr:uid="{00000000-0005-0000-0000-0000E1840000}"/>
    <cellStyle name="Normal 64 4 5" xfId="5301" xr:uid="{00000000-0005-0000-0000-0000E2840000}"/>
    <cellStyle name="Normal 64 4 5 2" xfId="15353" xr:uid="{00000000-0005-0000-0000-0000E3840000}"/>
    <cellStyle name="Normal 64 4 5 2 2" xfId="45675" xr:uid="{00000000-0005-0000-0000-0000E4840000}"/>
    <cellStyle name="Normal 64 4 5 2 3" xfId="30451" xr:uid="{00000000-0005-0000-0000-0000E5840000}"/>
    <cellStyle name="Normal 64 4 5 3" xfId="10333" xr:uid="{00000000-0005-0000-0000-0000E6840000}"/>
    <cellStyle name="Normal 64 4 5 3 2" xfId="40658" xr:uid="{00000000-0005-0000-0000-0000E7840000}"/>
    <cellStyle name="Normal 64 4 5 3 3" xfId="25434" xr:uid="{00000000-0005-0000-0000-0000E8840000}"/>
    <cellStyle name="Normal 64 4 5 4" xfId="35645" xr:uid="{00000000-0005-0000-0000-0000E9840000}"/>
    <cellStyle name="Normal 64 4 5 5" xfId="20421" xr:uid="{00000000-0005-0000-0000-0000EA840000}"/>
    <cellStyle name="Normal 64 4 6" xfId="12011" xr:uid="{00000000-0005-0000-0000-0000EB840000}"/>
    <cellStyle name="Normal 64 4 6 2" xfId="42333" xr:uid="{00000000-0005-0000-0000-0000EC840000}"/>
    <cellStyle name="Normal 64 4 6 3" xfId="27109" xr:uid="{00000000-0005-0000-0000-0000ED840000}"/>
    <cellStyle name="Normal 64 4 7" xfId="6990" xr:uid="{00000000-0005-0000-0000-0000EE840000}"/>
    <cellStyle name="Normal 64 4 7 2" xfId="37316" xr:uid="{00000000-0005-0000-0000-0000EF840000}"/>
    <cellStyle name="Normal 64 4 7 3" xfId="22092" xr:uid="{00000000-0005-0000-0000-0000F0840000}"/>
    <cellStyle name="Normal 64 4 8" xfId="32304" xr:uid="{00000000-0005-0000-0000-0000F1840000}"/>
    <cellStyle name="Normal 64 4 9" xfId="17079" xr:uid="{00000000-0005-0000-0000-0000F2840000}"/>
    <cellStyle name="Normal 64 5" xfId="2124" xr:uid="{00000000-0005-0000-0000-0000F3840000}"/>
    <cellStyle name="Normal 64 5 2" xfId="2965" xr:uid="{00000000-0005-0000-0000-0000F4840000}"/>
    <cellStyle name="Normal 64 5 2 2" xfId="4655" xr:uid="{00000000-0005-0000-0000-0000F5840000}"/>
    <cellStyle name="Normal 64 5 2 2 2" xfId="14728" xr:uid="{00000000-0005-0000-0000-0000F6840000}"/>
    <cellStyle name="Normal 64 5 2 2 2 2" xfId="45050" xr:uid="{00000000-0005-0000-0000-0000F7840000}"/>
    <cellStyle name="Normal 64 5 2 2 2 3" xfId="29826" xr:uid="{00000000-0005-0000-0000-0000F8840000}"/>
    <cellStyle name="Normal 64 5 2 2 3" xfId="9708" xr:uid="{00000000-0005-0000-0000-0000F9840000}"/>
    <cellStyle name="Normal 64 5 2 2 3 2" xfId="40033" xr:uid="{00000000-0005-0000-0000-0000FA840000}"/>
    <cellStyle name="Normal 64 5 2 2 3 3" xfId="24809" xr:uid="{00000000-0005-0000-0000-0000FB840000}"/>
    <cellStyle name="Normal 64 5 2 2 4" xfId="35020" xr:uid="{00000000-0005-0000-0000-0000FC840000}"/>
    <cellStyle name="Normal 64 5 2 2 5" xfId="19796" xr:uid="{00000000-0005-0000-0000-0000FD840000}"/>
    <cellStyle name="Normal 64 5 2 3" xfId="6347" xr:uid="{00000000-0005-0000-0000-0000FE840000}"/>
    <cellStyle name="Normal 64 5 2 3 2" xfId="16399" xr:uid="{00000000-0005-0000-0000-0000FF840000}"/>
    <cellStyle name="Normal 64 5 2 3 2 2" xfId="46721" xr:uid="{00000000-0005-0000-0000-000000850000}"/>
    <cellStyle name="Normal 64 5 2 3 2 3" xfId="31497" xr:uid="{00000000-0005-0000-0000-000001850000}"/>
    <cellStyle name="Normal 64 5 2 3 3" xfId="11379" xr:uid="{00000000-0005-0000-0000-000002850000}"/>
    <cellStyle name="Normal 64 5 2 3 3 2" xfId="41704" xr:uid="{00000000-0005-0000-0000-000003850000}"/>
    <cellStyle name="Normal 64 5 2 3 3 3" xfId="26480" xr:uid="{00000000-0005-0000-0000-000004850000}"/>
    <cellStyle name="Normal 64 5 2 3 4" xfId="36691" xr:uid="{00000000-0005-0000-0000-000005850000}"/>
    <cellStyle name="Normal 64 5 2 3 5" xfId="21467" xr:uid="{00000000-0005-0000-0000-000006850000}"/>
    <cellStyle name="Normal 64 5 2 4" xfId="13057" xr:uid="{00000000-0005-0000-0000-000007850000}"/>
    <cellStyle name="Normal 64 5 2 4 2" xfId="43379" xr:uid="{00000000-0005-0000-0000-000008850000}"/>
    <cellStyle name="Normal 64 5 2 4 3" xfId="28155" xr:uid="{00000000-0005-0000-0000-000009850000}"/>
    <cellStyle name="Normal 64 5 2 5" xfId="8036" xr:uid="{00000000-0005-0000-0000-00000A850000}"/>
    <cellStyle name="Normal 64 5 2 5 2" xfId="38362" xr:uid="{00000000-0005-0000-0000-00000B850000}"/>
    <cellStyle name="Normal 64 5 2 5 3" xfId="23138" xr:uid="{00000000-0005-0000-0000-00000C850000}"/>
    <cellStyle name="Normal 64 5 2 6" xfId="33350" xr:uid="{00000000-0005-0000-0000-00000D850000}"/>
    <cellStyle name="Normal 64 5 2 7" xfId="18125" xr:uid="{00000000-0005-0000-0000-00000E850000}"/>
    <cellStyle name="Normal 64 5 3" xfId="3818" xr:uid="{00000000-0005-0000-0000-00000F850000}"/>
    <cellStyle name="Normal 64 5 3 2" xfId="13892" xr:uid="{00000000-0005-0000-0000-000010850000}"/>
    <cellStyle name="Normal 64 5 3 2 2" xfId="44214" xr:uid="{00000000-0005-0000-0000-000011850000}"/>
    <cellStyle name="Normal 64 5 3 2 3" xfId="28990" xr:uid="{00000000-0005-0000-0000-000012850000}"/>
    <cellStyle name="Normal 64 5 3 3" xfId="8872" xr:uid="{00000000-0005-0000-0000-000013850000}"/>
    <cellStyle name="Normal 64 5 3 3 2" xfId="39197" xr:uid="{00000000-0005-0000-0000-000014850000}"/>
    <cellStyle name="Normal 64 5 3 3 3" xfId="23973" xr:uid="{00000000-0005-0000-0000-000015850000}"/>
    <cellStyle name="Normal 64 5 3 4" xfId="34184" xr:uid="{00000000-0005-0000-0000-000016850000}"/>
    <cellStyle name="Normal 64 5 3 5" xfId="18960" xr:uid="{00000000-0005-0000-0000-000017850000}"/>
    <cellStyle name="Normal 64 5 4" xfId="5511" xr:uid="{00000000-0005-0000-0000-000018850000}"/>
    <cellStyle name="Normal 64 5 4 2" xfId="15563" xr:uid="{00000000-0005-0000-0000-000019850000}"/>
    <cellStyle name="Normal 64 5 4 2 2" xfId="45885" xr:uid="{00000000-0005-0000-0000-00001A850000}"/>
    <cellStyle name="Normal 64 5 4 2 3" xfId="30661" xr:uid="{00000000-0005-0000-0000-00001B850000}"/>
    <cellStyle name="Normal 64 5 4 3" xfId="10543" xr:uid="{00000000-0005-0000-0000-00001C850000}"/>
    <cellStyle name="Normal 64 5 4 3 2" xfId="40868" xr:uid="{00000000-0005-0000-0000-00001D850000}"/>
    <cellStyle name="Normal 64 5 4 3 3" xfId="25644" xr:uid="{00000000-0005-0000-0000-00001E850000}"/>
    <cellStyle name="Normal 64 5 4 4" xfId="35855" xr:uid="{00000000-0005-0000-0000-00001F850000}"/>
    <cellStyle name="Normal 64 5 4 5" xfId="20631" xr:uid="{00000000-0005-0000-0000-000020850000}"/>
    <cellStyle name="Normal 64 5 5" xfId="12221" xr:uid="{00000000-0005-0000-0000-000021850000}"/>
    <cellStyle name="Normal 64 5 5 2" xfId="42543" xr:uid="{00000000-0005-0000-0000-000022850000}"/>
    <cellStyle name="Normal 64 5 5 3" xfId="27319" xr:uid="{00000000-0005-0000-0000-000023850000}"/>
    <cellStyle name="Normal 64 5 6" xfId="7200" xr:uid="{00000000-0005-0000-0000-000024850000}"/>
    <cellStyle name="Normal 64 5 6 2" xfId="37526" xr:uid="{00000000-0005-0000-0000-000025850000}"/>
    <cellStyle name="Normal 64 5 6 3" xfId="22302" xr:uid="{00000000-0005-0000-0000-000026850000}"/>
    <cellStyle name="Normal 64 5 7" xfId="32514" xr:uid="{00000000-0005-0000-0000-000027850000}"/>
    <cellStyle name="Normal 64 5 8" xfId="17289" xr:uid="{00000000-0005-0000-0000-000028850000}"/>
    <cellStyle name="Normal 64 6" xfId="2545" xr:uid="{00000000-0005-0000-0000-000029850000}"/>
    <cellStyle name="Normal 64 6 2" xfId="4237" xr:uid="{00000000-0005-0000-0000-00002A850000}"/>
    <cellStyle name="Normal 64 6 2 2" xfId="14310" xr:uid="{00000000-0005-0000-0000-00002B850000}"/>
    <cellStyle name="Normal 64 6 2 2 2" xfId="44632" xr:uid="{00000000-0005-0000-0000-00002C850000}"/>
    <cellStyle name="Normal 64 6 2 2 3" xfId="29408" xr:uid="{00000000-0005-0000-0000-00002D850000}"/>
    <cellStyle name="Normal 64 6 2 3" xfId="9290" xr:uid="{00000000-0005-0000-0000-00002E850000}"/>
    <cellStyle name="Normal 64 6 2 3 2" xfId="39615" xr:uid="{00000000-0005-0000-0000-00002F850000}"/>
    <cellStyle name="Normal 64 6 2 3 3" xfId="24391" xr:uid="{00000000-0005-0000-0000-000030850000}"/>
    <cellStyle name="Normal 64 6 2 4" xfId="34602" xr:uid="{00000000-0005-0000-0000-000031850000}"/>
    <cellStyle name="Normal 64 6 2 5" xfId="19378" xr:uid="{00000000-0005-0000-0000-000032850000}"/>
    <cellStyle name="Normal 64 6 3" xfId="5929" xr:uid="{00000000-0005-0000-0000-000033850000}"/>
    <cellStyle name="Normal 64 6 3 2" xfId="15981" xr:uid="{00000000-0005-0000-0000-000034850000}"/>
    <cellStyle name="Normal 64 6 3 2 2" xfId="46303" xr:uid="{00000000-0005-0000-0000-000035850000}"/>
    <cellStyle name="Normal 64 6 3 2 3" xfId="31079" xr:uid="{00000000-0005-0000-0000-000036850000}"/>
    <cellStyle name="Normal 64 6 3 3" xfId="10961" xr:uid="{00000000-0005-0000-0000-000037850000}"/>
    <cellStyle name="Normal 64 6 3 3 2" xfId="41286" xr:uid="{00000000-0005-0000-0000-000038850000}"/>
    <cellStyle name="Normal 64 6 3 3 3" xfId="26062" xr:uid="{00000000-0005-0000-0000-000039850000}"/>
    <cellStyle name="Normal 64 6 3 4" xfId="36273" xr:uid="{00000000-0005-0000-0000-00003A850000}"/>
    <cellStyle name="Normal 64 6 3 5" xfId="21049" xr:uid="{00000000-0005-0000-0000-00003B850000}"/>
    <cellStyle name="Normal 64 6 4" xfId="12639" xr:uid="{00000000-0005-0000-0000-00003C850000}"/>
    <cellStyle name="Normal 64 6 4 2" xfId="42961" xr:uid="{00000000-0005-0000-0000-00003D850000}"/>
    <cellStyle name="Normal 64 6 4 3" xfId="27737" xr:uid="{00000000-0005-0000-0000-00003E850000}"/>
    <cellStyle name="Normal 64 6 5" xfId="7618" xr:uid="{00000000-0005-0000-0000-00003F850000}"/>
    <cellStyle name="Normal 64 6 5 2" xfId="37944" xr:uid="{00000000-0005-0000-0000-000040850000}"/>
    <cellStyle name="Normal 64 6 5 3" xfId="22720" xr:uid="{00000000-0005-0000-0000-000041850000}"/>
    <cellStyle name="Normal 64 6 6" xfId="32932" xr:uid="{00000000-0005-0000-0000-000042850000}"/>
    <cellStyle name="Normal 64 6 7" xfId="17707" xr:uid="{00000000-0005-0000-0000-000043850000}"/>
    <cellStyle name="Normal 64 7" xfId="3397" xr:uid="{00000000-0005-0000-0000-000044850000}"/>
    <cellStyle name="Normal 64 7 2" xfId="13474" xr:uid="{00000000-0005-0000-0000-000045850000}"/>
    <cellStyle name="Normal 64 7 2 2" xfId="43796" xr:uid="{00000000-0005-0000-0000-000046850000}"/>
    <cellStyle name="Normal 64 7 2 3" xfId="28572" xr:uid="{00000000-0005-0000-0000-000047850000}"/>
    <cellStyle name="Normal 64 7 3" xfId="8454" xr:uid="{00000000-0005-0000-0000-000048850000}"/>
    <cellStyle name="Normal 64 7 3 2" xfId="38779" xr:uid="{00000000-0005-0000-0000-000049850000}"/>
    <cellStyle name="Normal 64 7 3 3" xfId="23555" xr:uid="{00000000-0005-0000-0000-00004A850000}"/>
    <cellStyle name="Normal 64 7 4" xfId="33766" xr:uid="{00000000-0005-0000-0000-00004B850000}"/>
    <cellStyle name="Normal 64 7 5" xfId="18542" xr:uid="{00000000-0005-0000-0000-00004C850000}"/>
    <cellStyle name="Normal 64 8" xfId="5091" xr:uid="{00000000-0005-0000-0000-00004D850000}"/>
    <cellStyle name="Normal 64 8 2" xfId="15145" xr:uid="{00000000-0005-0000-0000-00004E850000}"/>
    <cellStyle name="Normal 64 8 2 2" xfId="45467" xr:uid="{00000000-0005-0000-0000-00004F850000}"/>
    <cellStyle name="Normal 64 8 2 3" xfId="30243" xr:uid="{00000000-0005-0000-0000-000050850000}"/>
    <cellStyle name="Normal 64 8 3" xfId="10125" xr:uid="{00000000-0005-0000-0000-000051850000}"/>
    <cellStyle name="Normal 64 8 3 2" xfId="40450" xr:uid="{00000000-0005-0000-0000-000052850000}"/>
    <cellStyle name="Normal 64 8 3 3" xfId="25226" xr:uid="{00000000-0005-0000-0000-000053850000}"/>
    <cellStyle name="Normal 64 8 4" xfId="35437" xr:uid="{00000000-0005-0000-0000-000054850000}"/>
    <cellStyle name="Normal 64 8 5" xfId="20213" xr:uid="{00000000-0005-0000-0000-000055850000}"/>
    <cellStyle name="Normal 64 9" xfId="11801" xr:uid="{00000000-0005-0000-0000-000056850000}"/>
    <cellStyle name="Normal 64 9 2" xfId="42125" xr:uid="{00000000-0005-0000-0000-000057850000}"/>
    <cellStyle name="Normal 64 9 3" xfId="26901" xr:uid="{00000000-0005-0000-0000-000058850000}"/>
    <cellStyle name="Normal 65" xfId="1476" xr:uid="{00000000-0005-0000-0000-000059850000}"/>
    <cellStyle name="Normal 65 10" xfId="6781" xr:uid="{00000000-0005-0000-0000-00005A850000}"/>
    <cellStyle name="Normal 65 10 2" xfId="37109" xr:uid="{00000000-0005-0000-0000-00005B850000}"/>
    <cellStyle name="Normal 65 10 3" xfId="21885" xr:uid="{00000000-0005-0000-0000-00005C850000}"/>
    <cellStyle name="Normal 65 11" xfId="32100" xr:uid="{00000000-0005-0000-0000-00005D850000}"/>
    <cellStyle name="Normal 65 12" xfId="16870" xr:uid="{00000000-0005-0000-0000-00005E850000}"/>
    <cellStyle name="Normal 65 13" xfId="47311" xr:uid="{00000000-0005-0000-0000-00005F850000}"/>
    <cellStyle name="Normal 65 2" xfId="1745" xr:uid="{00000000-0005-0000-0000-000060850000}"/>
    <cellStyle name="Normal 65 2 10" xfId="32151" xr:uid="{00000000-0005-0000-0000-000061850000}"/>
    <cellStyle name="Normal 65 2 11" xfId="16924" xr:uid="{00000000-0005-0000-0000-000062850000}"/>
    <cellStyle name="Normal 65 2 2" xfId="1853" xr:uid="{00000000-0005-0000-0000-000063850000}"/>
    <cellStyle name="Normal 65 2 2 10" xfId="17028" xr:uid="{00000000-0005-0000-0000-000064850000}"/>
    <cellStyle name="Normal 65 2 2 2" xfId="2070" xr:uid="{00000000-0005-0000-0000-000065850000}"/>
    <cellStyle name="Normal 65 2 2 2 2" xfId="2491" xr:uid="{00000000-0005-0000-0000-000066850000}"/>
    <cellStyle name="Normal 65 2 2 2 2 2" xfId="3330" xr:uid="{00000000-0005-0000-0000-000067850000}"/>
    <cellStyle name="Normal 65 2 2 2 2 2 2" xfId="5020" xr:uid="{00000000-0005-0000-0000-000068850000}"/>
    <cellStyle name="Normal 65 2 2 2 2 2 2 2" xfId="15093" xr:uid="{00000000-0005-0000-0000-000069850000}"/>
    <cellStyle name="Normal 65 2 2 2 2 2 2 2 2" xfId="45415" xr:uid="{00000000-0005-0000-0000-00006A850000}"/>
    <cellStyle name="Normal 65 2 2 2 2 2 2 2 3" xfId="30191" xr:uid="{00000000-0005-0000-0000-00006B850000}"/>
    <cellStyle name="Normal 65 2 2 2 2 2 2 3" xfId="10073" xr:uid="{00000000-0005-0000-0000-00006C850000}"/>
    <cellStyle name="Normal 65 2 2 2 2 2 2 3 2" xfId="40398" xr:uid="{00000000-0005-0000-0000-00006D850000}"/>
    <cellStyle name="Normal 65 2 2 2 2 2 2 3 3" xfId="25174" xr:uid="{00000000-0005-0000-0000-00006E850000}"/>
    <cellStyle name="Normal 65 2 2 2 2 2 2 4" xfId="35385" xr:uid="{00000000-0005-0000-0000-00006F850000}"/>
    <cellStyle name="Normal 65 2 2 2 2 2 2 5" xfId="20161" xr:uid="{00000000-0005-0000-0000-000070850000}"/>
    <cellStyle name="Normal 65 2 2 2 2 2 3" xfId="6712" xr:uid="{00000000-0005-0000-0000-000071850000}"/>
    <cellStyle name="Normal 65 2 2 2 2 2 3 2" xfId="16764" xr:uid="{00000000-0005-0000-0000-000072850000}"/>
    <cellStyle name="Normal 65 2 2 2 2 2 3 2 2" xfId="47086" xr:uid="{00000000-0005-0000-0000-000073850000}"/>
    <cellStyle name="Normal 65 2 2 2 2 2 3 2 3" xfId="31862" xr:uid="{00000000-0005-0000-0000-000074850000}"/>
    <cellStyle name="Normal 65 2 2 2 2 2 3 3" xfId="11744" xr:uid="{00000000-0005-0000-0000-000075850000}"/>
    <cellStyle name="Normal 65 2 2 2 2 2 3 3 2" xfId="42069" xr:uid="{00000000-0005-0000-0000-000076850000}"/>
    <cellStyle name="Normal 65 2 2 2 2 2 3 3 3" xfId="26845" xr:uid="{00000000-0005-0000-0000-000077850000}"/>
    <cellStyle name="Normal 65 2 2 2 2 2 3 4" xfId="37056" xr:uid="{00000000-0005-0000-0000-000078850000}"/>
    <cellStyle name="Normal 65 2 2 2 2 2 3 5" xfId="21832" xr:uid="{00000000-0005-0000-0000-000079850000}"/>
    <cellStyle name="Normal 65 2 2 2 2 2 4" xfId="13422" xr:uid="{00000000-0005-0000-0000-00007A850000}"/>
    <cellStyle name="Normal 65 2 2 2 2 2 4 2" xfId="43744" xr:uid="{00000000-0005-0000-0000-00007B850000}"/>
    <cellStyle name="Normal 65 2 2 2 2 2 4 3" xfId="28520" xr:uid="{00000000-0005-0000-0000-00007C850000}"/>
    <cellStyle name="Normal 65 2 2 2 2 2 5" xfId="8401" xr:uid="{00000000-0005-0000-0000-00007D850000}"/>
    <cellStyle name="Normal 65 2 2 2 2 2 5 2" xfId="38727" xr:uid="{00000000-0005-0000-0000-00007E850000}"/>
    <cellStyle name="Normal 65 2 2 2 2 2 5 3" xfId="23503" xr:uid="{00000000-0005-0000-0000-00007F850000}"/>
    <cellStyle name="Normal 65 2 2 2 2 2 6" xfId="33715" xr:uid="{00000000-0005-0000-0000-000080850000}"/>
    <cellStyle name="Normal 65 2 2 2 2 2 7" xfId="18490" xr:uid="{00000000-0005-0000-0000-000081850000}"/>
    <cellStyle name="Normal 65 2 2 2 2 3" xfId="4183" xr:uid="{00000000-0005-0000-0000-000082850000}"/>
    <cellStyle name="Normal 65 2 2 2 2 3 2" xfId="14257" xr:uid="{00000000-0005-0000-0000-000083850000}"/>
    <cellStyle name="Normal 65 2 2 2 2 3 2 2" xfId="44579" xr:uid="{00000000-0005-0000-0000-000084850000}"/>
    <cellStyle name="Normal 65 2 2 2 2 3 2 3" xfId="29355" xr:uid="{00000000-0005-0000-0000-000085850000}"/>
    <cellStyle name="Normal 65 2 2 2 2 3 3" xfId="9237" xr:uid="{00000000-0005-0000-0000-000086850000}"/>
    <cellStyle name="Normal 65 2 2 2 2 3 3 2" xfId="39562" xr:uid="{00000000-0005-0000-0000-000087850000}"/>
    <cellStyle name="Normal 65 2 2 2 2 3 3 3" xfId="24338" xr:uid="{00000000-0005-0000-0000-000088850000}"/>
    <cellStyle name="Normal 65 2 2 2 2 3 4" xfId="34549" xr:uid="{00000000-0005-0000-0000-000089850000}"/>
    <cellStyle name="Normal 65 2 2 2 2 3 5" xfId="19325" xr:uid="{00000000-0005-0000-0000-00008A850000}"/>
    <cellStyle name="Normal 65 2 2 2 2 4" xfId="5876" xr:uid="{00000000-0005-0000-0000-00008B850000}"/>
    <cellStyle name="Normal 65 2 2 2 2 4 2" xfId="15928" xr:uid="{00000000-0005-0000-0000-00008C850000}"/>
    <cellStyle name="Normal 65 2 2 2 2 4 2 2" xfId="46250" xr:uid="{00000000-0005-0000-0000-00008D850000}"/>
    <cellStyle name="Normal 65 2 2 2 2 4 2 3" xfId="31026" xr:uid="{00000000-0005-0000-0000-00008E850000}"/>
    <cellStyle name="Normal 65 2 2 2 2 4 3" xfId="10908" xr:uid="{00000000-0005-0000-0000-00008F850000}"/>
    <cellStyle name="Normal 65 2 2 2 2 4 3 2" xfId="41233" xr:uid="{00000000-0005-0000-0000-000090850000}"/>
    <cellStyle name="Normal 65 2 2 2 2 4 3 3" xfId="26009" xr:uid="{00000000-0005-0000-0000-000091850000}"/>
    <cellStyle name="Normal 65 2 2 2 2 4 4" xfId="36220" xr:uid="{00000000-0005-0000-0000-000092850000}"/>
    <cellStyle name="Normal 65 2 2 2 2 4 5" xfId="20996" xr:uid="{00000000-0005-0000-0000-000093850000}"/>
    <cellStyle name="Normal 65 2 2 2 2 5" xfId="12586" xr:uid="{00000000-0005-0000-0000-000094850000}"/>
    <cellStyle name="Normal 65 2 2 2 2 5 2" xfId="42908" xr:uid="{00000000-0005-0000-0000-000095850000}"/>
    <cellStyle name="Normal 65 2 2 2 2 5 3" xfId="27684" xr:uid="{00000000-0005-0000-0000-000096850000}"/>
    <cellStyle name="Normal 65 2 2 2 2 6" xfId="7565" xr:uid="{00000000-0005-0000-0000-000097850000}"/>
    <cellStyle name="Normal 65 2 2 2 2 6 2" xfId="37891" xr:uid="{00000000-0005-0000-0000-000098850000}"/>
    <cellStyle name="Normal 65 2 2 2 2 6 3" xfId="22667" xr:uid="{00000000-0005-0000-0000-000099850000}"/>
    <cellStyle name="Normal 65 2 2 2 2 7" xfId="32879" xr:uid="{00000000-0005-0000-0000-00009A850000}"/>
    <cellStyle name="Normal 65 2 2 2 2 8" xfId="17654" xr:uid="{00000000-0005-0000-0000-00009B850000}"/>
    <cellStyle name="Normal 65 2 2 2 3" xfId="2912" xr:uid="{00000000-0005-0000-0000-00009C850000}"/>
    <cellStyle name="Normal 65 2 2 2 3 2" xfId="4602" xr:uid="{00000000-0005-0000-0000-00009D850000}"/>
    <cellStyle name="Normal 65 2 2 2 3 2 2" xfId="14675" xr:uid="{00000000-0005-0000-0000-00009E850000}"/>
    <cellStyle name="Normal 65 2 2 2 3 2 2 2" xfId="44997" xr:uid="{00000000-0005-0000-0000-00009F850000}"/>
    <cellStyle name="Normal 65 2 2 2 3 2 2 3" xfId="29773" xr:uid="{00000000-0005-0000-0000-0000A0850000}"/>
    <cellStyle name="Normal 65 2 2 2 3 2 3" xfId="9655" xr:uid="{00000000-0005-0000-0000-0000A1850000}"/>
    <cellStyle name="Normal 65 2 2 2 3 2 3 2" xfId="39980" xr:uid="{00000000-0005-0000-0000-0000A2850000}"/>
    <cellStyle name="Normal 65 2 2 2 3 2 3 3" xfId="24756" xr:uid="{00000000-0005-0000-0000-0000A3850000}"/>
    <cellStyle name="Normal 65 2 2 2 3 2 4" xfId="34967" xr:uid="{00000000-0005-0000-0000-0000A4850000}"/>
    <cellStyle name="Normal 65 2 2 2 3 2 5" xfId="19743" xr:uid="{00000000-0005-0000-0000-0000A5850000}"/>
    <cellStyle name="Normal 65 2 2 2 3 3" xfId="6294" xr:uid="{00000000-0005-0000-0000-0000A6850000}"/>
    <cellStyle name="Normal 65 2 2 2 3 3 2" xfId="16346" xr:uid="{00000000-0005-0000-0000-0000A7850000}"/>
    <cellStyle name="Normal 65 2 2 2 3 3 2 2" xfId="46668" xr:uid="{00000000-0005-0000-0000-0000A8850000}"/>
    <cellStyle name="Normal 65 2 2 2 3 3 2 3" xfId="31444" xr:uid="{00000000-0005-0000-0000-0000A9850000}"/>
    <cellStyle name="Normal 65 2 2 2 3 3 3" xfId="11326" xr:uid="{00000000-0005-0000-0000-0000AA850000}"/>
    <cellStyle name="Normal 65 2 2 2 3 3 3 2" xfId="41651" xr:uid="{00000000-0005-0000-0000-0000AB850000}"/>
    <cellStyle name="Normal 65 2 2 2 3 3 3 3" xfId="26427" xr:uid="{00000000-0005-0000-0000-0000AC850000}"/>
    <cellStyle name="Normal 65 2 2 2 3 3 4" xfId="36638" xr:uid="{00000000-0005-0000-0000-0000AD850000}"/>
    <cellStyle name="Normal 65 2 2 2 3 3 5" xfId="21414" xr:uid="{00000000-0005-0000-0000-0000AE850000}"/>
    <cellStyle name="Normal 65 2 2 2 3 4" xfId="13004" xr:uid="{00000000-0005-0000-0000-0000AF850000}"/>
    <cellStyle name="Normal 65 2 2 2 3 4 2" xfId="43326" xr:uid="{00000000-0005-0000-0000-0000B0850000}"/>
    <cellStyle name="Normal 65 2 2 2 3 4 3" xfId="28102" xr:uid="{00000000-0005-0000-0000-0000B1850000}"/>
    <cellStyle name="Normal 65 2 2 2 3 5" xfId="7983" xr:uid="{00000000-0005-0000-0000-0000B2850000}"/>
    <cellStyle name="Normal 65 2 2 2 3 5 2" xfId="38309" xr:uid="{00000000-0005-0000-0000-0000B3850000}"/>
    <cellStyle name="Normal 65 2 2 2 3 5 3" xfId="23085" xr:uid="{00000000-0005-0000-0000-0000B4850000}"/>
    <cellStyle name="Normal 65 2 2 2 3 6" xfId="33297" xr:uid="{00000000-0005-0000-0000-0000B5850000}"/>
    <cellStyle name="Normal 65 2 2 2 3 7" xfId="18072" xr:uid="{00000000-0005-0000-0000-0000B6850000}"/>
    <cellStyle name="Normal 65 2 2 2 4" xfId="3765" xr:uid="{00000000-0005-0000-0000-0000B7850000}"/>
    <cellStyle name="Normal 65 2 2 2 4 2" xfId="13839" xr:uid="{00000000-0005-0000-0000-0000B8850000}"/>
    <cellStyle name="Normal 65 2 2 2 4 2 2" xfId="44161" xr:uid="{00000000-0005-0000-0000-0000B9850000}"/>
    <cellStyle name="Normal 65 2 2 2 4 2 3" xfId="28937" xr:uid="{00000000-0005-0000-0000-0000BA850000}"/>
    <cellStyle name="Normal 65 2 2 2 4 3" xfId="8819" xr:uid="{00000000-0005-0000-0000-0000BB850000}"/>
    <cellStyle name="Normal 65 2 2 2 4 3 2" xfId="39144" xr:uid="{00000000-0005-0000-0000-0000BC850000}"/>
    <cellStyle name="Normal 65 2 2 2 4 3 3" xfId="23920" xr:uid="{00000000-0005-0000-0000-0000BD850000}"/>
    <cellStyle name="Normal 65 2 2 2 4 4" xfId="34131" xr:uid="{00000000-0005-0000-0000-0000BE850000}"/>
    <cellStyle name="Normal 65 2 2 2 4 5" xfId="18907" xr:uid="{00000000-0005-0000-0000-0000BF850000}"/>
    <cellStyle name="Normal 65 2 2 2 5" xfId="5458" xr:uid="{00000000-0005-0000-0000-0000C0850000}"/>
    <cellStyle name="Normal 65 2 2 2 5 2" xfId="15510" xr:uid="{00000000-0005-0000-0000-0000C1850000}"/>
    <cellStyle name="Normal 65 2 2 2 5 2 2" xfId="45832" xr:uid="{00000000-0005-0000-0000-0000C2850000}"/>
    <cellStyle name="Normal 65 2 2 2 5 2 3" xfId="30608" xr:uid="{00000000-0005-0000-0000-0000C3850000}"/>
    <cellStyle name="Normal 65 2 2 2 5 3" xfId="10490" xr:uid="{00000000-0005-0000-0000-0000C4850000}"/>
    <cellStyle name="Normal 65 2 2 2 5 3 2" xfId="40815" xr:uid="{00000000-0005-0000-0000-0000C5850000}"/>
    <cellStyle name="Normal 65 2 2 2 5 3 3" xfId="25591" xr:uid="{00000000-0005-0000-0000-0000C6850000}"/>
    <cellStyle name="Normal 65 2 2 2 5 4" xfId="35802" xr:uid="{00000000-0005-0000-0000-0000C7850000}"/>
    <cellStyle name="Normal 65 2 2 2 5 5" xfId="20578" xr:uid="{00000000-0005-0000-0000-0000C8850000}"/>
    <cellStyle name="Normal 65 2 2 2 6" xfId="12168" xr:uid="{00000000-0005-0000-0000-0000C9850000}"/>
    <cellStyle name="Normal 65 2 2 2 6 2" xfId="42490" xr:uid="{00000000-0005-0000-0000-0000CA850000}"/>
    <cellStyle name="Normal 65 2 2 2 6 3" xfId="27266" xr:uid="{00000000-0005-0000-0000-0000CB850000}"/>
    <cellStyle name="Normal 65 2 2 2 7" xfId="7147" xr:uid="{00000000-0005-0000-0000-0000CC850000}"/>
    <cellStyle name="Normal 65 2 2 2 7 2" xfId="37473" xr:uid="{00000000-0005-0000-0000-0000CD850000}"/>
    <cellStyle name="Normal 65 2 2 2 7 3" xfId="22249" xr:uid="{00000000-0005-0000-0000-0000CE850000}"/>
    <cellStyle name="Normal 65 2 2 2 8" xfId="32461" xr:uid="{00000000-0005-0000-0000-0000CF850000}"/>
    <cellStyle name="Normal 65 2 2 2 9" xfId="17236" xr:uid="{00000000-0005-0000-0000-0000D0850000}"/>
    <cellStyle name="Normal 65 2 2 3" xfId="2283" xr:uid="{00000000-0005-0000-0000-0000D1850000}"/>
    <cellStyle name="Normal 65 2 2 3 2" xfId="3122" xr:uid="{00000000-0005-0000-0000-0000D2850000}"/>
    <cellStyle name="Normal 65 2 2 3 2 2" xfId="4812" xr:uid="{00000000-0005-0000-0000-0000D3850000}"/>
    <cellStyle name="Normal 65 2 2 3 2 2 2" xfId="14885" xr:uid="{00000000-0005-0000-0000-0000D4850000}"/>
    <cellStyle name="Normal 65 2 2 3 2 2 2 2" xfId="45207" xr:uid="{00000000-0005-0000-0000-0000D5850000}"/>
    <cellStyle name="Normal 65 2 2 3 2 2 2 3" xfId="29983" xr:uid="{00000000-0005-0000-0000-0000D6850000}"/>
    <cellStyle name="Normal 65 2 2 3 2 2 3" xfId="9865" xr:uid="{00000000-0005-0000-0000-0000D7850000}"/>
    <cellStyle name="Normal 65 2 2 3 2 2 3 2" xfId="40190" xr:uid="{00000000-0005-0000-0000-0000D8850000}"/>
    <cellStyle name="Normal 65 2 2 3 2 2 3 3" xfId="24966" xr:uid="{00000000-0005-0000-0000-0000D9850000}"/>
    <cellStyle name="Normal 65 2 2 3 2 2 4" xfId="35177" xr:uid="{00000000-0005-0000-0000-0000DA850000}"/>
    <cellStyle name="Normal 65 2 2 3 2 2 5" xfId="19953" xr:uid="{00000000-0005-0000-0000-0000DB850000}"/>
    <cellStyle name="Normal 65 2 2 3 2 3" xfId="6504" xr:uid="{00000000-0005-0000-0000-0000DC850000}"/>
    <cellStyle name="Normal 65 2 2 3 2 3 2" xfId="16556" xr:uid="{00000000-0005-0000-0000-0000DD850000}"/>
    <cellStyle name="Normal 65 2 2 3 2 3 2 2" xfId="46878" xr:uid="{00000000-0005-0000-0000-0000DE850000}"/>
    <cellStyle name="Normal 65 2 2 3 2 3 2 3" xfId="31654" xr:uid="{00000000-0005-0000-0000-0000DF850000}"/>
    <cellStyle name="Normal 65 2 2 3 2 3 3" xfId="11536" xr:uid="{00000000-0005-0000-0000-0000E0850000}"/>
    <cellStyle name="Normal 65 2 2 3 2 3 3 2" xfId="41861" xr:uid="{00000000-0005-0000-0000-0000E1850000}"/>
    <cellStyle name="Normal 65 2 2 3 2 3 3 3" xfId="26637" xr:uid="{00000000-0005-0000-0000-0000E2850000}"/>
    <cellStyle name="Normal 65 2 2 3 2 3 4" xfId="36848" xr:uid="{00000000-0005-0000-0000-0000E3850000}"/>
    <cellStyle name="Normal 65 2 2 3 2 3 5" xfId="21624" xr:uid="{00000000-0005-0000-0000-0000E4850000}"/>
    <cellStyle name="Normal 65 2 2 3 2 4" xfId="13214" xr:uid="{00000000-0005-0000-0000-0000E5850000}"/>
    <cellStyle name="Normal 65 2 2 3 2 4 2" xfId="43536" xr:uid="{00000000-0005-0000-0000-0000E6850000}"/>
    <cellStyle name="Normal 65 2 2 3 2 4 3" xfId="28312" xr:uid="{00000000-0005-0000-0000-0000E7850000}"/>
    <cellStyle name="Normal 65 2 2 3 2 5" xfId="8193" xr:uid="{00000000-0005-0000-0000-0000E8850000}"/>
    <cellStyle name="Normal 65 2 2 3 2 5 2" xfId="38519" xr:uid="{00000000-0005-0000-0000-0000E9850000}"/>
    <cellStyle name="Normal 65 2 2 3 2 5 3" xfId="23295" xr:uid="{00000000-0005-0000-0000-0000EA850000}"/>
    <cellStyle name="Normal 65 2 2 3 2 6" xfId="33507" xr:uid="{00000000-0005-0000-0000-0000EB850000}"/>
    <cellStyle name="Normal 65 2 2 3 2 7" xfId="18282" xr:uid="{00000000-0005-0000-0000-0000EC850000}"/>
    <cellStyle name="Normal 65 2 2 3 3" xfId="3975" xr:uid="{00000000-0005-0000-0000-0000ED850000}"/>
    <cellStyle name="Normal 65 2 2 3 3 2" xfId="14049" xr:uid="{00000000-0005-0000-0000-0000EE850000}"/>
    <cellStyle name="Normal 65 2 2 3 3 2 2" xfId="44371" xr:uid="{00000000-0005-0000-0000-0000EF850000}"/>
    <cellStyle name="Normal 65 2 2 3 3 2 3" xfId="29147" xr:uid="{00000000-0005-0000-0000-0000F0850000}"/>
    <cellStyle name="Normal 65 2 2 3 3 3" xfId="9029" xr:uid="{00000000-0005-0000-0000-0000F1850000}"/>
    <cellStyle name="Normal 65 2 2 3 3 3 2" xfId="39354" xr:uid="{00000000-0005-0000-0000-0000F2850000}"/>
    <cellStyle name="Normal 65 2 2 3 3 3 3" xfId="24130" xr:uid="{00000000-0005-0000-0000-0000F3850000}"/>
    <cellStyle name="Normal 65 2 2 3 3 4" xfId="34341" xr:uid="{00000000-0005-0000-0000-0000F4850000}"/>
    <cellStyle name="Normal 65 2 2 3 3 5" xfId="19117" xr:uid="{00000000-0005-0000-0000-0000F5850000}"/>
    <cellStyle name="Normal 65 2 2 3 4" xfId="5668" xr:uid="{00000000-0005-0000-0000-0000F6850000}"/>
    <cellStyle name="Normal 65 2 2 3 4 2" xfId="15720" xr:uid="{00000000-0005-0000-0000-0000F7850000}"/>
    <cellStyle name="Normal 65 2 2 3 4 2 2" xfId="46042" xr:uid="{00000000-0005-0000-0000-0000F8850000}"/>
    <cellStyle name="Normal 65 2 2 3 4 2 3" xfId="30818" xr:uid="{00000000-0005-0000-0000-0000F9850000}"/>
    <cellStyle name="Normal 65 2 2 3 4 3" xfId="10700" xr:uid="{00000000-0005-0000-0000-0000FA850000}"/>
    <cellStyle name="Normal 65 2 2 3 4 3 2" xfId="41025" xr:uid="{00000000-0005-0000-0000-0000FB850000}"/>
    <cellStyle name="Normal 65 2 2 3 4 3 3" xfId="25801" xr:uid="{00000000-0005-0000-0000-0000FC850000}"/>
    <cellStyle name="Normal 65 2 2 3 4 4" xfId="36012" xr:uid="{00000000-0005-0000-0000-0000FD850000}"/>
    <cellStyle name="Normal 65 2 2 3 4 5" xfId="20788" xr:uid="{00000000-0005-0000-0000-0000FE850000}"/>
    <cellStyle name="Normal 65 2 2 3 5" xfId="12378" xr:uid="{00000000-0005-0000-0000-0000FF850000}"/>
    <cellStyle name="Normal 65 2 2 3 5 2" xfId="42700" xr:uid="{00000000-0005-0000-0000-000000860000}"/>
    <cellStyle name="Normal 65 2 2 3 5 3" xfId="27476" xr:uid="{00000000-0005-0000-0000-000001860000}"/>
    <cellStyle name="Normal 65 2 2 3 6" xfId="7357" xr:uid="{00000000-0005-0000-0000-000002860000}"/>
    <cellStyle name="Normal 65 2 2 3 6 2" xfId="37683" xr:uid="{00000000-0005-0000-0000-000003860000}"/>
    <cellStyle name="Normal 65 2 2 3 6 3" xfId="22459" xr:uid="{00000000-0005-0000-0000-000004860000}"/>
    <cellStyle name="Normal 65 2 2 3 7" xfId="32671" xr:uid="{00000000-0005-0000-0000-000005860000}"/>
    <cellStyle name="Normal 65 2 2 3 8" xfId="17446" xr:uid="{00000000-0005-0000-0000-000006860000}"/>
    <cellStyle name="Normal 65 2 2 4" xfId="2704" xr:uid="{00000000-0005-0000-0000-000007860000}"/>
    <cellStyle name="Normal 65 2 2 4 2" xfId="4394" xr:uid="{00000000-0005-0000-0000-000008860000}"/>
    <cellStyle name="Normal 65 2 2 4 2 2" xfId="14467" xr:uid="{00000000-0005-0000-0000-000009860000}"/>
    <cellStyle name="Normal 65 2 2 4 2 2 2" xfId="44789" xr:uid="{00000000-0005-0000-0000-00000A860000}"/>
    <cellStyle name="Normal 65 2 2 4 2 2 3" xfId="29565" xr:uid="{00000000-0005-0000-0000-00000B860000}"/>
    <cellStyle name="Normal 65 2 2 4 2 3" xfId="9447" xr:uid="{00000000-0005-0000-0000-00000C860000}"/>
    <cellStyle name="Normal 65 2 2 4 2 3 2" xfId="39772" xr:uid="{00000000-0005-0000-0000-00000D860000}"/>
    <cellStyle name="Normal 65 2 2 4 2 3 3" xfId="24548" xr:uid="{00000000-0005-0000-0000-00000E860000}"/>
    <cellStyle name="Normal 65 2 2 4 2 4" xfId="34759" xr:uid="{00000000-0005-0000-0000-00000F860000}"/>
    <cellStyle name="Normal 65 2 2 4 2 5" xfId="19535" xr:uid="{00000000-0005-0000-0000-000010860000}"/>
    <cellStyle name="Normal 65 2 2 4 3" xfId="6086" xr:uid="{00000000-0005-0000-0000-000011860000}"/>
    <cellStyle name="Normal 65 2 2 4 3 2" xfId="16138" xr:uid="{00000000-0005-0000-0000-000012860000}"/>
    <cellStyle name="Normal 65 2 2 4 3 2 2" xfId="46460" xr:uid="{00000000-0005-0000-0000-000013860000}"/>
    <cellStyle name="Normal 65 2 2 4 3 2 3" xfId="31236" xr:uid="{00000000-0005-0000-0000-000014860000}"/>
    <cellStyle name="Normal 65 2 2 4 3 3" xfId="11118" xr:uid="{00000000-0005-0000-0000-000015860000}"/>
    <cellStyle name="Normal 65 2 2 4 3 3 2" xfId="41443" xr:uid="{00000000-0005-0000-0000-000016860000}"/>
    <cellStyle name="Normal 65 2 2 4 3 3 3" xfId="26219" xr:uid="{00000000-0005-0000-0000-000017860000}"/>
    <cellStyle name="Normal 65 2 2 4 3 4" xfId="36430" xr:uid="{00000000-0005-0000-0000-000018860000}"/>
    <cellStyle name="Normal 65 2 2 4 3 5" xfId="21206" xr:uid="{00000000-0005-0000-0000-000019860000}"/>
    <cellStyle name="Normal 65 2 2 4 4" xfId="12796" xr:uid="{00000000-0005-0000-0000-00001A860000}"/>
    <cellStyle name="Normal 65 2 2 4 4 2" xfId="43118" xr:uid="{00000000-0005-0000-0000-00001B860000}"/>
    <cellStyle name="Normal 65 2 2 4 4 3" xfId="27894" xr:uid="{00000000-0005-0000-0000-00001C860000}"/>
    <cellStyle name="Normal 65 2 2 4 5" xfId="7775" xr:uid="{00000000-0005-0000-0000-00001D860000}"/>
    <cellStyle name="Normal 65 2 2 4 5 2" xfId="38101" xr:uid="{00000000-0005-0000-0000-00001E860000}"/>
    <cellStyle name="Normal 65 2 2 4 5 3" xfId="22877" xr:uid="{00000000-0005-0000-0000-00001F860000}"/>
    <cellStyle name="Normal 65 2 2 4 6" xfId="33089" xr:uid="{00000000-0005-0000-0000-000020860000}"/>
    <cellStyle name="Normal 65 2 2 4 7" xfId="17864" xr:uid="{00000000-0005-0000-0000-000021860000}"/>
    <cellStyle name="Normal 65 2 2 5" xfId="3557" xr:uid="{00000000-0005-0000-0000-000022860000}"/>
    <cellStyle name="Normal 65 2 2 5 2" xfId="13631" xr:uid="{00000000-0005-0000-0000-000023860000}"/>
    <cellStyle name="Normal 65 2 2 5 2 2" xfId="43953" xr:uid="{00000000-0005-0000-0000-000024860000}"/>
    <cellStyle name="Normal 65 2 2 5 2 3" xfId="28729" xr:uid="{00000000-0005-0000-0000-000025860000}"/>
    <cellStyle name="Normal 65 2 2 5 3" xfId="8611" xr:uid="{00000000-0005-0000-0000-000026860000}"/>
    <cellStyle name="Normal 65 2 2 5 3 2" xfId="38936" xr:uid="{00000000-0005-0000-0000-000027860000}"/>
    <cellStyle name="Normal 65 2 2 5 3 3" xfId="23712" xr:uid="{00000000-0005-0000-0000-000028860000}"/>
    <cellStyle name="Normal 65 2 2 5 4" xfId="33923" xr:uid="{00000000-0005-0000-0000-000029860000}"/>
    <cellStyle name="Normal 65 2 2 5 5" xfId="18699" xr:uid="{00000000-0005-0000-0000-00002A860000}"/>
    <cellStyle name="Normal 65 2 2 6" xfId="5250" xr:uid="{00000000-0005-0000-0000-00002B860000}"/>
    <cellStyle name="Normal 65 2 2 6 2" xfId="15302" xr:uid="{00000000-0005-0000-0000-00002C860000}"/>
    <cellStyle name="Normal 65 2 2 6 2 2" xfId="45624" xr:uid="{00000000-0005-0000-0000-00002D860000}"/>
    <cellStyle name="Normal 65 2 2 6 2 3" xfId="30400" xr:uid="{00000000-0005-0000-0000-00002E860000}"/>
    <cellStyle name="Normal 65 2 2 6 3" xfId="10282" xr:uid="{00000000-0005-0000-0000-00002F860000}"/>
    <cellStyle name="Normal 65 2 2 6 3 2" xfId="40607" xr:uid="{00000000-0005-0000-0000-000030860000}"/>
    <cellStyle name="Normal 65 2 2 6 3 3" xfId="25383" xr:uid="{00000000-0005-0000-0000-000031860000}"/>
    <cellStyle name="Normal 65 2 2 6 4" xfId="35594" xr:uid="{00000000-0005-0000-0000-000032860000}"/>
    <cellStyle name="Normal 65 2 2 6 5" xfId="20370" xr:uid="{00000000-0005-0000-0000-000033860000}"/>
    <cellStyle name="Normal 65 2 2 7" xfId="11960" xr:uid="{00000000-0005-0000-0000-000034860000}"/>
    <cellStyle name="Normal 65 2 2 7 2" xfId="42282" xr:uid="{00000000-0005-0000-0000-000035860000}"/>
    <cellStyle name="Normal 65 2 2 7 3" xfId="27058" xr:uid="{00000000-0005-0000-0000-000036860000}"/>
    <cellStyle name="Normal 65 2 2 8" xfId="6939" xr:uid="{00000000-0005-0000-0000-000037860000}"/>
    <cellStyle name="Normal 65 2 2 8 2" xfId="37265" xr:uid="{00000000-0005-0000-0000-000038860000}"/>
    <cellStyle name="Normal 65 2 2 8 3" xfId="22041" xr:uid="{00000000-0005-0000-0000-000039860000}"/>
    <cellStyle name="Normal 65 2 2 9" xfId="32253" xr:uid="{00000000-0005-0000-0000-00003A860000}"/>
    <cellStyle name="Normal 65 2 3" xfId="1966" xr:uid="{00000000-0005-0000-0000-00003B860000}"/>
    <cellStyle name="Normal 65 2 3 2" xfId="2387" xr:uid="{00000000-0005-0000-0000-00003C860000}"/>
    <cellStyle name="Normal 65 2 3 2 2" xfId="3226" xr:uid="{00000000-0005-0000-0000-00003D860000}"/>
    <cellStyle name="Normal 65 2 3 2 2 2" xfId="4916" xr:uid="{00000000-0005-0000-0000-00003E860000}"/>
    <cellStyle name="Normal 65 2 3 2 2 2 2" xfId="14989" xr:uid="{00000000-0005-0000-0000-00003F860000}"/>
    <cellStyle name="Normal 65 2 3 2 2 2 2 2" xfId="45311" xr:uid="{00000000-0005-0000-0000-000040860000}"/>
    <cellStyle name="Normal 65 2 3 2 2 2 2 3" xfId="30087" xr:uid="{00000000-0005-0000-0000-000041860000}"/>
    <cellStyle name="Normal 65 2 3 2 2 2 3" xfId="9969" xr:uid="{00000000-0005-0000-0000-000042860000}"/>
    <cellStyle name="Normal 65 2 3 2 2 2 3 2" xfId="40294" xr:uid="{00000000-0005-0000-0000-000043860000}"/>
    <cellStyle name="Normal 65 2 3 2 2 2 3 3" xfId="25070" xr:uid="{00000000-0005-0000-0000-000044860000}"/>
    <cellStyle name="Normal 65 2 3 2 2 2 4" xfId="35281" xr:uid="{00000000-0005-0000-0000-000045860000}"/>
    <cellStyle name="Normal 65 2 3 2 2 2 5" xfId="20057" xr:uid="{00000000-0005-0000-0000-000046860000}"/>
    <cellStyle name="Normal 65 2 3 2 2 3" xfId="6608" xr:uid="{00000000-0005-0000-0000-000047860000}"/>
    <cellStyle name="Normal 65 2 3 2 2 3 2" xfId="16660" xr:uid="{00000000-0005-0000-0000-000048860000}"/>
    <cellStyle name="Normal 65 2 3 2 2 3 2 2" xfId="46982" xr:uid="{00000000-0005-0000-0000-000049860000}"/>
    <cellStyle name="Normal 65 2 3 2 2 3 2 3" xfId="31758" xr:uid="{00000000-0005-0000-0000-00004A860000}"/>
    <cellStyle name="Normal 65 2 3 2 2 3 3" xfId="11640" xr:uid="{00000000-0005-0000-0000-00004B860000}"/>
    <cellStyle name="Normal 65 2 3 2 2 3 3 2" xfId="41965" xr:uid="{00000000-0005-0000-0000-00004C860000}"/>
    <cellStyle name="Normal 65 2 3 2 2 3 3 3" xfId="26741" xr:uid="{00000000-0005-0000-0000-00004D860000}"/>
    <cellStyle name="Normal 65 2 3 2 2 3 4" xfId="36952" xr:uid="{00000000-0005-0000-0000-00004E860000}"/>
    <cellStyle name="Normal 65 2 3 2 2 3 5" xfId="21728" xr:uid="{00000000-0005-0000-0000-00004F860000}"/>
    <cellStyle name="Normal 65 2 3 2 2 4" xfId="13318" xr:uid="{00000000-0005-0000-0000-000050860000}"/>
    <cellStyle name="Normal 65 2 3 2 2 4 2" xfId="43640" xr:uid="{00000000-0005-0000-0000-000051860000}"/>
    <cellStyle name="Normal 65 2 3 2 2 4 3" xfId="28416" xr:uid="{00000000-0005-0000-0000-000052860000}"/>
    <cellStyle name="Normal 65 2 3 2 2 5" xfId="8297" xr:uid="{00000000-0005-0000-0000-000053860000}"/>
    <cellStyle name="Normal 65 2 3 2 2 5 2" xfId="38623" xr:uid="{00000000-0005-0000-0000-000054860000}"/>
    <cellStyle name="Normal 65 2 3 2 2 5 3" xfId="23399" xr:uid="{00000000-0005-0000-0000-000055860000}"/>
    <cellStyle name="Normal 65 2 3 2 2 6" xfId="33611" xr:uid="{00000000-0005-0000-0000-000056860000}"/>
    <cellStyle name="Normal 65 2 3 2 2 7" xfId="18386" xr:uid="{00000000-0005-0000-0000-000057860000}"/>
    <cellStyle name="Normal 65 2 3 2 3" xfId="4079" xr:uid="{00000000-0005-0000-0000-000058860000}"/>
    <cellStyle name="Normal 65 2 3 2 3 2" xfId="14153" xr:uid="{00000000-0005-0000-0000-000059860000}"/>
    <cellStyle name="Normal 65 2 3 2 3 2 2" xfId="44475" xr:uid="{00000000-0005-0000-0000-00005A860000}"/>
    <cellStyle name="Normal 65 2 3 2 3 2 3" xfId="29251" xr:uid="{00000000-0005-0000-0000-00005B860000}"/>
    <cellStyle name="Normal 65 2 3 2 3 3" xfId="9133" xr:uid="{00000000-0005-0000-0000-00005C860000}"/>
    <cellStyle name="Normal 65 2 3 2 3 3 2" xfId="39458" xr:uid="{00000000-0005-0000-0000-00005D860000}"/>
    <cellStyle name="Normal 65 2 3 2 3 3 3" xfId="24234" xr:uid="{00000000-0005-0000-0000-00005E860000}"/>
    <cellStyle name="Normal 65 2 3 2 3 4" xfId="34445" xr:uid="{00000000-0005-0000-0000-00005F860000}"/>
    <cellStyle name="Normal 65 2 3 2 3 5" xfId="19221" xr:uid="{00000000-0005-0000-0000-000060860000}"/>
    <cellStyle name="Normal 65 2 3 2 4" xfId="5772" xr:uid="{00000000-0005-0000-0000-000061860000}"/>
    <cellStyle name="Normal 65 2 3 2 4 2" xfId="15824" xr:uid="{00000000-0005-0000-0000-000062860000}"/>
    <cellStyle name="Normal 65 2 3 2 4 2 2" xfId="46146" xr:uid="{00000000-0005-0000-0000-000063860000}"/>
    <cellStyle name="Normal 65 2 3 2 4 2 3" xfId="30922" xr:uid="{00000000-0005-0000-0000-000064860000}"/>
    <cellStyle name="Normal 65 2 3 2 4 3" xfId="10804" xr:uid="{00000000-0005-0000-0000-000065860000}"/>
    <cellStyle name="Normal 65 2 3 2 4 3 2" xfId="41129" xr:uid="{00000000-0005-0000-0000-000066860000}"/>
    <cellStyle name="Normal 65 2 3 2 4 3 3" xfId="25905" xr:uid="{00000000-0005-0000-0000-000067860000}"/>
    <cellStyle name="Normal 65 2 3 2 4 4" xfId="36116" xr:uid="{00000000-0005-0000-0000-000068860000}"/>
    <cellStyle name="Normal 65 2 3 2 4 5" xfId="20892" xr:uid="{00000000-0005-0000-0000-000069860000}"/>
    <cellStyle name="Normal 65 2 3 2 5" xfId="12482" xr:uid="{00000000-0005-0000-0000-00006A860000}"/>
    <cellStyle name="Normal 65 2 3 2 5 2" xfId="42804" xr:uid="{00000000-0005-0000-0000-00006B860000}"/>
    <cellStyle name="Normal 65 2 3 2 5 3" xfId="27580" xr:uid="{00000000-0005-0000-0000-00006C860000}"/>
    <cellStyle name="Normal 65 2 3 2 6" xfId="7461" xr:uid="{00000000-0005-0000-0000-00006D860000}"/>
    <cellStyle name="Normal 65 2 3 2 6 2" xfId="37787" xr:uid="{00000000-0005-0000-0000-00006E860000}"/>
    <cellStyle name="Normal 65 2 3 2 6 3" xfId="22563" xr:uid="{00000000-0005-0000-0000-00006F860000}"/>
    <cellStyle name="Normal 65 2 3 2 7" xfId="32775" xr:uid="{00000000-0005-0000-0000-000070860000}"/>
    <cellStyle name="Normal 65 2 3 2 8" xfId="17550" xr:uid="{00000000-0005-0000-0000-000071860000}"/>
    <cellStyle name="Normal 65 2 3 3" xfId="2808" xr:uid="{00000000-0005-0000-0000-000072860000}"/>
    <cellStyle name="Normal 65 2 3 3 2" xfId="4498" xr:uid="{00000000-0005-0000-0000-000073860000}"/>
    <cellStyle name="Normal 65 2 3 3 2 2" xfId="14571" xr:uid="{00000000-0005-0000-0000-000074860000}"/>
    <cellStyle name="Normal 65 2 3 3 2 2 2" xfId="44893" xr:uid="{00000000-0005-0000-0000-000075860000}"/>
    <cellStyle name="Normal 65 2 3 3 2 2 3" xfId="29669" xr:uid="{00000000-0005-0000-0000-000076860000}"/>
    <cellStyle name="Normal 65 2 3 3 2 3" xfId="9551" xr:uid="{00000000-0005-0000-0000-000077860000}"/>
    <cellStyle name="Normal 65 2 3 3 2 3 2" xfId="39876" xr:uid="{00000000-0005-0000-0000-000078860000}"/>
    <cellStyle name="Normal 65 2 3 3 2 3 3" xfId="24652" xr:uid="{00000000-0005-0000-0000-000079860000}"/>
    <cellStyle name="Normal 65 2 3 3 2 4" xfId="34863" xr:uid="{00000000-0005-0000-0000-00007A860000}"/>
    <cellStyle name="Normal 65 2 3 3 2 5" xfId="19639" xr:uid="{00000000-0005-0000-0000-00007B860000}"/>
    <cellStyle name="Normal 65 2 3 3 3" xfId="6190" xr:uid="{00000000-0005-0000-0000-00007C860000}"/>
    <cellStyle name="Normal 65 2 3 3 3 2" xfId="16242" xr:uid="{00000000-0005-0000-0000-00007D860000}"/>
    <cellStyle name="Normal 65 2 3 3 3 2 2" xfId="46564" xr:uid="{00000000-0005-0000-0000-00007E860000}"/>
    <cellStyle name="Normal 65 2 3 3 3 2 3" xfId="31340" xr:uid="{00000000-0005-0000-0000-00007F860000}"/>
    <cellStyle name="Normal 65 2 3 3 3 3" xfId="11222" xr:uid="{00000000-0005-0000-0000-000080860000}"/>
    <cellStyle name="Normal 65 2 3 3 3 3 2" xfId="41547" xr:uid="{00000000-0005-0000-0000-000081860000}"/>
    <cellStyle name="Normal 65 2 3 3 3 3 3" xfId="26323" xr:uid="{00000000-0005-0000-0000-000082860000}"/>
    <cellStyle name="Normal 65 2 3 3 3 4" xfId="36534" xr:uid="{00000000-0005-0000-0000-000083860000}"/>
    <cellStyle name="Normal 65 2 3 3 3 5" xfId="21310" xr:uid="{00000000-0005-0000-0000-000084860000}"/>
    <cellStyle name="Normal 65 2 3 3 4" xfId="12900" xr:uid="{00000000-0005-0000-0000-000085860000}"/>
    <cellStyle name="Normal 65 2 3 3 4 2" xfId="43222" xr:uid="{00000000-0005-0000-0000-000086860000}"/>
    <cellStyle name="Normal 65 2 3 3 4 3" xfId="27998" xr:uid="{00000000-0005-0000-0000-000087860000}"/>
    <cellStyle name="Normal 65 2 3 3 5" xfId="7879" xr:uid="{00000000-0005-0000-0000-000088860000}"/>
    <cellStyle name="Normal 65 2 3 3 5 2" xfId="38205" xr:uid="{00000000-0005-0000-0000-000089860000}"/>
    <cellStyle name="Normal 65 2 3 3 5 3" xfId="22981" xr:uid="{00000000-0005-0000-0000-00008A860000}"/>
    <cellStyle name="Normal 65 2 3 3 6" xfId="33193" xr:uid="{00000000-0005-0000-0000-00008B860000}"/>
    <cellStyle name="Normal 65 2 3 3 7" xfId="17968" xr:uid="{00000000-0005-0000-0000-00008C860000}"/>
    <cellStyle name="Normal 65 2 3 4" xfId="3661" xr:uid="{00000000-0005-0000-0000-00008D860000}"/>
    <cellStyle name="Normal 65 2 3 4 2" xfId="13735" xr:uid="{00000000-0005-0000-0000-00008E860000}"/>
    <cellStyle name="Normal 65 2 3 4 2 2" xfId="44057" xr:uid="{00000000-0005-0000-0000-00008F860000}"/>
    <cellStyle name="Normal 65 2 3 4 2 3" xfId="28833" xr:uid="{00000000-0005-0000-0000-000090860000}"/>
    <cellStyle name="Normal 65 2 3 4 3" xfId="8715" xr:uid="{00000000-0005-0000-0000-000091860000}"/>
    <cellStyle name="Normal 65 2 3 4 3 2" xfId="39040" xr:uid="{00000000-0005-0000-0000-000092860000}"/>
    <cellStyle name="Normal 65 2 3 4 3 3" xfId="23816" xr:uid="{00000000-0005-0000-0000-000093860000}"/>
    <cellStyle name="Normal 65 2 3 4 4" xfId="34027" xr:uid="{00000000-0005-0000-0000-000094860000}"/>
    <cellStyle name="Normal 65 2 3 4 5" xfId="18803" xr:uid="{00000000-0005-0000-0000-000095860000}"/>
    <cellStyle name="Normal 65 2 3 5" xfId="5354" xr:uid="{00000000-0005-0000-0000-000096860000}"/>
    <cellStyle name="Normal 65 2 3 5 2" xfId="15406" xr:uid="{00000000-0005-0000-0000-000097860000}"/>
    <cellStyle name="Normal 65 2 3 5 2 2" xfId="45728" xr:uid="{00000000-0005-0000-0000-000098860000}"/>
    <cellStyle name="Normal 65 2 3 5 2 3" xfId="30504" xr:uid="{00000000-0005-0000-0000-000099860000}"/>
    <cellStyle name="Normal 65 2 3 5 3" xfId="10386" xr:uid="{00000000-0005-0000-0000-00009A860000}"/>
    <cellStyle name="Normal 65 2 3 5 3 2" xfId="40711" xr:uid="{00000000-0005-0000-0000-00009B860000}"/>
    <cellStyle name="Normal 65 2 3 5 3 3" xfId="25487" xr:uid="{00000000-0005-0000-0000-00009C860000}"/>
    <cellStyle name="Normal 65 2 3 5 4" xfId="35698" xr:uid="{00000000-0005-0000-0000-00009D860000}"/>
    <cellStyle name="Normal 65 2 3 5 5" xfId="20474" xr:uid="{00000000-0005-0000-0000-00009E860000}"/>
    <cellStyle name="Normal 65 2 3 6" xfId="12064" xr:uid="{00000000-0005-0000-0000-00009F860000}"/>
    <cellStyle name="Normal 65 2 3 6 2" xfId="42386" xr:uid="{00000000-0005-0000-0000-0000A0860000}"/>
    <cellStyle name="Normal 65 2 3 6 3" xfId="27162" xr:uid="{00000000-0005-0000-0000-0000A1860000}"/>
    <cellStyle name="Normal 65 2 3 7" xfId="7043" xr:uid="{00000000-0005-0000-0000-0000A2860000}"/>
    <cellStyle name="Normal 65 2 3 7 2" xfId="37369" xr:uid="{00000000-0005-0000-0000-0000A3860000}"/>
    <cellStyle name="Normal 65 2 3 7 3" xfId="22145" xr:uid="{00000000-0005-0000-0000-0000A4860000}"/>
    <cellStyle name="Normal 65 2 3 8" xfId="32357" xr:uid="{00000000-0005-0000-0000-0000A5860000}"/>
    <cellStyle name="Normal 65 2 3 9" xfId="17132" xr:uid="{00000000-0005-0000-0000-0000A6860000}"/>
    <cellStyle name="Normal 65 2 4" xfId="2179" xr:uid="{00000000-0005-0000-0000-0000A7860000}"/>
    <cellStyle name="Normal 65 2 4 2" xfId="3018" xr:uid="{00000000-0005-0000-0000-0000A8860000}"/>
    <cellStyle name="Normal 65 2 4 2 2" xfId="4708" xr:uid="{00000000-0005-0000-0000-0000A9860000}"/>
    <cellStyle name="Normal 65 2 4 2 2 2" xfId="14781" xr:uid="{00000000-0005-0000-0000-0000AA860000}"/>
    <cellStyle name="Normal 65 2 4 2 2 2 2" xfId="45103" xr:uid="{00000000-0005-0000-0000-0000AB860000}"/>
    <cellStyle name="Normal 65 2 4 2 2 2 3" xfId="29879" xr:uid="{00000000-0005-0000-0000-0000AC860000}"/>
    <cellStyle name="Normal 65 2 4 2 2 3" xfId="9761" xr:uid="{00000000-0005-0000-0000-0000AD860000}"/>
    <cellStyle name="Normal 65 2 4 2 2 3 2" xfId="40086" xr:uid="{00000000-0005-0000-0000-0000AE860000}"/>
    <cellStyle name="Normal 65 2 4 2 2 3 3" xfId="24862" xr:uid="{00000000-0005-0000-0000-0000AF860000}"/>
    <cellStyle name="Normal 65 2 4 2 2 4" xfId="35073" xr:uid="{00000000-0005-0000-0000-0000B0860000}"/>
    <cellStyle name="Normal 65 2 4 2 2 5" xfId="19849" xr:uid="{00000000-0005-0000-0000-0000B1860000}"/>
    <cellStyle name="Normal 65 2 4 2 3" xfId="6400" xr:uid="{00000000-0005-0000-0000-0000B2860000}"/>
    <cellStyle name="Normal 65 2 4 2 3 2" xfId="16452" xr:uid="{00000000-0005-0000-0000-0000B3860000}"/>
    <cellStyle name="Normal 65 2 4 2 3 2 2" xfId="46774" xr:uid="{00000000-0005-0000-0000-0000B4860000}"/>
    <cellStyle name="Normal 65 2 4 2 3 2 3" xfId="31550" xr:uid="{00000000-0005-0000-0000-0000B5860000}"/>
    <cellStyle name="Normal 65 2 4 2 3 3" xfId="11432" xr:uid="{00000000-0005-0000-0000-0000B6860000}"/>
    <cellStyle name="Normal 65 2 4 2 3 3 2" xfId="41757" xr:uid="{00000000-0005-0000-0000-0000B7860000}"/>
    <cellStyle name="Normal 65 2 4 2 3 3 3" xfId="26533" xr:uid="{00000000-0005-0000-0000-0000B8860000}"/>
    <cellStyle name="Normal 65 2 4 2 3 4" xfId="36744" xr:uid="{00000000-0005-0000-0000-0000B9860000}"/>
    <cellStyle name="Normal 65 2 4 2 3 5" xfId="21520" xr:uid="{00000000-0005-0000-0000-0000BA860000}"/>
    <cellStyle name="Normal 65 2 4 2 4" xfId="13110" xr:uid="{00000000-0005-0000-0000-0000BB860000}"/>
    <cellStyle name="Normal 65 2 4 2 4 2" xfId="43432" xr:uid="{00000000-0005-0000-0000-0000BC860000}"/>
    <cellStyle name="Normal 65 2 4 2 4 3" xfId="28208" xr:uid="{00000000-0005-0000-0000-0000BD860000}"/>
    <cellStyle name="Normal 65 2 4 2 5" xfId="8089" xr:uid="{00000000-0005-0000-0000-0000BE860000}"/>
    <cellStyle name="Normal 65 2 4 2 5 2" xfId="38415" xr:uid="{00000000-0005-0000-0000-0000BF860000}"/>
    <cellStyle name="Normal 65 2 4 2 5 3" xfId="23191" xr:uid="{00000000-0005-0000-0000-0000C0860000}"/>
    <cellStyle name="Normal 65 2 4 2 6" xfId="33403" xr:uid="{00000000-0005-0000-0000-0000C1860000}"/>
    <cellStyle name="Normal 65 2 4 2 7" xfId="18178" xr:uid="{00000000-0005-0000-0000-0000C2860000}"/>
    <cellStyle name="Normal 65 2 4 3" xfId="3871" xr:uid="{00000000-0005-0000-0000-0000C3860000}"/>
    <cellStyle name="Normal 65 2 4 3 2" xfId="13945" xr:uid="{00000000-0005-0000-0000-0000C4860000}"/>
    <cellStyle name="Normal 65 2 4 3 2 2" xfId="44267" xr:uid="{00000000-0005-0000-0000-0000C5860000}"/>
    <cellStyle name="Normal 65 2 4 3 2 3" xfId="29043" xr:uid="{00000000-0005-0000-0000-0000C6860000}"/>
    <cellStyle name="Normal 65 2 4 3 3" xfId="8925" xr:uid="{00000000-0005-0000-0000-0000C7860000}"/>
    <cellStyle name="Normal 65 2 4 3 3 2" xfId="39250" xr:uid="{00000000-0005-0000-0000-0000C8860000}"/>
    <cellStyle name="Normal 65 2 4 3 3 3" xfId="24026" xr:uid="{00000000-0005-0000-0000-0000C9860000}"/>
    <cellStyle name="Normal 65 2 4 3 4" xfId="34237" xr:uid="{00000000-0005-0000-0000-0000CA860000}"/>
    <cellStyle name="Normal 65 2 4 3 5" xfId="19013" xr:uid="{00000000-0005-0000-0000-0000CB860000}"/>
    <cellStyle name="Normal 65 2 4 4" xfId="5564" xr:uid="{00000000-0005-0000-0000-0000CC860000}"/>
    <cellStyle name="Normal 65 2 4 4 2" xfId="15616" xr:uid="{00000000-0005-0000-0000-0000CD860000}"/>
    <cellStyle name="Normal 65 2 4 4 2 2" xfId="45938" xr:uid="{00000000-0005-0000-0000-0000CE860000}"/>
    <cellStyle name="Normal 65 2 4 4 2 3" xfId="30714" xr:uid="{00000000-0005-0000-0000-0000CF860000}"/>
    <cellStyle name="Normal 65 2 4 4 3" xfId="10596" xr:uid="{00000000-0005-0000-0000-0000D0860000}"/>
    <cellStyle name="Normal 65 2 4 4 3 2" xfId="40921" xr:uid="{00000000-0005-0000-0000-0000D1860000}"/>
    <cellStyle name="Normal 65 2 4 4 3 3" xfId="25697" xr:uid="{00000000-0005-0000-0000-0000D2860000}"/>
    <cellStyle name="Normal 65 2 4 4 4" xfId="35908" xr:uid="{00000000-0005-0000-0000-0000D3860000}"/>
    <cellStyle name="Normal 65 2 4 4 5" xfId="20684" xr:uid="{00000000-0005-0000-0000-0000D4860000}"/>
    <cellStyle name="Normal 65 2 4 5" xfId="12274" xr:uid="{00000000-0005-0000-0000-0000D5860000}"/>
    <cellStyle name="Normal 65 2 4 5 2" xfId="42596" xr:uid="{00000000-0005-0000-0000-0000D6860000}"/>
    <cellStyle name="Normal 65 2 4 5 3" xfId="27372" xr:uid="{00000000-0005-0000-0000-0000D7860000}"/>
    <cellStyle name="Normal 65 2 4 6" xfId="7253" xr:uid="{00000000-0005-0000-0000-0000D8860000}"/>
    <cellStyle name="Normal 65 2 4 6 2" xfId="37579" xr:uid="{00000000-0005-0000-0000-0000D9860000}"/>
    <cellStyle name="Normal 65 2 4 6 3" xfId="22355" xr:uid="{00000000-0005-0000-0000-0000DA860000}"/>
    <cellStyle name="Normal 65 2 4 7" xfId="32567" xr:uid="{00000000-0005-0000-0000-0000DB860000}"/>
    <cellStyle name="Normal 65 2 4 8" xfId="17342" xr:uid="{00000000-0005-0000-0000-0000DC860000}"/>
    <cellStyle name="Normal 65 2 5" xfId="2600" xr:uid="{00000000-0005-0000-0000-0000DD860000}"/>
    <cellStyle name="Normal 65 2 5 2" xfId="4290" xr:uid="{00000000-0005-0000-0000-0000DE860000}"/>
    <cellStyle name="Normal 65 2 5 2 2" xfId="14363" xr:uid="{00000000-0005-0000-0000-0000DF860000}"/>
    <cellStyle name="Normal 65 2 5 2 2 2" xfId="44685" xr:uid="{00000000-0005-0000-0000-0000E0860000}"/>
    <cellStyle name="Normal 65 2 5 2 2 3" xfId="29461" xr:uid="{00000000-0005-0000-0000-0000E1860000}"/>
    <cellStyle name="Normal 65 2 5 2 3" xfId="9343" xr:uid="{00000000-0005-0000-0000-0000E2860000}"/>
    <cellStyle name="Normal 65 2 5 2 3 2" xfId="39668" xr:uid="{00000000-0005-0000-0000-0000E3860000}"/>
    <cellStyle name="Normal 65 2 5 2 3 3" xfId="24444" xr:uid="{00000000-0005-0000-0000-0000E4860000}"/>
    <cellStyle name="Normal 65 2 5 2 4" xfId="34655" xr:uid="{00000000-0005-0000-0000-0000E5860000}"/>
    <cellStyle name="Normal 65 2 5 2 5" xfId="19431" xr:uid="{00000000-0005-0000-0000-0000E6860000}"/>
    <cellStyle name="Normal 65 2 5 3" xfId="5982" xr:uid="{00000000-0005-0000-0000-0000E7860000}"/>
    <cellStyle name="Normal 65 2 5 3 2" xfId="16034" xr:uid="{00000000-0005-0000-0000-0000E8860000}"/>
    <cellStyle name="Normal 65 2 5 3 2 2" xfId="46356" xr:uid="{00000000-0005-0000-0000-0000E9860000}"/>
    <cellStyle name="Normal 65 2 5 3 2 3" xfId="31132" xr:uid="{00000000-0005-0000-0000-0000EA860000}"/>
    <cellStyle name="Normal 65 2 5 3 3" xfId="11014" xr:uid="{00000000-0005-0000-0000-0000EB860000}"/>
    <cellStyle name="Normal 65 2 5 3 3 2" xfId="41339" xr:uid="{00000000-0005-0000-0000-0000EC860000}"/>
    <cellStyle name="Normal 65 2 5 3 3 3" xfId="26115" xr:uid="{00000000-0005-0000-0000-0000ED860000}"/>
    <cellStyle name="Normal 65 2 5 3 4" xfId="36326" xr:uid="{00000000-0005-0000-0000-0000EE860000}"/>
    <cellStyle name="Normal 65 2 5 3 5" xfId="21102" xr:uid="{00000000-0005-0000-0000-0000EF860000}"/>
    <cellStyle name="Normal 65 2 5 4" xfId="12692" xr:uid="{00000000-0005-0000-0000-0000F0860000}"/>
    <cellStyle name="Normal 65 2 5 4 2" xfId="43014" xr:uid="{00000000-0005-0000-0000-0000F1860000}"/>
    <cellStyle name="Normal 65 2 5 4 3" xfId="27790" xr:uid="{00000000-0005-0000-0000-0000F2860000}"/>
    <cellStyle name="Normal 65 2 5 5" xfId="7671" xr:uid="{00000000-0005-0000-0000-0000F3860000}"/>
    <cellStyle name="Normal 65 2 5 5 2" xfId="37997" xr:uid="{00000000-0005-0000-0000-0000F4860000}"/>
    <cellStyle name="Normal 65 2 5 5 3" xfId="22773" xr:uid="{00000000-0005-0000-0000-0000F5860000}"/>
    <cellStyle name="Normal 65 2 5 6" xfId="32985" xr:uid="{00000000-0005-0000-0000-0000F6860000}"/>
    <cellStyle name="Normal 65 2 5 7" xfId="17760" xr:uid="{00000000-0005-0000-0000-0000F7860000}"/>
    <cellStyle name="Normal 65 2 6" xfId="3453" xr:uid="{00000000-0005-0000-0000-0000F8860000}"/>
    <cellStyle name="Normal 65 2 6 2" xfId="13527" xr:uid="{00000000-0005-0000-0000-0000F9860000}"/>
    <cellStyle name="Normal 65 2 6 2 2" xfId="43849" xr:uid="{00000000-0005-0000-0000-0000FA860000}"/>
    <cellStyle name="Normal 65 2 6 2 3" xfId="28625" xr:uid="{00000000-0005-0000-0000-0000FB860000}"/>
    <cellStyle name="Normal 65 2 6 3" xfId="8507" xr:uid="{00000000-0005-0000-0000-0000FC860000}"/>
    <cellStyle name="Normal 65 2 6 3 2" xfId="38832" xr:uid="{00000000-0005-0000-0000-0000FD860000}"/>
    <cellStyle name="Normal 65 2 6 3 3" xfId="23608" xr:uid="{00000000-0005-0000-0000-0000FE860000}"/>
    <cellStyle name="Normal 65 2 6 4" xfId="33819" xr:uid="{00000000-0005-0000-0000-0000FF860000}"/>
    <cellStyle name="Normal 65 2 6 5" xfId="18595" xr:uid="{00000000-0005-0000-0000-000000870000}"/>
    <cellStyle name="Normal 65 2 7" xfId="5146" xr:uid="{00000000-0005-0000-0000-000001870000}"/>
    <cellStyle name="Normal 65 2 7 2" xfId="15198" xr:uid="{00000000-0005-0000-0000-000002870000}"/>
    <cellStyle name="Normal 65 2 7 2 2" xfId="45520" xr:uid="{00000000-0005-0000-0000-000003870000}"/>
    <cellStyle name="Normal 65 2 7 2 3" xfId="30296" xr:uid="{00000000-0005-0000-0000-000004870000}"/>
    <cellStyle name="Normal 65 2 7 3" xfId="10178" xr:uid="{00000000-0005-0000-0000-000005870000}"/>
    <cellStyle name="Normal 65 2 7 3 2" xfId="40503" xr:uid="{00000000-0005-0000-0000-000006870000}"/>
    <cellStyle name="Normal 65 2 7 3 3" xfId="25279" xr:uid="{00000000-0005-0000-0000-000007870000}"/>
    <cellStyle name="Normal 65 2 7 4" xfId="35490" xr:uid="{00000000-0005-0000-0000-000008870000}"/>
    <cellStyle name="Normal 65 2 7 5" xfId="20266" xr:uid="{00000000-0005-0000-0000-000009870000}"/>
    <cellStyle name="Normal 65 2 8" xfId="11856" xr:uid="{00000000-0005-0000-0000-00000A870000}"/>
    <cellStyle name="Normal 65 2 8 2" xfId="42178" xr:uid="{00000000-0005-0000-0000-00000B870000}"/>
    <cellStyle name="Normal 65 2 8 3" xfId="26954" xr:uid="{00000000-0005-0000-0000-00000C870000}"/>
    <cellStyle name="Normal 65 2 9" xfId="6835" xr:uid="{00000000-0005-0000-0000-00000D870000}"/>
    <cellStyle name="Normal 65 2 9 2" xfId="37161" xr:uid="{00000000-0005-0000-0000-00000E870000}"/>
    <cellStyle name="Normal 65 2 9 3" xfId="21937" xr:uid="{00000000-0005-0000-0000-00000F870000}"/>
    <cellStyle name="Normal 65 3" xfId="1799" xr:uid="{00000000-0005-0000-0000-000010870000}"/>
    <cellStyle name="Normal 65 3 10" xfId="16976" xr:uid="{00000000-0005-0000-0000-000011870000}"/>
    <cellStyle name="Normal 65 3 2" xfId="2018" xr:uid="{00000000-0005-0000-0000-000012870000}"/>
    <cellStyle name="Normal 65 3 2 2" xfId="2439" xr:uid="{00000000-0005-0000-0000-000013870000}"/>
    <cellStyle name="Normal 65 3 2 2 2" xfId="3278" xr:uid="{00000000-0005-0000-0000-000014870000}"/>
    <cellStyle name="Normal 65 3 2 2 2 2" xfId="4968" xr:uid="{00000000-0005-0000-0000-000015870000}"/>
    <cellStyle name="Normal 65 3 2 2 2 2 2" xfId="15041" xr:uid="{00000000-0005-0000-0000-000016870000}"/>
    <cellStyle name="Normal 65 3 2 2 2 2 2 2" xfId="45363" xr:uid="{00000000-0005-0000-0000-000017870000}"/>
    <cellStyle name="Normal 65 3 2 2 2 2 2 3" xfId="30139" xr:uid="{00000000-0005-0000-0000-000018870000}"/>
    <cellStyle name="Normal 65 3 2 2 2 2 3" xfId="10021" xr:uid="{00000000-0005-0000-0000-000019870000}"/>
    <cellStyle name="Normal 65 3 2 2 2 2 3 2" xfId="40346" xr:uid="{00000000-0005-0000-0000-00001A870000}"/>
    <cellStyle name="Normal 65 3 2 2 2 2 3 3" xfId="25122" xr:uid="{00000000-0005-0000-0000-00001B870000}"/>
    <cellStyle name="Normal 65 3 2 2 2 2 4" xfId="35333" xr:uid="{00000000-0005-0000-0000-00001C870000}"/>
    <cellStyle name="Normal 65 3 2 2 2 2 5" xfId="20109" xr:uid="{00000000-0005-0000-0000-00001D870000}"/>
    <cellStyle name="Normal 65 3 2 2 2 3" xfId="6660" xr:uid="{00000000-0005-0000-0000-00001E870000}"/>
    <cellStyle name="Normal 65 3 2 2 2 3 2" xfId="16712" xr:uid="{00000000-0005-0000-0000-00001F870000}"/>
    <cellStyle name="Normal 65 3 2 2 2 3 2 2" xfId="47034" xr:uid="{00000000-0005-0000-0000-000020870000}"/>
    <cellStyle name="Normal 65 3 2 2 2 3 2 3" xfId="31810" xr:uid="{00000000-0005-0000-0000-000021870000}"/>
    <cellStyle name="Normal 65 3 2 2 2 3 3" xfId="11692" xr:uid="{00000000-0005-0000-0000-000022870000}"/>
    <cellStyle name="Normal 65 3 2 2 2 3 3 2" xfId="42017" xr:uid="{00000000-0005-0000-0000-000023870000}"/>
    <cellStyle name="Normal 65 3 2 2 2 3 3 3" xfId="26793" xr:uid="{00000000-0005-0000-0000-000024870000}"/>
    <cellStyle name="Normal 65 3 2 2 2 3 4" xfId="37004" xr:uid="{00000000-0005-0000-0000-000025870000}"/>
    <cellStyle name="Normal 65 3 2 2 2 3 5" xfId="21780" xr:uid="{00000000-0005-0000-0000-000026870000}"/>
    <cellStyle name="Normal 65 3 2 2 2 4" xfId="13370" xr:uid="{00000000-0005-0000-0000-000027870000}"/>
    <cellStyle name="Normal 65 3 2 2 2 4 2" xfId="43692" xr:uid="{00000000-0005-0000-0000-000028870000}"/>
    <cellStyle name="Normal 65 3 2 2 2 4 3" xfId="28468" xr:uid="{00000000-0005-0000-0000-000029870000}"/>
    <cellStyle name="Normal 65 3 2 2 2 5" xfId="8349" xr:uid="{00000000-0005-0000-0000-00002A870000}"/>
    <cellStyle name="Normal 65 3 2 2 2 5 2" xfId="38675" xr:uid="{00000000-0005-0000-0000-00002B870000}"/>
    <cellStyle name="Normal 65 3 2 2 2 5 3" xfId="23451" xr:uid="{00000000-0005-0000-0000-00002C870000}"/>
    <cellStyle name="Normal 65 3 2 2 2 6" xfId="33663" xr:uid="{00000000-0005-0000-0000-00002D870000}"/>
    <cellStyle name="Normal 65 3 2 2 2 7" xfId="18438" xr:uid="{00000000-0005-0000-0000-00002E870000}"/>
    <cellStyle name="Normal 65 3 2 2 3" xfId="4131" xr:uid="{00000000-0005-0000-0000-00002F870000}"/>
    <cellStyle name="Normal 65 3 2 2 3 2" xfId="14205" xr:uid="{00000000-0005-0000-0000-000030870000}"/>
    <cellStyle name="Normal 65 3 2 2 3 2 2" xfId="44527" xr:uid="{00000000-0005-0000-0000-000031870000}"/>
    <cellStyle name="Normal 65 3 2 2 3 2 3" xfId="29303" xr:uid="{00000000-0005-0000-0000-000032870000}"/>
    <cellStyle name="Normal 65 3 2 2 3 3" xfId="9185" xr:uid="{00000000-0005-0000-0000-000033870000}"/>
    <cellStyle name="Normal 65 3 2 2 3 3 2" xfId="39510" xr:uid="{00000000-0005-0000-0000-000034870000}"/>
    <cellStyle name="Normal 65 3 2 2 3 3 3" xfId="24286" xr:uid="{00000000-0005-0000-0000-000035870000}"/>
    <cellStyle name="Normal 65 3 2 2 3 4" xfId="34497" xr:uid="{00000000-0005-0000-0000-000036870000}"/>
    <cellStyle name="Normal 65 3 2 2 3 5" xfId="19273" xr:uid="{00000000-0005-0000-0000-000037870000}"/>
    <cellStyle name="Normal 65 3 2 2 4" xfId="5824" xr:uid="{00000000-0005-0000-0000-000038870000}"/>
    <cellStyle name="Normal 65 3 2 2 4 2" xfId="15876" xr:uid="{00000000-0005-0000-0000-000039870000}"/>
    <cellStyle name="Normal 65 3 2 2 4 2 2" xfId="46198" xr:uid="{00000000-0005-0000-0000-00003A870000}"/>
    <cellStyle name="Normal 65 3 2 2 4 2 3" xfId="30974" xr:uid="{00000000-0005-0000-0000-00003B870000}"/>
    <cellStyle name="Normal 65 3 2 2 4 3" xfId="10856" xr:uid="{00000000-0005-0000-0000-00003C870000}"/>
    <cellStyle name="Normal 65 3 2 2 4 3 2" xfId="41181" xr:uid="{00000000-0005-0000-0000-00003D870000}"/>
    <cellStyle name="Normal 65 3 2 2 4 3 3" xfId="25957" xr:uid="{00000000-0005-0000-0000-00003E870000}"/>
    <cellStyle name="Normal 65 3 2 2 4 4" xfId="36168" xr:uid="{00000000-0005-0000-0000-00003F870000}"/>
    <cellStyle name="Normal 65 3 2 2 4 5" xfId="20944" xr:uid="{00000000-0005-0000-0000-000040870000}"/>
    <cellStyle name="Normal 65 3 2 2 5" xfId="12534" xr:uid="{00000000-0005-0000-0000-000041870000}"/>
    <cellStyle name="Normal 65 3 2 2 5 2" xfId="42856" xr:uid="{00000000-0005-0000-0000-000042870000}"/>
    <cellStyle name="Normal 65 3 2 2 5 3" xfId="27632" xr:uid="{00000000-0005-0000-0000-000043870000}"/>
    <cellStyle name="Normal 65 3 2 2 6" xfId="7513" xr:uid="{00000000-0005-0000-0000-000044870000}"/>
    <cellStyle name="Normal 65 3 2 2 6 2" xfId="37839" xr:uid="{00000000-0005-0000-0000-000045870000}"/>
    <cellStyle name="Normal 65 3 2 2 6 3" xfId="22615" xr:uid="{00000000-0005-0000-0000-000046870000}"/>
    <cellStyle name="Normal 65 3 2 2 7" xfId="32827" xr:uid="{00000000-0005-0000-0000-000047870000}"/>
    <cellStyle name="Normal 65 3 2 2 8" xfId="17602" xr:uid="{00000000-0005-0000-0000-000048870000}"/>
    <cellStyle name="Normal 65 3 2 3" xfId="2860" xr:uid="{00000000-0005-0000-0000-000049870000}"/>
    <cellStyle name="Normal 65 3 2 3 2" xfId="4550" xr:uid="{00000000-0005-0000-0000-00004A870000}"/>
    <cellStyle name="Normal 65 3 2 3 2 2" xfId="14623" xr:uid="{00000000-0005-0000-0000-00004B870000}"/>
    <cellStyle name="Normal 65 3 2 3 2 2 2" xfId="44945" xr:uid="{00000000-0005-0000-0000-00004C870000}"/>
    <cellStyle name="Normal 65 3 2 3 2 2 3" xfId="29721" xr:uid="{00000000-0005-0000-0000-00004D870000}"/>
    <cellStyle name="Normal 65 3 2 3 2 3" xfId="9603" xr:uid="{00000000-0005-0000-0000-00004E870000}"/>
    <cellStyle name="Normal 65 3 2 3 2 3 2" xfId="39928" xr:uid="{00000000-0005-0000-0000-00004F870000}"/>
    <cellStyle name="Normal 65 3 2 3 2 3 3" xfId="24704" xr:uid="{00000000-0005-0000-0000-000050870000}"/>
    <cellStyle name="Normal 65 3 2 3 2 4" xfId="34915" xr:uid="{00000000-0005-0000-0000-000051870000}"/>
    <cellStyle name="Normal 65 3 2 3 2 5" xfId="19691" xr:uid="{00000000-0005-0000-0000-000052870000}"/>
    <cellStyle name="Normal 65 3 2 3 3" xfId="6242" xr:uid="{00000000-0005-0000-0000-000053870000}"/>
    <cellStyle name="Normal 65 3 2 3 3 2" xfId="16294" xr:uid="{00000000-0005-0000-0000-000054870000}"/>
    <cellStyle name="Normal 65 3 2 3 3 2 2" xfId="46616" xr:uid="{00000000-0005-0000-0000-000055870000}"/>
    <cellStyle name="Normal 65 3 2 3 3 2 3" xfId="31392" xr:uid="{00000000-0005-0000-0000-000056870000}"/>
    <cellStyle name="Normal 65 3 2 3 3 3" xfId="11274" xr:uid="{00000000-0005-0000-0000-000057870000}"/>
    <cellStyle name="Normal 65 3 2 3 3 3 2" xfId="41599" xr:uid="{00000000-0005-0000-0000-000058870000}"/>
    <cellStyle name="Normal 65 3 2 3 3 3 3" xfId="26375" xr:uid="{00000000-0005-0000-0000-000059870000}"/>
    <cellStyle name="Normal 65 3 2 3 3 4" xfId="36586" xr:uid="{00000000-0005-0000-0000-00005A870000}"/>
    <cellStyle name="Normal 65 3 2 3 3 5" xfId="21362" xr:uid="{00000000-0005-0000-0000-00005B870000}"/>
    <cellStyle name="Normal 65 3 2 3 4" xfId="12952" xr:uid="{00000000-0005-0000-0000-00005C870000}"/>
    <cellStyle name="Normal 65 3 2 3 4 2" xfId="43274" xr:uid="{00000000-0005-0000-0000-00005D870000}"/>
    <cellStyle name="Normal 65 3 2 3 4 3" xfId="28050" xr:uid="{00000000-0005-0000-0000-00005E870000}"/>
    <cellStyle name="Normal 65 3 2 3 5" xfId="7931" xr:uid="{00000000-0005-0000-0000-00005F870000}"/>
    <cellStyle name="Normal 65 3 2 3 5 2" xfId="38257" xr:uid="{00000000-0005-0000-0000-000060870000}"/>
    <cellStyle name="Normal 65 3 2 3 5 3" xfId="23033" xr:uid="{00000000-0005-0000-0000-000061870000}"/>
    <cellStyle name="Normal 65 3 2 3 6" xfId="33245" xr:uid="{00000000-0005-0000-0000-000062870000}"/>
    <cellStyle name="Normal 65 3 2 3 7" xfId="18020" xr:uid="{00000000-0005-0000-0000-000063870000}"/>
    <cellStyle name="Normal 65 3 2 4" xfId="3713" xr:uid="{00000000-0005-0000-0000-000064870000}"/>
    <cellStyle name="Normal 65 3 2 4 2" xfId="13787" xr:uid="{00000000-0005-0000-0000-000065870000}"/>
    <cellStyle name="Normal 65 3 2 4 2 2" xfId="44109" xr:uid="{00000000-0005-0000-0000-000066870000}"/>
    <cellStyle name="Normal 65 3 2 4 2 3" xfId="28885" xr:uid="{00000000-0005-0000-0000-000067870000}"/>
    <cellStyle name="Normal 65 3 2 4 3" xfId="8767" xr:uid="{00000000-0005-0000-0000-000068870000}"/>
    <cellStyle name="Normal 65 3 2 4 3 2" xfId="39092" xr:uid="{00000000-0005-0000-0000-000069870000}"/>
    <cellStyle name="Normal 65 3 2 4 3 3" xfId="23868" xr:uid="{00000000-0005-0000-0000-00006A870000}"/>
    <cellStyle name="Normal 65 3 2 4 4" xfId="34079" xr:uid="{00000000-0005-0000-0000-00006B870000}"/>
    <cellStyle name="Normal 65 3 2 4 5" xfId="18855" xr:uid="{00000000-0005-0000-0000-00006C870000}"/>
    <cellStyle name="Normal 65 3 2 5" xfId="5406" xr:uid="{00000000-0005-0000-0000-00006D870000}"/>
    <cellStyle name="Normal 65 3 2 5 2" xfId="15458" xr:uid="{00000000-0005-0000-0000-00006E870000}"/>
    <cellStyle name="Normal 65 3 2 5 2 2" xfId="45780" xr:uid="{00000000-0005-0000-0000-00006F870000}"/>
    <cellStyle name="Normal 65 3 2 5 2 3" xfId="30556" xr:uid="{00000000-0005-0000-0000-000070870000}"/>
    <cellStyle name="Normal 65 3 2 5 3" xfId="10438" xr:uid="{00000000-0005-0000-0000-000071870000}"/>
    <cellStyle name="Normal 65 3 2 5 3 2" xfId="40763" xr:uid="{00000000-0005-0000-0000-000072870000}"/>
    <cellStyle name="Normal 65 3 2 5 3 3" xfId="25539" xr:uid="{00000000-0005-0000-0000-000073870000}"/>
    <cellStyle name="Normal 65 3 2 5 4" xfId="35750" xr:uid="{00000000-0005-0000-0000-000074870000}"/>
    <cellStyle name="Normal 65 3 2 5 5" xfId="20526" xr:uid="{00000000-0005-0000-0000-000075870000}"/>
    <cellStyle name="Normal 65 3 2 6" xfId="12116" xr:uid="{00000000-0005-0000-0000-000076870000}"/>
    <cellStyle name="Normal 65 3 2 6 2" xfId="42438" xr:uid="{00000000-0005-0000-0000-000077870000}"/>
    <cellStyle name="Normal 65 3 2 6 3" xfId="27214" xr:uid="{00000000-0005-0000-0000-000078870000}"/>
    <cellStyle name="Normal 65 3 2 7" xfId="7095" xr:uid="{00000000-0005-0000-0000-000079870000}"/>
    <cellStyle name="Normal 65 3 2 7 2" xfId="37421" xr:uid="{00000000-0005-0000-0000-00007A870000}"/>
    <cellStyle name="Normal 65 3 2 7 3" xfId="22197" xr:uid="{00000000-0005-0000-0000-00007B870000}"/>
    <cellStyle name="Normal 65 3 2 8" xfId="32409" xr:uid="{00000000-0005-0000-0000-00007C870000}"/>
    <cellStyle name="Normal 65 3 2 9" xfId="17184" xr:uid="{00000000-0005-0000-0000-00007D870000}"/>
    <cellStyle name="Normal 65 3 3" xfId="2231" xr:uid="{00000000-0005-0000-0000-00007E870000}"/>
    <cellStyle name="Normal 65 3 3 2" xfId="3070" xr:uid="{00000000-0005-0000-0000-00007F870000}"/>
    <cellStyle name="Normal 65 3 3 2 2" xfId="4760" xr:uid="{00000000-0005-0000-0000-000080870000}"/>
    <cellStyle name="Normal 65 3 3 2 2 2" xfId="14833" xr:uid="{00000000-0005-0000-0000-000081870000}"/>
    <cellStyle name="Normal 65 3 3 2 2 2 2" xfId="45155" xr:uid="{00000000-0005-0000-0000-000082870000}"/>
    <cellStyle name="Normal 65 3 3 2 2 2 3" xfId="29931" xr:uid="{00000000-0005-0000-0000-000083870000}"/>
    <cellStyle name="Normal 65 3 3 2 2 3" xfId="9813" xr:uid="{00000000-0005-0000-0000-000084870000}"/>
    <cellStyle name="Normal 65 3 3 2 2 3 2" xfId="40138" xr:uid="{00000000-0005-0000-0000-000085870000}"/>
    <cellStyle name="Normal 65 3 3 2 2 3 3" xfId="24914" xr:uid="{00000000-0005-0000-0000-000086870000}"/>
    <cellStyle name="Normal 65 3 3 2 2 4" xfId="35125" xr:uid="{00000000-0005-0000-0000-000087870000}"/>
    <cellStyle name="Normal 65 3 3 2 2 5" xfId="19901" xr:uid="{00000000-0005-0000-0000-000088870000}"/>
    <cellStyle name="Normal 65 3 3 2 3" xfId="6452" xr:uid="{00000000-0005-0000-0000-000089870000}"/>
    <cellStyle name="Normal 65 3 3 2 3 2" xfId="16504" xr:uid="{00000000-0005-0000-0000-00008A870000}"/>
    <cellStyle name="Normal 65 3 3 2 3 2 2" xfId="46826" xr:uid="{00000000-0005-0000-0000-00008B870000}"/>
    <cellStyle name="Normal 65 3 3 2 3 2 3" xfId="31602" xr:uid="{00000000-0005-0000-0000-00008C870000}"/>
    <cellStyle name="Normal 65 3 3 2 3 3" xfId="11484" xr:uid="{00000000-0005-0000-0000-00008D870000}"/>
    <cellStyle name="Normal 65 3 3 2 3 3 2" xfId="41809" xr:uid="{00000000-0005-0000-0000-00008E870000}"/>
    <cellStyle name="Normal 65 3 3 2 3 3 3" xfId="26585" xr:uid="{00000000-0005-0000-0000-00008F870000}"/>
    <cellStyle name="Normal 65 3 3 2 3 4" xfId="36796" xr:uid="{00000000-0005-0000-0000-000090870000}"/>
    <cellStyle name="Normal 65 3 3 2 3 5" xfId="21572" xr:uid="{00000000-0005-0000-0000-000091870000}"/>
    <cellStyle name="Normal 65 3 3 2 4" xfId="13162" xr:uid="{00000000-0005-0000-0000-000092870000}"/>
    <cellStyle name="Normal 65 3 3 2 4 2" xfId="43484" xr:uid="{00000000-0005-0000-0000-000093870000}"/>
    <cellStyle name="Normal 65 3 3 2 4 3" xfId="28260" xr:uid="{00000000-0005-0000-0000-000094870000}"/>
    <cellStyle name="Normal 65 3 3 2 5" xfId="8141" xr:uid="{00000000-0005-0000-0000-000095870000}"/>
    <cellStyle name="Normal 65 3 3 2 5 2" xfId="38467" xr:uid="{00000000-0005-0000-0000-000096870000}"/>
    <cellStyle name="Normal 65 3 3 2 5 3" xfId="23243" xr:uid="{00000000-0005-0000-0000-000097870000}"/>
    <cellStyle name="Normal 65 3 3 2 6" xfId="33455" xr:uid="{00000000-0005-0000-0000-000098870000}"/>
    <cellStyle name="Normal 65 3 3 2 7" xfId="18230" xr:uid="{00000000-0005-0000-0000-000099870000}"/>
    <cellStyle name="Normal 65 3 3 3" xfId="3923" xr:uid="{00000000-0005-0000-0000-00009A870000}"/>
    <cellStyle name="Normal 65 3 3 3 2" xfId="13997" xr:uid="{00000000-0005-0000-0000-00009B870000}"/>
    <cellStyle name="Normal 65 3 3 3 2 2" xfId="44319" xr:uid="{00000000-0005-0000-0000-00009C870000}"/>
    <cellStyle name="Normal 65 3 3 3 2 3" xfId="29095" xr:uid="{00000000-0005-0000-0000-00009D870000}"/>
    <cellStyle name="Normal 65 3 3 3 3" xfId="8977" xr:uid="{00000000-0005-0000-0000-00009E870000}"/>
    <cellStyle name="Normal 65 3 3 3 3 2" xfId="39302" xr:uid="{00000000-0005-0000-0000-00009F870000}"/>
    <cellStyle name="Normal 65 3 3 3 3 3" xfId="24078" xr:uid="{00000000-0005-0000-0000-0000A0870000}"/>
    <cellStyle name="Normal 65 3 3 3 4" xfId="34289" xr:uid="{00000000-0005-0000-0000-0000A1870000}"/>
    <cellStyle name="Normal 65 3 3 3 5" xfId="19065" xr:uid="{00000000-0005-0000-0000-0000A2870000}"/>
    <cellStyle name="Normal 65 3 3 4" xfId="5616" xr:uid="{00000000-0005-0000-0000-0000A3870000}"/>
    <cellStyle name="Normal 65 3 3 4 2" xfId="15668" xr:uid="{00000000-0005-0000-0000-0000A4870000}"/>
    <cellStyle name="Normal 65 3 3 4 2 2" xfId="45990" xr:uid="{00000000-0005-0000-0000-0000A5870000}"/>
    <cellStyle name="Normal 65 3 3 4 2 3" xfId="30766" xr:uid="{00000000-0005-0000-0000-0000A6870000}"/>
    <cellStyle name="Normal 65 3 3 4 3" xfId="10648" xr:uid="{00000000-0005-0000-0000-0000A7870000}"/>
    <cellStyle name="Normal 65 3 3 4 3 2" xfId="40973" xr:uid="{00000000-0005-0000-0000-0000A8870000}"/>
    <cellStyle name="Normal 65 3 3 4 3 3" xfId="25749" xr:uid="{00000000-0005-0000-0000-0000A9870000}"/>
    <cellStyle name="Normal 65 3 3 4 4" xfId="35960" xr:uid="{00000000-0005-0000-0000-0000AA870000}"/>
    <cellStyle name="Normal 65 3 3 4 5" xfId="20736" xr:uid="{00000000-0005-0000-0000-0000AB870000}"/>
    <cellStyle name="Normal 65 3 3 5" xfId="12326" xr:uid="{00000000-0005-0000-0000-0000AC870000}"/>
    <cellStyle name="Normal 65 3 3 5 2" xfId="42648" xr:uid="{00000000-0005-0000-0000-0000AD870000}"/>
    <cellStyle name="Normal 65 3 3 5 3" xfId="27424" xr:uid="{00000000-0005-0000-0000-0000AE870000}"/>
    <cellStyle name="Normal 65 3 3 6" xfId="7305" xr:uid="{00000000-0005-0000-0000-0000AF870000}"/>
    <cellStyle name="Normal 65 3 3 6 2" xfId="37631" xr:uid="{00000000-0005-0000-0000-0000B0870000}"/>
    <cellStyle name="Normal 65 3 3 6 3" xfId="22407" xr:uid="{00000000-0005-0000-0000-0000B1870000}"/>
    <cellStyle name="Normal 65 3 3 7" xfId="32619" xr:uid="{00000000-0005-0000-0000-0000B2870000}"/>
    <cellStyle name="Normal 65 3 3 8" xfId="17394" xr:uid="{00000000-0005-0000-0000-0000B3870000}"/>
    <cellStyle name="Normal 65 3 4" xfId="2652" xr:uid="{00000000-0005-0000-0000-0000B4870000}"/>
    <cellStyle name="Normal 65 3 4 2" xfId="4342" xr:uid="{00000000-0005-0000-0000-0000B5870000}"/>
    <cellStyle name="Normal 65 3 4 2 2" xfId="14415" xr:uid="{00000000-0005-0000-0000-0000B6870000}"/>
    <cellStyle name="Normal 65 3 4 2 2 2" xfId="44737" xr:uid="{00000000-0005-0000-0000-0000B7870000}"/>
    <cellStyle name="Normal 65 3 4 2 2 3" xfId="29513" xr:uid="{00000000-0005-0000-0000-0000B8870000}"/>
    <cellStyle name="Normal 65 3 4 2 3" xfId="9395" xr:uid="{00000000-0005-0000-0000-0000B9870000}"/>
    <cellStyle name="Normal 65 3 4 2 3 2" xfId="39720" xr:uid="{00000000-0005-0000-0000-0000BA870000}"/>
    <cellStyle name="Normal 65 3 4 2 3 3" xfId="24496" xr:uid="{00000000-0005-0000-0000-0000BB870000}"/>
    <cellStyle name="Normal 65 3 4 2 4" xfId="34707" xr:uid="{00000000-0005-0000-0000-0000BC870000}"/>
    <cellStyle name="Normal 65 3 4 2 5" xfId="19483" xr:uid="{00000000-0005-0000-0000-0000BD870000}"/>
    <cellStyle name="Normal 65 3 4 3" xfId="6034" xr:uid="{00000000-0005-0000-0000-0000BE870000}"/>
    <cellStyle name="Normal 65 3 4 3 2" xfId="16086" xr:uid="{00000000-0005-0000-0000-0000BF870000}"/>
    <cellStyle name="Normal 65 3 4 3 2 2" xfId="46408" xr:uid="{00000000-0005-0000-0000-0000C0870000}"/>
    <cellStyle name="Normal 65 3 4 3 2 3" xfId="31184" xr:uid="{00000000-0005-0000-0000-0000C1870000}"/>
    <cellStyle name="Normal 65 3 4 3 3" xfId="11066" xr:uid="{00000000-0005-0000-0000-0000C2870000}"/>
    <cellStyle name="Normal 65 3 4 3 3 2" xfId="41391" xr:uid="{00000000-0005-0000-0000-0000C3870000}"/>
    <cellStyle name="Normal 65 3 4 3 3 3" xfId="26167" xr:uid="{00000000-0005-0000-0000-0000C4870000}"/>
    <cellStyle name="Normal 65 3 4 3 4" xfId="36378" xr:uid="{00000000-0005-0000-0000-0000C5870000}"/>
    <cellStyle name="Normal 65 3 4 3 5" xfId="21154" xr:uid="{00000000-0005-0000-0000-0000C6870000}"/>
    <cellStyle name="Normal 65 3 4 4" xfId="12744" xr:uid="{00000000-0005-0000-0000-0000C7870000}"/>
    <cellStyle name="Normal 65 3 4 4 2" xfId="43066" xr:uid="{00000000-0005-0000-0000-0000C8870000}"/>
    <cellStyle name="Normal 65 3 4 4 3" xfId="27842" xr:uid="{00000000-0005-0000-0000-0000C9870000}"/>
    <cellStyle name="Normal 65 3 4 5" xfId="7723" xr:uid="{00000000-0005-0000-0000-0000CA870000}"/>
    <cellStyle name="Normal 65 3 4 5 2" xfId="38049" xr:uid="{00000000-0005-0000-0000-0000CB870000}"/>
    <cellStyle name="Normal 65 3 4 5 3" xfId="22825" xr:uid="{00000000-0005-0000-0000-0000CC870000}"/>
    <cellStyle name="Normal 65 3 4 6" xfId="33037" xr:uid="{00000000-0005-0000-0000-0000CD870000}"/>
    <cellStyle name="Normal 65 3 4 7" xfId="17812" xr:uid="{00000000-0005-0000-0000-0000CE870000}"/>
    <cellStyle name="Normal 65 3 5" xfId="3505" xr:uid="{00000000-0005-0000-0000-0000CF870000}"/>
    <cellStyle name="Normal 65 3 5 2" xfId="13579" xr:uid="{00000000-0005-0000-0000-0000D0870000}"/>
    <cellStyle name="Normal 65 3 5 2 2" xfId="43901" xr:uid="{00000000-0005-0000-0000-0000D1870000}"/>
    <cellStyle name="Normal 65 3 5 2 3" xfId="28677" xr:uid="{00000000-0005-0000-0000-0000D2870000}"/>
    <cellStyle name="Normal 65 3 5 3" xfId="8559" xr:uid="{00000000-0005-0000-0000-0000D3870000}"/>
    <cellStyle name="Normal 65 3 5 3 2" xfId="38884" xr:uid="{00000000-0005-0000-0000-0000D4870000}"/>
    <cellStyle name="Normal 65 3 5 3 3" xfId="23660" xr:uid="{00000000-0005-0000-0000-0000D5870000}"/>
    <cellStyle name="Normal 65 3 5 4" xfId="33871" xr:uid="{00000000-0005-0000-0000-0000D6870000}"/>
    <cellStyle name="Normal 65 3 5 5" xfId="18647" xr:uid="{00000000-0005-0000-0000-0000D7870000}"/>
    <cellStyle name="Normal 65 3 6" xfId="5198" xr:uid="{00000000-0005-0000-0000-0000D8870000}"/>
    <cellStyle name="Normal 65 3 6 2" xfId="15250" xr:uid="{00000000-0005-0000-0000-0000D9870000}"/>
    <cellStyle name="Normal 65 3 6 2 2" xfId="45572" xr:uid="{00000000-0005-0000-0000-0000DA870000}"/>
    <cellStyle name="Normal 65 3 6 2 3" xfId="30348" xr:uid="{00000000-0005-0000-0000-0000DB870000}"/>
    <cellStyle name="Normal 65 3 6 3" xfId="10230" xr:uid="{00000000-0005-0000-0000-0000DC870000}"/>
    <cellStyle name="Normal 65 3 6 3 2" xfId="40555" xr:uid="{00000000-0005-0000-0000-0000DD870000}"/>
    <cellStyle name="Normal 65 3 6 3 3" xfId="25331" xr:uid="{00000000-0005-0000-0000-0000DE870000}"/>
    <cellStyle name="Normal 65 3 6 4" xfId="35542" xr:uid="{00000000-0005-0000-0000-0000DF870000}"/>
    <cellStyle name="Normal 65 3 6 5" xfId="20318" xr:uid="{00000000-0005-0000-0000-0000E0870000}"/>
    <cellStyle name="Normal 65 3 7" xfId="11908" xr:uid="{00000000-0005-0000-0000-0000E1870000}"/>
    <cellStyle name="Normal 65 3 7 2" xfId="42230" xr:uid="{00000000-0005-0000-0000-0000E2870000}"/>
    <cellStyle name="Normal 65 3 7 3" xfId="27006" xr:uid="{00000000-0005-0000-0000-0000E3870000}"/>
    <cellStyle name="Normal 65 3 8" xfId="6887" xr:uid="{00000000-0005-0000-0000-0000E4870000}"/>
    <cellStyle name="Normal 65 3 8 2" xfId="37213" xr:uid="{00000000-0005-0000-0000-0000E5870000}"/>
    <cellStyle name="Normal 65 3 8 3" xfId="21989" xr:uid="{00000000-0005-0000-0000-0000E6870000}"/>
    <cellStyle name="Normal 65 3 9" xfId="32202" xr:uid="{00000000-0005-0000-0000-0000E7870000}"/>
    <cellStyle name="Normal 65 4" xfId="1912" xr:uid="{00000000-0005-0000-0000-0000E8870000}"/>
    <cellStyle name="Normal 65 4 2" xfId="2335" xr:uid="{00000000-0005-0000-0000-0000E9870000}"/>
    <cellStyle name="Normal 65 4 2 2" xfId="3174" xr:uid="{00000000-0005-0000-0000-0000EA870000}"/>
    <cellStyle name="Normal 65 4 2 2 2" xfId="4864" xr:uid="{00000000-0005-0000-0000-0000EB870000}"/>
    <cellStyle name="Normal 65 4 2 2 2 2" xfId="14937" xr:uid="{00000000-0005-0000-0000-0000EC870000}"/>
    <cellStyle name="Normal 65 4 2 2 2 2 2" xfId="45259" xr:uid="{00000000-0005-0000-0000-0000ED870000}"/>
    <cellStyle name="Normal 65 4 2 2 2 2 3" xfId="30035" xr:uid="{00000000-0005-0000-0000-0000EE870000}"/>
    <cellStyle name="Normal 65 4 2 2 2 3" xfId="9917" xr:uid="{00000000-0005-0000-0000-0000EF870000}"/>
    <cellStyle name="Normal 65 4 2 2 2 3 2" xfId="40242" xr:uid="{00000000-0005-0000-0000-0000F0870000}"/>
    <cellStyle name="Normal 65 4 2 2 2 3 3" xfId="25018" xr:uid="{00000000-0005-0000-0000-0000F1870000}"/>
    <cellStyle name="Normal 65 4 2 2 2 4" xfId="35229" xr:uid="{00000000-0005-0000-0000-0000F2870000}"/>
    <cellStyle name="Normal 65 4 2 2 2 5" xfId="20005" xr:uid="{00000000-0005-0000-0000-0000F3870000}"/>
    <cellStyle name="Normal 65 4 2 2 3" xfId="6556" xr:uid="{00000000-0005-0000-0000-0000F4870000}"/>
    <cellStyle name="Normal 65 4 2 2 3 2" xfId="16608" xr:uid="{00000000-0005-0000-0000-0000F5870000}"/>
    <cellStyle name="Normal 65 4 2 2 3 2 2" xfId="46930" xr:uid="{00000000-0005-0000-0000-0000F6870000}"/>
    <cellStyle name="Normal 65 4 2 2 3 2 3" xfId="31706" xr:uid="{00000000-0005-0000-0000-0000F7870000}"/>
    <cellStyle name="Normal 65 4 2 2 3 3" xfId="11588" xr:uid="{00000000-0005-0000-0000-0000F8870000}"/>
    <cellStyle name="Normal 65 4 2 2 3 3 2" xfId="41913" xr:uid="{00000000-0005-0000-0000-0000F9870000}"/>
    <cellStyle name="Normal 65 4 2 2 3 3 3" xfId="26689" xr:uid="{00000000-0005-0000-0000-0000FA870000}"/>
    <cellStyle name="Normal 65 4 2 2 3 4" xfId="36900" xr:uid="{00000000-0005-0000-0000-0000FB870000}"/>
    <cellStyle name="Normal 65 4 2 2 3 5" xfId="21676" xr:uid="{00000000-0005-0000-0000-0000FC870000}"/>
    <cellStyle name="Normal 65 4 2 2 4" xfId="13266" xr:uid="{00000000-0005-0000-0000-0000FD870000}"/>
    <cellStyle name="Normal 65 4 2 2 4 2" xfId="43588" xr:uid="{00000000-0005-0000-0000-0000FE870000}"/>
    <cellStyle name="Normal 65 4 2 2 4 3" xfId="28364" xr:uid="{00000000-0005-0000-0000-0000FF870000}"/>
    <cellStyle name="Normal 65 4 2 2 5" xfId="8245" xr:uid="{00000000-0005-0000-0000-000000880000}"/>
    <cellStyle name="Normal 65 4 2 2 5 2" xfId="38571" xr:uid="{00000000-0005-0000-0000-000001880000}"/>
    <cellStyle name="Normal 65 4 2 2 5 3" xfId="23347" xr:uid="{00000000-0005-0000-0000-000002880000}"/>
    <cellStyle name="Normal 65 4 2 2 6" xfId="33559" xr:uid="{00000000-0005-0000-0000-000003880000}"/>
    <cellStyle name="Normal 65 4 2 2 7" xfId="18334" xr:uid="{00000000-0005-0000-0000-000004880000}"/>
    <cellStyle name="Normal 65 4 2 3" xfId="4027" xr:uid="{00000000-0005-0000-0000-000005880000}"/>
    <cellStyle name="Normal 65 4 2 3 2" xfId="14101" xr:uid="{00000000-0005-0000-0000-000006880000}"/>
    <cellStyle name="Normal 65 4 2 3 2 2" xfId="44423" xr:uid="{00000000-0005-0000-0000-000007880000}"/>
    <cellStyle name="Normal 65 4 2 3 2 3" xfId="29199" xr:uid="{00000000-0005-0000-0000-000008880000}"/>
    <cellStyle name="Normal 65 4 2 3 3" xfId="9081" xr:uid="{00000000-0005-0000-0000-000009880000}"/>
    <cellStyle name="Normal 65 4 2 3 3 2" xfId="39406" xr:uid="{00000000-0005-0000-0000-00000A880000}"/>
    <cellStyle name="Normal 65 4 2 3 3 3" xfId="24182" xr:uid="{00000000-0005-0000-0000-00000B880000}"/>
    <cellStyle name="Normal 65 4 2 3 4" xfId="34393" xr:uid="{00000000-0005-0000-0000-00000C880000}"/>
    <cellStyle name="Normal 65 4 2 3 5" xfId="19169" xr:uid="{00000000-0005-0000-0000-00000D880000}"/>
    <cellStyle name="Normal 65 4 2 4" xfId="5720" xr:uid="{00000000-0005-0000-0000-00000E880000}"/>
    <cellStyle name="Normal 65 4 2 4 2" xfId="15772" xr:uid="{00000000-0005-0000-0000-00000F880000}"/>
    <cellStyle name="Normal 65 4 2 4 2 2" xfId="46094" xr:uid="{00000000-0005-0000-0000-000010880000}"/>
    <cellStyle name="Normal 65 4 2 4 2 3" xfId="30870" xr:uid="{00000000-0005-0000-0000-000011880000}"/>
    <cellStyle name="Normal 65 4 2 4 3" xfId="10752" xr:uid="{00000000-0005-0000-0000-000012880000}"/>
    <cellStyle name="Normal 65 4 2 4 3 2" xfId="41077" xr:uid="{00000000-0005-0000-0000-000013880000}"/>
    <cellStyle name="Normal 65 4 2 4 3 3" xfId="25853" xr:uid="{00000000-0005-0000-0000-000014880000}"/>
    <cellStyle name="Normal 65 4 2 4 4" xfId="36064" xr:uid="{00000000-0005-0000-0000-000015880000}"/>
    <cellStyle name="Normal 65 4 2 4 5" xfId="20840" xr:uid="{00000000-0005-0000-0000-000016880000}"/>
    <cellStyle name="Normal 65 4 2 5" xfId="12430" xr:uid="{00000000-0005-0000-0000-000017880000}"/>
    <cellStyle name="Normal 65 4 2 5 2" xfId="42752" xr:uid="{00000000-0005-0000-0000-000018880000}"/>
    <cellStyle name="Normal 65 4 2 5 3" xfId="27528" xr:uid="{00000000-0005-0000-0000-000019880000}"/>
    <cellStyle name="Normal 65 4 2 6" xfId="7409" xr:uid="{00000000-0005-0000-0000-00001A880000}"/>
    <cellStyle name="Normal 65 4 2 6 2" xfId="37735" xr:uid="{00000000-0005-0000-0000-00001B880000}"/>
    <cellStyle name="Normal 65 4 2 6 3" xfId="22511" xr:uid="{00000000-0005-0000-0000-00001C880000}"/>
    <cellStyle name="Normal 65 4 2 7" xfId="32723" xr:uid="{00000000-0005-0000-0000-00001D880000}"/>
    <cellStyle name="Normal 65 4 2 8" xfId="17498" xr:uid="{00000000-0005-0000-0000-00001E880000}"/>
    <cellStyle name="Normal 65 4 3" xfId="2756" xr:uid="{00000000-0005-0000-0000-00001F880000}"/>
    <cellStyle name="Normal 65 4 3 2" xfId="4446" xr:uid="{00000000-0005-0000-0000-000020880000}"/>
    <cellStyle name="Normal 65 4 3 2 2" xfId="14519" xr:uid="{00000000-0005-0000-0000-000021880000}"/>
    <cellStyle name="Normal 65 4 3 2 2 2" xfId="44841" xr:uid="{00000000-0005-0000-0000-000022880000}"/>
    <cellStyle name="Normal 65 4 3 2 2 3" xfId="29617" xr:uid="{00000000-0005-0000-0000-000023880000}"/>
    <cellStyle name="Normal 65 4 3 2 3" xfId="9499" xr:uid="{00000000-0005-0000-0000-000024880000}"/>
    <cellStyle name="Normal 65 4 3 2 3 2" xfId="39824" xr:uid="{00000000-0005-0000-0000-000025880000}"/>
    <cellStyle name="Normal 65 4 3 2 3 3" xfId="24600" xr:uid="{00000000-0005-0000-0000-000026880000}"/>
    <cellStyle name="Normal 65 4 3 2 4" xfId="34811" xr:uid="{00000000-0005-0000-0000-000027880000}"/>
    <cellStyle name="Normal 65 4 3 2 5" xfId="19587" xr:uid="{00000000-0005-0000-0000-000028880000}"/>
    <cellStyle name="Normal 65 4 3 3" xfId="6138" xr:uid="{00000000-0005-0000-0000-000029880000}"/>
    <cellStyle name="Normal 65 4 3 3 2" xfId="16190" xr:uid="{00000000-0005-0000-0000-00002A880000}"/>
    <cellStyle name="Normal 65 4 3 3 2 2" xfId="46512" xr:uid="{00000000-0005-0000-0000-00002B880000}"/>
    <cellStyle name="Normal 65 4 3 3 2 3" xfId="31288" xr:uid="{00000000-0005-0000-0000-00002C880000}"/>
    <cellStyle name="Normal 65 4 3 3 3" xfId="11170" xr:uid="{00000000-0005-0000-0000-00002D880000}"/>
    <cellStyle name="Normal 65 4 3 3 3 2" xfId="41495" xr:uid="{00000000-0005-0000-0000-00002E880000}"/>
    <cellStyle name="Normal 65 4 3 3 3 3" xfId="26271" xr:uid="{00000000-0005-0000-0000-00002F880000}"/>
    <cellStyle name="Normal 65 4 3 3 4" xfId="36482" xr:uid="{00000000-0005-0000-0000-000030880000}"/>
    <cellStyle name="Normal 65 4 3 3 5" xfId="21258" xr:uid="{00000000-0005-0000-0000-000031880000}"/>
    <cellStyle name="Normal 65 4 3 4" xfId="12848" xr:uid="{00000000-0005-0000-0000-000032880000}"/>
    <cellStyle name="Normal 65 4 3 4 2" xfId="43170" xr:uid="{00000000-0005-0000-0000-000033880000}"/>
    <cellStyle name="Normal 65 4 3 4 3" xfId="27946" xr:uid="{00000000-0005-0000-0000-000034880000}"/>
    <cellStyle name="Normal 65 4 3 5" xfId="7827" xr:uid="{00000000-0005-0000-0000-000035880000}"/>
    <cellStyle name="Normal 65 4 3 5 2" xfId="38153" xr:uid="{00000000-0005-0000-0000-000036880000}"/>
    <cellStyle name="Normal 65 4 3 5 3" xfId="22929" xr:uid="{00000000-0005-0000-0000-000037880000}"/>
    <cellStyle name="Normal 65 4 3 6" xfId="33141" xr:uid="{00000000-0005-0000-0000-000038880000}"/>
    <cellStyle name="Normal 65 4 3 7" xfId="17916" xr:uid="{00000000-0005-0000-0000-000039880000}"/>
    <cellStyle name="Normal 65 4 4" xfId="3609" xr:uid="{00000000-0005-0000-0000-00003A880000}"/>
    <cellStyle name="Normal 65 4 4 2" xfId="13683" xr:uid="{00000000-0005-0000-0000-00003B880000}"/>
    <cellStyle name="Normal 65 4 4 2 2" xfId="44005" xr:uid="{00000000-0005-0000-0000-00003C880000}"/>
    <cellStyle name="Normal 65 4 4 2 3" xfId="28781" xr:uid="{00000000-0005-0000-0000-00003D880000}"/>
    <cellStyle name="Normal 65 4 4 3" xfId="8663" xr:uid="{00000000-0005-0000-0000-00003E880000}"/>
    <cellStyle name="Normal 65 4 4 3 2" xfId="38988" xr:uid="{00000000-0005-0000-0000-00003F880000}"/>
    <cellStyle name="Normal 65 4 4 3 3" xfId="23764" xr:uid="{00000000-0005-0000-0000-000040880000}"/>
    <cellStyle name="Normal 65 4 4 4" xfId="33975" xr:uid="{00000000-0005-0000-0000-000041880000}"/>
    <cellStyle name="Normal 65 4 4 5" xfId="18751" xr:uid="{00000000-0005-0000-0000-000042880000}"/>
    <cellStyle name="Normal 65 4 5" xfId="5302" xr:uid="{00000000-0005-0000-0000-000043880000}"/>
    <cellStyle name="Normal 65 4 5 2" xfId="15354" xr:uid="{00000000-0005-0000-0000-000044880000}"/>
    <cellStyle name="Normal 65 4 5 2 2" xfId="45676" xr:uid="{00000000-0005-0000-0000-000045880000}"/>
    <cellStyle name="Normal 65 4 5 2 3" xfId="30452" xr:uid="{00000000-0005-0000-0000-000046880000}"/>
    <cellStyle name="Normal 65 4 5 3" xfId="10334" xr:uid="{00000000-0005-0000-0000-000047880000}"/>
    <cellStyle name="Normal 65 4 5 3 2" xfId="40659" xr:uid="{00000000-0005-0000-0000-000048880000}"/>
    <cellStyle name="Normal 65 4 5 3 3" xfId="25435" xr:uid="{00000000-0005-0000-0000-000049880000}"/>
    <cellStyle name="Normal 65 4 5 4" xfId="35646" xr:uid="{00000000-0005-0000-0000-00004A880000}"/>
    <cellStyle name="Normal 65 4 5 5" xfId="20422" xr:uid="{00000000-0005-0000-0000-00004B880000}"/>
    <cellStyle name="Normal 65 4 6" xfId="12012" xr:uid="{00000000-0005-0000-0000-00004C880000}"/>
    <cellStyle name="Normal 65 4 6 2" xfId="42334" xr:uid="{00000000-0005-0000-0000-00004D880000}"/>
    <cellStyle name="Normal 65 4 6 3" xfId="27110" xr:uid="{00000000-0005-0000-0000-00004E880000}"/>
    <cellStyle name="Normal 65 4 7" xfId="6991" xr:uid="{00000000-0005-0000-0000-00004F880000}"/>
    <cellStyle name="Normal 65 4 7 2" xfId="37317" xr:uid="{00000000-0005-0000-0000-000050880000}"/>
    <cellStyle name="Normal 65 4 7 3" xfId="22093" xr:uid="{00000000-0005-0000-0000-000051880000}"/>
    <cellStyle name="Normal 65 4 8" xfId="32305" xr:uid="{00000000-0005-0000-0000-000052880000}"/>
    <cellStyle name="Normal 65 4 9" xfId="17080" xr:uid="{00000000-0005-0000-0000-000053880000}"/>
    <cellStyle name="Normal 65 5" xfId="2125" xr:uid="{00000000-0005-0000-0000-000054880000}"/>
    <cellStyle name="Normal 65 5 2" xfId="2966" xr:uid="{00000000-0005-0000-0000-000055880000}"/>
    <cellStyle name="Normal 65 5 2 2" xfId="4656" xr:uid="{00000000-0005-0000-0000-000056880000}"/>
    <cellStyle name="Normal 65 5 2 2 2" xfId="14729" xr:uid="{00000000-0005-0000-0000-000057880000}"/>
    <cellStyle name="Normal 65 5 2 2 2 2" xfId="45051" xr:uid="{00000000-0005-0000-0000-000058880000}"/>
    <cellStyle name="Normal 65 5 2 2 2 3" xfId="29827" xr:uid="{00000000-0005-0000-0000-000059880000}"/>
    <cellStyle name="Normal 65 5 2 2 3" xfId="9709" xr:uid="{00000000-0005-0000-0000-00005A880000}"/>
    <cellStyle name="Normal 65 5 2 2 3 2" xfId="40034" xr:uid="{00000000-0005-0000-0000-00005B880000}"/>
    <cellStyle name="Normal 65 5 2 2 3 3" xfId="24810" xr:uid="{00000000-0005-0000-0000-00005C880000}"/>
    <cellStyle name="Normal 65 5 2 2 4" xfId="35021" xr:uid="{00000000-0005-0000-0000-00005D880000}"/>
    <cellStyle name="Normal 65 5 2 2 5" xfId="19797" xr:uid="{00000000-0005-0000-0000-00005E880000}"/>
    <cellStyle name="Normal 65 5 2 3" xfId="6348" xr:uid="{00000000-0005-0000-0000-00005F880000}"/>
    <cellStyle name="Normal 65 5 2 3 2" xfId="16400" xr:uid="{00000000-0005-0000-0000-000060880000}"/>
    <cellStyle name="Normal 65 5 2 3 2 2" xfId="46722" xr:uid="{00000000-0005-0000-0000-000061880000}"/>
    <cellStyle name="Normal 65 5 2 3 2 3" xfId="31498" xr:uid="{00000000-0005-0000-0000-000062880000}"/>
    <cellStyle name="Normal 65 5 2 3 3" xfId="11380" xr:uid="{00000000-0005-0000-0000-000063880000}"/>
    <cellStyle name="Normal 65 5 2 3 3 2" xfId="41705" xr:uid="{00000000-0005-0000-0000-000064880000}"/>
    <cellStyle name="Normal 65 5 2 3 3 3" xfId="26481" xr:uid="{00000000-0005-0000-0000-000065880000}"/>
    <cellStyle name="Normal 65 5 2 3 4" xfId="36692" xr:uid="{00000000-0005-0000-0000-000066880000}"/>
    <cellStyle name="Normal 65 5 2 3 5" xfId="21468" xr:uid="{00000000-0005-0000-0000-000067880000}"/>
    <cellStyle name="Normal 65 5 2 4" xfId="13058" xr:uid="{00000000-0005-0000-0000-000068880000}"/>
    <cellStyle name="Normal 65 5 2 4 2" xfId="43380" xr:uid="{00000000-0005-0000-0000-000069880000}"/>
    <cellStyle name="Normal 65 5 2 4 3" xfId="28156" xr:uid="{00000000-0005-0000-0000-00006A880000}"/>
    <cellStyle name="Normal 65 5 2 5" xfId="8037" xr:uid="{00000000-0005-0000-0000-00006B880000}"/>
    <cellStyle name="Normal 65 5 2 5 2" xfId="38363" xr:uid="{00000000-0005-0000-0000-00006C880000}"/>
    <cellStyle name="Normal 65 5 2 5 3" xfId="23139" xr:uid="{00000000-0005-0000-0000-00006D880000}"/>
    <cellStyle name="Normal 65 5 2 6" xfId="33351" xr:uid="{00000000-0005-0000-0000-00006E880000}"/>
    <cellStyle name="Normal 65 5 2 7" xfId="18126" xr:uid="{00000000-0005-0000-0000-00006F880000}"/>
    <cellStyle name="Normal 65 5 3" xfId="3819" xr:uid="{00000000-0005-0000-0000-000070880000}"/>
    <cellStyle name="Normal 65 5 3 2" xfId="13893" xr:uid="{00000000-0005-0000-0000-000071880000}"/>
    <cellStyle name="Normal 65 5 3 2 2" xfId="44215" xr:uid="{00000000-0005-0000-0000-000072880000}"/>
    <cellStyle name="Normal 65 5 3 2 3" xfId="28991" xr:uid="{00000000-0005-0000-0000-000073880000}"/>
    <cellStyle name="Normal 65 5 3 3" xfId="8873" xr:uid="{00000000-0005-0000-0000-000074880000}"/>
    <cellStyle name="Normal 65 5 3 3 2" xfId="39198" xr:uid="{00000000-0005-0000-0000-000075880000}"/>
    <cellStyle name="Normal 65 5 3 3 3" xfId="23974" xr:uid="{00000000-0005-0000-0000-000076880000}"/>
    <cellStyle name="Normal 65 5 3 4" xfId="34185" xr:uid="{00000000-0005-0000-0000-000077880000}"/>
    <cellStyle name="Normal 65 5 3 5" xfId="18961" xr:uid="{00000000-0005-0000-0000-000078880000}"/>
    <cellStyle name="Normal 65 5 4" xfId="5512" xr:uid="{00000000-0005-0000-0000-000079880000}"/>
    <cellStyle name="Normal 65 5 4 2" xfId="15564" xr:uid="{00000000-0005-0000-0000-00007A880000}"/>
    <cellStyle name="Normal 65 5 4 2 2" xfId="45886" xr:uid="{00000000-0005-0000-0000-00007B880000}"/>
    <cellStyle name="Normal 65 5 4 2 3" xfId="30662" xr:uid="{00000000-0005-0000-0000-00007C880000}"/>
    <cellStyle name="Normal 65 5 4 3" xfId="10544" xr:uid="{00000000-0005-0000-0000-00007D880000}"/>
    <cellStyle name="Normal 65 5 4 3 2" xfId="40869" xr:uid="{00000000-0005-0000-0000-00007E880000}"/>
    <cellStyle name="Normal 65 5 4 3 3" xfId="25645" xr:uid="{00000000-0005-0000-0000-00007F880000}"/>
    <cellStyle name="Normal 65 5 4 4" xfId="35856" xr:uid="{00000000-0005-0000-0000-000080880000}"/>
    <cellStyle name="Normal 65 5 4 5" xfId="20632" xr:uid="{00000000-0005-0000-0000-000081880000}"/>
    <cellStyle name="Normal 65 5 5" xfId="12222" xr:uid="{00000000-0005-0000-0000-000082880000}"/>
    <cellStyle name="Normal 65 5 5 2" xfId="42544" xr:uid="{00000000-0005-0000-0000-000083880000}"/>
    <cellStyle name="Normal 65 5 5 3" xfId="27320" xr:uid="{00000000-0005-0000-0000-000084880000}"/>
    <cellStyle name="Normal 65 5 6" xfId="7201" xr:uid="{00000000-0005-0000-0000-000085880000}"/>
    <cellStyle name="Normal 65 5 6 2" xfId="37527" xr:uid="{00000000-0005-0000-0000-000086880000}"/>
    <cellStyle name="Normal 65 5 6 3" xfId="22303" xr:uid="{00000000-0005-0000-0000-000087880000}"/>
    <cellStyle name="Normal 65 5 7" xfId="32515" xr:uid="{00000000-0005-0000-0000-000088880000}"/>
    <cellStyle name="Normal 65 5 8" xfId="17290" xr:uid="{00000000-0005-0000-0000-000089880000}"/>
    <cellStyle name="Normal 65 6" xfId="2546" xr:uid="{00000000-0005-0000-0000-00008A880000}"/>
    <cellStyle name="Normal 65 6 2" xfId="4238" xr:uid="{00000000-0005-0000-0000-00008B880000}"/>
    <cellStyle name="Normal 65 6 2 2" xfId="14311" xr:uid="{00000000-0005-0000-0000-00008C880000}"/>
    <cellStyle name="Normal 65 6 2 2 2" xfId="44633" xr:uid="{00000000-0005-0000-0000-00008D880000}"/>
    <cellStyle name="Normal 65 6 2 2 3" xfId="29409" xr:uid="{00000000-0005-0000-0000-00008E880000}"/>
    <cellStyle name="Normal 65 6 2 3" xfId="9291" xr:uid="{00000000-0005-0000-0000-00008F880000}"/>
    <cellStyle name="Normal 65 6 2 3 2" xfId="39616" xr:uid="{00000000-0005-0000-0000-000090880000}"/>
    <cellStyle name="Normal 65 6 2 3 3" xfId="24392" xr:uid="{00000000-0005-0000-0000-000091880000}"/>
    <cellStyle name="Normal 65 6 2 4" xfId="34603" xr:uid="{00000000-0005-0000-0000-000092880000}"/>
    <cellStyle name="Normal 65 6 2 5" xfId="19379" xr:uid="{00000000-0005-0000-0000-000093880000}"/>
    <cellStyle name="Normal 65 6 3" xfId="5930" xr:uid="{00000000-0005-0000-0000-000094880000}"/>
    <cellStyle name="Normal 65 6 3 2" xfId="15982" xr:uid="{00000000-0005-0000-0000-000095880000}"/>
    <cellStyle name="Normal 65 6 3 2 2" xfId="46304" xr:uid="{00000000-0005-0000-0000-000096880000}"/>
    <cellStyle name="Normal 65 6 3 2 3" xfId="31080" xr:uid="{00000000-0005-0000-0000-000097880000}"/>
    <cellStyle name="Normal 65 6 3 3" xfId="10962" xr:uid="{00000000-0005-0000-0000-000098880000}"/>
    <cellStyle name="Normal 65 6 3 3 2" xfId="41287" xr:uid="{00000000-0005-0000-0000-000099880000}"/>
    <cellStyle name="Normal 65 6 3 3 3" xfId="26063" xr:uid="{00000000-0005-0000-0000-00009A880000}"/>
    <cellStyle name="Normal 65 6 3 4" xfId="36274" xr:uid="{00000000-0005-0000-0000-00009B880000}"/>
    <cellStyle name="Normal 65 6 3 5" xfId="21050" xr:uid="{00000000-0005-0000-0000-00009C880000}"/>
    <cellStyle name="Normal 65 6 4" xfId="12640" xr:uid="{00000000-0005-0000-0000-00009D880000}"/>
    <cellStyle name="Normal 65 6 4 2" xfId="42962" xr:uid="{00000000-0005-0000-0000-00009E880000}"/>
    <cellStyle name="Normal 65 6 4 3" xfId="27738" xr:uid="{00000000-0005-0000-0000-00009F880000}"/>
    <cellStyle name="Normal 65 6 5" xfId="7619" xr:uid="{00000000-0005-0000-0000-0000A0880000}"/>
    <cellStyle name="Normal 65 6 5 2" xfId="37945" xr:uid="{00000000-0005-0000-0000-0000A1880000}"/>
    <cellStyle name="Normal 65 6 5 3" xfId="22721" xr:uid="{00000000-0005-0000-0000-0000A2880000}"/>
    <cellStyle name="Normal 65 6 6" xfId="32933" xr:uid="{00000000-0005-0000-0000-0000A3880000}"/>
    <cellStyle name="Normal 65 6 7" xfId="17708" xr:uid="{00000000-0005-0000-0000-0000A4880000}"/>
    <cellStyle name="Normal 65 7" xfId="3398" xr:uid="{00000000-0005-0000-0000-0000A5880000}"/>
    <cellStyle name="Normal 65 7 2" xfId="13475" xr:uid="{00000000-0005-0000-0000-0000A6880000}"/>
    <cellStyle name="Normal 65 7 2 2" xfId="43797" xr:uid="{00000000-0005-0000-0000-0000A7880000}"/>
    <cellStyle name="Normal 65 7 2 3" xfId="28573" xr:uid="{00000000-0005-0000-0000-0000A8880000}"/>
    <cellStyle name="Normal 65 7 3" xfId="8455" xr:uid="{00000000-0005-0000-0000-0000A9880000}"/>
    <cellStyle name="Normal 65 7 3 2" xfId="38780" xr:uid="{00000000-0005-0000-0000-0000AA880000}"/>
    <cellStyle name="Normal 65 7 3 3" xfId="23556" xr:uid="{00000000-0005-0000-0000-0000AB880000}"/>
    <cellStyle name="Normal 65 7 4" xfId="33767" xr:uid="{00000000-0005-0000-0000-0000AC880000}"/>
    <cellStyle name="Normal 65 7 5" xfId="18543" xr:uid="{00000000-0005-0000-0000-0000AD880000}"/>
    <cellStyle name="Normal 65 8" xfId="5092" xr:uid="{00000000-0005-0000-0000-0000AE880000}"/>
    <cellStyle name="Normal 65 8 2" xfId="15146" xr:uid="{00000000-0005-0000-0000-0000AF880000}"/>
    <cellStyle name="Normal 65 8 2 2" xfId="45468" xr:uid="{00000000-0005-0000-0000-0000B0880000}"/>
    <cellStyle name="Normal 65 8 2 3" xfId="30244" xr:uid="{00000000-0005-0000-0000-0000B1880000}"/>
    <cellStyle name="Normal 65 8 3" xfId="10126" xr:uid="{00000000-0005-0000-0000-0000B2880000}"/>
    <cellStyle name="Normal 65 8 3 2" xfId="40451" xr:uid="{00000000-0005-0000-0000-0000B3880000}"/>
    <cellStyle name="Normal 65 8 3 3" xfId="25227" xr:uid="{00000000-0005-0000-0000-0000B4880000}"/>
    <cellStyle name="Normal 65 8 4" xfId="35438" xr:uid="{00000000-0005-0000-0000-0000B5880000}"/>
    <cellStyle name="Normal 65 8 5" xfId="20214" xr:uid="{00000000-0005-0000-0000-0000B6880000}"/>
    <cellStyle name="Normal 65 9" xfId="11802" xr:uid="{00000000-0005-0000-0000-0000B7880000}"/>
    <cellStyle name="Normal 65 9 2" xfId="42126" xr:uid="{00000000-0005-0000-0000-0000B8880000}"/>
    <cellStyle name="Normal 65 9 3" xfId="26902" xr:uid="{00000000-0005-0000-0000-0000B9880000}"/>
    <cellStyle name="Normal 66" xfId="1477" xr:uid="{00000000-0005-0000-0000-0000BA880000}"/>
    <cellStyle name="Normal 66 10" xfId="6782" xr:uid="{00000000-0005-0000-0000-0000BB880000}"/>
    <cellStyle name="Normal 66 10 2" xfId="37110" xr:uid="{00000000-0005-0000-0000-0000BC880000}"/>
    <cellStyle name="Normal 66 10 3" xfId="21886" xr:uid="{00000000-0005-0000-0000-0000BD880000}"/>
    <cellStyle name="Normal 66 11" xfId="32101" xr:uid="{00000000-0005-0000-0000-0000BE880000}"/>
    <cellStyle name="Normal 66 12" xfId="16871" xr:uid="{00000000-0005-0000-0000-0000BF880000}"/>
    <cellStyle name="Normal 66 13" xfId="47312" xr:uid="{00000000-0005-0000-0000-0000C0880000}"/>
    <cellStyle name="Normal 66 2" xfId="1746" xr:uid="{00000000-0005-0000-0000-0000C1880000}"/>
    <cellStyle name="Normal 66 2 10" xfId="32152" xr:uid="{00000000-0005-0000-0000-0000C2880000}"/>
    <cellStyle name="Normal 66 2 11" xfId="16925" xr:uid="{00000000-0005-0000-0000-0000C3880000}"/>
    <cellStyle name="Normal 66 2 2" xfId="1854" xr:uid="{00000000-0005-0000-0000-0000C4880000}"/>
    <cellStyle name="Normal 66 2 2 10" xfId="17029" xr:uid="{00000000-0005-0000-0000-0000C5880000}"/>
    <cellStyle name="Normal 66 2 2 2" xfId="2071" xr:uid="{00000000-0005-0000-0000-0000C6880000}"/>
    <cellStyle name="Normal 66 2 2 2 2" xfId="2492" xr:uid="{00000000-0005-0000-0000-0000C7880000}"/>
    <cellStyle name="Normal 66 2 2 2 2 2" xfId="3331" xr:uid="{00000000-0005-0000-0000-0000C8880000}"/>
    <cellStyle name="Normal 66 2 2 2 2 2 2" xfId="5021" xr:uid="{00000000-0005-0000-0000-0000C9880000}"/>
    <cellStyle name="Normal 66 2 2 2 2 2 2 2" xfId="15094" xr:uid="{00000000-0005-0000-0000-0000CA880000}"/>
    <cellStyle name="Normal 66 2 2 2 2 2 2 2 2" xfId="45416" xr:uid="{00000000-0005-0000-0000-0000CB880000}"/>
    <cellStyle name="Normal 66 2 2 2 2 2 2 2 3" xfId="30192" xr:uid="{00000000-0005-0000-0000-0000CC880000}"/>
    <cellStyle name="Normal 66 2 2 2 2 2 2 3" xfId="10074" xr:uid="{00000000-0005-0000-0000-0000CD880000}"/>
    <cellStyle name="Normal 66 2 2 2 2 2 2 3 2" xfId="40399" xr:uid="{00000000-0005-0000-0000-0000CE880000}"/>
    <cellStyle name="Normal 66 2 2 2 2 2 2 3 3" xfId="25175" xr:uid="{00000000-0005-0000-0000-0000CF880000}"/>
    <cellStyle name="Normal 66 2 2 2 2 2 2 4" xfId="35386" xr:uid="{00000000-0005-0000-0000-0000D0880000}"/>
    <cellStyle name="Normal 66 2 2 2 2 2 2 5" xfId="20162" xr:uid="{00000000-0005-0000-0000-0000D1880000}"/>
    <cellStyle name="Normal 66 2 2 2 2 2 3" xfId="6713" xr:uid="{00000000-0005-0000-0000-0000D2880000}"/>
    <cellStyle name="Normal 66 2 2 2 2 2 3 2" xfId="16765" xr:uid="{00000000-0005-0000-0000-0000D3880000}"/>
    <cellStyle name="Normal 66 2 2 2 2 2 3 2 2" xfId="47087" xr:uid="{00000000-0005-0000-0000-0000D4880000}"/>
    <cellStyle name="Normal 66 2 2 2 2 2 3 2 3" xfId="31863" xr:uid="{00000000-0005-0000-0000-0000D5880000}"/>
    <cellStyle name="Normal 66 2 2 2 2 2 3 3" xfId="11745" xr:uid="{00000000-0005-0000-0000-0000D6880000}"/>
    <cellStyle name="Normal 66 2 2 2 2 2 3 3 2" xfId="42070" xr:uid="{00000000-0005-0000-0000-0000D7880000}"/>
    <cellStyle name="Normal 66 2 2 2 2 2 3 3 3" xfId="26846" xr:uid="{00000000-0005-0000-0000-0000D8880000}"/>
    <cellStyle name="Normal 66 2 2 2 2 2 3 4" xfId="37057" xr:uid="{00000000-0005-0000-0000-0000D9880000}"/>
    <cellStyle name="Normal 66 2 2 2 2 2 3 5" xfId="21833" xr:uid="{00000000-0005-0000-0000-0000DA880000}"/>
    <cellStyle name="Normal 66 2 2 2 2 2 4" xfId="13423" xr:uid="{00000000-0005-0000-0000-0000DB880000}"/>
    <cellStyle name="Normal 66 2 2 2 2 2 4 2" xfId="43745" xr:uid="{00000000-0005-0000-0000-0000DC880000}"/>
    <cellStyle name="Normal 66 2 2 2 2 2 4 3" xfId="28521" xr:uid="{00000000-0005-0000-0000-0000DD880000}"/>
    <cellStyle name="Normal 66 2 2 2 2 2 5" xfId="8402" xr:uid="{00000000-0005-0000-0000-0000DE880000}"/>
    <cellStyle name="Normal 66 2 2 2 2 2 5 2" xfId="38728" xr:uid="{00000000-0005-0000-0000-0000DF880000}"/>
    <cellStyle name="Normal 66 2 2 2 2 2 5 3" xfId="23504" xr:uid="{00000000-0005-0000-0000-0000E0880000}"/>
    <cellStyle name="Normal 66 2 2 2 2 2 6" xfId="33716" xr:uid="{00000000-0005-0000-0000-0000E1880000}"/>
    <cellStyle name="Normal 66 2 2 2 2 2 7" xfId="18491" xr:uid="{00000000-0005-0000-0000-0000E2880000}"/>
    <cellStyle name="Normal 66 2 2 2 2 3" xfId="4184" xr:uid="{00000000-0005-0000-0000-0000E3880000}"/>
    <cellStyle name="Normal 66 2 2 2 2 3 2" xfId="14258" xr:uid="{00000000-0005-0000-0000-0000E4880000}"/>
    <cellStyle name="Normal 66 2 2 2 2 3 2 2" xfId="44580" xr:uid="{00000000-0005-0000-0000-0000E5880000}"/>
    <cellStyle name="Normal 66 2 2 2 2 3 2 3" xfId="29356" xr:uid="{00000000-0005-0000-0000-0000E6880000}"/>
    <cellStyle name="Normal 66 2 2 2 2 3 3" xfId="9238" xr:uid="{00000000-0005-0000-0000-0000E7880000}"/>
    <cellStyle name="Normal 66 2 2 2 2 3 3 2" xfId="39563" xr:uid="{00000000-0005-0000-0000-0000E8880000}"/>
    <cellStyle name="Normal 66 2 2 2 2 3 3 3" xfId="24339" xr:uid="{00000000-0005-0000-0000-0000E9880000}"/>
    <cellStyle name="Normal 66 2 2 2 2 3 4" xfId="34550" xr:uid="{00000000-0005-0000-0000-0000EA880000}"/>
    <cellStyle name="Normal 66 2 2 2 2 3 5" xfId="19326" xr:uid="{00000000-0005-0000-0000-0000EB880000}"/>
    <cellStyle name="Normal 66 2 2 2 2 4" xfId="5877" xr:uid="{00000000-0005-0000-0000-0000EC880000}"/>
    <cellStyle name="Normal 66 2 2 2 2 4 2" xfId="15929" xr:uid="{00000000-0005-0000-0000-0000ED880000}"/>
    <cellStyle name="Normal 66 2 2 2 2 4 2 2" xfId="46251" xr:uid="{00000000-0005-0000-0000-0000EE880000}"/>
    <cellStyle name="Normal 66 2 2 2 2 4 2 3" xfId="31027" xr:uid="{00000000-0005-0000-0000-0000EF880000}"/>
    <cellStyle name="Normal 66 2 2 2 2 4 3" xfId="10909" xr:uid="{00000000-0005-0000-0000-0000F0880000}"/>
    <cellStyle name="Normal 66 2 2 2 2 4 3 2" xfId="41234" xr:uid="{00000000-0005-0000-0000-0000F1880000}"/>
    <cellStyle name="Normal 66 2 2 2 2 4 3 3" xfId="26010" xr:uid="{00000000-0005-0000-0000-0000F2880000}"/>
    <cellStyle name="Normal 66 2 2 2 2 4 4" xfId="36221" xr:uid="{00000000-0005-0000-0000-0000F3880000}"/>
    <cellStyle name="Normal 66 2 2 2 2 4 5" xfId="20997" xr:uid="{00000000-0005-0000-0000-0000F4880000}"/>
    <cellStyle name="Normal 66 2 2 2 2 5" xfId="12587" xr:uid="{00000000-0005-0000-0000-0000F5880000}"/>
    <cellStyle name="Normal 66 2 2 2 2 5 2" xfId="42909" xr:uid="{00000000-0005-0000-0000-0000F6880000}"/>
    <cellStyle name="Normal 66 2 2 2 2 5 3" xfId="27685" xr:uid="{00000000-0005-0000-0000-0000F7880000}"/>
    <cellStyle name="Normal 66 2 2 2 2 6" xfId="7566" xr:uid="{00000000-0005-0000-0000-0000F8880000}"/>
    <cellStyle name="Normal 66 2 2 2 2 6 2" xfId="37892" xr:uid="{00000000-0005-0000-0000-0000F9880000}"/>
    <cellStyle name="Normal 66 2 2 2 2 6 3" xfId="22668" xr:uid="{00000000-0005-0000-0000-0000FA880000}"/>
    <cellStyle name="Normal 66 2 2 2 2 7" xfId="32880" xr:uid="{00000000-0005-0000-0000-0000FB880000}"/>
    <cellStyle name="Normal 66 2 2 2 2 8" xfId="17655" xr:uid="{00000000-0005-0000-0000-0000FC880000}"/>
    <cellStyle name="Normal 66 2 2 2 3" xfId="2913" xr:uid="{00000000-0005-0000-0000-0000FD880000}"/>
    <cellStyle name="Normal 66 2 2 2 3 2" xfId="4603" xr:uid="{00000000-0005-0000-0000-0000FE880000}"/>
    <cellStyle name="Normal 66 2 2 2 3 2 2" xfId="14676" xr:uid="{00000000-0005-0000-0000-0000FF880000}"/>
    <cellStyle name="Normal 66 2 2 2 3 2 2 2" xfId="44998" xr:uid="{00000000-0005-0000-0000-000000890000}"/>
    <cellStyle name="Normal 66 2 2 2 3 2 2 3" xfId="29774" xr:uid="{00000000-0005-0000-0000-000001890000}"/>
    <cellStyle name="Normal 66 2 2 2 3 2 3" xfId="9656" xr:uid="{00000000-0005-0000-0000-000002890000}"/>
    <cellStyle name="Normal 66 2 2 2 3 2 3 2" xfId="39981" xr:uid="{00000000-0005-0000-0000-000003890000}"/>
    <cellStyle name="Normal 66 2 2 2 3 2 3 3" xfId="24757" xr:uid="{00000000-0005-0000-0000-000004890000}"/>
    <cellStyle name="Normal 66 2 2 2 3 2 4" xfId="34968" xr:uid="{00000000-0005-0000-0000-000005890000}"/>
    <cellStyle name="Normal 66 2 2 2 3 2 5" xfId="19744" xr:uid="{00000000-0005-0000-0000-000006890000}"/>
    <cellStyle name="Normal 66 2 2 2 3 3" xfId="6295" xr:uid="{00000000-0005-0000-0000-000007890000}"/>
    <cellStyle name="Normal 66 2 2 2 3 3 2" xfId="16347" xr:uid="{00000000-0005-0000-0000-000008890000}"/>
    <cellStyle name="Normal 66 2 2 2 3 3 2 2" xfId="46669" xr:uid="{00000000-0005-0000-0000-000009890000}"/>
    <cellStyle name="Normal 66 2 2 2 3 3 2 3" xfId="31445" xr:uid="{00000000-0005-0000-0000-00000A890000}"/>
    <cellStyle name="Normal 66 2 2 2 3 3 3" xfId="11327" xr:uid="{00000000-0005-0000-0000-00000B890000}"/>
    <cellStyle name="Normal 66 2 2 2 3 3 3 2" xfId="41652" xr:uid="{00000000-0005-0000-0000-00000C890000}"/>
    <cellStyle name="Normal 66 2 2 2 3 3 3 3" xfId="26428" xr:uid="{00000000-0005-0000-0000-00000D890000}"/>
    <cellStyle name="Normal 66 2 2 2 3 3 4" xfId="36639" xr:uid="{00000000-0005-0000-0000-00000E890000}"/>
    <cellStyle name="Normal 66 2 2 2 3 3 5" xfId="21415" xr:uid="{00000000-0005-0000-0000-00000F890000}"/>
    <cellStyle name="Normal 66 2 2 2 3 4" xfId="13005" xr:uid="{00000000-0005-0000-0000-000010890000}"/>
    <cellStyle name="Normal 66 2 2 2 3 4 2" xfId="43327" xr:uid="{00000000-0005-0000-0000-000011890000}"/>
    <cellStyle name="Normal 66 2 2 2 3 4 3" xfId="28103" xr:uid="{00000000-0005-0000-0000-000012890000}"/>
    <cellStyle name="Normal 66 2 2 2 3 5" xfId="7984" xr:uid="{00000000-0005-0000-0000-000013890000}"/>
    <cellStyle name="Normal 66 2 2 2 3 5 2" xfId="38310" xr:uid="{00000000-0005-0000-0000-000014890000}"/>
    <cellStyle name="Normal 66 2 2 2 3 5 3" xfId="23086" xr:uid="{00000000-0005-0000-0000-000015890000}"/>
    <cellStyle name="Normal 66 2 2 2 3 6" xfId="33298" xr:uid="{00000000-0005-0000-0000-000016890000}"/>
    <cellStyle name="Normal 66 2 2 2 3 7" xfId="18073" xr:uid="{00000000-0005-0000-0000-000017890000}"/>
    <cellStyle name="Normal 66 2 2 2 4" xfId="3766" xr:uid="{00000000-0005-0000-0000-000018890000}"/>
    <cellStyle name="Normal 66 2 2 2 4 2" xfId="13840" xr:uid="{00000000-0005-0000-0000-000019890000}"/>
    <cellStyle name="Normal 66 2 2 2 4 2 2" xfId="44162" xr:uid="{00000000-0005-0000-0000-00001A890000}"/>
    <cellStyle name="Normal 66 2 2 2 4 2 3" xfId="28938" xr:uid="{00000000-0005-0000-0000-00001B890000}"/>
    <cellStyle name="Normal 66 2 2 2 4 3" xfId="8820" xr:uid="{00000000-0005-0000-0000-00001C890000}"/>
    <cellStyle name="Normal 66 2 2 2 4 3 2" xfId="39145" xr:uid="{00000000-0005-0000-0000-00001D890000}"/>
    <cellStyle name="Normal 66 2 2 2 4 3 3" xfId="23921" xr:uid="{00000000-0005-0000-0000-00001E890000}"/>
    <cellStyle name="Normal 66 2 2 2 4 4" xfId="34132" xr:uid="{00000000-0005-0000-0000-00001F890000}"/>
    <cellStyle name="Normal 66 2 2 2 4 5" xfId="18908" xr:uid="{00000000-0005-0000-0000-000020890000}"/>
    <cellStyle name="Normal 66 2 2 2 5" xfId="5459" xr:uid="{00000000-0005-0000-0000-000021890000}"/>
    <cellStyle name="Normal 66 2 2 2 5 2" xfId="15511" xr:uid="{00000000-0005-0000-0000-000022890000}"/>
    <cellStyle name="Normal 66 2 2 2 5 2 2" xfId="45833" xr:uid="{00000000-0005-0000-0000-000023890000}"/>
    <cellStyle name="Normal 66 2 2 2 5 2 3" xfId="30609" xr:uid="{00000000-0005-0000-0000-000024890000}"/>
    <cellStyle name="Normal 66 2 2 2 5 3" xfId="10491" xr:uid="{00000000-0005-0000-0000-000025890000}"/>
    <cellStyle name="Normal 66 2 2 2 5 3 2" xfId="40816" xr:uid="{00000000-0005-0000-0000-000026890000}"/>
    <cellStyle name="Normal 66 2 2 2 5 3 3" xfId="25592" xr:uid="{00000000-0005-0000-0000-000027890000}"/>
    <cellStyle name="Normal 66 2 2 2 5 4" xfId="35803" xr:uid="{00000000-0005-0000-0000-000028890000}"/>
    <cellStyle name="Normal 66 2 2 2 5 5" xfId="20579" xr:uid="{00000000-0005-0000-0000-000029890000}"/>
    <cellStyle name="Normal 66 2 2 2 6" xfId="12169" xr:uid="{00000000-0005-0000-0000-00002A890000}"/>
    <cellStyle name="Normal 66 2 2 2 6 2" xfId="42491" xr:uid="{00000000-0005-0000-0000-00002B890000}"/>
    <cellStyle name="Normal 66 2 2 2 6 3" xfId="27267" xr:uid="{00000000-0005-0000-0000-00002C890000}"/>
    <cellStyle name="Normal 66 2 2 2 7" xfId="7148" xr:uid="{00000000-0005-0000-0000-00002D890000}"/>
    <cellStyle name="Normal 66 2 2 2 7 2" xfId="37474" xr:uid="{00000000-0005-0000-0000-00002E890000}"/>
    <cellStyle name="Normal 66 2 2 2 7 3" xfId="22250" xr:uid="{00000000-0005-0000-0000-00002F890000}"/>
    <cellStyle name="Normal 66 2 2 2 8" xfId="32462" xr:uid="{00000000-0005-0000-0000-000030890000}"/>
    <cellStyle name="Normal 66 2 2 2 9" xfId="17237" xr:uid="{00000000-0005-0000-0000-000031890000}"/>
    <cellStyle name="Normal 66 2 2 3" xfId="2284" xr:uid="{00000000-0005-0000-0000-000032890000}"/>
    <cellStyle name="Normal 66 2 2 3 2" xfId="3123" xr:uid="{00000000-0005-0000-0000-000033890000}"/>
    <cellStyle name="Normal 66 2 2 3 2 2" xfId="4813" xr:uid="{00000000-0005-0000-0000-000034890000}"/>
    <cellStyle name="Normal 66 2 2 3 2 2 2" xfId="14886" xr:uid="{00000000-0005-0000-0000-000035890000}"/>
    <cellStyle name="Normal 66 2 2 3 2 2 2 2" xfId="45208" xr:uid="{00000000-0005-0000-0000-000036890000}"/>
    <cellStyle name="Normal 66 2 2 3 2 2 2 3" xfId="29984" xr:uid="{00000000-0005-0000-0000-000037890000}"/>
    <cellStyle name="Normal 66 2 2 3 2 2 3" xfId="9866" xr:uid="{00000000-0005-0000-0000-000038890000}"/>
    <cellStyle name="Normal 66 2 2 3 2 2 3 2" xfId="40191" xr:uid="{00000000-0005-0000-0000-000039890000}"/>
    <cellStyle name="Normal 66 2 2 3 2 2 3 3" xfId="24967" xr:uid="{00000000-0005-0000-0000-00003A890000}"/>
    <cellStyle name="Normal 66 2 2 3 2 2 4" xfId="35178" xr:uid="{00000000-0005-0000-0000-00003B890000}"/>
    <cellStyle name="Normal 66 2 2 3 2 2 5" xfId="19954" xr:uid="{00000000-0005-0000-0000-00003C890000}"/>
    <cellStyle name="Normal 66 2 2 3 2 3" xfId="6505" xr:uid="{00000000-0005-0000-0000-00003D890000}"/>
    <cellStyle name="Normal 66 2 2 3 2 3 2" xfId="16557" xr:uid="{00000000-0005-0000-0000-00003E890000}"/>
    <cellStyle name="Normal 66 2 2 3 2 3 2 2" xfId="46879" xr:uid="{00000000-0005-0000-0000-00003F890000}"/>
    <cellStyle name="Normal 66 2 2 3 2 3 2 3" xfId="31655" xr:uid="{00000000-0005-0000-0000-000040890000}"/>
    <cellStyle name="Normal 66 2 2 3 2 3 3" xfId="11537" xr:uid="{00000000-0005-0000-0000-000041890000}"/>
    <cellStyle name="Normal 66 2 2 3 2 3 3 2" xfId="41862" xr:uid="{00000000-0005-0000-0000-000042890000}"/>
    <cellStyle name="Normal 66 2 2 3 2 3 3 3" xfId="26638" xr:uid="{00000000-0005-0000-0000-000043890000}"/>
    <cellStyle name="Normal 66 2 2 3 2 3 4" xfId="36849" xr:uid="{00000000-0005-0000-0000-000044890000}"/>
    <cellStyle name="Normal 66 2 2 3 2 3 5" xfId="21625" xr:uid="{00000000-0005-0000-0000-000045890000}"/>
    <cellStyle name="Normal 66 2 2 3 2 4" xfId="13215" xr:uid="{00000000-0005-0000-0000-000046890000}"/>
    <cellStyle name="Normal 66 2 2 3 2 4 2" xfId="43537" xr:uid="{00000000-0005-0000-0000-000047890000}"/>
    <cellStyle name="Normal 66 2 2 3 2 4 3" xfId="28313" xr:uid="{00000000-0005-0000-0000-000048890000}"/>
    <cellStyle name="Normal 66 2 2 3 2 5" xfId="8194" xr:uid="{00000000-0005-0000-0000-000049890000}"/>
    <cellStyle name="Normal 66 2 2 3 2 5 2" xfId="38520" xr:uid="{00000000-0005-0000-0000-00004A890000}"/>
    <cellStyle name="Normal 66 2 2 3 2 5 3" xfId="23296" xr:uid="{00000000-0005-0000-0000-00004B890000}"/>
    <cellStyle name="Normal 66 2 2 3 2 6" xfId="33508" xr:uid="{00000000-0005-0000-0000-00004C890000}"/>
    <cellStyle name="Normal 66 2 2 3 2 7" xfId="18283" xr:uid="{00000000-0005-0000-0000-00004D890000}"/>
    <cellStyle name="Normal 66 2 2 3 3" xfId="3976" xr:uid="{00000000-0005-0000-0000-00004E890000}"/>
    <cellStyle name="Normal 66 2 2 3 3 2" xfId="14050" xr:uid="{00000000-0005-0000-0000-00004F890000}"/>
    <cellStyle name="Normal 66 2 2 3 3 2 2" xfId="44372" xr:uid="{00000000-0005-0000-0000-000050890000}"/>
    <cellStyle name="Normal 66 2 2 3 3 2 3" xfId="29148" xr:uid="{00000000-0005-0000-0000-000051890000}"/>
    <cellStyle name="Normal 66 2 2 3 3 3" xfId="9030" xr:uid="{00000000-0005-0000-0000-000052890000}"/>
    <cellStyle name="Normal 66 2 2 3 3 3 2" xfId="39355" xr:uid="{00000000-0005-0000-0000-000053890000}"/>
    <cellStyle name="Normal 66 2 2 3 3 3 3" xfId="24131" xr:uid="{00000000-0005-0000-0000-000054890000}"/>
    <cellStyle name="Normal 66 2 2 3 3 4" xfId="34342" xr:uid="{00000000-0005-0000-0000-000055890000}"/>
    <cellStyle name="Normal 66 2 2 3 3 5" xfId="19118" xr:uid="{00000000-0005-0000-0000-000056890000}"/>
    <cellStyle name="Normal 66 2 2 3 4" xfId="5669" xr:uid="{00000000-0005-0000-0000-000057890000}"/>
    <cellStyle name="Normal 66 2 2 3 4 2" xfId="15721" xr:uid="{00000000-0005-0000-0000-000058890000}"/>
    <cellStyle name="Normal 66 2 2 3 4 2 2" xfId="46043" xr:uid="{00000000-0005-0000-0000-000059890000}"/>
    <cellStyle name="Normal 66 2 2 3 4 2 3" xfId="30819" xr:uid="{00000000-0005-0000-0000-00005A890000}"/>
    <cellStyle name="Normal 66 2 2 3 4 3" xfId="10701" xr:uid="{00000000-0005-0000-0000-00005B890000}"/>
    <cellStyle name="Normal 66 2 2 3 4 3 2" xfId="41026" xr:uid="{00000000-0005-0000-0000-00005C890000}"/>
    <cellStyle name="Normal 66 2 2 3 4 3 3" xfId="25802" xr:uid="{00000000-0005-0000-0000-00005D890000}"/>
    <cellStyle name="Normal 66 2 2 3 4 4" xfId="36013" xr:uid="{00000000-0005-0000-0000-00005E890000}"/>
    <cellStyle name="Normal 66 2 2 3 4 5" xfId="20789" xr:uid="{00000000-0005-0000-0000-00005F890000}"/>
    <cellStyle name="Normal 66 2 2 3 5" xfId="12379" xr:uid="{00000000-0005-0000-0000-000060890000}"/>
    <cellStyle name="Normal 66 2 2 3 5 2" xfId="42701" xr:uid="{00000000-0005-0000-0000-000061890000}"/>
    <cellStyle name="Normal 66 2 2 3 5 3" xfId="27477" xr:uid="{00000000-0005-0000-0000-000062890000}"/>
    <cellStyle name="Normal 66 2 2 3 6" xfId="7358" xr:uid="{00000000-0005-0000-0000-000063890000}"/>
    <cellStyle name="Normal 66 2 2 3 6 2" xfId="37684" xr:uid="{00000000-0005-0000-0000-000064890000}"/>
    <cellStyle name="Normal 66 2 2 3 6 3" xfId="22460" xr:uid="{00000000-0005-0000-0000-000065890000}"/>
    <cellStyle name="Normal 66 2 2 3 7" xfId="32672" xr:uid="{00000000-0005-0000-0000-000066890000}"/>
    <cellStyle name="Normal 66 2 2 3 8" xfId="17447" xr:uid="{00000000-0005-0000-0000-000067890000}"/>
    <cellStyle name="Normal 66 2 2 4" xfId="2705" xr:uid="{00000000-0005-0000-0000-000068890000}"/>
    <cellStyle name="Normal 66 2 2 4 2" xfId="4395" xr:uid="{00000000-0005-0000-0000-000069890000}"/>
    <cellStyle name="Normal 66 2 2 4 2 2" xfId="14468" xr:uid="{00000000-0005-0000-0000-00006A890000}"/>
    <cellStyle name="Normal 66 2 2 4 2 2 2" xfId="44790" xr:uid="{00000000-0005-0000-0000-00006B890000}"/>
    <cellStyle name="Normal 66 2 2 4 2 2 3" xfId="29566" xr:uid="{00000000-0005-0000-0000-00006C890000}"/>
    <cellStyle name="Normal 66 2 2 4 2 3" xfId="9448" xr:uid="{00000000-0005-0000-0000-00006D890000}"/>
    <cellStyle name="Normal 66 2 2 4 2 3 2" xfId="39773" xr:uid="{00000000-0005-0000-0000-00006E890000}"/>
    <cellStyle name="Normal 66 2 2 4 2 3 3" xfId="24549" xr:uid="{00000000-0005-0000-0000-00006F890000}"/>
    <cellStyle name="Normal 66 2 2 4 2 4" xfId="34760" xr:uid="{00000000-0005-0000-0000-000070890000}"/>
    <cellStyle name="Normal 66 2 2 4 2 5" xfId="19536" xr:uid="{00000000-0005-0000-0000-000071890000}"/>
    <cellStyle name="Normal 66 2 2 4 3" xfId="6087" xr:uid="{00000000-0005-0000-0000-000072890000}"/>
    <cellStyle name="Normal 66 2 2 4 3 2" xfId="16139" xr:uid="{00000000-0005-0000-0000-000073890000}"/>
    <cellStyle name="Normal 66 2 2 4 3 2 2" xfId="46461" xr:uid="{00000000-0005-0000-0000-000074890000}"/>
    <cellStyle name="Normal 66 2 2 4 3 2 3" xfId="31237" xr:uid="{00000000-0005-0000-0000-000075890000}"/>
    <cellStyle name="Normal 66 2 2 4 3 3" xfId="11119" xr:uid="{00000000-0005-0000-0000-000076890000}"/>
    <cellStyle name="Normal 66 2 2 4 3 3 2" xfId="41444" xr:uid="{00000000-0005-0000-0000-000077890000}"/>
    <cellStyle name="Normal 66 2 2 4 3 3 3" xfId="26220" xr:uid="{00000000-0005-0000-0000-000078890000}"/>
    <cellStyle name="Normal 66 2 2 4 3 4" xfId="36431" xr:uid="{00000000-0005-0000-0000-000079890000}"/>
    <cellStyle name="Normal 66 2 2 4 3 5" xfId="21207" xr:uid="{00000000-0005-0000-0000-00007A890000}"/>
    <cellStyle name="Normal 66 2 2 4 4" xfId="12797" xr:uid="{00000000-0005-0000-0000-00007B890000}"/>
    <cellStyle name="Normal 66 2 2 4 4 2" xfId="43119" xr:uid="{00000000-0005-0000-0000-00007C890000}"/>
    <cellStyle name="Normal 66 2 2 4 4 3" xfId="27895" xr:uid="{00000000-0005-0000-0000-00007D890000}"/>
    <cellStyle name="Normal 66 2 2 4 5" xfId="7776" xr:uid="{00000000-0005-0000-0000-00007E890000}"/>
    <cellStyle name="Normal 66 2 2 4 5 2" xfId="38102" xr:uid="{00000000-0005-0000-0000-00007F890000}"/>
    <cellStyle name="Normal 66 2 2 4 5 3" xfId="22878" xr:uid="{00000000-0005-0000-0000-000080890000}"/>
    <cellStyle name="Normal 66 2 2 4 6" xfId="33090" xr:uid="{00000000-0005-0000-0000-000081890000}"/>
    <cellStyle name="Normal 66 2 2 4 7" xfId="17865" xr:uid="{00000000-0005-0000-0000-000082890000}"/>
    <cellStyle name="Normal 66 2 2 5" xfId="3558" xr:uid="{00000000-0005-0000-0000-000083890000}"/>
    <cellStyle name="Normal 66 2 2 5 2" xfId="13632" xr:uid="{00000000-0005-0000-0000-000084890000}"/>
    <cellStyle name="Normal 66 2 2 5 2 2" xfId="43954" xr:uid="{00000000-0005-0000-0000-000085890000}"/>
    <cellStyle name="Normal 66 2 2 5 2 3" xfId="28730" xr:uid="{00000000-0005-0000-0000-000086890000}"/>
    <cellStyle name="Normal 66 2 2 5 3" xfId="8612" xr:uid="{00000000-0005-0000-0000-000087890000}"/>
    <cellStyle name="Normal 66 2 2 5 3 2" xfId="38937" xr:uid="{00000000-0005-0000-0000-000088890000}"/>
    <cellStyle name="Normal 66 2 2 5 3 3" xfId="23713" xr:uid="{00000000-0005-0000-0000-000089890000}"/>
    <cellStyle name="Normal 66 2 2 5 4" xfId="33924" xr:uid="{00000000-0005-0000-0000-00008A890000}"/>
    <cellStyle name="Normal 66 2 2 5 5" xfId="18700" xr:uid="{00000000-0005-0000-0000-00008B890000}"/>
    <cellStyle name="Normal 66 2 2 6" xfId="5251" xr:uid="{00000000-0005-0000-0000-00008C890000}"/>
    <cellStyle name="Normal 66 2 2 6 2" xfId="15303" xr:uid="{00000000-0005-0000-0000-00008D890000}"/>
    <cellStyle name="Normal 66 2 2 6 2 2" xfId="45625" xr:uid="{00000000-0005-0000-0000-00008E890000}"/>
    <cellStyle name="Normal 66 2 2 6 2 3" xfId="30401" xr:uid="{00000000-0005-0000-0000-00008F890000}"/>
    <cellStyle name="Normal 66 2 2 6 3" xfId="10283" xr:uid="{00000000-0005-0000-0000-000090890000}"/>
    <cellStyle name="Normal 66 2 2 6 3 2" xfId="40608" xr:uid="{00000000-0005-0000-0000-000091890000}"/>
    <cellStyle name="Normal 66 2 2 6 3 3" xfId="25384" xr:uid="{00000000-0005-0000-0000-000092890000}"/>
    <cellStyle name="Normal 66 2 2 6 4" xfId="35595" xr:uid="{00000000-0005-0000-0000-000093890000}"/>
    <cellStyle name="Normal 66 2 2 6 5" xfId="20371" xr:uid="{00000000-0005-0000-0000-000094890000}"/>
    <cellStyle name="Normal 66 2 2 7" xfId="11961" xr:uid="{00000000-0005-0000-0000-000095890000}"/>
    <cellStyle name="Normal 66 2 2 7 2" xfId="42283" xr:uid="{00000000-0005-0000-0000-000096890000}"/>
    <cellStyle name="Normal 66 2 2 7 3" xfId="27059" xr:uid="{00000000-0005-0000-0000-000097890000}"/>
    <cellStyle name="Normal 66 2 2 8" xfId="6940" xr:uid="{00000000-0005-0000-0000-000098890000}"/>
    <cellStyle name="Normal 66 2 2 8 2" xfId="37266" xr:uid="{00000000-0005-0000-0000-000099890000}"/>
    <cellStyle name="Normal 66 2 2 8 3" xfId="22042" xr:uid="{00000000-0005-0000-0000-00009A890000}"/>
    <cellStyle name="Normal 66 2 2 9" xfId="32254" xr:uid="{00000000-0005-0000-0000-00009B890000}"/>
    <cellStyle name="Normal 66 2 3" xfId="1967" xr:uid="{00000000-0005-0000-0000-00009C890000}"/>
    <cellStyle name="Normal 66 2 3 2" xfId="2388" xr:uid="{00000000-0005-0000-0000-00009D890000}"/>
    <cellStyle name="Normal 66 2 3 2 2" xfId="3227" xr:uid="{00000000-0005-0000-0000-00009E890000}"/>
    <cellStyle name="Normal 66 2 3 2 2 2" xfId="4917" xr:uid="{00000000-0005-0000-0000-00009F890000}"/>
    <cellStyle name="Normal 66 2 3 2 2 2 2" xfId="14990" xr:uid="{00000000-0005-0000-0000-0000A0890000}"/>
    <cellStyle name="Normal 66 2 3 2 2 2 2 2" xfId="45312" xr:uid="{00000000-0005-0000-0000-0000A1890000}"/>
    <cellStyle name="Normal 66 2 3 2 2 2 2 3" xfId="30088" xr:uid="{00000000-0005-0000-0000-0000A2890000}"/>
    <cellStyle name="Normal 66 2 3 2 2 2 3" xfId="9970" xr:uid="{00000000-0005-0000-0000-0000A3890000}"/>
    <cellStyle name="Normal 66 2 3 2 2 2 3 2" xfId="40295" xr:uid="{00000000-0005-0000-0000-0000A4890000}"/>
    <cellStyle name="Normal 66 2 3 2 2 2 3 3" xfId="25071" xr:uid="{00000000-0005-0000-0000-0000A5890000}"/>
    <cellStyle name="Normal 66 2 3 2 2 2 4" xfId="35282" xr:uid="{00000000-0005-0000-0000-0000A6890000}"/>
    <cellStyle name="Normal 66 2 3 2 2 2 5" xfId="20058" xr:uid="{00000000-0005-0000-0000-0000A7890000}"/>
    <cellStyle name="Normal 66 2 3 2 2 3" xfId="6609" xr:uid="{00000000-0005-0000-0000-0000A8890000}"/>
    <cellStyle name="Normal 66 2 3 2 2 3 2" xfId="16661" xr:uid="{00000000-0005-0000-0000-0000A9890000}"/>
    <cellStyle name="Normal 66 2 3 2 2 3 2 2" xfId="46983" xr:uid="{00000000-0005-0000-0000-0000AA890000}"/>
    <cellStyle name="Normal 66 2 3 2 2 3 2 3" xfId="31759" xr:uid="{00000000-0005-0000-0000-0000AB890000}"/>
    <cellStyle name="Normal 66 2 3 2 2 3 3" xfId="11641" xr:uid="{00000000-0005-0000-0000-0000AC890000}"/>
    <cellStyle name="Normal 66 2 3 2 2 3 3 2" xfId="41966" xr:uid="{00000000-0005-0000-0000-0000AD890000}"/>
    <cellStyle name="Normal 66 2 3 2 2 3 3 3" xfId="26742" xr:uid="{00000000-0005-0000-0000-0000AE890000}"/>
    <cellStyle name="Normal 66 2 3 2 2 3 4" xfId="36953" xr:uid="{00000000-0005-0000-0000-0000AF890000}"/>
    <cellStyle name="Normal 66 2 3 2 2 3 5" xfId="21729" xr:uid="{00000000-0005-0000-0000-0000B0890000}"/>
    <cellStyle name="Normal 66 2 3 2 2 4" xfId="13319" xr:uid="{00000000-0005-0000-0000-0000B1890000}"/>
    <cellStyle name="Normal 66 2 3 2 2 4 2" xfId="43641" xr:uid="{00000000-0005-0000-0000-0000B2890000}"/>
    <cellStyle name="Normal 66 2 3 2 2 4 3" xfId="28417" xr:uid="{00000000-0005-0000-0000-0000B3890000}"/>
    <cellStyle name="Normal 66 2 3 2 2 5" xfId="8298" xr:uid="{00000000-0005-0000-0000-0000B4890000}"/>
    <cellStyle name="Normal 66 2 3 2 2 5 2" xfId="38624" xr:uid="{00000000-0005-0000-0000-0000B5890000}"/>
    <cellStyle name="Normal 66 2 3 2 2 5 3" xfId="23400" xr:uid="{00000000-0005-0000-0000-0000B6890000}"/>
    <cellStyle name="Normal 66 2 3 2 2 6" xfId="33612" xr:uid="{00000000-0005-0000-0000-0000B7890000}"/>
    <cellStyle name="Normal 66 2 3 2 2 7" xfId="18387" xr:uid="{00000000-0005-0000-0000-0000B8890000}"/>
    <cellStyle name="Normal 66 2 3 2 3" xfId="4080" xr:uid="{00000000-0005-0000-0000-0000B9890000}"/>
    <cellStyle name="Normal 66 2 3 2 3 2" xfId="14154" xr:uid="{00000000-0005-0000-0000-0000BA890000}"/>
    <cellStyle name="Normal 66 2 3 2 3 2 2" xfId="44476" xr:uid="{00000000-0005-0000-0000-0000BB890000}"/>
    <cellStyle name="Normal 66 2 3 2 3 2 3" xfId="29252" xr:uid="{00000000-0005-0000-0000-0000BC890000}"/>
    <cellStyle name="Normal 66 2 3 2 3 3" xfId="9134" xr:uid="{00000000-0005-0000-0000-0000BD890000}"/>
    <cellStyle name="Normal 66 2 3 2 3 3 2" xfId="39459" xr:uid="{00000000-0005-0000-0000-0000BE890000}"/>
    <cellStyle name="Normal 66 2 3 2 3 3 3" xfId="24235" xr:uid="{00000000-0005-0000-0000-0000BF890000}"/>
    <cellStyle name="Normal 66 2 3 2 3 4" xfId="34446" xr:uid="{00000000-0005-0000-0000-0000C0890000}"/>
    <cellStyle name="Normal 66 2 3 2 3 5" xfId="19222" xr:uid="{00000000-0005-0000-0000-0000C1890000}"/>
    <cellStyle name="Normal 66 2 3 2 4" xfId="5773" xr:uid="{00000000-0005-0000-0000-0000C2890000}"/>
    <cellStyle name="Normal 66 2 3 2 4 2" xfId="15825" xr:uid="{00000000-0005-0000-0000-0000C3890000}"/>
    <cellStyle name="Normal 66 2 3 2 4 2 2" xfId="46147" xr:uid="{00000000-0005-0000-0000-0000C4890000}"/>
    <cellStyle name="Normal 66 2 3 2 4 2 3" xfId="30923" xr:uid="{00000000-0005-0000-0000-0000C5890000}"/>
    <cellStyle name="Normal 66 2 3 2 4 3" xfId="10805" xr:uid="{00000000-0005-0000-0000-0000C6890000}"/>
    <cellStyle name="Normal 66 2 3 2 4 3 2" xfId="41130" xr:uid="{00000000-0005-0000-0000-0000C7890000}"/>
    <cellStyle name="Normal 66 2 3 2 4 3 3" xfId="25906" xr:uid="{00000000-0005-0000-0000-0000C8890000}"/>
    <cellStyle name="Normal 66 2 3 2 4 4" xfId="36117" xr:uid="{00000000-0005-0000-0000-0000C9890000}"/>
    <cellStyle name="Normal 66 2 3 2 4 5" xfId="20893" xr:uid="{00000000-0005-0000-0000-0000CA890000}"/>
    <cellStyle name="Normal 66 2 3 2 5" xfId="12483" xr:uid="{00000000-0005-0000-0000-0000CB890000}"/>
    <cellStyle name="Normal 66 2 3 2 5 2" xfId="42805" xr:uid="{00000000-0005-0000-0000-0000CC890000}"/>
    <cellStyle name="Normal 66 2 3 2 5 3" xfId="27581" xr:uid="{00000000-0005-0000-0000-0000CD890000}"/>
    <cellStyle name="Normal 66 2 3 2 6" xfId="7462" xr:uid="{00000000-0005-0000-0000-0000CE890000}"/>
    <cellStyle name="Normal 66 2 3 2 6 2" xfId="37788" xr:uid="{00000000-0005-0000-0000-0000CF890000}"/>
    <cellStyle name="Normal 66 2 3 2 6 3" xfId="22564" xr:uid="{00000000-0005-0000-0000-0000D0890000}"/>
    <cellStyle name="Normal 66 2 3 2 7" xfId="32776" xr:uid="{00000000-0005-0000-0000-0000D1890000}"/>
    <cellStyle name="Normal 66 2 3 2 8" xfId="17551" xr:uid="{00000000-0005-0000-0000-0000D2890000}"/>
    <cellStyle name="Normal 66 2 3 3" xfId="2809" xr:uid="{00000000-0005-0000-0000-0000D3890000}"/>
    <cellStyle name="Normal 66 2 3 3 2" xfId="4499" xr:uid="{00000000-0005-0000-0000-0000D4890000}"/>
    <cellStyle name="Normal 66 2 3 3 2 2" xfId="14572" xr:uid="{00000000-0005-0000-0000-0000D5890000}"/>
    <cellStyle name="Normal 66 2 3 3 2 2 2" xfId="44894" xr:uid="{00000000-0005-0000-0000-0000D6890000}"/>
    <cellStyle name="Normal 66 2 3 3 2 2 3" xfId="29670" xr:uid="{00000000-0005-0000-0000-0000D7890000}"/>
    <cellStyle name="Normal 66 2 3 3 2 3" xfId="9552" xr:uid="{00000000-0005-0000-0000-0000D8890000}"/>
    <cellStyle name="Normal 66 2 3 3 2 3 2" xfId="39877" xr:uid="{00000000-0005-0000-0000-0000D9890000}"/>
    <cellStyle name="Normal 66 2 3 3 2 3 3" xfId="24653" xr:uid="{00000000-0005-0000-0000-0000DA890000}"/>
    <cellStyle name="Normal 66 2 3 3 2 4" xfId="34864" xr:uid="{00000000-0005-0000-0000-0000DB890000}"/>
    <cellStyle name="Normal 66 2 3 3 2 5" xfId="19640" xr:uid="{00000000-0005-0000-0000-0000DC890000}"/>
    <cellStyle name="Normal 66 2 3 3 3" xfId="6191" xr:uid="{00000000-0005-0000-0000-0000DD890000}"/>
    <cellStyle name="Normal 66 2 3 3 3 2" xfId="16243" xr:uid="{00000000-0005-0000-0000-0000DE890000}"/>
    <cellStyle name="Normal 66 2 3 3 3 2 2" xfId="46565" xr:uid="{00000000-0005-0000-0000-0000DF890000}"/>
    <cellStyle name="Normal 66 2 3 3 3 2 3" xfId="31341" xr:uid="{00000000-0005-0000-0000-0000E0890000}"/>
    <cellStyle name="Normal 66 2 3 3 3 3" xfId="11223" xr:uid="{00000000-0005-0000-0000-0000E1890000}"/>
    <cellStyle name="Normal 66 2 3 3 3 3 2" xfId="41548" xr:uid="{00000000-0005-0000-0000-0000E2890000}"/>
    <cellStyle name="Normal 66 2 3 3 3 3 3" xfId="26324" xr:uid="{00000000-0005-0000-0000-0000E3890000}"/>
    <cellStyle name="Normal 66 2 3 3 3 4" xfId="36535" xr:uid="{00000000-0005-0000-0000-0000E4890000}"/>
    <cellStyle name="Normal 66 2 3 3 3 5" xfId="21311" xr:uid="{00000000-0005-0000-0000-0000E5890000}"/>
    <cellStyle name="Normal 66 2 3 3 4" xfId="12901" xr:uid="{00000000-0005-0000-0000-0000E6890000}"/>
    <cellStyle name="Normal 66 2 3 3 4 2" xfId="43223" xr:uid="{00000000-0005-0000-0000-0000E7890000}"/>
    <cellStyle name="Normal 66 2 3 3 4 3" xfId="27999" xr:uid="{00000000-0005-0000-0000-0000E8890000}"/>
    <cellStyle name="Normal 66 2 3 3 5" xfId="7880" xr:uid="{00000000-0005-0000-0000-0000E9890000}"/>
    <cellStyle name="Normal 66 2 3 3 5 2" xfId="38206" xr:uid="{00000000-0005-0000-0000-0000EA890000}"/>
    <cellStyle name="Normal 66 2 3 3 5 3" xfId="22982" xr:uid="{00000000-0005-0000-0000-0000EB890000}"/>
    <cellStyle name="Normal 66 2 3 3 6" xfId="33194" xr:uid="{00000000-0005-0000-0000-0000EC890000}"/>
    <cellStyle name="Normal 66 2 3 3 7" xfId="17969" xr:uid="{00000000-0005-0000-0000-0000ED890000}"/>
    <cellStyle name="Normal 66 2 3 4" xfId="3662" xr:uid="{00000000-0005-0000-0000-0000EE890000}"/>
    <cellStyle name="Normal 66 2 3 4 2" xfId="13736" xr:uid="{00000000-0005-0000-0000-0000EF890000}"/>
    <cellStyle name="Normal 66 2 3 4 2 2" xfId="44058" xr:uid="{00000000-0005-0000-0000-0000F0890000}"/>
    <cellStyle name="Normal 66 2 3 4 2 3" xfId="28834" xr:uid="{00000000-0005-0000-0000-0000F1890000}"/>
    <cellStyle name="Normal 66 2 3 4 3" xfId="8716" xr:uid="{00000000-0005-0000-0000-0000F2890000}"/>
    <cellStyle name="Normal 66 2 3 4 3 2" xfId="39041" xr:uid="{00000000-0005-0000-0000-0000F3890000}"/>
    <cellStyle name="Normal 66 2 3 4 3 3" xfId="23817" xr:uid="{00000000-0005-0000-0000-0000F4890000}"/>
    <cellStyle name="Normal 66 2 3 4 4" xfId="34028" xr:uid="{00000000-0005-0000-0000-0000F5890000}"/>
    <cellStyle name="Normal 66 2 3 4 5" xfId="18804" xr:uid="{00000000-0005-0000-0000-0000F6890000}"/>
    <cellStyle name="Normal 66 2 3 5" xfId="5355" xr:uid="{00000000-0005-0000-0000-0000F7890000}"/>
    <cellStyle name="Normal 66 2 3 5 2" xfId="15407" xr:uid="{00000000-0005-0000-0000-0000F8890000}"/>
    <cellStyle name="Normal 66 2 3 5 2 2" xfId="45729" xr:uid="{00000000-0005-0000-0000-0000F9890000}"/>
    <cellStyle name="Normal 66 2 3 5 2 3" xfId="30505" xr:uid="{00000000-0005-0000-0000-0000FA890000}"/>
    <cellStyle name="Normal 66 2 3 5 3" xfId="10387" xr:uid="{00000000-0005-0000-0000-0000FB890000}"/>
    <cellStyle name="Normal 66 2 3 5 3 2" xfId="40712" xr:uid="{00000000-0005-0000-0000-0000FC890000}"/>
    <cellStyle name="Normal 66 2 3 5 3 3" xfId="25488" xr:uid="{00000000-0005-0000-0000-0000FD890000}"/>
    <cellStyle name="Normal 66 2 3 5 4" xfId="35699" xr:uid="{00000000-0005-0000-0000-0000FE890000}"/>
    <cellStyle name="Normal 66 2 3 5 5" xfId="20475" xr:uid="{00000000-0005-0000-0000-0000FF890000}"/>
    <cellStyle name="Normal 66 2 3 6" xfId="12065" xr:uid="{00000000-0005-0000-0000-0000008A0000}"/>
    <cellStyle name="Normal 66 2 3 6 2" xfId="42387" xr:uid="{00000000-0005-0000-0000-0000018A0000}"/>
    <cellStyle name="Normal 66 2 3 6 3" xfId="27163" xr:uid="{00000000-0005-0000-0000-0000028A0000}"/>
    <cellStyle name="Normal 66 2 3 7" xfId="7044" xr:uid="{00000000-0005-0000-0000-0000038A0000}"/>
    <cellStyle name="Normal 66 2 3 7 2" xfId="37370" xr:uid="{00000000-0005-0000-0000-0000048A0000}"/>
    <cellStyle name="Normal 66 2 3 7 3" xfId="22146" xr:uid="{00000000-0005-0000-0000-0000058A0000}"/>
    <cellStyle name="Normal 66 2 3 8" xfId="32358" xr:uid="{00000000-0005-0000-0000-0000068A0000}"/>
    <cellStyle name="Normal 66 2 3 9" xfId="17133" xr:uid="{00000000-0005-0000-0000-0000078A0000}"/>
    <cellStyle name="Normal 66 2 4" xfId="2180" xr:uid="{00000000-0005-0000-0000-0000088A0000}"/>
    <cellStyle name="Normal 66 2 4 2" xfId="3019" xr:uid="{00000000-0005-0000-0000-0000098A0000}"/>
    <cellStyle name="Normal 66 2 4 2 2" xfId="4709" xr:uid="{00000000-0005-0000-0000-00000A8A0000}"/>
    <cellStyle name="Normal 66 2 4 2 2 2" xfId="14782" xr:uid="{00000000-0005-0000-0000-00000B8A0000}"/>
    <cellStyle name="Normal 66 2 4 2 2 2 2" xfId="45104" xr:uid="{00000000-0005-0000-0000-00000C8A0000}"/>
    <cellStyle name="Normal 66 2 4 2 2 2 3" xfId="29880" xr:uid="{00000000-0005-0000-0000-00000D8A0000}"/>
    <cellStyle name="Normal 66 2 4 2 2 3" xfId="9762" xr:uid="{00000000-0005-0000-0000-00000E8A0000}"/>
    <cellStyle name="Normal 66 2 4 2 2 3 2" xfId="40087" xr:uid="{00000000-0005-0000-0000-00000F8A0000}"/>
    <cellStyle name="Normal 66 2 4 2 2 3 3" xfId="24863" xr:uid="{00000000-0005-0000-0000-0000108A0000}"/>
    <cellStyle name="Normal 66 2 4 2 2 4" xfId="35074" xr:uid="{00000000-0005-0000-0000-0000118A0000}"/>
    <cellStyle name="Normal 66 2 4 2 2 5" xfId="19850" xr:uid="{00000000-0005-0000-0000-0000128A0000}"/>
    <cellStyle name="Normal 66 2 4 2 3" xfId="6401" xr:uid="{00000000-0005-0000-0000-0000138A0000}"/>
    <cellStyle name="Normal 66 2 4 2 3 2" xfId="16453" xr:uid="{00000000-0005-0000-0000-0000148A0000}"/>
    <cellStyle name="Normal 66 2 4 2 3 2 2" xfId="46775" xr:uid="{00000000-0005-0000-0000-0000158A0000}"/>
    <cellStyle name="Normal 66 2 4 2 3 2 3" xfId="31551" xr:uid="{00000000-0005-0000-0000-0000168A0000}"/>
    <cellStyle name="Normal 66 2 4 2 3 3" xfId="11433" xr:uid="{00000000-0005-0000-0000-0000178A0000}"/>
    <cellStyle name="Normal 66 2 4 2 3 3 2" xfId="41758" xr:uid="{00000000-0005-0000-0000-0000188A0000}"/>
    <cellStyle name="Normal 66 2 4 2 3 3 3" xfId="26534" xr:uid="{00000000-0005-0000-0000-0000198A0000}"/>
    <cellStyle name="Normal 66 2 4 2 3 4" xfId="36745" xr:uid="{00000000-0005-0000-0000-00001A8A0000}"/>
    <cellStyle name="Normal 66 2 4 2 3 5" xfId="21521" xr:uid="{00000000-0005-0000-0000-00001B8A0000}"/>
    <cellStyle name="Normal 66 2 4 2 4" xfId="13111" xr:uid="{00000000-0005-0000-0000-00001C8A0000}"/>
    <cellStyle name="Normal 66 2 4 2 4 2" xfId="43433" xr:uid="{00000000-0005-0000-0000-00001D8A0000}"/>
    <cellStyle name="Normal 66 2 4 2 4 3" xfId="28209" xr:uid="{00000000-0005-0000-0000-00001E8A0000}"/>
    <cellStyle name="Normal 66 2 4 2 5" xfId="8090" xr:uid="{00000000-0005-0000-0000-00001F8A0000}"/>
    <cellStyle name="Normal 66 2 4 2 5 2" xfId="38416" xr:uid="{00000000-0005-0000-0000-0000208A0000}"/>
    <cellStyle name="Normal 66 2 4 2 5 3" xfId="23192" xr:uid="{00000000-0005-0000-0000-0000218A0000}"/>
    <cellStyle name="Normal 66 2 4 2 6" xfId="33404" xr:uid="{00000000-0005-0000-0000-0000228A0000}"/>
    <cellStyle name="Normal 66 2 4 2 7" xfId="18179" xr:uid="{00000000-0005-0000-0000-0000238A0000}"/>
    <cellStyle name="Normal 66 2 4 3" xfId="3872" xr:uid="{00000000-0005-0000-0000-0000248A0000}"/>
    <cellStyle name="Normal 66 2 4 3 2" xfId="13946" xr:uid="{00000000-0005-0000-0000-0000258A0000}"/>
    <cellStyle name="Normal 66 2 4 3 2 2" xfId="44268" xr:uid="{00000000-0005-0000-0000-0000268A0000}"/>
    <cellStyle name="Normal 66 2 4 3 2 3" xfId="29044" xr:uid="{00000000-0005-0000-0000-0000278A0000}"/>
    <cellStyle name="Normal 66 2 4 3 3" xfId="8926" xr:uid="{00000000-0005-0000-0000-0000288A0000}"/>
    <cellStyle name="Normal 66 2 4 3 3 2" xfId="39251" xr:uid="{00000000-0005-0000-0000-0000298A0000}"/>
    <cellStyle name="Normal 66 2 4 3 3 3" xfId="24027" xr:uid="{00000000-0005-0000-0000-00002A8A0000}"/>
    <cellStyle name="Normal 66 2 4 3 4" xfId="34238" xr:uid="{00000000-0005-0000-0000-00002B8A0000}"/>
    <cellStyle name="Normal 66 2 4 3 5" xfId="19014" xr:uid="{00000000-0005-0000-0000-00002C8A0000}"/>
    <cellStyle name="Normal 66 2 4 4" xfId="5565" xr:uid="{00000000-0005-0000-0000-00002D8A0000}"/>
    <cellStyle name="Normal 66 2 4 4 2" xfId="15617" xr:uid="{00000000-0005-0000-0000-00002E8A0000}"/>
    <cellStyle name="Normal 66 2 4 4 2 2" xfId="45939" xr:uid="{00000000-0005-0000-0000-00002F8A0000}"/>
    <cellStyle name="Normal 66 2 4 4 2 3" xfId="30715" xr:uid="{00000000-0005-0000-0000-0000308A0000}"/>
    <cellStyle name="Normal 66 2 4 4 3" xfId="10597" xr:uid="{00000000-0005-0000-0000-0000318A0000}"/>
    <cellStyle name="Normal 66 2 4 4 3 2" xfId="40922" xr:uid="{00000000-0005-0000-0000-0000328A0000}"/>
    <cellStyle name="Normal 66 2 4 4 3 3" xfId="25698" xr:uid="{00000000-0005-0000-0000-0000338A0000}"/>
    <cellStyle name="Normal 66 2 4 4 4" xfId="35909" xr:uid="{00000000-0005-0000-0000-0000348A0000}"/>
    <cellStyle name="Normal 66 2 4 4 5" xfId="20685" xr:uid="{00000000-0005-0000-0000-0000358A0000}"/>
    <cellStyle name="Normal 66 2 4 5" xfId="12275" xr:uid="{00000000-0005-0000-0000-0000368A0000}"/>
    <cellStyle name="Normal 66 2 4 5 2" xfId="42597" xr:uid="{00000000-0005-0000-0000-0000378A0000}"/>
    <cellStyle name="Normal 66 2 4 5 3" xfId="27373" xr:uid="{00000000-0005-0000-0000-0000388A0000}"/>
    <cellStyle name="Normal 66 2 4 6" xfId="7254" xr:uid="{00000000-0005-0000-0000-0000398A0000}"/>
    <cellStyle name="Normal 66 2 4 6 2" xfId="37580" xr:uid="{00000000-0005-0000-0000-00003A8A0000}"/>
    <cellStyle name="Normal 66 2 4 6 3" xfId="22356" xr:uid="{00000000-0005-0000-0000-00003B8A0000}"/>
    <cellStyle name="Normal 66 2 4 7" xfId="32568" xr:uid="{00000000-0005-0000-0000-00003C8A0000}"/>
    <cellStyle name="Normal 66 2 4 8" xfId="17343" xr:uid="{00000000-0005-0000-0000-00003D8A0000}"/>
    <cellStyle name="Normal 66 2 5" xfId="2601" xr:uid="{00000000-0005-0000-0000-00003E8A0000}"/>
    <cellStyle name="Normal 66 2 5 2" xfId="4291" xr:uid="{00000000-0005-0000-0000-00003F8A0000}"/>
    <cellStyle name="Normal 66 2 5 2 2" xfId="14364" xr:uid="{00000000-0005-0000-0000-0000408A0000}"/>
    <cellStyle name="Normal 66 2 5 2 2 2" xfId="44686" xr:uid="{00000000-0005-0000-0000-0000418A0000}"/>
    <cellStyle name="Normal 66 2 5 2 2 3" xfId="29462" xr:uid="{00000000-0005-0000-0000-0000428A0000}"/>
    <cellStyle name="Normal 66 2 5 2 3" xfId="9344" xr:uid="{00000000-0005-0000-0000-0000438A0000}"/>
    <cellStyle name="Normal 66 2 5 2 3 2" xfId="39669" xr:uid="{00000000-0005-0000-0000-0000448A0000}"/>
    <cellStyle name="Normal 66 2 5 2 3 3" xfId="24445" xr:uid="{00000000-0005-0000-0000-0000458A0000}"/>
    <cellStyle name="Normal 66 2 5 2 4" xfId="34656" xr:uid="{00000000-0005-0000-0000-0000468A0000}"/>
    <cellStyle name="Normal 66 2 5 2 5" xfId="19432" xr:uid="{00000000-0005-0000-0000-0000478A0000}"/>
    <cellStyle name="Normal 66 2 5 3" xfId="5983" xr:uid="{00000000-0005-0000-0000-0000488A0000}"/>
    <cellStyle name="Normal 66 2 5 3 2" xfId="16035" xr:uid="{00000000-0005-0000-0000-0000498A0000}"/>
    <cellStyle name="Normal 66 2 5 3 2 2" xfId="46357" xr:uid="{00000000-0005-0000-0000-00004A8A0000}"/>
    <cellStyle name="Normal 66 2 5 3 2 3" xfId="31133" xr:uid="{00000000-0005-0000-0000-00004B8A0000}"/>
    <cellStyle name="Normal 66 2 5 3 3" xfId="11015" xr:uid="{00000000-0005-0000-0000-00004C8A0000}"/>
    <cellStyle name="Normal 66 2 5 3 3 2" xfId="41340" xr:uid="{00000000-0005-0000-0000-00004D8A0000}"/>
    <cellStyle name="Normal 66 2 5 3 3 3" xfId="26116" xr:uid="{00000000-0005-0000-0000-00004E8A0000}"/>
    <cellStyle name="Normal 66 2 5 3 4" xfId="36327" xr:uid="{00000000-0005-0000-0000-00004F8A0000}"/>
    <cellStyle name="Normal 66 2 5 3 5" xfId="21103" xr:uid="{00000000-0005-0000-0000-0000508A0000}"/>
    <cellStyle name="Normal 66 2 5 4" xfId="12693" xr:uid="{00000000-0005-0000-0000-0000518A0000}"/>
    <cellStyle name="Normal 66 2 5 4 2" xfId="43015" xr:uid="{00000000-0005-0000-0000-0000528A0000}"/>
    <cellStyle name="Normal 66 2 5 4 3" xfId="27791" xr:uid="{00000000-0005-0000-0000-0000538A0000}"/>
    <cellStyle name="Normal 66 2 5 5" xfId="7672" xr:uid="{00000000-0005-0000-0000-0000548A0000}"/>
    <cellStyle name="Normal 66 2 5 5 2" xfId="37998" xr:uid="{00000000-0005-0000-0000-0000558A0000}"/>
    <cellStyle name="Normal 66 2 5 5 3" xfId="22774" xr:uid="{00000000-0005-0000-0000-0000568A0000}"/>
    <cellStyle name="Normal 66 2 5 6" xfId="32986" xr:uid="{00000000-0005-0000-0000-0000578A0000}"/>
    <cellStyle name="Normal 66 2 5 7" xfId="17761" xr:uid="{00000000-0005-0000-0000-0000588A0000}"/>
    <cellStyle name="Normal 66 2 6" xfId="3454" xr:uid="{00000000-0005-0000-0000-0000598A0000}"/>
    <cellStyle name="Normal 66 2 6 2" xfId="13528" xr:uid="{00000000-0005-0000-0000-00005A8A0000}"/>
    <cellStyle name="Normal 66 2 6 2 2" xfId="43850" xr:uid="{00000000-0005-0000-0000-00005B8A0000}"/>
    <cellStyle name="Normal 66 2 6 2 3" xfId="28626" xr:uid="{00000000-0005-0000-0000-00005C8A0000}"/>
    <cellStyle name="Normal 66 2 6 3" xfId="8508" xr:uid="{00000000-0005-0000-0000-00005D8A0000}"/>
    <cellStyle name="Normal 66 2 6 3 2" xfId="38833" xr:uid="{00000000-0005-0000-0000-00005E8A0000}"/>
    <cellStyle name="Normal 66 2 6 3 3" xfId="23609" xr:uid="{00000000-0005-0000-0000-00005F8A0000}"/>
    <cellStyle name="Normal 66 2 6 4" xfId="33820" xr:uid="{00000000-0005-0000-0000-0000608A0000}"/>
    <cellStyle name="Normal 66 2 6 5" xfId="18596" xr:uid="{00000000-0005-0000-0000-0000618A0000}"/>
    <cellStyle name="Normal 66 2 7" xfId="5147" xr:uid="{00000000-0005-0000-0000-0000628A0000}"/>
    <cellStyle name="Normal 66 2 7 2" xfId="15199" xr:uid="{00000000-0005-0000-0000-0000638A0000}"/>
    <cellStyle name="Normal 66 2 7 2 2" xfId="45521" xr:uid="{00000000-0005-0000-0000-0000648A0000}"/>
    <cellStyle name="Normal 66 2 7 2 3" xfId="30297" xr:uid="{00000000-0005-0000-0000-0000658A0000}"/>
    <cellStyle name="Normal 66 2 7 3" xfId="10179" xr:uid="{00000000-0005-0000-0000-0000668A0000}"/>
    <cellStyle name="Normal 66 2 7 3 2" xfId="40504" xr:uid="{00000000-0005-0000-0000-0000678A0000}"/>
    <cellStyle name="Normal 66 2 7 3 3" xfId="25280" xr:uid="{00000000-0005-0000-0000-0000688A0000}"/>
    <cellStyle name="Normal 66 2 7 4" xfId="35491" xr:uid="{00000000-0005-0000-0000-0000698A0000}"/>
    <cellStyle name="Normal 66 2 7 5" xfId="20267" xr:uid="{00000000-0005-0000-0000-00006A8A0000}"/>
    <cellStyle name="Normal 66 2 8" xfId="11857" xr:uid="{00000000-0005-0000-0000-00006B8A0000}"/>
    <cellStyle name="Normal 66 2 8 2" xfId="42179" xr:uid="{00000000-0005-0000-0000-00006C8A0000}"/>
    <cellStyle name="Normal 66 2 8 3" xfId="26955" xr:uid="{00000000-0005-0000-0000-00006D8A0000}"/>
    <cellStyle name="Normal 66 2 9" xfId="6836" xr:uid="{00000000-0005-0000-0000-00006E8A0000}"/>
    <cellStyle name="Normal 66 2 9 2" xfId="37162" xr:uid="{00000000-0005-0000-0000-00006F8A0000}"/>
    <cellStyle name="Normal 66 2 9 3" xfId="21938" xr:uid="{00000000-0005-0000-0000-0000708A0000}"/>
    <cellStyle name="Normal 66 3" xfId="1800" xr:uid="{00000000-0005-0000-0000-0000718A0000}"/>
    <cellStyle name="Normal 66 3 10" xfId="16977" xr:uid="{00000000-0005-0000-0000-0000728A0000}"/>
    <cellStyle name="Normal 66 3 2" xfId="2019" xr:uid="{00000000-0005-0000-0000-0000738A0000}"/>
    <cellStyle name="Normal 66 3 2 2" xfId="2440" xr:uid="{00000000-0005-0000-0000-0000748A0000}"/>
    <cellStyle name="Normal 66 3 2 2 2" xfId="3279" xr:uid="{00000000-0005-0000-0000-0000758A0000}"/>
    <cellStyle name="Normal 66 3 2 2 2 2" xfId="4969" xr:uid="{00000000-0005-0000-0000-0000768A0000}"/>
    <cellStyle name="Normal 66 3 2 2 2 2 2" xfId="15042" xr:uid="{00000000-0005-0000-0000-0000778A0000}"/>
    <cellStyle name="Normal 66 3 2 2 2 2 2 2" xfId="45364" xr:uid="{00000000-0005-0000-0000-0000788A0000}"/>
    <cellStyle name="Normal 66 3 2 2 2 2 2 3" xfId="30140" xr:uid="{00000000-0005-0000-0000-0000798A0000}"/>
    <cellStyle name="Normal 66 3 2 2 2 2 3" xfId="10022" xr:uid="{00000000-0005-0000-0000-00007A8A0000}"/>
    <cellStyle name="Normal 66 3 2 2 2 2 3 2" xfId="40347" xr:uid="{00000000-0005-0000-0000-00007B8A0000}"/>
    <cellStyle name="Normal 66 3 2 2 2 2 3 3" xfId="25123" xr:uid="{00000000-0005-0000-0000-00007C8A0000}"/>
    <cellStyle name="Normal 66 3 2 2 2 2 4" xfId="35334" xr:uid="{00000000-0005-0000-0000-00007D8A0000}"/>
    <cellStyle name="Normal 66 3 2 2 2 2 5" xfId="20110" xr:uid="{00000000-0005-0000-0000-00007E8A0000}"/>
    <cellStyle name="Normal 66 3 2 2 2 3" xfId="6661" xr:uid="{00000000-0005-0000-0000-00007F8A0000}"/>
    <cellStyle name="Normal 66 3 2 2 2 3 2" xfId="16713" xr:uid="{00000000-0005-0000-0000-0000808A0000}"/>
    <cellStyle name="Normal 66 3 2 2 2 3 2 2" xfId="47035" xr:uid="{00000000-0005-0000-0000-0000818A0000}"/>
    <cellStyle name="Normal 66 3 2 2 2 3 2 3" xfId="31811" xr:uid="{00000000-0005-0000-0000-0000828A0000}"/>
    <cellStyle name="Normal 66 3 2 2 2 3 3" xfId="11693" xr:uid="{00000000-0005-0000-0000-0000838A0000}"/>
    <cellStyle name="Normal 66 3 2 2 2 3 3 2" xfId="42018" xr:uid="{00000000-0005-0000-0000-0000848A0000}"/>
    <cellStyle name="Normal 66 3 2 2 2 3 3 3" xfId="26794" xr:uid="{00000000-0005-0000-0000-0000858A0000}"/>
    <cellStyle name="Normal 66 3 2 2 2 3 4" xfId="37005" xr:uid="{00000000-0005-0000-0000-0000868A0000}"/>
    <cellStyle name="Normal 66 3 2 2 2 3 5" xfId="21781" xr:uid="{00000000-0005-0000-0000-0000878A0000}"/>
    <cellStyle name="Normal 66 3 2 2 2 4" xfId="13371" xr:uid="{00000000-0005-0000-0000-0000888A0000}"/>
    <cellStyle name="Normal 66 3 2 2 2 4 2" xfId="43693" xr:uid="{00000000-0005-0000-0000-0000898A0000}"/>
    <cellStyle name="Normal 66 3 2 2 2 4 3" xfId="28469" xr:uid="{00000000-0005-0000-0000-00008A8A0000}"/>
    <cellStyle name="Normal 66 3 2 2 2 5" xfId="8350" xr:uid="{00000000-0005-0000-0000-00008B8A0000}"/>
    <cellStyle name="Normal 66 3 2 2 2 5 2" xfId="38676" xr:uid="{00000000-0005-0000-0000-00008C8A0000}"/>
    <cellStyle name="Normal 66 3 2 2 2 5 3" xfId="23452" xr:uid="{00000000-0005-0000-0000-00008D8A0000}"/>
    <cellStyle name="Normal 66 3 2 2 2 6" xfId="33664" xr:uid="{00000000-0005-0000-0000-00008E8A0000}"/>
    <cellStyle name="Normal 66 3 2 2 2 7" xfId="18439" xr:uid="{00000000-0005-0000-0000-00008F8A0000}"/>
    <cellStyle name="Normal 66 3 2 2 3" xfId="4132" xr:uid="{00000000-0005-0000-0000-0000908A0000}"/>
    <cellStyle name="Normal 66 3 2 2 3 2" xfId="14206" xr:uid="{00000000-0005-0000-0000-0000918A0000}"/>
    <cellStyle name="Normal 66 3 2 2 3 2 2" xfId="44528" xr:uid="{00000000-0005-0000-0000-0000928A0000}"/>
    <cellStyle name="Normal 66 3 2 2 3 2 3" xfId="29304" xr:uid="{00000000-0005-0000-0000-0000938A0000}"/>
    <cellStyle name="Normal 66 3 2 2 3 3" xfId="9186" xr:uid="{00000000-0005-0000-0000-0000948A0000}"/>
    <cellStyle name="Normal 66 3 2 2 3 3 2" xfId="39511" xr:uid="{00000000-0005-0000-0000-0000958A0000}"/>
    <cellStyle name="Normal 66 3 2 2 3 3 3" xfId="24287" xr:uid="{00000000-0005-0000-0000-0000968A0000}"/>
    <cellStyle name="Normal 66 3 2 2 3 4" xfId="34498" xr:uid="{00000000-0005-0000-0000-0000978A0000}"/>
    <cellStyle name="Normal 66 3 2 2 3 5" xfId="19274" xr:uid="{00000000-0005-0000-0000-0000988A0000}"/>
    <cellStyle name="Normal 66 3 2 2 4" xfId="5825" xr:uid="{00000000-0005-0000-0000-0000998A0000}"/>
    <cellStyle name="Normal 66 3 2 2 4 2" xfId="15877" xr:uid="{00000000-0005-0000-0000-00009A8A0000}"/>
    <cellStyle name="Normal 66 3 2 2 4 2 2" xfId="46199" xr:uid="{00000000-0005-0000-0000-00009B8A0000}"/>
    <cellStyle name="Normal 66 3 2 2 4 2 3" xfId="30975" xr:uid="{00000000-0005-0000-0000-00009C8A0000}"/>
    <cellStyle name="Normal 66 3 2 2 4 3" xfId="10857" xr:uid="{00000000-0005-0000-0000-00009D8A0000}"/>
    <cellStyle name="Normal 66 3 2 2 4 3 2" xfId="41182" xr:uid="{00000000-0005-0000-0000-00009E8A0000}"/>
    <cellStyle name="Normal 66 3 2 2 4 3 3" xfId="25958" xr:uid="{00000000-0005-0000-0000-00009F8A0000}"/>
    <cellStyle name="Normal 66 3 2 2 4 4" xfId="36169" xr:uid="{00000000-0005-0000-0000-0000A08A0000}"/>
    <cellStyle name="Normal 66 3 2 2 4 5" xfId="20945" xr:uid="{00000000-0005-0000-0000-0000A18A0000}"/>
    <cellStyle name="Normal 66 3 2 2 5" xfId="12535" xr:uid="{00000000-0005-0000-0000-0000A28A0000}"/>
    <cellStyle name="Normal 66 3 2 2 5 2" xfId="42857" xr:uid="{00000000-0005-0000-0000-0000A38A0000}"/>
    <cellStyle name="Normal 66 3 2 2 5 3" xfId="27633" xr:uid="{00000000-0005-0000-0000-0000A48A0000}"/>
    <cellStyle name="Normal 66 3 2 2 6" xfId="7514" xr:uid="{00000000-0005-0000-0000-0000A58A0000}"/>
    <cellStyle name="Normal 66 3 2 2 6 2" xfId="37840" xr:uid="{00000000-0005-0000-0000-0000A68A0000}"/>
    <cellStyle name="Normal 66 3 2 2 6 3" xfId="22616" xr:uid="{00000000-0005-0000-0000-0000A78A0000}"/>
    <cellStyle name="Normal 66 3 2 2 7" xfId="32828" xr:uid="{00000000-0005-0000-0000-0000A88A0000}"/>
    <cellStyle name="Normal 66 3 2 2 8" xfId="17603" xr:uid="{00000000-0005-0000-0000-0000A98A0000}"/>
    <cellStyle name="Normal 66 3 2 3" xfId="2861" xr:uid="{00000000-0005-0000-0000-0000AA8A0000}"/>
    <cellStyle name="Normal 66 3 2 3 2" xfId="4551" xr:uid="{00000000-0005-0000-0000-0000AB8A0000}"/>
    <cellStyle name="Normal 66 3 2 3 2 2" xfId="14624" xr:uid="{00000000-0005-0000-0000-0000AC8A0000}"/>
    <cellStyle name="Normal 66 3 2 3 2 2 2" xfId="44946" xr:uid="{00000000-0005-0000-0000-0000AD8A0000}"/>
    <cellStyle name="Normal 66 3 2 3 2 2 3" xfId="29722" xr:uid="{00000000-0005-0000-0000-0000AE8A0000}"/>
    <cellStyle name="Normal 66 3 2 3 2 3" xfId="9604" xr:uid="{00000000-0005-0000-0000-0000AF8A0000}"/>
    <cellStyle name="Normal 66 3 2 3 2 3 2" xfId="39929" xr:uid="{00000000-0005-0000-0000-0000B08A0000}"/>
    <cellStyle name="Normal 66 3 2 3 2 3 3" xfId="24705" xr:uid="{00000000-0005-0000-0000-0000B18A0000}"/>
    <cellStyle name="Normal 66 3 2 3 2 4" xfId="34916" xr:uid="{00000000-0005-0000-0000-0000B28A0000}"/>
    <cellStyle name="Normal 66 3 2 3 2 5" xfId="19692" xr:uid="{00000000-0005-0000-0000-0000B38A0000}"/>
    <cellStyle name="Normal 66 3 2 3 3" xfId="6243" xr:uid="{00000000-0005-0000-0000-0000B48A0000}"/>
    <cellStyle name="Normal 66 3 2 3 3 2" xfId="16295" xr:uid="{00000000-0005-0000-0000-0000B58A0000}"/>
    <cellStyle name="Normal 66 3 2 3 3 2 2" xfId="46617" xr:uid="{00000000-0005-0000-0000-0000B68A0000}"/>
    <cellStyle name="Normal 66 3 2 3 3 2 3" xfId="31393" xr:uid="{00000000-0005-0000-0000-0000B78A0000}"/>
    <cellStyle name="Normal 66 3 2 3 3 3" xfId="11275" xr:uid="{00000000-0005-0000-0000-0000B88A0000}"/>
    <cellStyle name="Normal 66 3 2 3 3 3 2" xfId="41600" xr:uid="{00000000-0005-0000-0000-0000B98A0000}"/>
    <cellStyle name="Normal 66 3 2 3 3 3 3" xfId="26376" xr:uid="{00000000-0005-0000-0000-0000BA8A0000}"/>
    <cellStyle name="Normal 66 3 2 3 3 4" xfId="36587" xr:uid="{00000000-0005-0000-0000-0000BB8A0000}"/>
    <cellStyle name="Normal 66 3 2 3 3 5" xfId="21363" xr:uid="{00000000-0005-0000-0000-0000BC8A0000}"/>
    <cellStyle name="Normal 66 3 2 3 4" xfId="12953" xr:uid="{00000000-0005-0000-0000-0000BD8A0000}"/>
    <cellStyle name="Normal 66 3 2 3 4 2" xfId="43275" xr:uid="{00000000-0005-0000-0000-0000BE8A0000}"/>
    <cellStyle name="Normal 66 3 2 3 4 3" xfId="28051" xr:uid="{00000000-0005-0000-0000-0000BF8A0000}"/>
    <cellStyle name="Normal 66 3 2 3 5" xfId="7932" xr:uid="{00000000-0005-0000-0000-0000C08A0000}"/>
    <cellStyle name="Normal 66 3 2 3 5 2" xfId="38258" xr:uid="{00000000-0005-0000-0000-0000C18A0000}"/>
    <cellStyle name="Normal 66 3 2 3 5 3" xfId="23034" xr:uid="{00000000-0005-0000-0000-0000C28A0000}"/>
    <cellStyle name="Normal 66 3 2 3 6" xfId="33246" xr:uid="{00000000-0005-0000-0000-0000C38A0000}"/>
    <cellStyle name="Normal 66 3 2 3 7" xfId="18021" xr:uid="{00000000-0005-0000-0000-0000C48A0000}"/>
    <cellStyle name="Normal 66 3 2 4" xfId="3714" xr:uid="{00000000-0005-0000-0000-0000C58A0000}"/>
    <cellStyle name="Normal 66 3 2 4 2" xfId="13788" xr:uid="{00000000-0005-0000-0000-0000C68A0000}"/>
    <cellStyle name="Normal 66 3 2 4 2 2" xfId="44110" xr:uid="{00000000-0005-0000-0000-0000C78A0000}"/>
    <cellStyle name="Normal 66 3 2 4 2 3" xfId="28886" xr:uid="{00000000-0005-0000-0000-0000C88A0000}"/>
    <cellStyle name="Normal 66 3 2 4 3" xfId="8768" xr:uid="{00000000-0005-0000-0000-0000C98A0000}"/>
    <cellStyle name="Normal 66 3 2 4 3 2" xfId="39093" xr:uid="{00000000-0005-0000-0000-0000CA8A0000}"/>
    <cellStyle name="Normal 66 3 2 4 3 3" xfId="23869" xr:uid="{00000000-0005-0000-0000-0000CB8A0000}"/>
    <cellStyle name="Normal 66 3 2 4 4" xfId="34080" xr:uid="{00000000-0005-0000-0000-0000CC8A0000}"/>
    <cellStyle name="Normal 66 3 2 4 5" xfId="18856" xr:uid="{00000000-0005-0000-0000-0000CD8A0000}"/>
    <cellStyle name="Normal 66 3 2 5" xfId="5407" xr:uid="{00000000-0005-0000-0000-0000CE8A0000}"/>
    <cellStyle name="Normal 66 3 2 5 2" xfId="15459" xr:uid="{00000000-0005-0000-0000-0000CF8A0000}"/>
    <cellStyle name="Normal 66 3 2 5 2 2" xfId="45781" xr:uid="{00000000-0005-0000-0000-0000D08A0000}"/>
    <cellStyle name="Normal 66 3 2 5 2 3" xfId="30557" xr:uid="{00000000-0005-0000-0000-0000D18A0000}"/>
    <cellStyle name="Normal 66 3 2 5 3" xfId="10439" xr:uid="{00000000-0005-0000-0000-0000D28A0000}"/>
    <cellStyle name="Normal 66 3 2 5 3 2" xfId="40764" xr:uid="{00000000-0005-0000-0000-0000D38A0000}"/>
    <cellStyle name="Normal 66 3 2 5 3 3" xfId="25540" xr:uid="{00000000-0005-0000-0000-0000D48A0000}"/>
    <cellStyle name="Normal 66 3 2 5 4" xfId="35751" xr:uid="{00000000-0005-0000-0000-0000D58A0000}"/>
    <cellStyle name="Normal 66 3 2 5 5" xfId="20527" xr:uid="{00000000-0005-0000-0000-0000D68A0000}"/>
    <cellStyle name="Normal 66 3 2 6" xfId="12117" xr:uid="{00000000-0005-0000-0000-0000D78A0000}"/>
    <cellStyle name="Normal 66 3 2 6 2" xfId="42439" xr:uid="{00000000-0005-0000-0000-0000D88A0000}"/>
    <cellStyle name="Normal 66 3 2 6 3" xfId="27215" xr:uid="{00000000-0005-0000-0000-0000D98A0000}"/>
    <cellStyle name="Normal 66 3 2 7" xfId="7096" xr:uid="{00000000-0005-0000-0000-0000DA8A0000}"/>
    <cellStyle name="Normal 66 3 2 7 2" xfId="37422" xr:uid="{00000000-0005-0000-0000-0000DB8A0000}"/>
    <cellStyle name="Normal 66 3 2 7 3" xfId="22198" xr:uid="{00000000-0005-0000-0000-0000DC8A0000}"/>
    <cellStyle name="Normal 66 3 2 8" xfId="32410" xr:uid="{00000000-0005-0000-0000-0000DD8A0000}"/>
    <cellStyle name="Normal 66 3 2 9" xfId="17185" xr:uid="{00000000-0005-0000-0000-0000DE8A0000}"/>
    <cellStyle name="Normal 66 3 3" xfId="2232" xr:uid="{00000000-0005-0000-0000-0000DF8A0000}"/>
    <cellStyle name="Normal 66 3 3 2" xfId="3071" xr:uid="{00000000-0005-0000-0000-0000E08A0000}"/>
    <cellStyle name="Normal 66 3 3 2 2" xfId="4761" xr:uid="{00000000-0005-0000-0000-0000E18A0000}"/>
    <cellStyle name="Normal 66 3 3 2 2 2" xfId="14834" xr:uid="{00000000-0005-0000-0000-0000E28A0000}"/>
    <cellStyle name="Normal 66 3 3 2 2 2 2" xfId="45156" xr:uid="{00000000-0005-0000-0000-0000E38A0000}"/>
    <cellStyle name="Normal 66 3 3 2 2 2 3" xfId="29932" xr:uid="{00000000-0005-0000-0000-0000E48A0000}"/>
    <cellStyle name="Normal 66 3 3 2 2 3" xfId="9814" xr:uid="{00000000-0005-0000-0000-0000E58A0000}"/>
    <cellStyle name="Normal 66 3 3 2 2 3 2" xfId="40139" xr:uid="{00000000-0005-0000-0000-0000E68A0000}"/>
    <cellStyle name="Normal 66 3 3 2 2 3 3" xfId="24915" xr:uid="{00000000-0005-0000-0000-0000E78A0000}"/>
    <cellStyle name="Normal 66 3 3 2 2 4" xfId="35126" xr:uid="{00000000-0005-0000-0000-0000E88A0000}"/>
    <cellStyle name="Normal 66 3 3 2 2 5" xfId="19902" xr:uid="{00000000-0005-0000-0000-0000E98A0000}"/>
    <cellStyle name="Normal 66 3 3 2 3" xfId="6453" xr:uid="{00000000-0005-0000-0000-0000EA8A0000}"/>
    <cellStyle name="Normal 66 3 3 2 3 2" xfId="16505" xr:uid="{00000000-0005-0000-0000-0000EB8A0000}"/>
    <cellStyle name="Normal 66 3 3 2 3 2 2" xfId="46827" xr:uid="{00000000-0005-0000-0000-0000EC8A0000}"/>
    <cellStyle name="Normal 66 3 3 2 3 2 3" xfId="31603" xr:uid="{00000000-0005-0000-0000-0000ED8A0000}"/>
    <cellStyle name="Normal 66 3 3 2 3 3" xfId="11485" xr:uid="{00000000-0005-0000-0000-0000EE8A0000}"/>
    <cellStyle name="Normal 66 3 3 2 3 3 2" xfId="41810" xr:uid="{00000000-0005-0000-0000-0000EF8A0000}"/>
    <cellStyle name="Normal 66 3 3 2 3 3 3" xfId="26586" xr:uid="{00000000-0005-0000-0000-0000F08A0000}"/>
    <cellStyle name="Normal 66 3 3 2 3 4" xfId="36797" xr:uid="{00000000-0005-0000-0000-0000F18A0000}"/>
    <cellStyle name="Normal 66 3 3 2 3 5" xfId="21573" xr:uid="{00000000-0005-0000-0000-0000F28A0000}"/>
    <cellStyle name="Normal 66 3 3 2 4" xfId="13163" xr:uid="{00000000-0005-0000-0000-0000F38A0000}"/>
    <cellStyle name="Normal 66 3 3 2 4 2" xfId="43485" xr:uid="{00000000-0005-0000-0000-0000F48A0000}"/>
    <cellStyle name="Normal 66 3 3 2 4 3" xfId="28261" xr:uid="{00000000-0005-0000-0000-0000F58A0000}"/>
    <cellStyle name="Normal 66 3 3 2 5" xfId="8142" xr:uid="{00000000-0005-0000-0000-0000F68A0000}"/>
    <cellStyle name="Normal 66 3 3 2 5 2" xfId="38468" xr:uid="{00000000-0005-0000-0000-0000F78A0000}"/>
    <cellStyle name="Normal 66 3 3 2 5 3" xfId="23244" xr:uid="{00000000-0005-0000-0000-0000F88A0000}"/>
    <cellStyle name="Normal 66 3 3 2 6" xfId="33456" xr:uid="{00000000-0005-0000-0000-0000F98A0000}"/>
    <cellStyle name="Normal 66 3 3 2 7" xfId="18231" xr:uid="{00000000-0005-0000-0000-0000FA8A0000}"/>
    <cellStyle name="Normal 66 3 3 3" xfId="3924" xr:uid="{00000000-0005-0000-0000-0000FB8A0000}"/>
    <cellStyle name="Normal 66 3 3 3 2" xfId="13998" xr:uid="{00000000-0005-0000-0000-0000FC8A0000}"/>
    <cellStyle name="Normal 66 3 3 3 2 2" xfId="44320" xr:uid="{00000000-0005-0000-0000-0000FD8A0000}"/>
    <cellStyle name="Normal 66 3 3 3 2 3" xfId="29096" xr:uid="{00000000-0005-0000-0000-0000FE8A0000}"/>
    <cellStyle name="Normal 66 3 3 3 3" xfId="8978" xr:uid="{00000000-0005-0000-0000-0000FF8A0000}"/>
    <cellStyle name="Normal 66 3 3 3 3 2" xfId="39303" xr:uid="{00000000-0005-0000-0000-0000008B0000}"/>
    <cellStyle name="Normal 66 3 3 3 3 3" xfId="24079" xr:uid="{00000000-0005-0000-0000-0000018B0000}"/>
    <cellStyle name="Normal 66 3 3 3 4" xfId="34290" xr:uid="{00000000-0005-0000-0000-0000028B0000}"/>
    <cellStyle name="Normal 66 3 3 3 5" xfId="19066" xr:uid="{00000000-0005-0000-0000-0000038B0000}"/>
    <cellStyle name="Normal 66 3 3 4" xfId="5617" xr:uid="{00000000-0005-0000-0000-0000048B0000}"/>
    <cellStyle name="Normal 66 3 3 4 2" xfId="15669" xr:uid="{00000000-0005-0000-0000-0000058B0000}"/>
    <cellStyle name="Normal 66 3 3 4 2 2" xfId="45991" xr:uid="{00000000-0005-0000-0000-0000068B0000}"/>
    <cellStyle name="Normal 66 3 3 4 2 3" xfId="30767" xr:uid="{00000000-0005-0000-0000-0000078B0000}"/>
    <cellStyle name="Normal 66 3 3 4 3" xfId="10649" xr:uid="{00000000-0005-0000-0000-0000088B0000}"/>
    <cellStyle name="Normal 66 3 3 4 3 2" xfId="40974" xr:uid="{00000000-0005-0000-0000-0000098B0000}"/>
    <cellStyle name="Normal 66 3 3 4 3 3" xfId="25750" xr:uid="{00000000-0005-0000-0000-00000A8B0000}"/>
    <cellStyle name="Normal 66 3 3 4 4" xfId="35961" xr:uid="{00000000-0005-0000-0000-00000B8B0000}"/>
    <cellStyle name="Normal 66 3 3 4 5" xfId="20737" xr:uid="{00000000-0005-0000-0000-00000C8B0000}"/>
    <cellStyle name="Normal 66 3 3 5" xfId="12327" xr:uid="{00000000-0005-0000-0000-00000D8B0000}"/>
    <cellStyle name="Normal 66 3 3 5 2" xfId="42649" xr:uid="{00000000-0005-0000-0000-00000E8B0000}"/>
    <cellStyle name="Normal 66 3 3 5 3" xfId="27425" xr:uid="{00000000-0005-0000-0000-00000F8B0000}"/>
    <cellStyle name="Normal 66 3 3 6" xfId="7306" xr:uid="{00000000-0005-0000-0000-0000108B0000}"/>
    <cellStyle name="Normal 66 3 3 6 2" xfId="37632" xr:uid="{00000000-0005-0000-0000-0000118B0000}"/>
    <cellStyle name="Normal 66 3 3 6 3" xfId="22408" xr:uid="{00000000-0005-0000-0000-0000128B0000}"/>
    <cellStyle name="Normal 66 3 3 7" xfId="32620" xr:uid="{00000000-0005-0000-0000-0000138B0000}"/>
    <cellStyle name="Normal 66 3 3 8" xfId="17395" xr:uid="{00000000-0005-0000-0000-0000148B0000}"/>
    <cellStyle name="Normal 66 3 4" xfId="2653" xr:uid="{00000000-0005-0000-0000-0000158B0000}"/>
    <cellStyle name="Normal 66 3 4 2" xfId="4343" xr:uid="{00000000-0005-0000-0000-0000168B0000}"/>
    <cellStyle name="Normal 66 3 4 2 2" xfId="14416" xr:uid="{00000000-0005-0000-0000-0000178B0000}"/>
    <cellStyle name="Normal 66 3 4 2 2 2" xfId="44738" xr:uid="{00000000-0005-0000-0000-0000188B0000}"/>
    <cellStyle name="Normal 66 3 4 2 2 3" xfId="29514" xr:uid="{00000000-0005-0000-0000-0000198B0000}"/>
    <cellStyle name="Normal 66 3 4 2 3" xfId="9396" xr:uid="{00000000-0005-0000-0000-00001A8B0000}"/>
    <cellStyle name="Normal 66 3 4 2 3 2" xfId="39721" xr:uid="{00000000-0005-0000-0000-00001B8B0000}"/>
    <cellStyle name="Normal 66 3 4 2 3 3" xfId="24497" xr:uid="{00000000-0005-0000-0000-00001C8B0000}"/>
    <cellStyle name="Normal 66 3 4 2 4" xfId="34708" xr:uid="{00000000-0005-0000-0000-00001D8B0000}"/>
    <cellStyle name="Normal 66 3 4 2 5" xfId="19484" xr:uid="{00000000-0005-0000-0000-00001E8B0000}"/>
    <cellStyle name="Normal 66 3 4 3" xfId="6035" xr:uid="{00000000-0005-0000-0000-00001F8B0000}"/>
    <cellStyle name="Normal 66 3 4 3 2" xfId="16087" xr:uid="{00000000-0005-0000-0000-0000208B0000}"/>
    <cellStyle name="Normal 66 3 4 3 2 2" xfId="46409" xr:uid="{00000000-0005-0000-0000-0000218B0000}"/>
    <cellStyle name="Normal 66 3 4 3 2 3" xfId="31185" xr:uid="{00000000-0005-0000-0000-0000228B0000}"/>
    <cellStyle name="Normal 66 3 4 3 3" xfId="11067" xr:uid="{00000000-0005-0000-0000-0000238B0000}"/>
    <cellStyle name="Normal 66 3 4 3 3 2" xfId="41392" xr:uid="{00000000-0005-0000-0000-0000248B0000}"/>
    <cellStyle name="Normal 66 3 4 3 3 3" xfId="26168" xr:uid="{00000000-0005-0000-0000-0000258B0000}"/>
    <cellStyle name="Normal 66 3 4 3 4" xfId="36379" xr:uid="{00000000-0005-0000-0000-0000268B0000}"/>
    <cellStyle name="Normal 66 3 4 3 5" xfId="21155" xr:uid="{00000000-0005-0000-0000-0000278B0000}"/>
    <cellStyle name="Normal 66 3 4 4" xfId="12745" xr:uid="{00000000-0005-0000-0000-0000288B0000}"/>
    <cellStyle name="Normal 66 3 4 4 2" xfId="43067" xr:uid="{00000000-0005-0000-0000-0000298B0000}"/>
    <cellStyle name="Normal 66 3 4 4 3" xfId="27843" xr:uid="{00000000-0005-0000-0000-00002A8B0000}"/>
    <cellStyle name="Normal 66 3 4 5" xfId="7724" xr:uid="{00000000-0005-0000-0000-00002B8B0000}"/>
    <cellStyle name="Normal 66 3 4 5 2" xfId="38050" xr:uid="{00000000-0005-0000-0000-00002C8B0000}"/>
    <cellStyle name="Normal 66 3 4 5 3" xfId="22826" xr:uid="{00000000-0005-0000-0000-00002D8B0000}"/>
    <cellStyle name="Normal 66 3 4 6" xfId="33038" xr:uid="{00000000-0005-0000-0000-00002E8B0000}"/>
    <cellStyle name="Normal 66 3 4 7" xfId="17813" xr:uid="{00000000-0005-0000-0000-00002F8B0000}"/>
    <cellStyle name="Normal 66 3 5" xfId="3506" xr:uid="{00000000-0005-0000-0000-0000308B0000}"/>
    <cellStyle name="Normal 66 3 5 2" xfId="13580" xr:uid="{00000000-0005-0000-0000-0000318B0000}"/>
    <cellStyle name="Normal 66 3 5 2 2" xfId="43902" xr:uid="{00000000-0005-0000-0000-0000328B0000}"/>
    <cellStyle name="Normal 66 3 5 2 3" xfId="28678" xr:uid="{00000000-0005-0000-0000-0000338B0000}"/>
    <cellStyle name="Normal 66 3 5 3" xfId="8560" xr:uid="{00000000-0005-0000-0000-0000348B0000}"/>
    <cellStyle name="Normal 66 3 5 3 2" xfId="38885" xr:uid="{00000000-0005-0000-0000-0000358B0000}"/>
    <cellStyle name="Normal 66 3 5 3 3" xfId="23661" xr:uid="{00000000-0005-0000-0000-0000368B0000}"/>
    <cellStyle name="Normal 66 3 5 4" xfId="33872" xr:uid="{00000000-0005-0000-0000-0000378B0000}"/>
    <cellStyle name="Normal 66 3 5 5" xfId="18648" xr:uid="{00000000-0005-0000-0000-0000388B0000}"/>
    <cellStyle name="Normal 66 3 6" xfId="5199" xr:uid="{00000000-0005-0000-0000-0000398B0000}"/>
    <cellStyle name="Normal 66 3 6 2" xfId="15251" xr:uid="{00000000-0005-0000-0000-00003A8B0000}"/>
    <cellStyle name="Normal 66 3 6 2 2" xfId="45573" xr:uid="{00000000-0005-0000-0000-00003B8B0000}"/>
    <cellStyle name="Normal 66 3 6 2 3" xfId="30349" xr:uid="{00000000-0005-0000-0000-00003C8B0000}"/>
    <cellStyle name="Normal 66 3 6 3" xfId="10231" xr:uid="{00000000-0005-0000-0000-00003D8B0000}"/>
    <cellStyle name="Normal 66 3 6 3 2" xfId="40556" xr:uid="{00000000-0005-0000-0000-00003E8B0000}"/>
    <cellStyle name="Normal 66 3 6 3 3" xfId="25332" xr:uid="{00000000-0005-0000-0000-00003F8B0000}"/>
    <cellStyle name="Normal 66 3 6 4" xfId="35543" xr:uid="{00000000-0005-0000-0000-0000408B0000}"/>
    <cellStyle name="Normal 66 3 6 5" xfId="20319" xr:uid="{00000000-0005-0000-0000-0000418B0000}"/>
    <cellStyle name="Normal 66 3 7" xfId="11909" xr:uid="{00000000-0005-0000-0000-0000428B0000}"/>
    <cellStyle name="Normal 66 3 7 2" xfId="42231" xr:uid="{00000000-0005-0000-0000-0000438B0000}"/>
    <cellStyle name="Normal 66 3 7 3" xfId="27007" xr:uid="{00000000-0005-0000-0000-0000448B0000}"/>
    <cellStyle name="Normal 66 3 8" xfId="6888" xr:uid="{00000000-0005-0000-0000-0000458B0000}"/>
    <cellStyle name="Normal 66 3 8 2" xfId="37214" xr:uid="{00000000-0005-0000-0000-0000468B0000}"/>
    <cellStyle name="Normal 66 3 8 3" xfId="21990" xr:uid="{00000000-0005-0000-0000-0000478B0000}"/>
    <cellStyle name="Normal 66 3 9" xfId="32203" xr:uid="{00000000-0005-0000-0000-0000488B0000}"/>
    <cellStyle name="Normal 66 4" xfId="1913" xr:uid="{00000000-0005-0000-0000-0000498B0000}"/>
    <cellStyle name="Normal 66 4 2" xfId="2336" xr:uid="{00000000-0005-0000-0000-00004A8B0000}"/>
    <cellStyle name="Normal 66 4 2 2" xfId="3175" xr:uid="{00000000-0005-0000-0000-00004B8B0000}"/>
    <cellStyle name="Normal 66 4 2 2 2" xfId="4865" xr:uid="{00000000-0005-0000-0000-00004C8B0000}"/>
    <cellStyle name="Normal 66 4 2 2 2 2" xfId="14938" xr:uid="{00000000-0005-0000-0000-00004D8B0000}"/>
    <cellStyle name="Normal 66 4 2 2 2 2 2" xfId="45260" xr:uid="{00000000-0005-0000-0000-00004E8B0000}"/>
    <cellStyle name="Normal 66 4 2 2 2 2 3" xfId="30036" xr:uid="{00000000-0005-0000-0000-00004F8B0000}"/>
    <cellStyle name="Normal 66 4 2 2 2 3" xfId="9918" xr:uid="{00000000-0005-0000-0000-0000508B0000}"/>
    <cellStyle name="Normal 66 4 2 2 2 3 2" xfId="40243" xr:uid="{00000000-0005-0000-0000-0000518B0000}"/>
    <cellStyle name="Normal 66 4 2 2 2 3 3" xfId="25019" xr:uid="{00000000-0005-0000-0000-0000528B0000}"/>
    <cellStyle name="Normal 66 4 2 2 2 4" xfId="35230" xr:uid="{00000000-0005-0000-0000-0000538B0000}"/>
    <cellStyle name="Normal 66 4 2 2 2 5" xfId="20006" xr:uid="{00000000-0005-0000-0000-0000548B0000}"/>
    <cellStyle name="Normal 66 4 2 2 3" xfId="6557" xr:uid="{00000000-0005-0000-0000-0000558B0000}"/>
    <cellStyle name="Normal 66 4 2 2 3 2" xfId="16609" xr:uid="{00000000-0005-0000-0000-0000568B0000}"/>
    <cellStyle name="Normal 66 4 2 2 3 2 2" xfId="46931" xr:uid="{00000000-0005-0000-0000-0000578B0000}"/>
    <cellStyle name="Normal 66 4 2 2 3 2 3" xfId="31707" xr:uid="{00000000-0005-0000-0000-0000588B0000}"/>
    <cellStyle name="Normal 66 4 2 2 3 3" xfId="11589" xr:uid="{00000000-0005-0000-0000-0000598B0000}"/>
    <cellStyle name="Normal 66 4 2 2 3 3 2" xfId="41914" xr:uid="{00000000-0005-0000-0000-00005A8B0000}"/>
    <cellStyle name="Normal 66 4 2 2 3 3 3" xfId="26690" xr:uid="{00000000-0005-0000-0000-00005B8B0000}"/>
    <cellStyle name="Normal 66 4 2 2 3 4" xfId="36901" xr:uid="{00000000-0005-0000-0000-00005C8B0000}"/>
    <cellStyle name="Normal 66 4 2 2 3 5" xfId="21677" xr:uid="{00000000-0005-0000-0000-00005D8B0000}"/>
    <cellStyle name="Normal 66 4 2 2 4" xfId="13267" xr:uid="{00000000-0005-0000-0000-00005E8B0000}"/>
    <cellStyle name="Normal 66 4 2 2 4 2" xfId="43589" xr:uid="{00000000-0005-0000-0000-00005F8B0000}"/>
    <cellStyle name="Normal 66 4 2 2 4 3" xfId="28365" xr:uid="{00000000-0005-0000-0000-0000608B0000}"/>
    <cellStyle name="Normal 66 4 2 2 5" xfId="8246" xr:uid="{00000000-0005-0000-0000-0000618B0000}"/>
    <cellStyle name="Normal 66 4 2 2 5 2" xfId="38572" xr:uid="{00000000-0005-0000-0000-0000628B0000}"/>
    <cellStyle name="Normal 66 4 2 2 5 3" xfId="23348" xr:uid="{00000000-0005-0000-0000-0000638B0000}"/>
    <cellStyle name="Normal 66 4 2 2 6" xfId="33560" xr:uid="{00000000-0005-0000-0000-0000648B0000}"/>
    <cellStyle name="Normal 66 4 2 2 7" xfId="18335" xr:uid="{00000000-0005-0000-0000-0000658B0000}"/>
    <cellStyle name="Normal 66 4 2 3" xfId="4028" xr:uid="{00000000-0005-0000-0000-0000668B0000}"/>
    <cellStyle name="Normal 66 4 2 3 2" xfId="14102" xr:uid="{00000000-0005-0000-0000-0000678B0000}"/>
    <cellStyle name="Normal 66 4 2 3 2 2" xfId="44424" xr:uid="{00000000-0005-0000-0000-0000688B0000}"/>
    <cellStyle name="Normal 66 4 2 3 2 3" xfId="29200" xr:uid="{00000000-0005-0000-0000-0000698B0000}"/>
    <cellStyle name="Normal 66 4 2 3 3" xfId="9082" xr:uid="{00000000-0005-0000-0000-00006A8B0000}"/>
    <cellStyle name="Normal 66 4 2 3 3 2" xfId="39407" xr:uid="{00000000-0005-0000-0000-00006B8B0000}"/>
    <cellStyle name="Normal 66 4 2 3 3 3" xfId="24183" xr:uid="{00000000-0005-0000-0000-00006C8B0000}"/>
    <cellStyle name="Normal 66 4 2 3 4" xfId="34394" xr:uid="{00000000-0005-0000-0000-00006D8B0000}"/>
    <cellStyle name="Normal 66 4 2 3 5" xfId="19170" xr:uid="{00000000-0005-0000-0000-00006E8B0000}"/>
    <cellStyle name="Normal 66 4 2 4" xfId="5721" xr:uid="{00000000-0005-0000-0000-00006F8B0000}"/>
    <cellStyle name="Normal 66 4 2 4 2" xfId="15773" xr:uid="{00000000-0005-0000-0000-0000708B0000}"/>
    <cellStyle name="Normal 66 4 2 4 2 2" xfId="46095" xr:uid="{00000000-0005-0000-0000-0000718B0000}"/>
    <cellStyle name="Normal 66 4 2 4 2 3" xfId="30871" xr:uid="{00000000-0005-0000-0000-0000728B0000}"/>
    <cellStyle name="Normal 66 4 2 4 3" xfId="10753" xr:uid="{00000000-0005-0000-0000-0000738B0000}"/>
    <cellStyle name="Normal 66 4 2 4 3 2" xfId="41078" xr:uid="{00000000-0005-0000-0000-0000748B0000}"/>
    <cellStyle name="Normal 66 4 2 4 3 3" xfId="25854" xr:uid="{00000000-0005-0000-0000-0000758B0000}"/>
    <cellStyle name="Normal 66 4 2 4 4" xfId="36065" xr:uid="{00000000-0005-0000-0000-0000768B0000}"/>
    <cellStyle name="Normal 66 4 2 4 5" xfId="20841" xr:uid="{00000000-0005-0000-0000-0000778B0000}"/>
    <cellStyle name="Normal 66 4 2 5" xfId="12431" xr:uid="{00000000-0005-0000-0000-0000788B0000}"/>
    <cellStyle name="Normal 66 4 2 5 2" xfId="42753" xr:uid="{00000000-0005-0000-0000-0000798B0000}"/>
    <cellStyle name="Normal 66 4 2 5 3" xfId="27529" xr:uid="{00000000-0005-0000-0000-00007A8B0000}"/>
    <cellStyle name="Normal 66 4 2 6" xfId="7410" xr:uid="{00000000-0005-0000-0000-00007B8B0000}"/>
    <cellStyle name="Normal 66 4 2 6 2" xfId="37736" xr:uid="{00000000-0005-0000-0000-00007C8B0000}"/>
    <cellStyle name="Normal 66 4 2 6 3" xfId="22512" xr:uid="{00000000-0005-0000-0000-00007D8B0000}"/>
    <cellStyle name="Normal 66 4 2 7" xfId="32724" xr:uid="{00000000-0005-0000-0000-00007E8B0000}"/>
    <cellStyle name="Normal 66 4 2 8" xfId="17499" xr:uid="{00000000-0005-0000-0000-00007F8B0000}"/>
    <cellStyle name="Normal 66 4 3" xfId="2757" xr:uid="{00000000-0005-0000-0000-0000808B0000}"/>
    <cellStyle name="Normal 66 4 3 2" xfId="4447" xr:uid="{00000000-0005-0000-0000-0000818B0000}"/>
    <cellStyle name="Normal 66 4 3 2 2" xfId="14520" xr:uid="{00000000-0005-0000-0000-0000828B0000}"/>
    <cellStyle name="Normal 66 4 3 2 2 2" xfId="44842" xr:uid="{00000000-0005-0000-0000-0000838B0000}"/>
    <cellStyle name="Normal 66 4 3 2 2 3" xfId="29618" xr:uid="{00000000-0005-0000-0000-0000848B0000}"/>
    <cellStyle name="Normal 66 4 3 2 3" xfId="9500" xr:uid="{00000000-0005-0000-0000-0000858B0000}"/>
    <cellStyle name="Normal 66 4 3 2 3 2" xfId="39825" xr:uid="{00000000-0005-0000-0000-0000868B0000}"/>
    <cellStyle name="Normal 66 4 3 2 3 3" xfId="24601" xr:uid="{00000000-0005-0000-0000-0000878B0000}"/>
    <cellStyle name="Normal 66 4 3 2 4" xfId="34812" xr:uid="{00000000-0005-0000-0000-0000888B0000}"/>
    <cellStyle name="Normal 66 4 3 2 5" xfId="19588" xr:uid="{00000000-0005-0000-0000-0000898B0000}"/>
    <cellStyle name="Normal 66 4 3 3" xfId="6139" xr:uid="{00000000-0005-0000-0000-00008A8B0000}"/>
    <cellStyle name="Normal 66 4 3 3 2" xfId="16191" xr:uid="{00000000-0005-0000-0000-00008B8B0000}"/>
    <cellStyle name="Normal 66 4 3 3 2 2" xfId="46513" xr:uid="{00000000-0005-0000-0000-00008C8B0000}"/>
    <cellStyle name="Normal 66 4 3 3 2 3" xfId="31289" xr:uid="{00000000-0005-0000-0000-00008D8B0000}"/>
    <cellStyle name="Normal 66 4 3 3 3" xfId="11171" xr:uid="{00000000-0005-0000-0000-00008E8B0000}"/>
    <cellStyle name="Normal 66 4 3 3 3 2" xfId="41496" xr:uid="{00000000-0005-0000-0000-00008F8B0000}"/>
    <cellStyle name="Normal 66 4 3 3 3 3" xfId="26272" xr:uid="{00000000-0005-0000-0000-0000908B0000}"/>
    <cellStyle name="Normal 66 4 3 3 4" xfId="36483" xr:uid="{00000000-0005-0000-0000-0000918B0000}"/>
    <cellStyle name="Normal 66 4 3 3 5" xfId="21259" xr:uid="{00000000-0005-0000-0000-0000928B0000}"/>
    <cellStyle name="Normal 66 4 3 4" xfId="12849" xr:uid="{00000000-0005-0000-0000-0000938B0000}"/>
    <cellStyle name="Normal 66 4 3 4 2" xfId="43171" xr:uid="{00000000-0005-0000-0000-0000948B0000}"/>
    <cellStyle name="Normal 66 4 3 4 3" xfId="27947" xr:uid="{00000000-0005-0000-0000-0000958B0000}"/>
    <cellStyle name="Normal 66 4 3 5" xfId="7828" xr:uid="{00000000-0005-0000-0000-0000968B0000}"/>
    <cellStyle name="Normal 66 4 3 5 2" xfId="38154" xr:uid="{00000000-0005-0000-0000-0000978B0000}"/>
    <cellStyle name="Normal 66 4 3 5 3" xfId="22930" xr:uid="{00000000-0005-0000-0000-0000988B0000}"/>
    <cellStyle name="Normal 66 4 3 6" xfId="33142" xr:uid="{00000000-0005-0000-0000-0000998B0000}"/>
    <cellStyle name="Normal 66 4 3 7" xfId="17917" xr:uid="{00000000-0005-0000-0000-00009A8B0000}"/>
    <cellStyle name="Normal 66 4 4" xfId="3610" xr:uid="{00000000-0005-0000-0000-00009B8B0000}"/>
    <cellStyle name="Normal 66 4 4 2" xfId="13684" xr:uid="{00000000-0005-0000-0000-00009C8B0000}"/>
    <cellStyle name="Normal 66 4 4 2 2" xfId="44006" xr:uid="{00000000-0005-0000-0000-00009D8B0000}"/>
    <cellStyle name="Normal 66 4 4 2 3" xfId="28782" xr:uid="{00000000-0005-0000-0000-00009E8B0000}"/>
    <cellStyle name="Normal 66 4 4 3" xfId="8664" xr:uid="{00000000-0005-0000-0000-00009F8B0000}"/>
    <cellStyle name="Normal 66 4 4 3 2" xfId="38989" xr:uid="{00000000-0005-0000-0000-0000A08B0000}"/>
    <cellStyle name="Normal 66 4 4 3 3" xfId="23765" xr:uid="{00000000-0005-0000-0000-0000A18B0000}"/>
    <cellStyle name="Normal 66 4 4 4" xfId="33976" xr:uid="{00000000-0005-0000-0000-0000A28B0000}"/>
    <cellStyle name="Normal 66 4 4 5" xfId="18752" xr:uid="{00000000-0005-0000-0000-0000A38B0000}"/>
    <cellStyle name="Normal 66 4 5" xfId="5303" xr:uid="{00000000-0005-0000-0000-0000A48B0000}"/>
    <cellStyle name="Normal 66 4 5 2" xfId="15355" xr:uid="{00000000-0005-0000-0000-0000A58B0000}"/>
    <cellStyle name="Normal 66 4 5 2 2" xfId="45677" xr:uid="{00000000-0005-0000-0000-0000A68B0000}"/>
    <cellStyle name="Normal 66 4 5 2 3" xfId="30453" xr:uid="{00000000-0005-0000-0000-0000A78B0000}"/>
    <cellStyle name="Normal 66 4 5 3" xfId="10335" xr:uid="{00000000-0005-0000-0000-0000A88B0000}"/>
    <cellStyle name="Normal 66 4 5 3 2" xfId="40660" xr:uid="{00000000-0005-0000-0000-0000A98B0000}"/>
    <cellStyle name="Normal 66 4 5 3 3" xfId="25436" xr:uid="{00000000-0005-0000-0000-0000AA8B0000}"/>
    <cellStyle name="Normal 66 4 5 4" xfId="35647" xr:uid="{00000000-0005-0000-0000-0000AB8B0000}"/>
    <cellStyle name="Normal 66 4 5 5" xfId="20423" xr:uid="{00000000-0005-0000-0000-0000AC8B0000}"/>
    <cellStyle name="Normal 66 4 6" xfId="12013" xr:uid="{00000000-0005-0000-0000-0000AD8B0000}"/>
    <cellStyle name="Normal 66 4 6 2" xfId="42335" xr:uid="{00000000-0005-0000-0000-0000AE8B0000}"/>
    <cellStyle name="Normal 66 4 6 3" xfId="27111" xr:uid="{00000000-0005-0000-0000-0000AF8B0000}"/>
    <cellStyle name="Normal 66 4 7" xfId="6992" xr:uid="{00000000-0005-0000-0000-0000B08B0000}"/>
    <cellStyle name="Normal 66 4 7 2" xfId="37318" xr:uid="{00000000-0005-0000-0000-0000B18B0000}"/>
    <cellStyle name="Normal 66 4 7 3" xfId="22094" xr:uid="{00000000-0005-0000-0000-0000B28B0000}"/>
    <cellStyle name="Normal 66 4 8" xfId="32306" xr:uid="{00000000-0005-0000-0000-0000B38B0000}"/>
    <cellStyle name="Normal 66 4 9" xfId="17081" xr:uid="{00000000-0005-0000-0000-0000B48B0000}"/>
    <cellStyle name="Normal 66 5" xfId="2126" xr:uid="{00000000-0005-0000-0000-0000B58B0000}"/>
    <cellStyle name="Normal 66 5 2" xfId="2967" xr:uid="{00000000-0005-0000-0000-0000B68B0000}"/>
    <cellStyle name="Normal 66 5 2 2" xfId="4657" xr:uid="{00000000-0005-0000-0000-0000B78B0000}"/>
    <cellStyle name="Normal 66 5 2 2 2" xfId="14730" xr:uid="{00000000-0005-0000-0000-0000B88B0000}"/>
    <cellStyle name="Normal 66 5 2 2 2 2" xfId="45052" xr:uid="{00000000-0005-0000-0000-0000B98B0000}"/>
    <cellStyle name="Normal 66 5 2 2 2 3" xfId="29828" xr:uid="{00000000-0005-0000-0000-0000BA8B0000}"/>
    <cellStyle name="Normal 66 5 2 2 3" xfId="9710" xr:uid="{00000000-0005-0000-0000-0000BB8B0000}"/>
    <cellStyle name="Normal 66 5 2 2 3 2" xfId="40035" xr:uid="{00000000-0005-0000-0000-0000BC8B0000}"/>
    <cellStyle name="Normal 66 5 2 2 3 3" xfId="24811" xr:uid="{00000000-0005-0000-0000-0000BD8B0000}"/>
    <cellStyle name="Normal 66 5 2 2 4" xfId="35022" xr:uid="{00000000-0005-0000-0000-0000BE8B0000}"/>
    <cellStyle name="Normal 66 5 2 2 5" xfId="19798" xr:uid="{00000000-0005-0000-0000-0000BF8B0000}"/>
    <cellStyle name="Normal 66 5 2 3" xfId="6349" xr:uid="{00000000-0005-0000-0000-0000C08B0000}"/>
    <cellStyle name="Normal 66 5 2 3 2" xfId="16401" xr:uid="{00000000-0005-0000-0000-0000C18B0000}"/>
    <cellStyle name="Normal 66 5 2 3 2 2" xfId="46723" xr:uid="{00000000-0005-0000-0000-0000C28B0000}"/>
    <cellStyle name="Normal 66 5 2 3 2 3" xfId="31499" xr:uid="{00000000-0005-0000-0000-0000C38B0000}"/>
    <cellStyle name="Normal 66 5 2 3 3" xfId="11381" xr:uid="{00000000-0005-0000-0000-0000C48B0000}"/>
    <cellStyle name="Normal 66 5 2 3 3 2" xfId="41706" xr:uid="{00000000-0005-0000-0000-0000C58B0000}"/>
    <cellStyle name="Normal 66 5 2 3 3 3" xfId="26482" xr:uid="{00000000-0005-0000-0000-0000C68B0000}"/>
    <cellStyle name="Normal 66 5 2 3 4" xfId="36693" xr:uid="{00000000-0005-0000-0000-0000C78B0000}"/>
    <cellStyle name="Normal 66 5 2 3 5" xfId="21469" xr:uid="{00000000-0005-0000-0000-0000C88B0000}"/>
    <cellStyle name="Normal 66 5 2 4" xfId="13059" xr:uid="{00000000-0005-0000-0000-0000C98B0000}"/>
    <cellStyle name="Normal 66 5 2 4 2" xfId="43381" xr:uid="{00000000-0005-0000-0000-0000CA8B0000}"/>
    <cellStyle name="Normal 66 5 2 4 3" xfId="28157" xr:uid="{00000000-0005-0000-0000-0000CB8B0000}"/>
    <cellStyle name="Normal 66 5 2 5" xfId="8038" xr:uid="{00000000-0005-0000-0000-0000CC8B0000}"/>
    <cellStyle name="Normal 66 5 2 5 2" xfId="38364" xr:uid="{00000000-0005-0000-0000-0000CD8B0000}"/>
    <cellStyle name="Normal 66 5 2 5 3" xfId="23140" xr:uid="{00000000-0005-0000-0000-0000CE8B0000}"/>
    <cellStyle name="Normal 66 5 2 6" xfId="33352" xr:uid="{00000000-0005-0000-0000-0000CF8B0000}"/>
    <cellStyle name="Normal 66 5 2 7" xfId="18127" xr:uid="{00000000-0005-0000-0000-0000D08B0000}"/>
    <cellStyle name="Normal 66 5 3" xfId="3820" xr:uid="{00000000-0005-0000-0000-0000D18B0000}"/>
    <cellStyle name="Normal 66 5 3 2" xfId="13894" xr:uid="{00000000-0005-0000-0000-0000D28B0000}"/>
    <cellStyle name="Normal 66 5 3 2 2" xfId="44216" xr:uid="{00000000-0005-0000-0000-0000D38B0000}"/>
    <cellStyle name="Normal 66 5 3 2 3" xfId="28992" xr:uid="{00000000-0005-0000-0000-0000D48B0000}"/>
    <cellStyle name="Normal 66 5 3 3" xfId="8874" xr:uid="{00000000-0005-0000-0000-0000D58B0000}"/>
    <cellStyle name="Normal 66 5 3 3 2" xfId="39199" xr:uid="{00000000-0005-0000-0000-0000D68B0000}"/>
    <cellStyle name="Normal 66 5 3 3 3" xfId="23975" xr:uid="{00000000-0005-0000-0000-0000D78B0000}"/>
    <cellStyle name="Normal 66 5 3 4" xfId="34186" xr:uid="{00000000-0005-0000-0000-0000D88B0000}"/>
    <cellStyle name="Normal 66 5 3 5" xfId="18962" xr:uid="{00000000-0005-0000-0000-0000D98B0000}"/>
    <cellStyle name="Normal 66 5 4" xfId="5513" xr:uid="{00000000-0005-0000-0000-0000DA8B0000}"/>
    <cellStyle name="Normal 66 5 4 2" xfId="15565" xr:uid="{00000000-0005-0000-0000-0000DB8B0000}"/>
    <cellStyle name="Normal 66 5 4 2 2" xfId="45887" xr:uid="{00000000-0005-0000-0000-0000DC8B0000}"/>
    <cellStyle name="Normal 66 5 4 2 3" xfId="30663" xr:uid="{00000000-0005-0000-0000-0000DD8B0000}"/>
    <cellStyle name="Normal 66 5 4 3" xfId="10545" xr:uid="{00000000-0005-0000-0000-0000DE8B0000}"/>
    <cellStyle name="Normal 66 5 4 3 2" xfId="40870" xr:uid="{00000000-0005-0000-0000-0000DF8B0000}"/>
    <cellStyle name="Normal 66 5 4 3 3" xfId="25646" xr:uid="{00000000-0005-0000-0000-0000E08B0000}"/>
    <cellStyle name="Normal 66 5 4 4" xfId="35857" xr:uid="{00000000-0005-0000-0000-0000E18B0000}"/>
    <cellStyle name="Normal 66 5 4 5" xfId="20633" xr:uid="{00000000-0005-0000-0000-0000E28B0000}"/>
    <cellStyle name="Normal 66 5 5" xfId="12223" xr:uid="{00000000-0005-0000-0000-0000E38B0000}"/>
    <cellStyle name="Normal 66 5 5 2" xfId="42545" xr:uid="{00000000-0005-0000-0000-0000E48B0000}"/>
    <cellStyle name="Normal 66 5 5 3" xfId="27321" xr:uid="{00000000-0005-0000-0000-0000E58B0000}"/>
    <cellStyle name="Normal 66 5 6" xfId="7202" xr:uid="{00000000-0005-0000-0000-0000E68B0000}"/>
    <cellStyle name="Normal 66 5 6 2" xfId="37528" xr:uid="{00000000-0005-0000-0000-0000E78B0000}"/>
    <cellStyle name="Normal 66 5 6 3" xfId="22304" xr:uid="{00000000-0005-0000-0000-0000E88B0000}"/>
    <cellStyle name="Normal 66 5 7" xfId="32516" xr:uid="{00000000-0005-0000-0000-0000E98B0000}"/>
    <cellStyle name="Normal 66 5 8" xfId="17291" xr:uid="{00000000-0005-0000-0000-0000EA8B0000}"/>
    <cellStyle name="Normal 66 6" xfId="2547" xr:uid="{00000000-0005-0000-0000-0000EB8B0000}"/>
    <cellStyle name="Normal 66 6 2" xfId="4239" xr:uid="{00000000-0005-0000-0000-0000EC8B0000}"/>
    <cellStyle name="Normal 66 6 2 2" xfId="14312" xr:uid="{00000000-0005-0000-0000-0000ED8B0000}"/>
    <cellStyle name="Normal 66 6 2 2 2" xfId="44634" xr:uid="{00000000-0005-0000-0000-0000EE8B0000}"/>
    <cellStyle name="Normal 66 6 2 2 3" xfId="29410" xr:uid="{00000000-0005-0000-0000-0000EF8B0000}"/>
    <cellStyle name="Normal 66 6 2 3" xfId="9292" xr:uid="{00000000-0005-0000-0000-0000F08B0000}"/>
    <cellStyle name="Normal 66 6 2 3 2" xfId="39617" xr:uid="{00000000-0005-0000-0000-0000F18B0000}"/>
    <cellStyle name="Normal 66 6 2 3 3" xfId="24393" xr:uid="{00000000-0005-0000-0000-0000F28B0000}"/>
    <cellStyle name="Normal 66 6 2 4" xfId="34604" xr:uid="{00000000-0005-0000-0000-0000F38B0000}"/>
    <cellStyle name="Normal 66 6 2 5" xfId="19380" xr:uid="{00000000-0005-0000-0000-0000F48B0000}"/>
    <cellStyle name="Normal 66 6 3" xfId="5931" xr:uid="{00000000-0005-0000-0000-0000F58B0000}"/>
    <cellStyle name="Normal 66 6 3 2" xfId="15983" xr:uid="{00000000-0005-0000-0000-0000F68B0000}"/>
    <cellStyle name="Normal 66 6 3 2 2" xfId="46305" xr:uid="{00000000-0005-0000-0000-0000F78B0000}"/>
    <cellStyle name="Normal 66 6 3 2 3" xfId="31081" xr:uid="{00000000-0005-0000-0000-0000F88B0000}"/>
    <cellStyle name="Normal 66 6 3 3" xfId="10963" xr:uid="{00000000-0005-0000-0000-0000F98B0000}"/>
    <cellStyle name="Normal 66 6 3 3 2" xfId="41288" xr:uid="{00000000-0005-0000-0000-0000FA8B0000}"/>
    <cellStyle name="Normal 66 6 3 3 3" xfId="26064" xr:uid="{00000000-0005-0000-0000-0000FB8B0000}"/>
    <cellStyle name="Normal 66 6 3 4" xfId="36275" xr:uid="{00000000-0005-0000-0000-0000FC8B0000}"/>
    <cellStyle name="Normal 66 6 3 5" xfId="21051" xr:uid="{00000000-0005-0000-0000-0000FD8B0000}"/>
    <cellStyle name="Normal 66 6 4" xfId="12641" xr:uid="{00000000-0005-0000-0000-0000FE8B0000}"/>
    <cellStyle name="Normal 66 6 4 2" xfId="42963" xr:uid="{00000000-0005-0000-0000-0000FF8B0000}"/>
    <cellStyle name="Normal 66 6 4 3" xfId="27739" xr:uid="{00000000-0005-0000-0000-0000008C0000}"/>
    <cellStyle name="Normal 66 6 5" xfId="7620" xr:uid="{00000000-0005-0000-0000-0000018C0000}"/>
    <cellStyle name="Normal 66 6 5 2" xfId="37946" xr:uid="{00000000-0005-0000-0000-0000028C0000}"/>
    <cellStyle name="Normal 66 6 5 3" xfId="22722" xr:uid="{00000000-0005-0000-0000-0000038C0000}"/>
    <cellStyle name="Normal 66 6 6" xfId="32934" xr:uid="{00000000-0005-0000-0000-0000048C0000}"/>
    <cellStyle name="Normal 66 6 7" xfId="17709" xr:uid="{00000000-0005-0000-0000-0000058C0000}"/>
    <cellStyle name="Normal 66 7" xfId="3399" xr:uid="{00000000-0005-0000-0000-0000068C0000}"/>
    <cellStyle name="Normal 66 7 2" xfId="13476" xr:uid="{00000000-0005-0000-0000-0000078C0000}"/>
    <cellStyle name="Normal 66 7 2 2" xfId="43798" xr:uid="{00000000-0005-0000-0000-0000088C0000}"/>
    <cellStyle name="Normal 66 7 2 3" xfId="28574" xr:uid="{00000000-0005-0000-0000-0000098C0000}"/>
    <cellStyle name="Normal 66 7 3" xfId="8456" xr:uid="{00000000-0005-0000-0000-00000A8C0000}"/>
    <cellStyle name="Normal 66 7 3 2" xfId="38781" xr:uid="{00000000-0005-0000-0000-00000B8C0000}"/>
    <cellStyle name="Normal 66 7 3 3" xfId="23557" xr:uid="{00000000-0005-0000-0000-00000C8C0000}"/>
    <cellStyle name="Normal 66 7 4" xfId="33768" xr:uid="{00000000-0005-0000-0000-00000D8C0000}"/>
    <cellStyle name="Normal 66 7 5" xfId="18544" xr:uid="{00000000-0005-0000-0000-00000E8C0000}"/>
    <cellStyle name="Normal 66 8" xfId="5093" xr:uid="{00000000-0005-0000-0000-00000F8C0000}"/>
    <cellStyle name="Normal 66 8 2" xfId="15147" xr:uid="{00000000-0005-0000-0000-0000108C0000}"/>
    <cellStyle name="Normal 66 8 2 2" xfId="45469" xr:uid="{00000000-0005-0000-0000-0000118C0000}"/>
    <cellStyle name="Normal 66 8 2 3" xfId="30245" xr:uid="{00000000-0005-0000-0000-0000128C0000}"/>
    <cellStyle name="Normal 66 8 3" xfId="10127" xr:uid="{00000000-0005-0000-0000-0000138C0000}"/>
    <cellStyle name="Normal 66 8 3 2" xfId="40452" xr:uid="{00000000-0005-0000-0000-0000148C0000}"/>
    <cellStyle name="Normal 66 8 3 3" xfId="25228" xr:uid="{00000000-0005-0000-0000-0000158C0000}"/>
    <cellStyle name="Normal 66 8 4" xfId="35439" xr:uid="{00000000-0005-0000-0000-0000168C0000}"/>
    <cellStyle name="Normal 66 8 5" xfId="20215" xr:uid="{00000000-0005-0000-0000-0000178C0000}"/>
    <cellStyle name="Normal 66 9" xfId="11803" xr:uid="{00000000-0005-0000-0000-0000188C0000}"/>
    <cellStyle name="Normal 66 9 2" xfId="42127" xr:uid="{00000000-0005-0000-0000-0000198C0000}"/>
    <cellStyle name="Normal 66 9 3" xfId="26903" xr:uid="{00000000-0005-0000-0000-00001A8C0000}"/>
    <cellStyle name="Normal 67" xfId="1478" xr:uid="{00000000-0005-0000-0000-00001B8C0000}"/>
    <cellStyle name="Normal 67 10" xfId="6783" xr:uid="{00000000-0005-0000-0000-00001C8C0000}"/>
    <cellStyle name="Normal 67 10 2" xfId="37111" xr:uid="{00000000-0005-0000-0000-00001D8C0000}"/>
    <cellStyle name="Normal 67 10 3" xfId="21887" xr:uid="{00000000-0005-0000-0000-00001E8C0000}"/>
    <cellStyle name="Normal 67 11" xfId="32102" xr:uid="{00000000-0005-0000-0000-00001F8C0000}"/>
    <cellStyle name="Normal 67 12" xfId="16872" xr:uid="{00000000-0005-0000-0000-0000208C0000}"/>
    <cellStyle name="Normal 67 13" xfId="47313" xr:uid="{00000000-0005-0000-0000-0000218C0000}"/>
    <cellStyle name="Normal 67 2" xfId="1747" xr:uid="{00000000-0005-0000-0000-0000228C0000}"/>
    <cellStyle name="Normal 67 2 10" xfId="32153" xr:uid="{00000000-0005-0000-0000-0000238C0000}"/>
    <cellStyle name="Normal 67 2 11" xfId="16926" xr:uid="{00000000-0005-0000-0000-0000248C0000}"/>
    <cellStyle name="Normal 67 2 2" xfId="1855" xr:uid="{00000000-0005-0000-0000-0000258C0000}"/>
    <cellStyle name="Normal 67 2 2 10" xfId="17030" xr:uid="{00000000-0005-0000-0000-0000268C0000}"/>
    <cellStyle name="Normal 67 2 2 2" xfId="2072" xr:uid="{00000000-0005-0000-0000-0000278C0000}"/>
    <cellStyle name="Normal 67 2 2 2 2" xfId="2493" xr:uid="{00000000-0005-0000-0000-0000288C0000}"/>
    <cellStyle name="Normal 67 2 2 2 2 2" xfId="3332" xr:uid="{00000000-0005-0000-0000-0000298C0000}"/>
    <cellStyle name="Normal 67 2 2 2 2 2 2" xfId="5022" xr:uid="{00000000-0005-0000-0000-00002A8C0000}"/>
    <cellStyle name="Normal 67 2 2 2 2 2 2 2" xfId="15095" xr:uid="{00000000-0005-0000-0000-00002B8C0000}"/>
    <cellStyle name="Normal 67 2 2 2 2 2 2 2 2" xfId="45417" xr:uid="{00000000-0005-0000-0000-00002C8C0000}"/>
    <cellStyle name="Normal 67 2 2 2 2 2 2 2 3" xfId="30193" xr:uid="{00000000-0005-0000-0000-00002D8C0000}"/>
    <cellStyle name="Normal 67 2 2 2 2 2 2 3" xfId="10075" xr:uid="{00000000-0005-0000-0000-00002E8C0000}"/>
    <cellStyle name="Normal 67 2 2 2 2 2 2 3 2" xfId="40400" xr:uid="{00000000-0005-0000-0000-00002F8C0000}"/>
    <cellStyle name="Normal 67 2 2 2 2 2 2 3 3" xfId="25176" xr:uid="{00000000-0005-0000-0000-0000308C0000}"/>
    <cellStyle name="Normal 67 2 2 2 2 2 2 4" xfId="35387" xr:uid="{00000000-0005-0000-0000-0000318C0000}"/>
    <cellStyle name="Normal 67 2 2 2 2 2 2 5" xfId="20163" xr:uid="{00000000-0005-0000-0000-0000328C0000}"/>
    <cellStyle name="Normal 67 2 2 2 2 2 3" xfId="6714" xr:uid="{00000000-0005-0000-0000-0000338C0000}"/>
    <cellStyle name="Normal 67 2 2 2 2 2 3 2" xfId="16766" xr:uid="{00000000-0005-0000-0000-0000348C0000}"/>
    <cellStyle name="Normal 67 2 2 2 2 2 3 2 2" xfId="47088" xr:uid="{00000000-0005-0000-0000-0000358C0000}"/>
    <cellStyle name="Normal 67 2 2 2 2 2 3 2 3" xfId="31864" xr:uid="{00000000-0005-0000-0000-0000368C0000}"/>
    <cellStyle name="Normal 67 2 2 2 2 2 3 3" xfId="11746" xr:uid="{00000000-0005-0000-0000-0000378C0000}"/>
    <cellStyle name="Normal 67 2 2 2 2 2 3 3 2" xfId="42071" xr:uid="{00000000-0005-0000-0000-0000388C0000}"/>
    <cellStyle name="Normal 67 2 2 2 2 2 3 3 3" xfId="26847" xr:uid="{00000000-0005-0000-0000-0000398C0000}"/>
    <cellStyle name="Normal 67 2 2 2 2 2 3 4" xfId="37058" xr:uid="{00000000-0005-0000-0000-00003A8C0000}"/>
    <cellStyle name="Normal 67 2 2 2 2 2 3 5" xfId="21834" xr:uid="{00000000-0005-0000-0000-00003B8C0000}"/>
    <cellStyle name="Normal 67 2 2 2 2 2 4" xfId="13424" xr:uid="{00000000-0005-0000-0000-00003C8C0000}"/>
    <cellStyle name="Normal 67 2 2 2 2 2 4 2" xfId="43746" xr:uid="{00000000-0005-0000-0000-00003D8C0000}"/>
    <cellStyle name="Normal 67 2 2 2 2 2 4 3" xfId="28522" xr:uid="{00000000-0005-0000-0000-00003E8C0000}"/>
    <cellStyle name="Normal 67 2 2 2 2 2 5" xfId="8403" xr:uid="{00000000-0005-0000-0000-00003F8C0000}"/>
    <cellStyle name="Normal 67 2 2 2 2 2 5 2" xfId="38729" xr:uid="{00000000-0005-0000-0000-0000408C0000}"/>
    <cellStyle name="Normal 67 2 2 2 2 2 5 3" xfId="23505" xr:uid="{00000000-0005-0000-0000-0000418C0000}"/>
    <cellStyle name="Normal 67 2 2 2 2 2 6" xfId="33717" xr:uid="{00000000-0005-0000-0000-0000428C0000}"/>
    <cellStyle name="Normal 67 2 2 2 2 2 7" xfId="18492" xr:uid="{00000000-0005-0000-0000-0000438C0000}"/>
    <cellStyle name="Normal 67 2 2 2 2 3" xfId="4185" xr:uid="{00000000-0005-0000-0000-0000448C0000}"/>
    <cellStyle name="Normal 67 2 2 2 2 3 2" xfId="14259" xr:uid="{00000000-0005-0000-0000-0000458C0000}"/>
    <cellStyle name="Normal 67 2 2 2 2 3 2 2" xfId="44581" xr:uid="{00000000-0005-0000-0000-0000468C0000}"/>
    <cellStyle name="Normal 67 2 2 2 2 3 2 3" xfId="29357" xr:uid="{00000000-0005-0000-0000-0000478C0000}"/>
    <cellStyle name="Normal 67 2 2 2 2 3 3" xfId="9239" xr:uid="{00000000-0005-0000-0000-0000488C0000}"/>
    <cellStyle name="Normal 67 2 2 2 2 3 3 2" xfId="39564" xr:uid="{00000000-0005-0000-0000-0000498C0000}"/>
    <cellStyle name="Normal 67 2 2 2 2 3 3 3" xfId="24340" xr:uid="{00000000-0005-0000-0000-00004A8C0000}"/>
    <cellStyle name="Normal 67 2 2 2 2 3 4" xfId="34551" xr:uid="{00000000-0005-0000-0000-00004B8C0000}"/>
    <cellStyle name="Normal 67 2 2 2 2 3 5" xfId="19327" xr:uid="{00000000-0005-0000-0000-00004C8C0000}"/>
    <cellStyle name="Normal 67 2 2 2 2 4" xfId="5878" xr:uid="{00000000-0005-0000-0000-00004D8C0000}"/>
    <cellStyle name="Normal 67 2 2 2 2 4 2" xfId="15930" xr:uid="{00000000-0005-0000-0000-00004E8C0000}"/>
    <cellStyle name="Normal 67 2 2 2 2 4 2 2" xfId="46252" xr:uid="{00000000-0005-0000-0000-00004F8C0000}"/>
    <cellStyle name="Normal 67 2 2 2 2 4 2 3" xfId="31028" xr:uid="{00000000-0005-0000-0000-0000508C0000}"/>
    <cellStyle name="Normal 67 2 2 2 2 4 3" xfId="10910" xr:uid="{00000000-0005-0000-0000-0000518C0000}"/>
    <cellStyle name="Normal 67 2 2 2 2 4 3 2" xfId="41235" xr:uid="{00000000-0005-0000-0000-0000528C0000}"/>
    <cellStyle name="Normal 67 2 2 2 2 4 3 3" xfId="26011" xr:uid="{00000000-0005-0000-0000-0000538C0000}"/>
    <cellStyle name="Normal 67 2 2 2 2 4 4" xfId="36222" xr:uid="{00000000-0005-0000-0000-0000548C0000}"/>
    <cellStyle name="Normal 67 2 2 2 2 4 5" xfId="20998" xr:uid="{00000000-0005-0000-0000-0000558C0000}"/>
    <cellStyle name="Normal 67 2 2 2 2 5" xfId="12588" xr:uid="{00000000-0005-0000-0000-0000568C0000}"/>
    <cellStyle name="Normal 67 2 2 2 2 5 2" xfId="42910" xr:uid="{00000000-0005-0000-0000-0000578C0000}"/>
    <cellStyle name="Normal 67 2 2 2 2 5 3" xfId="27686" xr:uid="{00000000-0005-0000-0000-0000588C0000}"/>
    <cellStyle name="Normal 67 2 2 2 2 6" xfId="7567" xr:uid="{00000000-0005-0000-0000-0000598C0000}"/>
    <cellStyle name="Normal 67 2 2 2 2 6 2" xfId="37893" xr:uid="{00000000-0005-0000-0000-00005A8C0000}"/>
    <cellStyle name="Normal 67 2 2 2 2 6 3" xfId="22669" xr:uid="{00000000-0005-0000-0000-00005B8C0000}"/>
    <cellStyle name="Normal 67 2 2 2 2 7" xfId="32881" xr:uid="{00000000-0005-0000-0000-00005C8C0000}"/>
    <cellStyle name="Normal 67 2 2 2 2 8" xfId="17656" xr:uid="{00000000-0005-0000-0000-00005D8C0000}"/>
    <cellStyle name="Normal 67 2 2 2 3" xfId="2914" xr:uid="{00000000-0005-0000-0000-00005E8C0000}"/>
    <cellStyle name="Normal 67 2 2 2 3 2" xfId="4604" xr:uid="{00000000-0005-0000-0000-00005F8C0000}"/>
    <cellStyle name="Normal 67 2 2 2 3 2 2" xfId="14677" xr:uid="{00000000-0005-0000-0000-0000608C0000}"/>
    <cellStyle name="Normal 67 2 2 2 3 2 2 2" xfId="44999" xr:uid="{00000000-0005-0000-0000-0000618C0000}"/>
    <cellStyle name="Normal 67 2 2 2 3 2 2 3" xfId="29775" xr:uid="{00000000-0005-0000-0000-0000628C0000}"/>
    <cellStyle name="Normal 67 2 2 2 3 2 3" xfId="9657" xr:uid="{00000000-0005-0000-0000-0000638C0000}"/>
    <cellStyle name="Normal 67 2 2 2 3 2 3 2" xfId="39982" xr:uid="{00000000-0005-0000-0000-0000648C0000}"/>
    <cellStyle name="Normal 67 2 2 2 3 2 3 3" xfId="24758" xr:uid="{00000000-0005-0000-0000-0000658C0000}"/>
    <cellStyle name="Normal 67 2 2 2 3 2 4" xfId="34969" xr:uid="{00000000-0005-0000-0000-0000668C0000}"/>
    <cellStyle name="Normal 67 2 2 2 3 2 5" xfId="19745" xr:uid="{00000000-0005-0000-0000-0000678C0000}"/>
    <cellStyle name="Normal 67 2 2 2 3 3" xfId="6296" xr:uid="{00000000-0005-0000-0000-0000688C0000}"/>
    <cellStyle name="Normal 67 2 2 2 3 3 2" xfId="16348" xr:uid="{00000000-0005-0000-0000-0000698C0000}"/>
    <cellStyle name="Normal 67 2 2 2 3 3 2 2" xfId="46670" xr:uid="{00000000-0005-0000-0000-00006A8C0000}"/>
    <cellStyle name="Normal 67 2 2 2 3 3 2 3" xfId="31446" xr:uid="{00000000-0005-0000-0000-00006B8C0000}"/>
    <cellStyle name="Normal 67 2 2 2 3 3 3" xfId="11328" xr:uid="{00000000-0005-0000-0000-00006C8C0000}"/>
    <cellStyle name="Normal 67 2 2 2 3 3 3 2" xfId="41653" xr:uid="{00000000-0005-0000-0000-00006D8C0000}"/>
    <cellStyle name="Normal 67 2 2 2 3 3 3 3" xfId="26429" xr:uid="{00000000-0005-0000-0000-00006E8C0000}"/>
    <cellStyle name="Normal 67 2 2 2 3 3 4" xfId="36640" xr:uid="{00000000-0005-0000-0000-00006F8C0000}"/>
    <cellStyle name="Normal 67 2 2 2 3 3 5" xfId="21416" xr:uid="{00000000-0005-0000-0000-0000708C0000}"/>
    <cellStyle name="Normal 67 2 2 2 3 4" xfId="13006" xr:uid="{00000000-0005-0000-0000-0000718C0000}"/>
    <cellStyle name="Normal 67 2 2 2 3 4 2" xfId="43328" xr:uid="{00000000-0005-0000-0000-0000728C0000}"/>
    <cellStyle name="Normal 67 2 2 2 3 4 3" xfId="28104" xr:uid="{00000000-0005-0000-0000-0000738C0000}"/>
    <cellStyle name="Normal 67 2 2 2 3 5" xfId="7985" xr:uid="{00000000-0005-0000-0000-0000748C0000}"/>
    <cellStyle name="Normal 67 2 2 2 3 5 2" xfId="38311" xr:uid="{00000000-0005-0000-0000-0000758C0000}"/>
    <cellStyle name="Normal 67 2 2 2 3 5 3" xfId="23087" xr:uid="{00000000-0005-0000-0000-0000768C0000}"/>
    <cellStyle name="Normal 67 2 2 2 3 6" xfId="33299" xr:uid="{00000000-0005-0000-0000-0000778C0000}"/>
    <cellStyle name="Normal 67 2 2 2 3 7" xfId="18074" xr:uid="{00000000-0005-0000-0000-0000788C0000}"/>
    <cellStyle name="Normal 67 2 2 2 4" xfId="3767" xr:uid="{00000000-0005-0000-0000-0000798C0000}"/>
    <cellStyle name="Normal 67 2 2 2 4 2" xfId="13841" xr:uid="{00000000-0005-0000-0000-00007A8C0000}"/>
    <cellStyle name="Normal 67 2 2 2 4 2 2" xfId="44163" xr:uid="{00000000-0005-0000-0000-00007B8C0000}"/>
    <cellStyle name="Normal 67 2 2 2 4 2 3" xfId="28939" xr:uid="{00000000-0005-0000-0000-00007C8C0000}"/>
    <cellStyle name="Normal 67 2 2 2 4 3" xfId="8821" xr:uid="{00000000-0005-0000-0000-00007D8C0000}"/>
    <cellStyle name="Normal 67 2 2 2 4 3 2" xfId="39146" xr:uid="{00000000-0005-0000-0000-00007E8C0000}"/>
    <cellStyle name="Normal 67 2 2 2 4 3 3" xfId="23922" xr:uid="{00000000-0005-0000-0000-00007F8C0000}"/>
    <cellStyle name="Normal 67 2 2 2 4 4" xfId="34133" xr:uid="{00000000-0005-0000-0000-0000808C0000}"/>
    <cellStyle name="Normal 67 2 2 2 4 5" xfId="18909" xr:uid="{00000000-0005-0000-0000-0000818C0000}"/>
    <cellStyle name="Normal 67 2 2 2 5" xfId="5460" xr:uid="{00000000-0005-0000-0000-0000828C0000}"/>
    <cellStyle name="Normal 67 2 2 2 5 2" xfId="15512" xr:uid="{00000000-0005-0000-0000-0000838C0000}"/>
    <cellStyle name="Normal 67 2 2 2 5 2 2" xfId="45834" xr:uid="{00000000-0005-0000-0000-0000848C0000}"/>
    <cellStyle name="Normal 67 2 2 2 5 2 3" xfId="30610" xr:uid="{00000000-0005-0000-0000-0000858C0000}"/>
    <cellStyle name="Normal 67 2 2 2 5 3" xfId="10492" xr:uid="{00000000-0005-0000-0000-0000868C0000}"/>
    <cellStyle name="Normal 67 2 2 2 5 3 2" xfId="40817" xr:uid="{00000000-0005-0000-0000-0000878C0000}"/>
    <cellStyle name="Normal 67 2 2 2 5 3 3" xfId="25593" xr:uid="{00000000-0005-0000-0000-0000888C0000}"/>
    <cellStyle name="Normal 67 2 2 2 5 4" xfId="35804" xr:uid="{00000000-0005-0000-0000-0000898C0000}"/>
    <cellStyle name="Normal 67 2 2 2 5 5" xfId="20580" xr:uid="{00000000-0005-0000-0000-00008A8C0000}"/>
    <cellStyle name="Normal 67 2 2 2 6" xfId="12170" xr:uid="{00000000-0005-0000-0000-00008B8C0000}"/>
    <cellStyle name="Normal 67 2 2 2 6 2" xfId="42492" xr:uid="{00000000-0005-0000-0000-00008C8C0000}"/>
    <cellStyle name="Normal 67 2 2 2 6 3" xfId="27268" xr:uid="{00000000-0005-0000-0000-00008D8C0000}"/>
    <cellStyle name="Normal 67 2 2 2 7" xfId="7149" xr:uid="{00000000-0005-0000-0000-00008E8C0000}"/>
    <cellStyle name="Normal 67 2 2 2 7 2" xfId="37475" xr:uid="{00000000-0005-0000-0000-00008F8C0000}"/>
    <cellStyle name="Normal 67 2 2 2 7 3" xfId="22251" xr:uid="{00000000-0005-0000-0000-0000908C0000}"/>
    <cellStyle name="Normal 67 2 2 2 8" xfId="32463" xr:uid="{00000000-0005-0000-0000-0000918C0000}"/>
    <cellStyle name="Normal 67 2 2 2 9" xfId="17238" xr:uid="{00000000-0005-0000-0000-0000928C0000}"/>
    <cellStyle name="Normal 67 2 2 3" xfId="2285" xr:uid="{00000000-0005-0000-0000-0000938C0000}"/>
    <cellStyle name="Normal 67 2 2 3 2" xfId="3124" xr:uid="{00000000-0005-0000-0000-0000948C0000}"/>
    <cellStyle name="Normal 67 2 2 3 2 2" xfId="4814" xr:uid="{00000000-0005-0000-0000-0000958C0000}"/>
    <cellStyle name="Normal 67 2 2 3 2 2 2" xfId="14887" xr:uid="{00000000-0005-0000-0000-0000968C0000}"/>
    <cellStyle name="Normal 67 2 2 3 2 2 2 2" xfId="45209" xr:uid="{00000000-0005-0000-0000-0000978C0000}"/>
    <cellStyle name="Normal 67 2 2 3 2 2 2 3" xfId="29985" xr:uid="{00000000-0005-0000-0000-0000988C0000}"/>
    <cellStyle name="Normal 67 2 2 3 2 2 3" xfId="9867" xr:uid="{00000000-0005-0000-0000-0000998C0000}"/>
    <cellStyle name="Normal 67 2 2 3 2 2 3 2" xfId="40192" xr:uid="{00000000-0005-0000-0000-00009A8C0000}"/>
    <cellStyle name="Normal 67 2 2 3 2 2 3 3" xfId="24968" xr:uid="{00000000-0005-0000-0000-00009B8C0000}"/>
    <cellStyle name="Normal 67 2 2 3 2 2 4" xfId="35179" xr:uid="{00000000-0005-0000-0000-00009C8C0000}"/>
    <cellStyle name="Normal 67 2 2 3 2 2 5" xfId="19955" xr:uid="{00000000-0005-0000-0000-00009D8C0000}"/>
    <cellStyle name="Normal 67 2 2 3 2 3" xfId="6506" xr:uid="{00000000-0005-0000-0000-00009E8C0000}"/>
    <cellStyle name="Normal 67 2 2 3 2 3 2" xfId="16558" xr:uid="{00000000-0005-0000-0000-00009F8C0000}"/>
    <cellStyle name="Normal 67 2 2 3 2 3 2 2" xfId="46880" xr:uid="{00000000-0005-0000-0000-0000A08C0000}"/>
    <cellStyle name="Normal 67 2 2 3 2 3 2 3" xfId="31656" xr:uid="{00000000-0005-0000-0000-0000A18C0000}"/>
    <cellStyle name="Normal 67 2 2 3 2 3 3" xfId="11538" xr:uid="{00000000-0005-0000-0000-0000A28C0000}"/>
    <cellStyle name="Normal 67 2 2 3 2 3 3 2" xfId="41863" xr:uid="{00000000-0005-0000-0000-0000A38C0000}"/>
    <cellStyle name="Normal 67 2 2 3 2 3 3 3" xfId="26639" xr:uid="{00000000-0005-0000-0000-0000A48C0000}"/>
    <cellStyle name="Normal 67 2 2 3 2 3 4" xfId="36850" xr:uid="{00000000-0005-0000-0000-0000A58C0000}"/>
    <cellStyle name="Normal 67 2 2 3 2 3 5" xfId="21626" xr:uid="{00000000-0005-0000-0000-0000A68C0000}"/>
    <cellStyle name="Normal 67 2 2 3 2 4" xfId="13216" xr:uid="{00000000-0005-0000-0000-0000A78C0000}"/>
    <cellStyle name="Normal 67 2 2 3 2 4 2" xfId="43538" xr:uid="{00000000-0005-0000-0000-0000A88C0000}"/>
    <cellStyle name="Normal 67 2 2 3 2 4 3" xfId="28314" xr:uid="{00000000-0005-0000-0000-0000A98C0000}"/>
    <cellStyle name="Normal 67 2 2 3 2 5" xfId="8195" xr:uid="{00000000-0005-0000-0000-0000AA8C0000}"/>
    <cellStyle name="Normal 67 2 2 3 2 5 2" xfId="38521" xr:uid="{00000000-0005-0000-0000-0000AB8C0000}"/>
    <cellStyle name="Normal 67 2 2 3 2 5 3" xfId="23297" xr:uid="{00000000-0005-0000-0000-0000AC8C0000}"/>
    <cellStyle name="Normal 67 2 2 3 2 6" xfId="33509" xr:uid="{00000000-0005-0000-0000-0000AD8C0000}"/>
    <cellStyle name="Normal 67 2 2 3 2 7" xfId="18284" xr:uid="{00000000-0005-0000-0000-0000AE8C0000}"/>
    <cellStyle name="Normal 67 2 2 3 3" xfId="3977" xr:uid="{00000000-0005-0000-0000-0000AF8C0000}"/>
    <cellStyle name="Normal 67 2 2 3 3 2" xfId="14051" xr:uid="{00000000-0005-0000-0000-0000B08C0000}"/>
    <cellStyle name="Normal 67 2 2 3 3 2 2" xfId="44373" xr:uid="{00000000-0005-0000-0000-0000B18C0000}"/>
    <cellStyle name="Normal 67 2 2 3 3 2 3" xfId="29149" xr:uid="{00000000-0005-0000-0000-0000B28C0000}"/>
    <cellStyle name="Normal 67 2 2 3 3 3" xfId="9031" xr:uid="{00000000-0005-0000-0000-0000B38C0000}"/>
    <cellStyle name="Normal 67 2 2 3 3 3 2" xfId="39356" xr:uid="{00000000-0005-0000-0000-0000B48C0000}"/>
    <cellStyle name="Normal 67 2 2 3 3 3 3" xfId="24132" xr:uid="{00000000-0005-0000-0000-0000B58C0000}"/>
    <cellStyle name="Normal 67 2 2 3 3 4" xfId="34343" xr:uid="{00000000-0005-0000-0000-0000B68C0000}"/>
    <cellStyle name="Normal 67 2 2 3 3 5" xfId="19119" xr:uid="{00000000-0005-0000-0000-0000B78C0000}"/>
    <cellStyle name="Normal 67 2 2 3 4" xfId="5670" xr:uid="{00000000-0005-0000-0000-0000B88C0000}"/>
    <cellStyle name="Normal 67 2 2 3 4 2" xfId="15722" xr:uid="{00000000-0005-0000-0000-0000B98C0000}"/>
    <cellStyle name="Normal 67 2 2 3 4 2 2" xfId="46044" xr:uid="{00000000-0005-0000-0000-0000BA8C0000}"/>
    <cellStyle name="Normal 67 2 2 3 4 2 3" xfId="30820" xr:uid="{00000000-0005-0000-0000-0000BB8C0000}"/>
    <cellStyle name="Normal 67 2 2 3 4 3" xfId="10702" xr:uid="{00000000-0005-0000-0000-0000BC8C0000}"/>
    <cellStyle name="Normal 67 2 2 3 4 3 2" xfId="41027" xr:uid="{00000000-0005-0000-0000-0000BD8C0000}"/>
    <cellStyle name="Normal 67 2 2 3 4 3 3" xfId="25803" xr:uid="{00000000-0005-0000-0000-0000BE8C0000}"/>
    <cellStyle name="Normal 67 2 2 3 4 4" xfId="36014" xr:uid="{00000000-0005-0000-0000-0000BF8C0000}"/>
    <cellStyle name="Normal 67 2 2 3 4 5" xfId="20790" xr:uid="{00000000-0005-0000-0000-0000C08C0000}"/>
    <cellStyle name="Normal 67 2 2 3 5" xfId="12380" xr:uid="{00000000-0005-0000-0000-0000C18C0000}"/>
    <cellStyle name="Normal 67 2 2 3 5 2" xfId="42702" xr:uid="{00000000-0005-0000-0000-0000C28C0000}"/>
    <cellStyle name="Normal 67 2 2 3 5 3" xfId="27478" xr:uid="{00000000-0005-0000-0000-0000C38C0000}"/>
    <cellStyle name="Normal 67 2 2 3 6" xfId="7359" xr:uid="{00000000-0005-0000-0000-0000C48C0000}"/>
    <cellStyle name="Normal 67 2 2 3 6 2" xfId="37685" xr:uid="{00000000-0005-0000-0000-0000C58C0000}"/>
    <cellStyle name="Normal 67 2 2 3 6 3" xfId="22461" xr:uid="{00000000-0005-0000-0000-0000C68C0000}"/>
    <cellStyle name="Normal 67 2 2 3 7" xfId="32673" xr:uid="{00000000-0005-0000-0000-0000C78C0000}"/>
    <cellStyle name="Normal 67 2 2 3 8" xfId="17448" xr:uid="{00000000-0005-0000-0000-0000C88C0000}"/>
    <cellStyle name="Normal 67 2 2 4" xfId="2706" xr:uid="{00000000-0005-0000-0000-0000C98C0000}"/>
    <cellStyle name="Normal 67 2 2 4 2" xfId="4396" xr:uid="{00000000-0005-0000-0000-0000CA8C0000}"/>
    <cellStyle name="Normal 67 2 2 4 2 2" xfId="14469" xr:uid="{00000000-0005-0000-0000-0000CB8C0000}"/>
    <cellStyle name="Normal 67 2 2 4 2 2 2" xfId="44791" xr:uid="{00000000-0005-0000-0000-0000CC8C0000}"/>
    <cellStyle name="Normal 67 2 2 4 2 2 3" xfId="29567" xr:uid="{00000000-0005-0000-0000-0000CD8C0000}"/>
    <cellStyle name="Normal 67 2 2 4 2 3" xfId="9449" xr:uid="{00000000-0005-0000-0000-0000CE8C0000}"/>
    <cellStyle name="Normal 67 2 2 4 2 3 2" xfId="39774" xr:uid="{00000000-0005-0000-0000-0000CF8C0000}"/>
    <cellStyle name="Normal 67 2 2 4 2 3 3" xfId="24550" xr:uid="{00000000-0005-0000-0000-0000D08C0000}"/>
    <cellStyle name="Normal 67 2 2 4 2 4" xfId="34761" xr:uid="{00000000-0005-0000-0000-0000D18C0000}"/>
    <cellStyle name="Normal 67 2 2 4 2 5" xfId="19537" xr:uid="{00000000-0005-0000-0000-0000D28C0000}"/>
    <cellStyle name="Normal 67 2 2 4 3" xfId="6088" xr:uid="{00000000-0005-0000-0000-0000D38C0000}"/>
    <cellStyle name="Normal 67 2 2 4 3 2" xfId="16140" xr:uid="{00000000-0005-0000-0000-0000D48C0000}"/>
    <cellStyle name="Normal 67 2 2 4 3 2 2" xfId="46462" xr:uid="{00000000-0005-0000-0000-0000D58C0000}"/>
    <cellStyle name="Normal 67 2 2 4 3 2 3" xfId="31238" xr:uid="{00000000-0005-0000-0000-0000D68C0000}"/>
    <cellStyle name="Normal 67 2 2 4 3 3" xfId="11120" xr:uid="{00000000-0005-0000-0000-0000D78C0000}"/>
    <cellStyle name="Normal 67 2 2 4 3 3 2" xfId="41445" xr:uid="{00000000-0005-0000-0000-0000D88C0000}"/>
    <cellStyle name="Normal 67 2 2 4 3 3 3" xfId="26221" xr:uid="{00000000-0005-0000-0000-0000D98C0000}"/>
    <cellStyle name="Normal 67 2 2 4 3 4" xfId="36432" xr:uid="{00000000-0005-0000-0000-0000DA8C0000}"/>
    <cellStyle name="Normal 67 2 2 4 3 5" xfId="21208" xr:uid="{00000000-0005-0000-0000-0000DB8C0000}"/>
    <cellStyle name="Normal 67 2 2 4 4" xfId="12798" xr:uid="{00000000-0005-0000-0000-0000DC8C0000}"/>
    <cellStyle name="Normal 67 2 2 4 4 2" xfId="43120" xr:uid="{00000000-0005-0000-0000-0000DD8C0000}"/>
    <cellStyle name="Normal 67 2 2 4 4 3" xfId="27896" xr:uid="{00000000-0005-0000-0000-0000DE8C0000}"/>
    <cellStyle name="Normal 67 2 2 4 5" xfId="7777" xr:uid="{00000000-0005-0000-0000-0000DF8C0000}"/>
    <cellStyle name="Normal 67 2 2 4 5 2" xfId="38103" xr:uid="{00000000-0005-0000-0000-0000E08C0000}"/>
    <cellStyle name="Normal 67 2 2 4 5 3" xfId="22879" xr:uid="{00000000-0005-0000-0000-0000E18C0000}"/>
    <cellStyle name="Normal 67 2 2 4 6" xfId="33091" xr:uid="{00000000-0005-0000-0000-0000E28C0000}"/>
    <cellStyle name="Normal 67 2 2 4 7" xfId="17866" xr:uid="{00000000-0005-0000-0000-0000E38C0000}"/>
    <cellStyle name="Normal 67 2 2 5" xfId="3559" xr:uid="{00000000-0005-0000-0000-0000E48C0000}"/>
    <cellStyle name="Normal 67 2 2 5 2" xfId="13633" xr:uid="{00000000-0005-0000-0000-0000E58C0000}"/>
    <cellStyle name="Normal 67 2 2 5 2 2" xfId="43955" xr:uid="{00000000-0005-0000-0000-0000E68C0000}"/>
    <cellStyle name="Normal 67 2 2 5 2 3" xfId="28731" xr:uid="{00000000-0005-0000-0000-0000E78C0000}"/>
    <cellStyle name="Normal 67 2 2 5 3" xfId="8613" xr:uid="{00000000-0005-0000-0000-0000E88C0000}"/>
    <cellStyle name="Normal 67 2 2 5 3 2" xfId="38938" xr:uid="{00000000-0005-0000-0000-0000E98C0000}"/>
    <cellStyle name="Normal 67 2 2 5 3 3" xfId="23714" xr:uid="{00000000-0005-0000-0000-0000EA8C0000}"/>
    <cellStyle name="Normal 67 2 2 5 4" xfId="33925" xr:uid="{00000000-0005-0000-0000-0000EB8C0000}"/>
    <cellStyle name="Normal 67 2 2 5 5" xfId="18701" xr:uid="{00000000-0005-0000-0000-0000EC8C0000}"/>
    <cellStyle name="Normal 67 2 2 6" xfId="5252" xr:uid="{00000000-0005-0000-0000-0000ED8C0000}"/>
    <cellStyle name="Normal 67 2 2 6 2" xfId="15304" xr:uid="{00000000-0005-0000-0000-0000EE8C0000}"/>
    <cellStyle name="Normal 67 2 2 6 2 2" xfId="45626" xr:uid="{00000000-0005-0000-0000-0000EF8C0000}"/>
    <cellStyle name="Normal 67 2 2 6 2 3" xfId="30402" xr:uid="{00000000-0005-0000-0000-0000F08C0000}"/>
    <cellStyle name="Normal 67 2 2 6 3" xfId="10284" xr:uid="{00000000-0005-0000-0000-0000F18C0000}"/>
    <cellStyle name="Normal 67 2 2 6 3 2" xfId="40609" xr:uid="{00000000-0005-0000-0000-0000F28C0000}"/>
    <cellStyle name="Normal 67 2 2 6 3 3" xfId="25385" xr:uid="{00000000-0005-0000-0000-0000F38C0000}"/>
    <cellStyle name="Normal 67 2 2 6 4" xfId="35596" xr:uid="{00000000-0005-0000-0000-0000F48C0000}"/>
    <cellStyle name="Normal 67 2 2 6 5" xfId="20372" xr:uid="{00000000-0005-0000-0000-0000F58C0000}"/>
    <cellStyle name="Normal 67 2 2 7" xfId="11962" xr:uid="{00000000-0005-0000-0000-0000F68C0000}"/>
    <cellStyle name="Normal 67 2 2 7 2" xfId="42284" xr:uid="{00000000-0005-0000-0000-0000F78C0000}"/>
    <cellStyle name="Normal 67 2 2 7 3" xfId="27060" xr:uid="{00000000-0005-0000-0000-0000F88C0000}"/>
    <cellStyle name="Normal 67 2 2 8" xfId="6941" xr:uid="{00000000-0005-0000-0000-0000F98C0000}"/>
    <cellStyle name="Normal 67 2 2 8 2" xfId="37267" xr:uid="{00000000-0005-0000-0000-0000FA8C0000}"/>
    <cellStyle name="Normal 67 2 2 8 3" xfId="22043" xr:uid="{00000000-0005-0000-0000-0000FB8C0000}"/>
    <cellStyle name="Normal 67 2 2 9" xfId="32255" xr:uid="{00000000-0005-0000-0000-0000FC8C0000}"/>
    <cellStyle name="Normal 67 2 3" xfId="1968" xr:uid="{00000000-0005-0000-0000-0000FD8C0000}"/>
    <cellStyle name="Normal 67 2 3 2" xfId="2389" xr:uid="{00000000-0005-0000-0000-0000FE8C0000}"/>
    <cellStyle name="Normal 67 2 3 2 2" xfId="3228" xr:uid="{00000000-0005-0000-0000-0000FF8C0000}"/>
    <cellStyle name="Normal 67 2 3 2 2 2" xfId="4918" xr:uid="{00000000-0005-0000-0000-0000008D0000}"/>
    <cellStyle name="Normal 67 2 3 2 2 2 2" xfId="14991" xr:uid="{00000000-0005-0000-0000-0000018D0000}"/>
    <cellStyle name="Normal 67 2 3 2 2 2 2 2" xfId="45313" xr:uid="{00000000-0005-0000-0000-0000028D0000}"/>
    <cellStyle name="Normal 67 2 3 2 2 2 2 3" xfId="30089" xr:uid="{00000000-0005-0000-0000-0000038D0000}"/>
    <cellStyle name="Normal 67 2 3 2 2 2 3" xfId="9971" xr:uid="{00000000-0005-0000-0000-0000048D0000}"/>
    <cellStyle name="Normal 67 2 3 2 2 2 3 2" xfId="40296" xr:uid="{00000000-0005-0000-0000-0000058D0000}"/>
    <cellStyle name="Normal 67 2 3 2 2 2 3 3" xfId="25072" xr:uid="{00000000-0005-0000-0000-0000068D0000}"/>
    <cellStyle name="Normal 67 2 3 2 2 2 4" xfId="35283" xr:uid="{00000000-0005-0000-0000-0000078D0000}"/>
    <cellStyle name="Normal 67 2 3 2 2 2 5" xfId="20059" xr:uid="{00000000-0005-0000-0000-0000088D0000}"/>
    <cellStyle name="Normal 67 2 3 2 2 3" xfId="6610" xr:uid="{00000000-0005-0000-0000-0000098D0000}"/>
    <cellStyle name="Normal 67 2 3 2 2 3 2" xfId="16662" xr:uid="{00000000-0005-0000-0000-00000A8D0000}"/>
    <cellStyle name="Normal 67 2 3 2 2 3 2 2" xfId="46984" xr:uid="{00000000-0005-0000-0000-00000B8D0000}"/>
    <cellStyle name="Normal 67 2 3 2 2 3 2 3" xfId="31760" xr:uid="{00000000-0005-0000-0000-00000C8D0000}"/>
    <cellStyle name="Normal 67 2 3 2 2 3 3" xfId="11642" xr:uid="{00000000-0005-0000-0000-00000D8D0000}"/>
    <cellStyle name="Normal 67 2 3 2 2 3 3 2" xfId="41967" xr:uid="{00000000-0005-0000-0000-00000E8D0000}"/>
    <cellStyle name="Normal 67 2 3 2 2 3 3 3" xfId="26743" xr:uid="{00000000-0005-0000-0000-00000F8D0000}"/>
    <cellStyle name="Normal 67 2 3 2 2 3 4" xfId="36954" xr:uid="{00000000-0005-0000-0000-0000108D0000}"/>
    <cellStyle name="Normal 67 2 3 2 2 3 5" xfId="21730" xr:uid="{00000000-0005-0000-0000-0000118D0000}"/>
    <cellStyle name="Normal 67 2 3 2 2 4" xfId="13320" xr:uid="{00000000-0005-0000-0000-0000128D0000}"/>
    <cellStyle name="Normal 67 2 3 2 2 4 2" xfId="43642" xr:uid="{00000000-0005-0000-0000-0000138D0000}"/>
    <cellStyle name="Normal 67 2 3 2 2 4 3" xfId="28418" xr:uid="{00000000-0005-0000-0000-0000148D0000}"/>
    <cellStyle name="Normal 67 2 3 2 2 5" xfId="8299" xr:uid="{00000000-0005-0000-0000-0000158D0000}"/>
    <cellStyle name="Normal 67 2 3 2 2 5 2" xfId="38625" xr:uid="{00000000-0005-0000-0000-0000168D0000}"/>
    <cellStyle name="Normal 67 2 3 2 2 5 3" xfId="23401" xr:uid="{00000000-0005-0000-0000-0000178D0000}"/>
    <cellStyle name="Normal 67 2 3 2 2 6" xfId="33613" xr:uid="{00000000-0005-0000-0000-0000188D0000}"/>
    <cellStyle name="Normal 67 2 3 2 2 7" xfId="18388" xr:uid="{00000000-0005-0000-0000-0000198D0000}"/>
    <cellStyle name="Normal 67 2 3 2 3" xfId="4081" xr:uid="{00000000-0005-0000-0000-00001A8D0000}"/>
    <cellStyle name="Normal 67 2 3 2 3 2" xfId="14155" xr:uid="{00000000-0005-0000-0000-00001B8D0000}"/>
    <cellStyle name="Normal 67 2 3 2 3 2 2" xfId="44477" xr:uid="{00000000-0005-0000-0000-00001C8D0000}"/>
    <cellStyle name="Normal 67 2 3 2 3 2 3" xfId="29253" xr:uid="{00000000-0005-0000-0000-00001D8D0000}"/>
    <cellStyle name="Normal 67 2 3 2 3 3" xfId="9135" xr:uid="{00000000-0005-0000-0000-00001E8D0000}"/>
    <cellStyle name="Normal 67 2 3 2 3 3 2" xfId="39460" xr:uid="{00000000-0005-0000-0000-00001F8D0000}"/>
    <cellStyle name="Normal 67 2 3 2 3 3 3" xfId="24236" xr:uid="{00000000-0005-0000-0000-0000208D0000}"/>
    <cellStyle name="Normal 67 2 3 2 3 4" xfId="34447" xr:uid="{00000000-0005-0000-0000-0000218D0000}"/>
    <cellStyle name="Normal 67 2 3 2 3 5" xfId="19223" xr:uid="{00000000-0005-0000-0000-0000228D0000}"/>
    <cellStyle name="Normal 67 2 3 2 4" xfId="5774" xr:uid="{00000000-0005-0000-0000-0000238D0000}"/>
    <cellStyle name="Normal 67 2 3 2 4 2" xfId="15826" xr:uid="{00000000-0005-0000-0000-0000248D0000}"/>
    <cellStyle name="Normal 67 2 3 2 4 2 2" xfId="46148" xr:uid="{00000000-0005-0000-0000-0000258D0000}"/>
    <cellStyle name="Normal 67 2 3 2 4 2 3" xfId="30924" xr:uid="{00000000-0005-0000-0000-0000268D0000}"/>
    <cellStyle name="Normal 67 2 3 2 4 3" xfId="10806" xr:uid="{00000000-0005-0000-0000-0000278D0000}"/>
    <cellStyle name="Normal 67 2 3 2 4 3 2" xfId="41131" xr:uid="{00000000-0005-0000-0000-0000288D0000}"/>
    <cellStyle name="Normal 67 2 3 2 4 3 3" xfId="25907" xr:uid="{00000000-0005-0000-0000-0000298D0000}"/>
    <cellStyle name="Normal 67 2 3 2 4 4" xfId="36118" xr:uid="{00000000-0005-0000-0000-00002A8D0000}"/>
    <cellStyle name="Normal 67 2 3 2 4 5" xfId="20894" xr:uid="{00000000-0005-0000-0000-00002B8D0000}"/>
    <cellStyle name="Normal 67 2 3 2 5" xfId="12484" xr:uid="{00000000-0005-0000-0000-00002C8D0000}"/>
    <cellStyle name="Normal 67 2 3 2 5 2" xfId="42806" xr:uid="{00000000-0005-0000-0000-00002D8D0000}"/>
    <cellStyle name="Normal 67 2 3 2 5 3" xfId="27582" xr:uid="{00000000-0005-0000-0000-00002E8D0000}"/>
    <cellStyle name="Normal 67 2 3 2 6" xfId="7463" xr:uid="{00000000-0005-0000-0000-00002F8D0000}"/>
    <cellStyle name="Normal 67 2 3 2 6 2" xfId="37789" xr:uid="{00000000-0005-0000-0000-0000308D0000}"/>
    <cellStyle name="Normal 67 2 3 2 6 3" xfId="22565" xr:uid="{00000000-0005-0000-0000-0000318D0000}"/>
    <cellStyle name="Normal 67 2 3 2 7" xfId="32777" xr:uid="{00000000-0005-0000-0000-0000328D0000}"/>
    <cellStyle name="Normal 67 2 3 2 8" xfId="17552" xr:uid="{00000000-0005-0000-0000-0000338D0000}"/>
    <cellStyle name="Normal 67 2 3 3" xfId="2810" xr:uid="{00000000-0005-0000-0000-0000348D0000}"/>
    <cellStyle name="Normal 67 2 3 3 2" xfId="4500" xr:uid="{00000000-0005-0000-0000-0000358D0000}"/>
    <cellStyle name="Normal 67 2 3 3 2 2" xfId="14573" xr:uid="{00000000-0005-0000-0000-0000368D0000}"/>
    <cellStyle name="Normal 67 2 3 3 2 2 2" xfId="44895" xr:uid="{00000000-0005-0000-0000-0000378D0000}"/>
    <cellStyle name="Normal 67 2 3 3 2 2 3" xfId="29671" xr:uid="{00000000-0005-0000-0000-0000388D0000}"/>
    <cellStyle name="Normal 67 2 3 3 2 3" xfId="9553" xr:uid="{00000000-0005-0000-0000-0000398D0000}"/>
    <cellStyle name="Normal 67 2 3 3 2 3 2" xfId="39878" xr:uid="{00000000-0005-0000-0000-00003A8D0000}"/>
    <cellStyle name="Normal 67 2 3 3 2 3 3" xfId="24654" xr:uid="{00000000-0005-0000-0000-00003B8D0000}"/>
    <cellStyle name="Normal 67 2 3 3 2 4" xfId="34865" xr:uid="{00000000-0005-0000-0000-00003C8D0000}"/>
    <cellStyle name="Normal 67 2 3 3 2 5" xfId="19641" xr:uid="{00000000-0005-0000-0000-00003D8D0000}"/>
    <cellStyle name="Normal 67 2 3 3 3" xfId="6192" xr:uid="{00000000-0005-0000-0000-00003E8D0000}"/>
    <cellStyle name="Normal 67 2 3 3 3 2" xfId="16244" xr:uid="{00000000-0005-0000-0000-00003F8D0000}"/>
    <cellStyle name="Normal 67 2 3 3 3 2 2" xfId="46566" xr:uid="{00000000-0005-0000-0000-0000408D0000}"/>
    <cellStyle name="Normal 67 2 3 3 3 2 3" xfId="31342" xr:uid="{00000000-0005-0000-0000-0000418D0000}"/>
    <cellStyle name="Normal 67 2 3 3 3 3" xfId="11224" xr:uid="{00000000-0005-0000-0000-0000428D0000}"/>
    <cellStyle name="Normal 67 2 3 3 3 3 2" xfId="41549" xr:uid="{00000000-0005-0000-0000-0000438D0000}"/>
    <cellStyle name="Normal 67 2 3 3 3 3 3" xfId="26325" xr:uid="{00000000-0005-0000-0000-0000448D0000}"/>
    <cellStyle name="Normal 67 2 3 3 3 4" xfId="36536" xr:uid="{00000000-0005-0000-0000-0000458D0000}"/>
    <cellStyle name="Normal 67 2 3 3 3 5" xfId="21312" xr:uid="{00000000-0005-0000-0000-0000468D0000}"/>
    <cellStyle name="Normal 67 2 3 3 4" xfId="12902" xr:uid="{00000000-0005-0000-0000-0000478D0000}"/>
    <cellStyle name="Normal 67 2 3 3 4 2" xfId="43224" xr:uid="{00000000-0005-0000-0000-0000488D0000}"/>
    <cellStyle name="Normal 67 2 3 3 4 3" xfId="28000" xr:uid="{00000000-0005-0000-0000-0000498D0000}"/>
    <cellStyle name="Normal 67 2 3 3 5" xfId="7881" xr:uid="{00000000-0005-0000-0000-00004A8D0000}"/>
    <cellStyle name="Normal 67 2 3 3 5 2" xfId="38207" xr:uid="{00000000-0005-0000-0000-00004B8D0000}"/>
    <cellStyle name="Normal 67 2 3 3 5 3" xfId="22983" xr:uid="{00000000-0005-0000-0000-00004C8D0000}"/>
    <cellStyle name="Normal 67 2 3 3 6" xfId="33195" xr:uid="{00000000-0005-0000-0000-00004D8D0000}"/>
    <cellStyle name="Normal 67 2 3 3 7" xfId="17970" xr:uid="{00000000-0005-0000-0000-00004E8D0000}"/>
    <cellStyle name="Normal 67 2 3 4" xfId="3663" xr:uid="{00000000-0005-0000-0000-00004F8D0000}"/>
    <cellStyle name="Normal 67 2 3 4 2" xfId="13737" xr:uid="{00000000-0005-0000-0000-0000508D0000}"/>
    <cellStyle name="Normal 67 2 3 4 2 2" xfId="44059" xr:uid="{00000000-0005-0000-0000-0000518D0000}"/>
    <cellStyle name="Normal 67 2 3 4 2 3" xfId="28835" xr:uid="{00000000-0005-0000-0000-0000528D0000}"/>
    <cellStyle name="Normal 67 2 3 4 3" xfId="8717" xr:uid="{00000000-0005-0000-0000-0000538D0000}"/>
    <cellStyle name="Normal 67 2 3 4 3 2" xfId="39042" xr:uid="{00000000-0005-0000-0000-0000548D0000}"/>
    <cellStyle name="Normal 67 2 3 4 3 3" xfId="23818" xr:uid="{00000000-0005-0000-0000-0000558D0000}"/>
    <cellStyle name="Normal 67 2 3 4 4" xfId="34029" xr:uid="{00000000-0005-0000-0000-0000568D0000}"/>
    <cellStyle name="Normal 67 2 3 4 5" xfId="18805" xr:uid="{00000000-0005-0000-0000-0000578D0000}"/>
    <cellStyle name="Normal 67 2 3 5" xfId="5356" xr:uid="{00000000-0005-0000-0000-0000588D0000}"/>
    <cellStyle name="Normal 67 2 3 5 2" xfId="15408" xr:uid="{00000000-0005-0000-0000-0000598D0000}"/>
    <cellStyle name="Normal 67 2 3 5 2 2" xfId="45730" xr:uid="{00000000-0005-0000-0000-00005A8D0000}"/>
    <cellStyle name="Normal 67 2 3 5 2 3" xfId="30506" xr:uid="{00000000-0005-0000-0000-00005B8D0000}"/>
    <cellStyle name="Normal 67 2 3 5 3" xfId="10388" xr:uid="{00000000-0005-0000-0000-00005C8D0000}"/>
    <cellStyle name="Normal 67 2 3 5 3 2" xfId="40713" xr:uid="{00000000-0005-0000-0000-00005D8D0000}"/>
    <cellStyle name="Normal 67 2 3 5 3 3" xfId="25489" xr:uid="{00000000-0005-0000-0000-00005E8D0000}"/>
    <cellStyle name="Normal 67 2 3 5 4" xfId="35700" xr:uid="{00000000-0005-0000-0000-00005F8D0000}"/>
    <cellStyle name="Normal 67 2 3 5 5" xfId="20476" xr:uid="{00000000-0005-0000-0000-0000608D0000}"/>
    <cellStyle name="Normal 67 2 3 6" xfId="12066" xr:uid="{00000000-0005-0000-0000-0000618D0000}"/>
    <cellStyle name="Normal 67 2 3 6 2" xfId="42388" xr:uid="{00000000-0005-0000-0000-0000628D0000}"/>
    <cellStyle name="Normal 67 2 3 6 3" xfId="27164" xr:uid="{00000000-0005-0000-0000-0000638D0000}"/>
    <cellStyle name="Normal 67 2 3 7" xfId="7045" xr:uid="{00000000-0005-0000-0000-0000648D0000}"/>
    <cellStyle name="Normal 67 2 3 7 2" xfId="37371" xr:uid="{00000000-0005-0000-0000-0000658D0000}"/>
    <cellStyle name="Normal 67 2 3 7 3" xfId="22147" xr:uid="{00000000-0005-0000-0000-0000668D0000}"/>
    <cellStyle name="Normal 67 2 3 8" xfId="32359" xr:uid="{00000000-0005-0000-0000-0000678D0000}"/>
    <cellStyle name="Normal 67 2 3 9" xfId="17134" xr:uid="{00000000-0005-0000-0000-0000688D0000}"/>
    <cellStyle name="Normal 67 2 4" xfId="2181" xr:uid="{00000000-0005-0000-0000-0000698D0000}"/>
    <cellStyle name="Normal 67 2 4 2" xfId="3020" xr:uid="{00000000-0005-0000-0000-00006A8D0000}"/>
    <cellStyle name="Normal 67 2 4 2 2" xfId="4710" xr:uid="{00000000-0005-0000-0000-00006B8D0000}"/>
    <cellStyle name="Normal 67 2 4 2 2 2" xfId="14783" xr:uid="{00000000-0005-0000-0000-00006C8D0000}"/>
    <cellStyle name="Normal 67 2 4 2 2 2 2" xfId="45105" xr:uid="{00000000-0005-0000-0000-00006D8D0000}"/>
    <cellStyle name="Normal 67 2 4 2 2 2 3" xfId="29881" xr:uid="{00000000-0005-0000-0000-00006E8D0000}"/>
    <cellStyle name="Normal 67 2 4 2 2 3" xfId="9763" xr:uid="{00000000-0005-0000-0000-00006F8D0000}"/>
    <cellStyle name="Normal 67 2 4 2 2 3 2" xfId="40088" xr:uid="{00000000-0005-0000-0000-0000708D0000}"/>
    <cellStyle name="Normal 67 2 4 2 2 3 3" xfId="24864" xr:uid="{00000000-0005-0000-0000-0000718D0000}"/>
    <cellStyle name="Normal 67 2 4 2 2 4" xfId="35075" xr:uid="{00000000-0005-0000-0000-0000728D0000}"/>
    <cellStyle name="Normal 67 2 4 2 2 5" xfId="19851" xr:uid="{00000000-0005-0000-0000-0000738D0000}"/>
    <cellStyle name="Normal 67 2 4 2 3" xfId="6402" xr:uid="{00000000-0005-0000-0000-0000748D0000}"/>
    <cellStyle name="Normal 67 2 4 2 3 2" xfId="16454" xr:uid="{00000000-0005-0000-0000-0000758D0000}"/>
    <cellStyle name="Normal 67 2 4 2 3 2 2" xfId="46776" xr:uid="{00000000-0005-0000-0000-0000768D0000}"/>
    <cellStyle name="Normal 67 2 4 2 3 2 3" xfId="31552" xr:uid="{00000000-0005-0000-0000-0000778D0000}"/>
    <cellStyle name="Normal 67 2 4 2 3 3" xfId="11434" xr:uid="{00000000-0005-0000-0000-0000788D0000}"/>
    <cellStyle name="Normal 67 2 4 2 3 3 2" xfId="41759" xr:uid="{00000000-0005-0000-0000-0000798D0000}"/>
    <cellStyle name="Normal 67 2 4 2 3 3 3" xfId="26535" xr:uid="{00000000-0005-0000-0000-00007A8D0000}"/>
    <cellStyle name="Normal 67 2 4 2 3 4" xfId="36746" xr:uid="{00000000-0005-0000-0000-00007B8D0000}"/>
    <cellStyle name="Normal 67 2 4 2 3 5" xfId="21522" xr:uid="{00000000-0005-0000-0000-00007C8D0000}"/>
    <cellStyle name="Normal 67 2 4 2 4" xfId="13112" xr:uid="{00000000-0005-0000-0000-00007D8D0000}"/>
    <cellStyle name="Normal 67 2 4 2 4 2" xfId="43434" xr:uid="{00000000-0005-0000-0000-00007E8D0000}"/>
    <cellStyle name="Normal 67 2 4 2 4 3" xfId="28210" xr:uid="{00000000-0005-0000-0000-00007F8D0000}"/>
    <cellStyle name="Normal 67 2 4 2 5" xfId="8091" xr:uid="{00000000-0005-0000-0000-0000808D0000}"/>
    <cellStyle name="Normal 67 2 4 2 5 2" xfId="38417" xr:uid="{00000000-0005-0000-0000-0000818D0000}"/>
    <cellStyle name="Normal 67 2 4 2 5 3" xfId="23193" xr:uid="{00000000-0005-0000-0000-0000828D0000}"/>
    <cellStyle name="Normal 67 2 4 2 6" xfId="33405" xr:uid="{00000000-0005-0000-0000-0000838D0000}"/>
    <cellStyle name="Normal 67 2 4 2 7" xfId="18180" xr:uid="{00000000-0005-0000-0000-0000848D0000}"/>
    <cellStyle name="Normal 67 2 4 3" xfId="3873" xr:uid="{00000000-0005-0000-0000-0000858D0000}"/>
    <cellStyle name="Normal 67 2 4 3 2" xfId="13947" xr:uid="{00000000-0005-0000-0000-0000868D0000}"/>
    <cellStyle name="Normal 67 2 4 3 2 2" xfId="44269" xr:uid="{00000000-0005-0000-0000-0000878D0000}"/>
    <cellStyle name="Normal 67 2 4 3 2 3" xfId="29045" xr:uid="{00000000-0005-0000-0000-0000888D0000}"/>
    <cellStyle name="Normal 67 2 4 3 3" xfId="8927" xr:uid="{00000000-0005-0000-0000-0000898D0000}"/>
    <cellStyle name="Normal 67 2 4 3 3 2" xfId="39252" xr:uid="{00000000-0005-0000-0000-00008A8D0000}"/>
    <cellStyle name="Normal 67 2 4 3 3 3" xfId="24028" xr:uid="{00000000-0005-0000-0000-00008B8D0000}"/>
    <cellStyle name="Normal 67 2 4 3 4" xfId="34239" xr:uid="{00000000-0005-0000-0000-00008C8D0000}"/>
    <cellStyle name="Normal 67 2 4 3 5" xfId="19015" xr:uid="{00000000-0005-0000-0000-00008D8D0000}"/>
    <cellStyle name="Normal 67 2 4 4" xfId="5566" xr:uid="{00000000-0005-0000-0000-00008E8D0000}"/>
    <cellStyle name="Normal 67 2 4 4 2" xfId="15618" xr:uid="{00000000-0005-0000-0000-00008F8D0000}"/>
    <cellStyle name="Normal 67 2 4 4 2 2" xfId="45940" xr:uid="{00000000-0005-0000-0000-0000908D0000}"/>
    <cellStyle name="Normal 67 2 4 4 2 3" xfId="30716" xr:uid="{00000000-0005-0000-0000-0000918D0000}"/>
    <cellStyle name="Normal 67 2 4 4 3" xfId="10598" xr:uid="{00000000-0005-0000-0000-0000928D0000}"/>
    <cellStyle name="Normal 67 2 4 4 3 2" xfId="40923" xr:uid="{00000000-0005-0000-0000-0000938D0000}"/>
    <cellStyle name="Normal 67 2 4 4 3 3" xfId="25699" xr:uid="{00000000-0005-0000-0000-0000948D0000}"/>
    <cellStyle name="Normal 67 2 4 4 4" xfId="35910" xr:uid="{00000000-0005-0000-0000-0000958D0000}"/>
    <cellStyle name="Normal 67 2 4 4 5" xfId="20686" xr:uid="{00000000-0005-0000-0000-0000968D0000}"/>
    <cellStyle name="Normal 67 2 4 5" xfId="12276" xr:uid="{00000000-0005-0000-0000-0000978D0000}"/>
    <cellStyle name="Normal 67 2 4 5 2" xfId="42598" xr:uid="{00000000-0005-0000-0000-0000988D0000}"/>
    <cellStyle name="Normal 67 2 4 5 3" xfId="27374" xr:uid="{00000000-0005-0000-0000-0000998D0000}"/>
    <cellStyle name="Normal 67 2 4 6" xfId="7255" xr:uid="{00000000-0005-0000-0000-00009A8D0000}"/>
    <cellStyle name="Normal 67 2 4 6 2" xfId="37581" xr:uid="{00000000-0005-0000-0000-00009B8D0000}"/>
    <cellStyle name="Normal 67 2 4 6 3" xfId="22357" xr:uid="{00000000-0005-0000-0000-00009C8D0000}"/>
    <cellStyle name="Normal 67 2 4 7" xfId="32569" xr:uid="{00000000-0005-0000-0000-00009D8D0000}"/>
    <cellStyle name="Normal 67 2 4 8" xfId="17344" xr:uid="{00000000-0005-0000-0000-00009E8D0000}"/>
    <cellStyle name="Normal 67 2 5" xfId="2602" xr:uid="{00000000-0005-0000-0000-00009F8D0000}"/>
    <cellStyle name="Normal 67 2 5 2" xfId="4292" xr:uid="{00000000-0005-0000-0000-0000A08D0000}"/>
    <cellStyle name="Normal 67 2 5 2 2" xfId="14365" xr:uid="{00000000-0005-0000-0000-0000A18D0000}"/>
    <cellStyle name="Normal 67 2 5 2 2 2" xfId="44687" xr:uid="{00000000-0005-0000-0000-0000A28D0000}"/>
    <cellStyle name="Normal 67 2 5 2 2 3" xfId="29463" xr:uid="{00000000-0005-0000-0000-0000A38D0000}"/>
    <cellStyle name="Normal 67 2 5 2 3" xfId="9345" xr:uid="{00000000-0005-0000-0000-0000A48D0000}"/>
    <cellStyle name="Normal 67 2 5 2 3 2" xfId="39670" xr:uid="{00000000-0005-0000-0000-0000A58D0000}"/>
    <cellStyle name="Normal 67 2 5 2 3 3" xfId="24446" xr:uid="{00000000-0005-0000-0000-0000A68D0000}"/>
    <cellStyle name="Normal 67 2 5 2 4" xfId="34657" xr:uid="{00000000-0005-0000-0000-0000A78D0000}"/>
    <cellStyle name="Normal 67 2 5 2 5" xfId="19433" xr:uid="{00000000-0005-0000-0000-0000A88D0000}"/>
    <cellStyle name="Normal 67 2 5 3" xfId="5984" xr:uid="{00000000-0005-0000-0000-0000A98D0000}"/>
    <cellStyle name="Normal 67 2 5 3 2" xfId="16036" xr:uid="{00000000-0005-0000-0000-0000AA8D0000}"/>
    <cellStyle name="Normal 67 2 5 3 2 2" xfId="46358" xr:uid="{00000000-0005-0000-0000-0000AB8D0000}"/>
    <cellStyle name="Normal 67 2 5 3 2 3" xfId="31134" xr:uid="{00000000-0005-0000-0000-0000AC8D0000}"/>
    <cellStyle name="Normal 67 2 5 3 3" xfId="11016" xr:uid="{00000000-0005-0000-0000-0000AD8D0000}"/>
    <cellStyle name="Normal 67 2 5 3 3 2" xfId="41341" xr:uid="{00000000-0005-0000-0000-0000AE8D0000}"/>
    <cellStyle name="Normal 67 2 5 3 3 3" xfId="26117" xr:uid="{00000000-0005-0000-0000-0000AF8D0000}"/>
    <cellStyle name="Normal 67 2 5 3 4" xfId="36328" xr:uid="{00000000-0005-0000-0000-0000B08D0000}"/>
    <cellStyle name="Normal 67 2 5 3 5" xfId="21104" xr:uid="{00000000-0005-0000-0000-0000B18D0000}"/>
    <cellStyle name="Normal 67 2 5 4" xfId="12694" xr:uid="{00000000-0005-0000-0000-0000B28D0000}"/>
    <cellStyle name="Normal 67 2 5 4 2" xfId="43016" xr:uid="{00000000-0005-0000-0000-0000B38D0000}"/>
    <cellStyle name="Normal 67 2 5 4 3" xfId="27792" xr:uid="{00000000-0005-0000-0000-0000B48D0000}"/>
    <cellStyle name="Normal 67 2 5 5" xfId="7673" xr:uid="{00000000-0005-0000-0000-0000B58D0000}"/>
    <cellStyle name="Normal 67 2 5 5 2" xfId="37999" xr:uid="{00000000-0005-0000-0000-0000B68D0000}"/>
    <cellStyle name="Normal 67 2 5 5 3" xfId="22775" xr:uid="{00000000-0005-0000-0000-0000B78D0000}"/>
    <cellStyle name="Normal 67 2 5 6" xfId="32987" xr:uid="{00000000-0005-0000-0000-0000B88D0000}"/>
    <cellStyle name="Normal 67 2 5 7" xfId="17762" xr:uid="{00000000-0005-0000-0000-0000B98D0000}"/>
    <cellStyle name="Normal 67 2 6" xfId="3455" xr:uid="{00000000-0005-0000-0000-0000BA8D0000}"/>
    <cellStyle name="Normal 67 2 6 2" xfId="13529" xr:uid="{00000000-0005-0000-0000-0000BB8D0000}"/>
    <cellStyle name="Normal 67 2 6 2 2" xfId="43851" xr:uid="{00000000-0005-0000-0000-0000BC8D0000}"/>
    <cellStyle name="Normal 67 2 6 2 3" xfId="28627" xr:uid="{00000000-0005-0000-0000-0000BD8D0000}"/>
    <cellStyle name="Normal 67 2 6 3" xfId="8509" xr:uid="{00000000-0005-0000-0000-0000BE8D0000}"/>
    <cellStyle name="Normal 67 2 6 3 2" xfId="38834" xr:uid="{00000000-0005-0000-0000-0000BF8D0000}"/>
    <cellStyle name="Normal 67 2 6 3 3" xfId="23610" xr:uid="{00000000-0005-0000-0000-0000C08D0000}"/>
    <cellStyle name="Normal 67 2 6 4" xfId="33821" xr:uid="{00000000-0005-0000-0000-0000C18D0000}"/>
    <cellStyle name="Normal 67 2 6 5" xfId="18597" xr:uid="{00000000-0005-0000-0000-0000C28D0000}"/>
    <cellStyle name="Normal 67 2 7" xfId="5148" xr:uid="{00000000-0005-0000-0000-0000C38D0000}"/>
    <cellStyle name="Normal 67 2 7 2" xfId="15200" xr:uid="{00000000-0005-0000-0000-0000C48D0000}"/>
    <cellStyle name="Normal 67 2 7 2 2" xfId="45522" xr:uid="{00000000-0005-0000-0000-0000C58D0000}"/>
    <cellStyle name="Normal 67 2 7 2 3" xfId="30298" xr:uid="{00000000-0005-0000-0000-0000C68D0000}"/>
    <cellStyle name="Normal 67 2 7 3" xfId="10180" xr:uid="{00000000-0005-0000-0000-0000C78D0000}"/>
    <cellStyle name="Normal 67 2 7 3 2" xfId="40505" xr:uid="{00000000-0005-0000-0000-0000C88D0000}"/>
    <cellStyle name="Normal 67 2 7 3 3" xfId="25281" xr:uid="{00000000-0005-0000-0000-0000C98D0000}"/>
    <cellStyle name="Normal 67 2 7 4" xfId="35492" xr:uid="{00000000-0005-0000-0000-0000CA8D0000}"/>
    <cellStyle name="Normal 67 2 7 5" xfId="20268" xr:uid="{00000000-0005-0000-0000-0000CB8D0000}"/>
    <cellStyle name="Normal 67 2 8" xfId="11858" xr:uid="{00000000-0005-0000-0000-0000CC8D0000}"/>
    <cellStyle name="Normal 67 2 8 2" xfId="42180" xr:uid="{00000000-0005-0000-0000-0000CD8D0000}"/>
    <cellStyle name="Normal 67 2 8 3" xfId="26956" xr:uid="{00000000-0005-0000-0000-0000CE8D0000}"/>
    <cellStyle name="Normal 67 2 9" xfId="6837" xr:uid="{00000000-0005-0000-0000-0000CF8D0000}"/>
    <cellStyle name="Normal 67 2 9 2" xfId="37163" xr:uid="{00000000-0005-0000-0000-0000D08D0000}"/>
    <cellStyle name="Normal 67 2 9 3" xfId="21939" xr:uid="{00000000-0005-0000-0000-0000D18D0000}"/>
    <cellStyle name="Normal 67 3" xfId="1801" xr:uid="{00000000-0005-0000-0000-0000D28D0000}"/>
    <cellStyle name="Normal 67 3 10" xfId="16978" xr:uid="{00000000-0005-0000-0000-0000D38D0000}"/>
    <cellStyle name="Normal 67 3 2" xfId="2020" xr:uid="{00000000-0005-0000-0000-0000D48D0000}"/>
    <cellStyle name="Normal 67 3 2 2" xfId="2441" xr:uid="{00000000-0005-0000-0000-0000D58D0000}"/>
    <cellStyle name="Normal 67 3 2 2 2" xfId="3280" xr:uid="{00000000-0005-0000-0000-0000D68D0000}"/>
    <cellStyle name="Normal 67 3 2 2 2 2" xfId="4970" xr:uid="{00000000-0005-0000-0000-0000D78D0000}"/>
    <cellStyle name="Normal 67 3 2 2 2 2 2" xfId="15043" xr:uid="{00000000-0005-0000-0000-0000D88D0000}"/>
    <cellStyle name="Normal 67 3 2 2 2 2 2 2" xfId="45365" xr:uid="{00000000-0005-0000-0000-0000D98D0000}"/>
    <cellStyle name="Normal 67 3 2 2 2 2 2 3" xfId="30141" xr:uid="{00000000-0005-0000-0000-0000DA8D0000}"/>
    <cellStyle name="Normal 67 3 2 2 2 2 3" xfId="10023" xr:uid="{00000000-0005-0000-0000-0000DB8D0000}"/>
    <cellStyle name="Normal 67 3 2 2 2 2 3 2" xfId="40348" xr:uid="{00000000-0005-0000-0000-0000DC8D0000}"/>
    <cellStyle name="Normal 67 3 2 2 2 2 3 3" xfId="25124" xr:uid="{00000000-0005-0000-0000-0000DD8D0000}"/>
    <cellStyle name="Normal 67 3 2 2 2 2 4" xfId="35335" xr:uid="{00000000-0005-0000-0000-0000DE8D0000}"/>
    <cellStyle name="Normal 67 3 2 2 2 2 5" xfId="20111" xr:uid="{00000000-0005-0000-0000-0000DF8D0000}"/>
    <cellStyle name="Normal 67 3 2 2 2 3" xfId="6662" xr:uid="{00000000-0005-0000-0000-0000E08D0000}"/>
    <cellStyle name="Normal 67 3 2 2 2 3 2" xfId="16714" xr:uid="{00000000-0005-0000-0000-0000E18D0000}"/>
    <cellStyle name="Normal 67 3 2 2 2 3 2 2" xfId="47036" xr:uid="{00000000-0005-0000-0000-0000E28D0000}"/>
    <cellStyle name="Normal 67 3 2 2 2 3 2 3" xfId="31812" xr:uid="{00000000-0005-0000-0000-0000E38D0000}"/>
    <cellStyle name="Normal 67 3 2 2 2 3 3" xfId="11694" xr:uid="{00000000-0005-0000-0000-0000E48D0000}"/>
    <cellStyle name="Normal 67 3 2 2 2 3 3 2" xfId="42019" xr:uid="{00000000-0005-0000-0000-0000E58D0000}"/>
    <cellStyle name="Normal 67 3 2 2 2 3 3 3" xfId="26795" xr:uid="{00000000-0005-0000-0000-0000E68D0000}"/>
    <cellStyle name="Normal 67 3 2 2 2 3 4" xfId="37006" xr:uid="{00000000-0005-0000-0000-0000E78D0000}"/>
    <cellStyle name="Normal 67 3 2 2 2 3 5" xfId="21782" xr:uid="{00000000-0005-0000-0000-0000E88D0000}"/>
    <cellStyle name="Normal 67 3 2 2 2 4" xfId="13372" xr:uid="{00000000-0005-0000-0000-0000E98D0000}"/>
    <cellStyle name="Normal 67 3 2 2 2 4 2" xfId="43694" xr:uid="{00000000-0005-0000-0000-0000EA8D0000}"/>
    <cellStyle name="Normal 67 3 2 2 2 4 3" xfId="28470" xr:uid="{00000000-0005-0000-0000-0000EB8D0000}"/>
    <cellStyle name="Normal 67 3 2 2 2 5" xfId="8351" xr:uid="{00000000-0005-0000-0000-0000EC8D0000}"/>
    <cellStyle name="Normal 67 3 2 2 2 5 2" xfId="38677" xr:uid="{00000000-0005-0000-0000-0000ED8D0000}"/>
    <cellStyle name="Normal 67 3 2 2 2 5 3" xfId="23453" xr:uid="{00000000-0005-0000-0000-0000EE8D0000}"/>
    <cellStyle name="Normal 67 3 2 2 2 6" xfId="33665" xr:uid="{00000000-0005-0000-0000-0000EF8D0000}"/>
    <cellStyle name="Normal 67 3 2 2 2 7" xfId="18440" xr:uid="{00000000-0005-0000-0000-0000F08D0000}"/>
    <cellStyle name="Normal 67 3 2 2 3" xfId="4133" xr:uid="{00000000-0005-0000-0000-0000F18D0000}"/>
    <cellStyle name="Normal 67 3 2 2 3 2" xfId="14207" xr:uid="{00000000-0005-0000-0000-0000F28D0000}"/>
    <cellStyle name="Normal 67 3 2 2 3 2 2" xfId="44529" xr:uid="{00000000-0005-0000-0000-0000F38D0000}"/>
    <cellStyle name="Normal 67 3 2 2 3 2 3" xfId="29305" xr:uid="{00000000-0005-0000-0000-0000F48D0000}"/>
    <cellStyle name="Normal 67 3 2 2 3 3" xfId="9187" xr:uid="{00000000-0005-0000-0000-0000F58D0000}"/>
    <cellStyle name="Normal 67 3 2 2 3 3 2" xfId="39512" xr:uid="{00000000-0005-0000-0000-0000F68D0000}"/>
    <cellStyle name="Normal 67 3 2 2 3 3 3" xfId="24288" xr:uid="{00000000-0005-0000-0000-0000F78D0000}"/>
    <cellStyle name="Normal 67 3 2 2 3 4" xfId="34499" xr:uid="{00000000-0005-0000-0000-0000F88D0000}"/>
    <cellStyle name="Normal 67 3 2 2 3 5" xfId="19275" xr:uid="{00000000-0005-0000-0000-0000F98D0000}"/>
    <cellStyle name="Normal 67 3 2 2 4" xfId="5826" xr:uid="{00000000-0005-0000-0000-0000FA8D0000}"/>
    <cellStyle name="Normal 67 3 2 2 4 2" xfId="15878" xr:uid="{00000000-0005-0000-0000-0000FB8D0000}"/>
    <cellStyle name="Normal 67 3 2 2 4 2 2" xfId="46200" xr:uid="{00000000-0005-0000-0000-0000FC8D0000}"/>
    <cellStyle name="Normal 67 3 2 2 4 2 3" xfId="30976" xr:uid="{00000000-0005-0000-0000-0000FD8D0000}"/>
    <cellStyle name="Normal 67 3 2 2 4 3" xfId="10858" xr:uid="{00000000-0005-0000-0000-0000FE8D0000}"/>
    <cellStyle name="Normal 67 3 2 2 4 3 2" xfId="41183" xr:uid="{00000000-0005-0000-0000-0000FF8D0000}"/>
    <cellStyle name="Normal 67 3 2 2 4 3 3" xfId="25959" xr:uid="{00000000-0005-0000-0000-0000008E0000}"/>
    <cellStyle name="Normal 67 3 2 2 4 4" xfId="36170" xr:uid="{00000000-0005-0000-0000-0000018E0000}"/>
    <cellStyle name="Normal 67 3 2 2 4 5" xfId="20946" xr:uid="{00000000-0005-0000-0000-0000028E0000}"/>
    <cellStyle name="Normal 67 3 2 2 5" xfId="12536" xr:uid="{00000000-0005-0000-0000-0000038E0000}"/>
    <cellStyle name="Normal 67 3 2 2 5 2" xfId="42858" xr:uid="{00000000-0005-0000-0000-0000048E0000}"/>
    <cellStyle name="Normal 67 3 2 2 5 3" xfId="27634" xr:uid="{00000000-0005-0000-0000-0000058E0000}"/>
    <cellStyle name="Normal 67 3 2 2 6" xfId="7515" xr:uid="{00000000-0005-0000-0000-0000068E0000}"/>
    <cellStyle name="Normal 67 3 2 2 6 2" xfId="37841" xr:uid="{00000000-0005-0000-0000-0000078E0000}"/>
    <cellStyle name="Normal 67 3 2 2 6 3" xfId="22617" xr:uid="{00000000-0005-0000-0000-0000088E0000}"/>
    <cellStyle name="Normal 67 3 2 2 7" xfId="32829" xr:uid="{00000000-0005-0000-0000-0000098E0000}"/>
    <cellStyle name="Normal 67 3 2 2 8" xfId="17604" xr:uid="{00000000-0005-0000-0000-00000A8E0000}"/>
    <cellStyle name="Normal 67 3 2 3" xfId="2862" xr:uid="{00000000-0005-0000-0000-00000B8E0000}"/>
    <cellStyle name="Normal 67 3 2 3 2" xfId="4552" xr:uid="{00000000-0005-0000-0000-00000C8E0000}"/>
    <cellStyle name="Normal 67 3 2 3 2 2" xfId="14625" xr:uid="{00000000-0005-0000-0000-00000D8E0000}"/>
    <cellStyle name="Normal 67 3 2 3 2 2 2" xfId="44947" xr:uid="{00000000-0005-0000-0000-00000E8E0000}"/>
    <cellStyle name="Normal 67 3 2 3 2 2 3" xfId="29723" xr:uid="{00000000-0005-0000-0000-00000F8E0000}"/>
    <cellStyle name="Normal 67 3 2 3 2 3" xfId="9605" xr:uid="{00000000-0005-0000-0000-0000108E0000}"/>
    <cellStyle name="Normal 67 3 2 3 2 3 2" xfId="39930" xr:uid="{00000000-0005-0000-0000-0000118E0000}"/>
    <cellStyle name="Normal 67 3 2 3 2 3 3" xfId="24706" xr:uid="{00000000-0005-0000-0000-0000128E0000}"/>
    <cellStyle name="Normal 67 3 2 3 2 4" xfId="34917" xr:uid="{00000000-0005-0000-0000-0000138E0000}"/>
    <cellStyle name="Normal 67 3 2 3 2 5" xfId="19693" xr:uid="{00000000-0005-0000-0000-0000148E0000}"/>
    <cellStyle name="Normal 67 3 2 3 3" xfId="6244" xr:uid="{00000000-0005-0000-0000-0000158E0000}"/>
    <cellStyle name="Normal 67 3 2 3 3 2" xfId="16296" xr:uid="{00000000-0005-0000-0000-0000168E0000}"/>
    <cellStyle name="Normal 67 3 2 3 3 2 2" xfId="46618" xr:uid="{00000000-0005-0000-0000-0000178E0000}"/>
    <cellStyle name="Normal 67 3 2 3 3 2 3" xfId="31394" xr:uid="{00000000-0005-0000-0000-0000188E0000}"/>
    <cellStyle name="Normal 67 3 2 3 3 3" xfId="11276" xr:uid="{00000000-0005-0000-0000-0000198E0000}"/>
    <cellStyle name="Normal 67 3 2 3 3 3 2" xfId="41601" xr:uid="{00000000-0005-0000-0000-00001A8E0000}"/>
    <cellStyle name="Normal 67 3 2 3 3 3 3" xfId="26377" xr:uid="{00000000-0005-0000-0000-00001B8E0000}"/>
    <cellStyle name="Normal 67 3 2 3 3 4" xfId="36588" xr:uid="{00000000-0005-0000-0000-00001C8E0000}"/>
    <cellStyle name="Normal 67 3 2 3 3 5" xfId="21364" xr:uid="{00000000-0005-0000-0000-00001D8E0000}"/>
    <cellStyle name="Normal 67 3 2 3 4" xfId="12954" xr:uid="{00000000-0005-0000-0000-00001E8E0000}"/>
    <cellStyle name="Normal 67 3 2 3 4 2" xfId="43276" xr:uid="{00000000-0005-0000-0000-00001F8E0000}"/>
    <cellStyle name="Normal 67 3 2 3 4 3" xfId="28052" xr:uid="{00000000-0005-0000-0000-0000208E0000}"/>
    <cellStyle name="Normal 67 3 2 3 5" xfId="7933" xr:uid="{00000000-0005-0000-0000-0000218E0000}"/>
    <cellStyle name="Normal 67 3 2 3 5 2" xfId="38259" xr:uid="{00000000-0005-0000-0000-0000228E0000}"/>
    <cellStyle name="Normal 67 3 2 3 5 3" xfId="23035" xr:uid="{00000000-0005-0000-0000-0000238E0000}"/>
    <cellStyle name="Normal 67 3 2 3 6" xfId="33247" xr:uid="{00000000-0005-0000-0000-0000248E0000}"/>
    <cellStyle name="Normal 67 3 2 3 7" xfId="18022" xr:uid="{00000000-0005-0000-0000-0000258E0000}"/>
    <cellStyle name="Normal 67 3 2 4" xfId="3715" xr:uid="{00000000-0005-0000-0000-0000268E0000}"/>
    <cellStyle name="Normal 67 3 2 4 2" xfId="13789" xr:uid="{00000000-0005-0000-0000-0000278E0000}"/>
    <cellStyle name="Normal 67 3 2 4 2 2" xfId="44111" xr:uid="{00000000-0005-0000-0000-0000288E0000}"/>
    <cellStyle name="Normal 67 3 2 4 2 3" xfId="28887" xr:uid="{00000000-0005-0000-0000-0000298E0000}"/>
    <cellStyle name="Normal 67 3 2 4 3" xfId="8769" xr:uid="{00000000-0005-0000-0000-00002A8E0000}"/>
    <cellStyle name="Normal 67 3 2 4 3 2" xfId="39094" xr:uid="{00000000-0005-0000-0000-00002B8E0000}"/>
    <cellStyle name="Normal 67 3 2 4 3 3" xfId="23870" xr:uid="{00000000-0005-0000-0000-00002C8E0000}"/>
    <cellStyle name="Normal 67 3 2 4 4" xfId="34081" xr:uid="{00000000-0005-0000-0000-00002D8E0000}"/>
    <cellStyle name="Normal 67 3 2 4 5" xfId="18857" xr:uid="{00000000-0005-0000-0000-00002E8E0000}"/>
    <cellStyle name="Normal 67 3 2 5" xfId="5408" xr:uid="{00000000-0005-0000-0000-00002F8E0000}"/>
    <cellStyle name="Normal 67 3 2 5 2" xfId="15460" xr:uid="{00000000-0005-0000-0000-0000308E0000}"/>
    <cellStyle name="Normal 67 3 2 5 2 2" xfId="45782" xr:uid="{00000000-0005-0000-0000-0000318E0000}"/>
    <cellStyle name="Normal 67 3 2 5 2 3" xfId="30558" xr:uid="{00000000-0005-0000-0000-0000328E0000}"/>
    <cellStyle name="Normal 67 3 2 5 3" xfId="10440" xr:uid="{00000000-0005-0000-0000-0000338E0000}"/>
    <cellStyle name="Normal 67 3 2 5 3 2" xfId="40765" xr:uid="{00000000-0005-0000-0000-0000348E0000}"/>
    <cellStyle name="Normal 67 3 2 5 3 3" xfId="25541" xr:uid="{00000000-0005-0000-0000-0000358E0000}"/>
    <cellStyle name="Normal 67 3 2 5 4" xfId="35752" xr:uid="{00000000-0005-0000-0000-0000368E0000}"/>
    <cellStyle name="Normal 67 3 2 5 5" xfId="20528" xr:uid="{00000000-0005-0000-0000-0000378E0000}"/>
    <cellStyle name="Normal 67 3 2 6" xfId="12118" xr:uid="{00000000-0005-0000-0000-0000388E0000}"/>
    <cellStyle name="Normal 67 3 2 6 2" xfId="42440" xr:uid="{00000000-0005-0000-0000-0000398E0000}"/>
    <cellStyle name="Normal 67 3 2 6 3" xfId="27216" xr:uid="{00000000-0005-0000-0000-00003A8E0000}"/>
    <cellStyle name="Normal 67 3 2 7" xfId="7097" xr:uid="{00000000-0005-0000-0000-00003B8E0000}"/>
    <cellStyle name="Normal 67 3 2 7 2" xfId="37423" xr:uid="{00000000-0005-0000-0000-00003C8E0000}"/>
    <cellStyle name="Normal 67 3 2 7 3" xfId="22199" xr:uid="{00000000-0005-0000-0000-00003D8E0000}"/>
    <cellStyle name="Normal 67 3 2 8" xfId="32411" xr:uid="{00000000-0005-0000-0000-00003E8E0000}"/>
    <cellStyle name="Normal 67 3 2 9" xfId="17186" xr:uid="{00000000-0005-0000-0000-00003F8E0000}"/>
    <cellStyle name="Normal 67 3 3" xfId="2233" xr:uid="{00000000-0005-0000-0000-0000408E0000}"/>
    <cellStyle name="Normal 67 3 3 2" xfId="3072" xr:uid="{00000000-0005-0000-0000-0000418E0000}"/>
    <cellStyle name="Normal 67 3 3 2 2" xfId="4762" xr:uid="{00000000-0005-0000-0000-0000428E0000}"/>
    <cellStyle name="Normal 67 3 3 2 2 2" xfId="14835" xr:uid="{00000000-0005-0000-0000-0000438E0000}"/>
    <cellStyle name="Normal 67 3 3 2 2 2 2" xfId="45157" xr:uid="{00000000-0005-0000-0000-0000448E0000}"/>
    <cellStyle name="Normal 67 3 3 2 2 2 3" xfId="29933" xr:uid="{00000000-0005-0000-0000-0000458E0000}"/>
    <cellStyle name="Normal 67 3 3 2 2 3" xfId="9815" xr:uid="{00000000-0005-0000-0000-0000468E0000}"/>
    <cellStyle name="Normal 67 3 3 2 2 3 2" xfId="40140" xr:uid="{00000000-0005-0000-0000-0000478E0000}"/>
    <cellStyle name="Normal 67 3 3 2 2 3 3" xfId="24916" xr:uid="{00000000-0005-0000-0000-0000488E0000}"/>
    <cellStyle name="Normal 67 3 3 2 2 4" xfId="35127" xr:uid="{00000000-0005-0000-0000-0000498E0000}"/>
    <cellStyle name="Normal 67 3 3 2 2 5" xfId="19903" xr:uid="{00000000-0005-0000-0000-00004A8E0000}"/>
    <cellStyle name="Normal 67 3 3 2 3" xfId="6454" xr:uid="{00000000-0005-0000-0000-00004B8E0000}"/>
    <cellStyle name="Normal 67 3 3 2 3 2" xfId="16506" xr:uid="{00000000-0005-0000-0000-00004C8E0000}"/>
    <cellStyle name="Normal 67 3 3 2 3 2 2" xfId="46828" xr:uid="{00000000-0005-0000-0000-00004D8E0000}"/>
    <cellStyle name="Normal 67 3 3 2 3 2 3" xfId="31604" xr:uid="{00000000-0005-0000-0000-00004E8E0000}"/>
    <cellStyle name="Normal 67 3 3 2 3 3" xfId="11486" xr:uid="{00000000-0005-0000-0000-00004F8E0000}"/>
    <cellStyle name="Normal 67 3 3 2 3 3 2" xfId="41811" xr:uid="{00000000-0005-0000-0000-0000508E0000}"/>
    <cellStyle name="Normal 67 3 3 2 3 3 3" xfId="26587" xr:uid="{00000000-0005-0000-0000-0000518E0000}"/>
    <cellStyle name="Normal 67 3 3 2 3 4" xfId="36798" xr:uid="{00000000-0005-0000-0000-0000528E0000}"/>
    <cellStyle name="Normal 67 3 3 2 3 5" xfId="21574" xr:uid="{00000000-0005-0000-0000-0000538E0000}"/>
    <cellStyle name="Normal 67 3 3 2 4" xfId="13164" xr:uid="{00000000-0005-0000-0000-0000548E0000}"/>
    <cellStyle name="Normal 67 3 3 2 4 2" xfId="43486" xr:uid="{00000000-0005-0000-0000-0000558E0000}"/>
    <cellStyle name="Normal 67 3 3 2 4 3" xfId="28262" xr:uid="{00000000-0005-0000-0000-0000568E0000}"/>
    <cellStyle name="Normal 67 3 3 2 5" xfId="8143" xr:uid="{00000000-0005-0000-0000-0000578E0000}"/>
    <cellStyle name="Normal 67 3 3 2 5 2" xfId="38469" xr:uid="{00000000-0005-0000-0000-0000588E0000}"/>
    <cellStyle name="Normal 67 3 3 2 5 3" xfId="23245" xr:uid="{00000000-0005-0000-0000-0000598E0000}"/>
    <cellStyle name="Normal 67 3 3 2 6" xfId="33457" xr:uid="{00000000-0005-0000-0000-00005A8E0000}"/>
    <cellStyle name="Normal 67 3 3 2 7" xfId="18232" xr:uid="{00000000-0005-0000-0000-00005B8E0000}"/>
    <cellStyle name="Normal 67 3 3 3" xfId="3925" xr:uid="{00000000-0005-0000-0000-00005C8E0000}"/>
    <cellStyle name="Normal 67 3 3 3 2" xfId="13999" xr:uid="{00000000-0005-0000-0000-00005D8E0000}"/>
    <cellStyle name="Normal 67 3 3 3 2 2" xfId="44321" xr:uid="{00000000-0005-0000-0000-00005E8E0000}"/>
    <cellStyle name="Normal 67 3 3 3 2 3" xfId="29097" xr:uid="{00000000-0005-0000-0000-00005F8E0000}"/>
    <cellStyle name="Normal 67 3 3 3 3" xfId="8979" xr:uid="{00000000-0005-0000-0000-0000608E0000}"/>
    <cellStyle name="Normal 67 3 3 3 3 2" xfId="39304" xr:uid="{00000000-0005-0000-0000-0000618E0000}"/>
    <cellStyle name="Normal 67 3 3 3 3 3" xfId="24080" xr:uid="{00000000-0005-0000-0000-0000628E0000}"/>
    <cellStyle name="Normal 67 3 3 3 4" xfId="34291" xr:uid="{00000000-0005-0000-0000-0000638E0000}"/>
    <cellStyle name="Normal 67 3 3 3 5" xfId="19067" xr:uid="{00000000-0005-0000-0000-0000648E0000}"/>
    <cellStyle name="Normal 67 3 3 4" xfId="5618" xr:uid="{00000000-0005-0000-0000-0000658E0000}"/>
    <cellStyle name="Normal 67 3 3 4 2" xfId="15670" xr:uid="{00000000-0005-0000-0000-0000668E0000}"/>
    <cellStyle name="Normal 67 3 3 4 2 2" xfId="45992" xr:uid="{00000000-0005-0000-0000-0000678E0000}"/>
    <cellStyle name="Normal 67 3 3 4 2 3" xfId="30768" xr:uid="{00000000-0005-0000-0000-0000688E0000}"/>
    <cellStyle name="Normal 67 3 3 4 3" xfId="10650" xr:uid="{00000000-0005-0000-0000-0000698E0000}"/>
    <cellStyle name="Normal 67 3 3 4 3 2" xfId="40975" xr:uid="{00000000-0005-0000-0000-00006A8E0000}"/>
    <cellStyle name="Normal 67 3 3 4 3 3" xfId="25751" xr:uid="{00000000-0005-0000-0000-00006B8E0000}"/>
    <cellStyle name="Normal 67 3 3 4 4" xfId="35962" xr:uid="{00000000-0005-0000-0000-00006C8E0000}"/>
    <cellStyle name="Normal 67 3 3 4 5" xfId="20738" xr:uid="{00000000-0005-0000-0000-00006D8E0000}"/>
    <cellStyle name="Normal 67 3 3 5" xfId="12328" xr:uid="{00000000-0005-0000-0000-00006E8E0000}"/>
    <cellStyle name="Normal 67 3 3 5 2" xfId="42650" xr:uid="{00000000-0005-0000-0000-00006F8E0000}"/>
    <cellStyle name="Normal 67 3 3 5 3" xfId="27426" xr:uid="{00000000-0005-0000-0000-0000708E0000}"/>
    <cellStyle name="Normal 67 3 3 6" xfId="7307" xr:uid="{00000000-0005-0000-0000-0000718E0000}"/>
    <cellStyle name="Normal 67 3 3 6 2" xfId="37633" xr:uid="{00000000-0005-0000-0000-0000728E0000}"/>
    <cellStyle name="Normal 67 3 3 6 3" xfId="22409" xr:uid="{00000000-0005-0000-0000-0000738E0000}"/>
    <cellStyle name="Normal 67 3 3 7" xfId="32621" xr:uid="{00000000-0005-0000-0000-0000748E0000}"/>
    <cellStyle name="Normal 67 3 3 8" xfId="17396" xr:uid="{00000000-0005-0000-0000-0000758E0000}"/>
    <cellStyle name="Normal 67 3 4" xfId="2654" xr:uid="{00000000-0005-0000-0000-0000768E0000}"/>
    <cellStyle name="Normal 67 3 4 2" xfId="4344" xr:uid="{00000000-0005-0000-0000-0000778E0000}"/>
    <cellStyle name="Normal 67 3 4 2 2" xfId="14417" xr:uid="{00000000-0005-0000-0000-0000788E0000}"/>
    <cellStyle name="Normal 67 3 4 2 2 2" xfId="44739" xr:uid="{00000000-0005-0000-0000-0000798E0000}"/>
    <cellStyle name="Normal 67 3 4 2 2 3" xfId="29515" xr:uid="{00000000-0005-0000-0000-00007A8E0000}"/>
    <cellStyle name="Normal 67 3 4 2 3" xfId="9397" xr:uid="{00000000-0005-0000-0000-00007B8E0000}"/>
    <cellStyle name="Normal 67 3 4 2 3 2" xfId="39722" xr:uid="{00000000-0005-0000-0000-00007C8E0000}"/>
    <cellStyle name="Normal 67 3 4 2 3 3" xfId="24498" xr:uid="{00000000-0005-0000-0000-00007D8E0000}"/>
    <cellStyle name="Normal 67 3 4 2 4" xfId="34709" xr:uid="{00000000-0005-0000-0000-00007E8E0000}"/>
    <cellStyle name="Normal 67 3 4 2 5" xfId="19485" xr:uid="{00000000-0005-0000-0000-00007F8E0000}"/>
    <cellStyle name="Normal 67 3 4 3" xfId="6036" xr:uid="{00000000-0005-0000-0000-0000808E0000}"/>
    <cellStyle name="Normal 67 3 4 3 2" xfId="16088" xr:uid="{00000000-0005-0000-0000-0000818E0000}"/>
    <cellStyle name="Normal 67 3 4 3 2 2" xfId="46410" xr:uid="{00000000-0005-0000-0000-0000828E0000}"/>
    <cellStyle name="Normal 67 3 4 3 2 3" xfId="31186" xr:uid="{00000000-0005-0000-0000-0000838E0000}"/>
    <cellStyle name="Normal 67 3 4 3 3" xfId="11068" xr:uid="{00000000-0005-0000-0000-0000848E0000}"/>
    <cellStyle name="Normal 67 3 4 3 3 2" xfId="41393" xr:uid="{00000000-0005-0000-0000-0000858E0000}"/>
    <cellStyle name="Normal 67 3 4 3 3 3" xfId="26169" xr:uid="{00000000-0005-0000-0000-0000868E0000}"/>
    <cellStyle name="Normal 67 3 4 3 4" xfId="36380" xr:uid="{00000000-0005-0000-0000-0000878E0000}"/>
    <cellStyle name="Normal 67 3 4 3 5" xfId="21156" xr:uid="{00000000-0005-0000-0000-0000888E0000}"/>
    <cellStyle name="Normal 67 3 4 4" xfId="12746" xr:uid="{00000000-0005-0000-0000-0000898E0000}"/>
    <cellStyle name="Normal 67 3 4 4 2" xfId="43068" xr:uid="{00000000-0005-0000-0000-00008A8E0000}"/>
    <cellStyle name="Normal 67 3 4 4 3" xfId="27844" xr:uid="{00000000-0005-0000-0000-00008B8E0000}"/>
    <cellStyle name="Normal 67 3 4 5" xfId="7725" xr:uid="{00000000-0005-0000-0000-00008C8E0000}"/>
    <cellStyle name="Normal 67 3 4 5 2" xfId="38051" xr:uid="{00000000-0005-0000-0000-00008D8E0000}"/>
    <cellStyle name="Normal 67 3 4 5 3" xfId="22827" xr:uid="{00000000-0005-0000-0000-00008E8E0000}"/>
    <cellStyle name="Normal 67 3 4 6" xfId="33039" xr:uid="{00000000-0005-0000-0000-00008F8E0000}"/>
    <cellStyle name="Normal 67 3 4 7" xfId="17814" xr:uid="{00000000-0005-0000-0000-0000908E0000}"/>
    <cellStyle name="Normal 67 3 5" xfId="3507" xr:uid="{00000000-0005-0000-0000-0000918E0000}"/>
    <cellStyle name="Normal 67 3 5 2" xfId="13581" xr:uid="{00000000-0005-0000-0000-0000928E0000}"/>
    <cellStyle name="Normal 67 3 5 2 2" xfId="43903" xr:uid="{00000000-0005-0000-0000-0000938E0000}"/>
    <cellStyle name="Normal 67 3 5 2 3" xfId="28679" xr:uid="{00000000-0005-0000-0000-0000948E0000}"/>
    <cellStyle name="Normal 67 3 5 3" xfId="8561" xr:uid="{00000000-0005-0000-0000-0000958E0000}"/>
    <cellStyle name="Normal 67 3 5 3 2" xfId="38886" xr:uid="{00000000-0005-0000-0000-0000968E0000}"/>
    <cellStyle name="Normal 67 3 5 3 3" xfId="23662" xr:uid="{00000000-0005-0000-0000-0000978E0000}"/>
    <cellStyle name="Normal 67 3 5 4" xfId="33873" xr:uid="{00000000-0005-0000-0000-0000988E0000}"/>
    <cellStyle name="Normal 67 3 5 5" xfId="18649" xr:uid="{00000000-0005-0000-0000-0000998E0000}"/>
    <cellStyle name="Normal 67 3 6" xfId="5200" xr:uid="{00000000-0005-0000-0000-00009A8E0000}"/>
    <cellStyle name="Normal 67 3 6 2" xfId="15252" xr:uid="{00000000-0005-0000-0000-00009B8E0000}"/>
    <cellStyle name="Normal 67 3 6 2 2" xfId="45574" xr:uid="{00000000-0005-0000-0000-00009C8E0000}"/>
    <cellStyle name="Normal 67 3 6 2 3" xfId="30350" xr:uid="{00000000-0005-0000-0000-00009D8E0000}"/>
    <cellStyle name="Normal 67 3 6 3" xfId="10232" xr:uid="{00000000-0005-0000-0000-00009E8E0000}"/>
    <cellStyle name="Normal 67 3 6 3 2" xfId="40557" xr:uid="{00000000-0005-0000-0000-00009F8E0000}"/>
    <cellStyle name="Normal 67 3 6 3 3" xfId="25333" xr:uid="{00000000-0005-0000-0000-0000A08E0000}"/>
    <cellStyle name="Normal 67 3 6 4" xfId="35544" xr:uid="{00000000-0005-0000-0000-0000A18E0000}"/>
    <cellStyle name="Normal 67 3 6 5" xfId="20320" xr:uid="{00000000-0005-0000-0000-0000A28E0000}"/>
    <cellStyle name="Normal 67 3 7" xfId="11910" xr:uid="{00000000-0005-0000-0000-0000A38E0000}"/>
    <cellStyle name="Normal 67 3 7 2" xfId="42232" xr:uid="{00000000-0005-0000-0000-0000A48E0000}"/>
    <cellStyle name="Normal 67 3 7 3" xfId="27008" xr:uid="{00000000-0005-0000-0000-0000A58E0000}"/>
    <cellStyle name="Normal 67 3 8" xfId="6889" xr:uid="{00000000-0005-0000-0000-0000A68E0000}"/>
    <cellStyle name="Normal 67 3 8 2" xfId="37215" xr:uid="{00000000-0005-0000-0000-0000A78E0000}"/>
    <cellStyle name="Normal 67 3 8 3" xfId="21991" xr:uid="{00000000-0005-0000-0000-0000A88E0000}"/>
    <cellStyle name="Normal 67 3 9" xfId="32204" xr:uid="{00000000-0005-0000-0000-0000A98E0000}"/>
    <cellStyle name="Normal 67 4" xfId="1914" xr:uid="{00000000-0005-0000-0000-0000AA8E0000}"/>
    <cellStyle name="Normal 67 4 2" xfId="2337" xr:uid="{00000000-0005-0000-0000-0000AB8E0000}"/>
    <cellStyle name="Normal 67 4 2 2" xfId="3176" xr:uid="{00000000-0005-0000-0000-0000AC8E0000}"/>
    <cellStyle name="Normal 67 4 2 2 2" xfId="4866" xr:uid="{00000000-0005-0000-0000-0000AD8E0000}"/>
    <cellStyle name="Normal 67 4 2 2 2 2" xfId="14939" xr:uid="{00000000-0005-0000-0000-0000AE8E0000}"/>
    <cellStyle name="Normal 67 4 2 2 2 2 2" xfId="45261" xr:uid="{00000000-0005-0000-0000-0000AF8E0000}"/>
    <cellStyle name="Normal 67 4 2 2 2 2 3" xfId="30037" xr:uid="{00000000-0005-0000-0000-0000B08E0000}"/>
    <cellStyle name="Normal 67 4 2 2 2 3" xfId="9919" xr:uid="{00000000-0005-0000-0000-0000B18E0000}"/>
    <cellStyle name="Normal 67 4 2 2 2 3 2" xfId="40244" xr:uid="{00000000-0005-0000-0000-0000B28E0000}"/>
    <cellStyle name="Normal 67 4 2 2 2 3 3" xfId="25020" xr:uid="{00000000-0005-0000-0000-0000B38E0000}"/>
    <cellStyle name="Normal 67 4 2 2 2 4" xfId="35231" xr:uid="{00000000-0005-0000-0000-0000B48E0000}"/>
    <cellStyle name="Normal 67 4 2 2 2 5" xfId="20007" xr:uid="{00000000-0005-0000-0000-0000B58E0000}"/>
    <cellStyle name="Normal 67 4 2 2 3" xfId="6558" xr:uid="{00000000-0005-0000-0000-0000B68E0000}"/>
    <cellStyle name="Normal 67 4 2 2 3 2" xfId="16610" xr:uid="{00000000-0005-0000-0000-0000B78E0000}"/>
    <cellStyle name="Normal 67 4 2 2 3 2 2" xfId="46932" xr:uid="{00000000-0005-0000-0000-0000B88E0000}"/>
    <cellStyle name="Normal 67 4 2 2 3 2 3" xfId="31708" xr:uid="{00000000-0005-0000-0000-0000B98E0000}"/>
    <cellStyle name="Normal 67 4 2 2 3 3" xfId="11590" xr:uid="{00000000-0005-0000-0000-0000BA8E0000}"/>
    <cellStyle name="Normal 67 4 2 2 3 3 2" xfId="41915" xr:uid="{00000000-0005-0000-0000-0000BB8E0000}"/>
    <cellStyle name="Normal 67 4 2 2 3 3 3" xfId="26691" xr:uid="{00000000-0005-0000-0000-0000BC8E0000}"/>
    <cellStyle name="Normal 67 4 2 2 3 4" xfId="36902" xr:uid="{00000000-0005-0000-0000-0000BD8E0000}"/>
    <cellStyle name="Normal 67 4 2 2 3 5" xfId="21678" xr:uid="{00000000-0005-0000-0000-0000BE8E0000}"/>
    <cellStyle name="Normal 67 4 2 2 4" xfId="13268" xr:uid="{00000000-0005-0000-0000-0000BF8E0000}"/>
    <cellStyle name="Normal 67 4 2 2 4 2" xfId="43590" xr:uid="{00000000-0005-0000-0000-0000C08E0000}"/>
    <cellStyle name="Normal 67 4 2 2 4 3" xfId="28366" xr:uid="{00000000-0005-0000-0000-0000C18E0000}"/>
    <cellStyle name="Normal 67 4 2 2 5" xfId="8247" xr:uid="{00000000-0005-0000-0000-0000C28E0000}"/>
    <cellStyle name="Normal 67 4 2 2 5 2" xfId="38573" xr:uid="{00000000-0005-0000-0000-0000C38E0000}"/>
    <cellStyle name="Normal 67 4 2 2 5 3" xfId="23349" xr:uid="{00000000-0005-0000-0000-0000C48E0000}"/>
    <cellStyle name="Normal 67 4 2 2 6" xfId="33561" xr:uid="{00000000-0005-0000-0000-0000C58E0000}"/>
    <cellStyle name="Normal 67 4 2 2 7" xfId="18336" xr:uid="{00000000-0005-0000-0000-0000C68E0000}"/>
    <cellStyle name="Normal 67 4 2 3" xfId="4029" xr:uid="{00000000-0005-0000-0000-0000C78E0000}"/>
    <cellStyle name="Normal 67 4 2 3 2" xfId="14103" xr:uid="{00000000-0005-0000-0000-0000C88E0000}"/>
    <cellStyle name="Normal 67 4 2 3 2 2" xfId="44425" xr:uid="{00000000-0005-0000-0000-0000C98E0000}"/>
    <cellStyle name="Normal 67 4 2 3 2 3" xfId="29201" xr:uid="{00000000-0005-0000-0000-0000CA8E0000}"/>
    <cellStyle name="Normal 67 4 2 3 3" xfId="9083" xr:uid="{00000000-0005-0000-0000-0000CB8E0000}"/>
    <cellStyle name="Normal 67 4 2 3 3 2" xfId="39408" xr:uid="{00000000-0005-0000-0000-0000CC8E0000}"/>
    <cellStyle name="Normal 67 4 2 3 3 3" xfId="24184" xr:uid="{00000000-0005-0000-0000-0000CD8E0000}"/>
    <cellStyle name="Normal 67 4 2 3 4" xfId="34395" xr:uid="{00000000-0005-0000-0000-0000CE8E0000}"/>
    <cellStyle name="Normal 67 4 2 3 5" xfId="19171" xr:uid="{00000000-0005-0000-0000-0000CF8E0000}"/>
    <cellStyle name="Normal 67 4 2 4" xfId="5722" xr:uid="{00000000-0005-0000-0000-0000D08E0000}"/>
    <cellStyle name="Normal 67 4 2 4 2" xfId="15774" xr:uid="{00000000-0005-0000-0000-0000D18E0000}"/>
    <cellStyle name="Normal 67 4 2 4 2 2" xfId="46096" xr:uid="{00000000-0005-0000-0000-0000D28E0000}"/>
    <cellStyle name="Normal 67 4 2 4 2 3" xfId="30872" xr:uid="{00000000-0005-0000-0000-0000D38E0000}"/>
    <cellStyle name="Normal 67 4 2 4 3" xfId="10754" xr:uid="{00000000-0005-0000-0000-0000D48E0000}"/>
    <cellStyle name="Normal 67 4 2 4 3 2" xfId="41079" xr:uid="{00000000-0005-0000-0000-0000D58E0000}"/>
    <cellStyle name="Normal 67 4 2 4 3 3" xfId="25855" xr:uid="{00000000-0005-0000-0000-0000D68E0000}"/>
    <cellStyle name="Normal 67 4 2 4 4" xfId="36066" xr:uid="{00000000-0005-0000-0000-0000D78E0000}"/>
    <cellStyle name="Normal 67 4 2 4 5" xfId="20842" xr:uid="{00000000-0005-0000-0000-0000D88E0000}"/>
    <cellStyle name="Normal 67 4 2 5" xfId="12432" xr:uid="{00000000-0005-0000-0000-0000D98E0000}"/>
    <cellStyle name="Normal 67 4 2 5 2" xfId="42754" xr:uid="{00000000-0005-0000-0000-0000DA8E0000}"/>
    <cellStyle name="Normal 67 4 2 5 3" xfId="27530" xr:uid="{00000000-0005-0000-0000-0000DB8E0000}"/>
    <cellStyle name="Normal 67 4 2 6" xfId="7411" xr:uid="{00000000-0005-0000-0000-0000DC8E0000}"/>
    <cellStyle name="Normal 67 4 2 6 2" xfId="37737" xr:uid="{00000000-0005-0000-0000-0000DD8E0000}"/>
    <cellStyle name="Normal 67 4 2 6 3" xfId="22513" xr:uid="{00000000-0005-0000-0000-0000DE8E0000}"/>
    <cellStyle name="Normal 67 4 2 7" xfId="32725" xr:uid="{00000000-0005-0000-0000-0000DF8E0000}"/>
    <cellStyle name="Normal 67 4 2 8" xfId="17500" xr:uid="{00000000-0005-0000-0000-0000E08E0000}"/>
    <cellStyle name="Normal 67 4 3" xfId="2758" xr:uid="{00000000-0005-0000-0000-0000E18E0000}"/>
    <cellStyle name="Normal 67 4 3 2" xfId="4448" xr:uid="{00000000-0005-0000-0000-0000E28E0000}"/>
    <cellStyle name="Normal 67 4 3 2 2" xfId="14521" xr:uid="{00000000-0005-0000-0000-0000E38E0000}"/>
    <cellStyle name="Normal 67 4 3 2 2 2" xfId="44843" xr:uid="{00000000-0005-0000-0000-0000E48E0000}"/>
    <cellStyle name="Normal 67 4 3 2 2 3" xfId="29619" xr:uid="{00000000-0005-0000-0000-0000E58E0000}"/>
    <cellStyle name="Normal 67 4 3 2 3" xfId="9501" xr:uid="{00000000-0005-0000-0000-0000E68E0000}"/>
    <cellStyle name="Normal 67 4 3 2 3 2" xfId="39826" xr:uid="{00000000-0005-0000-0000-0000E78E0000}"/>
    <cellStyle name="Normal 67 4 3 2 3 3" xfId="24602" xr:uid="{00000000-0005-0000-0000-0000E88E0000}"/>
    <cellStyle name="Normal 67 4 3 2 4" xfId="34813" xr:uid="{00000000-0005-0000-0000-0000E98E0000}"/>
    <cellStyle name="Normal 67 4 3 2 5" xfId="19589" xr:uid="{00000000-0005-0000-0000-0000EA8E0000}"/>
    <cellStyle name="Normal 67 4 3 3" xfId="6140" xr:uid="{00000000-0005-0000-0000-0000EB8E0000}"/>
    <cellStyle name="Normal 67 4 3 3 2" xfId="16192" xr:uid="{00000000-0005-0000-0000-0000EC8E0000}"/>
    <cellStyle name="Normal 67 4 3 3 2 2" xfId="46514" xr:uid="{00000000-0005-0000-0000-0000ED8E0000}"/>
    <cellStyle name="Normal 67 4 3 3 2 3" xfId="31290" xr:uid="{00000000-0005-0000-0000-0000EE8E0000}"/>
    <cellStyle name="Normal 67 4 3 3 3" xfId="11172" xr:uid="{00000000-0005-0000-0000-0000EF8E0000}"/>
    <cellStyle name="Normal 67 4 3 3 3 2" xfId="41497" xr:uid="{00000000-0005-0000-0000-0000F08E0000}"/>
    <cellStyle name="Normal 67 4 3 3 3 3" xfId="26273" xr:uid="{00000000-0005-0000-0000-0000F18E0000}"/>
    <cellStyle name="Normal 67 4 3 3 4" xfId="36484" xr:uid="{00000000-0005-0000-0000-0000F28E0000}"/>
    <cellStyle name="Normal 67 4 3 3 5" xfId="21260" xr:uid="{00000000-0005-0000-0000-0000F38E0000}"/>
    <cellStyle name="Normal 67 4 3 4" xfId="12850" xr:uid="{00000000-0005-0000-0000-0000F48E0000}"/>
    <cellStyle name="Normal 67 4 3 4 2" xfId="43172" xr:uid="{00000000-0005-0000-0000-0000F58E0000}"/>
    <cellStyle name="Normal 67 4 3 4 3" xfId="27948" xr:uid="{00000000-0005-0000-0000-0000F68E0000}"/>
    <cellStyle name="Normal 67 4 3 5" xfId="7829" xr:uid="{00000000-0005-0000-0000-0000F78E0000}"/>
    <cellStyle name="Normal 67 4 3 5 2" xfId="38155" xr:uid="{00000000-0005-0000-0000-0000F88E0000}"/>
    <cellStyle name="Normal 67 4 3 5 3" xfId="22931" xr:uid="{00000000-0005-0000-0000-0000F98E0000}"/>
    <cellStyle name="Normal 67 4 3 6" xfId="33143" xr:uid="{00000000-0005-0000-0000-0000FA8E0000}"/>
    <cellStyle name="Normal 67 4 3 7" xfId="17918" xr:uid="{00000000-0005-0000-0000-0000FB8E0000}"/>
    <cellStyle name="Normal 67 4 4" xfId="3611" xr:uid="{00000000-0005-0000-0000-0000FC8E0000}"/>
    <cellStyle name="Normal 67 4 4 2" xfId="13685" xr:uid="{00000000-0005-0000-0000-0000FD8E0000}"/>
    <cellStyle name="Normal 67 4 4 2 2" xfId="44007" xr:uid="{00000000-0005-0000-0000-0000FE8E0000}"/>
    <cellStyle name="Normal 67 4 4 2 3" xfId="28783" xr:uid="{00000000-0005-0000-0000-0000FF8E0000}"/>
    <cellStyle name="Normal 67 4 4 3" xfId="8665" xr:uid="{00000000-0005-0000-0000-0000008F0000}"/>
    <cellStyle name="Normal 67 4 4 3 2" xfId="38990" xr:uid="{00000000-0005-0000-0000-0000018F0000}"/>
    <cellStyle name="Normal 67 4 4 3 3" xfId="23766" xr:uid="{00000000-0005-0000-0000-0000028F0000}"/>
    <cellStyle name="Normal 67 4 4 4" xfId="33977" xr:uid="{00000000-0005-0000-0000-0000038F0000}"/>
    <cellStyle name="Normal 67 4 4 5" xfId="18753" xr:uid="{00000000-0005-0000-0000-0000048F0000}"/>
    <cellStyle name="Normal 67 4 5" xfId="5304" xr:uid="{00000000-0005-0000-0000-0000058F0000}"/>
    <cellStyle name="Normal 67 4 5 2" xfId="15356" xr:uid="{00000000-0005-0000-0000-0000068F0000}"/>
    <cellStyle name="Normal 67 4 5 2 2" xfId="45678" xr:uid="{00000000-0005-0000-0000-0000078F0000}"/>
    <cellStyle name="Normal 67 4 5 2 3" xfId="30454" xr:uid="{00000000-0005-0000-0000-0000088F0000}"/>
    <cellStyle name="Normal 67 4 5 3" xfId="10336" xr:uid="{00000000-0005-0000-0000-0000098F0000}"/>
    <cellStyle name="Normal 67 4 5 3 2" xfId="40661" xr:uid="{00000000-0005-0000-0000-00000A8F0000}"/>
    <cellStyle name="Normal 67 4 5 3 3" xfId="25437" xr:uid="{00000000-0005-0000-0000-00000B8F0000}"/>
    <cellStyle name="Normal 67 4 5 4" xfId="35648" xr:uid="{00000000-0005-0000-0000-00000C8F0000}"/>
    <cellStyle name="Normal 67 4 5 5" xfId="20424" xr:uid="{00000000-0005-0000-0000-00000D8F0000}"/>
    <cellStyle name="Normal 67 4 6" xfId="12014" xr:uid="{00000000-0005-0000-0000-00000E8F0000}"/>
    <cellStyle name="Normal 67 4 6 2" xfId="42336" xr:uid="{00000000-0005-0000-0000-00000F8F0000}"/>
    <cellStyle name="Normal 67 4 6 3" xfId="27112" xr:uid="{00000000-0005-0000-0000-0000108F0000}"/>
    <cellStyle name="Normal 67 4 7" xfId="6993" xr:uid="{00000000-0005-0000-0000-0000118F0000}"/>
    <cellStyle name="Normal 67 4 7 2" xfId="37319" xr:uid="{00000000-0005-0000-0000-0000128F0000}"/>
    <cellStyle name="Normal 67 4 7 3" xfId="22095" xr:uid="{00000000-0005-0000-0000-0000138F0000}"/>
    <cellStyle name="Normal 67 4 8" xfId="32307" xr:uid="{00000000-0005-0000-0000-0000148F0000}"/>
    <cellStyle name="Normal 67 4 9" xfId="17082" xr:uid="{00000000-0005-0000-0000-0000158F0000}"/>
    <cellStyle name="Normal 67 5" xfId="2127" xr:uid="{00000000-0005-0000-0000-0000168F0000}"/>
    <cellStyle name="Normal 67 5 2" xfId="2968" xr:uid="{00000000-0005-0000-0000-0000178F0000}"/>
    <cellStyle name="Normal 67 5 2 2" xfId="4658" xr:uid="{00000000-0005-0000-0000-0000188F0000}"/>
    <cellStyle name="Normal 67 5 2 2 2" xfId="14731" xr:uid="{00000000-0005-0000-0000-0000198F0000}"/>
    <cellStyle name="Normal 67 5 2 2 2 2" xfId="45053" xr:uid="{00000000-0005-0000-0000-00001A8F0000}"/>
    <cellStyle name="Normal 67 5 2 2 2 3" xfId="29829" xr:uid="{00000000-0005-0000-0000-00001B8F0000}"/>
    <cellStyle name="Normal 67 5 2 2 3" xfId="9711" xr:uid="{00000000-0005-0000-0000-00001C8F0000}"/>
    <cellStyle name="Normal 67 5 2 2 3 2" xfId="40036" xr:uid="{00000000-0005-0000-0000-00001D8F0000}"/>
    <cellStyle name="Normal 67 5 2 2 3 3" xfId="24812" xr:uid="{00000000-0005-0000-0000-00001E8F0000}"/>
    <cellStyle name="Normal 67 5 2 2 4" xfId="35023" xr:uid="{00000000-0005-0000-0000-00001F8F0000}"/>
    <cellStyle name="Normal 67 5 2 2 5" xfId="19799" xr:uid="{00000000-0005-0000-0000-0000208F0000}"/>
    <cellStyle name="Normal 67 5 2 3" xfId="6350" xr:uid="{00000000-0005-0000-0000-0000218F0000}"/>
    <cellStyle name="Normal 67 5 2 3 2" xfId="16402" xr:uid="{00000000-0005-0000-0000-0000228F0000}"/>
    <cellStyle name="Normal 67 5 2 3 2 2" xfId="46724" xr:uid="{00000000-0005-0000-0000-0000238F0000}"/>
    <cellStyle name="Normal 67 5 2 3 2 3" xfId="31500" xr:uid="{00000000-0005-0000-0000-0000248F0000}"/>
    <cellStyle name="Normal 67 5 2 3 3" xfId="11382" xr:uid="{00000000-0005-0000-0000-0000258F0000}"/>
    <cellStyle name="Normal 67 5 2 3 3 2" xfId="41707" xr:uid="{00000000-0005-0000-0000-0000268F0000}"/>
    <cellStyle name="Normal 67 5 2 3 3 3" xfId="26483" xr:uid="{00000000-0005-0000-0000-0000278F0000}"/>
    <cellStyle name="Normal 67 5 2 3 4" xfId="36694" xr:uid="{00000000-0005-0000-0000-0000288F0000}"/>
    <cellStyle name="Normal 67 5 2 3 5" xfId="21470" xr:uid="{00000000-0005-0000-0000-0000298F0000}"/>
    <cellStyle name="Normal 67 5 2 4" xfId="13060" xr:uid="{00000000-0005-0000-0000-00002A8F0000}"/>
    <cellStyle name="Normal 67 5 2 4 2" xfId="43382" xr:uid="{00000000-0005-0000-0000-00002B8F0000}"/>
    <cellStyle name="Normal 67 5 2 4 3" xfId="28158" xr:uid="{00000000-0005-0000-0000-00002C8F0000}"/>
    <cellStyle name="Normal 67 5 2 5" xfId="8039" xr:uid="{00000000-0005-0000-0000-00002D8F0000}"/>
    <cellStyle name="Normal 67 5 2 5 2" xfId="38365" xr:uid="{00000000-0005-0000-0000-00002E8F0000}"/>
    <cellStyle name="Normal 67 5 2 5 3" xfId="23141" xr:uid="{00000000-0005-0000-0000-00002F8F0000}"/>
    <cellStyle name="Normal 67 5 2 6" xfId="33353" xr:uid="{00000000-0005-0000-0000-0000308F0000}"/>
    <cellStyle name="Normal 67 5 2 7" xfId="18128" xr:uid="{00000000-0005-0000-0000-0000318F0000}"/>
    <cellStyle name="Normal 67 5 3" xfId="3821" xr:uid="{00000000-0005-0000-0000-0000328F0000}"/>
    <cellStyle name="Normal 67 5 3 2" xfId="13895" xr:uid="{00000000-0005-0000-0000-0000338F0000}"/>
    <cellStyle name="Normal 67 5 3 2 2" xfId="44217" xr:uid="{00000000-0005-0000-0000-0000348F0000}"/>
    <cellStyle name="Normal 67 5 3 2 3" xfId="28993" xr:uid="{00000000-0005-0000-0000-0000358F0000}"/>
    <cellStyle name="Normal 67 5 3 3" xfId="8875" xr:uid="{00000000-0005-0000-0000-0000368F0000}"/>
    <cellStyle name="Normal 67 5 3 3 2" xfId="39200" xr:uid="{00000000-0005-0000-0000-0000378F0000}"/>
    <cellStyle name="Normal 67 5 3 3 3" xfId="23976" xr:uid="{00000000-0005-0000-0000-0000388F0000}"/>
    <cellStyle name="Normal 67 5 3 4" xfId="34187" xr:uid="{00000000-0005-0000-0000-0000398F0000}"/>
    <cellStyle name="Normal 67 5 3 5" xfId="18963" xr:uid="{00000000-0005-0000-0000-00003A8F0000}"/>
    <cellStyle name="Normal 67 5 4" xfId="5514" xr:uid="{00000000-0005-0000-0000-00003B8F0000}"/>
    <cellStyle name="Normal 67 5 4 2" xfId="15566" xr:uid="{00000000-0005-0000-0000-00003C8F0000}"/>
    <cellStyle name="Normal 67 5 4 2 2" xfId="45888" xr:uid="{00000000-0005-0000-0000-00003D8F0000}"/>
    <cellStyle name="Normal 67 5 4 2 3" xfId="30664" xr:uid="{00000000-0005-0000-0000-00003E8F0000}"/>
    <cellStyle name="Normal 67 5 4 3" xfId="10546" xr:uid="{00000000-0005-0000-0000-00003F8F0000}"/>
    <cellStyle name="Normal 67 5 4 3 2" xfId="40871" xr:uid="{00000000-0005-0000-0000-0000408F0000}"/>
    <cellStyle name="Normal 67 5 4 3 3" xfId="25647" xr:uid="{00000000-0005-0000-0000-0000418F0000}"/>
    <cellStyle name="Normal 67 5 4 4" xfId="35858" xr:uid="{00000000-0005-0000-0000-0000428F0000}"/>
    <cellStyle name="Normal 67 5 4 5" xfId="20634" xr:uid="{00000000-0005-0000-0000-0000438F0000}"/>
    <cellStyle name="Normal 67 5 5" xfId="12224" xr:uid="{00000000-0005-0000-0000-0000448F0000}"/>
    <cellStyle name="Normal 67 5 5 2" xfId="42546" xr:uid="{00000000-0005-0000-0000-0000458F0000}"/>
    <cellStyle name="Normal 67 5 5 3" xfId="27322" xr:uid="{00000000-0005-0000-0000-0000468F0000}"/>
    <cellStyle name="Normal 67 5 6" xfId="7203" xr:uid="{00000000-0005-0000-0000-0000478F0000}"/>
    <cellStyle name="Normal 67 5 6 2" xfId="37529" xr:uid="{00000000-0005-0000-0000-0000488F0000}"/>
    <cellStyle name="Normal 67 5 6 3" xfId="22305" xr:uid="{00000000-0005-0000-0000-0000498F0000}"/>
    <cellStyle name="Normal 67 5 7" xfId="32517" xr:uid="{00000000-0005-0000-0000-00004A8F0000}"/>
    <cellStyle name="Normal 67 5 8" xfId="17292" xr:uid="{00000000-0005-0000-0000-00004B8F0000}"/>
    <cellStyle name="Normal 67 6" xfId="2548" xr:uid="{00000000-0005-0000-0000-00004C8F0000}"/>
    <cellStyle name="Normal 67 6 2" xfId="4240" xr:uid="{00000000-0005-0000-0000-00004D8F0000}"/>
    <cellStyle name="Normal 67 6 2 2" xfId="14313" xr:uid="{00000000-0005-0000-0000-00004E8F0000}"/>
    <cellStyle name="Normal 67 6 2 2 2" xfId="44635" xr:uid="{00000000-0005-0000-0000-00004F8F0000}"/>
    <cellStyle name="Normal 67 6 2 2 3" xfId="29411" xr:uid="{00000000-0005-0000-0000-0000508F0000}"/>
    <cellStyle name="Normal 67 6 2 3" xfId="9293" xr:uid="{00000000-0005-0000-0000-0000518F0000}"/>
    <cellStyle name="Normal 67 6 2 3 2" xfId="39618" xr:uid="{00000000-0005-0000-0000-0000528F0000}"/>
    <cellStyle name="Normal 67 6 2 3 3" xfId="24394" xr:uid="{00000000-0005-0000-0000-0000538F0000}"/>
    <cellStyle name="Normal 67 6 2 4" xfId="34605" xr:uid="{00000000-0005-0000-0000-0000548F0000}"/>
    <cellStyle name="Normal 67 6 2 5" xfId="19381" xr:uid="{00000000-0005-0000-0000-0000558F0000}"/>
    <cellStyle name="Normal 67 6 3" xfId="5932" xr:uid="{00000000-0005-0000-0000-0000568F0000}"/>
    <cellStyle name="Normal 67 6 3 2" xfId="15984" xr:uid="{00000000-0005-0000-0000-0000578F0000}"/>
    <cellStyle name="Normal 67 6 3 2 2" xfId="46306" xr:uid="{00000000-0005-0000-0000-0000588F0000}"/>
    <cellStyle name="Normal 67 6 3 2 3" xfId="31082" xr:uid="{00000000-0005-0000-0000-0000598F0000}"/>
    <cellStyle name="Normal 67 6 3 3" xfId="10964" xr:uid="{00000000-0005-0000-0000-00005A8F0000}"/>
    <cellStyle name="Normal 67 6 3 3 2" xfId="41289" xr:uid="{00000000-0005-0000-0000-00005B8F0000}"/>
    <cellStyle name="Normal 67 6 3 3 3" xfId="26065" xr:uid="{00000000-0005-0000-0000-00005C8F0000}"/>
    <cellStyle name="Normal 67 6 3 4" xfId="36276" xr:uid="{00000000-0005-0000-0000-00005D8F0000}"/>
    <cellStyle name="Normal 67 6 3 5" xfId="21052" xr:uid="{00000000-0005-0000-0000-00005E8F0000}"/>
    <cellStyle name="Normal 67 6 4" xfId="12642" xr:uid="{00000000-0005-0000-0000-00005F8F0000}"/>
    <cellStyle name="Normal 67 6 4 2" xfId="42964" xr:uid="{00000000-0005-0000-0000-0000608F0000}"/>
    <cellStyle name="Normal 67 6 4 3" xfId="27740" xr:uid="{00000000-0005-0000-0000-0000618F0000}"/>
    <cellStyle name="Normal 67 6 5" xfId="7621" xr:uid="{00000000-0005-0000-0000-0000628F0000}"/>
    <cellStyle name="Normal 67 6 5 2" xfId="37947" xr:uid="{00000000-0005-0000-0000-0000638F0000}"/>
    <cellStyle name="Normal 67 6 5 3" xfId="22723" xr:uid="{00000000-0005-0000-0000-0000648F0000}"/>
    <cellStyle name="Normal 67 6 6" xfId="32935" xr:uid="{00000000-0005-0000-0000-0000658F0000}"/>
    <cellStyle name="Normal 67 6 7" xfId="17710" xr:uid="{00000000-0005-0000-0000-0000668F0000}"/>
    <cellStyle name="Normal 67 7" xfId="3400" xr:uid="{00000000-0005-0000-0000-0000678F0000}"/>
    <cellStyle name="Normal 67 7 2" xfId="13477" xr:uid="{00000000-0005-0000-0000-0000688F0000}"/>
    <cellStyle name="Normal 67 7 2 2" xfId="43799" xr:uid="{00000000-0005-0000-0000-0000698F0000}"/>
    <cellStyle name="Normal 67 7 2 3" xfId="28575" xr:uid="{00000000-0005-0000-0000-00006A8F0000}"/>
    <cellStyle name="Normal 67 7 3" xfId="8457" xr:uid="{00000000-0005-0000-0000-00006B8F0000}"/>
    <cellStyle name="Normal 67 7 3 2" xfId="38782" xr:uid="{00000000-0005-0000-0000-00006C8F0000}"/>
    <cellStyle name="Normal 67 7 3 3" xfId="23558" xr:uid="{00000000-0005-0000-0000-00006D8F0000}"/>
    <cellStyle name="Normal 67 7 4" xfId="33769" xr:uid="{00000000-0005-0000-0000-00006E8F0000}"/>
    <cellStyle name="Normal 67 7 5" xfId="18545" xr:uid="{00000000-0005-0000-0000-00006F8F0000}"/>
    <cellStyle name="Normal 67 8" xfId="5094" xr:uid="{00000000-0005-0000-0000-0000708F0000}"/>
    <cellStyle name="Normal 67 8 2" xfId="15148" xr:uid="{00000000-0005-0000-0000-0000718F0000}"/>
    <cellStyle name="Normal 67 8 2 2" xfId="45470" xr:uid="{00000000-0005-0000-0000-0000728F0000}"/>
    <cellStyle name="Normal 67 8 2 3" xfId="30246" xr:uid="{00000000-0005-0000-0000-0000738F0000}"/>
    <cellStyle name="Normal 67 8 3" xfId="10128" xr:uid="{00000000-0005-0000-0000-0000748F0000}"/>
    <cellStyle name="Normal 67 8 3 2" xfId="40453" xr:uid="{00000000-0005-0000-0000-0000758F0000}"/>
    <cellStyle name="Normal 67 8 3 3" xfId="25229" xr:uid="{00000000-0005-0000-0000-0000768F0000}"/>
    <cellStyle name="Normal 67 8 4" xfId="35440" xr:uid="{00000000-0005-0000-0000-0000778F0000}"/>
    <cellStyle name="Normal 67 8 5" xfId="20216" xr:uid="{00000000-0005-0000-0000-0000788F0000}"/>
    <cellStyle name="Normal 67 9" xfId="11804" xr:uid="{00000000-0005-0000-0000-0000798F0000}"/>
    <cellStyle name="Normal 67 9 2" xfId="42128" xr:uid="{00000000-0005-0000-0000-00007A8F0000}"/>
    <cellStyle name="Normal 67 9 3" xfId="26904" xr:uid="{00000000-0005-0000-0000-00007B8F0000}"/>
    <cellStyle name="Normal 68" xfId="1479" xr:uid="{00000000-0005-0000-0000-00007C8F0000}"/>
    <cellStyle name="Normal 69" xfId="1480" xr:uid="{00000000-0005-0000-0000-00007D8F0000}"/>
    <cellStyle name="Normal 7" xfId="130" xr:uid="{00000000-0005-0000-0000-00007E8F0000}"/>
    <cellStyle name="Normal 7 10" xfId="32017" xr:uid="{00000000-0005-0000-0000-00007F8F0000}"/>
    <cellStyle name="Normal 7 11" xfId="973" xr:uid="{00000000-0005-0000-0000-0000808F0000}"/>
    <cellStyle name="Normal 7 12" xfId="412" xr:uid="{00000000-0005-0000-0000-0000818F0000}"/>
    <cellStyle name="Normal 7 13" xfId="47423" xr:uid="{00000000-0005-0000-0000-0000828F0000}"/>
    <cellStyle name="Normal 7 14" xfId="47428" xr:uid="{00000000-0005-0000-0000-0000838F0000}"/>
    <cellStyle name="Normal 7 2" xfId="782" xr:uid="{00000000-0005-0000-0000-0000848F0000}"/>
    <cellStyle name="Normal 7 2 2" xfId="1482" xr:uid="{00000000-0005-0000-0000-0000858F0000}"/>
    <cellStyle name="Normal 7 3" xfId="663" xr:uid="{00000000-0005-0000-0000-0000868F0000}"/>
    <cellStyle name="Normal 7 4" xfId="1483" xr:uid="{00000000-0005-0000-0000-0000878F0000}"/>
    <cellStyle name="Normal 7 5" xfId="1484" xr:uid="{00000000-0005-0000-0000-0000888F0000}"/>
    <cellStyle name="Normal 7 6" xfId="1485" xr:uid="{00000000-0005-0000-0000-0000898F0000}"/>
    <cellStyle name="Normal 7 6 10" xfId="6784" xr:uid="{00000000-0005-0000-0000-00008A8F0000}"/>
    <cellStyle name="Normal 7 6 10 2" xfId="37112" xr:uid="{00000000-0005-0000-0000-00008B8F0000}"/>
    <cellStyle name="Normal 7 6 10 3" xfId="21888" xr:uid="{00000000-0005-0000-0000-00008C8F0000}"/>
    <cellStyle name="Normal 7 6 11" xfId="32103" xr:uid="{00000000-0005-0000-0000-00008D8F0000}"/>
    <cellStyle name="Normal 7 6 12" xfId="16873" xr:uid="{00000000-0005-0000-0000-00008E8F0000}"/>
    <cellStyle name="Normal 7 6 13" xfId="47314" xr:uid="{00000000-0005-0000-0000-00008F8F0000}"/>
    <cellStyle name="Normal 7 6 2" xfId="1748" xr:uid="{00000000-0005-0000-0000-0000908F0000}"/>
    <cellStyle name="Normal 7 6 2 10" xfId="32154" xr:uid="{00000000-0005-0000-0000-0000918F0000}"/>
    <cellStyle name="Normal 7 6 2 11" xfId="16927" xr:uid="{00000000-0005-0000-0000-0000928F0000}"/>
    <cellStyle name="Normal 7 6 2 2" xfId="1856" xr:uid="{00000000-0005-0000-0000-0000938F0000}"/>
    <cellStyle name="Normal 7 6 2 2 10" xfId="17031" xr:uid="{00000000-0005-0000-0000-0000948F0000}"/>
    <cellStyle name="Normal 7 6 2 2 2" xfId="2073" xr:uid="{00000000-0005-0000-0000-0000958F0000}"/>
    <cellStyle name="Normal 7 6 2 2 2 2" xfId="2494" xr:uid="{00000000-0005-0000-0000-0000968F0000}"/>
    <cellStyle name="Normal 7 6 2 2 2 2 2" xfId="3333" xr:uid="{00000000-0005-0000-0000-0000978F0000}"/>
    <cellStyle name="Normal 7 6 2 2 2 2 2 2" xfId="5023" xr:uid="{00000000-0005-0000-0000-0000988F0000}"/>
    <cellStyle name="Normal 7 6 2 2 2 2 2 2 2" xfId="15096" xr:uid="{00000000-0005-0000-0000-0000998F0000}"/>
    <cellStyle name="Normal 7 6 2 2 2 2 2 2 2 2" xfId="45418" xr:uid="{00000000-0005-0000-0000-00009A8F0000}"/>
    <cellStyle name="Normal 7 6 2 2 2 2 2 2 2 3" xfId="30194" xr:uid="{00000000-0005-0000-0000-00009B8F0000}"/>
    <cellStyle name="Normal 7 6 2 2 2 2 2 2 3" xfId="10076" xr:uid="{00000000-0005-0000-0000-00009C8F0000}"/>
    <cellStyle name="Normal 7 6 2 2 2 2 2 2 3 2" xfId="40401" xr:uid="{00000000-0005-0000-0000-00009D8F0000}"/>
    <cellStyle name="Normal 7 6 2 2 2 2 2 2 3 3" xfId="25177" xr:uid="{00000000-0005-0000-0000-00009E8F0000}"/>
    <cellStyle name="Normal 7 6 2 2 2 2 2 2 4" xfId="35388" xr:uid="{00000000-0005-0000-0000-00009F8F0000}"/>
    <cellStyle name="Normal 7 6 2 2 2 2 2 2 5" xfId="20164" xr:uid="{00000000-0005-0000-0000-0000A08F0000}"/>
    <cellStyle name="Normal 7 6 2 2 2 2 2 3" xfId="6715" xr:uid="{00000000-0005-0000-0000-0000A18F0000}"/>
    <cellStyle name="Normal 7 6 2 2 2 2 2 3 2" xfId="16767" xr:uid="{00000000-0005-0000-0000-0000A28F0000}"/>
    <cellStyle name="Normal 7 6 2 2 2 2 2 3 2 2" xfId="47089" xr:uid="{00000000-0005-0000-0000-0000A38F0000}"/>
    <cellStyle name="Normal 7 6 2 2 2 2 2 3 2 3" xfId="31865" xr:uid="{00000000-0005-0000-0000-0000A48F0000}"/>
    <cellStyle name="Normal 7 6 2 2 2 2 2 3 3" xfId="11747" xr:uid="{00000000-0005-0000-0000-0000A58F0000}"/>
    <cellStyle name="Normal 7 6 2 2 2 2 2 3 3 2" xfId="42072" xr:uid="{00000000-0005-0000-0000-0000A68F0000}"/>
    <cellStyle name="Normal 7 6 2 2 2 2 2 3 3 3" xfId="26848" xr:uid="{00000000-0005-0000-0000-0000A78F0000}"/>
    <cellStyle name="Normal 7 6 2 2 2 2 2 3 4" xfId="37059" xr:uid="{00000000-0005-0000-0000-0000A88F0000}"/>
    <cellStyle name="Normal 7 6 2 2 2 2 2 3 5" xfId="21835" xr:uid="{00000000-0005-0000-0000-0000A98F0000}"/>
    <cellStyle name="Normal 7 6 2 2 2 2 2 4" xfId="13425" xr:uid="{00000000-0005-0000-0000-0000AA8F0000}"/>
    <cellStyle name="Normal 7 6 2 2 2 2 2 4 2" xfId="43747" xr:uid="{00000000-0005-0000-0000-0000AB8F0000}"/>
    <cellStyle name="Normal 7 6 2 2 2 2 2 4 3" xfId="28523" xr:uid="{00000000-0005-0000-0000-0000AC8F0000}"/>
    <cellStyle name="Normal 7 6 2 2 2 2 2 5" xfId="8404" xr:uid="{00000000-0005-0000-0000-0000AD8F0000}"/>
    <cellStyle name="Normal 7 6 2 2 2 2 2 5 2" xfId="38730" xr:uid="{00000000-0005-0000-0000-0000AE8F0000}"/>
    <cellStyle name="Normal 7 6 2 2 2 2 2 5 3" xfId="23506" xr:uid="{00000000-0005-0000-0000-0000AF8F0000}"/>
    <cellStyle name="Normal 7 6 2 2 2 2 2 6" xfId="33718" xr:uid="{00000000-0005-0000-0000-0000B08F0000}"/>
    <cellStyle name="Normal 7 6 2 2 2 2 2 7" xfId="18493" xr:uid="{00000000-0005-0000-0000-0000B18F0000}"/>
    <cellStyle name="Normal 7 6 2 2 2 2 3" xfId="4186" xr:uid="{00000000-0005-0000-0000-0000B28F0000}"/>
    <cellStyle name="Normal 7 6 2 2 2 2 3 2" xfId="14260" xr:uid="{00000000-0005-0000-0000-0000B38F0000}"/>
    <cellStyle name="Normal 7 6 2 2 2 2 3 2 2" xfId="44582" xr:uid="{00000000-0005-0000-0000-0000B48F0000}"/>
    <cellStyle name="Normal 7 6 2 2 2 2 3 2 3" xfId="29358" xr:uid="{00000000-0005-0000-0000-0000B58F0000}"/>
    <cellStyle name="Normal 7 6 2 2 2 2 3 3" xfId="9240" xr:uid="{00000000-0005-0000-0000-0000B68F0000}"/>
    <cellStyle name="Normal 7 6 2 2 2 2 3 3 2" xfId="39565" xr:uid="{00000000-0005-0000-0000-0000B78F0000}"/>
    <cellStyle name="Normal 7 6 2 2 2 2 3 3 3" xfId="24341" xr:uid="{00000000-0005-0000-0000-0000B88F0000}"/>
    <cellStyle name="Normal 7 6 2 2 2 2 3 4" xfId="34552" xr:uid="{00000000-0005-0000-0000-0000B98F0000}"/>
    <cellStyle name="Normal 7 6 2 2 2 2 3 5" xfId="19328" xr:uid="{00000000-0005-0000-0000-0000BA8F0000}"/>
    <cellStyle name="Normal 7 6 2 2 2 2 4" xfId="5879" xr:uid="{00000000-0005-0000-0000-0000BB8F0000}"/>
    <cellStyle name="Normal 7 6 2 2 2 2 4 2" xfId="15931" xr:uid="{00000000-0005-0000-0000-0000BC8F0000}"/>
    <cellStyle name="Normal 7 6 2 2 2 2 4 2 2" xfId="46253" xr:uid="{00000000-0005-0000-0000-0000BD8F0000}"/>
    <cellStyle name="Normal 7 6 2 2 2 2 4 2 3" xfId="31029" xr:uid="{00000000-0005-0000-0000-0000BE8F0000}"/>
    <cellStyle name="Normal 7 6 2 2 2 2 4 3" xfId="10911" xr:uid="{00000000-0005-0000-0000-0000BF8F0000}"/>
    <cellStyle name="Normal 7 6 2 2 2 2 4 3 2" xfId="41236" xr:uid="{00000000-0005-0000-0000-0000C08F0000}"/>
    <cellStyle name="Normal 7 6 2 2 2 2 4 3 3" xfId="26012" xr:uid="{00000000-0005-0000-0000-0000C18F0000}"/>
    <cellStyle name="Normal 7 6 2 2 2 2 4 4" xfId="36223" xr:uid="{00000000-0005-0000-0000-0000C28F0000}"/>
    <cellStyle name="Normal 7 6 2 2 2 2 4 5" xfId="20999" xr:uid="{00000000-0005-0000-0000-0000C38F0000}"/>
    <cellStyle name="Normal 7 6 2 2 2 2 5" xfId="12589" xr:uid="{00000000-0005-0000-0000-0000C48F0000}"/>
    <cellStyle name="Normal 7 6 2 2 2 2 5 2" xfId="42911" xr:uid="{00000000-0005-0000-0000-0000C58F0000}"/>
    <cellStyle name="Normal 7 6 2 2 2 2 5 3" xfId="27687" xr:uid="{00000000-0005-0000-0000-0000C68F0000}"/>
    <cellStyle name="Normal 7 6 2 2 2 2 6" xfId="7568" xr:uid="{00000000-0005-0000-0000-0000C78F0000}"/>
    <cellStyle name="Normal 7 6 2 2 2 2 6 2" xfId="37894" xr:uid="{00000000-0005-0000-0000-0000C88F0000}"/>
    <cellStyle name="Normal 7 6 2 2 2 2 6 3" xfId="22670" xr:uid="{00000000-0005-0000-0000-0000C98F0000}"/>
    <cellStyle name="Normal 7 6 2 2 2 2 7" xfId="32882" xr:uid="{00000000-0005-0000-0000-0000CA8F0000}"/>
    <cellStyle name="Normal 7 6 2 2 2 2 8" xfId="17657" xr:uid="{00000000-0005-0000-0000-0000CB8F0000}"/>
    <cellStyle name="Normal 7 6 2 2 2 3" xfId="2915" xr:uid="{00000000-0005-0000-0000-0000CC8F0000}"/>
    <cellStyle name="Normal 7 6 2 2 2 3 2" xfId="4605" xr:uid="{00000000-0005-0000-0000-0000CD8F0000}"/>
    <cellStyle name="Normal 7 6 2 2 2 3 2 2" xfId="14678" xr:uid="{00000000-0005-0000-0000-0000CE8F0000}"/>
    <cellStyle name="Normal 7 6 2 2 2 3 2 2 2" xfId="45000" xr:uid="{00000000-0005-0000-0000-0000CF8F0000}"/>
    <cellStyle name="Normal 7 6 2 2 2 3 2 2 3" xfId="29776" xr:uid="{00000000-0005-0000-0000-0000D08F0000}"/>
    <cellStyle name="Normal 7 6 2 2 2 3 2 3" xfId="9658" xr:uid="{00000000-0005-0000-0000-0000D18F0000}"/>
    <cellStyle name="Normal 7 6 2 2 2 3 2 3 2" xfId="39983" xr:uid="{00000000-0005-0000-0000-0000D28F0000}"/>
    <cellStyle name="Normal 7 6 2 2 2 3 2 3 3" xfId="24759" xr:uid="{00000000-0005-0000-0000-0000D38F0000}"/>
    <cellStyle name="Normal 7 6 2 2 2 3 2 4" xfId="34970" xr:uid="{00000000-0005-0000-0000-0000D48F0000}"/>
    <cellStyle name="Normal 7 6 2 2 2 3 2 5" xfId="19746" xr:uid="{00000000-0005-0000-0000-0000D58F0000}"/>
    <cellStyle name="Normal 7 6 2 2 2 3 3" xfId="6297" xr:uid="{00000000-0005-0000-0000-0000D68F0000}"/>
    <cellStyle name="Normal 7 6 2 2 2 3 3 2" xfId="16349" xr:uid="{00000000-0005-0000-0000-0000D78F0000}"/>
    <cellStyle name="Normal 7 6 2 2 2 3 3 2 2" xfId="46671" xr:uid="{00000000-0005-0000-0000-0000D88F0000}"/>
    <cellStyle name="Normal 7 6 2 2 2 3 3 2 3" xfId="31447" xr:uid="{00000000-0005-0000-0000-0000D98F0000}"/>
    <cellStyle name="Normal 7 6 2 2 2 3 3 3" xfId="11329" xr:uid="{00000000-0005-0000-0000-0000DA8F0000}"/>
    <cellStyle name="Normal 7 6 2 2 2 3 3 3 2" xfId="41654" xr:uid="{00000000-0005-0000-0000-0000DB8F0000}"/>
    <cellStyle name="Normal 7 6 2 2 2 3 3 3 3" xfId="26430" xr:uid="{00000000-0005-0000-0000-0000DC8F0000}"/>
    <cellStyle name="Normal 7 6 2 2 2 3 3 4" xfId="36641" xr:uid="{00000000-0005-0000-0000-0000DD8F0000}"/>
    <cellStyle name="Normal 7 6 2 2 2 3 3 5" xfId="21417" xr:uid="{00000000-0005-0000-0000-0000DE8F0000}"/>
    <cellStyle name="Normal 7 6 2 2 2 3 4" xfId="13007" xr:uid="{00000000-0005-0000-0000-0000DF8F0000}"/>
    <cellStyle name="Normal 7 6 2 2 2 3 4 2" xfId="43329" xr:uid="{00000000-0005-0000-0000-0000E08F0000}"/>
    <cellStyle name="Normal 7 6 2 2 2 3 4 3" xfId="28105" xr:uid="{00000000-0005-0000-0000-0000E18F0000}"/>
    <cellStyle name="Normal 7 6 2 2 2 3 5" xfId="7986" xr:uid="{00000000-0005-0000-0000-0000E28F0000}"/>
    <cellStyle name="Normal 7 6 2 2 2 3 5 2" xfId="38312" xr:uid="{00000000-0005-0000-0000-0000E38F0000}"/>
    <cellStyle name="Normal 7 6 2 2 2 3 5 3" xfId="23088" xr:uid="{00000000-0005-0000-0000-0000E48F0000}"/>
    <cellStyle name="Normal 7 6 2 2 2 3 6" xfId="33300" xr:uid="{00000000-0005-0000-0000-0000E58F0000}"/>
    <cellStyle name="Normal 7 6 2 2 2 3 7" xfId="18075" xr:uid="{00000000-0005-0000-0000-0000E68F0000}"/>
    <cellStyle name="Normal 7 6 2 2 2 4" xfId="3768" xr:uid="{00000000-0005-0000-0000-0000E78F0000}"/>
    <cellStyle name="Normal 7 6 2 2 2 4 2" xfId="13842" xr:uid="{00000000-0005-0000-0000-0000E88F0000}"/>
    <cellStyle name="Normal 7 6 2 2 2 4 2 2" xfId="44164" xr:uid="{00000000-0005-0000-0000-0000E98F0000}"/>
    <cellStyle name="Normal 7 6 2 2 2 4 2 3" xfId="28940" xr:uid="{00000000-0005-0000-0000-0000EA8F0000}"/>
    <cellStyle name="Normal 7 6 2 2 2 4 3" xfId="8822" xr:uid="{00000000-0005-0000-0000-0000EB8F0000}"/>
    <cellStyle name="Normal 7 6 2 2 2 4 3 2" xfId="39147" xr:uid="{00000000-0005-0000-0000-0000EC8F0000}"/>
    <cellStyle name="Normal 7 6 2 2 2 4 3 3" xfId="23923" xr:uid="{00000000-0005-0000-0000-0000ED8F0000}"/>
    <cellStyle name="Normal 7 6 2 2 2 4 4" xfId="34134" xr:uid="{00000000-0005-0000-0000-0000EE8F0000}"/>
    <cellStyle name="Normal 7 6 2 2 2 4 5" xfId="18910" xr:uid="{00000000-0005-0000-0000-0000EF8F0000}"/>
    <cellStyle name="Normal 7 6 2 2 2 5" xfId="5461" xr:uid="{00000000-0005-0000-0000-0000F08F0000}"/>
    <cellStyle name="Normal 7 6 2 2 2 5 2" xfId="15513" xr:uid="{00000000-0005-0000-0000-0000F18F0000}"/>
    <cellStyle name="Normal 7 6 2 2 2 5 2 2" xfId="45835" xr:uid="{00000000-0005-0000-0000-0000F28F0000}"/>
    <cellStyle name="Normal 7 6 2 2 2 5 2 3" xfId="30611" xr:uid="{00000000-0005-0000-0000-0000F38F0000}"/>
    <cellStyle name="Normal 7 6 2 2 2 5 3" xfId="10493" xr:uid="{00000000-0005-0000-0000-0000F48F0000}"/>
    <cellStyle name="Normal 7 6 2 2 2 5 3 2" xfId="40818" xr:uid="{00000000-0005-0000-0000-0000F58F0000}"/>
    <cellStyle name="Normal 7 6 2 2 2 5 3 3" xfId="25594" xr:uid="{00000000-0005-0000-0000-0000F68F0000}"/>
    <cellStyle name="Normal 7 6 2 2 2 5 4" xfId="35805" xr:uid="{00000000-0005-0000-0000-0000F78F0000}"/>
    <cellStyle name="Normal 7 6 2 2 2 5 5" xfId="20581" xr:uid="{00000000-0005-0000-0000-0000F88F0000}"/>
    <cellStyle name="Normal 7 6 2 2 2 6" xfId="12171" xr:uid="{00000000-0005-0000-0000-0000F98F0000}"/>
    <cellStyle name="Normal 7 6 2 2 2 6 2" xfId="42493" xr:uid="{00000000-0005-0000-0000-0000FA8F0000}"/>
    <cellStyle name="Normal 7 6 2 2 2 6 3" xfId="27269" xr:uid="{00000000-0005-0000-0000-0000FB8F0000}"/>
    <cellStyle name="Normal 7 6 2 2 2 7" xfId="7150" xr:uid="{00000000-0005-0000-0000-0000FC8F0000}"/>
    <cellStyle name="Normal 7 6 2 2 2 7 2" xfId="37476" xr:uid="{00000000-0005-0000-0000-0000FD8F0000}"/>
    <cellStyle name="Normal 7 6 2 2 2 7 3" xfId="22252" xr:uid="{00000000-0005-0000-0000-0000FE8F0000}"/>
    <cellStyle name="Normal 7 6 2 2 2 8" xfId="32464" xr:uid="{00000000-0005-0000-0000-0000FF8F0000}"/>
    <cellStyle name="Normal 7 6 2 2 2 9" xfId="17239" xr:uid="{00000000-0005-0000-0000-000000900000}"/>
    <cellStyle name="Normal 7 6 2 2 3" xfId="2286" xr:uid="{00000000-0005-0000-0000-000001900000}"/>
    <cellStyle name="Normal 7 6 2 2 3 2" xfId="3125" xr:uid="{00000000-0005-0000-0000-000002900000}"/>
    <cellStyle name="Normal 7 6 2 2 3 2 2" xfId="4815" xr:uid="{00000000-0005-0000-0000-000003900000}"/>
    <cellStyle name="Normal 7 6 2 2 3 2 2 2" xfId="14888" xr:uid="{00000000-0005-0000-0000-000004900000}"/>
    <cellStyle name="Normal 7 6 2 2 3 2 2 2 2" xfId="45210" xr:uid="{00000000-0005-0000-0000-000005900000}"/>
    <cellStyle name="Normal 7 6 2 2 3 2 2 2 3" xfId="29986" xr:uid="{00000000-0005-0000-0000-000006900000}"/>
    <cellStyle name="Normal 7 6 2 2 3 2 2 3" xfId="9868" xr:uid="{00000000-0005-0000-0000-000007900000}"/>
    <cellStyle name="Normal 7 6 2 2 3 2 2 3 2" xfId="40193" xr:uid="{00000000-0005-0000-0000-000008900000}"/>
    <cellStyle name="Normal 7 6 2 2 3 2 2 3 3" xfId="24969" xr:uid="{00000000-0005-0000-0000-000009900000}"/>
    <cellStyle name="Normal 7 6 2 2 3 2 2 4" xfId="35180" xr:uid="{00000000-0005-0000-0000-00000A900000}"/>
    <cellStyle name="Normal 7 6 2 2 3 2 2 5" xfId="19956" xr:uid="{00000000-0005-0000-0000-00000B900000}"/>
    <cellStyle name="Normal 7 6 2 2 3 2 3" xfId="6507" xr:uid="{00000000-0005-0000-0000-00000C900000}"/>
    <cellStyle name="Normal 7 6 2 2 3 2 3 2" xfId="16559" xr:uid="{00000000-0005-0000-0000-00000D900000}"/>
    <cellStyle name="Normal 7 6 2 2 3 2 3 2 2" xfId="46881" xr:uid="{00000000-0005-0000-0000-00000E900000}"/>
    <cellStyle name="Normal 7 6 2 2 3 2 3 2 3" xfId="31657" xr:uid="{00000000-0005-0000-0000-00000F900000}"/>
    <cellStyle name="Normal 7 6 2 2 3 2 3 3" xfId="11539" xr:uid="{00000000-0005-0000-0000-000010900000}"/>
    <cellStyle name="Normal 7 6 2 2 3 2 3 3 2" xfId="41864" xr:uid="{00000000-0005-0000-0000-000011900000}"/>
    <cellStyle name="Normal 7 6 2 2 3 2 3 3 3" xfId="26640" xr:uid="{00000000-0005-0000-0000-000012900000}"/>
    <cellStyle name="Normal 7 6 2 2 3 2 3 4" xfId="36851" xr:uid="{00000000-0005-0000-0000-000013900000}"/>
    <cellStyle name="Normal 7 6 2 2 3 2 3 5" xfId="21627" xr:uid="{00000000-0005-0000-0000-000014900000}"/>
    <cellStyle name="Normal 7 6 2 2 3 2 4" xfId="13217" xr:uid="{00000000-0005-0000-0000-000015900000}"/>
    <cellStyle name="Normal 7 6 2 2 3 2 4 2" xfId="43539" xr:uid="{00000000-0005-0000-0000-000016900000}"/>
    <cellStyle name="Normal 7 6 2 2 3 2 4 3" xfId="28315" xr:uid="{00000000-0005-0000-0000-000017900000}"/>
    <cellStyle name="Normal 7 6 2 2 3 2 5" xfId="8196" xr:uid="{00000000-0005-0000-0000-000018900000}"/>
    <cellStyle name="Normal 7 6 2 2 3 2 5 2" xfId="38522" xr:uid="{00000000-0005-0000-0000-000019900000}"/>
    <cellStyle name="Normal 7 6 2 2 3 2 5 3" xfId="23298" xr:uid="{00000000-0005-0000-0000-00001A900000}"/>
    <cellStyle name="Normal 7 6 2 2 3 2 6" xfId="33510" xr:uid="{00000000-0005-0000-0000-00001B900000}"/>
    <cellStyle name="Normal 7 6 2 2 3 2 7" xfId="18285" xr:uid="{00000000-0005-0000-0000-00001C900000}"/>
    <cellStyle name="Normal 7 6 2 2 3 3" xfId="3978" xr:uid="{00000000-0005-0000-0000-00001D900000}"/>
    <cellStyle name="Normal 7 6 2 2 3 3 2" xfId="14052" xr:uid="{00000000-0005-0000-0000-00001E900000}"/>
    <cellStyle name="Normal 7 6 2 2 3 3 2 2" xfId="44374" xr:uid="{00000000-0005-0000-0000-00001F900000}"/>
    <cellStyle name="Normal 7 6 2 2 3 3 2 3" xfId="29150" xr:uid="{00000000-0005-0000-0000-000020900000}"/>
    <cellStyle name="Normal 7 6 2 2 3 3 3" xfId="9032" xr:uid="{00000000-0005-0000-0000-000021900000}"/>
    <cellStyle name="Normal 7 6 2 2 3 3 3 2" xfId="39357" xr:uid="{00000000-0005-0000-0000-000022900000}"/>
    <cellStyle name="Normal 7 6 2 2 3 3 3 3" xfId="24133" xr:uid="{00000000-0005-0000-0000-000023900000}"/>
    <cellStyle name="Normal 7 6 2 2 3 3 4" xfId="34344" xr:uid="{00000000-0005-0000-0000-000024900000}"/>
    <cellStyle name="Normal 7 6 2 2 3 3 5" xfId="19120" xr:uid="{00000000-0005-0000-0000-000025900000}"/>
    <cellStyle name="Normal 7 6 2 2 3 4" xfId="5671" xr:uid="{00000000-0005-0000-0000-000026900000}"/>
    <cellStyle name="Normal 7 6 2 2 3 4 2" xfId="15723" xr:uid="{00000000-0005-0000-0000-000027900000}"/>
    <cellStyle name="Normal 7 6 2 2 3 4 2 2" xfId="46045" xr:uid="{00000000-0005-0000-0000-000028900000}"/>
    <cellStyle name="Normal 7 6 2 2 3 4 2 3" xfId="30821" xr:uid="{00000000-0005-0000-0000-000029900000}"/>
    <cellStyle name="Normal 7 6 2 2 3 4 3" xfId="10703" xr:uid="{00000000-0005-0000-0000-00002A900000}"/>
    <cellStyle name="Normal 7 6 2 2 3 4 3 2" xfId="41028" xr:uid="{00000000-0005-0000-0000-00002B900000}"/>
    <cellStyle name="Normal 7 6 2 2 3 4 3 3" xfId="25804" xr:uid="{00000000-0005-0000-0000-00002C900000}"/>
    <cellStyle name="Normal 7 6 2 2 3 4 4" xfId="36015" xr:uid="{00000000-0005-0000-0000-00002D900000}"/>
    <cellStyle name="Normal 7 6 2 2 3 4 5" xfId="20791" xr:uid="{00000000-0005-0000-0000-00002E900000}"/>
    <cellStyle name="Normal 7 6 2 2 3 5" xfId="12381" xr:uid="{00000000-0005-0000-0000-00002F900000}"/>
    <cellStyle name="Normal 7 6 2 2 3 5 2" xfId="42703" xr:uid="{00000000-0005-0000-0000-000030900000}"/>
    <cellStyle name="Normal 7 6 2 2 3 5 3" xfId="27479" xr:uid="{00000000-0005-0000-0000-000031900000}"/>
    <cellStyle name="Normal 7 6 2 2 3 6" xfId="7360" xr:uid="{00000000-0005-0000-0000-000032900000}"/>
    <cellStyle name="Normal 7 6 2 2 3 6 2" xfId="37686" xr:uid="{00000000-0005-0000-0000-000033900000}"/>
    <cellStyle name="Normal 7 6 2 2 3 6 3" xfId="22462" xr:uid="{00000000-0005-0000-0000-000034900000}"/>
    <cellStyle name="Normal 7 6 2 2 3 7" xfId="32674" xr:uid="{00000000-0005-0000-0000-000035900000}"/>
    <cellStyle name="Normal 7 6 2 2 3 8" xfId="17449" xr:uid="{00000000-0005-0000-0000-000036900000}"/>
    <cellStyle name="Normal 7 6 2 2 4" xfId="2707" xr:uid="{00000000-0005-0000-0000-000037900000}"/>
    <cellStyle name="Normal 7 6 2 2 4 2" xfId="4397" xr:uid="{00000000-0005-0000-0000-000038900000}"/>
    <cellStyle name="Normal 7 6 2 2 4 2 2" xfId="14470" xr:uid="{00000000-0005-0000-0000-000039900000}"/>
    <cellStyle name="Normal 7 6 2 2 4 2 2 2" xfId="44792" xr:uid="{00000000-0005-0000-0000-00003A900000}"/>
    <cellStyle name="Normal 7 6 2 2 4 2 2 3" xfId="29568" xr:uid="{00000000-0005-0000-0000-00003B900000}"/>
    <cellStyle name="Normal 7 6 2 2 4 2 3" xfId="9450" xr:uid="{00000000-0005-0000-0000-00003C900000}"/>
    <cellStyle name="Normal 7 6 2 2 4 2 3 2" xfId="39775" xr:uid="{00000000-0005-0000-0000-00003D900000}"/>
    <cellStyle name="Normal 7 6 2 2 4 2 3 3" xfId="24551" xr:uid="{00000000-0005-0000-0000-00003E900000}"/>
    <cellStyle name="Normal 7 6 2 2 4 2 4" xfId="34762" xr:uid="{00000000-0005-0000-0000-00003F900000}"/>
    <cellStyle name="Normal 7 6 2 2 4 2 5" xfId="19538" xr:uid="{00000000-0005-0000-0000-000040900000}"/>
    <cellStyle name="Normal 7 6 2 2 4 3" xfId="6089" xr:uid="{00000000-0005-0000-0000-000041900000}"/>
    <cellStyle name="Normal 7 6 2 2 4 3 2" xfId="16141" xr:uid="{00000000-0005-0000-0000-000042900000}"/>
    <cellStyle name="Normal 7 6 2 2 4 3 2 2" xfId="46463" xr:uid="{00000000-0005-0000-0000-000043900000}"/>
    <cellStyle name="Normal 7 6 2 2 4 3 2 3" xfId="31239" xr:uid="{00000000-0005-0000-0000-000044900000}"/>
    <cellStyle name="Normal 7 6 2 2 4 3 3" xfId="11121" xr:uid="{00000000-0005-0000-0000-000045900000}"/>
    <cellStyle name="Normal 7 6 2 2 4 3 3 2" xfId="41446" xr:uid="{00000000-0005-0000-0000-000046900000}"/>
    <cellStyle name="Normal 7 6 2 2 4 3 3 3" xfId="26222" xr:uid="{00000000-0005-0000-0000-000047900000}"/>
    <cellStyle name="Normal 7 6 2 2 4 3 4" xfId="36433" xr:uid="{00000000-0005-0000-0000-000048900000}"/>
    <cellStyle name="Normal 7 6 2 2 4 3 5" xfId="21209" xr:uid="{00000000-0005-0000-0000-000049900000}"/>
    <cellStyle name="Normal 7 6 2 2 4 4" xfId="12799" xr:uid="{00000000-0005-0000-0000-00004A900000}"/>
    <cellStyle name="Normal 7 6 2 2 4 4 2" xfId="43121" xr:uid="{00000000-0005-0000-0000-00004B900000}"/>
    <cellStyle name="Normal 7 6 2 2 4 4 3" xfId="27897" xr:uid="{00000000-0005-0000-0000-00004C900000}"/>
    <cellStyle name="Normal 7 6 2 2 4 5" xfId="7778" xr:uid="{00000000-0005-0000-0000-00004D900000}"/>
    <cellStyle name="Normal 7 6 2 2 4 5 2" xfId="38104" xr:uid="{00000000-0005-0000-0000-00004E900000}"/>
    <cellStyle name="Normal 7 6 2 2 4 5 3" xfId="22880" xr:uid="{00000000-0005-0000-0000-00004F900000}"/>
    <cellStyle name="Normal 7 6 2 2 4 6" xfId="33092" xr:uid="{00000000-0005-0000-0000-000050900000}"/>
    <cellStyle name="Normal 7 6 2 2 4 7" xfId="17867" xr:uid="{00000000-0005-0000-0000-000051900000}"/>
    <cellStyle name="Normal 7 6 2 2 5" xfId="3560" xr:uid="{00000000-0005-0000-0000-000052900000}"/>
    <cellStyle name="Normal 7 6 2 2 5 2" xfId="13634" xr:uid="{00000000-0005-0000-0000-000053900000}"/>
    <cellStyle name="Normal 7 6 2 2 5 2 2" xfId="43956" xr:uid="{00000000-0005-0000-0000-000054900000}"/>
    <cellStyle name="Normal 7 6 2 2 5 2 3" xfId="28732" xr:uid="{00000000-0005-0000-0000-000055900000}"/>
    <cellStyle name="Normal 7 6 2 2 5 3" xfId="8614" xr:uid="{00000000-0005-0000-0000-000056900000}"/>
    <cellStyle name="Normal 7 6 2 2 5 3 2" xfId="38939" xr:uid="{00000000-0005-0000-0000-000057900000}"/>
    <cellStyle name="Normal 7 6 2 2 5 3 3" xfId="23715" xr:uid="{00000000-0005-0000-0000-000058900000}"/>
    <cellStyle name="Normal 7 6 2 2 5 4" xfId="33926" xr:uid="{00000000-0005-0000-0000-000059900000}"/>
    <cellStyle name="Normal 7 6 2 2 5 5" xfId="18702" xr:uid="{00000000-0005-0000-0000-00005A900000}"/>
    <cellStyle name="Normal 7 6 2 2 6" xfId="5253" xr:uid="{00000000-0005-0000-0000-00005B900000}"/>
    <cellStyle name="Normal 7 6 2 2 6 2" xfId="15305" xr:uid="{00000000-0005-0000-0000-00005C900000}"/>
    <cellStyle name="Normal 7 6 2 2 6 2 2" xfId="45627" xr:uid="{00000000-0005-0000-0000-00005D900000}"/>
    <cellStyle name="Normal 7 6 2 2 6 2 3" xfId="30403" xr:uid="{00000000-0005-0000-0000-00005E900000}"/>
    <cellStyle name="Normal 7 6 2 2 6 3" xfId="10285" xr:uid="{00000000-0005-0000-0000-00005F900000}"/>
    <cellStyle name="Normal 7 6 2 2 6 3 2" xfId="40610" xr:uid="{00000000-0005-0000-0000-000060900000}"/>
    <cellStyle name="Normal 7 6 2 2 6 3 3" xfId="25386" xr:uid="{00000000-0005-0000-0000-000061900000}"/>
    <cellStyle name="Normal 7 6 2 2 6 4" xfId="35597" xr:uid="{00000000-0005-0000-0000-000062900000}"/>
    <cellStyle name="Normal 7 6 2 2 6 5" xfId="20373" xr:uid="{00000000-0005-0000-0000-000063900000}"/>
    <cellStyle name="Normal 7 6 2 2 7" xfId="11963" xr:uid="{00000000-0005-0000-0000-000064900000}"/>
    <cellStyle name="Normal 7 6 2 2 7 2" xfId="42285" xr:uid="{00000000-0005-0000-0000-000065900000}"/>
    <cellStyle name="Normal 7 6 2 2 7 3" xfId="27061" xr:uid="{00000000-0005-0000-0000-000066900000}"/>
    <cellStyle name="Normal 7 6 2 2 8" xfId="6942" xr:uid="{00000000-0005-0000-0000-000067900000}"/>
    <cellStyle name="Normal 7 6 2 2 8 2" xfId="37268" xr:uid="{00000000-0005-0000-0000-000068900000}"/>
    <cellStyle name="Normal 7 6 2 2 8 3" xfId="22044" xr:uid="{00000000-0005-0000-0000-000069900000}"/>
    <cellStyle name="Normal 7 6 2 2 9" xfId="32256" xr:uid="{00000000-0005-0000-0000-00006A900000}"/>
    <cellStyle name="Normal 7 6 2 3" xfId="1969" xr:uid="{00000000-0005-0000-0000-00006B900000}"/>
    <cellStyle name="Normal 7 6 2 3 2" xfId="2390" xr:uid="{00000000-0005-0000-0000-00006C900000}"/>
    <cellStyle name="Normal 7 6 2 3 2 2" xfId="3229" xr:uid="{00000000-0005-0000-0000-00006D900000}"/>
    <cellStyle name="Normal 7 6 2 3 2 2 2" xfId="4919" xr:uid="{00000000-0005-0000-0000-00006E900000}"/>
    <cellStyle name="Normal 7 6 2 3 2 2 2 2" xfId="14992" xr:uid="{00000000-0005-0000-0000-00006F900000}"/>
    <cellStyle name="Normal 7 6 2 3 2 2 2 2 2" xfId="45314" xr:uid="{00000000-0005-0000-0000-000070900000}"/>
    <cellStyle name="Normal 7 6 2 3 2 2 2 2 3" xfId="30090" xr:uid="{00000000-0005-0000-0000-000071900000}"/>
    <cellStyle name="Normal 7 6 2 3 2 2 2 3" xfId="9972" xr:uid="{00000000-0005-0000-0000-000072900000}"/>
    <cellStyle name="Normal 7 6 2 3 2 2 2 3 2" xfId="40297" xr:uid="{00000000-0005-0000-0000-000073900000}"/>
    <cellStyle name="Normal 7 6 2 3 2 2 2 3 3" xfId="25073" xr:uid="{00000000-0005-0000-0000-000074900000}"/>
    <cellStyle name="Normal 7 6 2 3 2 2 2 4" xfId="35284" xr:uid="{00000000-0005-0000-0000-000075900000}"/>
    <cellStyle name="Normal 7 6 2 3 2 2 2 5" xfId="20060" xr:uid="{00000000-0005-0000-0000-000076900000}"/>
    <cellStyle name="Normal 7 6 2 3 2 2 3" xfId="6611" xr:uid="{00000000-0005-0000-0000-000077900000}"/>
    <cellStyle name="Normal 7 6 2 3 2 2 3 2" xfId="16663" xr:uid="{00000000-0005-0000-0000-000078900000}"/>
    <cellStyle name="Normal 7 6 2 3 2 2 3 2 2" xfId="46985" xr:uid="{00000000-0005-0000-0000-000079900000}"/>
    <cellStyle name="Normal 7 6 2 3 2 2 3 2 3" xfId="31761" xr:uid="{00000000-0005-0000-0000-00007A900000}"/>
    <cellStyle name="Normal 7 6 2 3 2 2 3 3" xfId="11643" xr:uid="{00000000-0005-0000-0000-00007B900000}"/>
    <cellStyle name="Normal 7 6 2 3 2 2 3 3 2" xfId="41968" xr:uid="{00000000-0005-0000-0000-00007C900000}"/>
    <cellStyle name="Normal 7 6 2 3 2 2 3 3 3" xfId="26744" xr:uid="{00000000-0005-0000-0000-00007D900000}"/>
    <cellStyle name="Normal 7 6 2 3 2 2 3 4" xfId="36955" xr:uid="{00000000-0005-0000-0000-00007E900000}"/>
    <cellStyle name="Normal 7 6 2 3 2 2 3 5" xfId="21731" xr:uid="{00000000-0005-0000-0000-00007F900000}"/>
    <cellStyle name="Normal 7 6 2 3 2 2 4" xfId="13321" xr:uid="{00000000-0005-0000-0000-000080900000}"/>
    <cellStyle name="Normal 7 6 2 3 2 2 4 2" xfId="43643" xr:uid="{00000000-0005-0000-0000-000081900000}"/>
    <cellStyle name="Normal 7 6 2 3 2 2 4 3" xfId="28419" xr:uid="{00000000-0005-0000-0000-000082900000}"/>
    <cellStyle name="Normal 7 6 2 3 2 2 5" xfId="8300" xr:uid="{00000000-0005-0000-0000-000083900000}"/>
    <cellStyle name="Normal 7 6 2 3 2 2 5 2" xfId="38626" xr:uid="{00000000-0005-0000-0000-000084900000}"/>
    <cellStyle name="Normal 7 6 2 3 2 2 5 3" xfId="23402" xr:uid="{00000000-0005-0000-0000-000085900000}"/>
    <cellStyle name="Normal 7 6 2 3 2 2 6" xfId="33614" xr:uid="{00000000-0005-0000-0000-000086900000}"/>
    <cellStyle name="Normal 7 6 2 3 2 2 7" xfId="18389" xr:uid="{00000000-0005-0000-0000-000087900000}"/>
    <cellStyle name="Normal 7 6 2 3 2 3" xfId="4082" xr:uid="{00000000-0005-0000-0000-000088900000}"/>
    <cellStyle name="Normal 7 6 2 3 2 3 2" xfId="14156" xr:uid="{00000000-0005-0000-0000-000089900000}"/>
    <cellStyle name="Normal 7 6 2 3 2 3 2 2" xfId="44478" xr:uid="{00000000-0005-0000-0000-00008A900000}"/>
    <cellStyle name="Normal 7 6 2 3 2 3 2 3" xfId="29254" xr:uid="{00000000-0005-0000-0000-00008B900000}"/>
    <cellStyle name="Normal 7 6 2 3 2 3 3" xfId="9136" xr:uid="{00000000-0005-0000-0000-00008C900000}"/>
    <cellStyle name="Normal 7 6 2 3 2 3 3 2" xfId="39461" xr:uid="{00000000-0005-0000-0000-00008D900000}"/>
    <cellStyle name="Normal 7 6 2 3 2 3 3 3" xfId="24237" xr:uid="{00000000-0005-0000-0000-00008E900000}"/>
    <cellStyle name="Normal 7 6 2 3 2 3 4" xfId="34448" xr:uid="{00000000-0005-0000-0000-00008F900000}"/>
    <cellStyle name="Normal 7 6 2 3 2 3 5" xfId="19224" xr:uid="{00000000-0005-0000-0000-000090900000}"/>
    <cellStyle name="Normal 7 6 2 3 2 4" xfId="5775" xr:uid="{00000000-0005-0000-0000-000091900000}"/>
    <cellStyle name="Normal 7 6 2 3 2 4 2" xfId="15827" xr:uid="{00000000-0005-0000-0000-000092900000}"/>
    <cellStyle name="Normal 7 6 2 3 2 4 2 2" xfId="46149" xr:uid="{00000000-0005-0000-0000-000093900000}"/>
    <cellStyle name="Normal 7 6 2 3 2 4 2 3" xfId="30925" xr:uid="{00000000-0005-0000-0000-000094900000}"/>
    <cellStyle name="Normal 7 6 2 3 2 4 3" xfId="10807" xr:uid="{00000000-0005-0000-0000-000095900000}"/>
    <cellStyle name="Normal 7 6 2 3 2 4 3 2" xfId="41132" xr:uid="{00000000-0005-0000-0000-000096900000}"/>
    <cellStyle name="Normal 7 6 2 3 2 4 3 3" xfId="25908" xr:uid="{00000000-0005-0000-0000-000097900000}"/>
    <cellStyle name="Normal 7 6 2 3 2 4 4" xfId="36119" xr:uid="{00000000-0005-0000-0000-000098900000}"/>
    <cellStyle name="Normal 7 6 2 3 2 4 5" xfId="20895" xr:uid="{00000000-0005-0000-0000-000099900000}"/>
    <cellStyle name="Normal 7 6 2 3 2 5" xfId="12485" xr:uid="{00000000-0005-0000-0000-00009A900000}"/>
    <cellStyle name="Normal 7 6 2 3 2 5 2" xfId="42807" xr:uid="{00000000-0005-0000-0000-00009B900000}"/>
    <cellStyle name="Normal 7 6 2 3 2 5 3" xfId="27583" xr:uid="{00000000-0005-0000-0000-00009C900000}"/>
    <cellStyle name="Normal 7 6 2 3 2 6" xfId="7464" xr:uid="{00000000-0005-0000-0000-00009D900000}"/>
    <cellStyle name="Normal 7 6 2 3 2 6 2" xfId="37790" xr:uid="{00000000-0005-0000-0000-00009E900000}"/>
    <cellStyle name="Normal 7 6 2 3 2 6 3" xfId="22566" xr:uid="{00000000-0005-0000-0000-00009F900000}"/>
    <cellStyle name="Normal 7 6 2 3 2 7" xfId="32778" xr:uid="{00000000-0005-0000-0000-0000A0900000}"/>
    <cellStyle name="Normal 7 6 2 3 2 8" xfId="17553" xr:uid="{00000000-0005-0000-0000-0000A1900000}"/>
    <cellStyle name="Normal 7 6 2 3 3" xfId="2811" xr:uid="{00000000-0005-0000-0000-0000A2900000}"/>
    <cellStyle name="Normal 7 6 2 3 3 2" xfId="4501" xr:uid="{00000000-0005-0000-0000-0000A3900000}"/>
    <cellStyle name="Normal 7 6 2 3 3 2 2" xfId="14574" xr:uid="{00000000-0005-0000-0000-0000A4900000}"/>
    <cellStyle name="Normal 7 6 2 3 3 2 2 2" xfId="44896" xr:uid="{00000000-0005-0000-0000-0000A5900000}"/>
    <cellStyle name="Normal 7 6 2 3 3 2 2 3" xfId="29672" xr:uid="{00000000-0005-0000-0000-0000A6900000}"/>
    <cellStyle name="Normal 7 6 2 3 3 2 3" xfId="9554" xr:uid="{00000000-0005-0000-0000-0000A7900000}"/>
    <cellStyle name="Normal 7 6 2 3 3 2 3 2" xfId="39879" xr:uid="{00000000-0005-0000-0000-0000A8900000}"/>
    <cellStyle name="Normal 7 6 2 3 3 2 3 3" xfId="24655" xr:uid="{00000000-0005-0000-0000-0000A9900000}"/>
    <cellStyle name="Normal 7 6 2 3 3 2 4" xfId="34866" xr:uid="{00000000-0005-0000-0000-0000AA900000}"/>
    <cellStyle name="Normal 7 6 2 3 3 2 5" xfId="19642" xr:uid="{00000000-0005-0000-0000-0000AB900000}"/>
    <cellStyle name="Normal 7 6 2 3 3 3" xfId="6193" xr:uid="{00000000-0005-0000-0000-0000AC900000}"/>
    <cellStyle name="Normal 7 6 2 3 3 3 2" xfId="16245" xr:uid="{00000000-0005-0000-0000-0000AD900000}"/>
    <cellStyle name="Normal 7 6 2 3 3 3 2 2" xfId="46567" xr:uid="{00000000-0005-0000-0000-0000AE900000}"/>
    <cellStyle name="Normal 7 6 2 3 3 3 2 3" xfId="31343" xr:uid="{00000000-0005-0000-0000-0000AF900000}"/>
    <cellStyle name="Normal 7 6 2 3 3 3 3" xfId="11225" xr:uid="{00000000-0005-0000-0000-0000B0900000}"/>
    <cellStyle name="Normal 7 6 2 3 3 3 3 2" xfId="41550" xr:uid="{00000000-0005-0000-0000-0000B1900000}"/>
    <cellStyle name="Normal 7 6 2 3 3 3 3 3" xfId="26326" xr:uid="{00000000-0005-0000-0000-0000B2900000}"/>
    <cellStyle name="Normal 7 6 2 3 3 3 4" xfId="36537" xr:uid="{00000000-0005-0000-0000-0000B3900000}"/>
    <cellStyle name="Normal 7 6 2 3 3 3 5" xfId="21313" xr:uid="{00000000-0005-0000-0000-0000B4900000}"/>
    <cellStyle name="Normal 7 6 2 3 3 4" xfId="12903" xr:uid="{00000000-0005-0000-0000-0000B5900000}"/>
    <cellStyle name="Normal 7 6 2 3 3 4 2" xfId="43225" xr:uid="{00000000-0005-0000-0000-0000B6900000}"/>
    <cellStyle name="Normal 7 6 2 3 3 4 3" xfId="28001" xr:uid="{00000000-0005-0000-0000-0000B7900000}"/>
    <cellStyle name="Normal 7 6 2 3 3 5" xfId="7882" xr:uid="{00000000-0005-0000-0000-0000B8900000}"/>
    <cellStyle name="Normal 7 6 2 3 3 5 2" xfId="38208" xr:uid="{00000000-0005-0000-0000-0000B9900000}"/>
    <cellStyle name="Normal 7 6 2 3 3 5 3" xfId="22984" xr:uid="{00000000-0005-0000-0000-0000BA900000}"/>
    <cellStyle name="Normal 7 6 2 3 3 6" xfId="33196" xr:uid="{00000000-0005-0000-0000-0000BB900000}"/>
    <cellStyle name="Normal 7 6 2 3 3 7" xfId="17971" xr:uid="{00000000-0005-0000-0000-0000BC900000}"/>
    <cellStyle name="Normal 7 6 2 3 4" xfId="3664" xr:uid="{00000000-0005-0000-0000-0000BD900000}"/>
    <cellStyle name="Normal 7 6 2 3 4 2" xfId="13738" xr:uid="{00000000-0005-0000-0000-0000BE900000}"/>
    <cellStyle name="Normal 7 6 2 3 4 2 2" xfId="44060" xr:uid="{00000000-0005-0000-0000-0000BF900000}"/>
    <cellStyle name="Normal 7 6 2 3 4 2 3" xfId="28836" xr:uid="{00000000-0005-0000-0000-0000C0900000}"/>
    <cellStyle name="Normal 7 6 2 3 4 3" xfId="8718" xr:uid="{00000000-0005-0000-0000-0000C1900000}"/>
    <cellStyle name="Normal 7 6 2 3 4 3 2" xfId="39043" xr:uid="{00000000-0005-0000-0000-0000C2900000}"/>
    <cellStyle name="Normal 7 6 2 3 4 3 3" xfId="23819" xr:uid="{00000000-0005-0000-0000-0000C3900000}"/>
    <cellStyle name="Normal 7 6 2 3 4 4" xfId="34030" xr:uid="{00000000-0005-0000-0000-0000C4900000}"/>
    <cellStyle name="Normal 7 6 2 3 4 5" xfId="18806" xr:uid="{00000000-0005-0000-0000-0000C5900000}"/>
    <cellStyle name="Normal 7 6 2 3 5" xfId="5357" xr:uid="{00000000-0005-0000-0000-0000C6900000}"/>
    <cellStyle name="Normal 7 6 2 3 5 2" xfId="15409" xr:uid="{00000000-0005-0000-0000-0000C7900000}"/>
    <cellStyle name="Normal 7 6 2 3 5 2 2" xfId="45731" xr:uid="{00000000-0005-0000-0000-0000C8900000}"/>
    <cellStyle name="Normal 7 6 2 3 5 2 3" xfId="30507" xr:uid="{00000000-0005-0000-0000-0000C9900000}"/>
    <cellStyle name="Normal 7 6 2 3 5 3" xfId="10389" xr:uid="{00000000-0005-0000-0000-0000CA900000}"/>
    <cellStyle name="Normal 7 6 2 3 5 3 2" xfId="40714" xr:uid="{00000000-0005-0000-0000-0000CB900000}"/>
    <cellStyle name="Normal 7 6 2 3 5 3 3" xfId="25490" xr:uid="{00000000-0005-0000-0000-0000CC900000}"/>
    <cellStyle name="Normal 7 6 2 3 5 4" xfId="35701" xr:uid="{00000000-0005-0000-0000-0000CD900000}"/>
    <cellStyle name="Normal 7 6 2 3 5 5" xfId="20477" xr:uid="{00000000-0005-0000-0000-0000CE900000}"/>
    <cellStyle name="Normal 7 6 2 3 6" xfId="12067" xr:uid="{00000000-0005-0000-0000-0000CF900000}"/>
    <cellStyle name="Normal 7 6 2 3 6 2" xfId="42389" xr:uid="{00000000-0005-0000-0000-0000D0900000}"/>
    <cellStyle name="Normal 7 6 2 3 6 3" xfId="27165" xr:uid="{00000000-0005-0000-0000-0000D1900000}"/>
    <cellStyle name="Normal 7 6 2 3 7" xfId="7046" xr:uid="{00000000-0005-0000-0000-0000D2900000}"/>
    <cellStyle name="Normal 7 6 2 3 7 2" xfId="37372" xr:uid="{00000000-0005-0000-0000-0000D3900000}"/>
    <cellStyle name="Normal 7 6 2 3 7 3" xfId="22148" xr:uid="{00000000-0005-0000-0000-0000D4900000}"/>
    <cellStyle name="Normal 7 6 2 3 8" xfId="32360" xr:uid="{00000000-0005-0000-0000-0000D5900000}"/>
    <cellStyle name="Normal 7 6 2 3 9" xfId="17135" xr:uid="{00000000-0005-0000-0000-0000D6900000}"/>
    <cellStyle name="Normal 7 6 2 4" xfId="2182" xr:uid="{00000000-0005-0000-0000-0000D7900000}"/>
    <cellStyle name="Normal 7 6 2 4 2" xfId="3021" xr:uid="{00000000-0005-0000-0000-0000D8900000}"/>
    <cellStyle name="Normal 7 6 2 4 2 2" xfId="4711" xr:uid="{00000000-0005-0000-0000-0000D9900000}"/>
    <cellStyle name="Normal 7 6 2 4 2 2 2" xfId="14784" xr:uid="{00000000-0005-0000-0000-0000DA900000}"/>
    <cellStyle name="Normal 7 6 2 4 2 2 2 2" xfId="45106" xr:uid="{00000000-0005-0000-0000-0000DB900000}"/>
    <cellStyle name="Normal 7 6 2 4 2 2 2 3" xfId="29882" xr:uid="{00000000-0005-0000-0000-0000DC900000}"/>
    <cellStyle name="Normal 7 6 2 4 2 2 3" xfId="9764" xr:uid="{00000000-0005-0000-0000-0000DD900000}"/>
    <cellStyle name="Normal 7 6 2 4 2 2 3 2" xfId="40089" xr:uid="{00000000-0005-0000-0000-0000DE900000}"/>
    <cellStyle name="Normal 7 6 2 4 2 2 3 3" xfId="24865" xr:uid="{00000000-0005-0000-0000-0000DF900000}"/>
    <cellStyle name="Normal 7 6 2 4 2 2 4" xfId="35076" xr:uid="{00000000-0005-0000-0000-0000E0900000}"/>
    <cellStyle name="Normal 7 6 2 4 2 2 5" xfId="19852" xr:uid="{00000000-0005-0000-0000-0000E1900000}"/>
    <cellStyle name="Normal 7 6 2 4 2 3" xfId="6403" xr:uid="{00000000-0005-0000-0000-0000E2900000}"/>
    <cellStyle name="Normal 7 6 2 4 2 3 2" xfId="16455" xr:uid="{00000000-0005-0000-0000-0000E3900000}"/>
    <cellStyle name="Normal 7 6 2 4 2 3 2 2" xfId="46777" xr:uid="{00000000-0005-0000-0000-0000E4900000}"/>
    <cellStyle name="Normal 7 6 2 4 2 3 2 3" xfId="31553" xr:uid="{00000000-0005-0000-0000-0000E5900000}"/>
    <cellStyle name="Normal 7 6 2 4 2 3 3" xfId="11435" xr:uid="{00000000-0005-0000-0000-0000E6900000}"/>
    <cellStyle name="Normal 7 6 2 4 2 3 3 2" xfId="41760" xr:uid="{00000000-0005-0000-0000-0000E7900000}"/>
    <cellStyle name="Normal 7 6 2 4 2 3 3 3" xfId="26536" xr:uid="{00000000-0005-0000-0000-0000E8900000}"/>
    <cellStyle name="Normal 7 6 2 4 2 3 4" xfId="36747" xr:uid="{00000000-0005-0000-0000-0000E9900000}"/>
    <cellStyle name="Normal 7 6 2 4 2 3 5" xfId="21523" xr:uid="{00000000-0005-0000-0000-0000EA900000}"/>
    <cellStyle name="Normal 7 6 2 4 2 4" xfId="13113" xr:uid="{00000000-0005-0000-0000-0000EB900000}"/>
    <cellStyle name="Normal 7 6 2 4 2 4 2" xfId="43435" xr:uid="{00000000-0005-0000-0000-0000EC900000}"/>
    <cellStyle name="Normal 7 6 2 4 2 4 3" xfId="28211" xr:uid="{00000000-0005-0000-0000-0000ED900000}"/>
    <cellStyle name="Normal 7 6 2 4 2 5" xfId="8092" xr:uid="{00000000-0005-0000-0000-0000EE900000}"/>
    <cellStyle name="Normal 7 6 2 4 2 5 2" xfId="38418" xr:uid="{00000000-0005-0000-0000-0000EF900000}"/>
    <cellStyle name="Normal 7 6 2 4 2 5 3" xfId="23194" xr:uid="{00000000-0005-0000-0000-0000F0900000}"/>
    <cellStyle name="Normal 7 6 2 4 2 6" xfId="33406" xr:uid="{00000000-0005-0000-0000-0000F1900000}"/>
    <cellStyle name="Normal 7 6 2 4 2 7" xfId="18181" xr:uid="{00000000-0005-0000-0000-0000F2900000}"/>
    <cellStyle name="Normal 7 6 2 4 3" xfId="3874" xr:uid="{00000000-0005-0000-0000-0000F3900000}"/>
    <cellStyle name="Normal 7 6 2 4 3 2" xfId="13948" xr:uid="{00000000-0005-0000-0000-0000F4900000}"/>
    <cellStyle name="Normal 7 6 2 4 3 2 2" xfId="44270" xr:uid="{00000000-0005-0000-0000-0000F5900000}"/>
    <cellStyle name="Normal 7 6 2 4 3 2 3" xfId="29046" xr:uid="{00000000-0005-0000-0000-0000F6900000}"/>
    <cellStyle name="Normal 7 6 2 4 3 3" xfId="8928" xr:uid="{00000000-0005-0000-0000-0000F7900000}"/>
    <cellStyle name="Normal 7 6 2 4 3 3 2" xfId="39253" xr:uid="{00000000-0005-0000-0000-0000F8900000}"/>
    <cellStyle name="Normal 7 6 2 4 3 3 3" xfId="24029" xr:uid="{00000000-0005-0000-0000-0000F9900000}"/>
    <cellStyle name="Normal 7 6 2 4 3 4" xfId="34240" xr:uid="{00000000-0005-0000-0000-0000FA900000}"/>
    <cellStyle name="Normal 7 6 2 4 3 5" xfId="19016" xr:uid="{00000000-0005-0000-0000-0000FB900000}"/>
    <cellStyle name="Normal 7 6 2 4 4" xfId="5567" xr:uid="{00000000-0005-0000-0000-0000FC900000}"/>
    <cellStyle name="Normal 7 6 2 4 4 2" xfId="15619" xr:uid="{00000000-0005-0000-0000-0000FD900000}"/>
    <cellStyle name="Normal 7 6 2 4 4 2 2" xfId="45941" xr:uid="{00000000-0005-0000-0000-0000FE900000}"/>
    <cellStyle name="Normal 7 6 2 4 4 2 3" xfId="30717" xr:uid="{00000000-0005-0000-0000-0000FF900000}"/>
    <cellStyle name="Normal 7 6 2 4 4 3" xfId="10599" xr:uid="{00000000-0005-0000-0000-000000910000}"/>
    <cellStyle name="Normal 7 6 2 4 4 3 2" xfId="40924" xr:uid="{00000000-0005-0000-0000-000001910000}"/>
    <cellStyle name="Normal 7 6 2 4 4 3 3" xfId="25700" xr:uid="{00000000-0005-0000-0000-000002910000}"/>
    <cellStyle name="Normal 7 6 2 4 4 4" xfId="35911" xr:uid="{00000000-0005-0000-0000-000003910000}"/>
    <cellStyle name="Normal 7 6 2 4 4 5" xfId="20687" xr:uid="{00000000-0005-0000-0000-000004910000}"/>
    <cellStyle name="Normal 7 6 2 4 5" xfId="12277" xr:uid="{00000000-0005-0000-0000-000005910000}"/>
    <cellStyle name="Normal 7 6 2 4 5 2" xfId="42599" xr:uid="{00000000-0005-0000-0000-000006910000}"/>
    <cellStyle name="Normal 7 6 2 4 5 3" xfId="27375" xr:uid="{00000000-0005-0000-0000-000007910000}"/>
    <cellStyle name="Normal 7 6 2 4 6" xfId="7256" xr:uid="{00000000-0005-0000-0000-000008910000}"/>
    <cellStyle name="Normal 7 6 2 4 6 2" xfId="37582" xr:uid="{00000000-0005-0000-0000-000009910000}"/>
    <cellStyle name="Normal 7 6 2 4 6 3" xfId="22358" xr:uid="{00000000-0005-0000-0000-00000A910000}"/>
    <cellStyle name="Normal 7 6 2 4 7" xfId="32570" xr:uid="{00000000-0005-0000-0000-00000B910000}"/>
    <cellStyle name="Normal 7 6 2 4 8" xfId="17345" xr:uid="{00000000-0005-0000-0000-00000C910000}"/>
    <cellStyle name="Normal 7 6 2 5" xfId="2603" xr:uid="{00000000-0005-0000-0000-00000D910000}"/>
    <cellStyle name="Normal 7 6 2 5 2" xfId="4293" xr:uid="{00000000-0005-0000-0000-00000E910000}"/>
    <cellStyle name="Normal 7 6 2 5 2 2" xfId="14366" xr:uid="{00000000-0005-0000-0000-00000F910000}"/>
    <cellStyle name="Normal 7 6 2 5 2 2 2" xfId="44688" xr:uid="{00000000-0005-0000-0000-000010910000}"/>
    <cellStyle name="Normal 7 6 2 5 2 2 3" xfId="29464" xr:uid="{00000000-0005-0000-0000-000011910000}"/>
    <cellStyle name="Normal 7 6 2 5 2 3" xfId="9346" xr:uid="{00000000-0005-0000-0000-000012910000}"/>
    <cellStyle name="Normal 7 6 2 5 2 3 2" xfId="39671" xr:uid="{00000000-0005-0000-0000-000013910000}"/>
    <cellStyle name="Normal 7 6 2 5 2 3 3" xfId="24447" xr:uid="{00000000-0005-0000-0000-000014910000}"/>
    <cellStyle name="Normal 7 6 2 5 2 4" xfId="34658" xr:uid="{00000000-0005-0000-0000-000015910000}"/>
    <cellStyle name="Normal 7 6 2 5 2 5" xfId="19434" xr:uid="{00000000-0005-0000-0000-000016910000}"/>
    <cellStyle name="Normal 7 6 2 5 3" xfId="5985" xr:uid="{00000000-0005-0000-0000-000017910000}"/>
    <cellStyle name="Normal 7 6 2 5 3 2" xfId="16037" xr:uid="{00000000-0005-0000-0000-000018910000}"/>
    <cellStyle name="Normal 7 6 2 5 3 2 2" xfId="46359" xr:uid="{00000000-0005-0000-0000-000019910000}"/>
    <cellStyle name="Normal 7 6 2 5 3 2 3" xfId="31135" xr:uid="{00000000-0005-0000-0000-00001A910000}"/>
    <cellStyle name="Normal 7 6 2 5 3 3" xfId="11017" xr:uid="{00000000-0005-0000-0000-00001B910000}"/>
    <cellStyle name="Normal 7 6 2 5 3 3 2" xfId="41342" xr:uid="{00000000-0005-0000-0000-00001C910000}"/>
    <cellStyle name="Normal 7 6 2 5 3 3 3" xfId="26118" xr:uid="{00000000-0005-0000-0000-00001D910000}"/>
    <cellStyle name="Normal 7 6 2 5 3 4" xfId="36329" xr:uid="{00000000-0005-0000-0000-00001E910000}"/>
    <cellStyle name="Normal 7 6 2 5 3 5" xfId="21105" xr:uid="{00000000-0005-0000-0000-00001F910000}"/>
    <cellStyle name="Normal 7 6 2 5 4" xfId="12695" xr:uid="{00000000-0005-0000-0000-000020910000}"/>
    <cellStyle name="Normal 7 6 2 5 4 2" xfId="43017" xr:uid="{00000000-0005-0000-0000-000021910000}"/>
    <cellStyle name="Normal 7 6 2 5 4 3" xfId="27793" xr:uid="{00000000-0005-0000-0000-000022910000}"/>
    <cellStyle name="Normal 7 6 2 5 5" xfId="7674" xr:uid="{00000000-0005-0000-0000-000023910000}"/>
    <cellStyle name="Normal 7 6 2 5 5 2" xfId="38000" xr:uid="{00000000-0005-0000-0000-000024910000}"/>
    <cellStyle name="Normal 7 6 2 5 5 3" xfId="22776" xr:uid="{00000000-0005-0000-0000-000025910000}"/>
    <cellStyle name="Normal 7 6 2 5 6" xfId="32988" xr:uid="{00000000-0005-0000-0000-000026910000}"/>
    <cellStyle name="Normal 7 6 2 5 7" xfId="17763" xr:uid="{00000000-0005-0000-0000-000027910000}"/>
    <cellStyle name="Normal 7 6 2 6" xfId="3456" xr:uid="{00000000-0005-0000-0000-000028910000}"/>
    <cellStyle name="Normal 7 6 2 6 2" xfId="13530" xr:uid="{00000000-0005-0000-0000-000029910000}"/>
    <cellStyle name="Normal 7 6 2 6 2 2" xfId="43852" xr:uid="{00000000-0005-0000-0000-00002A910000}"/>
    <cellStyle name="Normal 7 6 2 6 2 3" xfId="28628" xr:uid="{00000000-0005-0000-0000-00002B910000}"/>
    <cellStyle name="Normal 7 6 2 6 3" xfId="8510" xr:uid="{00000000-0005-0000-0000-00002C910000}"/>
    <cellStyle name="Normal 7 6 2 6 3 2" xfId="38835" xr:uid="{00000000-0005-0000-0000-00002D910000}"/>
    <cellStyle name="Normal 7 6 2 6 3 3" xfId="23611" xr:uid="{00000000-0005-0000-0000-00002E910000}"/>
    <cellStyle name="Normal 7 6 2 6 4" xfId="33822" xr:uid="{00000000-0005-0000-0000-00002F910000}"/>
    <cellStyle name="Normal 7 6 2 6 5" xfId="18598" xr:uid="{00000000-0005-0000-0000-000030910000}"/>
    <cellStyle name="Normal 7 6 2 7" xfId="5149" xr:uid="{00000000-0005-0000-0000-000031910000}"/>
    <cellStyle name="Normal 7 6 2 7 2" xfId="15201" xr:uid="{00000000-0005-0000-0000-000032910000}"/>
    <cellStyle name="Normal 7 6 2 7 2 2" xfId="45523" xr:uid="{00000000-0005-0000-0000-000033910000}"/>
    <cellStyle name="Normal 7 6 2 7 2 3" xfId="30299" xr:uid="{00000000-0005-0000-0000-000034910000}"/>
    <cellStyle name="Normal 7 6 2 7 3" xfId="10181" xr:uid="{00000000-0005-0000-0000-000035910000}"/>
    <cellStyle name="Normal 7 6 2 7 3 2" xfId="40506" xr:uid="{00000000-0005-0000-0000-000036910000}"/>
    <cellStyle name="Normal 7 6 2 7 3 3" xfId="25282" xr:uid="{00000000-0005-0000-0000-000037910000}"/>
    <cellStyle name="Normal 7 6 2 7 4" xfId="35493" xr:uid="{00000000-0005-0000-0000-000038910000}"/>
    <cellStyle name="Normal 7 6 2 7 5" xfId="20269" xr:uid="{00000000-0005-0000-0000-000039910000}"/>
    <cellStyle name="Normal 7 6 2 8" xfId="11859" xr:uid="{00000000-0005-0000-0000-00003A910000}"/>
    <cellStyle name="Normal 7 6 2 8 2" xfId="42181" xr:uid="{00000000-0005-0000-0000-00003B910000}"/>
    <cellStyle name="Normal 7 6 2 8 3" xfId="26957" xr:uid="{00000000-0005-0000-0000-00003C910000}"/>
    <cellStyle name="Normal 7 6 2 9" xfId="6838" xr:uid="{00000000-0005-0000-0000-00003D910000}"/>
    <cellStyle name="Normal 7 6 2 9 2" xfId="37164" xr:uid="{00000000-0005-0000-0000-00003E910000}"/>
    <cellStyle name="Normal 7 6 2 9 3" xfId="21940" xr:uid="{00000000-0005-0000-0000-00003F910000}"/>
    <cellStyle name="Normal 7 6 3" xfId="1802" xr:uid="{00000000-0005-0000-0000-000040910000}"/>
    <cellStyle name="Normal 7 6 3 10" xfId="16979" xr:uid="{00000000-0005-0000-0000-000041910000}"/>
    <cellStyle name="Normal 7 6 3 2" xfId="2021" xr:uid="{00000000-0005-0000-0000-000042910000}"/>
    <cellStyle name="Normal 7 6 3 2 2" xfId="2442" xr:uid="{00000000-0005-0000-0000-000043910000}"/>
    <cellStyle name="Normal 7 6 3 2 2 2" xfId="3281" xr:uid="{00000000-0005-0000-0000-000044910000}"/>
    <cellStyle name="Normal 7 6 3 2 2 2 2" xfId="4971" xr:uid="{00000000-0005-0000-0000-000045910000}"/>
    <cellStyle name="Normal 7 6 3 2 2 2 2 2" xfId="15044" xr:uid="{00000000-0005-0000-0000-000046910000}"/>
    <cellStyle name="Normal 7 6 3 2 2 2 2 2 2" xfId="45366" xr:uid="{00000000-0005-0000-0000-000047910000}"/>
    <cellStyle name="Normal 7 6 3 2 2 2 2 2 3" xfId="30142" xr:uid="{00000000-0005-0000-0000-000048910000}"/>
    <cellStyle name="Normal 7 6 3 2 2 2 2 3" xfId="10024" xr:uid="{00000000-0005-0000-0000-000049910000}"/>
    <cellStyle name="Normal 7 6 3 2 2 2 2 3 2" xfId="40349" xr:uid="{00000000-0005-0000-0000-00004A910000}"/>
    <cellStyle name="Normal 7 6 3 2 2 2 2 3 3" xfId="25125" xr:uid="{00000000-0005-0000-0000-00004B910000}"/>
    <cellStyle name="Normal 7 6 3 2 2 2 2 4" xfId="35336" xr:uid="{00000000-0005-0000-0000-00004C910000}"/>
    <cellStyle name="Normal 7 6 3 2 2 2 2 5" xfId="20112" xr:uid="{00000000-0005-0000-0000-00004D910000}"/>
    <cellStyle name="Normal 7 6 3 2 2 2 3" xfId="6663" xr:uid="{00000000-0005-0000-0000-00004E910000}"/>
    <cellStyle name="Normal 7 6 3 2 2 2 3 2" xfId="16715" xr:uid="{00000000-0005-0000-0000-00004F910000}"/>
    <cellStyle name="Normal 7 6 3 2 2 2 3 2 2" xfId="47037" xr:uid="{00000000-0005-0000-0000-000050910000}"/>
    <cellStyle name="Normal 7 6 3 2 2 2 3 2 3" xfId="31813" xr:uid="{00000000-0005-0000-0000-000051910000}"/>
    <cellStyle name="Normal 7 6 3 2 2 2 3 3" xfId="11695" xr:uid="{00000000-0005-0000-0000-000052910000}"/>
    <cellStyle name="Normal 7 6 3 2 2 2 3 3 2" xfId="42020" xr:uid="{00000000-0005-0000-0000-000053910000}"/>
    <cellStyle name="Normal 7 6 3 2 2 2 3 3 3" xfId="26796" xr:uid="{00000000-0005-0000-0000-000054910000}"/>
    <cellStyle name="Normal 7 6 3 2 2 2 3 4" xfId="37007" xr:uid="{00000000-0005-0000-0000-000055910000}"/>
    <cellStyle name="Normal 7 6 3 2 2 2 3 5" xfId="21783" xr:uid="{00000000-0005-0000-0000-000056910000}"/>
    <cellStyle name="Normal 7 6 3 2 2 2 4" xfId="13373" xr:uid="{00000000-0005-0000-0000-000057910000}"/>
    <cellStyle name="Normal 7 6 3 2 2 2 4 2" xfId="43695" xr:uid="{00000000-0005-0000-0000-000058910000}"/>
    <cellStyle name="Normal 7 6 3 2 2 2 4 3" xfId="28471" xr:uid="{00000000-0005-0000-0000-000059910000}"/>
    <cellStyle name="Normal 7 6 3 2 2 2 5" xfId="8352" xr:uid="{00000000-0005-0000-0000-00005A910000}"/>
    <cellStyle name="Normal 7 6 3 2 2 2 5 2" xfId="38678" xr:uid="{00000000-0005-0000-0000-00005B910000}"/>
    <cellStyle name="Normal 7 6 3 2 2 2 5 3" xfId="23454" xr:uid="{00000000-0005-0000-0000-00005C910000}"/>
    <cellStyle name="Normal 7 6 3 2 2 2 6" xfId="33666" xr:uid="{00000000-0005-0000-0000-00005D910000}"/>
    <cellStyle name="Normal 7 6 3 2 2 2 7" xfId="18441" xr:uid="{00000000-0005-0000-0000-00005E910000}"/>
    <cellStyle name="Normal 7 6 3 2 2 3" xfId="4134" xr:uid="{00000000-0005-0000-0000-00005F910000}"/>
    <cellStyle name="Normal 7 6 3 2 2 3 2" xfId="14208" xr:uid="{00000000-0005-0000-0000-000060910000}"/>
    <cellStyle name="Normal 7 6 3 2 2 3 2 2" xfId="44530" xr:uid="{00000000-0005-0000-0000-000061910000}"/>
    <cellStyle name="Normal 7 6 3 2 2 3 2 3" xfId="29306" xr:uid="{00000000-0005-0000-0000-000062910000}"/>
    <cellStyle name="Normal 7 6 3 2 2 3 3" xfId="9188" xr:uid="{00000000-0005-0000-0000-000063910000}"/>
    <cellStyle name="Normal 7 6 3 2 2 3 3 2" xfId="39513" xr:uid="{00000000-0005-0000-0000-000064910000}"/>
    <cellStyle name="Normal 7 6 3 2 2 3 3 3" xfId="24289" xr:uid="{00000000-0005-0000-0000-000065910000}"/>
    <cellStyle name="Normal 7 6 3 2 2 3 4" xfId="34500" xr:uid="{00000000-0005-0000-0000-000066910000}"/>
    <cellStyle name="Normal 7 6 3 2 2 3 5" xfId="19276" xr:uid="{00000000-0005-0000-0000-000067910000}"/>
    <cellStyle name="Normal 7 6 3 2 2 4" xfId="5827" xr:uid="{00000000-0005-0000-0000-000068910000}"/>
    <cellStyle name="Normal 7 6 3 2 2 4 2" xfId="15879" xr:uid="{00000000-0005-0000-0000-000069910000}"/>
    <cellStyle name="Normal 7 6 3 2 2 4 2 2" xfId="46201" xr:uid="{00000000-0005-0000-0000-00006A910000}"/>
    <cellStyle name="Normal 7 6 3 2 2 4 2 3" xfId="30977" xr:uid="{00000000-0005-0000-0000-00006B910000}"/>
    <cellStyle name="Normal 7 6 3 2 2 4 3" xfId="10859" xr:uid="{00000000-0005-0000-0000-00006C910000}"/>
    <cellStyle name="Normal 7 6 3 2 2 4 3 2" xfId="41184" xr:uid="{00000000-0005-0000-0000-00006D910000}"/>
    <cellStyle name="Normal 7 6 3 2 2 4 3 3" xfId="25960" xr:uid="{00000000-0005-0000-0000-00006E910000}"/>
    <cellStyle name="Normal 7 6 3 2 2 4 4" xfId="36171" xr:uid="{00000000-0005-0000-0000-00006F910000}"/>
    <cellStyle name="Normal 7 6 3 2 2 4 5" xfId="20947" xr:uid="{00000000-0005-0000-0000-000070910000}"/>
    <cellStyle name="Normal 7 6 3 2 2 5" xfId="12537" xr:uid="{00000000-0005-0000-0000-000071910000}"/>
    <cellStyle name="Normal 7 6 3 2 2 5 2" xfId="42859" xr:uid="{00000000-0005-0000-0000-000072910000}"/>
    <cellStyle name="Normal 7 6 3 2 2 5 3" xfId="27635" xr:uid="{00000000-0005-0000-0000-000073910000}"/>
    <cellStyle name="Normal 7 6 3 2 2 6" xfId="7516" xr:uid="{00000000-0005-0000-0000-000074910000}"/>
    <cellStyle name="Normal 7 6 3 2 2 6 2" xfId="37842" xr:uid="{00000000-0005-0000-0000-000075910000}"/>
    <cellStyle name="Normal 7 6 3 2 2 6 3" xfId="22618" xr:uid="{00000000-0005-0000-0000-000076910000}"/>
    <cellStyle name="Normal 7 6 3 2 2 7" xfId="32830" xr:uid="{00000000-0005-0000-0000-000077910000}"/>
    <cellStyle name="Normal 7 6 3 2 2 8" xfId="17605" xr:uid="{00000000-0005-0000-0000-000078910000}"/>
    <cellStyle name="Normal 7 6 3 2 3" xfId="2863" xr:uid="{00000000-0005-0000-0000-000079910000}"/>
    <cellStyle name="Normal 7 6 3 2 3 2" xfId="4553" xr:uid="{00000000-0005-0000-0000-00007A910000}"/>
    <cellStyle name="Normal 7 6 3 2 3 2 2" xfId="14626" xr:uid="{00000000-0005-0000-0000-00007B910000}"/>
    <cellStyle name="Normal 7 6 3 2 3 2 2 2" xfId="44948" xr:uid="{00000000-0005-0000-0000-00007C910000}"/>
    <cellStyle name="Normal 7 6 3 2 3 2 2 3" xfId="29724" xr:uid="{00000000-0005-0000-0000-00007D910000}"/>
    <cellStyle name="Normal 7 6 3 2 3 2 3" xfId="9606" xr:uid="{00000000-0005-0000-0000-00007E910000}"/>
    <cellStyle name="Normal 7 6 3 2 3 2 3 2" xfId="39931" xr:uid="{00000000-0005-0000-0000-00007F910000}"/>
    <cellStyle name="Normal 7 6 3 2 3 2 3 3" xfId="24707" xr:uid="{00000000-0005-0000-0000-000080910000}"/>
    <cellStyle name="Normal 7 6 3 2 3 2 4" xfId="34918" xr:uid="{00000000-0005-0000-0000-000081910000}"/>
    <cellStyle name="Normal 7 6 3 2 3 2 5" xfId="19694" xr:uid="{00000000-0005-0000-0000-000082910000}"/>
    <cellStyle name="Normal 7 6 3 2 3 3" xfId="6245" xr:uid="{00000000-0005-0000-0000-000083910000}"/>
    <cellStyle name="Normal 7 6 3 2 3 3 2" xfId="16297" xr:uid="{00000000-0005-0000-0000-000084910000}"/>
    <cellStyle name="Normal 7 6 3 2 3 3 2 2" xfId="46619" xr:uid="{00000000-0005-0000-0000-000085910000}"/>
    <cellStyle name="Normal 7 6 3 2 3 3 2 3" xfId="31395" xr:uid="{00000000-0005-0000-0000-000086910000}"/>
    <cellStyle name="Normal 7 6 3 2 3 3 3" xfId="11277" xr:uid="{00000000-0005-0000-0000-000087910000}"/>
    <cellStyle name="Normal 7 6 3 2 3 3 3 2" xfId="41602" xr:uid="{00000000-0005-0000-0000-000088910000}"/>
    <cellStyle name="Normal 7 6 3 2 3 3 3 3" xfId="26378" xr:uid="{00000000-0005-0000-0000-000089910000}"/>
    <cellStyle name="Normal 7 6 3 2 3 3 4" xfId="36589" xr:uid="{00000000-0005-0000-0000-00008A910000}"/>
    <cellStyle name="Normal 7 6 3 2 3 3 5" xfId="21365" xr:uid="{00000000-0005-0000-0000-00008B910000}"/>
    <cellStyle name="Normal 7 6 3 2 3 4" xfId="12955" xr:uid="{00000000-0005-0000-0000-00008C910000}"/>
    <cellStyle name="Normal 7 6 3 2 3 4 2" xfId="43277" xr:uid="{00000000-0005-0000-0000-00008D910000}"/>
    <cellStyle name="Normal 7 6 3 2 3 4 3" xfId="28053" xr:uid="{00000000-0005-0000-0000-00008E910000}"/>
    <cellStyle name="Normal 7 6 3 2 3 5" xfId="7934" xr:uid="{00000000-0005-0000-0000-00008F910000}"/>
    <cellStyle name="Normal 7 6 3 2 3 5 2" xfId="38260" xr:uid="{00000000-0005-0000-0000-000090910000}"/>
    <cellStyle name="Normal 7 6 3 2 3 5 3" xfId="23036" xr:uid="{00000000-0005-0000-0000-000091910000}"/>
    <cellStyle name="Normal 7 6 3 2 3 6" xfId="33248" xr:uid="{00000000-0005-0000-0000-000092910000}"/>
    <cellStyle name="Normal 7 6 3 2 3 7" xfId="18023" xr:uid="{00000000-0005-0000-0000-000093910000}"/>
    <cellStyle name="Normal 7 6 3 2 4" xfId="3716" xr:uid="{00000000-0005-0000-0000-000094910000}"/>
    <cellStyle name="Normal 7 6 3 2 4 2" xfId="13790" xr:uid="{00000000-0005-0000-0000-000095910000}"/>
    <cellStyle name="Normal 7 6 3 2 4 2 2" xfId="44112" xr:uid="{00000000-0005-0000-0000-000096910000}"/>
    <cellStyle name="Normal 7 6 3 2 4 2 3" xfId="28888" xr:uid="{00000000-0005-0000-0000-000097910000}"/>
    <cellStyle name="Normal 7 6 3 2 4 3" xfId="8770" xr:uid="{00000000-0005-0000-0000-000098910000}"/>
    <cellStyle name="Normal 7 6 3 2 4 3 2" xfId="39095" xr:uid="{00000000-0005-0000-0000-000099910000}"/>
    <cellStyle name="Normal 7 6 3 2 4 3 3" xfId="23871" xr:uid="{00000000-0005-0000-0000-00009A910000}"/>
    <cellStyle name="Normal 7 6 3 2 4 4" xfId="34082" xr:uid="{00000000-0005-0000-0000-00009B910000}"/>
    <cellStyle name="Normal 7 6 3 2 4 5" xfId="18858" xr:uid="{00000000-0005-0000-0000-00009C910000}"/>
    <cellStyle name="Normal 7 6 3 2 5" xfId="5409" xr:uid="{00000000-0005-0000-0000-00009D910000}"/>
    <cellStyle name="Normal 7 6 3 2 5 2" xfId="15461" xr:uid="{00000000-0005-0000-0000-00009E910000}"/>
    <cellStyle name="Normal 7 6 3 2 5 2 2" xfId="45783" xr:uid="{00000000-0005-0000-0000-00009F910000}"/>
    <cellStyle name="Normal 7 6 3 2 5 2 3" xfId="30559" xr:uid="{00000000-0005-0000-0000-0000A0910000}"/>
    <cellStyle name="Normal 7 6 3 2 5 3" xfId="10441" xr:uid="{00000000-0005-0000-0000-0000A1910000}"/>
    <cellStyle name="Normal 7 6 3 2 5 3 2" xfId="40766" xr:uid="{00000000-0005-0000-0000-0000A2910000}"/>
    <cellStyle name="Normal 7 6 3 2 5 3 3" xfId="25542" xr:uid="{00000000-0005-0000-0000-0000A3910000}"/>
    <cellStyle name="Normal 7 6 3 2 5 4" xfId="35753" xr:uid="{00000000-0005-0000-0000-0000A4910000}"/>
    <cellStyle name="Normal 7 6 3 2 5 5" xfId="20529" xr:uid="{00000000-0005-0000-0000-0000A5910000}"/>
    <cellStyle name="Normal 7 6 3 2 6" xfId="12119" xr:uid="{00000000-0005-0000-0000-0000A6910000}"/>
    <cellStyle name="Normal 7 6 3 2 6 2" xfId="42441" xr:uid="{00000000-0005-0000-0000-0000A7910000}"/>
    <cellStyle name="Normal 7 6 3 2 6 3" xfId="27217" xr:uid="{00000000-0005-0000-0000-0000A8910000}"/>
    <cellStyle name="Normal 7 6 3 2 7" xfId="7098" xr:uid="{00000000-0005-0000-0000-0000A9910000}"/>
    <cellStyle name="Normal 7 6 3 2 7 2" xfId="37424" xr:uid="{00000000-0005-0000-0000-0000AA910000}"/>
    <cellStyle name="Normal 7 6 3 2 7 3" xfId="22200" xr:uid="{00000000-0005-0000-0000-0000AB910000}"/>
    <cellStyle name="Normal 7 6 3 2 8" xfId="32412" xr:uid="{00000000-0005-0000-0000-0000AC910000}"/>
    <cellStyle name="Normal 7 6 3 2 9" xfId="17187" xr:uid="{00000000-0005-0000-0000-0000AD910000}"/>
    <cellStyle name="Normal 7 6 3 3" xfId="2234" xr:uid="{00000000-0005-0000-0000-0000AE910000}"/>
    <cellStyle name="Normal 7 6 3 3 2" xfId="3073" xr:uid="{00000000-0005-0000-0000-0000AF910000}"/>
    <cellStyle name="Normal 7 6 3 3 2 2" xfId="4763" xr:uid="{00000000-0005-0000-0000-0000B0910000}"/>
    <cellStyle name="Normal 7 6 3 3 2 2 2" xfId="14836" xr:uid="{00000000-0005-0000-0000-0000B1910000}"/>
    <cellStyle name="Normal 7 6 3 3 2 2 2 2" xfId="45158" xr:uid="{00000000-0005-0000-0000-0000B2910000}"/>
    <cellStyle name="Normal 7 6 3 3 2 2 2 3" xfId="29934" xr:uid="{00000000-0005-0000-0000-0000B3910000}"/>
    <cellStyle name="Normal 7 6 3 3 2 2 3" xfId="9816" xr:uid="{00000000-0005-0000-0000-0000B4910000}"/>
    <cellStyle name="Normal 7 6 3 3 2 2 3 2" xfId="40141" xr:uid="{00000000-0005-0000-0000-0000B5910000}"/>
    <cellStyle name="Normal 7 6 3 3 2 2 3 3" xfId="24917" xr:uid="{00000000-0005-0000-0000-0000B6910000}"/>
    <cellStyle name="Normal 7 6 3 3 2 2 4" xfId="35128" xr:uid="{00000000-0005-0000-0000-0000B7910000}"/>
    <cellStyle name="Normal 7 6 3 3 2 2 5" xfId="19904" xr:uid="{00000000-0005-0000-0000-0000B8910000}"/>
    <cellStyle name="Normal 7 6 3 3 2 3" xfId="6455" xr:uid="{00000000-0005-0000-0000-0000B9910000}"/>
    <cellStyle name="Normal 7 6 3 3 2 3 2" xfId="16507" xr:uid="{00000000-0005-0000-0000-0000BA910000}"/>
    <cellStyle name="Normal 7 6 3 3 2 3 2 2" xfId="46829" xr:uid="{00000000-0005-0000-0000-0000BB910000}"/>
    <cellStyle name="Normal 7 6 3 3 2 3 2 3" xfId="31605" xr:uid="{00000000-0005-0000-0000-0000BC910000}"/>
    <cellStyle name="Normal 7 6 3 3 2 3 3" xfId="11487" xr:uid="{00000000-0005-0000-0000-0000BD910000}"/>
    <cellStyle name="Normal 7 6 3 3 2 3 3 2" xfId="41812" xr:uid="{00000000-0005-0000-0000-0000BE910000}"/>
    <cellStyle name="Normal 7 6 3 3 2 3 3 3" xfId="26588" xr:uid="{00000000-0005-0000-0000-0000BF910000}"/>
    <cellStyle name="Normal 7 6 3 3 2 3 4" xfId="36799" xr:uid="{00000000-0005-0000-0000-0000C0910000}"/>
    <cellStyle name="Normal 7 6 3 3 2 3 5" xfId="21575" xr:uid="{00000000-0005-0000-0000-0000C1910000}"/>
    <cellStyle name="Normal 7 6 3 3 2 4" xfId="13165" xr:uid="{00000000-0005-0000-0000-0000C2910000}"/>
    <cellStyle name="Normal 7 6 3 3 2 4 2" xfId="43487" xr:uid="{00000000-0005-0000-0000-0000C3910000}"/>
    <cellStyle name="Normal 7 6 3 3 2 4 3" xfId="28263" xr:uid="{00000000-0005-0000-0000-0000C4910000}"/>
    <cellStyle name="Normal 7 6 3 3 2 5" xfId="8144" xr:uid="{00000000-0005-0000-0000-0000C5910000}"/>
    <cellStyle name="Normal 7 6 3 3 2 5 2" xfId="38470" xr:uid="{00000000-0005-0000-0000-0000C6910000}"/>
    <cellStyle name="Normal 7 6 3 3 2 5 3" xfId="23246" xr:uid="{00000000-0005-0000-0000-0000C7910000}"/>
    <cellStyle name="Normal 7 6 3 3 2 6" xfId="33458" xr:uid="{00000000-0005-0000-0000-0000C8910000}"/>
    <cellStyle name="Normal 7 6 3 3 2 7" xfId="18233" xr:uid="{00000000-0005-0000-0000-0000C9910000}"/>
    <cellStyle name="Normal 7 6 3 3 3" xfId="3926" xr:uid="{00000000-0005-0000-0000-0000CA910000}"/>
    <cellStyle name="Normal 7 6 3 3 3 2" xfId="14000" xr:uid="{00000000-0005-0000-0000-0000CB910000}"/>
    <cellStyle name="Normal 7 6 3 3 3 2 2" xfId="44322" xr:uid="{00000000-0005-0000-0000-0000CC910000}"/>
    <cellStyle name="Normal 7 6 3 3 3 2 3" xfId="29098" xr:uid="{00000000-0005-0000-0000-0000CD910000}"/>
    <cellStyle name="Normal 7 6 3 3 3 3" xfId="8980" xr:uid="{00000000-0005-0000-0000-0000CE910000}"/>
    <cellStyle name="Normal 7 6 3 3 3 3 2" xfId="39305" xr:uid="{00000000-0005-0000-0000-0000CF910000}"/>
    <cellStyle name="Normal 7 6 3 3 3 3 3" xfId="24081" xr:uid="{00000000-0005-0000-0000-0000D0910000}"/>
    <cellStyle name="Normal 7 6 3 3 3 4" xfId="34292" xr:uid="{00000000-0005-0000-0000-0000D1910000}"/>
    <cellStyle name="Normal 7 6 3 3 3 5" xfId="19068" xr:uid="{00000000-0005-0000-0000-0000D2910000}"/>
    <cellStyle name="Normal 7 6 3 3 4" xfId="5619" xr:uid="{00000000-0005-0000-0000-0000D3910000}"/>
    <cellStyle name="Normal 7 6 3 3 4 2" xfId="15671" xr:uid="{00000000-0005-0000-0000-0000D4910000}"/>
    <cellStyle name="Normal 7 6 3 3 4 2 2" xfId="45993" xr:uid="{00000000-0005-0000-0000-0000D5910000}"/>
    <cellStyle name="Normal 7 6 3 3 4 2 3" xfId="30769" xr:uid="{00000000-0005-0000-0000-0000D6910000}"/>
    <cellStyle name="Normal 7 6 3 3 4 3" xfId="10651" xr:uid="{00000000-0005-0000-0000-0000D7910000}"/>
    <cellStyle name="Normal 7 6 3 3 4 3 2" xfId="40976" xr:uid="{00000000-0005-0000-0000-0000D8910000}"/>
    <cellStyle name="Normal 7 6 3 3 4 3 3" xfId="25752" xr:uid="{00000000-0005-0000-0000-0000D9910000}"/>
    <cellStyle name="Normal 7 6 3 3 4 4" xfId="35963" xr:uid="{00000000-0005-0000-0000-0000DA910000}"/>
    <cellStyle name="Normal 7 6 3 3 4 5" xfId="20739" xr:uid="{00000000-0005-0000-0000-0000DB910000}"/>
    <cellStyle name="Normal 7 6 3 3 5" xfId="12329" xr:uid="{00000000-0005-0000-0000-0000DC910000}"/>
    <cellStyle name="Normal 7 6 3 3 5 2" xfId="42651" xr:uid="{00000000-0005-0000-0000-0000DD910000}"/>
    <cellStyle name="Normal 7 6 3 3 5 3" xfId="27427" xr:uid="{00000000-0005-0000-0000-0000DE910000}"/>
    <cellStyle name="Normal 7 6 3 3 6" xfId="7308" xr:uid="{00000000-0005-0000-0000-0000DF910000}"/>
    <cellStyle name="Normal 7 6 3 3 6 2" xfId="37634" xr:uid="{00000000-0005-0000-0000-0000E0910000}"/>
    <cellStyle name="Normal 7 6 3 3 6 3" xfId="22410" xr:uid="{00000000-0005-0000-0000-0000E1910000}"/>
    <cellStyle name="Normal 7 6 3 3 7" xfId="32622" xr:uid="{00000000-0005-0000-0000-0000E2910000}"/>
    <cellStyle name="Normal 7 6 3 3 8" xfId="17397" xr:uid="{00000000-0005-0000-0000-0000E3910000}"/>
    <cellStyle name="Normal 7 6 3 4" xfId="2655" xr:uid="{00000000-0005-0000-0000-0000E4910000}"/>
    <cellStyle name="Normal 7 6 3 4 2" xfId="4345" xr:uid="{00000000-0005-0000-0000-0000E5910000}"/>
    <cellStyle name="Normal 7 6 3 4 2 2" xfId="14418" xr:uid="{00000000-0005-0000-0000-0000E6910000}"/>
    <cellStyle name="Normal 7 6 3 4 2 2 2" xfId="44740" xr:uid="{00000000-0005-0000-0000-0000E7910000}"/>
    <cellStyle name="Normal 7 6 3 4 2 2 3" xfId="29516" xr:uid="{00000000-0005-0000-0000-0000E8910000}"/>
    <cellStyle name="Normal 7 6 3 4 2 3" xfId="9398" xr:uid="{00000000-0005-0000-0000-0000E9910000}"/>
    <cellStyle name="Normal 7 6 3 4 2 3 2" xfId="39723" xr:uid="{00000000-0005-0000-0000-0000EA910000}"/>
    <cellStyle name="Normal 7 6 3 4 2 3 3" xfId="24499" xr:uid="{00000000-0005-0000-0000-0000EB910000}"/>
    <cellStyle name="Normal 7 6 3 4 2 4" xfId="34710" xr:uid="{00000000-0005-0000-0000-0000EC910000}"/>
    <cellStyle name="Normal 7 6 3 4 2 5" xfId="19486" xr:uid="{00000000-0005-0000-0000-0000ED910000}"/>
    <cellStyle name="Normal 7 6 3 4 3" xfId="6037" xr:uid="{00000000-0005-0000-0000-0000EE910000}"/>
    <cellStyle name="Normal 7 6 3 4 3 2" xfId="16089" xr:uid="{00000000-0005-0000-0000-0000EF910000}"/>
    <cellStyle name="Normal 7 6 3 4 3 2 2" xfId="46411" xr:uid="{00000000-0005-0000-0000-0000F0910000}"/>
    <cellStyle name="Normal 7 6 3 4 3 2 3" xfId="31187" xr:uid="{00000000-0005-0000-0000-0000F1910000}"/>
    <cellStyle name="Normal 7 6 3 4 3 3" xfId="11069" xr:uid="{00000000-0005-0000-0000-0000F2910000}"/>
    <cellStyle name="Normal 7 6 3 4 3 3 2" xfId="41394" xr:uid="{00000000-0005-0000-0000-0000F3910000}"/>
    <cellStyle name="Normal 7 6 3 4 3 3 3" xfId="26170" xr:uid="{00000000-0005-0000-0000-0000F4910000}"/>
    <cellStyle name="Normal 7 6 3 4 3 4" xfId="36381" xr:uid="{00000000-0005-0000-0000-0000F5910000}"/>
    <cellStyle name="Normal 7 6 3 4 3 5" xfId="21157" xr:uid="{00000000-0005-0000-0000-0000F6910000}"/>
    <cellStyle name="Normal 7 6 3 4 4" xfId="12747" xr:uid="{00000000-0005-0000-0000-0000F7910000}"/>
    <cellStyle name="Normal 7 6 3 4 4 2" xfId="43069" xr:uid="{00000000-0005-0000-0000-0000F8910000}"/>
    <cellStyle name="Normal 7 6 3 4 4 3" xfId="27845" xr:uid="{00000000-0005-0000-0000-0000F9910000}"/>
    <cellStyle name="Normal 7 6 3 4 5" xfId="7726" xr:uid="{00000000-0005-0000-0000-0000FA910000}"/>
    <cellStyle name="Normal 7 6 3 4 5 2" xfId="38052" xr:uid="{00000000-0005-0000-0000-0000FB910000}"/>
    <cellStyle name="Normal 7 6 3 4 5 3" xfId="22828" xr:uid="{00000000-0005-0000-0000-0000FC910000}"/>
    <cellStyle name="Normal 7 6 3 4 6" xfId="33040" xr:uid="{00000000-0005-0000-0000-0000FD910000}"/>
    <cellStyle name="Normal 7 6 3 4 7" xfId="17815" xr:uid="{00000000-0005-0000-0000-0000FE910000}"/>
    <cellStyle name="Normal 7 6 3 5" xfId="3508" xr:uid="{00000000-0005-0000-0000-0000FF910000}"/>
    <cellStyle name="Normal 7 6 3 5 2" xfId="13582" xr:uid="{00000000-0005-0000-0000-000000920000}"/>
    <cellStyle name="Normal 7 6 3 5 2 2" xfId="43904" xr:uid="{00000000-0005-0000-0000-000001920000}"/>
    <cellStyle name="Normal 7 6 3 5 2 3" xfId="28680" xr:uid="{00000000-0005-0000-0000-000002920000}"/>
    <cellStyle name="Normal 7 6 3 5 3" xfId="8562" xr:uid="{00000000-0005-0000-0000-000003920000}"/>
    <cellStyle name="Normal 7 6 3 5 3 2" xfId="38887" xr:uid="{00000000-0005-0000-0000-000004920000}"/>
    <cellStyle name="Normal 7 6 3 5 3 3" xfId="23663" xr:uid="{00000000-0005-0000-0000-000005920000}"/>
    <cellStyle name="Normal 7 6 3 5 4" xfId="33874" xr:uid="{00000000-0005-0000-0000-000006920000}"/>
    <cellStyle name="Normal 7 6 3 5 5" xfId="18650" xr:uid="{00000000-0005-0000-0000-000007920000}"/>
    <cellStyle name="Normal 7 6 3 6" xfId="5201" xr:uid="{00000000-0005-0000-0000-000008920000}"/>
    <cellStyle name="Normal 7 6 3 6 2" xfId="15253" xr:uid="{00000000-0005-0000-0000-000009920000}"/>
    <cellStyle name="Normal 7 6 3 6 2 2" xfId="45575" xr:uid="{00000000-0005-0000-0000-00000A920000}"/>
    <cellStyle name="Normal 7 6 3 6 2 3" xfId="30351" xr:uid="{00000000-0005-0000-0000-00000B920000}"/>
    <cellStyle name="Normal 7 6 3 6 3" xfId="10233" xr:uid="{00000000-0005-0000-0000-00000C920000}"/>
    <cellStyle name="Normal 7 6 3 6 3 2" xfId="40558" xr:uid="{00000000-0005-0000-0000-00000D920000}"/>
    <cellStyle name="Normal 7 6 3 6 3 3" xfId="25334" xr:uid="{00000000-0005-0000-0000-00000E920000}"/>
    <cellStyle name="Normal 7 6 3 6 4" xfId="35545" xr:uid="{00000000-0005-0000-0000-00000F920000}"/>
    <cellStyle name="Normal 7 6 3 6 5" xfId="20321" xr:uid="{00000000-0005-0000-0000-000010920000}"/>
    <cellStyle name="Normal 7 6 3 7" xfId="11911" xr:uid="{00000000-0005-0000-0000-000011920000}"/>
    <cellStyle name="Normal 7 6 3 7 2" xfId="42233" xr:uid="{00000000-0005-0000-0000-000012920000}"/>
    <cellStyle name="Normal 7 6 3 7 3" xfId="27009" xr:uid="{00000000-0005-0000-0000-000013920000}"/>
    <cellStyle name="Normal 7 6 3 8" xfId="6890" xr:uid="{00000000-0005-0000-0000-000014920000}"/>
    <cellStyle name="Normal 7 6 3 8 2" xfId="37216" xr:uid="{00000000-0005-0000-0000-000015920000}"/>
    <cellStyle name="Normal 7 6 3 8 3" xfId="21992" xr:uid="{00000000-0005-0000-0000-000016920000}"/>
    <cellStyle name="Normal 7 6 3 9" xfId="32205" xr:uid="{00000000-0005-0000-0000-000017920000}"/>
    <cellStyle name="Normal 7 6 4" xfId="1915" xr:uid="{00000000-0005-0000-0000-000018920000}"/>
    <cellStyle name="Normal 7 6 4 2" xfId="2338" xr:uid="{00000000-0005-0000-0000-000019920000}"/>
    <cellStyle name="Normal 7 6 4 2 2" xfId="3177" xr:uid="{00000000-0005-0000-0000-00001A920000}"/>
    <cellStyle name="Normal 7 6 4 2 2 2" xfId="4867" xr:uid="{00000000-0005-0000-0000-00001B920000}"/>
    <cellStyle name="Normal 7 6 4 2 2 2 2" xfId="14940" xr:uid="{00000000-0005-0000-0000-00001C920000}"/>
    <cellStyle name="Normal 7 6 4 2 2 2 2 2" xfId="45262" xr:uid="{00000000-0005-0000-0000-00001D920000}"/>
    <cellStyle name="Normal 7 6 4 2 2 2 2 3" xfId="30038" xr:uid="{00000000-0005-0000-0000-00001E920000}"/>
    <cellStyle name="Normal 7 6 4 2 2 2 3" xfId="9920" xr:uid="{00000000-0005-0000-0000-00001F920000}"/>
    <cellStyle name="Normal 7 6 4 2 2 2 3 2" xfId="40245" xr:uid="{00000000-0005-0000-0000-000020920000}"/>
    <cellStyle name="Normal 7 6 4 2 2 2 3 3" xfId="25021" xr:uid="{00000000-0005-0000-0000-000021920000}"/>
    <cellStyle name="Normal 7 6 4 2 2 2 4" xfId="35232" xr:uid="{00000000-0005-0000-0000-000022920000}"/>
    <cellStyle name="Normal 7 6 4 2 2 2 5" xfId="20008" xr:uid="{00000000-0005-0000-0000-000023920000}"/>
    <cellStyle name="Normal 7 6 4 2 2 3" xfId="6559" xr:uid="{00000000-0005-0000-0000-000024920000}"/>
    <cellStyle name="Normal 7 6 4 2 2 3 2" xfId="16611" xr:uid="{00000000-0005-0000-0000-000025920000}"/>
    <cellStyle name="Normal 7 6 4 2 2 3 2 2" xfId="46933" xr:uid="{00000000-0005-0000-0000-000026920000}"/>
    <cellStyle name="Normal 7 6 4 2 2 3 2 3" xfId="31709" xr:uid="{00000000-0005-0000-0000-000027920000}"/>
    <cellStyle name="Normal 7 6 4 2 2 3 3" xfId="11591" xr:uid="{00000000-0005-0000-0000-000028920000}"/>
    <cellStyle name="Normal 7 6 4 2 2 3 3 2" xfId="41916" xr:uid="{00000000-0005-0000-0000-000029920000}"/>
    <cellStyle name="Normal 7 6 4 2 2 3 3 3" xfId="26692" xr:uid="{00000000-0005-0000-0000-00002A920000}"/>
    <cellStyle name="Normal 7 6 4 2 2 3 4" xfId="36903" xr:uid="{00000000-0005-0000-0000-00002B920000}"/>
    <cellStyle name="Normal 7 6 4 2 2 3 5" xfId="21679" xr:uid="{00000000-0005-0000-0000-00002C920000}"/>
    <cellStyle name="Normal 7 6 4 2 2 4" xfId="13269" xr:uid="{00000000-0005-0000-0000-00002D920000}"/>
    <cellStyle name="Normal 7 6 4 2 2 4 2" xfId="43591" xr:uid="{00000000-0005-0000-0000-00002E920000}"/>
    <cellStyle name="Normal 7 6 4 2 2 4 3" xfId="28367" xr:uid="{00000000-0005-0000-0000-00002F920000}"/>
    <cellStyle name="Normal 7 6 4 2 2 5" xfId="8248" xr:uid="{00000000-0005-0000-0000-000030920000}"/>
    <cellStyle name="Normal 7 6 4 2 2 5 2" xfId="38574" xr:uid="{00000000-0005-0000-0000-000031920000}"/>
    <cellStyle name="Normal 7 6 4 2 2 5 3" xfId="23350" xr:uid="{00000000-0005-0000-0000-000032920000}"/>
    <cellStyle name="Normal 7 6 4 2 2 6" xfId="33562" xr:uid="{00000000-0005-0000-0000-000033920000}"/>
    <cellStyle name="Normal 7 6 4 2 2 7" xfId="18337" xr:uid="{00000000-0005-0000-0000-000034920000}"/>
    <cellStyle name="Normal 7 6 4 2 3" xfId="4030" xr:uid="{00000000-0005-0000-0000-000035920000}"/>
    <cellStyle name="Normal 7 6 4 2 3 2" xfId="14104" xr:uid="{00000000-0005-0000-0000-000036920000}"/>
    <cellStyle name="Normal 7 6 4 2 3 2 2" xfId="44426" xr:uid="{00000000-0005-0000-0000-000037920000}"/>
    <cellStyle name="Normal 7 6 4 2 3 2 3" xfId="29202" xr:uid="{00000000-0005-0000-0000-000038920000}"/>
    <cellStyle name="Normal 7 6 4 2 3 3" xfId="9084" xr:uid="{00000000-0005-0000-0000-000039920000}"/>
    <cellStyle name="Normal 7 6 4 2 3 3 2" xfId="39409" xr:uid="{00000000-0005-0000-0000-00003A920000}"/>
    <cellStyle name="Normal 7 6 4 2 3 3 3" xfId="24185" xr:uid="{00000000-0005-0000-0000-00003B920000}"/>
    <cellStyle name="Normal 7 6 4 2 3 4" xfId="34396" xr:uid="{00000000-0005-0000-0000-00003C920000}"/>
    <cellStyle name="Normal 7 6 4 2 3 5" xfId="19172" xr:uid="{00000000-0005-0000-0000-00003D920000}"/>
    <cellStyle name="Normal 7 6 4 2 4" xfId="5723" xr:uid="{00000000-0005-0000-0000-00003E920000}"/>
    <cellStyle name="Normal 7 6 4 2 4 2" xfId="15775" xr:uid="{00000000-0005-0000-0000-00003F920000}"/>
    <cellStyle name="Normal 7 6 4 2 4 2 2" xfId="46097" xr:uid="{00000000-0005-0000-0000-000040920000}"/>
    <cellStyle name="Normal 7 6 4 2 4 2 3" xfId="30873" xr:uid="{00000000-0005-0000-0000-000041920000}"/>
    <cellStyle name="Normal 7 6 4 2 4 3" xfId="10755" xr:uid="{00000000-0005-0000-0000-000042920000}"/>
    <cellStyle name="Normal 7 6 4 2 4 3 2" xfId="41080" xr:uid="{00000000-0005-0000-0000-000043920000}"/>
    <cellStyle name="Normal 7 6 4 2 4 3 3" xfId="25856" xr:uid="{00000000-0005-0000-0000-000044920000}"/>
    <cellStyle name="Normal 7 6 4 2 4 4" xfId="36067" xr:uid="{00000000-0005-0000-0000-000045920000}"/>
    <cellStyle name="Normal 7 6 4 2 4 5" xfId="20843" xr:uid="{00000000-0005-0000-0000-000046920000}"/>
    <cellStyle name="Normal 7 6 4 2 5" xfId="12433" xr:uid="{00000000-0005-0000-0000-000047920000}"/>
    <cellStyle name="Normal 7 6 4 2 5 2" xfId="42755" xr:uid="{00000000-0005-0000-0000-000048920000}"/>
    <cellStyle name="Normal 7 6 4 2 5 3" xfId="27531" xr:uid="{00000000-0005-0000-0000-000049920000}"/>
    <cellStyle name="Normal 7 6 4 2 6" xfId="7412" xr:uid="{00000000-0005-0000-0000-00004A920000}"/>
    <cellStyle name="Normal 7 6 4 2 6 2" xfId="37738" xr:uid="{00000000-0005-0000-0000-00004B920000}"/>
    <cellStyle name="Normal 7 6 4 2 6 3" xfId="22514" xr:uid="{00000000-0005-0000-0000-00004C920000}"/>
    <cellStyle name="Normal 7 6 4 2 7" xfId="32726" xr:uid="{00000000-0005-0000-0000-00004D920000}"/>
    <cellStyle name="Normal 7 6 4 2 8" xfId="17501" xr:uid="{00000000-0005-0000-0000-00004E920000}"/>
    <cellStyle name="Normal 7 6 4 3" xfId="2759" xr:uid="{00000000-0005-0000-0000-00004F920000}"/>
    <cellStyle name="Normal 7 6 4 3 2" xfId="4449" xr:uid="{00000000-0005-0000-0000-000050920000}"/>
    <cellStyle name="Normal 7 6 4 3 2 2" xfId="14522" xr:uid="{00000000-0005-0000-0000-000051920000}"/>
    <cellStyle name="Normal 7 6 4 3 2 2 2" xfId="44844" xr:uid="{00000000-0005-0000-0000-000052920000}"/>
    <cellStyle name="Normal 7 6 4 3 2 2 3" xfId="29620" xr:uid="{00000000-0005-0000-0000-000053920000}"/>
    <cellStyle name="Normal 7 6 4 3 2 3" xfId="9502" xr:uid="{00000000-0005-0000-0000-000054920000}"/>
    <cellStyle name="Normal 7 6 4 3 2 3 2" xfId="39827" xr:uid="{00000000-0005-0000-0000-000055920000}"/>
    <cellStyle name="Normal 7 6 4 3 2 3 3" xfId="24603" xr:uid="{00000000-0005-0000-0000-000056920000}"/>
    <cellStyle name="Normal 7 6 4 3 2 4" xfId="34814" xr:uid="{00000000-0005-0000-0000-000057920000}"/>
    <cellStyle name="Normal 7 6 4 3 2 5" xfId="19590" xr:uid="{00000000-0005-0000-0000-000058920000}"/>
    <cellStyle name="Normal 7 6 4 3 3" xfId="6141" xr:uid="{00000000-0005-0000-0000-000059920000}"/>
    <cellStyle name="Normal 7 6 4 3 3 2" xfId="16193" xr:uid="{00000000-0005-0000-0000-00005A920000}"/>
    <cellStyle name="Normal 7 6 4 3 3 2 2" xfId="46515" xr:uid="{00000000-0005-0000-0000-00005B920000}"/>
    <cellStyle name="Normal 7 6 4 3 3 2 3" xfId="31291" xr:uid="{00000000-0005-0000-0000-00005C920000}"/>
    <cellStyle name="Normal 7 6 4 3 3 3" xfId="11173" xr:uid="{00000000-0005-0000-0000-00005D920000}"/>
    <cellStyle name="Normal 7 6 4 3 3 3 2" xfId="41498" xr:uid="{00000000-0005-0000-0000-00005E920000}"/>
    <cellStyle name="Normal 7 6 4 3 3 3 3" xfId="26274" xr:uid="{00000000-0005-0000-0000-00005F920000}"/>
    <cellStyle name="Normal 7 6 4 3 3 4" xfId="36485" xr:uid="{00000000-0005-0000-0000-000060920000}"/>
    <cellStyle name="Normal 7 6 4 3 3 5" xfId="21261" xr:uid="{00000000-0005-0000-0000-000061920000}"/>
    <cellStyle name="Normal 7 6 4 3 4" xfId="12851" xr:uid="{00000000-0005-0000-0000-000062920000}"/>
    <cellStyle name="Normal 7 6 4 3 4 2" xfId="43173" xr:uid="{00000000-0005-0000-0000-000063920000}"/>
    <cellStyle name="Normal 7 6 4 3 4 3" xfId="27949" xr:uid="{00000000-0005-0000-0000-000064920000}"/>
    <cellStyle name="Normal 7 6 4 3 5" xfId="7830" xr:uid="{00000000-0005-0000-0000-000065920000}"/>
    <cellStyle name="Normal 7 6 4 3 5 2" xfId="38156" xr:uid="{00000000-0005-0000-0000-000066920000}"/>
    <cellStyle name="Normal 7 6 4 3 5 3" xfId="22932" xr:uid="{00000000-0005-0000-0000-000067920000}"/>
    <cellStyle name="Normal 7 6 4 3 6" xfId="33144" xr:uid="{00000000-0005-0000-0000-000068920000}"/>
    <cellStyle name="Normal 7 6 4 3 7" xfId="17919" xr:uid="{00000000-0005-0000-0000-000069920000}"/>
    <cellStyle name="Normal 7 6 4 4" xfId="3612" xr:uid="{00000000-0005-0000-0000-00006A920000}"/>
    <cellStyle name="Normal 7 6 4 4 2" xfId="13686" xr:uid="{00000000-0005-0000-0000-00006B920000}"/>
    <cellStyle name="Normal 7 6 4 4 2 2" xfId="44008" xr:uid="{00000000-0005-0000-0000-00006C920000}"/>
    <cellStyle name="Normal 7 6 4 4 2 3" xfId="28784" xr:uid="{00000000-0005-0000-0000-00006D920000}"/>
    <cellStyle name="Normal 7 6 4 4 3" xfId="8666" xr:uid="{00000000-0005-0000-0000-00006E920000}"/>
    <cellStyle name="Normal 7 6 4 4 3 2" xfId="38991" xr:uid="{00000000-0005-0000-0000-00006F920000}"/>
    <cellStyle name="Normal 7 6 4 4 3 3" xfId="23767" xr:uid="{00000000-0005-0000-0000-000070920000}"/>
    <cellStyle name="Normal 7 6 4 4 4" xfId="33978" xr:uid="{00000000-0005-0000-0000-000071920000}"/>
    <cellStyle name="Normal 7 6 4 4 5" xfId="18754" xr:uid="{00000000-0005-0000-0000-000072920000}"/>
    <cellStyle name="Normal 7 6 4 5" xfId="5305" xr:uid="{00000000-0005-0000-0000-000073920000}"/>
    <cellStyle name="Normal 7 6 4 5 2" xfId="15357" xr:uid="{00000000-0005-0000-0000-000074920000}"/>
    <cellStyle name="Normal 7 6 4 5 2 2" xfId="45679" xr:uid="{00000000-0005-0000-0000-000075920000}"/>
    <cellStyle name="Normal 7 6 4 5 2 3" xfId="30455" xr:uid="{00000000-0005-0000-0000-000076920000}"/>
    <cellStyle name="Normal 7 6 4 5 3" xfId="10337" xr:uid="{00000000-0005-0000-0000-000077920000}"/>
    <cellStyle name="Normal 7 6 4 5 3 2" xfId="40662" xr:uid="{00000000-0005-0000-0000-000078920000}"/>
    <cellStyle name="Normal 7 6 4 5 3 3" xfId="25438" xr:uid="{00000000-0005-0000-0000-000079920000}"/>
    <cellStyle name="Normal 7 6 4 5 4" xfId="35649" xr:uid="{00000000-0005-0000-0000-00007A920000}"/>
    <cellStyle name="Normal 7 6 4 5 5" xfId="20425" xr:uid="{00000000-0005-0000-0000-00007B920000}"/>
    <cellStyle name="Normal 7 6 4 6" xfId="12015" xr:uid="{00000000-0005-0000-0000-00007C920000}"/>
    <cellStyle name="Normal 7 6 4 6 2" xfId="42337" xr:uid="{00000000-0005-0000-0000-00007D920000}"/>
    <cellStyle name="Normal 7 6 4 6 3" xfId="27113" xr:uid="{00000000-0005-0000-0000-00007E920000}"/>
    <cellStyle name="Normal 7 6 4 7" xfId="6994" xr:uid="{00000000-0005-0000-0000-00007F920000}"/>
    <cellStyle name="Normal 7 6 4 7 2" xfId="37320" xr:uid="{00000000-0005-0000-0000-000080920000}"/>
    <cellStyle name="Normal 7 6 4 7 3" xfId="22096" xr:uid="{00000000-0005-0000-0000-000081920000}"/>
    <cellStyle name="Normal 7 6 4 8" xfId="32308" xr:uid="{00000000-0005-0000-0000-000082920000}"/>
    <cellStyle name="Normal 7 6 4 9" xfId="17083" xr:uid="{00000000-0005-0000-0000-000083920000}"/>
    <cellStyle name="Normal 7 6 5" xfId="2128" xr:uid="{00000000-0005-0000-0000-000084920000}"/>
    <cellStyle name="Normal 7 6 5 2" xfId="2969" xr:uid="{00000000-0005-0000-0000-000085920000}"/>
    <cellStyle name="Normal 7 6 5 2 2" xfId="4659" xr:uid="{00000000-0005-0000-0000-000086920000}"/>
    <cellStyle name="Normal 7 6 5 2 2 2" xfId="14732" xr:uid="{00000000-0005-0000-0000-000087920000}"/>
    <cellStyle name="Normal 7 6 5 2 2 2 2" xfId="45054" xr:uid="{00000000-0005-0000-0000-000088920000}"/>
    <cellStyle name="Normal 7 6 5 2 2 2 3" xfId="29830" xr:uid="{00000000-0005-0000-0000-000089920000}"/>
    <cellStyle name="Normal 7 6 5 2 2 3" xfId="9712" xr:uid="{00000000-0005-0000-0000-00008A920000}"/>
    <cellStyle name="Normal 7 6 5 2 2 3 2" xfId="40037" xr:uid="{00000000-0005-0000-0000-00008B920000}"/>
    <cellStyle name="Normal 7 6 5 2 2 3 3" xfId="24813" xr:uid="{00000000-0005-0000-0000-00008C920000}"/>
    <cellStyle name="Normal 7 6 5 2 2 4" xfId="35024" xr:uid="{00000000-0005-0000-0000-00008D920000}"/>
    <cellStyle name="Normal 7 6 5 2 2 5" xfId="19800" xr:uid="{00000000-0005-0000-0000-00008E920000}"/>
    <cellStyle name="Normal 7 6 5 2 3" xfId="6351" xr:uid="{00000000-0005-0000-0000-00008F920000}"/>
    <cellStyle name="Normal 7 6 5 2 3 2" xfId="16403" xr:uid="{00000000-0005-0000-0000-000090920000}"/>
    <cellStyle name="Normal 7 6 5 2 3 2 2" xfId="46725" xr:uid="{00000000-0005-0000-0000-000091920000}"/>
    <cellStyle name="Normal 7 6 5 2 3 2 3" xfId="31501" xr:uid="{00000000-0005-0000-0000-000092920000}"/>
    <cellStyle name="Normal 7 6 5 2 3 3" xfId="11383" xr:uid="{00000000-0005-0000-0000-000093920000}"/>
    <cellStyle name="Normal 7 6 5 2 3 3 2" xfId="41708" xr:uid="{00000000-0005-0000-0000-000094920000}"/>
    <cellStyle name="Normal 7 6 5 2 3 3 3" xfId="26484" xr:uid="{00000000-0005-0000-0000-000095920000}"/>
    <cellStyle name="Normal 7 6 5 2 3 4" xfId="36695" xr:uid="{00000000-0005-0000-0000-000096920000}"/>
    <cellStyle name="Normal 7 6 5 2 3 5" xfId="21471" xr:uid="{00000000-0005-0000-0000-000097920000}"/>
    <cellStyle name="Normal 7 6 5 2 4" xfId="13061" xr:uid="{00000000-0005-0000-0000-000098920000}"/>
    <cellStyle name="Normal 7 6 5 2 4 2" xfId="43383" xr:uid="{00000000-0005-0000-0000-000099920000}"/>
    <cellStyle name="Normal 7 6 5 2 4 3" xfId="28159" xr:uid="{00000000-0005-0000-0000-00009A920000}"/>
    <cellStyle name="Normal 7 6 5 2 5" xfId="8040" xr:uid="{00000000-0005-0000-0000-00009B920000}"/>
    <cellStyle name="Normal 7 6 5 2 5 2" xfId="38366" xr:uid="{00000000-0005-0000-0000-00009C920000}"/>
    <cellStyle name="Normal 7 6 5 2 5 3" xfId="23142" xr:uid="{00000000-0005-0000-0000-00009D920000}"/>
    <cellStyle name="Normal 7 6 5 2 6" xfId="33354" xr:uid="{00000000-0005-0000-0000-00009E920000}"/>
    <cellStyle name="Normal 7 6 5 2 7" xfId="18129" xr:uid="{00000000-0005-0000-0000-00009F920000}"/>
    <cellStyle name="Normal 7 6 5 3" xfId="3822" xr:uid="{00000000-0005-0000-0000-0000A0920000}"/>
    <cellStyle name="Normal 7 6 5 3 2" xfId="13896" xr:uid="{00000000-0005-0000-0000-0000A1920000}"/>
    <cellStyle name="Normal 7 6 5 3 2 2" xfId="44218" xr:uid="{00000000-0005-0000-0000-0000A2920000}"/>
    <cellStyle name="Normal 7 6 5 3 2 3" xfId="28994" xr:uid="{00000000-0005-0000-0000-0000A3920000}"/>
    <cellStyle name="Normal 7 6 5 3 3" xfId="8876" xr:uid="{00000000-0005-0000-0000-0000A4920000}"/>
    <cellStyle name="Normal 7 6 5 3 3 2" xfId="39201" xr:uid="{00000000-0005-0000-0000-0000A5920000}"/>
    <cellStyle name="Normal 7 6 5 3 3 3" xfId="23977" xr:uid="{00000000-0005-0000-0000-0000A6920000}"/>
    <cellStyle name="Normal 7 6 5 3 4" xfId="34188" xr:uid="{00000000-0005-0000-0000-0000A7920000}"/>
    <cellStyle name="Normal 7 6 5 3 5" xfId="18964" xr:uid="{00000000-0005-0000-0000-0000A8920000}"/>
    <cellStyle name="Normal 7 6 5 4" xfId="5515" xr:uid="{00000000-0005-0000-0000-0000A9920000}"/>
    <cellStyle name="Normal 7 6 5 4 2" xfId="15567" xr:uid="{00000000-0005-0000-0000-0000AA920000}"/>
    <cellStyle name="Normal 7 6 5 4 2 2" xfId="45889" xr:uid="{00000000-0005-0000-0000-0000AB920000}"/>
    <cellStyle name="Normal 7 6 5 4 2 3" xfId="30665" xr:uid="{00000000-0005-0000-0000-0000AC920000}"/>
    <cellStyle name="Normal 7 6 5 4 3" xfId="10547" xr:uid="{00000000-0005-0000-0000-0000AD920000}"/>
    <cellStyle name="Normal 7 6 5 4 3 2" xfId="40872" xr:uid="{00000000-0005-0000-0000-0000AE920000}"/>
    <cellStyle name="Normal 7 6 5 4 3 3" xfId="25648" xr:uid="{00000000-0005-0000-0000-0000AF920000}"/>
    <cellStyle name="Normal 7 6 5 4 4" xfId="35859" xr:uid="{00000000-0005-0000-0000-0000B0920000}"/>
    <cellStyle name="Normal 7 6 5 4 5" xfId="20635" xr:uid="{00000000-0005-0000-0000-0000B1920000}"/>
    <cellStyle name="Normal 7 6 5 5" xfId="12225" xr:uid="{00000000-0005-0000-0000-0000B2920000}"/>
    <cellStyle name="Normal 7 6 5 5 2" xfId="42547" xr:uid="{00000000-0005-0000-0000-0000B3920000}"/>
    <cellStyle name="Normal 7 6 5 5 3" xfId="27323" xr:uid="{00000000-0005-0000-0000-0000B4920000}"/>
    <cellStyle name="Normal 7 6 5 6" xfId="7204" xr:uid="{00000000-0005-0000-0000-0000B5920000}"/>
    <cellStyle name="Normal 7 6 5 6 2" xfId="37530" xr:uid="{00000000-0005-0000-0000-0000B6920000}"/>
    <cellStyle name="Normal 7 6 5 6 3" xfId="22306" xr:uid="{00000000-0005-0000-0000-0000B7920000}"/>
    <cellStyle name="Normal 7 6 5 7" xfId="32518" xr:uid="{00000000-0005-0000-0000-0000B8920000}"/>
    <cellStyle name="Normal 7 6 5 8" xfId="17293" xr:uid="{00000000-0005-0000-0000-0000B9920000}"/>
    <cellStyle name="Normal 7 6 6" xfId="2549" xr:uid="{00000000-0005-0000-0000-0000BA920000}"/>
    <cellStyle name="Normal 7 6 6 2" xfId="4241" xr:uid="{00000000-0005-0000-0000-0000BB920000}"/>
    <cellStyle name="Normal 7 6 6 2 2" xfId="14314" xr:uid="{00000000-0005-0000-0000-0000BC920000}"/>
    <cellStyle name="Normal 7 6 6 2 2 2" xfId="44636" xr:uid="{00000000-0005-0000-0000-0000BD920000}"/>
    <cellStyle name="Normal 7 6 6 2 2 3" xfId="29412" xr:uid="{00000000-0005-0000-0000-0000BE920000}"/>
    <cellStyle name="Normal 7 6 6 2 3" xfId="9294" xr:uid="{00000000-0005-0000-0000-0000BF920000}"/>
    <cellStyle name="Normal 7 6 6 2 3 2" xfId="39619" xr:uid="{00000000-0005-0000-0000-0000C0920000}"/>
    <cellStyle name="Normal 7 6 6 2 3 3" xfId="24395" xr:uid="{00000000-0005-0000-0000-0000C1920000}"/>
    <cellStyle name="Normal 7 6 6 2 4" xfId="34606" xr:uid="{00000000-0005-0000-0000-0000C2920000}"/>
    <cellStyle name="Normal 7 6 6 2 5" xfId="19382" xr:uid="{00000000-0005-0000-0000-0000C3920000}"/>
    <cellStyle name="Normal 7 6 6 3" xfId="5933" xr:uid="{00000000-0005-0000-0000-0000C4920000}"/>
    <cellStyle name="Normal 7 6 6 3 2" xfId="15985" xr:uid="{00000000-0005-0000-0000-0000C5920000}"/>
    <cellStyle name="Normal 7 6 6 3 2 2" xfId="46307" xr:uid="{00000000-0005-0000-0000-0000C6920000}"/>
    <cellStyle name="Normal 7 6 6 3 2 3" xfId="31083" xr:uid="{00000000-0005-0000-0000-0000C7920000}"/>
    <cellStyle name="Normal 7 6 6 3 3" xfId="10965" xr:uid="{00000000-0005-0000-0000-0000C8920000}"/>
    <cellStyle name="Normal 7 6 6 3 3 2" xfId="41290" xr:uid="{00000000-0005-0000-0000-0000C9920000}"/>
    <cellStyle name="Normal 7 6 6 3 3 3" xfId="26066" xr:uid="{00000000-0005-0000-0000-0000CA920000}"/>
    <cellStyle name="Normal 7 6 6 3 4" xfId="36277" xr:uid="{00000000-0005-0000-0000-0000CB920000}"/>
    <cellStyle name="Normal 7 6 6 3 5" xfId="21053" xr:uid="{00000000-0005-0000-0000-0000CC920000}"/>
    <cellStyle name="Normal 7 6 6 4" xfId="12643" xr:uid="{00000000-0005-0000-0000-0000CD920000}"/>
    <cellStyle name="Normal 7 6 6 4 2" xfId="42965" xr:uid="{00000000-0005-0000-0000-0000CE920000}"/>
    <cellStyle name="Normal 7 6 6 4 3" xfId="27741" xr:uid="{00000000-0005-0000-0000-0000CF920000}"/>
    <cellStyle name="Normal 7 6 6 5" xfId="7622" xr:uid="{00000000-0005-0000-0000-0000D0920000}"/>
    <cellStyle name="Normal 7 6 6 5 2" xfId="37948" xr:uid="{00000000-0005-0000-0000-0000D1920000}"/>
    <cellStyle name="Normal 7 6 6 5 3" xfId="22724" xr:uid="{00000000-0005-0000-0000-0000D2920000}"/>
    <cellStyle name="Normal 7 6 6 6" xfId="32936" xr:uid="{00000000-0005-0000-0000-0000D3920000}"/>
    <cellStyle name="Normal 7 6 6 7" xfId="17711" xr:uid="{00000000-0005-0000-0000-0000D4920000}"/>
    <cellStyle name="Normal 7 6 7" xfId="3401" xr:uid="{00000000-0005-0000-0000-0000D5920000}"/>
    <cellStyle name="Normal 7 6 7 2" xfId="13478" xr:uid="{00000000-0005-0000-0000-0000D6920000}"/>
    <cellStyle name="Normal 7 6 7 2 2" xfId="43800" xr:uid="{00000000-0005-0000-0000-0000D7920000}"/>
    <cellStyle name="Normal 7 6 7 2 3" xfId="28576" xr:uid="{00000000-0005-0000-0000-0000D8920000}"/>
    <cellStyle name="Normal 7 6 7 3" xfId="8458" xr:uid="{00000000-0005-0000-0000-0000D9920000}"/>
    <cellStyle name="Normal 7 6 7 3 2" xfId="38783" xr:uid="{00000000-0005-0000-0000-0000DA920000}"/>
    <cellStyle name="Normal 7 6 7 3 3" xfId="23559" xr:uid="{00000000-0005-0000-0000-0000DB920000}"/>
    <cellStyle name="Normal 7 6 7 4" xfId="33770" xr:uid="{00000000-0005-0000-0000-0000DC920000}"/>
    <cellStyle name="Normal 7 6 7 5" xfId="18546" xr:uid="{00000000-0005-0000-0000-0000DD920000}"/>
    <cellStyle name="Normal 7 6 8" xfId="5095" xr:uid="{00000000-0005-0000-0000-0000DE920000}"/>
    <cellStyle name="Normal 7 6 8 2" xfId="15149" xr:uid="{00000000-0005-0000-0000-0000DF920000}"/>
    <cellStyle name="Normal 7 6 8 2 2" xfId="45471" xr:uid="{00000000-0005-0000-0000-0000E0920000}"/>
    <cellStyle name="Normal 7 6 8 2 3" xfId="30247" xr:uid="{00000000-0005-0000-0000-0000E1920000}"/>
    <cellStyle name="Normal 7 6 8 3" xfId="10129" xr:uid="{00000000-0005-0000-0000-0000E2920000}"/>
    <cellStyle name="Normal 7 6 8 3 2" xfId="40454" xr:uid="{00000000-0005-0000-0000-0000E3920000}"/>
    <cellStyle name="Normal 7 6 8 3 3" xfId="25230" xr:uid="{00000000-0005-0000-0000-0000E4920000}"/>
    <cellStyle name="Normal 7 6 8 4" xfId="35441" xr:uid="{00000000-0005-0000-0000-0000E5920000}"/>
    <cellStyle name="Normal 7 6 8 5" xfId="20217" xr:uid="{00000000-0005-0000-0000-0000E6920000}"/>
    <cellStyle name="Normal 7 6 9" xfId="11805" xr:uid="{00000000-0005-0000-0000-0000E7920000}"/>
    <cellStyle name="Normal 7 6 9 2" xfId="42129" xr:uid="{00000000-0005-0000-0000-0000E8920000}"/>
    <cellStyle name="Normal 7 6 9 3" xfId="26905" xr:uid="{00000000-0005-0000-0000-0000E9920000}"/>
    <cellStyle name="Normal 7 7" xfId="1486" xr:uid="{00000000-0005-0000-0000-0000EA920000}"/>
    <cellStyle name="Normal 7 8" xfId="1481" xr:uid="{00000000-0005-0000-0000-0000EB920000}"/>
    <cellStyle name="Normal 7 9" xfId="1054" xr:uid="{00000000-0005-0000-0000-0000EC920000}"/>
    <cellStyle name="Normal 70" xfId="1487" xr:uid="{00000000-0005-0000-0000-0000ED920000}"/>
    <cellStyle name="Normal 71" xfId="1488" xr:uid="{00000000-0005-0000-0000-0000EE920000}"/>
    <cellStyle name="Normal 71 10" xfId="6785" xr:uid="{00000000-0005-0000-0000-0000EF920000}"/>
    <cellStyle name="Normal 71 10 2" xfId="37113" xr:uid="{00000000-0005-0000-0000-0000F0920000}"/>
    <cellStyle name="Normal 71 10 3" xfId="21889" xr:uid="{00000000-0005-0000-0000-0000F1920000}"/>
    <cellStyle name="Normal 71 11" xfId="32104" xr:uid="{00000000-0005-0000-0000-0000F2920000}"/>
    <cellStyle name="Normal 71 12" xfId="16874" xr:uid="{00000000-0005-0000-0000-0000F3920000}"/>
    <cellStyle name="Normal 71 13" xfId="47315" xr:uid="{00000000-0005-0000-0000-0000F4920000}"/>
    <cellStyle name="Normal 71 2" xfId="1749" xr:uid="{00000000-0005-0000-0000-0000F5920000}"/>
    <cellStyle name="Normal 71 2 10" xfId="32155" xr:uid="{00000000-0005-0000-0000-0000F6920000}"/>
    <cellStyle name="Normal 71 2 11" xfId="16928" xr:uid="{00000000-0005-0000-0000-0000F7920000}"/>
    <cellStyle name="Normal 71 2 2" xfId="1857" xr:uid="{00000000-0005-0000-0000-0000F8920000}"/>
    <cellStyle name="Normal 71 2 2 10" xfId="17032" xr:uid="{00000000-0005-0000-0000-0000F9920000}"/>
    <cellStyle name="Normal 71 2 2 2" xfId="2074" xr:uid="{00000000-0005-0000-0000-0000FA920000}"/>
    <cellStyle name="Normal 71 2 2 2 2" xfId="2495" xr:uid="{00000000-0005-0000-0000-0000FB920000}"/>
    <cellStyle name="Normal 71 2 2 2 2 2" xfId="3334" xr:uid="{00000000-0005-0000-0000-0000FC920000}"/>
    <cellStyle name="Normal 71 2 2 2 2 2 2" xfId="5024" xr:uid="{00000000-0005-0000-0000-0000FD920000}"/>
    <cellStyle name="Normal 71 2 2 2 2 2 2 2" xfId="15097" xr:uid="{00000000-0005-0000-0000-0000FE920000}"/>
    <cellStyle name="Normal 71 2 2 2 2 2 2 2 2" xfId="45419" xr:uid="{00000000-0005-0000-0000-0000FF920000}"/>
    <cellStyle name="Normal 71 2 2 2 2 2 2 2 3" xfId="30195" xr:uid="{00000000-0005-0000-0000-000000930000}"/>
    <cellStyle name="Normal 71 2 2 2 2 2 2 3" xfId="10077" xr:uid="{00000000-0005-0000-0000-000001930000}"/>
    <cellStyle name="Normal 71 2 2 2 2 2 2 3 2" xfId="40402" xr:uid="{00000000-0005-0000-0000-000002930000}"/>
    <cellStyle name="Normal 71 2 2 2 2 2 2 3 3" xfId="25178" xr:uid="{00000000-0005-0000-0000-000003930000}"/>
    <cellStyle name="Normal 71 2 2 2 2 2 2 4" xfId="35389" xr:uid="{00000000-0005-0000-0000-000004930000}"/>
    <cellStyle name="Normal 71 2 2 2 2 2 2 5" xfId="20165" xr:uid="{00000000-0005-0000-0000-000005930000}"/>
    <cellStyle name="Normal 71 2 2 2 2 2 3" xfId="6716" xr:uid="{00000000-0005-0000-0000-000006930000}"/>
    <cellStyle name="Normal 71 2 2 2 2 2 3 2" xfId="16768" xr:uid="{00000000-0005-0000-0000-000007930000}"/>
    <cellStyle name="Normal 71 2 2 2 2 2 3 2 2" xfId="47090" xr:uid="{00000000-0005-0000-0000-000008930000}"/>
    <cellStyle name="Normal 71 2 2 2 2 2 3 2 3" xfId="31866" xr:uid="{00000000-0005-0000-0000-000009930000}"/>
    <cellStyle name="Normal 71 2 2 2 2 2 3 3" xfId="11748" xr:uid="{00000000-0005-0000-0000-00000A930000}"/>
    <cellStyle name="Normal 71 2 2 2 2 2 3 3 2" xfId="42073" xr:uid="{00000000-0005-0000-0000-00000B930000}"/>
    <cellStyle name="Normal 71 2 2 2 2 2 3 3 3" xfId="26849" xr:uid="{00000000-0005-0000-0000-00000C930000}"/>
    <cellStyle name="Normal 71 2 2 2 2 2 3 4" xfId="37060" xr:uid="{00000000-0005-0000-0000-00000D930000}"/>
    <cellStyle name="Normal 71 2 2 2 2 2 3 5" xfId="21836" xr:uid="{00000000-0005-0000-0000-00000E930000}"/>
    <cellStyle name="Normal 71 2 2 2 2 2 4" xfId="13426" xr:uid="{00000000-0005-0000-0000-00000F930000}"/>
    <cellStyle name="Normal 71 2 2 2 2 2 4 2" xfId="43748" xr:uid="{00000000-0005-0000-0000-000010930000}"/>
    <cellStyle name="Normal 71 2 2 2 2 2 4 3" xfId="28524" xr:uid="{00000000-0005-0000-0000-000011930000}"/>
    <cellStyle name="Normal 71 2 2 2 2 2 5" xfId="8405" xr:uid="{00000000-0005-0000-0000-000012930000}"/>
    <cellStyle name="Normal 71 2 2 2 2 2 5 2" xfId="38731" xr:uid="{00000000-0005-0000-0000-000013930000}"/>
    <cellStyle name="Normal 71 2 2 2 2 2 5 3" xfId="23507" xr:uid="{00000000-0005-0000-0000-000014930000}"/>
    <cellStyle name="Normal 71 2 2 2 2 2 6" xfId="33719" xr:uid="{00000000-0005-0000-0000-000015930000}"/>
    <cellStyle name="Normal 71 2 2 2 2 2 7" xfId="18494" xr:uid="{00000000-0005-0000-0000-000016930000}"/>
    <cellStyle name="Normal 71 2 2 2 2 3" xfId="4187" xr:uid="{00000000-0005-0000-0000-000017930000}"/>
    <cellStyle name="Normal 71 2 2 2 2 3 2" xfId="14261" xr:uid="{00000000-0005-0000-0000-000018930000}"/>
    <cellStyle name="Normal 71 2 2 2 2 3 2 2" xfId="44583" xr:uid="{00000000-0005-0000-0000-000019930000}"/>
    <cellStyle name="Normal 71 2 2 2 2 3 2 3" xfId="29359" xr:uid="{00000000-0005-0000-0000-00001A930000}"/>
    <cellStyle name="Normal 71 2 2 2 2 3 3" xfId="9241" xr:uid="{00000000-0005-0000-0000-00001B930000}"/>
    <cellStyle name="Normal 71 2 2 2 2 3 3 2" xfId="39566" xr:uid="{00000000-0005-0000-0000-00001C930000}"/>
    <cellStyle name="Normal 71 2 2 2 2 3 3 3" xfId="24342" xr:uid="{00000000-0005-0000-0000-00001D930000}"/>
    <cellStyle name="Normal 71 2 2 2 2 3 4" xfId="34553" xr:uid="{00000000-0005-0000-0000-00001E930000}"/>
    <cellStyle name="Normal 71 2 2 2 2 3 5" xfId="19329" xr:uid="{00000000-0005-0000-0000-00001F930000}"/>
    <cellStyle name="Normal 71 2 2 2 2 4" xfId="5880" xr:uid="{00000000-0005-0000-0000-000020930000}"/>
    <cellStyle name="Normal 71 2 2 2 2 4 2" xfId="15932" xr:uid="{00000000-0005-0000-0000-000021930000}"/>
    <cellStyle name="Normal 71 2 2 2 2 4 2 2" xfId="46254" xr:uid="{00000000-0005-0000-0000-000022930000}"/>
    <cellStyle name="Normal 71 2 2 2 2 4 2 3" xfId="31030" xr:uid="{00000000-0005-0000-0000-000023930000}"/>
    <cellStyle name="Normal 71 2 2 2 2 4 3" xfId="10912" xr:uid="{00000000-0005-0000-0000-000024930000}"/>
    <cellStyle name="Normal 71 2 2 2 2 4 3 2" xfId="41237" xr:uid="{00000000-0005-0000-0000-000025930000}"/>
    <cellStyle name="Normal 71 2 2 2 2 4 3 3" xfId="26013" xr:uid="{00000000-0005-0000-0000-000026930000}"/>
    <cellStyle name="Normal 71 2 2 2 2 4 4" xfId="36224" xr:uid="{00000000-0005-0000-0000-000027930000}"/>
    <cellStyle name="Normal 71 2 2 2 2 4 5" xfId="21000" xr:uid="{00000000-0005-0000-0000-000028930000}"/>
    <cellStyle name="Normal 71 2 2 2 2 5" xfId="12590" xr:uid="{00000000-0005-0000-0000-000029930000}"/>
    <cellStyle name="Normal 71 2 2 2 2 5 2" xfId="42912" xr:uid="{00000000-0005-0000-0000-00002A930000}"/>
    <cellStyle name="Normal 71 2 2 2 2 5 3" xfId="27688" xr:uid="{00000000-0005-0000-0000-00002B930000}"/>
    <cellStyle name="Normal 71 2 2 2 2 6" xfId="7569" xr:uid="{00000000-0005-0000-0000-00002C930000}"/>
    <cellStyle name="Normal 71 2 2 2 2 6 2" xfId="37895" xr:uid="{00000000-0005-0000-0000-00002D930000}"/>
    <cellStyle name="Normal 71 2 2 2 2 6 3" xfId="22671" xr:uid="{00000000-0005-0000-0000-00002E930000}"/>
    <cellStyle name="Normal 71 2 2 2 2 7" xfId="32883" xr:uid="{00000000-0005-0000-0000-00002F930000}"/>
    <cellStyle name="Normal 71 2 2 2 2 8" xfId="17658" xr:uid="{00000000-0005-0000-0000-000030930000}"/>
    <cellStyle name="Normal 71 2 2 2 3" xfId="2916" xr:uid="{00000000-0005-0000-0000-000031930000}"/>
    <cellStyle name="Normal 71 2 2 2 3 2" xfId="4606" xr:uid="{00000000-0005-0000-0000-000032930000}"/>
    <cellStyle name="Normal 71 2 2 2 3 2 2" xfId="14679" xr:uid="{00000000-0005-0000-0000-000033930000}"/>
    <cellStyle name="Normal 71 2 2 2 3 2 2 2" xfId="45001" xr:uid="{00000000-0005-0000-0000-000034930000}"/>
    <cellStyle name="Normal 71 2 2 2 3 2 2 3" xfId="29777" xr:uid="{00000000-0005-0000-0000-000035930000}"/>
    <cellStyle name="Normal 71 2 2 2 3 2 3" xfId="9659" xr:uid="{00000000-0005-0000-0000-000036930000}"/>
    <cellStyle name="Normal 71 2 2 2 3 2 3 2" xfId="39984" xr:uid="{00000000-0005-0000-0000-000037930000}"/>
    <cellStyle name="Normal 71 2 2 2 3 2 3 3" xfId="24760" xr:uid="{00000000-0005-0000-0000-000038930000}"/>
    <cellStyle name="Normal 71 2 2 2 3 2 4" xfId="34971" xr:uid="{00000000-0005-0000-0000-000039930000}"/>
    <cellStyle name="Normal 71 2 2 2 3 2 5" xfId="19747" xr:uid="{00000000-0005-0000-0000-00003A930000}"/>
    <cellStyle name="Normal 71 2 2 2 3 3" xfId="6298" xr:uid="{00000000-0005-0000-0000-00003B930000}"/>
    <cellStyle name="Normal 71 2 2 2 3 3 2" xfId="16350" xr:uid="{00000000-0005-0000-0000-00003C930000}"/>
    <cellStyle name="Normal 71 2 2 2 3 3 2 2" xfId="46672" xr:uid="{00000000-0005-0000-0000-00003D930000}"/>
    <cellStyle name="Normal 71 2 2 2 3 3 2 3" xfId="31448" xr:uid="{00000000-0005-0000-0000-00003E930000}"/>
    <cellStyle name="Normal 71 2 2 2 3 3 3" xfId="11330" xr:uid="{00000000-0005-0000-0000-00003F930000}"/>
    <cellStyle name="Normal 71 2 2 2 3 3 3 2" xfId="41655" xr:uid="{00000000-0005-0000-0000-000040930000}"/>
    <cellStyle name="Normal 71 2 2 2 3 3 3 3" xfId="26431" xr:uid="{00000000-0005-0000-0000-000041930000}"/>
    <cellStyle name="Normal 71 2 2 2 3 3 4" xfId="36642" xr:uid="{00000000-0005-0000-0000-000042930000}"/>
    <cellStyle name="Normal 71 2 2 2 3 3 5" xfId="21418" xr:uid="{00000000-0005-0000-0000-000043930000}"/>
    <cellStyle name="Normal 71 2 2 2 3 4" xfId="13008" xr:uid="{00000000-0005-0000-0000-000044930000}"/>
    <cellStyle name="Normal 71 2 2 2 3 4 2" xfId="43330" xr:uid="{00000000-0005-0000-0000-000045930000}"/>
    <cellStyle name="Normal 71 2 2 2 3 4 3" xfId="28106" xr:uid="{00000000-0005-0000-0000-000046930000}"/>
    <cellStyle name="Normal 71 2 2 2 3 5" xfId="7987" xr:uid="{00000000-0005-0000-0000-000047930000}"/>
    <cellStyle name="Normal 71 2 2 2 3 5 2" xfId="38313" xr:uid="{00000000-0005-0000-0000-000048930000}"/>
    <cellStyle name="Normal 71 2 2 2 3 5 3" xfId="23089" xr:uid="{00000000-0005-0000-0000-000049930000}"/>
    <cellStyle name="Normal 71 2 2 2 3 6" xfId="33301" xr:uid="{00000000-0005-0000-0000-00004A930000}"/>
    <cellStyle name="Normal 71 2 2 2 3 7" xfId="18076" xr:uid="{00000000-0005-0000-0000-00004B930000}"/>
    <cellStyle name="Normal 71 2 2 2 4" xfId="3769" xr:uid="{00000000-0005-0000-0000-00004C930000}"/>
    <cellStyle name="Normal 71 2 2 2 4 2" xfId="13843" xr:uid="{00000000-0005-0000-0000-00004D930000}"/>
    <cellStyle name="Normal 71 2 2 2 4 2 2" xfId="44165" xr:uid="{00000000-0005-0000-0000-00004E930000}"/>
    <cellStyle name="Normal 71 2 2 2 4 2 3" xfId="28941" xr:uid="{00000000-0005-0000-0000-00004F930000}"/>
    <cellStyle name="Normal 71 2 2 2 4 3" xfId="8823" xr:uid="{00000000-0005-0000-0000-000050930000}"/>
    <cellStyle name="Normal 71 2 2 2 4 3 2" xfId="39148" xr:uid="{00000000-0005-0000-0000-000051930000}"/>
    <cellStyle name="Normal 71 2 2 2 4 3 3" xfId="23924" xr:uid="{00000000-0005-0000-0000-000052930000}"/>
    <cellStyle name="Normal 71 2 2 2 4 4" xfId="34135" xr:uid="{00000000-0005-0000-0000-000053930000}"/>
    <cellStyle name="Normal 71 2 2 2 4 5" xfId="18911" xr:uid="{00000000-0005-0000-0000-000054930000}"/>
    <cellStyle name="Normal 71 2 2 2 5" xfId="5462" xr:uid="{00000000-0005-0000-0000-000055930000}"/>
    <cellStyle name="Normal 71 2 2 2 5 2" xfId="15514" xr:uid="{00000000-0005-0000-0000-000056930000}"/>
    <cellStyle name="Normal 71 2 2 2 5 2 2" xfId="45836" xr:uid="{00000000-0005-0000-0000-000057930000}"/>
    <cellStyle name="Normal 71 2 2 2 5 2 3" xfId="30612" xr:uid="{00000000-0005-0000-0000-000058930000}"/>
    <cellStyle name="Normal 71 2 2 2 5 3" xfId="10494" xr:uid="{00000000-0005-0000-0000-000059930000}"/>
    <cellStyle name="Normal 71 2 2 2 5 3 2" xfId="40819" xr:uid="{00000000-0005-0000-0000-00005A930000}"/>
    <cellStyle name="Normal 71 2 2 2 5 3 3" xfId="25595" xr:uid="{00000000-0005-0000-0000-00005B930000}"/>
    <cellStyle name="Normal 71 2 2 2 5 4" xfId="35806" xr:uid="{00000000-0005-0000-0000-00005C930000}"/>
    <cellStyle name="Normal 71 2 2 2 5 5" xfId="20582" xr:uid="{00000000-0005-0000-0000-00005D930000}"/>
    <cellStyle name="Normal 71 2 2 2 6" xfId="12172" xr:uid="{00000000-0005-0000-0000-00005E930000}"/>
    <cellStyle name="Normal 71 2 2 2 6 2" xfId="42494" xr:uid="{00000000-0005-0000-0000-00005F930000}"/>
    <cellStyle name="Normal 71 2 2 2 6 3" xfId="27270" xr:uid="{00000000-0005-0000-0000-000060930000}"/>
    <cellStyle name="Normal 71 2 2 2 7" xfId="7151" xr:uid="{00000000-0005-0000-0000-000061930000}"/>
    <cellStyle name="Normal 71 2 2 2 7 2" xfId="37477" xr:uid="{00000000-0005-0000-0000-000062930000}"/>
    <cellStyle name="Normal 71 2 2 2 7 3" xfId="22253" xr:uid="{00000000-0005-0000-0000-000063930000}"/>
    <cellStyle name="Normal 71 2 2 2 8" xfId="32465" xr:uid="{00000000-0005-0000-0000-000064930000}"/>
    <cellStyle name="Normal 71 2 2 2 9" xfId="17240" xr:uid="{00000000-0005-0000-0000-000065930000}"/>
    <cellStyle name="Normal 71 2 2 3" xfId="2287" xr:uid="{00000000-0005-0000-0000-000066930000}"/>
    <cellStyle name="Normal 71 2 2 3 2" xfId="3126" xr:uid="{00000000-0005-0000-0000-000067930000}"/>
    <cellStyle name="Normal 71 2 2 3 2 2" xfId="4816" xr:uid="{00000000-0005-0000-0000-000068930000}"/>
    <cellStyle name="Normal 71 2 2 3 2 2 2" xfId="14889" xr:uid="{00000000-0005-0000-0000-000069930000}"/>
    <cellStyle name="Normal 71 2 2 3 2 2 2 2" xfId="45211" xr:uid="{00000000-0005-0000-0000-00006A930000}"/>
    <cellStyle name="Normal 71 2 2 3 2 2 2 3" xfId="29987" xr:uid="{00000000-0005-0000-0000-00006B930000}"/>
    <cellStyle name="Normal 71 2 2 3 2 2 3" xfId="9869" xr:uid="{00000000-0005-0000-0000-00006C930000}"/>
    <cellStyle name="Normal 71 2 2 3 2 2 3 2" xfId="40194" xr:uid="{00000000-0005-0000-0000-00006D930000}"/>
    <cellStyle name="Normal 71 2 2 3 2 2 3 3" xfId="24970" xr:uid="{00000000-0005-0000-0000-00006E930000}"/>
    <cellStyle name="Normal 71 2 2 3 2 2 4" xfId="35181" xr:uid="{00000000-0005-0000-0000-00006F930000}"/>
    <cellStyle name="Normal 71 2 2 3 2 2 5" xfId="19957" xr:uid="{00000000-0005-0000-0000-000070930000}"/>
    <cellStyle name="Normal 71 2 2 3 2 3" xfId="6508" xr:uid="{00000000-0005-0000-0000-000071930000}"/>
    <cellStyle name="Normal 71 2 2 3 2 3 2" xfId="16560" xr:uid="{00000000-0005-0000-0000-000072930000}"/>
    <cellStyle name="Normal 71 2 2 3 2 3 2 2" xfId="46882" xr:uid="{00000000-0005-0000-0000-000073930000}"/>
    <cellStyle name="Normal 71 2 2 3 2 3 2 3" xfId="31658" xr:uid="{00000000-0005-0000-0000-000074930000}"/>
    <cellStyle name="Normal 71 2 2 3 2 3 3" xfId="11540" xr:uid="{00000000-0005-0000-0000-000075930000}"/>
    <cellStyle name="Normal 71 2 2 3 2 3 3 2" xfId="41865" xr:uid="{00000000-0005-0000-0000-000076930000}"/>
    <cellStyle name="Normal 71 2 2 3 2 3 3 3" xfId="26641" xr:uid="{00000000-0005-0000-0000-000077930000}"/>
    <cellStyle name="Normal 71 2 2 3 2 3 4" xfId="36852" xr:uid="{00000000-0005-0000-0000-000078930000}"/>
    <cellStyle name="Normal 71 2 2 3 2 3 5" xfId="21628" xr:uid="{00000000-0005-0000-0000-000079930000}"/>
    <cellStyle name="Normal 71 2 2 3 2 4" xfId="13218" xr:uid="{00000000-0005-0000-0000-00007A930000}"/>
    <cellStyle name="Normal 71 2 2 3 2 4 2" xfId="43540" xr:uid="{00000000-0005-0000-0000-00007B930000}"/>
    <cellStyle name="Normal 71 2 2 3 2 4 3" xfId="28316" xr:uid="{00000000-0005-0000-0000-00007C930000}"/>
    <cellStyle name="Normal 71 2 2 3 2 5" xfId="8197" xr:uid="{00000000-0005-0000-0000-00007D930000}"/>
    <cellStyle name="Normal 71 2 2 3 2 5 2" xfId="38523" xr:uid="{00000000-0005-0000-0000-00007E930000}"/>
    <cellStyle name="Normal 71 2 2 3 2 5 3" xfId="23299" xr:uid="{00000000-0005-0000-0000-00007F930000}"/>
    <cellStyle name="Normal 71 2 2 3 2 6" xfId="33511" xr:uid="{00000000-0005-0000-0000-000080930000}"/>
    <cellStyle name="Normal 71 2 2 3 2 7" xfId="18286" xr:uid="{00000000-0005-0000-0000-000081930000}"/>
    <cellStyle name="Normal 71 2 2 3 3" xfId="3979" xr:uid="{00000000-0005-0000-0000-000082930000}"/>
    <cellStyle name="Normal 71 2 2 3 3 2" xfId="14053" xr:uid="{00000000-0005-0000-0000-000083930000}"/>
    <cellStyle name="Normal 71 2 2 3 3 2 2" xfId="44375" xr:uid="{00000000-0005-0000-0000-000084930000}"/>
    <cellStyle name="Normal 71 2 2 3 3 2 3" xfId="29151" xr:uid="{00000000-0005-0000-0000-000085930000}"/>
    <cellStyle name="Normal 71 2 2 3 3 3" xfId="9033" xr:uid="{00000000-0005-0000-0000-000086930000}"/>
    <cellStyle name="Normal 71 2 2 3 3 3 2" xfId="39358" xr:uid="{00000000-0005-0000-0000-000087930000}"/>
    <cellStyle name="Normal 71 2 2 3 3 3 3" xfId="24134" xr:uid="{00000000-0005-0000-0000-000088930000}"/>
    <cellStyle name="Normal 71 2 2 3 3 4" xfId="34345" xr:uid="{00000000-0005-0000-0000-000089930000}"/>
    <cellStyle name="Normal 71 2 2 3 3 5" xfId="19121" xr:uid="{00000000-0005-0000-0000-00008A930000}"/>
    <cellStyle name="Normal 71 2 2 3 4" xfId="5672" xr:uid="{00000000-0005-0000-0000-00008B930000}"/>
    <cellStyle name="Normal 71 2 2 3 4 2" xfId="15724" xr:uid="{00000000-0005-0000-0000-00008C930000}"/>
    <cellStyle name="Normal 71 2 2 3 4 2 2" xfId="46046" xr:uid="{00000000-0005-0000-0000-00008D930000}"/>
    <cellStyle name="Normal 71 2 2 3 4 2 3" xfId="30822" xr:uid="{00000000-0005-0000-0000-00008E930000}"/>
    <cellStyle name="Normal 71 2 2 3 4 3" xfId="10704" xr:uid="{00000000-0005-0000-0000-00008F930000}"/>
    <cellStyle name="Normal 71 2 2 3 4 3 2" xfId="41029" xr:uid="{00000000-0005-0000-0000-000090930000}"/>
    <cellStyle name="Normal 71 2 2 3 4 3 3" xfId="25805" xr:uid="{00000000-0005-0000-0000-000091930000}"/>
    <cellStyle name="Normal 71 2 2 3 4 4" xfId="36016" xr:uid="{00000000-0005-0000-0000-000092930000}"/>
    <cellStyle name="Normal 71 2 2 3 4 5" xfId="20792" xr:uid="{00000000-0005-0000-0000-000093930000}"/>
    <cellStyle name="Normal 71 2 2 3 5" xfId="12382" xr:uid="{00000000-0005-0000-0000-000094930000}"/>
    <cellStyle name="Normal 71 2 2 3 5 2" xfId="42704" xr:uid="{00000000-0005-0000-0000-000095930000}"/>
    <cellStyle name="Normal 71 2 2 3 5 3" xfId="27480" xr:uid="{00000000-0005-0000-0000-000096930000}"/>
    <cellStyle name="Normal 71 2 2 3 6" xfId="7361" xr:uid="{00000000-0005-0000-0000-000097930000}"/>
    <cellStyle name="Normal 71 2 2 3 6 2" xfId="37687" xr:uid="{00000000-0005-0000-0000-000098930000}"/>
    <cellStyle name="Normal 71 2 2 3 6 3" xfId="22463" xr:uid="{00000000-0005-0000-0000-000099930000}"/>
    <cellStyle name="Normal 71 2 2 3 7" xfId="32675" xr:uid="{00000000-0005-0000-0000-00009A930000}"/>
    <cellStyle name="Normal 71 2 2 3 8" xfId="17450" xr:uid="{00000000-0005-0000-0000-00009B930000}"/>
    <cellStyle name="Normal 71 2 2 4" xfId="2708" xr:uid="{00000000-0005-0000-0000-00009C930000}"/>
    <cellStyle name="Normal 71 2 2 4 2" xfId="4398" xr:uid="{00000000-0005-0000-0000-00009D930000}"/>
    <cellStyle name="Normal 71 2 2 4 2 2" xfId="14471" xr:uid="{00000000-0005-0000-0000-00009E930000}"/>
    <cellStyle name="Normal 71 2 2 4 2 2 2" xfId="44793" xr:uid="{00000000-0005-0000-0000-00009F930000}"/>
    <cellStyle name="Normal 71 2 2 4 2 2 3" xfId="29569" xr:uid="{00000000-0005-0000-0000-0000A0930000}"/>
    <cellStyle name="Normal 71 2 2 4 2 3" xfId="9451" xr:uid="{00000000-0005-0000-0000-0000A1930000}"/>
    <cellStyle name="Normal 71 2 2 4 2 3 2" xfId="39776" xr:uid="{00000000-0005-0000-0000-0000A2930000}"/>
    <cellStyle name="Normal 71 2 2 4 2 3 3" xfId="24552" xr:uid="{00000000-0005-0000-0000-0000A3930000}"/>
    <cellStyle name="Normal 71 2 2 4 2 4" xfId="34763" xr:uid="{00000000-0005-0000-0000-0000A4930000}"/>
    <cellStyle name="Normal 71 2 2 4 2 5" xfId="19539" xr:uid="{00000000-0005-0000-0000-0000A5930000}"/>
    <cellStyle name="Normal 71 2 2 4 3" xfId="6090" xr:uid="{00000000-0005-0000-0000-0000A6930000}"/>
    <cellStyle name="Normal 71 2 2 4 3 2" xfId="16142" xr:uid="{00000000-0005-0000-0000-0000A7930000}"/>
    <cellStyle name="Normal 71 2 2 4 3 2 2" xfId="46464" xr:uid="{00000000-0005-0000-0000-0000A8930000}"/>
    <cellStyle name="Normal 71 2 2 4 3 2 3" xfId="31240" xr:uid="{00000000-0005-0000-0000-0000A9930000}"/>
    <cellStyle name="Normal 71 2 2 4 3 3" xfId="11122" xr:uid="{00000000-0005-0000-0000-0000AA930000}"/>
    <cellStyle name="Normal 71 2 2 4 3 3 2" xfId="41447" xr:uid="{00000000-0005-0000-0000-0000AB930000}"/>
    <cellStyle name="Normal 71 2 2 4 3 3 3" xfId="26223" xr:uid="{00000000-0005-0000-0000-0000AC930000}"/>
    <cellStyle name="Normal 71 2 2 4 3 4" xfId="36434" xr:uid="{00000000-0005-0000-0000-0000AD930000}"/>
    <cellStyle name="Normal 71 2 2 4 3 5" xfId="21210" xr:uid="{00000000-0005-0000-0000-0000AE930000}"/>
    <cellStyle name="Normal 71 2 2 4 4" xfId="12800" xr:uid="{00000000-0005-0000-0000-0000AF930000}"/>
    <cellStyle name="Normal 71 2 2 4 4 2" xfId="43122" xr:uid="{00000000-0005-0000-0000-0000B0930000}"/>
    <cellStyle name="Normal 71 2 2 4 4 3" xfId="27898" xr:uid="{00000000-0005-0000-0000-0000B1930000}"/>
    <cellStyle name="Normal 71 2 2 4 5" xfId="7779" xr:uid="{00000000-0005-0000-0000-0000B2930000}"/>
    <cellStyle name="Normal 71 2 2 4 5 2" xfId="38105" xr:uid="{00000000-0005-0000-0000-0000B3930000}"/>
    <cellStyle name="Normal 71 2 2 4 5 3" xfId="22881" xr:uid="{00000000-0005-0000-0000-0000B4930000}"/>
    <cellStyle name="Normal 71 2 2 4 6" xfId="33093" xr:uid="{00000000-0005-0000-0000-0000B5930000}"/>
    <cellStyle name="Normal 71 2 2 4 7" xfId="17868" xr:uid="{00000000-0005-0000-0000-0000B6930000}"/>
    <cellStyle name="Normal 71 2 2 5" xfId="3561" xr:uid="{00000000-0005-0000-0000-0000B7930000}"/>
    <cellStyle name="Normal 71 2 2 5 2" xfId="13635" xr:uid="{00000000-0005-0000-0000-0000B8930000}"/>
    <cellStyle name="Normal 71 2 2 5 2 2" xfId="43957" xr:uid="{00000000-0005-0000-0000-0000B9930000}"/>
    <cellStyle name="Normal 71 2 2 5 2 3" xfId="28733" xr:uid="{00000000-0005-0000-0000-0000BA930000}"/>
    <cellStyle name="Normal 71 2 2 5 3" xfId="8615" xr:uid="{00000000-0005-0000-0000-0000BB930000}"/>
    <cellStyle name="Normal 71 2 2 5 3 2" xfId="38940" xr:uid="{00000000-0005-0000-0000-0000BC930000}"/>
    <cellStyle name="Normal 71 2 2 5 3 3" xfId="23716" xr:uid="{00000000-0005-0000-0000-0000BD930000}"/>
    <cellStyle name="Normal 71 2 2 5 4" xfId="33927" xr:uid="{00000000-0005-0000-0000-0000BE930000}"/>
    <cellStyle name="Normal 71 2 2 5 5" xfId="18703" xr:uid="{00000000-0005-0000-0000-0000BF930000}"/>
    <cellStyle name="Normal 71 2 2 6" xfId="5254" xr:uid="{00000000-0005-0000-0000-0000C0930000}"/>
    <cellStyle name="Normal 71 2 2 6 2" xfId="15306" xr:uid="{00000000-0005-0000-0000-0000C1930000}"/>
    <cellStyle name="Normal 71 2 2 6 2 2" xfId="45628" xr:uid="{00000000-0005-0000-0000-0000C2930000}"/>
    <cellStyle name="Normal 71 2 2 6 2 3" xfId="30404" xr:uid="{00000000-0005-0000-0000-0000C3930000}"/>
    <cellStyle name="Normal 71 2 2 6 3" xfId="10286" xr:uid="{00000000-0005-0000-0000-0000C4930000}"/>
    <cellStyle name="Normal 71 2 2 6 3 2" xfId="40611" xr:uid="{00000000-0005-0000-0000-0000C5930000}"/>
    <cellStyle name="Normal 71 2 2 6 3 3" xfId="25387" xr:uid="{00000000-0005-0000-0000-0000C6930000}"/>
    <cellStyle name="Normal 71 2 2 6 4" xfId="35598" xr:uid="{00000000-0005-0000-0000-0000C7930000}"/>
    <cellStyle name="Normal 71 2 2 6 5" xfId="20374" xr:uid="{00000000-0005-0000-0000-0000C8930000}"/>
    <cellStyle name="Normal 71 2 2 7" xfId="11964" xr:uid="{00000000-0005-0000-0000-0000C9930000}"/>
    <cellStyle name="Normal 71 2 2 7 2" xfId="42286" xr:uid="{00000000-0005-0000-0000-0000CA930000}"/>
    <cellStyle name="Normal 71 2 2 7 3" xfId="27062" xr:uid="{00000000-0005-0000-0000-0000CB930000}"/>
    <cellStyle name="Normal 71 2 2 8" xfId="6943" xr:uid="{00000000-0005-0000-0000-0000CC930000}"/>
    <cellStyle name="Normal 71 2 2 8 2" xfId="37269" xr:uid="{00000000-0005-0000-0000-0000CD930000}"/>
    <cellStyle name="Normal 71 2 2 8 3" xfId="22045" xr:uid="{00000000-0005-0000-0000-0000CE930000}"/>
    <cellStyle name="Normal 71 2 2 9" xfId="32257" xr:uid="{00000000-0005-0000-0000-0000CF930000}"/>
    <cellStyle name="Normal 71 2 3" xfId="1970" xr:uid="{00000000-0005-0000-0000-0000D0930000}"/>
    <cellStyle name="Normal 71 2 3 2" xfId="2391" xr:uid="{00000000-0005-0000-0000-0000D1930000}"/>
    <cellStyle name="Normal 71 2 3 2 2" xfId="3230" xr:uid="{00000000-0005-0000-0000-0000D2930000}"/>
    <cellStyle name="Normal 71 2 3 2 2 2" xfId="4920" xr:uid="{00000000-0005-0000-0000-0000D3930000}"/>
    <cellStyle name="Normal 71 2 3 2 2 2 2" xfId="14993" xr:uid="{00000000-0005-0000-0000-0000D4930000}"/>
    <cellStyle name="Normal 71 2 3 2 2 2 2 2" xfId="45315" xr:uid="{00000000-0005-0000-0000-0000D5930000}"/>
    <cellStyle name="Normal 71 2 3 2 2 2 2 3" xfId="30091" xr:uid="{00000000-0005-0000-0000-0000D6930000}"/>
    <cellStyle name="Normal 71 2 3 2 2 2 3" xfId="9973" xr:uid="{00000000-0005-0000-0000-0000D7930000}"/>
    <cellStyle name="Normal 71 2 3 2 2 2 3 2" xfId="40298" xr:uid="{00000000-0005-0000-0000-0000D8930000}"/>
    <cellStyle name="Normal 71 2 3 2 2 2 3 3" xfId="25074" xr:uid="{00000000-0005-0000-0000-0000D9930000}"/>
    <cellStyle name="Normal 71 2 3 2 2 2 4" xfId="35285" xr:uid="{00000000-0005-0000-0000-0000DA930000}"/>
    <cellStyle name="Normal 71 2 3 2 2 2 5" xfId="20061" xr:uid="{00000000-0005-0000-0000-0000DB930000}"/>
    <cellStyle name="Normal 71 2 3 2 2 3" xfId="6612" xr:uid="{00000000-0005-0000-0000-0000DC930000}"/>
    <cellStyle name="Normal 71 2 3 2 2 3 2" xfId="16664" xr:uid="{00000000-0005-0000-0000-0000DD930000}"/>
    <cellStyle name="Normal 71 2 3 2 2 3 2 2" xfId="46986" xr:uid="{00000000-0005-0000-0000-0000DE930000}"/>
    <cellStyle name="Normal 71 2 3 2 2 3 2 3" xfId="31762" xr:uid="{00000000-0005-0000-0000-0000DF930000}"/>
    <cellStyle name="Normal 71 2 3 2 2 3 3" xfId="11644" xr:uid="{00000000-0005-0000-0000-0000E0930000}"/>
    <cellStyle name="Normal 71 2 3 2 2 3 3 2" xfId="41969" xr:uid="{00000000-0005-0000-0000-0000E1930000}"/>
    <cellStyle name="Normal 71 2 3 2 2 3 3 3" xfId="26745" xr:uid="{00000000-0005-0000-0000-0000E2930000}"/>
    <cellStyle name="Normal 71 2 3 2 2 3 4" xfId="36956" xr:uid="{00000000-0005-0000-0000-0000E3930000}"/>
    <cellStyle name="Normal 71 2 3 2 2 3 5" xfId="21732" xr:uid="{00000000-0005-0000-0000-0000E4930000}"/>
    <cellStyle name="Normal 71 2 3 2 2 4" xfId="13322" xr:uid="{00000000-0005-0000-0000-0000E5930000}"/>
    <cellStyle name="Normal 71 2 3 2 2 4 2" xfId="43644" xr:uid="{00000000-0005-0000-0000-0000E6930000}"/>
    <cellStyle name="Normal 71 2 3 2 2 4 3" xfId="28420" xr:uid="{00000000-0005-0000-0000-0000E7930000}"/>
    <cellStyle name="Normal 71 2 3 2 2 5" xfId="8301" xr:uid="{00000000-0005-0000-0000-0000E8930000}"/>
    <cellStyle name="Normal 71 2 3 2 2 5 2" xfId="38627" xr:uid="{00000000-0005-0000-0000-0000E9930000}"/>
    <cellStyle name="Normal 71 2 3 2 2 5 3" xfId="23403" xr:uid="{00000000-0005-0000-0000-0000EA930000}"/>
    <cellStyle name="Normal 71 2 3 2 2 6" xfId="33615" xr:uid="{00000000-0005-0000-0000-0000EB930000}"/>
    <cellStyle name="Normal 71 2 3 2 2 7" xfId="18390" xr:uid="{00000000-0005-0000-0000-0000EC930000}"/>
    <cellStyle name="Normal 71 2 3 2 3" xfId="4083" xr:uid="{00000000-0005-0000-0000-0000ED930000}"/>
    <cellStyle name="Normal 71 2 3 2 3 2" xfId="14157" xr:uid="{00000000-0005-0000-0000-0000EE930000}"/>
    <cellStyle name="Normal 71 2 3 2 3 2 2" xfId="44479" xr:uid="{00000000-0005-0000-0000-0000EF930000}"/>
    <cellStyle name="Normal 71 2 3 2 3 2 3" xfId="29255" xr:uid="{00000000-0005-0000-0000-0000F0930000}"/>
    <cellStyle name="Normal 71 2 3 2 3 3" xfId="9137" xr:uid="{00000000-0005-0000-0000-0000F1930000}"/>
    <cellStyle name="Normal 71 2 3 2 3 3 2" xfId="39462" xr:uid="{00000000-0005-0000-0000-0000F2930000}"/>
    <cellStyle name="Normal 71 2 3 2 3 3 3" xfId="24238" xr:uid="{00000000-0005-0000-0000-0000F3930000}"/>
    <cellStyle name="Normal 71 2 3 2 3 4" xfId="34449" xr:uid="{00000000-0005-0000-0000-0000F4930000}"/>
    <cellStyle name="Normal 71 2 3 2 3 5" xfId="19225" xr:uid="{00000000-0005-0000-0000-0000F5930000}"/>
    <cellStyle name="Normal 71 2 3 2 4" xfId="5776" xr:uid="{00000000-0005-0000-0000-0000F6930000}"/>
    <cellStyle name="Normal 71 2 3 2 4 2" xfId="15828" xr:uid="{00000000-0005-0000-0000-0000F7930000}"/>
    <cellStyle name="Normal 71 2 3 2 4 2 2" xfId="46150" xr:uid="{00000000-0005-0000-0000-0000F8930000}"/>
    <cellStyle name="Normal 71 2 3 2 4 2 3" xfId="30926" xr:uid="{00000000-0005-0000-0000-0000F9930000}"/>
    <cellStyle name="Normal 71 2 3 2 4 3" xfId="10808" xr:uid="{00000000-0005-0000-0000-0000FA930000}"/>
    <cellStyle name="Normal 71 2 3 2 4 3 2" xfId="41133" xr:uid="{00000000-0005-0000-0000-0000FB930000}"/>
    <cellStyle name="Normal 71 2 3 2 4 3 3" xfId="25909" xr:uid="{00000000-0005-0000-0000-0000FC930000}"/>
    <cellStyle name="Normal 71 2 3 2 4 4" xfId="36120" xr:uid="{00000000-0005-0000-0000-0000FD930000}"/>
    <cellStyle name="Normal 71 2 3 2 4 5" xfId="20896" xr:uid="{00000000-0005-0000-0000-0000FE930000}"/>
    <cellStyle name="Normal 71 2 3 2 5" xfId="12486" xr:uid="{00000000-0005-0000-0000-0000FF930000}"/>
    <cellStyle name="Normal 71 2 3 2 5 2" xfId="42808" xr:uid="{00000000-0005-0000-0000-000000940000}"/>
    <cellStyle name="Normal 71 2 3 2 5 3" xfId="27584" xr:uid="{00000000-0005-0000-0000-000001940000}"/>
    <cellStyle name="Normal 71 2 3 2 6" xfId="7465" xr:uid="{00000000-0005-0000-0000-000002940000}"/>
    <cellStyle name="Normal 71 2 3 2 6 2" xfId="37791" xr:uid="{00000000-0005-0000-0000-000003940000}"/>
    <cellStyle name="Normal 71 2 3 2 6 3" xfId="22567" xr:uid="{00000000-0005-0000-0000-000004940000}"/>
    <cellStyle name="Normal 71 2 3 2 7" xfId="32779" xr:uid="{00000000-0005-0000-0000-000005940000}"/>
    <cellStyle name="Normal 71 2 3 2 8" xfId="17554" xr:uid="{00000000-0005-0000-0000-000006940000}"/>
    <cellStyle name="Normal 71 2 3 3" xfId="2812" xr:uid="{00000000-0005-0000-0000-000007940000}"/>
    <cellStyle name="Normal 71 2 3 3 2" xfId="4502" xr:uid="{00000000-0005-0000-0000-000008940000}"/>
    <cellStyle name="Normal 71 2 3 3 2 2" xfId="14575" xr:uid="{00000000-0005-0000-0000-000009940000}"/>
    <cellStyle name="Normal 71 2 3 3 2 2 2" xfId="44897" xr:uid="{00000000-0005-0000-0000-00000A940000}"/>
    <cellStyle name="Normal 71 2 3 3 2 2 3" xfId="29673" xr:uid="{00000000-0005-0000-0000-00000B940000}"/>
    <cellStyle name="Normal 71 2 3 3 2 3" xfId="9555" xr:uid="{00000000-0005-0000-0000-00000C940000}"/>
    <cellStyle name="Normal 71 2 3 3 2 3 2" xfId="39880" xr:uid="{00000000-0005-0000-0000-00000D940000}"/>
    <cellStyle name="Normal 71 2 3 3 2 3 3" xfId="24656" xr:uid="{00000000-0005-0000-0000-00000E940000}"/>
    <cellStyle name="Normal 71 2 3 3 2 4" xfId="34867" xr:uid="{00000000-0005-0000-0000-00000F940000}"/>
    <cellStyle name="Normal 71 2 3 3 2 5" xfId="19643" xr:uid="{00000000-0005-0000-0000-000010940000}"/>
    <cellStyle name="Normal 71 2 3 3 3" xfId="6194" xr:uid="{00000000-0005-0000-0000-000011940000}"/>
    <cellStyle name="Normal 71 2 3 3 3 2" xfId="16246" xr:uid="{00000000-0005-0000-0000-000012940000}"/>
    <cellStyle name="Normal 71 2 3 3 3 2 2" xfId="46568" xr:uid="{00000000-0005-0000-0000-000013940000}"/>
    <cellStyle name="Normal 71 2 3 3 3 2 3" xfId="31344" xr:uid="{00000000-0005-0000-0000-000014940000}"/>
    <cellStyle name="Normal 71 2 3 3 3 3" xfId="11226" xr:uid="{00000000-0005-0000-0000-000015940000}"/>
    <cellStyle name="Normal 71 2 3 3 3 3 2" xfId="41551" xr:uid="{00000000-0005-0000-0000-000016940000}"/>
    <cellStyle name="Normal 71 2 3 3 3 3 3" xfId="26327" xr:uid="{00000000-0005-0000-0000-000017940000}"/>
    <cellStyle name="Normal 71 2 3 3 3 4" xfId="36538" xr:uid="{00000000-0005-0000-0000-000018940000}"/>
    <cellStyle name="Normal 71 2 3 3 3 5" xfId="21314" xr:uid="{00000000-0005-0000-0000-000019940000}"/>
    <cellStyle name="Normal 71 2 3 3 4" xfId="12904" xr:uid="{00000000-0005-0000-0000-00001A940000}"/>
    <cellStyle name="Normal 71 2 3 3 4 2" xfId="43226" xr:uid="{00000000-0005-0000-0000-00001B940000}"/>
    <cellStyle name="Normal 71 2 3 3 4 3" xfId="28002" xr:uid="{00000000-0005-0000-0000-00001C940000}"/>
    <cellStyle name="Normal 71 2 3 3 5" xfId="7883" xr:uid="{00000000-0005-0000-0000-00001D940000}"/>
    <cellStyle name="Normal 71 2 3 3 5 2" xfId="38209" xr:uid="{00000000-0005-0000-0000-00001E940000}"/>
    <cellStyle name="Normal 71 2 3 3 5 3" xfId="22985" xr:uid="{00000000-0005-0000-0000-00001F940000}"/>
    <cellStyle name="Normal 71 2 3 3 6" xfId="33197" xr:uid="{00000000-0005-0000-0000-000020940000}"/>
    <cellStyle name="Normal 71 2 3 3 7" xfId="17972" xr:uid="{00000000-0005-0000-0000-000021940000}"/>
    <cellStyle name="Normal 71 2 3 4" xfId="3665" xr:uid="{00000000-0005-0000-0000-000022940000}"/>
    <cellStyle name="Normal 71 2 3 4 2" xfId="13739" xr:uid="{00000000-0005-0000-0000-000023940000}"/>
    <cellStyle name="Normal 71 2 3 4 2 2" xfId="44061" xr:uid="{00000000-0005-0000-0000-000024940000}"/>
    <cellStyle name="Normal 71 2 3 4 2 3" xfId="28837" xr:uid="{00000000-0005-0000-0000-000025940000}"/>
    <cellStyle name="Normal 71 2 3 4 3" xfId="8719" xr:uid="{00000000-0005-0000-0000-000026940000}"/>
    <cellStyle name="Normal 71 2 3 4 3 2" xfId="39044" xr:uid="{00000000-0005-0000-0000-000027940000}"/>
    <cellStyle name="Normal 71 2 3 4 3 3" xfId="23820" xr:uid="{00000000-0005-0000-0000-000028940000}"/>
    <cellStyle name="Normal 71 2 3 4 4" xfId="34031" xr:uid="{00000000-0005-0000-0000-000029940000}"/>
    <cellStyle name="Normal 71 2 3 4 5" xfId="18807" xr:uid="{00000000-0005-0000-0000-00002A940000}"/>
    <cellStyle name="Normal 71 2 3 5" xfId="5358" xr:uid="{00000000-0005-0000-0000-00002B940000}"/>
    <cellStyle name="Normal 71 2 3 5 2" xfId="15410" xr:uid="{00000000-0005-0000-0000-00002C940000}"/>
    <cellStyle name="Normal 71 2 3 5 2 2" xfId="45732" xr:uid="{00000000-0005-0000-0000-00002D940000}"/>
    <cellStyle name="Normal 71 2 3 5 2 3" xfId="30508" xr:uid="{00000000-0005-0000-0000-00002E940000}"/>
    <cellStyle name="Normal 71 2 3 5 3" xfId="10390" xr:uid="{00000000-0005-0000-0000-00002F940000}"/>
    <cellStyle name="Normal 71 2 3 5 3 2" xfId="40715" xr:uid="{00000000-0005-0000-0000-000030940000}"/>
    <cellStyle name="Normal 71 2 3 5 3 3" xfId="25491" xr:uid="{00000000-0005-0000-0000-000031940000}"/>
    <cellStyle name="Normal 71 2 3 5 4" xfId="35702" xr:uid="{00000000-0005-0000-0000-000032940000}"/>
    <cellStyle name="Normal 71 2 3 5 5" xfId="20478" xr:uid="{00000000-0005-0000-0000-000033940000}"/>
    <cellStyle name="Normal 71 2 3 6" xfId="12068" xr:uid="{00000000-0005-0000-0000-000034940000}"/>
    <cellStyle name="Normal 71 2 3 6 2" xfId="42390" xr:uid="{00000000-0005-0000-0000-000035940000}"/>
    <cellStyle name="Normal 71 2 3 6 3" xfId="27166" xr:uid="{00000000-0005-0000-0000-000036940000}"/>
    <cellStyle name="Normal 71 2 3 7" xfId="7047" xr:uid="{00000000-0005-0000-0000-000037940000}"/>
    <cellStyle name="Normal 71 2 3 7 2" xfId="37373" xr:uid="{00000000-0005-0000-0000-000038940000}"/>
    <cellStyle name="Normal 71 2 3 7 3" xfId="22149" xr:uid="{00000000-0005-0000-0000-000039940000}"/>
    <cellStyle name="Normal 71 2 3 8" xfId="32361" xr:uid="{00000000-0005-0000-0000-00003A940000}"/>
    <cellStyle name="Normal 71 2 3 9" xfId="17136" xr:uid="{00000000-0005-0000-0000-00003B940000}"/>
    <cellStyle name="Normal 71 2 4" xfId="2183" xr:uid="{00000000-0005-0000-0000-00003C940000}"/>
    <cellStyle name="Normal 71 2 4 2" xfId="3022" xr:uid="{00000000-0005-0000-0000-00003D940000}"/>
    <cellStyle name="Normal 71 2 4 2 2" xfId="4712" xr:uid="{00000000-0005-0000-0000-00003E940000}"/>
    <cellStyle name="Normal 71 2 4 2 2 2" xfId="14785" xr:uid="{00000000-0005-0000-0000-00003F940000}"/>
    <cellStyle name="Normal 71 2 4 2 2 2 2" xfId="45107" xr:uid="{00000000-0005-0000-0000-000040940000}"/>
    <cellStyle name="Normal 71 2 4 2 2 2 3" xfId="29883" xr:uid="{00000000-0005-0000-0000-000041940000}"/>
    <cellStyle name="Normal 71 2 4 2 2 3" xfId="9765" xr:uid="{00000000-0005-0000-0000-000042940000}"/>
    <cellStyle name="Normal 71 2 4 2 2 3 2" xfId="40090" xr:uid="{00000000-0005-0000-0000-000043940000}"/>
    <cellStyle name="Normal 71 2 4 2 2 3 3" xfId="24866" xr:uid="{00000000-0005-0000-0000-000044940000}"/>
    <cellStyle name="Normal 71 2 4 2 2 4" xfId="35077" xr:uid="{00000000-0005-0000-0000-000045940000}"/>
    <cellStyle name="Normal 71 2 4 2 2 5" xfId="19853" xr:uid="{00000000-0005-0000-0000-000046940000}"/>
    <cellStyle name="Normal 71 2 4 2 3" xfId="6404" xr:uid="{00000000-0005-0000-0000-000047940000}"/>
    <cellStyle name="Normal 71 2 4 2 3 2" xfId="16456" xr:uid="{00000000-0005-0000-0000-000048940000}"/>
    <cellStyle name="Normal 71 2 4 2 3 2 2" xfId="46778" xr:uid="{00000000-0005-0000-0000-000049940000}"/>
    <cellStyle name="Normal 71 2 4 2 3 2 3" xfId="31554" xr:uid="{00000000-0005-0000-0000-00004A940000}"/>
    <cellStyle name="Normal 71 2 4 2 3 3" xfId="11436" xr:uid="{00000000-0005-0000-0000-00004B940000}"/>
    <cellStyle name="Normal 71 2 4 2 3 3 2" xfId="41761" xr:uid="{00000000-0005-0000-0000-00004C940000}"/>
    <cellStyle name="Normal 71 2 4 2 3 3 3" xfId="26537" xr:uid="{00000000-0005-0000-0000-00004D940000}"/>
    <cellStyle name="Normal 71 2 4 2 3 4" xfId="36748" xr:uid="{00000000-0005-0000-0000-00004E940000}"/>
    <cellStyle name="Normal 71 2 4 2 3 5" xfId="21524" xr:uid="{00000000-0005-0000-0000-00004F940000}"/>
    <cellStyle name="Normal 71 2 4 2 4" xfId="13114" xr:uid="{00000000-0005-0000-0000-000050940000}"/>
    <cellStyle name="Normal 71 2 4 2 4 2" xfId="43436" xr:uid="{00000000-0005-0000-0000-000051940000}"/>
    <cellStyle name="Normal 71 2 4 2 4 3" xfId="28212" xr:uid="{00000000-0005-0000-0000-000052940000}"/>
    <cellStyle name="Normal 71 2 4 2 5" xfId="8093" xr:uid="{00000000-0005-0000-0000-000053940000}"/>
    <cellStyle name="Normal 71 2 4 2 5 2" xfId="38419" xr:uid="{00000000-0005-0000-0000-000054940000}"/>
    <cellStyle name="Normal 71 2 4 2 5 3" xfId="23195" xr:uid="{00000000-0005-0000-0000-000055940000}"/>
    <cellStyle name="Normal 71 2 4 2 6" xfId="33407" xr:uid="{00000000-0005-0000-0000-000056940000}"/>
    <cellStyle name="Normal 71 2 4 2 7" xfId="18182" xr:uid="{00000000-0005-0000-0000-000057940000}"/>
    <cellStyle name="Normal 71 2 4 3" xfId="3875" xr:uid="{00000000-0005-0000-0000-000058940000}"/>
    <cellStyle name="Normal 71 2 4 3 2" xfId="13949" xr:uid="{00000000-0005-0000-0000-000059940000}"/>
    <cellStyle name="Normal 71 2 4 3 2 2" xfId="44271" xr:uid="{00000000-0005-0000-0000-00005A940000}"/>
    <cellStyle name="Normal 71 2 4 3 2 3" xfId="29047" xr:uid="{00000000-0005-0000-0000-00005B940000}"/>
    <cellStyle name="Normal 71 2 4 3 3" xfId="8929" xr:uid="{00000000-0005-0000-0000-00005C940000}"/>
    <cellStyle name="Normal 71 2 4 3 3 2" xfId="39254" xr:uid="{00000000-0005-0000-0000-00005D940000}"/>
    <cellStyle name="Normal 71 2 4 3 3 3" xfId="24030" xr:uid="{00000000-0005-0000-0000-00005E940000}"/>
    <cellStyle name="Normal 71 2 4 3 4" xfId="34241" xr:uid="{00000000-0005-0000-0000-00005F940000}"/>
    <cellStyle name="Normal 71 2 4 3 5" xfId="19017" xr:uid="{00000000-0005-0000-0000-000060940000}"/>
    <cellStyle name="Normal 71 2 4 4" xfId="5568" xr:uid="{00000000-0005-0000-0000-000061940000}"/>
    <cellStyle name="Normal 71 2 4 4 2" xfId="15620" xr:uid="{00000000-0005-0000-0000-000062940000}"/>
    <cellStyle name="Normal 71 2 4 4 2 2" xfId="45942" xr:uid="{00000000-0005-0000-0000-000063940000}"/>
    <cellStyle name="Normal 71 2 4 4 2 3" xfId="30718" xr:uid="{00000000-0005-0000-0000-000064940000}"/>
    <cellStyle name="Normal 71 2 4 4 3" xfId="10600" xr:uid="{00000000-0005-0000-0000-000065940000}"/>
    <cellStyle name="Normal 71 2 4 4 3 2" xfId="40925" xr:uid="{00000000-0005-0000-0000-000066940000}"/>
    <cellStyle name="Normal 71 2 4 4 3 3" xfId="25701" xr:uid="{00000000-0005-0000-0000-000067940000}"/>
    <cellStyle name="Normal 71 2 4 4 4" xfId="35912" xr:uid="{00000000-0005-0000-0000-000068940000}"/>
    <cellStyle name="Normal 71 2 4 4 5" xfId="20688" xr:uid="{00000000-0005-0000-0000-000069940000}"/>
    <cellStyle name="Normal 71 2 4 5" xfId="12278" xr:uid="{00000000-0005-0000-0000-00006A940000}"/>
    <cellStyle name="Normal 71 2 4 5 2" xfId="42600" xr:uid="{00000000-0005-0000-0000-00006B940000}"/>
    <cellStyle name="Normal 71 2 4 5 3" xfId="27376" xr:uid="{00000000-0005-0000-0000-00006C940000}"/>
    <cellStyle name="Normal 71 2 4 6" xfId="7257" xr:uid="{00000000-0005-0000-0000-00006D940000}"/>
    <cellStyle name="Normal 71 2 4 6 2" xfId="37583" xr:uid="{00000000-0005-0000-0000-00006E940000}"/>
    <cellStyle name="Normal 71 2 4 6 3" xfId="22359" xr:uid="{00000000-0005-0000-0000-00006F940000}"/>
    <cellStyle name="Normal 71 2 4 7" xfId="32571" xr:uid="{00000000-0005-0000-0000-000070940000}"/>
    <cellStyle name="Normal 71 2 4 8" xfId="17346" xr:uid="{00000000-0005-0000-0000-000071940000}"/>
    <cellStyle name="Normal 71 2 5" xfId="2604" xr:uid="{00000000-0005-0000-0000-000072940000}"/>
    <cellStyle name="Normal 71 2 5 2" xfId="4294" xr:uid="{00000000-0005-0000-0000-000073940000}"/>
    <cellStyle name="Normal 71 2 5 2 2" xfId="14367" xr:uid="{00000000-0005-0000-0000-000074940000}"/>
    <cellStyle name="Normal 71 2 5 2 2 2" xfId="44689" xr:uid="{00000000-0005-0000-0000-000075940000}"/>
    <cellStyle name="Normal 71 2 5 2 2 3" xfId="29465" xr:uid="{00000000-0005-0000-0000-000076940000}"/>
    <cellStyle name="Normal 71 2 5 2 3" xfId="9347" xr:uid="{00000000-0005-0000-0000-000077940000}"/>
    <cellStyle name="Normal 71 2 5 2 3 2" xfId="39672" xr:uid="{00000000-0005-0000-0000-000078940000}"/>
    <cellStyle name="Normal 71 2 5 2 3 3" xfId="24448" xr:uid="{00000000-0005-0000-0000-000079940000}"/>
    <cellStyle name="Normal 71 2 5 2 4" xfId="34659" xr:uid="{00000000-0005-0000-0000-00007A940000}"/>
    <cellStyle name="Normal 71 2 5 2 5" xfId="19435" xr:uid="{00000000-0005-0000-0000-00007B940000}"/>
    <cellStyle name="Normal 71 2 5 3" xfId="5986" xr:uid="{00000000-0005-0000-0000-00007C940000}"/>
    <cellStyle name="Normal 71 2 5 3 2" xfId="16038" xr:uid="{00000000-0005-0000-0000-00007D940000}"/>
    <cellStyle name="Normal 71 2 5 3 2 2" xfId="46360" xr:uid="{00000000-0005-0000-0000-00007E940000}"/>
    <cellStyle name="Normal 71 2 5 3 2 3" xfId="31136" xr:uid="{00000000-0005-0000-0000-00007F940000}"/>
    <cellStyle name="Normal 71 2 5 3 3" xfId="11018" xr:uid="{00000000-0005-0000-0000-000080940000}"/>
    <cellStyle name="Normal 71 2 5 3 3 2" xfId="41343" xr:uid="{00000000-0005-0000-0000-000081940000}"/>
    <cellStyle name="Normal 71 2 5 3 3 3" xfId="26119" xr:uid="{00000000-0005-0000-0000-000082940000}"/>
    <cellStyle name="Normal 71 2 5 3 4" xfId="36330" xr:uid="{00000000-0005-0000-0000-000083940000}"/>
    <cellStyle name="Normal 71 2 5 3 5" xfId="21106" xr:uid="{00000000-0005-0000-0000-000084940000}"/>
    <cellStyle name="Normal 71 2 5 4" xfId="12696" xr:uid="{00000000-0005-0000-0000-000085940000}"/>
    <cellStyle name="Normal 71 2 5 4 2" xfId="43018" xr:uid="{00000000-0005-0000-0000-000086940000}"/>
    <cellStyle name="Normal 71 2 5 4 3" xfId="27794" xr:uid="{00000000-0005-0000-0000-000087940000}"/>
    <cellStyle name="Normal 71 2 5 5" xfId="7675" xr:uid="{00000000-0005-0000-0000-000088940000}"/>
    <cellStyle name="Normal 71 2 5 5 2" xfId="38001" xr:uid="{00000000-0005-0000-0000-000089940000}"/>
    <cellStyle name="Normal 71 2 5 5 3" xfId="22777" xr:uid="{00000000-0005-0000-0000-00008A940000}"/>
    <cellStyle name="Normal 71 2 5 6" xfId="32989" xr:uid="{00000000-0005-0000-0000-00008B940000}"/>
    <cellStyle name="Normal 71 2 5 7" xfId="17764" xr:uid="{00000000-0005-0000-0000-00008C940000}"/>
    <cellStyle name="Normal 71 2 6" xfId="3457" xr:uid="{00000000-0005-0000-0000-00008D940000}"/>
    <cellStyle name="Normal 71 2 6 2" xfId="13531" xr:uid="{00000000-0005-0000-0000-00008E940000}"/>
    <cellStyle name="Normal 71 2 6 2 2" xfId="43853" xr:uid="{00000000-0005-0000-0000-00008F940000}"/>
    <cellStyle name="Normal 71 2 6 2 3" xfId="28629" xr:uid="{00000000-0005-0000-0000-000090940000}"/>
    <cellStyle name="Normal 71 2 6 3" xfId="8511" xr:uid="{00000000-0005-0000-0000-000091940000}"/>
    <cellStyle name="Normal 71 2 6 3 2" xfId="38836" xr:uid="{00000000-0005-0000-0000-000092940000}"/>
    <cellStyle name="Normal 71 2 6 3 3" xfId="23612" xr:uid="{00000000-0005-0000-0000-000093940000}"/>
    <cellStyle name="Normal 71 2 6 4" xfId="33823" xr:uid="{00000000-0005-0000-0000-000094940000}"/>
    <cellStyle name="Normal 71 2 6 5" xfId="18599" xr:uid="{00000000-0005-0000-0000-000095940000}"/>
    <cellStyle name="Normal 71 2 7" xfId="5150" xr:uid="{00000000-0005-0000-0000-000096940000}"/>
    <cellStyle name="Normal 71 2 7 2" xfId="15202" xr:uid="{00000000-0005-0000-0000-000097940000}"/>
    <cellStyle name="Normal 71 2 7 2 2" xfId="45524" xr:uid="{00000000-0005-0000-0000-000098940000}"/>
    <cellStyle name="Normal 71 2 7 2 3" xfId="30300" xr:uid="{00000000-0005-0000-0000-000099940000}"/>
    <cellStyle name="Normal 71 2 7 3" xfId="10182" xr:uid="{00000000-0005-0000-0000-00009A940000}"/>
    <cellStyle name="Normal 71 2 7 3 2" xfId="40507" xr:uid="{00000000-0005-0000-0000-00009B940000}"/>
    <cellStyle name="Normal 71 2 7 3 3" xfId="25283" xr:uid="{00000000-0005-0000-0000-00009C940000}"/>
    <cellStyle name="Normal 71 2 7 4" xfId="35494" xr:uid="{00000000-0005-0000-0000-00009D940000}"/>
    <cellStyle name="Normal 71 2 7 5" xfId="20270" xr:uid="{00000000-0005-0000-0000-00009E940000}"/>
    <cellStyle name="Normal 71 2 8" xfId="11860" xr:uid="{00000000-0005-0000-0000-00009F940000}"/>
    <cellStyle name="Normal 71 2 8 2" xfId="42182" xr:uid="{00000000-0005-0000-0000-0000A0940000}"/>
    <cellStyle name="Normal 71 2 8 3" xfId="26958" xr:uid="{00000000-0005-0000-0000-0000A1940000}"/>
    <cellStyle name="Normal 71 2 9" xfId="6839" xr:uid="{00000000-0005-0000-0000-0000A2940000}"/>
    <cellStyle name="Normal 71 2 9 2" xfId="37165" xr:uid="{00000000-0005-0000-0000-0000A3940000}"/>
    <cellStyle name="Normal 71 2 9 3" xfId="21941" xr:uid="{00000000-0005-0000-0000-0000A4940000}"/>
    <cellStyle name="Normal 71 3" xfId="1803" xr:uid="{00000000-0005-0000-0000-0000A5940000}"/>
    <cellStyle name="Normal 71 3 10" xfId="16980" xr:uid="{00000000-0005-0000-0000-0000A6940000}"/>
    <cellStyle name="Normal 71 3 2" xfId="2022" xr:uid="{00000000-0005-0000-0000-0000A7940000}"/>
    <cellStyle name="Normal 71 3 2 2" xfId="2443" xr:uid="{00000000-0005-0000-0000-0000A8940000}"/>
    <cellStyle name="Normal 71 3 2 2 2" xfId="3282" xr:uid="{00000000-0005-0000-0000-0000A9940000}"/>
    <cellStyle name="Normal 71 3 2 2 2 2" xfId="4972" xr:uid="{00000000-0005-0000-0000-0000AA940000}"/>
    <cellStyle name="Normal 71 3 2 2 2 2 2" xfId="15045" xr:uid="{00000000-0005-0000-0000-0000AB940000}"/>
    <cellStyle name="Normal 71 3 2 2 2 2 2 2" xfId="45367" xr:uid="{00000000-0005-0000-0000-0000AC940000}"/>
    <cellStyle name="Normal 71 3 2 2 2 2 2 3" xfId="30143" xr:uid="{00000000-0005-0000-0000-0000AD940000}"/>
    <cellStyle name="Normal 71 3 2 2 2 2 3" xfId="10025" xr:uid="{00000000-0005-0000-0000-0000AE940000}"/>
    <cellStyle name="Normal 71 3 2 2 2 2 3 2" xfId="40350" xr:uid="{00000000-0005-0000-0000-0000AF940000}"/>
    <cellStyle name="Normal 71 3 2 2 2 2 3 3" xfId="25126" xr:uid="{00000000-0005-0000-0000-0000B0940000}"/>
    <cellStyle name="Normal 71 3 2 2 2 2 4" xfId="35337" xr:uid="{00000000-0005-0000-0000-0000B1940000}"/>
    <cellStyle name="Normal 71 3 2 2 2 2 5" xfId="20113" xr:uid="{00000000-0005-0000-0000-0000B2940000}"/>
    <cellStyle name="Normal 71 3 2 2 2 3" xfId="6664" xr:uid="{00000000-0005-0000-0000-0000B3940000}"/>
    <cellStyle name="Normal 71 3 2 2 2 3 2" xfId="16716" xr:uid="{00000000-0005-0000-0000-0000B4940000}"/>
    <cellStyle name="Normal 71 3 2 2 2 3 2 2" xfId="47038" xr:uid="{00000000-0005-0000-0000-0000B5940000}"/>
    <cellStyle name="Normal 71 3 2 2 2 3 2 3" xfId="31814" xr:uid="{00000000-0005-0000-0000-0000B6940000}"/>
    <cellStyle name="Normal 71 3 2 2 2 3 3" xfId="11696" xr:uid="{00000000-0005-0000-0000-0000B7940000}"/>
    <cellStyle name="Normal 71 3 2 2 2 3 3 2" xfId="42021" xr:uid="{00000000-0005-0000-0000-0000B8940000}"/>
    <cellStyle name="Normal 71 3 2 2 2 3 3 3" xfId="26797" xr:uid="{00000000-0005-0000-0000-0000B9940000}"/>
    <cellStyle name="Normal 71 3 2 2 2 3 4" xfId="37008" xr:uid="{00000000-0005-0000-0000-0000BA940000}"/>
    <cellStyle name="Normal 71 3 2 2 2 3 5" xfId="21784" xr:uid="{00000000-0005-0000-0000-0000BB940000}"/>
    <cellStyle name="Normal 71 3 2 2 2 4" xfId="13374" xr:uid="{00000000-0005-0000-0000-0000BC940000}"/>
    <cellStyle name="Normal 71 3 2 2 2 4 2" xfId="43696" xr:uid="{00000000-0005-0000-0000-0000BD940000}"/>
    <cellStyle name="Normal 71 3 2 2 2 4 3" xfId="28472" xr:uid="{00000000-0005-0000-0000-0000BE940000}"/>
    <cellStyle name="Normal 71 3 2 2 2 5" xfId="8353" xr:uid="{00000000-0005-0000-0000-0000BF940000}"/>
    <cellStyle name="Normal 71 3 2 2 2 5 2" xfId="38679" xr:uid="{00000000-0005-0000-0000-0000C0940000}"/>
    <cellStyle name="Normal 71 3 2 2 2 5 3" xfId="23455" xr:uid="{00000000-0005-0000-0000-0000C1940000}"/>
    <cellStyle name="Normal 71 3 2 2 2 6" xfId="33667" xr:uid="{00000000-0005-0000-0000-0000C2940000}"/>
    <cellStyle name="Normal 71 3 2 2 2 7" xfId="18442" xr:uid="{00000000-0005-0000-0000-0000C3940000}"/>
    <cellStyle name="Normal 71 3 2 2 3" xfId="4135" xr:uid="{00000000-0005-0000-0000-0000C4940000}"/>
    <cellStyle name="Normal 71 3 2 2 3 2" xfId="14209" xr:uid="{00000000-0005-0000-0000-0000C5940000}"/>
    <cellStyle name="Normal 71 3 2 2 3 2 2" xfId="44531" xr:uid="{00000000-0005-0000-0000-0000C6940000}"/>
    <cellStyle name="Normal 71 3 2 2 3 2 3" xfId="29307" xr:uid="{00000000-0005-0000-0000-0000C7940000}"/>
    <cellStyle name="Normal 71 3 2 2 3 3" xfId="9189" xr:uid="{00000000-0005-0000-0000-0000C8940000}"/>
    <cellStyle name="Normal 71 3 2 2 3 3 2" xfId="39514" xr:uid="{00000000-0005-0000-0000-0000C9940000}"/>
    <cellStyle name="Normal 71 3 2 2 3 3 3" xfId="24290" xr:uid="{00000000-0005-0000-0000-0000CA940000}"/>
    <cellStyle name="Normal 71 3 2 2 3 4" xfId="34501" xr:uid="{00000000-0005-0000-0000-0000CB940000}"/>
    <cellStyle name="Normal 71 3 2 2 3 5" xfId="19277" xr:uid="{00000000-0005-0000-0000-0000CC940000}"/>
    <cellStyle name="Normal 71 3 2 2 4" xfId="5828" xr:uid="{00000000-0005-0000-0000-0000CD940000}"/>
    <cellStyle name="Normal 71 3 2 2 4 2" xfId="15880" xr:uid="{00000000-0005-0000-0000-0000CE940000}"/>
    <cellStyle name="Normal 71 3 2 2 4 2 2" xfId="46202" xr:uid="{00000000-0005-0000-0000-0000CF940000}"/>
    <cellStyle name="Normal 71 3 2 2 4 2 3" xfId="30978" xr:uid="{00000000-0005-0000-0000-0000D0940000}"/>
    <cellStyle name="Normal 71 3 2 2 4 3" xfId="10860" xr:uid="{00000000-0005-0000-0000-0000D1940000}"/>
    <cellStyle name="Normal 71 3 2 2 4 3 2" xfId="41185" xr:uid="{00000000-0005-0000-0000-0000D2940000}"/>
    <cellStyle name="Normal 71 3 2 2 4 3 3" xfId="25961" xr:uid="{00000000-0005-0000-0000-0000D3940000}"/>
    <cellStyle name="Normal 71 3 2 2 4 4" xfId="36172" xr:uid="{00000000-0005-0000-0000-0000D4940000}"/>
    <cellStyle name="Normal 71 3 2 2 4 5" xfId="20948" xr:uid="{00000000-0005-0000-0000-0000D5940000}"/>
    <cellStyle name="Normal 71 3 2 2 5" xfId="12538" xr:uid="{00000000-0005-0000-0000-0000D6940000}"/>
    <cellStyle name="Normal 71 3 2 2 5 2" xfId="42860" xr:uid="{00000000-0005-0000-0000-0000D7940000}"/>
    <cellStyle name="Normal 71 3 2 2 5 3" xfId="27636" xr:uid="{00000000-0005-0000-0000-0000D8940000}"/>
    <cellStyle name="Normal 71 3 2 2 6" xfId="7517" xr:uid="{00000000-0005-0000-0000-0000D9940000}"/>
    <cellStyle name="Normal 71 3 2 2 6 2" xfId="37843" xr:uid="{00000000-0005-0000-0000-0000DA940000}"/>
    <cellStyle name="Normal 71 3 2 2 6 3" xfId="22619" xr:uid="{00000000-0005-0000-0000-0000DB940000}"/>
    <cellStyle name="Normal 71 3 2 2 7" xfId="32831" xr:uid="{00000000-0005-0000-0000-0000DC940000}"/>
    <cellStyle name="Normal 71 3 2 2 8" xfId="17606" xr:uid="{00000000-0005-0000-0000-0000DD940000}"/>
    <cellStyle name="Normal 71 3 2 3" xfId="2864" xr:uid="{00000000-0005-0000-0000-0000DE940000}"/>
    <cellStyle name="Normal 71 3 2 3 2" xfId="4554" xr:uid="{00000000-0005-0000-0000-0000DF940000}"/>
    <cellStyle name="Normal 71 3 2 3 2 2" xfId="14627" xr:uid="{00000000-0005-0000-0000-0000E0940000}"/>
    <cellStyle name="Normal 71 3 2 3 2 2 2" xfId="44949" xr:uid="{00000000-0005-0000-0000-0000E1940000}"/>
    <cellStyle name="Normal 71 3 2 3 2 2 3" xfId="29725" xr:uid="{00000000-0005-0000-0000-0000E2940000}"/>
    <cellStyle name="Normal 71 3 2 3 2 3" xfId="9607" xr:uid="{00000000-0005-0000-0000-0000E3940000}"/>
    <cellStyle name="Normal 71 3 2 3 2 3 2" xfId="39932" xr:uid="{00000000-0005-0000-0000-0000E4940000}"/>
    <cellStyle name="Normal 71 3 2 3 2 3 3" xfId="24708" xr:uid="{00000000-0005-0000-0000-0000E5940000}"/>
    <cellStyle name="Normal 71 3 2 3 2 4" xfId="34919" xr:uid="{00000000-0005-0000-0000-0000E6940000}"/>
    <cellStyle name="Normal 71 3 2 3 2 5" xfId="19695" xr:uid="{00000000-0005-0000-0000-0000E7940000}"/>
    <cellStyle name="Normal 71 3 2 3 3" xfId="6246" xr:uid="{00000000-0005-0000-0000-0000E8940000}"/>
    <cellStyle name="Normal 71 3 2 3 3 2" xfId="16298" xr:uid="{00000000-0005-0000-0000-0000E9940000}"/>
    <cellStyle name="Normal 71 3 2 3 3 2 2" xfId="46620" xr:uid="{00000000-0005-0000-0000-0000EA940000}"/>
    <cellStyle name="Normal 71 3 2 3 3 2 3" xfId="31396" xr:uid="{00000000-0005-0000-0000-0000EB940000}"/>
    <cellStyle name="Normal 71 3 2 3 3 3" xfId="11278" xr:uid="{00000000-0005-0000-0000-0000EC940000}"/>
    <cellStyle name="Normal 71 3 2 3 3 3 2" xfId="41603" xr:uid="{00000000-0005-0000-0000-0000ED940000}"/>
    <cellStyle name="Normal 71 3 2 3 3 3 3" xfId="26379" xr:uid="{00000000-0005-0000-0000-0000EE940000}"/>
    <cellStyle name="Normal 71 3 2 3 3 4" xfId="36590" xr:uid="{00000000-0005-0000-0000-0000EF940000}"/>
    <cellStyle name="Normal 71 3 2 3 3 5" xfId="21366" xr:uid="{00000000-0005-0000-0000-0000F0940000}"/>
    <cellStyle name="Normal 71 3 2 3 4" xfId="12956" xr:uid="{00000000-0005-0000-0000-0000F1940000}"/>
    <cellStyle name="Normal 71 3 2 3 4 2" xfId="43278" xr:uid="{00000000-0005-0000-0000-0000F2940000}"/>
    <cellStyle name="Normal 71 3 2 3 4 3" xfId="28054" xr:uid="{00000000-0005-0000-0000-0000F3940000}"/>
    <cellStyle name="Normal 71 3 2 3 5" xfId="7935" xr:uid="{00000000-0005-0000-0000-0000F4940000}"/>
    <cellStyle name="Normal 71 3 2 3 5 2" xfId="38261" xr:uid="{00000000-0005-0000-0000-0000F5940000}"/>
    <cellStyle name="Normal 71 3 2 3 5 3" xfId="23037" xr:uid="{00000000-0005-0000-0000-0000F6940000}"/>
    <cellStyle name="Normal 71 3 2 3 6" xfId="33249" xr:uid="{00000000-0005-0000-0000-0000F7940000}"/>
    <cellStyle name="Normal 71 3 2 3 7" xfId="18024" xr:uid="{00000000-0005-0000-0000-0000F8940000}"/>
    <cellStyle name="Normal 71 3 2 4" xfId="3717" xr:uid="{00000000-0005-0000-0000-0000F9940000}"/>
    <cellStyle name="Normal 71 3 2 4 2" xfId="13791" xr:uid="{00000000-0005-0000-0000-0000FA940000}"/>
    <cellStyle name="Normal 71 3 2 4 2 2" xfId="44113" xr:uid="{00000000-0005-0000-0000-0000FB940000}"/>
    <cellStyle name="Normal 71 3 2 4 2 3" xfId="28889" xr:uid="{00000000-0005-0000-0000-0000FC940000}"/>
    <cellStyle name="Normal 71 3 2 4 3" xfId="8771" xr:uid="{00000000-0005-0000-0000-0000FD940000}"/>
    <cellStyle name="Normal 71 3 2 4 3 2" xfId="39096" xr:uid="{00000000-0005-0000-0000-0000FE940000}"/>
    <cellStyle name="Normal 71 3 2 4 3 3" xfId="23872" xr:uid="{00000000-0005-0000-0000-0000FF940000}"/>
    <cellStyle name="Normal 71 3 2 4 4" xfId="34083" xr:uid="{00000000-0005-0000-0000-000000950000}"/>
    <cellStyle name="Normal 71 3 2 4 5" xfId="18859" xr:uid="{00000000-0005-0000-0000-000001950000}"/>
    <cellStyle name="Normal 71 3 2 5" xfId="5410" xr:uid="{00000000-0005-0000-0000-000002950000}"/>
    <cellStyle name="Normal 71 3 2 5 2" xfId="15462" xr:uid="{00000000-0005-0000-0000-000003950000}"/>
    <cellStyle name="Normal 71 3 2 5 2 2" xfId="45784" xr:uid="{00000000-0005-0000-0000-000004950000}"/>
    <cellStyle name="Normal 71 3 2 5 2 3" xfId="30560" xr:uid="{00000000-0005-0000-0000-000005950000}"/>
    <cellStyle name="Normal 71 3 2 5 3" xfId="10442" xr:uid="{00000000-0005-0000-0000-000006950000}"/>
    <cellStyle name="Normal 71 3 2 5 3 2" xfId="40767" xr:uid="{00000000-0005-0000-0000-000007950000}"/>
    <cellStyle name="Normal 71 3 2 5 3 3" xfId="25543" xr:uid="{00000000-0005-0000-0000-000008950000}"/>
    <cellStyle name="Normal 71 3 2 5 4" xfId="35754" xr:uid="{00000000-0005-0000-0000-000009950000}"/>
    <cellStyle name="Normal 71 3 2 5 5" xfId="20530" xr:uid="{00000000-0005-0000-0000-00000A950000}"/>
    <cellStyle name="Normal 71 3 2 6" xfId="12120" xr:uid="{00000000-0005-0000-0000-00000B950000}"/>
    <cellStyle name="Normal 71 3 2 6 2" xfId="42442" xr:uid="{00000000-0005-0000-0000-00000C950000}"/>
    <cellStyle name="Normal 71 3 2 6 3" xfId="27218" xr:uid="{00000000-0005-0000-0000-00000D950000}"/>
    <cellStyle name="Normal 71 3 2 7" xfId="7099" xr:uid="{00000000-0005-0000-0000-00000E950000}"/>
    <cellStyle name="Normal 71 3 2 7 2" xfId="37425" xr:uid="{00000000-0005-0000-0000-00000F950000}"/>
    <cellStyle name="Normal 71 3 2 7 3" xfId="22201" xr:uid="{00000000-0005-0000-0000-000010950000}"/>
    <cellStyle name="Normal 71 3 2 8" xfId="32413" xr:uid="{00000000-0005-0000-0000-000011950000}"/>
    <cellStyle name="Normal 71 3 2 9" xfId="17188" xr:uid="{00000000-0005-0000-0000-000012950000}"/>
    <cellStyle name="Normal 71 3 3" xfId="2235" xr:uid="{00000000-0005-0000-0000-000013950000}"/>
    <cellStyle name="Normal 71 3 3 2" xfId="3074" xr:uid="{00000000-0005-0000-0000-000014950000}"/>
    <cellStyle name="Normal 71 3 3 2 2" xfId="4764" xr:uid="{00000000-0005-0000-0000-000015950000}"/>
    <cellStyle name="Normal 71 3 3 2 2 2" xfId="14837" xr:uid="{00000000-0005-0000-0000-000016950000}"/>
    <cellStyle name="Normal 71 3 3 2 2 2 2" xfId="45159" xr:uid="{00000000-0005-0000-0000-000017950000}"/>
    <cellStyle name="Normal 71 3 3 2 2 2 3" xfId="29935" xr:uid="{00000000-0005-0000-0000-000018950000}"/>
    <cellStyle name="Normal 71 3 3 2 2 3" xfId="9817" xr:uid="{00000000-0005-0000-0000-000019950000}"/>
    <cellStyle name="Normal 71 3 3 2 2 3 2" xfId="40142" xr:uid="{00000000-0005-0000-0000-00001A950000}"/>
    <cellStyle name="Normal 71 3 3 2 2 3 3" xfId="24918" xr:uid="{00000000-0005-0000-0000-00001B950000}"/>
    <cellStyle name="Normal 71 3 3 2 2 4" xfId="35129" xr:uid="{00000000-0005-0000-0000-00001C950000}"/>
    <cellStyle name="Normal 71 3 3 2 2 5" xfId="19905" xr:uid="{00000000-0005-0000-0000-00001D950000}"/>
    <cellStyle name="Normal 71 3 3 2 3" xfId="6456" xr:uid="{00000000-0005-0000-0000-00001E950000}"/>
    <cellStyle name="Normal 71 3 3 2 3 2" xfId="16508" xr:uid="{00000000-0005-0000-0000-00001F950000}"/>
    <cellStyle name="Normal 71 3 3 2 3 2 2" xfId="46830" xr:uid="{00000000-0005-0000-0000-000020950000}"/>
    <cellStyle name="Normal 71 3 3 2 3 2 3" xfId="31606" xr:uid="{00000000-0005-0000-0000-000021950000}"/>
    <cellStyle name="Normal 71 3 3 2 3 3" xfId="11488" xr:uid="{00000000-0005-0000-0000-000022950000}"/>
    <cellStyle name="Normal 71 3 3 2 3 3 2" xfId="41813" xr:uid="{00000000-0005-0000-0000-000023950000}"/>
    <cellStyle name="Normal 71 3 3 2 3 3 3" xfId="26589" xr:uid="{00000000-0005-0000-0000-000024950000}"/>
    <cellStyle name="Normal 71 3 3 2 3 4" xfId="36800" xr:uid="{00000000-0005-0000-0000-000025950000}"/>
    <cellStyle name="Normal 71 3 3 2 3 5" xfId="21576" xr:uid="{00000000-0005-0000-0000-000026950000}"/>
    <cellStyle name="Normal 71 3 3 2 4" xfId="13166" xr:uid="{00000000-0005-0000-0000-000027950000}"/>
    <cellStyle name="Normal 71 3 3 2 4 2" xfId="43488" xr:uid="{00000000-0005-0000-0000-000028950000}"/>
    <cellStyle name="Normal 71 3 3 2 4 3" xfId="28264" xr:uid="{00000000-0005-0000-0000-000029950000}"/>
    <cellStyle name="Normal 71 3 3 2 5" xfId="8145" xr:uid="{00000000-0005-0000-0000-00002A950000}"/>
    <cellStyle name="Normal 71 3 3 2 5 2" xfId="38471" xr:uid="{00000000-0005-0000-0000-00002B950000}"/>
    <cellStyle name="Normal 71 3 3 2 5 3" xfId="23247" xr:uid="{00000000-0005-0000-0000-00002C950000}"/>
    <cellStyle name="Normal 71 3 3 2 6" xfId="33459" xr:uid="{00000000-0005-0000-0000-00002D950000}"/>
    <cellStyle name="Normal 71 3 3 2 7" xfId="18234" xr:uid="{00000000-0005-0000-0000-00002E950000}"/>
    <cellStyle name="Normal 71 3 3 3" xfId="3927" xr:uid="{00000000-0005-0000-0000-00002F950000}"/>
    <cellStyle name="Normal 71 3 3 3 2" xfId="14001" xr:uid="{00000000-0005-0000-0000-000030950000}"/>
    <cellStyle name="Normal 71 3 3 3 2 2" xfId="44323" xr:uid="{00000000-0005-0000-0000-000031950000}"/>
    <cellStyle name="Normal 71 3 3 3 2 3" xfId="29099" xr:uid="{00000000-0005-0000-0000-000032950000}"/>
    <cellStyle name="Normal 71 3 3 3 3" xfId="8981" xr:uid="{00000000-0005-0000-0000-000033950000}"/>
    <cellStyle name="Normal 71 3 3 3 3 2" xfId="39306" xr:uid="{00000000-0005-0000-0000-000034950000}"/>
    <cellStyle name="Normal 71 3 3 3 3 3" xfId="24082" xr:uid="{00000000-0005-0000-0000-000035950000}"/>
    <cellStyle name="Normal 71 3 3 3 4" xfId="34293" xr:uid="{00000000-0005-0000-0000-000036950000}"/>
    <cellStyle name="Normal 71 3 3 3 5" xfId="19069" xr:uid="{00000000-0005-0000-0000-000037950000}"/>
    <cellStyle name="Normal 71 3 3 4" xfId="5620" xr:uid="{00000000-0005-0000-0000-000038950000}"/>
    <cellStyle name="Normal 71 3 3 4 2" xfId="15672" xr:uid="{00000000-0005-0000-0000-000039950000}"/>
    <cellStyle name="Normal 71 3 3 4 2 2" xfId="45994" xr:uid="{00000000-0005-0000-0000-00003A950000}"/>
    <cellStyle name="Normal 71 3 3 4 2 3" xfId="30770" xr:uid="{00000000-0005-0000-0000-00003B950000}"/>
    <cellStyle name="Normal 71 3 3 4 3" xfId="10652" xr:uid="{00000000-0005-0000-0000-00003C950000}"/>
    <cellStyle name="Normal 71 3 3 4 3 2" xfId="40977" xr:uid="{00000000-0005-0000-0000-00003D950000}"/>
    <cellStyle name="Normal 71 3 3 4 3 3" xfId="25753" xr:uid="{00000000-0005-0000-0000-00003E950000}"/>
    <cellStyle name="Normal 71 3 3 4 4" xfId="35964" xr:uid="{00000000-0005-0000-0000-00003F950000}"/>
    <cellStyle name="Normal 71 3 3 4 5" xfId="20740" xr:uid="{00000000-0005-0000-0000-000040950000}"/>
    <cellStyle name="Normal 71 3 3 5" xfId="12330" xr:uid="{00000000-0005-0000-0000-000041950000}"/>
    <cellStyle name="Normal 71 3 3 5 2" xfId="42652" xr:uid="{00000000-0005-0000-0000-000042950000}"/>
    <cellStyle name="Normal 71 3 3 5 3" xfId="27428" xr:uid="{00000000-0005-0000-0000-000043950000}"/>
    <cellStyle name="Normal 71 3 3 6" xfId="7309" xr:uid="{00000000-0005-0000-0000-000044950000}"/>
    <cellStyle name="Normal 71 3 3 6 2" xfId="37635" xr:uid="{00000000-0005-0000-0000-000045950000}"/>
    <cellStyle name="Normal 71 3 3 6 3" xfId="22411" xr:uid="{00000000-0005-0000-0000-000046950000}"/>
    <cellStyle name="Normal 71 3 3 7" xfId="32623" xr:uid="{00000000-0005-0000-0000-000047950000}"/>
    <cellStyle name="Normal 71 3 3 8" xfId="17398" xr:uid="{00000000-0005-0000-0000-000048950000}"/>
    <cellStyle name="Normal 71 3 4" xfId="2656" xr:uid="{00000000-0005-0000-0000-000049950000}"/>
    <cellStyle name="Normal 71 3 4 2" xfId="4346" xr:uid="{00000000-0005-0000-0000-00004A950000}"/>
    <cellStyle name="Normal 71 3 4 2 2" xfId="14419" xr:uid="{00000000-0005-0000-0000-00004B950000}"/>
    <cellStyle name="Normal 71 3 4 2 2 2" xfId="44741" xr:uid="{00000000-0005-0000-0000-00004C950000}"/>
    <cellStyle name="Normal 71 3 4 2 2 3" xfId="29517" xr:uid="{00000000-0005-0000-0000-00004D950000}"/>
    <cellStyle name="Normal 71 3 4 2 3" xfId="9399" xr:uid="{00000000-0005-0000-0000-00004E950000}"/>
    <cellStyle name="Normal 71 3 4 2 3 2" xfId="39724" xr:uid="{00000000-0005-0000-0000-00004F950000}"/>
    <cellStyle name="Normal 71 3 4 2 3 3" xfId="24500" xr:uid="{00000000-0005-0000-0000-000050950000}"/>
    <cellStyle name="Normal 71 3 4 2 4" xfId="34711" xr:uid="{00000000-0005-0000-0000-000051950000}"/>
    <cellStyle name="Normal 71 3 4 2 5" xfId="19487" xr:uid="{00000000-0005-0000-0000-000052950000}"/>
    <cellStyle name="Normal 71 3 4 3" xfId="6038" xr:uid="{00000000-0005-0000-0000-000053950000}"/>
    <cellStyle name="Normal 71 3 4 3 2" xfId="16090" xr:uid="{00000000-0005-0000-0000-000054950000}"/>
    <cellStyle name="Normal 71 3 4 3 2 2" xfId="46412" xr:uid="{00000000-0005-0000-0000-000055950000}"/>
    <cellStyle name="Normal 71 3 4 3 2 3" xfId="31188" xr:uid="{00000000-0005-0000-0000-000056950000}"/>
    <cellStyle name="Normal 71 3 4 3 3" xfId="11070" xr:uid="{00000000-0005-0000-0000-000057950000}"/>
    <cellStyle name="Normal 71 3 4 3 3 2" xfId="41395" xr:uid="{00000000-0005-0000-0000-000058950000}"/>
    <cellStyle name="Normal 71 3 4 3 3 3" xfId="26171" xr:uid="{00000000-0005-0000-0000-000059950000}"/>
    <cellStyle name="Normal 71 3 4 3 4" xfId="36382" xr:uid="{00000000-0005-0000-0000-00005A950000}"/>
    <cellStyle name="Normal 71 3 4 3 5" xfId="21158" xr:uid="{00000000-0005-0000-0000-00005B950000}"/>
    <cellStyle name="Normal 71 3 4 4" xfId="12748" xr:uid="{00000000-0005-0000-0000-00005C950000}"/>
    <cellStyle name="Normal 71 3 4 4 2" xfId="43070" xr:uid="{00000000-0005-0000-0000-00005D950000}"/>
    <cellStyle name="Normal 71 3 4 4 3" xfId="27846" xr:uid="{00000000-0005-0000-0000-00005E950000}"/>
    <cellStyle name="Normal 71 3 4 5" xfId="7727" xr:uid="{00000000-0005-0000-0000-00005F950000}"/>
    <cellStyle name="Normal 71 3 4 5 2" xfId="38053" xr:uid="{00000000-0005-0000-0000-000060950000}"/>
    <cellStyle name="Normal 71 3 4 5 3" xfId="22829" xr:uid="{00000000-0005-0000-0000-000061950000}"/>
    <cellStyle name="Normal 71 3 4 6" xfId="33041" xr:uid="{00000000-0005-0000-0000-000062950000}"/>
    <cellStyle name="Normal 71 3 4 7" xfId="17816" xr:uid="{00000000-0005-0000-0000-000063950000}"/>
    <cellStyle name="Normal 71 3 5" xfId="3509" xr:uid="{00000000-0005-0000-0000-000064950000}"/>
    <cellStyle name="Normal 71 3 5 2" xfId="13583" xr:uid="{00000000-0005-0000-0000-000065950000}"/>
    <cellStyle name="Normal 71 3 5 2 2" xfId="43905" xr:uid="{00000000-0005-0000-0000-000066950000}"/>
    <cellStyle name="Normal 71 3 5 2 3" xfId="28681" xr:uid="{00000000-0005-0000-0000-000067950000}"/>
    <cellStyle name="Normal 71 3 5 3" xfId="8563" xr:uid="{00000000-0005-0000-0000-000068950000}"/>
    <cellStyle name="Normal 71 3 5 3 2" xfId="38888" xr:uid="{00000000-0005-0000-0000-000069950000}"/>
    <cellStyle name="Normal 71 3 5 3 3" xfId="23664" xr:uid="{00000000-0005-0000-0000-00006A950000}"/>
    <cellStyle name="Normal 71 3 5 4" xfId="33875" xr:uid="{00000000-0005-0000-0000-00006B950000}"/>
    <cellStyle name="Normal 71 3 5 5" xfId="18651" xr:uid="{00000000-0005-0000-0000-00006C950000}"/>
    <cellStyle name="Normal 71 3 6" xfId="5202" xr:uid="{00000000-0005-0000-0000-00006D950000}"/>
    <cellStyle name="Normal 71 3 6 2" xfId="15254" xr:uid="{00000000-0005-0000-0000-00006E950000}"/>
    <cellStyle name="Normal 71 3 6 2 2" xfId="45576" xr:uid="{00000000-0005-0000-0000-00006F950000}"/>
    <cellStyle name="Normal 71 3 6 2 3" xfId="30352" xr:uid="{00000000-0005-0000-0000-000070950000}"/>
    <cellStyle name="Normal 71 3 6 3" xfId="10234" xr:uid="{00000000-0005-0000-0000-000071950000}"/>
    <cellStyle name="Normal 71 3 6 3 2" xfId="40559" xr:uid="{00000000-0005-0000-0000-000072950000}"/>
    <cellStyle name="Normal 71 3 6 3 3" xfId="25335" xr:uid="{00000000-0005-0000-0000-000073950000}"/>
    <cellStyle name="Normal 71 3 6 4" xfId="35546" xr:uid="{00000000-0005-0000-0000-000074950000}"/>
    <cellStyle name="Normal 71 3 6 5" xfId="20322" xr:uid="{00000000-0005-0000-0000-000075950000}"/>
    <cellStyle name="Normal 71 3 7" xfId="11912" xr:uid="{00000000-0005-0000-0000-000076950000}"/>
    <cellStyle name="Normal 71 3 7 2" xfId="42234" xr:uid="{00000000-0005-0000-0000-000077950000}"/>
    <cellStyle name="Normal 71 3 7 3" xfId="27010" xr:uid="{00000000-0005-0000-0000-000078950000}"/>
    <cellStyle name="Normal 71 3 8" xfId="6891" xr:uid="{00000000-0005-0000-0000-000079950000}"/>
    <cellStyle name="Normal 71 3 8 2" xfId="37217" xr:uid="{00000000-0005-0000-0000-00007A950000}"/>
    <cellStyle name="Normal 71 3 8 3" xfId="21993" xr:uid="{00000000-0005-0000-0000-00007B950000}"/>
    <cellStyle name="Normal 71 3 9" xfId="32206" xr:uid="{00000000-0005-0000-0000-00007C950000}"/>
    <cellStyle name="Normal 71 4" xfId="1916" xr:uid="{00000000-0005-0000-0000-00007D950000}"/>
    <cellStyle name="Normal 71 4 2" xfId="2339" xr:uid="{00000000-0005-0000-0000-00007E950000}"/>
    <cellStyle name="Normal 71 4 2 2" xfId="3178" xr:uid="{00000000-0005-0000-0000-00007F950000}"/>
    <cellStyle name="Normal 71 4 2 2 2" xfId="4868" xr:uid="{00000000-0005-0000-0000-000080950000}"/>
    <cellStyle name="Normal 71 4 2 2 2 2" xfId="14941" xr:uid="{00000000-0005-0000-0000-000081950000}"/>
    <cellStyle name="Normal 71 4 2 2 2 2 2" xfId="45263" xr:uid="{00000000-0005-0000-0000-000082950000}"/>
    <cellStyle name="Normal 71 4 2 2 2 2 3" xfId="30039" xr:uid="{00000000-0005-0000-0000-000083950000}"/>
    <cellStyle name="Normal 71 4 2 2 2 3" xfId="9921" xr:uid="{00000000-0005-0000-0000-000084950000}"/>
    <cellStyle name="Normal 71 4 2 2 2 3 2" xfId="40246" xr:uid="{00000000-0005-0000-0000-000085950000}"/>
    <cellStyle name="Normal 71 4 2 2 2 3 3" xfId="25022" xr:uid="{00000000-0005-0000-0000-000086950000}"/>
    <cellStyle name="Normal 71 4 2 2 2 4" xfId="35233" xr:uid="{00000000-0005-0000-0000-000087950000}"/>
    <cellStyle name="Normal 71 4 2 2 2 5" xfId="20009" xr:uid="{00000000-0005-0000-0000-000088950000}"/>
    <cellStyle name="Normal 71 4 2 2 3" xfId="6560" xr:uid="{00000000-0005-0000-0000-000089950000}"/>
    <cellStyle name="Normal 71 4 2 2 3 2" xfId="16612" xr:uid="{00000000-0005-0000-0000-00008A950000}"/>
    <cellStyle name="Normal 71 4 2 2 3 2 2" xfId="46934" xr:uid="{00000000-0005-0000-0000-00008B950000}"/>
    <cellStyle name="Normal 71 4 2 2 3 2 3" xfId="31710" xr:uid="{00000000-0005-0000-0000-00008C950000}"/>
    <cellStyle name="Normal 71 4 2 2 3 3" xfId="11592" xr:uid="{00000000-0005-0000-0000-00008D950000}"/>
    <cellStyle name="Normal 71 4 2 2 3 3 2" xfId="41917" xr:uid="{00000000-0005-0000-0000-00008E950000}"/>
    <cellStyle name="Normal 71 4 2 2 3 3 3" xfId="26693" xr:uid="{00000000-0005-0000-0000-00008F950000}"/>
    <cellStyle name="Normal 71 4 2 2 3 4" xfId="36904" xr:uid="{00000000-0005-0000-0000-000090950000}"/>
    <cellStyle name="Normal 71 4 2 2 3 5" xfId="21680" xr:uid="{00000000-0005-0000-0000-000091950000}"/>
    <cellStyle name="Normal 71 4 2 2 4" xfId="13270" xr:uid="{00000000-0005-0000-0000-000092950000}"/>
    <cellStyle name="Normal 71 4 2 2 4 2" xfId="43592" xr:uid="{00000000-0005-0000-0000-000093950000}"/>
    <cellStyle name="Normal 71 4 2 2 4 3" xfId="28368" xr:uid="{00000000-0005-0000-0000-000094950000}"/>
    <cellStyle name="Normal 71 4 2 2 5" xfId="8249" xr:uid="{00000000-0005-0000-0000-000095950000}"/>
    <cellStyle name="Normal 71 4 2 2 5 2" xfId="38575" xr:uid="{00000000-0005-0000-0000-000096950000}"/>
    <cellStyle name="Normal 71 4 2 2 5 3" xfId="23351" xr:uid="{00000000-0005-0000-0000-000097950000}"/>
    <cellStyle name="Normal 71 4 2 2 6" xfId="33563" xr:uid="{00000000-0005-0000-0000-000098950000}"/>
    <cellStyle name="Normal 71 4 2 2 7" xfId="18338" xr:uid="{00000000-0005-0000-0000-000099950000}"/>
    <cellStyle name="Normal 71 4 2 3" xfId="4031" xr:uid="{00000000-0005-0000-0000-00009A950000}"/>
    <cellStyle name="Normal 71 4 2 3 2" xfId="14105" xr:uid="{00000000-0005-0000-0000-00009B950000}"/>
    <cellStyle name="Normal 71 4 2 3 2 2" xfId="44427" xr:uid="{00000000-0005-0000-0000-00009C950000}"/>
    <cellStyle name="Normal 71 4 2 3 2 3" xfId="29203" xr:uid="{00000000-0005-0000-0000-00009D950000}"/>
    <cellStyle name="Normal 71 4 2 3 3" xfId="9085" xr:uid="{00000000-0005-0000-0000-00009E950000}"/>
    <cellStyle name="Normal 71 4 2 3 3 2" xfId="39410" xr:uid="{00000000-0005-0000-0000-00009F950000}"/>
    <cellStyle name="Normal 71 4 2 3 3 3" xfId="24186" xr:uid="{00000000-0005-0000-0000-0000A0950000}"/>
    <cellStyle name="Normal 71 4 2 3 4" xfId="34397" xr:uid="{00000000-0005-0000-0000-0000A1950000}"/>
    <cellStyle name="Normal 71 4 2 3 5" xfId="19173" xr:uid="{00000000-0005-0000-0000-0000A2950000}"/>
    <cellStyle name="Normal 71 4 2 4" xfId="5724" xr:uid="{00000000-0005-0000-0000-0000A3950000}"/>
    <cellStyle name="Normal 71 4 2 4 2" xfId="15776" xr:uid="{00000000-0005-0000-0000-0000A4950000}"/>
    <cellStyle name="Normal 71 4 2 4 2 2" xfId="46098" xr:uid="{00000000-0005-0000-0000-0000A5950000}"/>
    <cellStyle name="Normal 71 4 2 4 2 3" xfId="30874" xr:uid="{00000000-0005-0000-0000-0000A6950000}"/>
    <cellStyle name="Normal 71 4 2 4 3" xfId="10756" xr:uid="{00000000-0005-0000-0000-0000A7950000}"/>
    <cellStyle name="Normal 71 4 2 4 3 2" xfId="41081" xr:uid="{00000000-0005-0000-0000-0000A8950000}"/>
    <cellStyle name="Normal 71 4 2 4 3 3" xfId="25857" xr:uid="{00000000-0005-0000-0000-0000A9950000}"/>
    <cellStyle name="Normal 71 4 2 4 4" xfId="36068" xr:uid="{00000000-0005-0000-0000-0000AA950000}"/>
    <cellStyle name="Normal 71 4 2 4 5" xfId="20844" xr:uid="{00000000-0005-0000-0000-0000AB950000}"/>
    <cellStyle name="Normal 71 4 2 5" xfId="12434" xr:uid="{00000000-0005-0000-0000-0000AC950000}"/>
    <cellStyle name="Normal 71 4 2 5 2" xfId="42756" xr:uid="{00000000-0005-0000-0000-0000AD950000}"/>
    <cellStyle name="Normal 71 4 2 5 3" xfId="27532" xr:uid="{00000000-0005-0000-0000-0000AE950000}"/>
    <cellStyle name="Normal 71 4 2 6" xfId="7413" xr:uid="{00000000-0005-0000-0000-0000AF950000}"/>
    <cellStyle name="Normal 71 4 2 6 2" xfId="37739" xr:uid="{00000000-0005-0000-0000-0000B0950000}"/>
    <cellStyle name="Normal 71 4 2 6 3" xfId="22515" xr:uid="{00000000-0005-0000-0000-0000B1950000}"/>
    <cellStyle name="Normal 71 4 2 7" xfId="32727" xr:uid="{00000000-0005-0000-0000-0000B2950000}"/>
    <cellStyle name="Normal 71 4 2 8" xfId="17502" xr:uid="{00000000-0005-0000-0000-0000B3950000}"/>
    <cellStyle name="Normal 71 4 3" xfId="2760" xr:uid="{00000000-0005-0000-0000-0000B4950000}"/>
    <cellStyle name="Normal 71 4 3 2" xfId="4450" xr:uid="{00000000-0005-0000-0000-0000B5950000}"/>
    <cellStyle name="Normal 71 4 3 2 2" xfId="14523" xr:uid="{00000000-0005-0000-0000-0000B6950000}"/>
    <cellStyle name="Normal 71 4 3 2 2 2" xfId="44845" xr:uid="{00000000-0005-0000-0000-0000B7950000}"/>
    <cellStyle name="Normal 71 4 3 2 2 3" xfId="29621" xr:uid="{00000000-0005-0000-0000-0000B8950000}"/>
    <cellStyle name="Normal 71 4 3 2 3" xfId="9503" xr:uid="{00000000-0005-0000-0000-0000B9950000}"/>
    <cellStyle name="Normal 71 4 3 2 3 2" xfId="39828" xr:uid="{00000000-0005-0000-0000-0000BA950000}"/>
    <cellStyle name="Normal 71 4 3 2 3 3" xfId="24604" xr:uid="{00000000-0005-0000-0000-0000BB950000}"/>
    <cellStyle name="Normal 71 4 3 2 4" xfId="34815" xr:uid="{00000000-0005-0000-0000-0000BC950000}"/>
    <cellStyle name="Normal 71 4 3 2 5" xfId="19591" xr:uid="{00000000-0005-0000-0000-0000BD950000}"/>
    <cellStyle name="Normal 71 4 3 3" xfId="6142" xr:uid="{00000000-0005-0000-0000-0000BE950000}"/>
    <cellStyle name="Normal 71 4 3 3 2" xfId="16194" xr:uid="{00000000-0005-0000-0000-0000BF950000}"/>
    <cellStyle name="Normal 71 4 3 3 2 2" xfId="46516" xr:uid="{00000000-0005-0000-0000-0000C0950000}"/>
    <cellStyle name="Normal 71 4 3 3 2 3" xfId="31292" xr:uid="{00000000-0005-0000-0000-0000C1950000}"/>
    <cellStyle name="Normal 71 4 3 3 3" xfId="11174" xr:uid="{00000000-0005-0000-0000-0000C2950000}"/>
    <cellStyle name="Normal 71 4 3 3 3 2" xfId="41499" xr:uid="{00000000-0005-0000-0000-0000C3950000}"/>
    <cellStyle name="Normal 71 4 3 3 3 3" xfId="26275" xr:uid="{00000000-0005-0000-0000-0000C4950000}"/>
    <cellStyle name="Normal 71 4 3 3 4" xfId="36486" xr:uid="{00000000-0005-0000-0000-0000C5950000}"/>
    <cellStyle name="Normal 71 4 3 3 5" xfId="21262" xr:uid="{00000000-0005-0000-0000-0000C6950000}"/>
    <cellStyle name="Normal 71 4 3 4" xfId="12852" xr:uid="{00000000-0005-0000-0000-0000C7950000}"/>
    <cellStyle name="Normal 71 4 3 4 2" xfId="43174" xr:uid="{00000000-0005-0000-0000-0000C8950000}"/>
    <cellStyle name="Normal 71 4 3 4 3" xfId="27950" xr:uid="{00000000-0005-0000-0000-0000C9950000}"/>
    <cellStyle name="Normal 71 4 3 5" xfId="7831" xr:uid="{00000000-0005-0000-0000-0000CA950000}"/>
    <cellStyle name="Normal 71 4 3 5 2" xfId="38157" xr:uid="{00000000-0005-0000-0000-0000CB950000}"/>
    <cellStyle name="Normal 71 4 3 5 3" xfId="22933" xr:uid="{00000000-0005-0000-0000-0000CC950000}"/>
    <cellStyle name="Normal 71 4 3 6" xfId="33145" xr:uid="{00000000-0005-0000-0000-0000CD950000}"/>
    <cellStyle name="Normal 71 4 3 7" xfId="17920" xr:uid="{00000000-0005-0000-0000-0000CE950000}"/>
    <cellStyle name="Normal 71 4 4" xfId="3613" xr:uid="{00000000-0005-0000-0000-0000CF950000}"/>
    <cellStyle name="Normal 71 4 4 2" xfId="13687" xr:uid="{00000000-0005-0000-0000-0000D0950000}"/>
    <cellStyle name="Normal 71 4 4 2 2" xfId="44009" xr:uid="{00000000-0005-0000-0000-0000D1950000}"/>
    <cellStyle name="Normal 71 4 4 2 3" xfId="28785" xr:uid="{00000000-0005-0000-0000-0000D2950000}"/>
    <cellStyle name="Normal 71 4 4 3" xfId="8667" xr:uid="{00000000-0005-0000-0000-0000D3950000}"/>
    <cellStyle name="Normal 71 4 4 3 2" xfId="38992" xr:uid="{00000000-0005-0000-0000-0000D4950000}"/>
    <cellStyle name="Normal 71 4 4 3 3" xfId="23768" xr:uid="{00000000-0005-0000-0000-0000D5950000}"/>
    <cellStyle name="Normal 71 4 4 4" xfId="33979" xr:uid="{00000000-0005-0000-0000-0000D6950000}"/>
    <cellStyle name="Normal 71 4 4 5" xfId="18755" xr:uid="{00000000-0005-0000-0000-0000D7950000}"/>
    <cellStyle name="Normal 71 4 5" xfId="5306" xr:uid="{00000000-0005-0000-0000-0000D8950000}"/>
    <cellStyle name="Normal 71 4 5 2" xfId="15358" xr:uid="{00000000-0005-0000-0000-0000D9950000}"/>
    <cellStyle name="Normal 71 4 5 2 2" xfId="45680" xr:uid="{00000000-0005-0000-0000-0000DA950000}"/>
    <cellStyle name="Normal 71 4 5 2 3" xfId="30456" xr:uid="{00000000-0005-0000-0000-0000DB950000}"/>
    <cellStyle name="Normal 71 4 5 3" xfId="10338" xr:uid="{00000000-0005-0000-0000-0000DC950000}"/>
    <cellStyle name="Normal 71 4 5 3 2" xfId="40663" xr:uid="{00000000-0005-0000-0000-0000DD950000}"/>
    <cellStyle name="Normal 71 4 5 3 3" xfId="25439" xr:uid="{00000000-0005-0000-0000-0000DE950000}"/>
    <cellStyle name="Normal 71 4 5 4" xfId="35650" xr:uid="{00000000-0005-0000-0000-0000DF950000}"/>
    <cellStyle name="Normal 71 4 5 5" xfId="20426" xr:uid="{00000000-0005-0000-0000-0000E0950000}"/>
    <cellStyle name="Normal 71 4 6" xfId="12016" xr:uid="{00000000-0005-0000-0000-0000E1950000}"/>
    <cellStyle name="Normal 71 4 6 2" xfId="42338" xr:uid="{00000000-0005-0000-0000-0000E2950000}"/>
    <cellStyle name="Normal 71 4 6 3" xfId="27114" xr:uid="{00000000-0005-0000-0000-0000E3950000}"/>
    <cellStyle name="Normal 71 4 7" xfId="6995" xr:uid="{00000000-0005-0000-0000-0000E4950000}"/>
    <cellStyle name="Normal 71 4 7 2" xfId="37321" xr:uid="{00000000-0005-0000-0000-0000E5950000}"/>
    <cellStyle name="Normal 71 4 7 3" xfId="22097" xr:uid="{00000000-0005-0000-0000-0000E6950000}"/>
    <cellStyle name="Normal 71 4 8" xfId="32309" xr:uid="{00000000-0005-0000-0000-0000E7950000}"/>
    <cellStyle name="Normal 71 4 9" xfId="17084" xr:uid="{00000000-0005-0000-0000-0000E8950000}"/>
    <cellStyle name="Normal 71 5" xfId="2129" xr:uid="{00000000-0005-0000-0000-0000E9950000}"/>
    <cellStyle name="Normal 71 5 2" xfId="2970" xr:uid="{00000000-0005-0000-0000-0000EA950000}"/>
    <cellStyle name="Normal 71 5 2 2" xfId="4660" xr:uid="{00000000-0005-0000-0000-0000EB950000}"/>
    <cellStyle name="Normal 71 5 2 2 2" xfId="14733" xr:uid="{00000000-0005-0000-0000-0000EC950000}"/>
    <cellStyle name="Normal 71 5 2 2 2 2" xfId="45055" xr:uid="{00000000-0005-0000-0000-0000ED950000}"/>
    <cellStyle name="Normal 71 5 2 2 2 3" xfId="29831" xr:uid="{00000000-0005-0000-0000-0000EE950000}"/>
    <cellStyle name="Normal 71 5 2 2 3" xfId="9713" xr:uid="{00000000-0005-0000-0000-0000EF950000}"/>
    <cellStyle name="Normal 71 5 2 2 3 2" xfId="40038" xr:uid="{00000000-0005-0000-0000-0000F0950000}"/>
    <cellStyle name="Normal 71 5 2 2 3 3" xfId="24814" xr:uid="{00000000-0005-0000-0000-0000F1950000}"/>
    <cellStyle name="Normal 71 5 2 2 4" xfId="35025" xr:uid="{00000000-0005-0000-0000-0000F2950000}"/>
    <cellStyle name="Normal 71 5 2 2 5" xfId="19801" xr:uid="{00000000-0005-0000-0000-0000F3950000}"/>
    <cellStyle name="Normal 71 5 2 3" xfId="6352" xr:uid="{00000000-0005-0000-0000-0000F4950000}"/>
    <cellStyle name="Normal 71 5 2 3 2" xfId="16404" xr:uid="{00000000-0005-0000-0000-0000F5950000}"/>
    <cellStyle name="Normal 71 5 2 3 2 2" xfId="46726" xr:uid="{00000000-0005-0000-0000-0000F6950000}"/>
    <cellStyle name="Normal 71 5 2 3 2 3" xfId="31502" xr:uid="{00000000-0005-0000-0000-0000F7950000}"/>
    <cellStyle name="Normal 71 5 2 3 3" xfId="11384" xr:uid="{00000000-0005-0000-0000-0000F8950000}"/>
    <cellStyle name="Normal 71 5 2 3 3 2" xfId="41709" xr:uid="{00000000-0005-0000-0000-0000F9950000}"/>
    <cellStyle name="Normal 71 5 2 3 3 3" xfId="26485" xr:uid="{00000000-0005-0000-0000-0000FA950000}"/>
    <cellStyle name="Normal 71 5 2 3 4" xfId="36696" xr:uid="{00000000-0005-0000-0000-0000FB950000}"/>
    <cellStyle name="Normal 71 5 2 3 5" xfId="21472" xr:uid="{00000000-0005-0000-0000-0000FC950000}"/>
    <cellStyle name="Normal 71 5 2 4" xfId="13062" xr:uid="{00000000-0005-0000-0000-0000FD950000}"/>
    <cellStyle name="Normal 71 5 2 4 2" xfId="43384" xr:uid="{00000000-0005-0000-0000-0000FE950000}"/>
    <cellStyle name="Normal 71 5 2 4 3" xfId="28160" xr:uid="{00000000-0005-0000-0000-0000FF950000}"/>
    <cellStyle name="Normal 71 5 2 5" xfId="8041" xr:uid="{00000000-0005-0000-0000-000000960000}"/>
    <cellStyle name="Normal 71 5 2 5 2" xfId="38367" xr:uid="{00000000-0005-0000-0000-000001960000}"/>
    <cellStyle name="Normal 71 5 2 5 3" xfId="23143" xr:uid="{00000000-0005-0000-0000-000002960000}"/>
    <cellStyle name="Normal 71 5 2 6" xfId="33355" xr:uid="{00000000-0005-0000-0000-000003960000}"/>
    <cellStyle name="Normal 71 5 2 7" xfId="18130" xr:uid="{00000000-0005-0000-0000-000004960000}"/>
    <cellStyle name="Normal 71 5 3" xfId="3823" xr:uid="{00000000-0005-0000-0000-000005960000}"/>
    <cellStyle name="Normal 71 5 3 2" xfId="13897" xr:uid="{00000000-0005-0000-0000-000006960000}"/>
    <cellStyle name="Normal 71 5 3 2 2" xfId="44219" xr:uid="{00000000-0005-0000-0000-000007960000}"/>
    <cellStyle name="Normal 71 5 3 2 3" xfId="28995" xr:uid="{00000000-0005-0000-0000-000008960000}"/>
    <cellStyle name="Normal 71 5 3 3" xfId="8877" xr:uid="{00000000-0005-0000-0000-000009960000}"/>
    <cellStyle name="Normal 71 5 3 3 2" xfId="39202" xr:uid="{00000000-0005-0000-0000-00000A960000}"/>
    <cellStyle name="Normal 71 5 3 3 3" xfId="23978" xr:uid="{00000000-0005-0000-0000-00000B960000}"/>
    <cellStyle name="Normal 71 5 3 4" xfId="34189" xr:uid="{00000000-0005-0000-0000-00000C960000}"/>
    <cellStyle name="Normal 71 5 3 5" xfId="18965" xr:uid="{00000000-0005-0000-0000-00000D960000}"/>
    <cellStyle name="Normal 71 5 4" xfId="5516" xr:uid="{00000000-0005-0000-0000-00000E960000}"/>
    <cellStyle name="Normal 71 5 4 2" xfId="15568" xr:uid="{00000000-0005-0000-0000-00000F960000}"/>
    <cellStyle name="Normal 71 5 4 2 2" xfId="45890" xr:uid="{00000000-0005-0000-0000-000010960000}"/>
    <cellStyle name="Normal 71 5 4 2 3" xfId="30666" xr:uid="{00000000-0005-0000-0000-000011960000}"/>
    <cellStyle name="Normal 71 5 4 3" xfId="10548" xr:uid="{00000000-0005-0000-0000-000012960000}"/>
    <cellStyle name="Normal 71 5 4 3 2" xfId="40873" xr:uid="{00000000-0005-0000-0000-000013960000}"/>
    <cellStyle name="Normal 71 5 4 3 3" xfId="25649" xr:uid="{00000000-0005-0000-0000-000014960000}"/>
    <cellStyle name="Normal 71 5 4 4" xfId="35860" xr:uid="{00000000-0005-0000-0000-000015960000}"/>
    <cellStyle name="Normal 71 5 4 5" xfId="20636" xr:uid="{00000000-0005-0000-0000-000016960000}"/>
    <cellStyle name="Normal 71 5 5" xfId="12226" xr:uid="{00000000-0005-0000-0000-000017960000}"/>
    <cellStyle name="Normal 71 5 5 2" xfId="42548" xr:uid="{00000000-0005-0000-0000-000018960000}"/>
    <cellStyle name="Normal 71 5 5 3" xfId="27324" xr:uid="{00000000-0005-0000-0000-000019960000}"/>
    <cellStyle name="Normal 71 5 6" xfId="7205" xr:uid="{00000000-0005-0000-0000-00001A960000}"/>
    <cellStyle name="Normal 71 5 6 2" xfId="37531" xr:uid="{00000000-0005-0000-0000-00001B960000}"/>
    <cellStyle name="Normal 71 5 6 3" xfId="22307" xr:uid="{00000000-0005-0000-0000-00001C960000}"/>
    <cellStyle name="Normal 71 5 7" xfId="32519" xr:uid="{00000000-0005-0000-0000-00001D960000}"/>
    <cellStyle name="Normal 71 5 8" xfId="17294" xr:uid="{00000000-0005-0000-0000-00001E960000}"/>
    <cellStyle name="Normal 71 6" xfId="2550" xr:uid="{00000000-0005-0000-0000-00001F960000}"/>
    <cellStyle name="Normal 71 6 2" xfId="4242" xr:uid="{00000000-0005-0000-0000-000020960000}"/>
    <cellStyle name="Normal 71 6 2 2" xfId="14315" xr:uid="{00000000-0005-0000-0000-000021960000}"/>
    <cellStyle name="Normal 71 6 2 2 2" xfId="44637" xr:uid="{00000000-0005-0000-0000-000022960000}"/>
    <cellStyle name="Normal 71 6 2 2 3" xfId="29413" xr:uid="{00000000-0005-0000-0000-000023960000}"/>
    <cellStyle name="Normal 71 6 2 3" xfId="9295" xr:uid="{00000000-0005-0000-0000-000024960000}"/>
    <cellStyle name="Normal 71 6 2 3 2" xfId="39620" xr:uid="{00000000-0005-0000-0000-000025960000}"/>
    <cellStyle name="Normal 71 6 2 3 3" xfId="24396" xr:uid="{00000000-0005-0000-0000-000026960000}"/>
    <cellStyle name="Normal 71 6 2 4" xfId="34607" xr:uid="{00000000-0005-0000-0000-000027960000}"/>
    <cellStyle name="Normal 71 6 2 5" xfId="19383" xr:uid="{00000000-0005-0000-0000-000028960000}"/>
    <cellStyle name="Normal 71 6 3" xfId="5934" xr:uid="{00000000-0005-0000-0000-000029960000}"/>
    <cellStyle name="Normal 71 6 3 2" xfId="15986" xr:uid="{00000000-0005-0000-0000-00002A960000}"/>
    <cellStyle name="Normal 71 6 3 2 2" xfId="46308" xr:uid="{00000000-0005-0000-0000-00002B960000}"/>
    <cellStyle name="Normal 71 6 3 2 3" xfId="31084" xr:uid="{00000000-0005-0000-0000-00002C960000}"/>
    <cellStyle name="Normal 71 6 3 3" xfId="10966" xr:uid="{00000000-0005-0000-0000-00002D960000}"/>
    <cellStyle name="Normal 71 6 3 3 2" xfId="41291" xr:uid="{00000000-0005-0000-0000-00002E960000}"/>
    <cellStyle name="Normal 71 6 3 3 3" xfId="26067" xr:uid="{00000000-0005-0000-0000-00002F960000}"/>
    <cellStyle name="Normal 71 6 3 4" xfId="36278" xr:uid="{00000000-0005-0000-0000-000030960000}"/>
    <cellStyle name="Normal 71 6 3 5" xfId="21054" xr:uid="{00000000-0005-0000-0000-000031960000}"/>
    <cellStyle name="Normal 71 6 4" xfId="12644" xr:uid="{00000000-0005-0000-0000-000032960000}"/>
    <cellStyle name="Normal 71 6 4 2" xfId="42966" xr:uid="{00000000-0005-0000-0000-000033960000}"/>
    <cellStyle name="Normal 71 6 4 3" xfId="27742" xr:uid="{00000000-0005-0000-0000-000034960000}"/>
    <cellStyle name="Normal 71 6 5" xfId="7623" xr:uid="{00000000-0005-0000-0000-000035960000}"/>
    <cellStyle name="Normal 71 6 5 2" xfId="37949" xr:uid="{00000000-0005-0000-0000-000036960000}"/>
    <cellStyle name="Normal 71 6 5 3" xfId="22725" xr:uid="{00000000-0005-0000-0000-000037960000}"/>
    <cellStyle name="Normal 71 6 6" xfId="32937" xr:uid="{00000000-0005-0000-0000-000038960000}"/>
    <cellStyle name="Normal 71 6 7" xfId="17712" xr:uid="{00000000-0005-0000-0000-000039960000}"/>
    <cellStyle name="Normal 71 7" xfId="3402" xr:uid="{00000000-0005-0000-0000-00003A960000}"/>
    <cellStyle name="Normal 71 7 2" xfId="13479" xr:uid="{00000000-0005-0000-0000-00003B960000}"/>
    <cellStyle name="Normal 71 7 2 2" xfId="43801" xr:uid="{00000000-0005-0000-0000-00003C960000}"/>
    <cellStyle name="Normal 71 7 2 3" xfId="28577" xr:uid="{00000000-0005-0000-0000-00003D960000}"/>
    <cellStyle name="Normal 71 7 3" xfId="8459" xr:uid="{00000000-0005-0000-0000-00003E960000}"/>
    <cellStyle name="Normal 71 7 3 2" xfId="38784" xr:uid="{00000000-0005-0000-0000-00003F960000}"/>
    <cellStyle name="Normal 71 7 3 3" xfId="23560" xr:uid="{00000000-0005-0000-0000-000040960000}"/>
    <cellStyle name="Normal 71 7 4" xfId="33771" xr:uid="{00000000-0005-0000-0000-000041960000}"/>
    <cellStyle name="Normal 71 7 5" xfId="18547" xr:uid="{00000000-0005-0000-0000-000042960000}"/>
    <cellStyle name="Normal 71 8" xfId="5096" xr:uid="{00000000-0005-0000-0000-000043960000}"/>
    <cellStyle name="Normal 71 8 2" xfId="15150" xr:uid="{00000000-0005-0000-0000-000044960000}"/>
    <cellStyle name="Normal 71 8 2 2" xfId="45472" xr:uid="{00000000-0005-0000-0000-000045960000}"/>
    <cellStyle name="Normal 71 8 2 3" xfId="30248" xr:uid="{00000000-0005-0000-0000-000046960000}"/>
    <cellStyle name="Normal 71 8 3" xfId="10130" xr:uid="{00000000-0005-0000-0000-000047960000}"/>
    <cellStyle name="Normal 71 8 3 2" xfId="40455" xr:uid="{00000000-0005-0000-0000-000048960000}"/>
    <cellStyle name="Normal 71 8 3 3" xfId="25231" xr:uid="{00000000-0005-0000-0000-000049960000}"/>
    <cellStyle name="Normal 71 8 4" xfId="35442" xr:uid="{00000000-0005-0000-0000-00004A960000}"/>
    <cellStyle name="Normal 71 8 5" xfId="20218" xr:uid="{00000000-0005-0000-0000-00004B960000}"/>
    <cellStyle name="Normal 71 9" xfId="11806" xr:uid="{00000000-0005-0000-0000-00004C960000}"/>
    <cellStyle name="Normal 71 9 2" xfId="42130" xr:uid="{00000000-0005-0000-0000-00004D960000}"/>
    <cellStyle name="Normal 71 9 3" xfId="26906" xr:uid="{00000000-0005-0000-0000-00004E960000}"/>
    <cellStyle name="Normal 72" xfId="1489" xr:uid="{00000000-0005-0000-0000-00004F960000}"/>
    <cellStyle name="Normal 72 10" xfId="6786" xr:uid="{00000000-0005-0000-0000-000050960000}"/>
    <cellStyle name="Normal 72 10 2" xfId="37114" xr:uid="{00000000-0005-0000-0000-000051960000}"/>
    <cellStyle name="Normal 72 10 3" xfId="21890" xr:uid="{00000000-0005-0000-0000-000052960000}"/>
    <cellStyle name="Normal 72 11" xfId="32105" xr:uid="{00000000-0005-0000-0000-000053960000}"/>
    <cellStyle name="Normal 72 12" xfId="16875" xr:uid="{00000000-0005-0000-0000-000054960000}"/>
    <cellStyle name="Normal 72 13" xfId="47316" xr:uid="{00000000-0005-0000-0000-000055960000}"/>
    <cellStyle name="Normal 72 2" xfId="1750" xr:uid="{00000000-0005-0000-0000-000056960000}"/>
    <cellStyle name="Normal 72 2 10" xfId="32156" xr:uid="{00000000-0005-0000-0000-000057960000}"/>
    <cellStyle name="Normal 72 2 11" xfId="16929" xr:uid="{00000000-0005-0000-0000-000058960000}"/>
    <cellStyle name="Normal 72 2 2" xfId="1858" xr:uid="{00000000-0005-0000-0000-000059960000}"/>
    <cellStyle name="Normal 72 2 2 10" xfId="17033" xr:uid="{00000000-0005-0000-0000-00005A960000}"/>
    <cellStyle name="Normal 72 2 2 2" xfId="2075" xr:uid="{00000000-0005-0000-0000-00005B960000}"/>
    <cellStyle name="Normal 72 2 2 2 2" xfId="2496" xr:uid="{00000000-0005-0000-0000-00005C960000}"/>
    <cellStyle name="Normal 72 2 2 2 2 2" xfId="3335" xr:uid="{00000000-0005-0000-0000-00005D960000}"/>
    <cellStyle name="Normal 72 2 2 2 2 2 2" xfId="5025" xr:uid="{00000000-0005-0000-0000-00005E960000}"/>
    <cellStyle name="Normal 72 2 2 2 2 2 2 2" xfId="15098" xr:uid="{00000000-0005-0000-0000-00005F960000}"/>
    <cellStyle name="Normal 72 2 2 2 2 2 2 2 2" xfId="45420" xr:uid="{00000000-0005-0000-0000-000060960000}"/>
    <cellStyle name="Normal 72 2 2 2 2 2 2 2 3" xfId="30196" xr:uid="{00000000-0005-0000-0000-000061960000}"/>
    <cellStyle name="Normal 72 2 2 2 2 2 2 3" xfId="10078" xr:uid="{00000000-0005-0000-0000-000062960000}"/>
    <cellStyle name="Normal 72 2 2 2 2 2 2 3 2" xfId="40403" xr:uid="{00000000-0005-0000-0000-000063960000}"/>
    <cellStyle name="Normal 72 2 2 2 2 2 2 3 3" xfId="25179" xr:uid="{00000000-0005-0000-0000-000064960000}"/>
    <cellStyle name="Normal 72 2 2 2 2 2 2 4" xfId="35390" xr:uid="{00000000-0005-0000-0000-000065960000}"/>
    <cellStyle name="Normal 72 2 2 2 2 2 2 5" xfId="20166" xr:uid="{00000000-0005-0000-0000-000066960000}"/>
    <cellStyle name="Normal 72 2 2 2 2 2 3" xfId="6717" xr:uid="{00000000-0005-0000-0000-000067960000}"/>
    <cellStyle name="Normal 72 2 2 2 2 2 3 2" xfId="16769" xr:uid="{00000000-0005-0000-0000-000068960000}"/>
    <cellStyle name="Normal 72 2 2 2 2 2 3 2 2" xfId="47091" xr:uid="{00000000-0005-0000-0000-000069960000}"/>
    <cellStyle name="Normal 72 2 2 2 2 2 3 2 3" xfId="31867" xr:uid="{00000000-0005-0000-0000-00006A960000}"/>
    <cellStyle name="Normal 72 2 2 2 2 2 3 3" xfId="11749" xr:uid="{00000000-0005-0000-0000-00006B960000}"/>
    <cellStyle name="Normal 72 2 2 2 2 2 3 3 2" xfId="42074" xr:uid="{00000000-0005-0000-0000-00006C960000}"/>
    <cellStyle name="Normal 72 2 2 2 2 2 3 3 3" xfId="26850" xr:uid="{00000000-0005-0000-0000-00006D960000}"/>
    <cellStyle name="Normal 72 2 2 2 2 2 3 4" xfId="37061" xr:uid="{00000000-0005-0000-0000-00006E960000}"/>
    <cellStyle name="Normal 72 2 2 2 2 2 3 5" xfId="21837" xr:uid="{00000000-0005-0000-0000-00006F960000}"/>
    <cellStyle name="Normal 72 2 2 2 2 2 4" xfId="13427" xr:uid="{00000000-0005-0000-0000-000070960000}"/>
    <cellStyle name="Normal 72 2 2 2 2 2 4 2" xfId="43749" xr:uid="{00000000-0005-0000-0000-000071960000}"/>
    <cellStyle name="Normal 72 2 2 2 2 2 4 3" xfId="28525" xr:uid="{00000000-0005-0000-0000-000072960000}"/>
    <cellStyle name="Normal 72 2 2 2 2 2 5" xfId="8406" xr:uid="{00000000-0005-0000-0000-000073960000}"/>
    <cellStyle name="Normal 72 2 2 2 2 2 5 2" xfId="38732" xr:uid="{00000000-0005-0000-0000-000074960000}"/>
    <cellStyle name="Normal 72 2 2 2 2 2 5 3" xfId="23508" xr:uid="{00000000-0005-0000-0000-000075960000}"/>
    <cellStyle name="Normal 72 2 2 2 2 2 6" xfId="33720" xr:uid="{00000000-0005-0000-0000-000076960000}"/>
    <cellStyle name="Normal 72 2 2 2 2 2 7" xfId="18495" xr:uid="{00000000-0005-0000-0000-000077960000}"/>
    <cellStyle name="Normal 72 2 2 2 2 3" xfId="4188" xr:uid="{00000000-0005-0000-0000-000078960000}"/>
    <cellStyle name="Normal 72 2 2 2 2 3 2" xfId="14262" xr:uid="{00000000-0005-0000-0000-000079960000}"/>
    <cellStyle name="Normal 72 2 2 2 2 3 2 2" xfId="44584" xr:uid="{00000000-0005-0000-0000-00007A960000}"/>
    <cellStyle name="Normal 72 2 2 2 2 3 2 3" xfId="29360" xr:uid="{00000000-0005-0000-0000-00007B960000}"/>
    <cellStyle name="Normal 72 2 2 2 2 3 3" xfId="9242" xr:uid="{00000000-0005-0000-0000-00007C960000}"/>
    <cellStyle name="Normal 72 2 2 2 2 3 3 2" xfId="39567" xr:uid="{00000000-0005-0000-0000-00007D960000}"/>
    <cellStyle name="Normal 72 2 2 2 2 3 3 3" xfId="24343" xr:uid="{00000000-0005-0000-0000-00007E960000}"/>
    <cellStyle name="Normal 72 2 2 2 2 3 4" xfId="34554" xr:uid="{00000000-0005-0000-0000-00007F960000}"/>
    <cellStyle name="Normal 72 2 2 2 2 3 5" xfId="19330" xr:uid="{00000000-0005-0000-0000-000080960000}"/>
    <cellStyle name="Normal 72 2 2 2 2 4" xfId="5881" xr:uid="{00000000-0005-0000-0000-000081960000}"/>
    <cellStyle name="Normal 72 2 2 2 2 4 2" xfId="15933" xr:uid="{00000000-0005-0000-0000-000082960000}"/>
    <cellStyle name="Normal 72 2 2 2 2 4 2 2" xfId="46255" xr:uid="{00000000-0005-0000-0000-000083960000}"/>
    <cellStyle name="Normal 72 2 2 2 2 4 2 3" xfId="31031" xr:uid="{00000000-0005-0000-0000-000084960000}"/>
    <cellStyle name="Normal 72 2 2 2 2 4 3" xfId="10913" xr:uid="{00000000-0005-0000-0000-000085960000}"/>
    <cellStyle name="Normal 72 2 2 2 2 4 3 2" xfId="41238" xr:uid="{00000000-0005-0000-0000-000086960000}"/>
    <cellStyle name="Normal 72 2 2 2 2 4 3 3" xfId="26014" xr:uid="{00000000-0005-0000-0000-000087960000}"/>
    <cellStyle name="Normal 72 2 2 2 2 4 4" xfId="36225" xr:uid="{00000000-0005-0000-0000-000088960000}"/>
    <cellStyle name="Normal 72 2 2 2 2 4 5" xfId="21001" xr:uid="{00000000-0005-0000-0000-000089960000}"/>
    <cellStyle name="Normal 72 2 2 2 2 5" xfId="12591" xr:uid="{00000000-0005-0000-0000-00008A960000}"/>
    <cellStyle name="Normal 72 2 2 2 2 5 2" xfId="42913" xr:uid="{00000000-0005-0000-0000-00008B960000}"/>
    <cellStyle name="Normal 72 2 2 2 2 5 3" xfId="27689" xr:uid="{00000000-0005-0000-0000-00008C960000}"/>
    <cellStyle name="Normal 72 2 2 2 2 6" xfId="7570" xr:uid="{00000000-0005-0000-0000-00008D960000}"/>
    <cellStyle name="Normal 72 2 2 2 2 6 2" xfId="37896" xr:uid="{00000000-0005-0000-0000-00008E960000}"/>
    <cellStyle name="Normal 72 2 2 2 2 6 3" xfId="22672" xr:uid="{00000000-0005-0000-0000-00008F960000}"/>
    <cellStyle name="Normal 72 2 2 2 2 7" xfId="32884" xr:uid="{00000000-0005-0000-0000-000090960000}"/>
    <cellStyle name="Normal 72 2 2 2 2 8" xfId="17659" xr:uid="{00000000-0005-0000-0000-000091960000}"/>
    <cellStyle name="Normal 72 2 2 2 3" xfId="2917" xr:uid="{00000000-0005-0000-0000-000092960000}"/>
    <cellStyle name="Normal 72 2 2 2 3 2" xfId="4607" xr:uid="{00000000-0005-0000-0000-000093960000}"/>
    <cellStyle name="Normal 72 2 2 2 3 2 2" xfId="14680" xr:uid="{00000000-0005-0000-0000-000094960000}"/>
    <cellStyle name="Normal 72 2 2 2 3 2 2 2" xfId="45002" xr:uid="{00000000-0005-0000-0000-000095960000}"/>
    <cellStyle name="Normal 72 2 2 2 3 2 2 3" xfId="29778" xr:uid="{00000000-0005-0000-0000-000096960000}"/>
    <cellStyle name="Normal 72 2 2 2 3 2 3" xfId="9660" xr:uid="{00000000-0005-0000-0000-000097960000}"/>
    <cellStyle name="Normal 72 2 2 2 3 2 3 2" xfId="39985" xr:uid="{00000000-0005-0000-0000-000098960000}"/>
    <cellStyle name="Normal 72 2 2 2 3 2 3 3" xfId="24761" xr:uid="{00000000-0005-0000-0000-000099960000}"/>
    <cellStyle name="Normal 72 2 2 2 3 2 4" xfId="34972" xr:uid="{00000000-0005-0000-0000-00009A960000}"/>
    <cellStyle name="Normal 72 2 2 2 3 2 5" xfId="19748" xr:uid="{00000000-0005-0000-0000-00009B960000}"/>
    <cellStyle name="Normal 72 2 2 2 3 3" xfId="6299" xr:uid="{00000000-0005-0000-0000-00009C960000}"/>
    <cellStyle name="Normal 72 2 2 2 3 3 2" xfId="16351" xr:uid="{00000000-0005-0000-0000-00009D960000}"/>
    <cellStyle name="Normal 72 2 2 2 3 3 2 2" xfId="46673" xr:uid="{00000000-0005-0000-0000-00009E960000}"/>
    <cellStyle name="Normal 72 2 2 2 3 3 2 3" xfId="31449" xr:uid="{00000000-0005-0000-0000-00009F960000}"/>
    <cellStyle name="Normal 72 2 2 2 3 3 3" xfId="11331" xr:uid="{00000000-0005-0000-0000-0000A0960000}"/>
    <cellStyle name="Normal 72 2 2 2 3 3 3 2" xfId="41656" xr:uid="{00000000-0005-0000-0000-0000A1960000}"/>
    <cellStyle name="Normal 72 2 2 2 3 3 3 3" xfId="26432" xr:uid="{00000000-0005-0000-0000-0000A2960000}"/>
    <cellStyle name="Normal 72 2 2 2 3 3 4" xfId="36643" xr:uid="{00000000-0005-0000-0000-0000A3960000}"/>
    <cellStyle name="Normal 72 2 2 2 3 3 5" xfId="21419" xr:uid="{00000000-0005-0000-0000-0000A4960000}"/>
    <cellStyle name="Normal 72 2 2 2 3 4" xfId="13009" xr:uid="{00000000-0005-0000-0000-0000A5960000}"/>
    <cellStyle name="Normal 72 2 2 2 3 4 2" xfId="43331" xr:uid="{00000000-0005-0000-0000-0000A6960000}"/>
    <cellStyle name="Normal 72 2 2 2 3 4 3" xfId="28107" xr:uid="{00000000-0005-0000-0000-0000A7960000}"/>
    <cellStyle name="Normal 72 2 2 2 3 5" xfId="7988" xr:uid="{00000000-0005-0000-0000-0000A8960000}"/>
    <cellStyle name="Normal 72 2 2 2 3 5 2" xfId="38314" xr:uid="{00000000-0005-0000-0000-0000A9960000}"/>
    <cellStyle name="Normal 72 2 2 2 3 5 3" xfId="23090" xr:uid="{00000000-0005-0000-0000-0000AA960000}"/>
    <cellStyle name="Normal 72 2 2 2 3 6" xfId="33302" xr:uid="{00000000-0005-0000-0000-0000AB960000}"/>
    <cellStyle name="Normal 72 2 2 2 3 7" xfId="18077" xr:uid="{00000000-0005-0000-0000-0000AC960000}"/>
    <cellStyle name="Normal 72 2 2 2 4" xfId="3770" xr:uid="{00000000-0005-0000-0000-0000AD960000}"/>
    <cellStyle name="Normal 72 2 2 2 4 2" xfId="13844" xr:uid="{00000000-0005-0000-0000-0000AE960000}"/>
    <cellStyle name="Normal 72 2 2 2 4 2 2" xfId="44166" xr:uid="{00000000-0005-0000-0000-0000AF960000}"/>
    <cellStyle name="Normal 72 2 2 2 4 2 3" xfId="28942" xr:uid="{00000000-0005-0000-0000-0000B0960000}"/>
    <cellStyle name="Normal 72 2 2 2 4 3" xfId="8824" xr:uid="{00000000-0005-0000-0000-0000B1960000}"/>
    <cellStyle name="Normal 72 2 2 2 4 3 2" xfId="39149" xr:uid="{00000000-0005-0000-0000-0000B2960000}"/>
    <cellStyle name="Normal 72 2 2 2 4 3 3" xfId="23925" xr:uid="{00000000-0005-0000-0000-0000B3960000}"/>
    <cellStyle name="Normal 72 2 2 2 4 4" xfId="34136" xr:uid="{00000000-0005-0000-0000-0000B4960000}"/>
    <cellStyle name="Normal 72 2 2 2 4 5" xfId="18912" xr:uid="{00000000-0005-0000-0000-0000B5960000}"/>
    <cellStyle name="Normal 72 2 2 2 5" xfId="5463" xr:uid="{00000000-0005-0000-0000-0000B6960000}"/>
    <cellStyle name="Normal 72 2 2 2 5 2" xfId="15515" xr:uid="{00000000-0005-0000-0000-0000B7960000}"/>
    <cellStyle name="Normal 72 2 2 2 5 2 2" xfId="45837" xr:uid="{00000000-0005-0000-0000-0000B8960000}"/>
    <cellStyle name="Normal 72 2 2 2 5 2 3" xfId="30613" xr:uid="{00000000-0005-0000-0000-0000B9960000}"/>
    <cellStyle name="Normal 72 2 2 2 5 3" xfId="10495" xr:uid="{00000000-0005-0000-0000-0000BA960000}"/>
    <cellStyle name="Normal 72 2 2 2 5 3 2" xfId="40820" xr:uid="{00000000-0005-0000-0000-0000BB960000}"/>
    <cellStyle name="Normal 72 2 2 2 5 3 3" xfId="25596" xr:uid="{00000000-0005-0000-0000-0000BC960000}"/>
    <cellStyle name="Normal 72 2 2 2 5 4" xfId="35807" xr:uid="{00000000-0005-0000-0000-0000BD960000}"/>
    <cellStyle name="Normal 72 2 2 2 5 5" xfId="20583" xr:uid="{00000000-0005-0000-0000-0000BE960000}"/>
    <cellStyle name="Normal 72 2 2 2 6" xfId="12173" xr:uid="{00000000-0005-0000-0000-0000BF960000}"/>
    <cellStyle name="Normal 72 2 2 2 6 2" xfId="42495" xr:uid="{00000000-0005-0000-0000-0000C0960000}"/>
    <cellStyle name="Normal 72 2 2 2 6 3" xfId="27271" xr:uid="{00000000-0005-0000-0000-0000C1960000}"/>
    <cellStyle name="Normal 72 2 2 2 7" xfId="7152" xr:uid="{00000000-0005-0000-0000-0000C2960000}"/>
    <cellStyle name="Normal 72 2 2 2 7 2" xfId="37478" xr:uid="{00000000-0005-0000-0000-0000C3960000}"/>
    <cellStyle name="Normal 72 2 2 2 7 3" xfId="22254" xr:uid="{00000000-0005-0000-0000-0000C4960000}"/>
    <cellStyle name="Normal 72 2 2 2 8" xfId="32466" xr:uid="{00000000-0005-0000-0000-0000C5960000}"/>
    <cellStyle name="Normal 72 2 2 2 9" xfId="17241" xr:uid="{00000000-0005-0000-0000-0000C6960000}"/>
    <cellStyle name="Normal 72 2 2 3" xfId="2288" xr:uid="{00000000-0005-0000-0000-0000C7960000}"/>
    <cellStyle name="Normal 72 2 2 3 2" xfId="3127" xr:uid="{00000000-0005-0000-0000-0000C8960000}"/>
    <cellStyle name="Normal 72 2 2 3 2 2" xfId="4817" xr:uid="{00000000-0005-0000-0000-0000C9960000}"/>
    <cellStyle name="Normal 72 2 2 3 2 2 2" xfId="14890" xr:uid="{00000000-0005-0000-0000-0000CA960000}"/>
    <cellStyle name="Normal 72 2 2 3 2 2 2 2" xfId="45212" xr:uid="{00000000-0005-0000-0000-0000CB960000}"/>
    <cellStyle name="Normal 72 2 2 3 2 2 2 3" xfId="29988" xr:uid="{00000000-0005-0000-0000-0000CC960000}"/>
    <cellStyle name="Normal 72 2 2 3 2 2 3" xfId="9870" xr:uid="{00000000-0005-0000-0000-0000CD960000}"/>
    <cellStyle name="Normal 72 2 2 3 2 2 3 2" xfId="40195" xr:uid="{00000000-0005-0000-0000-0000CE960000}"/>
    <cellStyle name="Normal 72 2 2 3 2 2 3 3" xfId="24971" xr:uid="{00000000-0005-0000-0000-0000CF960000}"/>
    <cellStyle name="Normal 72 2 2 3 2 2 4" xfId="35182" xr:uid="{00000000-0005-0000-0000-0000D0960000}"/>
    <cellStyle name="Normal 72 2 2 3 2 2 5" xfId="19958" xr:uid="{00000000-0005-0000-0000-0000D1960000}"/>
    <cellStyle name="Normal 72 2 2 3 2 3" xfId="6509" xr:uid="{00000000-0005-0000-0000-0000D2960000}"/>
    <cellStyle name="Normal 72 2 2 3 2 3 2" xfId="16561" xr:uid="{00000000-0005-0000-0000-0000D3960000}"/>
    <cellStyle name="Normal 72 2 2 3 2 3 2 2" xfId="46883" xr:uid="{00000000-0005-0000-0000-0000D4960000}"/>
    <cellStyle name="Normal 72 2 2 3 2 3 2 3" xfId="31659" xr:uid="{00000000-0005-0000-0000-0000D5960000}"/>
    <cellStyle name="Normal 72 2 2 3 2 3 3" xfId="11541" xr:uid="{00000000-0005-0000-0000-0000D6960000}"/>
    <cellStyle name="Normal 72 2 2 3 2 3 3 2" xfId="41866" xr:uid="{00000000-0005-0000-0000-0000D7960000}"/>
    <cellStyle name="Normal 72 2 2 3 2 3 3 3" xfId="26642" xr:uid="{00000000-0005-0000-0000-0000D8960000}"/>
    <cellStyle name="Normal 72 2 2 3 2 3 4" xfId="36853" xr:uid="{00000000-0005-0000-0000-0000D9960000}"/>
    <cellStyle name="Normal 72 2 2 3 2 3 5" xfId="21629" xr:uid="{00000000-0005-0000-0000-0000DA960000}"/>
    <cellStyle name="Normal 72 2 2 3 2 4" xfId="13219" xr:uid="{00000000-0005-0000-0000-0000DB960000}"/>
    <cellStyle name="Normal 72 2 2 3 2 4 2" xfId="43541" xr:uid="{00000000-0005-0000-0000-0000DC960000}"/>
    <cellStyle name="Normal 72 2 2 3 2 4 3" xfId="28317" xr:uid="{00000000-0005-0000-0000-0000DD960000}"/>
    <cellStyle name="Normal 72 2 2 3 2 5" xfId="8198" xr:uid="{00000000-0005-0000-0000-0000DE960000}"/>
    <cellStyle name="Normal 72 2 2 3 2 5 2" xfId="38524" xr:uid="{00000000-0005-0000-0000-0000DF960000}"/>
    <cellStyle name="Normal 72 2 2 3 2 5 3" xfId="23300" xr:uid="{00000000-0005-0000-0000-0000E0960000}"/>
    <cellStyle name="Normal 72 2 2 3 2 6" xfId="33512" xr:uid="{00000000-0005-0000-0000-0000E1960000}"/>
    <cellStyle name="Normal 72 2 2 3 2 7" xfId="18287" xr:uid="{00000000-0005-0000-0000-0000E2960000}"/>
    <cellStyle name="Normal 72 2 2 3 3" xfId="3980" xr:uid="{00000000-0005-0000-0000-0000E3960000}"/>
    <cellStyle name="Normal 72 2 2 3 3 2" xfId="14054" xr:uid="{00000000-0005-0000-0000-0000E4960000}"/>
    <cellStyle name="Normal 72 2 2 3 3 2 2" xfId="44376" xr:uid="{00000000-0005-0000-0000-0000E5960000}"/>
    <cellStyle name="Normal 72 2 2 3 3 2 3" xfId="29152" xr:uid="{00000000-0005-0000-0000-0000E6960000}"/>
    <cellStyle name="Normal 72 2 2 3 3 3" xfId="9034" xr:uid="{00000000-0005-0000-0000-0000E7960000}"/>
    <cellStyle name="Normal 72 2 2 3 3 3 2" xfId="39359" xr:uid="{00000000-0005-0000-0000-0000E8960000}"/>
    <cellStyle name="Normal 72 2 2 3 3 3 3" xfId="24135" xr:uid="{00000000-0005-0000-0000-0000E9960000}"/>
    <cellStyle name="Normal 72 2 2 3 3 4" xfId="34346" xr:uid="{00000000-0005-0000-0000-0000EA960000}"/>
    <cellStyle name="Normal 72 2 2 3 3 5" xfId="19122" xr:uid="{00000000-0005-0000-0000-0000EB960000}"/>
    <cellStyle name="Normal 72 2 2 3 4" xfId="5673" xr:uid="{00000000-0005-0000-0000-0000EC960000}"/>
    <cellStyle name="Normal 72 2 2 3 4 2" xfId="15725" xr:uid="{00000000-0005-0000-0000-0000ED960000}"/>
    <cellStyle name="Normal 72 2 2 3 4 2 2" xfId="46047" xr:uid="{00000000-0005-0000-0000-0000EE960000}"/>
    <cellStyle name="Normal 72 2 2 3 4 2 3" xfId="30823" xr:uid="{00000000-0005-0000-0000-0000EF960000}"/>
    <cellStyle name="Normal 72 2 2 3 4 3" xfId="10705" xr:uid="{00000000-0005-0000-0000-0000F0960000}"/>
    <cellStyle name="Normal 72 2 2 3 4 3 2" xfId="41030" xr:uid="{00000000-0005-0000-0000-0000F1960000}"/>
    <cellStyle name="Normal 72 2 2 3 4 3 3" xfId="25806" xr:uid="{00000000-0005-0000-0000-0000F2960000}"/>
    <cellStyle name="Normal 72 2 2 3 4 4" xfId="36017" xr:uid="{00000000-0005-0000-0000-0000F3960000}"/>
    <cellStyle name="Normal 72 2 2 3 4 5" xfId="20793" xr:uid="{00000000-0005-0000-0000-0000F4960000}"/>
    <cellStyle name="Normal 72 2 2 3 5" xfId="12383" xr:uid="{00000000-0005-0000-0000-0000F5960000}"/>
    <cellStyle name="Normal 72 2 2 3 5 2" xfId="42705" xr:uid="{00000000-0005-0000-0000-0000F6960000}"/>
    <cellStyle name="Normal 72 2 2 3 5 3" xfId="27481" xr:uid="{00000000-0005-0000-0000-0000F7960000}"/>
    <cellStyle name="Normal 72 2 2 3 6" xfId="7362" xr:uid="{00000000-0005-0000-0000-0000F8960000}"/>
    <cellStyle name="Normal 72 2 2 3 6 2" xfId="37688" xr:uid="{00000000-0005-0000-0000-0000F9960000}"/>
    <cellStyle name="Normal 72 2 2 3 6 3" xfId="22464" xr:uid="{00000000-0005-0000-0000-0000FA960000}"/>
    <cellStyle name="Normal 72 2 2 3 7" xfId="32676" xr:uid="{00000000-0005-0000-0000-0000FB960000}"/>
    <cellStyle name="Normal 72 2 2 3 8" xfId="17451" xr:uid="{00000000-0005-0000-0000-0000FC960000}"/>
    <cellStyle name="Normal 72 2 2 4" xfId="2709" xr:uid="{00000000-0005-0000-0000-0000FD960000}"/>
    <cellStyle name="Normal 72 2 2 4 2" xfId="4399" xr:uid="{00000000-0005-0000-0000-0000FE960000}"/>
    <cellStyle name="Normal 72 2 2 4 2 2" xfId="14472" xr:uid="{00000000-0005-0000-0000-0000FF960000}"/>
    <cellStyle name="Normal 72 2 2 4 2 2 2" xfId="44794" xr:uid="{00000000-0005-0000-0000-000000970000}"/>
    <cellStyle name="Normal 72 2 2 4 2 2 3" xfId="29570" xr:uid="{00000000-0005-0000-0000-000001970000}"/>
    <cellStyle name="Normal 72 2 2 4 2 3" xfId="9452" xr:uid="{00000000-0005-0000-0000-000002970000}"/>
    <cellStyle name="Normal 72 2 2 4 2 3 2" xfId="39777" xr:uid="{00000000-0005-0000-0000-000003970000}"/>
    <cellStyle name="Normal 72 2 2 4 2 3 3" xfId="24553" xr:uid="{00000000-0005-0000-0000-000004970000}"/>
    <cellStyle name="Normal 72 2 2 4 2 4" xfId="34764" xr:uid="{00000000-0005-0000-0000-000005970000}"/>
    <cellStyle name="Normal 72 2 2 4 2 5" xfId="19540" xr:uid="{00000000-0005-0000-0000-000006970000}"/>
    <cellStyle name="Normal 72 2 2 4 3" xfId="6091" xr:uid="{00000000-0005-0000-0000-000007970000}"/>
    <cellStyle name="Normal 72 2 2 4 3 2" xfId="16143" xr:uid="{00000000-0005-0000-0000-000008970000}"/>
    <cellStyle name="Normal 72 2 2 4 3 2 2" xfId="46465" xr:uid="{00000000-0005-0000-0000-000009970000}"/>
    <cellStyle name="Normal 72 2 2 4 3 2 3" xfId="31241" xr:uid="{00000000-0005-0000-0000-00000A970000}"/>
    <cellStyle name="Normal 72 2 2 4 3 3" xfId="11123" xr:uid="{00000000-0005-0000-0000-00000B970000}"/>
    <cellStyle name="Normal 72 2 2 4 3 3 2" xfId="41448" xr:uid="{00000000-0005-0000-0000-00000C970000}"/>
    <cellStyle name="Normal 72 2 2 4 3 3 3" xfId="26224" xr:uid="{00000000-0005-0000-0000-00000D970000}"/>
    <cellStyle name="Normal 72 2 2 4 3 4" xfId="36435" xr:uid="{00000000-0005-0000-0000-00000E970000}"/>
    <cellStyle name="Normal 72 2 2 4 3 5" xfId="21211" xr:uid="{00000000-0005-0000-0000-00000F970000}"/>
    <cellStyle name="Normal 72 2 2 4 4" xfId="12801" xr:uid="{00000000-0005-0000-0000-000010970000}"/>
    <cellStyle name="Normal 72 2 2 4 4 2" xfId="43123" xr:uid="{00000000-0005-0000-0000-000011970000}"/>
    <cellStyle name="Normal 72 2 2 4 4 3" xfId="27899" xr:uid="{00000000-0005-0000-0000-000012970000}"/>
    <cellStyle name="Normal 72 2 2 4 5" xfId="7780" xr:uid="{00000000-0005-0000-0000-000013970000}"/>
    <cellStyle name="Normal 72 2 2 4 5 2" xfId="38106" xr:uid="{00000000-0005-0000-0000-000014970000}"/>
    <cellStyle name="Normal 72 2 2 4 5 3" xfId="22882" xr:uid="{00000000-0005-0000-0000-000015970000}"/>
    <cellStyle name="Normal 72 2 2 4 6" xfId="33094" xr:uid="{00000000-0005-0000-0000-000016970000}"/>
    <cellStyle name="Normal 72 2 2 4 7" xfId="17869" xr:uid="{00000000-0005-0000-0000-000017970000}"/>
    <cellStyle name="Normal 72 2 2 5" xfId="3562" xr:uid="{00000000-0005-0000-0000-000018970000}"/>
    <cellStyle name="Normal 72 2 2 5 2" xfId="13636" xr:uid="{00000000-0005-0000-0000-000019970000}"/>
    <cellStyle name="Normal 72 2 2 5 2 2" xfId="43958" xr:uid="{00000000-0005-0000-0000-00001A970000}"/>
    <cellStyle name="Normal 72 2 2 5 2 3" xfId="28734" xr:uid="{00000000-0005-0000-0000-00001B970000}"/>
    <cellStyle name="Normal 72 2 2 5 3" xfId="8616" xr:uid="{00000000-0005-0000-0000-00001C970000}"/>
    <cellStyle name="Normal 72 2 2 5 3 2" xfId="38941" xr:uid="{00000000-0005-0000-0000-00001D970000}"/>
    <cellStyle name="Normal 72 2 2 5 3 3" xfId="23717" xr:uid="{00000000-0005-0000-0000-00001E970000}"/>
    <cellStyle name="Normal 72 2 2 5 4" xfId="33928" xr:uid="{00000000-0005-0000-0000-00001F970000}"/>
    <cellStyle name="Normal 72 2 2 5 5" xfId="18704" xr:uid="{00000000-0005-0000-0000-000020970000}"/>
    <cellStyle name="Normal 72 2 2 6" xfId="5255" xr:uid="{00000000-0005-0000-0000-000021970000}"/>
    <cellStyle name="Normal 72 2 2 6 2" xfId="15307" xr:uid="{00000000-0005-0000-0000-000022970000}"/>
    <cellStyle name="Normal 72 2 2 6 2 2" xfId="45629" xr:uid="{00000000-0005-0000-0000-000023970000}"/>
    <cellStyle name="Normal 72 2 2 6 2 3" xfId="30405" xr:uid="{00000000-0005-0000-0000-000024970000}"/>
    <cellStyle name="Normal 72 2 2 6 3" xfId="10287" xr:uid="{00000000-0005-0000-0000-000025970000}"/>
    <cellStyle name="Normal 72 2 2 6 3 2" xfId="40612" xr:uid="{00000000-0005-0000-0000-000026970000}"/>
    <cellStyle name="Normal 72 2 2 6 3 3" xfId="25388" xr:uid="{00000000-0005-0000-0000-000027970000}"/>
    <cellStyle name="Normal 72 2 2 6 4" xfId="35599" xr:uid="{00000000-0005-0000-0000-000028970000}"/>
    <cellStyle name="Normal 72 2 2 6 5" xfId="20375" xr:uid="{00000000-0005-0000-0000-000029970000}"/>
    <cellStyle name="Normal 72 2 2 7" xfId="11965" xr:uid="{00000000-0005-0000-0000-00002A970000}"/>
    <cellStyle name="Normal 72 2 2 7 2" xfId="42287" xr:uid="{00000000-0005-0000-0000-00002B970000}"/>
    <cellStyle name="Normal 72 2 2 7 3" xfId="27063" xr:uid="{00000000-0005-0000-0000-00002C970000}"/>
    <cellStyle name="Normal 72 2 2 8" xfId="6944" xr:uid="{00000000-0005-0000-0000-00002D970000}"/>
    <cellStyle name="Normal 72 2 2 8 2" xfId="37270" xr:uid="{00000000-0005-0000-0000-00002E970000}"/>
    <cellStyle name="Normal 72 2 2 8 3" xfId="22046" xr:uid="{00000000-0005-0000-0000-00002F970000}"/>
    <cellStyle name="Normal 72 2 2 9" xfId="32258" xr:uid="{00000000-0005-0000-0000-000030970000}"/>
    <cellStyle name="Normal 72 2 3" xfId="1971" xr:uid="{00000000-0005-0000-0000-000031970000}"/>
    <cellStyle name="Normal 72 2 3 2" xfId="2392" xr:uid="{00000000-0005-0000-0000-000032970000}"/>
    <cellStyle name="Normal 72 2 3 2 2" xfId="3231" xr:uid="{00000000-0005-0000-0000-000033970000}"/>
    <cellStyle name="Normal 72 2 3 2 2 2" xfId="4921" xr:uid="{00000000-0005-0000-0000-000034970000}"/>
    <cellStyle name="Normal 72 2 3 2 2 2 2" xfId="14994" xr:uid="{00000000-0005-0000-0000-000035970000}"/>
    <cellStyle name="Normal 72 2 3 2 2 2 2 2" xfId="45316" xr:uid="{00000000-0005-0000-0000-000036970000}"/>
    <cellStyle name="Normal 72 2 3 2 2 2 2 3" xfId="30092" xr:uid="{00000000-0005-0000-0000-000037970000}"/>
    <cellStyle name="Normal 72 2 3 2 2 2 3" xfId="9974" xr:uid="{00000000-0005-0000-0000-000038970000}"/>
    <cellStyle name="Normal 72 2 3 2 2 2 3 2" xfId="40299" xr:uid="{00000000-0005-0000-0000-000039970000}"/>
    <cellStyle name="Normal 72 2 3 2 2 2 3 3" xfId="25075" xr:uid="{00000000-0005-0000-0000-00003A970000}"/>
    <cellStyle name="Normal 72 2 3 2 2 2 4" xfId="35286" xr:uid="{00000000-0005-0000-0000-00003B970000}"/>
    <cellStyle name="Normal 72 2 3 2 2 2 5" xfId="20062" xr:uid="{00000000-0005-0000-0000-00003C970000}"/>
    <cellStyle name="Normal 72 2 3 2 2 3" xfId="6613" xr:uid="{00000000-0005-0000-0000-00003D970000}"/>
    <cellStyle name="Normal 72 2 3 2 2 3 2" xfId="16665" xr:uid="{00000000-0005-0000-0000-00003E970000}"/>
    <cellStyle name="Normal 72 2 3 2 2 3 2 2" xfId="46987" xr:uid="{00000000-0005-0000-0000-00003F970000}"/>
    <cellStyle name="Normal 72 2 3 2 2 3 2 3" xfId="31763" xr:uid="{00000000-0005-0000-0000-000040970000}"/>
    <cellStyle name="Normal 72 2 3 2 2 3 3" xfId="11645" xr:uid="{00000000-0005-0000-0000-000041970000}"/>
    <cellStyle name="Normal 72 2 3 2 2 3 3 2" xfId="41970" xr:uid="{00000000-0005-0000-0000-000042970000}"/>
    <cellStyle name="Normal 72 2 3 2 2 3 3 3" xfId="26746" xr:uid="{00000000-0005-0000-0000-000043970000}"/>
    <cellStyle name="Normal 72 2 3 2 2 3 4" xfId="36957" xr:uid="{00000000-0005-0000-0000-000044970000}"/>
    <cellStyle name="Normal 72 2 3 2 2 3 5" xfId="21733" xr:uid="{00000000-0005-0000-0000-000045970000}"/>
    <cellStyle name="Normal 72 2 3 2 2 4" xfId="13323" xr:uid="{00000000-0005-0000-0000-000046970000}"/>
    <cellStyle name="Normal 72 2 3 2 2 4 2" xfId="43645" xr:uid="{00000000-0005-0000-0000-000047970000}"/>
    <cellStyle name="Normal 72 2 3 2 2 4 3" xfId="28421" xr:uid="{00000000-0005-0000-0000-000048970000}"/>
    <cellStyle name="Normal 72 2 3 2 2 5" xfId="8302" xr:uid="{00000000-0005-0000-0000-000049970000}"/>
    <cellStyle name="Normal 72 2 3 2 2 5 2" xfId="38628" xr:uid="{00000000-0005-0000-0000-00004A970000}"/>
    <cellStyle name="Normal 72 2 3 2 2 5 3" xfId="23404" xr:uid="{00000000-0005-0000-0000-00004B970000}"/>
    <cellStyle name="Normal 72 2 3 2 2 6" xfId="33616" xr:uid="{00000000-0005-0000-0000-00004C970000}"/>
    <cellStyle name="Normal 72 2 3 2 2 7" xfId="18391" xr:uid="{00000000-0005-0000-0000-00004D970000}"/>
    <cellStyle name="Normal 72 2 3 2 3" xfId="4084" xr:uid="{00000000-0005-0000-0000-00004E970000}"/>
    <cellStyle name="Normal 72 2 3 2 3 2" xfId="14158" xr:uid="{00000000-0005-0000-0000-00004F970000}"/>
    <cellStyle name="Normal 72 2 3 2 3 2 2" xfId="44480" xr:uid="{00000000-0005-0000-0000-000050970000}"/>
    <cellStyle name="Normal 72 2 3 2 3 2 3" xfId="29256" xr:uid="{00000000-0005-0000-0000-000051970000}"/>
    <cellStyle name="Normal 72 2 3 2 3 3" xfId="9138" xr:uid="{00000000-0005-0000-0000-000052970000}"/>
    <cellStyle name="Normal 72 2 3 2 3 3 2" xfId="39463" xr:uid="{00000000-0005-0000-0000-000053970000}"/>
    <cellStyle name="Normal 72 2 3 2 3 3 3" xfId="24239" xr:uid="{00000000-0005-0000-0000-000054970000}"/>
    <cellStyle name="Normal 72 2 3 2 3 4" xfId="34450" xr:uid="{00000000-0005-0000-0000-000055970000}"/>
    <cellStyle name="Normal 72 2 3 2 3 5" xfId="19226" xr:uid="{00000000-0005-0000-0000-000056970000}"/>
    <cellStyle name="Normal 72 2 3 2 4" xfId="5777" xr:uid="{00000000-0005-0000-0000-000057970000}"/>
    <cellStyle name="Normal 72 2 3 2 4 2" xfId="15829" xr:uid="{00000000-0005-0000-0000-000058970000}"/>
    <cellStyle name="Normal 72 2 3 2 4 2 2" xfId="46151" xr:uid="{00000000-0005-0000-0000-000059970000}"/>
    <cellStyle name="Normal 72 2 3 2 4 2 3" xfId="30927" xr:uid="{00000000-0005-0000-0000-00005A970000}"/>
    <cellStyle name="Normal 72 2 3 2 4 3" xfId="10809" xr:uid="{00000000-0005-0000-0000-00005B970000}"/>
    <cellStyle name="Normal 72 2 3 2 4 3 2" xfId="41134" xr:uid="{00000000-0005-0000-0000-00005C970000}"/>
    <cellStyle name="Normal 72 2 3 2 4 3 3" xfId="25910" xr:uid="{00000000-0005-0000-0000-00005D970000}"/>
    <cellStyle name="Normal 72 2 3 2 4 4" xfId="36121" xr:uid="{00000000-0005-0000-0000-00005E970000}"/>
    <cellStyle name="Normal 72 2 3 2 4 5" xfId="20897" xr:uid="{00000000-0005-0000-0000-00005F970000}"/>
    <cellStyle name="Normal 72 2 3 2 5" xfId="12487" xr:uid="{00000000-0005-0000-0000-000060970000}"/>
    <cellStyle name="Normal 72 2 3 2 5 2" xfId="42809" xr:uid="{00000000-0005-0000-0000-000061970000}"/>
    <cellStyle name="Normal 72 2 3 2 5 3" xfId="27585" xr:uid="{00000000-0005-0000-0000-000062970000}"/>
    <cellStyle name="Normal 72 2 3 2 6" xfId="7466" xr:uid="{00000000-0005-0000-0000-000063970000}"/>
    <cellStyle name="Normal 72 2 3 2 6 2" xfId="37792" xr:uid="{00000000-0005-0000-0000-000064970000}"/>
    <cellStyle name="Normal 72 2 3 2 6 3" xfId="22568" xr:uid="{00000000-0005-0000-0000-000065970000}"/>
    <cellStyle name="Normal 72 2 3 2 7" xfId="32780" xr:uid="{00000000-0005-0000-0000-000066970000}"/>
    <cellStyle name="Normal 72 2 3 2 8" xfId="17555" xr:uid="{00000000-0005-0000-0000-000067970000}"/>
    <cellStyle name="Normal 72 2 3 3" xfId="2813" xr:uid="{00000000-0005-0000-0000-000068970000}"/>
    <cellStyle name="Normal 72 2 3 3 2" xfId="4503" xr:uid="{00000000-0005-0000-0000-000069970000}"/>
    <cellStyle name="Normal 72 2 3 3 2 2" xfId="14576" xr:uid="{00000000-0005-0000-0000-00006A970000}"/>
    <cellStyle name="Normal 72 2 3 3 2 2 2" xfId="44898" xr:uid="{00000000-0005-0000-0000-00006B970000}"/>
    <cellStyle name="Normal 72 2 3 3 2 2 3" xfId="29674" xr:uid="{00000000-0005-0000-0000-00006C970000}"/>
    <cellStyle name="Normal 72 2 3 3 2 3" xfId="9556" xr:uid="{00000000-0005-0000-0000-00006D970000}"/>
    <cellStyle name="Normal 72 2 3 3 2 3 2" xfId="39881" xr:uid="{00000000-0005-0000-0000-00006E970000}"/>
    <cellStyle name="Normal 72 2 3 3 2 3 3" xfId="24657" xr:uid="{00000000-0005-0000-0000-00006F970000}"/>
    <cellStyle name="Normal 72 2 3 3 2 4" xfId="34868" xr:uid="{00000000-0005-0000-0000-000070970000}"/>
    <cellStyle name="Normal 72 2 3 3 2 5" xfId="19644" xr:uid="{00000000-0005-0000-0000-000071970000}"/>
    <cellStyle name="Normal 72 2 3 3 3" xfId="6195" xr:uid="{00000000-0005-0000-0000-000072970000}"/>
    <cellStyle name="Normal 72 2 3 3 3 2" xfId="16247" xr:uid="{00000000-0005-0000-0000-000073970000}"/>
    <cellStyle name="Normal 72 2 3 3 3 2 2" xfId="46569" xr:uid="{00000000-0005-0000-0000-000074970000}"/>
    <cellStyle name="Normal 72 2 3 3 3 2 3" xfId="31345" xr:uid="{00000000-0005-0000-0000-000075970000}"/>
    <cellStyle name="Normal 72 2 3 3 3 3" xfId="11227" xr:uid="{00000000-0005-0000-0000-000076970000}"/>
    <cellStyle name="Normal 72 2 3 3 3 3 2" xfId="41552" xr:uid="{00000000-0005-0000-0000-000077970000}"/>
    <cellStyle name="Normal 72 2 3 3 3 3 3" xfId="26328" xr:uid="{00000000-0005-0000-0000-000078970000}"/>
    <cellStyle name="Normal 72 2 3 3 3 4" xfId="36539" xr:uid="{00000000-0005-0000-0000-000079970000}"/>
    <cellStyle name="Normal 72 2 3 3 3 5" xfId="21315" xr:uid="{00000000-0005-0000-0000-00007A970000}"/>
    <cellStyle name="Normal 72 2 3 3 4" xfId="12905" xr:uid="{00000000-0005-0000-0000-00007B970000}"/>
    <cellStyle name="Normal 72 2 3 3 4 2" xfId="43227" xr:uid="{00000000-0005-0000-0000-00007C970000}"/>
    <cellStyle name="Normal 72 2 3 3 4 3" xfId="28003" xr:uid="{00000000-0005-0000-0000-00007D970000}"/>
    <cellStyle name="Normal 72 2 3 3 5" xfId="7884" xr:uid="{00000000-0005-0000-0000-00007E970000}"/>
    <cellStyle name="Normal 72 2 3 3 5 2" xfId="38210" xr:uid="{00000000-0005-0000-0000-00007F970000}"/>
    <cellStyle name="Normal 72 2 3 3 5 3" xfId="22986" xr:uid="{00000000-0005-0000-0000-000080970000}"/>
    <cellStyle name="Normal 72 2 3 3 6" xfId="33198" xr:uid="{00000000-0005-0000-0000-000081970000}"/>
    <cellStyle name="Normal 72 2 3 3 7" xfId="17973" xr:uid="{00000000-0005-0000-0000-000082970000}"/>
    <cellStyle name="Normal 72 2 3 4" xfId="3666" xr:uid="{00000000-0005-0000-0000-000083970000}"/>
    <cellStyle name="Normal 72 2 3 4 2" xfId="13740" xr:uid="{00000000-0005-0000-0000-000084970000}"/>
    <cellStyle name="Normal 72 2 3 4 2 2" xfId="44062" xr:uid="{00000000-0005-0000-0000-000085970000}"/>
    <cellStyle name="Normal 72 2 3 4 2 3" xfId="28838" xr:uid="{00000000-0005-0000-0000-000086970000}"/>
    <cellStyle name="Normal 72 2 3 4 3" xfId="8720" xr:uid="{00000000-0005-0000-0000-000087970000}"/>
    <cellStyle name="Normal 72 2 3 4 3 2" xfId="39045" xr:uid="{00000000-0005-0000-0000-000088970000}"/>
    <cellStyle name="Normal 72 2 3 4 3 3" xfId="23821" xr:uid="{00000000-0005-0000-0000-000089970000}"/>
    <cellStyle name="Normal 72 2 3 4 4" xfId="34032" xr:uid="{00000000-0005-0000-0000-00008A970000}"/>
    <cellStyle name="Normal 72 2 3 4 5" xfId="18808" xr:uid="{00000000-0005-0000-0000-00008B970000}"/>
    <cellStyle name="Normal 72 2 3 5" xfId="5359" xr:uid="{00000000-0005-0000-0000-00008C970000}"/>
    <cellStyle name="Normal 72 2 3 5 2" xfId="15411" xr:uid="{00000000-0005-0000-0000-00008D970000}"/>
    <cellStyle name="Normal 72 2 3 5 2 2" xfId="45733" xr:uid="{00000000-0005-0000-0000-00008E970000}"/>
    <cellStyle name="Normal 72 2 3 5 2 3" xfId="30509" xr:uid="{00000000-0005-0000-0000-00008F970000}"/>
    <cellStyle name="Normal 72 2 3 5 3" xfId="10391" xr:uid="{00000000-0005-0000-0000-000090970000}"/>
    <cellStyle name="Normal 72 2 3 5 3 2" xfId="40716" xr:uid="{00000000-0005-0000-0000-000091970000}"/>
    <cellStyle name="Normal 72 2 3 5 3 3" xfId="25492" xr:uid="{00000000-0005-0000-0000-000092970000}"/>
    <cellStyle name="Normal 72 2 3 5 4" xfId="35703" xr:uid="{00000000-0005-0000-0000-000093970000}"/>
    <cellStyle name="Normal 72 2 3 5 5" xfId="20479" xr:uid="{00000000-0005-0000-0000-000094970000}"/>
    <cellStyle name="Normal 72 2 3 6" xfId="12069" xr:uid="{00000000-0005-0000-0000-000095970000}"/>
    <cellStyle name="Normal 72 2 3 6 2" xfId="42391" xr:uid="{00000000-0005-0000-0000-000096970000}"/>
    <cellStyle name="Normal 72 2 3 6 3" xfId="27167" xr:uid="{00000000-0005-0000-0000-000097970000}"/>
    <cellStyle name="Normal 72 2 3 7" xfId="7048" xr:uid="{00000000-0005-0000-0000-000098970000}"/>
    <cellStyle name="Normal 72 2 3 7 2" xfId="37374" xr:uid="{00000000-0005-0000-0000-000099970000}"/>
    <cellStyle name="Normal 72 2 3 7 3" xfId="22150" xr:uid="{00000000-0005-0000-0000-00009A970000}"/>
    <cellStyle name="Normal 72 2 3 8" xfId="32362" xr:uid="{00000000-0005-0000-0000-00009B970000}"/>
    <cellStyle name="Normal 72 2 3 9" xfId="17137" xr:uid="{00000000-0005-0000-0000-00009C970000}"/>
    <cellStyle name="Normal 72 2 4" xfId="2184" xr:uid="{00000000-0005-0000-0000-00009D970000}"/>
    <cellStyle name="Normal 72 2 4 2" xfId="3023" xr:uid="{00000000-0005-0000-0000-00009E970000}"/>
    <cellStyle name="Normal 72 2 4 2 2" xfId="4713" xr:uid="{00000000-0005-0000-0000-00009F970000}"/>
    <cellStyle name="Normal 72 2 4 2 2 2" xfId="14786" xr:uid="{00000000-0005-0000-0000-0000A0970000}"/>
    <cellStyle name="Normal 72 2 4 2 2 2 2" xfId="45108" xr:uid="{00000000-0005-0000-0000-0000A1970000}"/>
    <cellStyle name="Normal 72 2 4 2 2 2 3" xfId="29884" xr:uid="{00000000-0005-0000-0000-0000A2970000}"/>
    <cellStyle name="Normal 72 2 4 2 2 3" xfId="9766" xr:uid="{00000000-0005-0000-0000-0000A3970000}"/>
    <cellStyle name="Normal 72 2 4 2 2 3 2" xfId="40091" xr:uid="{00000000-0005-0000-0000-0000A4970000}"/>
    <cellStyle name="Normal 72 2 4 2 2 3 3" xfId="24867" xr:uid="{00000000-0005-0000-0000-0000A5970000}"/>
    <cellStyle name="Normal 72 2 4 2 2 4" xfId="35078" xr:uid="{00000000-0005-0000-0000-0000A6970000}"/>
    <cellStyle name="Normal 72 2 4 2 2 5" xfId="19854" xr:uid="{00000000-0005-0000-0000-0000A7970000}"/>
    <cellStyle name="Normal 72 2 4 2 3" xfId="6405" xr:uid="{00000000-0005-0000-0000-0000A8970000}"/>
    <cellStyle name="Normal 72 2 4 2 3 2" xfId="16457" xr:uid="{00000000-0005-0000-0000-0000A9970000}"/>
    <cellStyle name="Normal 72 2 4 2 3 2 2" xfId="46779" xr:uid="{00000000-0005-0000-0000-0000AA970000}"/>
    <cellStyle name="Normal 72 2 4 2 3 2 3" xfId="31555" xr:uid="{00000000-0005-0000-0000-0000AB970000}"/>
    <cellStyle name="Normal 72 2 4 2 3 3" xfId="11437" xr:uid="{00000000-0005-0000-0000-0000AC970000}"/>
    <cellStyle name="Normal 72 2 4 2 3 3 2" xfId="41762" xr:uid="{00000000-0005-0000-0000-0000AD970000}"/>
    <cellStyle name="Normal 72 2 4 2 3 3 3" xfId="26538" xr:uid="{00000000-0005-0000-0000-0000AE970000}"/>
    <cellStyle name="Normal 72 2 4 2 3 4" xfId="36749" xr:uid="{00000000-0005-0000-0000-0000AF970000}"/>
    <cellStyle name="Normal 72 2 4 2 3 5" xfId="21525" xr:uid="{00000000-0005-0000-0000-0000B0970000}"/>
    <cellStyle name="Normal 72 2 4 2 4" xfId="13115" xr:uid="{00000000-0005-0000-0000-0000B1970000}"/>
    <cellStyle name="Normal 72 2 4 2 4 2" xfId="43437" xr:uid="{00000000-0005-0000-0000-0000B2970000}"/>
    <cellStyle name="Normal 72 2 4 2 4 3" xfId="28213" xr:uid="{00000000-0005-0000-0000-0000B3970000}"/>
    <cellStyle name="Normal 72 2 4 2 5" xfId="8094" xr:uid="{00000000-0005-0000-0000-0000B4970000}"/>
    <cellStyle name="Normal 72 2 4 2 5 2" xfId="38420" xr:uid="{00000000-0005-0000-0000-0000B5970000}"/>
    <cellStyle name="Normal 72 2 4 2 5 3" xfId="23196" xr:uid="{00000000-0005-0000-0000-0000B6970000}"/>
    <cellStyle name="Normal 72 2 4 2 6" xfId="33408" xr:uid="{00000000-0005-0000-0000-0000B7970000}"/>
    <cellStyle name="Normal 72 2 4 2 7" xfId="18183" xr:uid="{00000000-0005-0000-0000-0000B8970000}"/>
    <cellStyle name="Normal 72 2 4 3" xfId="3876" xr:uid="{00000000-0005-0000-0000-0000B9970000}"/>
    <cellStyle name="Normal 72 2 4 3 2" xfId="13950" xr:uid="{00000000-0005-0000-0000-0000BA970000}"/>
    <cellStyle name="Normal 72 2 4 3 2 2" xfId="44272" xr:uid="{00000000-0005-0000-0000-0000BB970000}"/>
    <cellStyle name="Normal 72 2 4 3 2 3" xfId="29048" xr:uid="{00000000-0005-0000-0000-0000BC970000}"/>
    <cellStyle name="Normal 72 2 4 3 3" xfId="8930" xr:uid="{00000000-0005-0000-0000-0000BD970000}"/>
    <cellStyle name="Normal 72 2 4 3 3 2" xfId="39255" xr:uid="{00000000-0005-0000-0000-0000BE970000}"/>
    <cellStyle name="Normal 72 2 4 3 3 3" xfId="24031" xr:uid="{00000000-0005-0000-0000-0000BF970000}"/>
    <cellStyle name="Normal 72 2 4 3 4" xfId="34242" xr:uid="{00000000-0005-0000-0000-0000C0970000}"/>
    <cellStyle name="Normal 72 2 4 3 5" xfId="19018" xr:uid="{00000000-0005-0000-0000-0000C1970000}"/>
    <cellStyle name="Normal 72 2 4 4" xfId="5569" xr:uid="{00000000-0005-0000-0000-0000C2970000}"/>
    <cellStyle name="Normal 72 2 4 4 2" xfId="15621" xr:uid="{00000000-0005-0000-0000-0000C3970000}"/>
    <cellStyle name="Normal 72 2 4 4 2 2" xfId="45943" xr:uid="{00000000-0005-0000-0000-0000C4970000}"/>
    <cellStyle name="Normal 72 2 4 4 2 3" xfId="30719" xr:uid="{00000000-0005-0000-0000-0000C5970000}"/>
    <cellStyle name="Normal 72 2 4 4 3" xfId="10601" xr:uid="{00000000-0005-0000-0000-0000C6970000}"/>
    <cellStyle name="Normal 72 2 4 4 3 2" xfId="40926" xr:uid="{00000000-0005-0000-0000-0000C7970000}"/>
    <cellStyle name="Normal 72 2 4 4 3 3" xfId="25702" xr:uid="{00000000-0005-0000-0000-0000C8970000}"/>
    <cellStyle name="Normal 72 2 4 4 4" xfId="35913" xr:uid="{00000000-0005-0000-0000-0000C9970000}"/>
    <cellStyle name="Normal 72 2 4 4 5" xfId="20689" xr:uid="{00000000-0005-0000-0000-0000CA970000}"/>
    <cellStyle name="Normal 72 2 4 5" xfId="12279" xr:uid="{00000000-0005-0000-0000-0000CB970000}"/>
    <cellStyle name="Normal 72 2 4 5 2" xfId="42601" xr:uid="{00000000-0005-0000-0000-0000CC970000}"/>
    <cellStyle name="Normal 72 2 4 5 3" xfId="27377" xr:uid="{00000000-0005-0000-0000-0000CD970000}"/>
    <cellStyle name="Normal 72 2 4 6" xfId="7258" xr:uid="{00000000-0005-0000-0000-0000CE970000}"/>
    <cellStyle name="Normal 72 2 4 6 2" xfId="37584" xr:uid="{00000000-0005-0000-0000-0000CF970000}"/>
    <cellStyle name="Normal 72 2 4 6 3" xfId="22360" xr:uid="{00000000-0005-0000-0000-0000D0970000}"/>
    <cellStyle name="Normal 72 2 4 7" xfId="32572" xr:uid="{00000000-0005-0000-0000-0000D1970000}"/>
    <cellStyle name="Normal 72 2 4 8" xfId="17347" xr:uid="{00000000-0005-0000-0000-0000D2970000}"/>
    <cellStyle name="Normal 72 2 5" xfId="2605" xr:uid="{00000000-0005-0000-0000-0000D3970000}"/>
    <cellStyle name="Normal 72 2 5 2" xfId="4295" xr:uid="{00000000-0005-0000-0000-0000D4970000}"/>
    <cellStyle name="Normal 72 2 5 2 2" xfId="14368" xr:uid="{00000000-0005-0000-0000-0000D5970000}"/>
    <cellStyle name="Normal 72 2 5 2 2 2" xfId="44690" xr:uid="{00000000-0005-0000-0000-0000D6970000}"/>
    <cellStyle name="Normal 72 2 5 2 2 3" xfId="29466" xr:uid="{00000000-0005-0000-0000-0000D7970000}"/>
    <cellStyle name="Normal 72 2 5 2 3" xfId="9348" xr:uid="{00000000-0005-0000-0000-0000D8970000}"/>
    <cellStyle name="Normal 72 2 5 2 3 2" xfId="39673" xr:uid="{00000000-0005-0000-0000-0000D9970000}"/>
    <cellStyle name="Normal 72 2 5 2 3 3" xfId="24449" xr:uid="{00000000-0005-0000-0000-0000DA970000}"/>
    <cellStyle name="Normal 72 2 5 2 4" xfId="34660" xr:uid="{00000000-0005-0000-0000-0000DB970000}"/>
    <cellStyle name="Normal 72 2 5 2 5" xfId="19436" xr:uid="{00000000-0005-0000-0000-0000DC970000}"/>
    <cellStyle name="Normal 72 2 5 3" xfId="5987" xr:uid="{00000000-0005-0000-0000-0000DD970000}"/>
    <cellStyle name="Normal 72 2 5 3 2" xfId="16039" xr:uid="{00000000-0005-0000-0000-0000DE970000}"/>
    <cellStyle name="Normal 72 2 5 3 2 2" xfId="46361" xr:uid="{00000000-0005-0000-0000-0000DF970000}"/>
    <cellStyle name="Normal 72 2 5 3 2 3" xfId="31137" xr:uid="{00000000-0005-0000-0000-0000E0970000}"/>
    <cellStyle name="Normal 72 2 5 3 3" xfId="11019" xr:uid="{00000000-0005-0000-0000-0000E1970000}"/>
    <cellStyle name="Normal 72 2 5 3 3 2" xfId="41344" xr:uid="{00000000-0005-0000-0000-0000E2970000}"/>
    <cellStyle name="Normal 72 2 5 3 3 3" xfId="26120" xr:uid="{00000000-0005-0000-0000-0000E3970000}"/>
    <cellStyle name="Normal 72 2 5 3 4" xfId="36331" xr:uid="{00000000-0005-0000-0000-0000E4970000}"/>
    <cellStyle name="Normal 72 2 5 3 5" xfId="21107" xr:uid="{00000000-0005-0000-0000-0000E5970000}"/>
    <cellStyle name="Normal 72 2 5 4" xfId="12697" xr:uid="{00000000-0005-0000-0000-0000E6970000}"/>
    <cellStyle name="Normal 72 2 5 4 2" xfId="43019" xr:uid="{00000000-0005-0000-0000-0000E7970000}"/>
    <cellStyle name="Normal 72 2 5 4 3" xfId="27795" xr:uid="{00000000-0005-0000-0000-0000E8970000}"/>
    <cellStyle name="Normal 72 2 5 5" xfId="7676" xr:uid="{00000000-0005-0000-0000-0000E9970000}"/>
    <cellStyle name="Normal 72 2 5 5 2" xfId="38002" xr:uid="{00000000-0005-0000-0000-0000EA970000}"/>
    <cellStyle name="Normal 72 2 5 5 3" xfId="22778" xr:uid="{00000000-0005-0000-0000-0000EB970000}"/>
    <cellStyle name="Normal 72 2 5 6" xfId="32990" xr:uid="{00000000-0005-0000-0000-0000EC970000}"/>
    <cellStyle name="Normal 72 2 5 7" xfId="17765" xr:uid="{00000000-0005-0000-0000-0000ED970000}"/>
    <cellStyle name="Normal 72 2 6" xfId="3458" xr:uid="{00000000-0005-0000-0000-0000EE970000}"/>
    <cellStyle name="Normal 72 2 6 2" xfId="13532" xr:uid="{00000000-0005-0000-0000-0000EF970000}"/>
    <cellStyle name="Normal 72 2 6 2 2" xfId="43854" xr:uid="{00000000-0005-0000-0000-0000F0970000}"/>
    <cellStyle name="Normal 72 2 6 2 3" xfId="28630" xr:uid="{00000000-0005-0000-0000-0000F1970000}"/>
    <cellStyle name="Normal 72 2 6 3" xfId="8512" xr:uid="{00000000-0005-0000-0000-0000F2970000}"/>
    <cellStyle name="Normal 72 2 6 3 2" xfId="38837" xr:uid="{00000000-0005-0000-0000-0000F3970000}"/>
    <cellStyle name="Normal 72 2 6 3 3" xfId="23613" xr:uid="{00000000-0005-0000-0000-0000F4970000}"/>
    <cellStyle name="Normal 72 2 6 4" xfId="33824" xr:uid="{00000000-0005-0000-0000-0000F5970000}"/>
    <cellStyle name="Normal 72 2 6 5" xfId="18600" xr:uid="{00000000-0005-0000-0000-0000F6970000}"/>
    <cellStyle name="Normal 72 2 7" xfId="5151" xr:uid="{00000000-0005-0000-0000-0000F7970000}"/>
    <cellStyle name="Normal 72 2 7 2" xfId="15203" xr:uid="{00000000-0005-0000-0000-0000F8970000}"/>
    <cellStyle name="Normal 72 2 7 2 2" xfId="45525" xr:uid="{00000000-0005-0000-0000-0000F9970000}"/>
    <cellStyle name="Normal 72 2 7 2 3" xfId="30301" xr:uid="{00000000-0005-0000-0000-0000FA970000}"/>
    <cellStyle name="Normal 72 2 7 3" xfId="10183" xr:uid="{00000000-0005-0000-0000-0000FB970000}"/>
    <cellStyle name="Normal 72 2 7 3 2" xfId="40508" xr:uid="{00000000-0005-0000-0000-0000FC970000}"/>
    <cellStyle name="Normal 72 2 7 3 3" xfId="25284" xr:uid="{00000000-0005-0000-0000-0000FD970000}"/>
    <cellStyle name="Normal 72 2 7 4" xfId="35495" xr:uid="{00000000-0005-0000-0000-0000FE970000}"/>
    <cellStyle name="Normal 72 2 7 5" xfId="20271" xr:uid="{00000000-0005-0000-0000-0000FF970000}"/>
    <cellStyle name="Normal 72 2 8" xfId="11861" xr:uid="{00000000-0005-0000-0000-000000980000}"/>
    <cellStyle name="Normal 72 2 8 2" xfId="42183" xr:uid="{00000000-0005-0000-0000-000001980000}"/>
    <cellStyle name="Normal 72 2 8 3" xfId="26959" xr:uid="{00000000-0005-0000-0000-000002980000}"/>
    <cellStyle name="Normal 72 2 9" xfId="6840" xr:uid="{00000000-0005-0000-0000-000003980000}"/>
    <cellStyle name="Normal 72 2 9 2" xfId="37166" xr:uid="{00000000-0005-0000-0000-000004980000}"/>
    <cellStyle name="Normal 72 2 9 3" xfId="21942" xr:uid="{00000000-0005-0000-0000-000005980000}"/>
    <cellStyle name="Normal 72 3" xfId="1804" xr:uid="{00000000-0005-0000-0000-000006980000}"/>
    <cellStyle name="Normal 72 3 10" xfId="16981" xr:uid="{00000000-0005-0000-0000-000007980000}"/>
    <cellStyle name="Normal 72 3 2" xfId="2023" xr:uid="{00000000-0005-0000-0000-000008980000}"/>
    <cellStyle name="Normal 72 3 2 2" xfId="2444" xr:uid="{00000000-0005-0000-0000-000009980000}"/>
    <cellStyle name="Normal 72 3 2 2 2" xfId="3283" xr:uid="{00000000-0005-0000-0000-00000A980000}"/>
    <cellStyle name="Normal 72 3 2 2 2 2" xfId="4973" xr:uid="{00000000-0005-0000-0000-00000B980000}"/>
    <cellStyle name="Normal 72 3 2 2 2 2 2" xfId="15046" xr:uid="{00000000-0005-0000-0000-00000C980000}"/>
    <cellStyle name="Normal 72 3 2 2 2 2 2 2" xfId="45368" xr:uid="{00000000-0005-0000-0000-00000D980000}"/>
    <cellStyle name="Normal 72 3 2 2 2 2 2 3" xfId="30144" xr:uid="{00000000-0005-0000-0000-00000E980000}"/>
    <cellStyle name="Normal 72 3 2 2 2 2 3" xfId="10026" xr:uid="{00000000-0005-0000-0000-00000F980000}"/>
    <cellStyle name="Normal 72 3 2 2 2 2 3 2" xfId="40351" xr:uid="{00000000-0005-0000-0000-000010980000}"/>
    <cellStyle name="Normal 72 3 2 2 2 2 3 3" xfId="25127" xr:uid="{00000000-0005-0000-0000-000011980000}"/>
    <cellStyle name="Normal 72 3 2 2 2 2 4" xfId="35338" xr:uid="{00000000-0005-0000-0000-000012980000}"/>
    <cellStyle name="Normal 72 3 2 2 2 2 5" xfId="20114" xr:uid="{00000000-0005-0000-0000-000013980000}"/>
    <cellStyle name="Normal 72 3 2 2 2 3" xfId="6665" xr:uid="{00000000-0005-0000-0000-000014980000}"/>
    <cellStyle name="Normal 72 3 2 2 2 3 2" xfId="16717" xr:uid="{00000000-0005-0000-0000-000015980000}"/>
    <cellStyle name="Normal 72 3 2 2 2 3 2 2" xfId="47039" xr:uid="{00000000-0005-0000-0000-000016980000}"/>
    <cellStyle name="Normal 72 3 2 2 2 3 2 3" xfId="31815" xr:uid="{00000000-0005-0000-0000-000017980000}"/>
    <cellStyle name="Normal 72 3 2 2 2 3 3" xfId="11697" xr:uid="{00000000-0005-0000-0000-000018980000}"/>
    <cellStyle name="Normal 72 3 2 2 2 3 3 2" xfId="42022" xr:uid="{00000000-0005-0000-0000-000019980000}"/>
    <cellStyle name="Normal 72 3 2 2 2 3 3 3" xfId="26798" xr:uid="{00000000-0005-0000-0000-00001A980000}"/>
    <cellStyle name="Normal 72 3 2 2 2 3 4" xfId="37009" xr:uid="{00000000-0005-0000-0000-00001B980000}"/>
    <cellStyle name="Normal 72 3 2 2 2 3 5" xfId="21785" xr:uid="{00000000-0005-0000-0000-00001C980000}"/>
    <cellStyle name="Normal 72 3 2 2 2 4" xfId="13375" xr:uid="{00000000-0005-0000-0000-00001D980000}"/>
    <cellStyle name="Normal 72 3 2 2 2 4 2" xfId="43697" xr:uid="{00000000-0005-0000-0000-00001E980000}"/>
    <cellStyle name="Normal 72 3 2 2 2 4 3" xfId="28473" xr:uid="{00000000-0005-0000-0000-00001F980000}"/>
    <cellStyle name="Normal 72 3 2 2 2 5" xfId="8354" xr:uid="{00000000-0005-0000-0000-000020980000}"/>
    <cellStyle name="Normal 72 3 2 2 2 5 2" xfId="38680" xr:uid="{00000000-0005-0000-0000-000021980000}"/>
    <cellStyle name="Normal 72 3 2 2 2 5 3" xfId="23456" xr:uid="{00000000-0005-0000-0000-000022980000}"/>
    <cellStyle name="Normal 72 3 2 2 2 6" xfId="33668" xr:uid="{00000000-0005-0000-0000-000023980000}"/>
    <cellStyle name="Normal 72 3 2 2 2 7" xfId="18443" xr:uid="{00000000-0005-0000-0000-000024980000}"/>
    <cellStyle name="Normal 72 3 2 2 3" xfId="4136" xr:uid="{00000000-0005-0000-0000-000025980000}"/>
    <cellStyle name="Normal 72 3 2 2 3 2" xfId="14210" xr:uid="{00000000-0005-0000-0000-000026980000}"/>
    <cellStyle name="Normal 72 3 2 2 3 2 2" xfId="44532" xr:uid="{00000000-0005-0000-0000-000027980000}"/>
    <cellStyle name="Normal 72 3 2 2 3 2 3" xfId="29308" xr:uid="{00000000-0005-0000-0000-000028980000}"/>
    <cellStyle name="Normal 72 3 2 2 3 3" xfId="9190" xr:uid="{00000000-0005-0000-0000-000029980000}"/>
    <cellStyle name="Normal 72 3 2 2 3 3 2" xfId="39515" xr:uid="{00000000-0005-0000-0000-00002A980000}"/>
    <cellStyle name="Normal 72 3 2 2 3 3 3" xfId="24291" xr:uid="{00000000-0005-0000-0000-00002B980000}"/>
    <cellStyle name="Normal 72 3 2 2 3 4" xfId="34502" xr:uid="{00000000-0005-0000-0000-00002C980000}"/>
    <cellStyle name="Normal 72 3 2 2 3 5" xfId="19278" xr:uid="{00000000-0005-0000-0000-00002D980000}"/>
    <cellStyle name="Normal 72 3 2 2 4" xfId="5829" xr:uid="{00000000-0005-0000-0000-00002E980000}"/>
    <cellStyle name="Normal 72 3 2 2 4 2" xfId="15881" xr:uid="{00000000-0005-0000-0000-00002F980000}"/>
    <cellStyle name="Normal 72 3 2 2 4 2 2" xfId="46203" xr:uid="{00000000-0005-0000-0000-000030980000}"/>
    <cellStyle name="Normal 72 3 2 2 4 2 3" xfId="30979" xr:uid="{00000000-0005-0000-0000-000031980000}"/>
    <cellStyle name="Normal 72 3 2 2 4 3" xfId="10861" xr:uid="{00000000-0005-0000-0000-000032980000}"/>
    <cellStyle name="Normal 72 3 2 2 4 3 2" xfId="41186" xr:uid="{00000000-0005-0000-0000-000033980000}"/>
    <cellStyle name="Normal 72 3 2 2 4 3 3" xfId="25962" xr:uid="{00000000-0005-0000-0000-000034980000}"/>
    <cellStyle name="Normal 72 3 2 2 4 4" xfId="36173" xr:uid="{00000000-0005-0000-0000-000035980000}"/>
    <cellStyle name="Normal 72 3 2 2 4 5" xfId="20949" xr:uid="{00000000-0005-0000-0000-000036980000}"/>
    <cellStyle name="Normal 72 3 2 2 5" xfId="12539" xr:uid="{00000000-0005-0000-0000-000037980000}"/>
    <cellStyle name="Normal 72 3 2 2 5 2" xfId="42861" xr:uid="{00000000-0005-0000-0000-000038980000}"/>
    <cellStyle name="Normal 72 3 2 2 5 3" xfId="27637" xr:uid="{00000000-0005-0000-0000-000039980000}"/>
    <cellStyle name="Normal 72 3 2 2 6" xfId="7518" xr:uid="{00000000-0005-0000-0000-00003A980000}"/>
    <cellStyle name="Normal 72 3 2 2 6 2" xfId="37844" xr:uid="{00000000-0005-0000-0000-00003B980000}"/>
    <cellStyle name="Normal 72 3 2 2 6 3" xfId="22620" xr:uid="{00000000-0005-0000-0000-00003C980000}"/>
    <cellStyle name="Normal 72 3 2 2 7" xfId="32832" xr:uid="{00000000-0005-0000-0000-00003D980000}"/>
    <cellStyle name="Normal 72 3 2 2 8" xfId="17607" xr:uid="{00000000-0005-0000-0000-00003E980000}"/>
    <cellStyle name="Normal 72 3 2 3" xfId="2865" xr:uid="{00000000-0005-0000-0000-00003F980000}"/>
    <cellStyle name="Normal 72 3 2 3 2" xfId="4555" xr:uid="{00000000-0005-0000-0000-000040980000}"/>
    <cellStyle name="Normal 72 3 2 3 2 2" xfId="14628" xr:uid="{00000000-0005-0000-0000-000041980000}"/>
    <cellStyle name="Normal 72 3 2 3 2 2 2" xfId="44950" xr:uid="{00000000-0005-0000-0000-000042980000}"/>
    <cellStyle name="Normal 72 3 2 3 2 2 3" xfId="29726" xr:uid="{00000000-0005-0000-0000-000043980000}"/>
    <cellStyle name="Normal 72 3 2 3 2 3" xfId="9608" xr:uid="{00000000-0005-0000-0000-000044980000}"/>
    <cellStyle name="Normal 72 3 2 3 2 3 2" xfId="39933" xr:uid="{00000000-0005-0000-0000-000045980000}"/>
    <cellStyle name="Normal 72 3 2 3 2 3 3" xfId="24709" xr:uid="{00000000-0005-0000-0000-000046980000}"/>
    <cellStyle name="Normal 72 3 2 3 2 4" xfId="34920" xr:uid="{00000000-0005-0000-0000-000047980000}"/>
    <cellStyle name="Normal 72 3 2 3 2 5" xfId="19696" xr:uid="{00000000-0005-0000-0000-000048980000}"/>
    <cellStyle name="Normal 72 3 2 3 3" xfId="6247" xr:uid="{00000000-0005-0000-0000-000049980000}"/>
    <cellStyle name="Normal 72 3 2 3 3 2" xfId="16299" xr:uid="{00000000-0005-0000-0000-00004A980000}"/>
    <cellStyle name="Normal 72 3 2 3 3 2 2" xfId="46621" xr:uid="{00000000-0005-0000-0000-00004B980000}"/>
    <cellStyle name="Normal 72 3 2 3 3 2 3" xfId="31397" xr:uid="{00000000-0005-0000-0000-00004C980000}"/>
    <cellStyle name="Normal 72 3 2 3 3 3" xfId="11279" xr:uid="{00000000-0005-0000-0000-00004D980000}"/>
    <cellStyle name="Normal 72 3 2 3 3 3 2" xfId="41604" xr:uid="{00000000-0005-0000-0000-00004E980000}"/>
    <cellStyle name="Normal 72 3 2 3 3 3 3" xfId="26380" xr:uid="{00000000-0005-0000-0000-00004F980000}"/>
    <cellStyle name="Normal 72 3 2 3 3 4" xfId="36591" xr:uid="{00000000-0005-0000-0000-000050980000}"/>
    <cellStyle name="Normal 72 3 2 3 3 5" xfId="21367" xr:uid="{00000000-0005-0000-0000-000051980000}"/>
    <cellStyle name="Normal 72 3 2 3 4" xfId="12957" xr:uid="{00000000-0005-0000-0000-000052980000}"/>
    <cellStyle name="Normal 72 3 2 3 4 2" xfId="43279" xr:uid="{00000000-0005-0000-0000-000053980000}"/>
    <cellStyle name="Normal 72 3 2 3 4 3" xfId="28055" xr:uid="{00000000-0005-0000-0000-000054980000}"/>
    <cellStyle name="Normal 72 3 2 3 5" xfId="7936" xr:uid="{00000000-0005-0000-0000-000055980000}"/>
    <cellStyle name="Normal 72 3 2 3 5 2" xfId="38262" xr:uid="{00000000-0005-0000-0000-000056980000}"/>
    <cellStyle name="Normal 72 3 2 3 5 3" xfId="23038" xr:uid="{00000000-0005-0000-0000-000057980000}"/>
    <cellStyle name="Normal 72 3 2 3 6" xfId="33250" xr:uid="{00000000-0005-0000-0000-000058980000}"/>
    <cellStyle name="Normal 72 3 2 3 7" xfId="18025" xr:uid="{00000000-0005-0000-0000-000059980000}"/>
    <cellStyle name="Normal 72 3 2 4" xfId="3718" xr:uid="{00000000-0005-0000-0000-00005A980000}"/>
    <cellStyle name="Normal 72 3 2 4 2" xfId="13792" xr:uid="{00000000-0005-0000-0000-00005B980000}"/>
    <cellStyle name="Normal 72 3 2 4 2 2" xfId="44114" xr:uid="{00000000-0005-0000-0000-00005C980000}"/>
    <cellStyle name="Normal 72 3 2 4 2 3" xfId="28890" xr:uid="{00000000-0005-0000-0000-00005D980000}"/>
    <cellStyle name="Normal 72 3 2 4 3" xfId="8772" xr:uid="{00000000-0005-0000-0000-00005E980000}"/>
    <cellStyle name="Normal 72 3 2 4 3 2" xfId="39097" xr:uid="{00000000-0005-0000-0000-00005F980000}"/>
    <cellStyle name="Normal 72 3 2 4 3 3" xfId="23873" xr:uid="{00000000-0005-0000-0000-000060980000}"/>
    <cellStyle name="Normal 72 3 2 4 4" xfId="34084" xr:uid="{00000000-0005-0000-0000-000061980000}"/>
    <cellStyle name="Normal 72 3 2 4 5" xfId="18860" xr:uid="{00000000-0005-0000-0000-000062980000}"/>
    <cellStyle name="Normal 72 3 2 5" xfId="5411" xr:uid="{00000000-0005-0000-0000-000063980000}"/>
    <cellStyle name="Normal 72 3 2 5 2" xfId="15463" xr:uid="{00000000-0005-0000-0000-000064980000}"/>
    <cellStyle name="Normal 72 3 2 5 2 2" xfId="45785" xr:uid="{00000000-0005-0000-0000-000065980000}"/>
    <cellStyle name="Normal 72 3 2 5 2 3" xfId="30561" xr:uid="{00000000-0005-0000-0000-000066980000}"/>
    <cellStyle name="Normal 72 3 2 5 3" xfId="10443" xr:uid="{00000000-0005-0000-0000-000067980000}"/>
    <cellStyle name="Normal 72 3 2 5 3 2" xfId="40768" xr:uid="{00000000-0005-0000-0000-000068980000}"/>
    <cellStyle name="Normal 72 3 2 5 3 3" xfId="25544" xr:uid="{00000000-0005-0000-0000-000069980000}"/>
    <cellStyle name="Normal 72 3 2 5 4" xfId="35755" xr:uid="{00000000-0005-0000-0000-00006A980000}"/>
    <cellStyle name="Normal 72 3 2 5 5" xfId="20531" xr:uid="{00000000-0005-0000-0000-00006B980000}"/>
    <cellStyle name="Normal 72 3 2 6" xfId="12121" xr:uid="{00000000-0005-0000-0000-00006C980000}"/>
    <cellStyle name="Normal 72 3 2 6 2" xfId="42443" xr:uid="{00000000-0005-0000-0000-00006D980000}"/>
    <cellStyle name="Normal 72 3 2 6 3" xfId="27219" xr:uid="{00000000-0005-0000-0000-00006E980000}"/>
    <cellStyle name="Normal 72 3 2 7" xfId="7100" xr:uid="{00000000-0005-0000-0000-00006F980000}"/>
    <cellStyle name="Normal 72 3 2 7 2" xfId="37426" xr:uid="{00000000-0005-0000-0000-000070980000}"/>
    <cellStyle name="Normal 72 3 2 7 3" xfId="22202" xr:uid="{00000000-0005-0000-0000-000071980000}"/>
    <cellStyle name="Normal 72 3 2 8" xfId="32414" xr:uid="{00000000-0005-0000-0000-000072980000}"/>
    <cellStyle name="Normal 72 3 2 9" xfId="17189" xr:uid="{00000000-0005-0000-0000-000073980000}"/>
    <cellStyle name="Normal 72 3 3" xfId="2236" xr:uid="{00000000-0005-0000-0000-000074980000}"/>
    <cellStyle name="Normal 72 3 3 2" xfId="3075" xr:uid="{00000000-0005-0000-0000-000075980000}"/>
    <cellStyle name="Normal 72 3 3 2 2" xfId="4765" xr:uid="{00000000-0005-0000-0000-000076980000}"/>
    <cellStyle name="Normal 72 3 3 2 2 2" xfId="14838" xr:uid="{00000000-0005-0000-0000-000077980000}"/>
    <cellStyle name="Normal 72 3 3 2 2 2 2" xfId="45160" xr:uid="{00000000-0005-0000-0000-000078980000}"/>
    <cellStyle name="Normal 72 3 3 2 2 2 3" xfId="29936" xr:uid="{00000000-0005-0000-0000-000079980000}"/>
    <cellStyle name="Normal 72 3 3 2 2 3" xfId="9818" xr:uid="{00000000-0005-0000-0000-00007A980000}"/>
    <cellStyle name="Normal 72 3 3 2 2 3 2" xfId="40143" xr:uid="{00000000-0005-0000-0000-00007B980000}"/>
    <cellStyle name="Normal 72 3 3 2 2 3 3" xfId="24919" xr:uid="{00000000-0005-0000-0000-00007C980000}"/>
    <cellStyle name="Normal 72 3 3 2 2 4" xfId="35130" xr:uid="{00000000-0005-0000-0000-00007D980000}"/>
    <cellStyle name="Normal 72 3 3 2 2 5" xfId="19906" xr:uid="{00000000-0005-0000-0000-00007E980000}"/>
    <cellStyle name="Normal 72 3 3 2 3" xfId="6457" xr:uid="{00000000-0005-0000-0000-00007F980000}"/>
    <cellStyle name="Normal 72 3 3 2 3 2" xfId="16509" xr:uid="{00000000-0005-0000-0000-000080980000}"/>
    <cellStyle name="Normal 72 3 3 2 3 2 2" xfId="46831" xr:uid="{00000000-0005-0000-0000-000081980000}"/>
    <cellStyle name="Normal 72 3 3 2 3 2 3" xfId="31607" xr:uid="{00000000-0005-0000-0000-000082980000}"/>
    <cellStyle name="Normal 72 3 3 2 3 3" xfId="11489" xr:uid="{00000000-0005-0000-0000-000083980000}"/>
    <cellStyle name="Normal 72 3 3 2 3 3 2" xfId="41814" xr:uid="{00000000-0005-0000-0000-000084980000}"/>
    <cellStyle name="Normal 72 3 3 2 3 3 3" xfId="26590" xr:uid="{00000000-0005-0000-0000-000085980000}"/>
    <cellStyle name="Normal 72 3 3 2 3 4" xfId="36801" xr:uid="{00000000-0005-0000-0000-000086980000}"/>
    <cellStyle name="Normal 72 3 3 2 3 5" xfId="21577" xr:uid="{00000000-0005-0000-0000-000087980000}"/>
    <cellStyle name="Normal 72 3 3 2 4" xfId="13167" xr:uid="{00000000-0005-0000-0000-000088980000}"/>
    <cellStyle name="Normal 72 3 3 2 4 2" xfId="43489" xr:uid="{00000000-0005-0000-0000-000089980000}"/>
    <cellStyle name="Normal 72 3 3 2 4 3" xfId="28265" xr:uid="{00000000-0005-0000-0000-00008A980000}"/>
    <cellStyle name="Normal 72 3 3 2 5" xfId="8146" xr:uid="{00000000-0005-0000-0000-00008B980000}"/>
    <cellStyle name="Normal 72 3 3 2 5 2" xfId="38472" xr:uid="{00000000-0005-0000-0000-00008C980000}"/>
    <cellStyle name="Normal 72 3 3 2 5 3" xfId="23248" xr:uid="{00000000-0005-0000-0000-00008D980000}"/>
    <cellStyle name="Normal 72 3 3 2 6" xfId="33460" xr:uid="{00000000-0005-0000-0000-00008E980000}"/>
    <cellStyle name="Normal 72 3 3 2 7" xfId="18235" xr:uid="{00000000-0005-0000-0000-00008F980000}"/>
    <cellStyle name="Normal 72 3 3 3" xfId="3928" xr:uid="{00000000-0005-0000-0000-000090980000}"/>
    <cellStyle name="Normal 72 3 3 3 2" xfId="14002" xr:uid="{00000000-0005-0000-0000-000091980000}"/>
    <cellStyle name="Normal 72 3 3 3 2 2" xfId="44324" xr:uid="{00000000-0005-0000-0000-000092980000}"/>
    <cellStyle name="Normal 72 3 3 3 2 3" xfId="29100" xr:uid="{00000000-0005-0000-0000-000093980000}"/>
    <cellStyle name="Normal 72 3 3 3 3" xfId="8982" xr:uid="{00000000-0005-0000-0000-000094980000}"/>
    <cellStyle name="Normal 72 3 3 3 3 2" xfId="39307" xr:uid="{00000000-0005-0000-0000-000095980000}"/>
    <cellStyle name="Normal 72 3 3 3 3 3" xfId="24083" xr:uid="{00000000-0005-0000-0000-000096980000}"/>
    <cellStyle name="Normal 72 3 3 3 4" xfId="34294" xr:uid="{00000000-0005-0000-0000-000097980000}"/>
    <cellStyle name="Normal 72 3 3 3 5" xfId="19070" xr:uid="{00000000-0005-0000-0000-000098980000}"/>
    <cellStyle name="Normal 72 3 3 4" xfId="5621" xr:uid="{00000000-0005-0000-0000-000099980000}"/>
    <cellStyle name="Normal 72 3 3 4 2" xfId="15673" xr:uid="{00000000-0005-0000-0000-00009A980000}"/>
    <cellStyle name="Normal 72 3 3 4 2 2" xfId="45995" xr:uid="{00000000-0005-0000-0000-00009B980000}"/>
    <cellStyle name="Normal 72 3 3 4 2 3" xfId="30771" xr:uid="{00000000-0005-0000-0000-00009C980000}"/>
    <cellStyle name="Normal 72 3 3 4 3" xfId="10653" xr:uid="{00000000-0005-0000-0000-00009D980000}"/>
    <cellStyle name="Normal 72 3 3 4 3 2" xfId="40978" xr:uid="{00000000-0005-0000-0000-00009E980000}"/>
    <cellStyle name="Normal 72 3 3 4 3 3" xfId="25754" xr:uid="{00000000-0005-0000-0000-00009F980000}"/>
    <cellStyle name="Normal 72 3 3 4 4" xfId="35965" xr:uid="{00000000-0005-0000-0000-0000A0980000}"/>
    <cellStyle name="Normal 72 3 3 4 5" xfId="20741" xr:uid="{00000000-0005-0000-0000-0000A1980000}"/>
    <cellStyle name="Normal 72 3 3 5" xfId="12331" xr:uid="{00000000-0005-0000-0000-0000A2980000}"/>
    <cellStyle name="Normal 72 3 3 5 2" xfId="42653" xr:uid="{00000000-0005-0000-0000-0000A3980000}"/>
    <cellStyle name="Normal 72 3 3 5 3" xfId="27429" xr:uid="{00000000-0005-0000-0000-0000A4980000}"/>
    <cellStyle name="Normal 72 3 3 6" xfId="7310" xr:uid="{00000000-0005-0000-0000-0000A5980000}"/>
    <cellStyle name="Normal 72 3 3 6 2" xfId="37636" xr:uid="{00000000-0005-0000-0000-0000A6980000}"/>
    <cellStyle name="Normal 72 3 3 6 3" xfId="22412" xr:uid="{00000000-0005-0000-0000-0000A7980000}"/>
    <cellStyle name="Normal 72 3 3 7" xfId="32624" xr:uid="{00000000-0005-0000-0000-0000A8980000}"/>
    <cellStyle name="Normal 72 3 3 8" xfId="17399" xr:uid="{00000000-0005-0000-0000-0000A9980000}"/>
    <cellStyle name="Normal 72 3 4" xfId="2657" xr:uid="{00000000-0005-0000-0000-0000AA980000}"/>
    <cellStyle name="Normal 72 3 4 2" xfId="4347" xr:uid="{00000000-0005-0000-0000-0000AB980000}"/>
    <cellStyle name="Normal 72 3 4 2 2" xfId="14420" xr:uid="{00000000-0005-0000-0000-0000AC980000}"/>
    <cellStyle name="Normal 72 3 4 2 2 2" xfId="44742" xr:uid="{00000000-0005-0000-0000-0000AD980000}"/>
    <cellStyle name="Normal 72 3 4 2 2 3" xfId="29518" xr:uid="{00000000-0005-0000-0000-0000AE980000}"/>
    <cellStyle name="Normal 72 3 4 2 3" xfId="9400" xr:uid="{00000000-0005-0000-0000-0000AF980000}"/>
    <cellStyle name="Normal 72 3 4 2 3 2" xfId="39725" xr:uid="{00000000-0005-0000-0000-0000B0980000}"/>
    <cellStyle name="Normal 72 3 4 2 3 3" xfId="24501" xr:uid="{00000000-0005-0000-0000-0000B1980000}"/>
    <cellStyle name="Normal 72 3 4 2 4" xfId="34712" xr:uid="{00000000-0005-0000-0000-0000B2980000}"/>
    <cellStyle name="Normal 72 3 4 2 5" xfId="19488" xr:uid="{00000000-0005-0000-0000-0000B3980000}"/>
    <cellStyle name="Normal 72 3 4 3" xfId="6039" xr:uid="{00000000-0005-0000-0000-0000B4980000}"/>
    <cellStyle name="Normal 72 3 4 3 2" xfId="16091" xr:uid="{00000000-0005-0000-0000-0000B5980000}"/>
    <cellStyle name="Normal 72 3 4 3 2 2" xfId="46413" xr:uid="{00000000-0005-0000-0000-0000B6980000}"/>
    <cellStyle name="Normal 72 3 4 3 2 3" xfId="31189" xr:uid="{00000000-0005-0000-0000-0000B7980000}"/>
    <cellStyle name="Normal 72 3 4 3 3" xfId="11071" xr:uid="{00000000-0005-0000-0000-0000B8980000}"/>
    <cellStyle name="Normal 72 3 4 3 3 2" xfId="41396" xr:uid="{00000000-0005-0000-0000-0000B9980000}"/>
    <cellStyle name="Normal 72 3 4 3 3 3" xfId="26172" xr:uid="{00000000-0005-0000-0000-0000BA980000}"/>
    <cellStyle name="Normal 72 3 4 3 4" xfId="36383" xr:uid="{00000000-0005-0000-0000-0000BB980000}"/>
    <cellStyle name="Normal 72 3 4 3 5" xfId="21159" xr:uid="{00000000-0005-0000-0000-0000BC980000}"/>
    <cellStyle name="Normal 72 3 4 4" xfId="12749" xr:uid="{00000000-0005-0000-0000-0000BD980000}"/>
    <cellStyle name="Normal 72 3 4 4 2" xfId="43071" xr:uid="{00000000-0005-0000-0000-0000BE980000}"/>
    <cellStyle name="Normal 72 3 4 4 3" xfId="27847" xr:uid="{00000000-0005-0000-0000-0000BF980000}"/>
    <cellStyle name="Normal 72 3 4 5" xfId="7728" xr:uid="{00000000-0005-0000-0000-0000C0980000}"/>
    <cellStyle name="Normal 72 3 4 5 2" xfId="38054" xr:uid="{00000000-0005-0000-0000-0000C1980000}"/>
    <cellStyle name="Normal 72 3 4 5 3" xfId="22830" xr:uid="{00000000-0005-0000-0000-0000C2980000}"/>
    <cellStyle name="Normal 72 3 4 6" xfId="33042" xr:uid="{00000000-0005-0000-0000-0000C3980000}"/>
    <cellStyle name="Normal 72 3 4 7" xfId="17817" xr:uid="{00000000-0005-0000-0000-0000C4980000}"/>
    <cellStyle name="Normal 72 3 5" xfId="3510" xr:uid="{00000000-0005-0000-0000-0000C5980000}"/>
    <cellStyle name="Normal 72 3 5 2" xfId="13584" xr:uid="{00000000-0005-0000-0000-0000C6980000}"/>
    <cellStyle name="Normal 72 3 5 2 2" xfId="43906" xr:uid="{00000000-0005-0000-0000-0000C7980000}"/>
    <cellStyle name="Normal 72 3 5 2 3" xfId="28682" xr:uid="{00000000-0005-0000-0000-0000C8980000}"/>
    <cellStyle name="Normal 72 3 5 3" xfId="8564" xr:uid="{00000000-0005-0000-0000-0000C9980000}"/>
    <cellStyle name="Normal 72 3 5 3 2" xfId="38889" xr:uid="{00000000-0005-0000-0000-0000CA980000}"/>
    <cellStyle name="Normal 72 3 5 3 3" xfId="23665" xr:uid="{00000000-0005-0000-0000-0000CB980000}"/>
    <cellStyle name="Normal 72 3 5 4" xfId="33876" xr:uid="{00000000-0005-0000-0000-0000CC980000}"/>
    <cellStyle name="Normal 72 3 5 5" xfId="18652" xr:uid="{00000000-0005-0000-0000-0000CD980000}"/>
    <cellStyle name="Normal 72 3 6" xfId="5203" xr:uid="{00000000-0005-0000-0000-0000CE980000}"/>
    <cellStyle name="Normal 72 3 6 2" xfId="15255" xr:uid="{00000000-0005-0000-0000-0000CF980000}"/>
    <cellStyle name="Normal 72 3 6 2 2" xfId="45577" xr:uid="{00000000-0005-0000-0000-0000D0980000}"/>
    <cellStyle name="Normal 72 3 6 2 3" xfId="30353" xr:uid="{00000000-0005-0000-0000-0000D1980000}"/>
    <cellStyle name="Normal 72 3 6 3" xfId="10235" xr:uid="{00000000-0005-0000-0000-0000D2980000}"/>
    <cellStyle name="Normal 72 3 6 3 2" xfId="40560" xr:uid="{00000000-0005-0000-0000-0000D3980000}"/>
    <cellStyle name="Normal 72 3 6 3 3" xfId="25336" xr:uid="{00000000-0005-0000-0000-0000D4980000}"/>
    <cellStyle name="Normal 72 3 6 4" xfId="35547" xr:uid="{00000000-0005-0000-0000-0000D5980000}"/>
    <cellStyle name="Normal 72 3 6 5" xfId="20323" xr:uid="{00000000-0005-0000-0000-0000D6980000}"/>
    <cellStyle name="Normal 72 3 7" xfId="11913" xr:uid="{00000000-0005-0000-0000-0000D7980000}"/>
    <cellStyle name="Normal 72 3 7 2" xfId="42235" xr:uid="{00000000-0005-0000-0000-0000D8980000}"/>
    <cellStyle name="Normal 72 3 7 3" xfId="27011" xr:uid="{00000000-0005-0000-0000-0000D9980000}"/>
    <cellStyle name="Normal 72 3 8" xfId="6892" xr:uid="{00000000-0005-0000-0000-0000DA980000}"/>
    <cellStyle name="Normal 72 3 8 2" xfId="37218" xr:uid="{00000000-0005-0000-0000-0000DB980000}"/>
    <cellStyle name="Normal 72 3 8 3" xfId="21994" xr:uid="{00000000-0005-0000-0000-0000DC980000}"/>
    <cellStyle name="Normal 72 3 9" xfId="32207" xr:uid="{00000000-0005-0000-0000-0000DD980000}"/>
    <cellStyle name="Normal 72 4" xfId="1917" xr:uid="{00000000-0005-0000-0000-0000DE980000}"/>
    <cellStyle name="Normal 72 4 2" xfId="2340" xr:uid="{00000000-0005-0000-0000-0000DF980000}"/>
    <cellStyle name="Normal 72 4 2 2" xfId="3179" xr:uid="{00000000-0005-0000-0000-0000E0980000}"/>
    <cellStyle name="Normal 72 4 2 2 2" xfId="4869" xr:uid="{00000000-0005-0000-0000-0000E1980000}"/>
    <cellStyle name="Normal 72 4 2 2 2 2" xfId="14942" xr:uid="{00000000-0005-0000-0000-0000E2980000}"/>
    <cellStyle name="Normal 72 4 2 2 2 2 2" xfId="45264" xr:uid="{00000000-0005-0000-0000-0000E3980000}"/>
    <cellStyle name="Normal 72 4 2 2 2 2 3" xfId="30040" xr:uid="{00000000-0005-0000-0000-0000E4980000}"/>
    <cellStyle name="Normal 72 4 2 2 2 3" xfId="9922" xr:uid="{00000000-0005-0000-0000-0000E5980000}"/>
    <cellStyle name="Normal 72 4 2 2 2 3 2" xfId="40247" xr:uid="{00000000-0005-0000-0000-0000E6980000}"/>
    <cellStyle name="Normal 72 4 2 2 2 3 3" xfId="25023" xr:uid="{00000000-0005-0000-0000-0000E7980000}"/>
    <cellStyle name="Normal 72 4 2 2 2 4" xfId="35234" xr:uid="{00000000-0005-0000-0000-0000E8980000}"/>
    <cellStyle name="Normal 72 4 2 2 2 5" xfId="20010" xr:uid="{00000000-0005-0000-0000-0000E9980000}"/>
    <cellStyle name="Normal 72 4 2 2 3" xfId="6561" xr:uid="{00000000-0005-0000-0000-0000EA980000}"/>
    <cellStyle name="Normal 72 4 2 2 3 2" xfId="16613" xr:uid="{00000000-0005-0000-0000-0000EB980000}"/>
    <cellStyle name="Normal 72 4 2 2 3 2 2" xfId="46935" xr:uid="{00000000-0005-0000-0000-0000EC980000}"/>
    <cellStyle name="Normal 72 4 2 2 3 2 3" xfId="31711" xr:uid="{00000000-0005-0000-0000-0000ED980000}"/>
    <cellStyle name="Normal 72 4 2 2 3 3" xfId="11593" xr:uid="{00000000-0005-0000-0000-0000EE980000}"/>
    <cellStyle name="Normal 72 4 2 2 3 3 2" xfId="41918" xr:uid="{00000000-0005-0000-0000-0000EF980000}"/>
    <cellStyle name="Normal 72 4 2 2 3 3 3" xfId="26694" xr:uid="{00000000-0005-0000-0000-0000F0980000}"/>
    <cellStyle name="Normal 72 4 2 2 3 4" xfId="36905" xr:uid="{00000000-0005-0000-0000-0000F1980000}"/>
    <cellStyle name="Normal 72 4 2 2 3 5" xfId="21681" xr:uid="{00000000-0005-0000-0000-0000F2980000}"/>
    <cellStyle name="Normal 72 4 2 2 4" xfId="13271" xr:uid="{00000000-0005-0000-0000-0000F3980000}"/>
    <cellStyle name="Normal 72 4 2 2 4 2" xfId="43593" xr:uid="{00000000-0005-0000-0000-0000F4980000}"/>
    <cellStyle name="Normal 72 4 2 2 4 3" xfId="28369" xr:uid="{00000000-0005-0000-0000-0000F5980000}"/>
    <cellStyle name="Normal 72 4 2 2 5" xfId="8250" xr:uid="{00000000-0005-0000-0000-0000F6980000}"/>
    <cellStyle name="Normal 72 4 2 2 5 2" xfId="38576" xr:uid="{00000000-0005-0000-0000-0000F7980000}"/>
    <cellStyle name="Normal 72 4 2 2 5 3" xfId="23352" xr:uid="{00000000-0005-0000-0000-0000F8980000}"/>
    <cellStyle name="Normal 72 4 2 2 6" xfId="33564" xr:uid="{00000000-0005-0000-0000-0000F9980000}"/>
    <cellStyle name="Normal 72 4 2 2 7" xfId="18339" xr:uid="{00000000-0005-0000-0000-0000FA980000}"/>
    <cellStyle name="Normal 72 4 2 3" xfId="4032" xr:uid="{00000000-0005-0000-0000-0000FB980000}"/>
    <cellStyle name="Normal 72 4 2 3 2" xfId="14106" xr:uid="{00000000-0005-0000-0000-0000FC980000}"/>
    <cellStyle name="Normal 72 4 2 3 2 2" xfId="44428" xr:uid="{00000000-0005-0000-0000-0000FD980000}"/>
    <cellStyle name="Normal 72 4 2 3 2 3" xfId="29204" xr:uid="{00000000-0005-0000-0000-0000FE980000}"/>
    <cellStyle name="Normal 72 4 2 3 3" xfId="9086" xr:uid="{00000000-0005-0000-0000-0000FF980000}"/>
    <cellStyle name="Normal 72 4 2 3 3 2" xfId="39411" xr:uid="{00000000-0005-0000-0000-000000990000}"/>
    <cellStyle name="Normal 72 4 2 3 3 3" xfId="24187" xr:uid="{00000000-0005-0000-0000-000001990000}"/>
    <cellStyle name="Normal 72 4 2 3 4" xfId="34398" xr:uid="{00000000-0005-0000-0000-000002990000}"/>
    <cellStyle name="Normal 72 4 2 3 5" xfId="19174" xr:uid="{00000000-0005-0000-0000-000003990000}"/>
    <cellStyle name="Normal 72 4 2 4" xfId="5725" xr:uid="{00000000-0005-0000-0000-000004990000}"/>
    <cellStyle name="Normal 72 4 2 4 2" xfId="15777" xr:uid="{00000000-0005-0000-0000-000005990000}"/>
    <cellStyle name="Normal 72 4 2 4 2 2" xfId="46099" xr:uid="{00000000-0005-0000-0000-000006990000}"/>
    <cellStyle name="Normal 72 4 2 4 2 3" xfId="30875" xr:uid="{00000000-0005-0000-0000-000007990000}"/>
    <cellStyle name="Normal 72 4 2 4 3" xfId="10757" xr:uid="{00000000-0005-0000-0000-000008990000}"/>
    <cellStyle name="Normal 72 4 2 4 3 2" xfId="41082" xr:uid="{00000000-0005-0000-0000-000009990000}"/>
    <cellStyle name="Normal 72 4 2 4 3 3" xfId="25858" xr:uid="{00000000-0005-0000-0000-00000A990000}"/>
    <cellStyle name="Normal 72 4 2 4 4" xfId="36069" xr:uid="{00000000-0005-0000-0000-00000B990000}"/>
    <cellStyle name="Normal 72 4 2 4 5" xfId="20845" xr:uid="{00000000-0005-0000-0000-00000C990000}"/>
    <cellStyle name="Normal 72 4 2 5" xfId="12435" xr:uid="{00000000-0005-0000-0000-00000D990000}"/>
    <cellStyle name="Normal 72 4 2 5 2" xfId="42757" xr:uid="{00000000-0005-0000-0000-00000E990000}"/>
    <cellStyle name="Normal 72 4 2 5 3" xfId="27533" xr:uid="{00000000-0005-0000-0000-00000F990000}"/>
    <cellStyle name="Normal 72 4 2 6" xfId="7414" xr:uid="{00000000-0005-0000-0000-000010990000}"/>
    <cellStyle name="Normal 72 4 2 6 2" xfId="37740" xr:uid="{00000000-0005-0000-0000-000011990000}"/>
    <cellStyle name="Normal 72 4 2 6 3" xfId="22516" xr:uid="{00000000-0005-0000-0000-000012990000}"/>
    <cellStyle name="Normal 72 4 2 7" xfId="32728" xr:uid="{00000000-0005-0000-0000-000013990000}"/>
    <cellStyle name="Normal 72 4 2 8" xfId="17503" xr:uid="{00000000-0005-0000-0000-000014990000}"/>
    <cellStyle name="Normal 72 4 3" xfId="2761" xr:uid="{00000000-0005-0000-0000-000015990000}"/>
    <cellStyle name="Normal 72 4 3 2" xfId="4451" xr:uid="{00000000-0005-0000-0000-000016990000}"/>
    <cellStyle name="Normal 72 4 3 2 2" xfId="14524" xr:uid="{00000000-0005-0000-0000-000017990000}"/>
    <cellStyle name="Normal 72 4 3 2 2 2" xfId="44846" xr:uid="{00000000-0005-0000-0000-000018990000}"/>
    <cellStyle name="Normal 72 4 3 2 2 3" xfId="29622" xr:uid="{00000000-0005-0000-0000-000019990000}"/>
    <cellStyle name="Normal 72 4 3 2 3" xfId="9504" xr:uid="{00000000-0005-0000-0000-00001A990000}"/>
    <cellStyle name="Normal 72 4 3 2 3 2" xfId="39829" xr:uid="{00000000-0005-0000-0000-00001B990000}"/>
    <cellStyle name="Normal 72 4 3 2 3 3" xfId="24605" xr:uid="{00000000-0005-0000-0000-00001C990000}"/>
    <cellStyle name="Normal 72 4 3 2 4" xfId="34816" xr:uid="{00000000-0005-0000-0000-00001D990000}"/>
    <cellStyle name="Normal 72 4 3 2 5" xfId="19592" xr:uid="{00000000-0005-0000-0000-00001E990000}"/>
    <cellStyle name="Normal 72 4 3 3" xfId="6143" xr:uid="{00000000-0005-0000-0000-00001F990000}"/>
    <cellStyle name="Normal 72 4 3 3 2" xfId="16195" xr:uid="{00000000-0005-0000-0000-000020990000}"/>
    <cellStyle name="Normal 72 4 3 3 2 2" xfId="46517" xr:uid="{00000000-0005-0000-0000-000021990000}"/>
    <cellStyle name="Normal 72 4 3 3 2 3" xfId="31293" xr:uid="{00000000-0005-0000-0000-000022990000}"/>
    <cellStyle name="Normal 72 4 3 3 3" xfId="11175" xr:uid="{00000000-0005-0000-0000-000023990000}"/>
    <cellStyle name="Normal 72 4 3 3 3 2" xfId="41500" xr:uid="{00000000-0005-0000-0000-000024990000}"/>
    <cellStyle name="Normal 72 4 3 3 3 3" xfId="26276" xr:uid="{00000000-0005-0000-0000-000025990000}"/>
    <cellStyle name="Normal 72 4 3 3 4" xfId="36487" xr:uid="{00000000-0005-0000-0000-000026990000}"/>
    <cellStyle name="Normal 72 4 3 3 5" xfId="21263" xr:uid="{00000000-0005-0000-0000-000027990000}"/>
    <cellStyle name="Normal 72 4 3 4" xfId="12853" xr:uid="{00000000-0005-0000-0000-000028990000}"/>
    <cellStyle name="Normal 72 4 3 4 2" xfId="43175" xr:uid="{00000000-0005-0000-0000-000029990000}"/>
    <cellStyle name="Normal 72 4 3 4 3" xfId="27951" xr:uid="{00000000-0005-0000-0000-00002A990000}"/>
    <cellStyle name="Normal 72 4 3 5" xfId="7832" xr:uid="{00000000-0005-0000-0000-00002B990000}"/>
    <cellStyle name="Normal 72 4 3 5 2" xfId="38158" xr:uid="{00000000-0005-0000-0000-00002C990000}"/>
    <cellStyle name="Normal 72 4 3 5 3" xfId="22934" xr:uid="{00000000-0005-0000-0000-00002D990000}"/>
    <cellStyle name="Normal 72 4 3 6" xfId="33146" xr:uid="{00000000-0005-0000-0000-00002E990000}"/>
    <cellStyle name="Normal 72 4 3 7" xfId="17921" xr:uid="{00000000-0005-0000-0000-00002F990000}"/>
    <cellStyle name="Normal 72 4 4" xfId="3614" xr:uid="{00000000-0005-0000-0000-000030990000}"/>
    <cellStyle name="Normal 72 4 4 2" xfId="13688" xr:uid="{00000000-0005-0000-0000-000031990000}"/>
    <cellStyle name="Normal 72 4 4 2 2" xfId="44010" xr:uid="{00000000-0005-0000-0000-000032990000}"/>
    <cellStyle name="Normal 72 4 4 2 3" xfId="28786" xr:uid="{00000000-0005-0000-0000-000033990000}"/>
    <cellStyle name="Normal 72 4 4 3" xfId="8668" xr:uid="{00000000-0005-0000-0000-000034990000}"/>
    <cellStyle name="Normal 72 4 4 3 2" xfId="38993" xr:uid="{00000000-0005-0000-0000-000035990000}"/>
    <cellStyle name="Normal 72 4 4 3 3" xfId="23769" xr:uid="{00000000-0005-0000-0000-000036990000}"/>
    <cellStyle name="Normal 72 4 4 4" xfId="33980" xr:uid="{00000000-0005-0000-0000-000037990000}"/>
    <cellStyle name="Normal 72 4 4 5" xfId="18756" xr:uid="{00000000-0005-0000-0000-000038990000}"/>
    <cellStyle name="Normal 72 4 5" xfId="5307" xr:uid="{00000000-0005-0000-0000-000039990000}"/>
    <cellStyle name="Normal 72 4 5 2" xfId="15359" xr:uid="{00000000-0005-0000-0000-00003A990000}"/>
    <cellStyle name="Normal 72 4 5 2 2" xfId="45681" xr:uid="{00000000-0005-0000-0000-00003B990000}"/>
    <cellStyle name="Normal 72 4 5 2 3" xfId="30457" xr:uid="{00000000-0005-0000-0000-00003C990000}"/>
    <cellStyle name="Normal 72 4 5 3" xfId="10339" xr:uid="{00000000-0005-0000-0000-00003D990000}"/>
    <cellStyle name="Normal 72 4 5 3 2" xfId="40664" xr:uid="{00000000-0005-0000-0000-00003E990000}"/>
    <cellStyle name="Normal 72 4 5 3 3" xfId="25440" xr:uid="{00000000-0005-0000-0000-00003F990000}"/>
    <cellStyle name="Normal 72 4 5 4" xfId="35651" xr:uid="{00000000-0005-0000-0000-000040990000}"/>
    <cellStyle name="Normal 72 4 5 5" xfId="20427" xr:uid="{00000000-0005-0000-0000-000041990000}"/>
    <cellStyle name="Normal 72 4 6" xfId="12017" xr:uid="{00000000-0005-0000-0000-000042990000}"/>
    <cellStyle name="Normal 72 4 6 2" xfId="42339" xr:uid="{00000000-0005-0000-0000-000043990000}"/>
    <cellStyle name="Normal 72 4 6 3" xfId="27115" xr:uid="{00000000-0005-0000-0000-000044990000}"/>
    <cellStyle name="Normal 72 4 7" xfId="6996" xr:uid="{00000000-0005-0000-0000-000045990000}"/>
    <cellStyle name="Normal 72 4 7 2" xfId="37322" xr:uid="{00000000-0005-0000-0000-000046990000}"/>
    <cellStyle name="Normal 72 4 7 3" xfId="22098" xr:uid="{00000000-0005-0000-0000-000047990000}"/>
    <cellStyle name="Normal 72 4 8" xfId="32310" xr:uid="{00000000-0005-0000-0000-000048990000}"/>
    <cellStyle name="Normal 72 4 9" xfId="17085" xr:uid="{00000000-0005-0000-0000-000049990000}"/>
    <cellStyle name="Normal 72 5" xfId="2130" xr:uid="{00000000-0005-0000-0000-00004A990000}"/>
    <cellStyle name="Normal 72 5 2" xfId="2971" xr:uid="{00000000-0005-0000-0000-00004B990000}"/>
    <cellStyle name="Normal 72 5 2 2" xfId="4661" xr:uid="{00000000-0005-0000-0000-00004C990000}"/>
    <cellStyle name="Normal 72 5 2 2 2" xfId="14734" xr:uid="{00000000-0005-0000-0000-00004D990000}"/>
    <cellStyle name="Normal 72 5 2 2 2 2" xfId="45056" xr:uid="{00000000-0005-0000-0000-00004E990000}"/>
    <cellStyle name="Normal 72 5 2 2 2 3" xfId="29832" xr:uid="{00000000-0005-0000-0000-00004F990000}"/>
    <cellStyle name="Normal 72 5 2 2 3" xfId="9714" xr:uid="{00000000-0005-0000-0000-000050990000}"/>
    <cellStyle name="Normal 72 5 2 2 3 2" xfId="40039" xr:uid="{00000000-0005-0000-0000-000051990000}"/>
    <cellStyle name="Normal 72 5 2 2 3 3" xfId="24815" xr:uid="{00000000-0005-0000-0000-000052990000}"/>
    <cellStyle name="Normal 72 5 2 2 4" xfId="35026" xr:uid="{00000000-0005-0000-0000-000053990000}"/>
    <cellStyle name="Normal 72 5 2 2 5" xfId="19802" xr:uid="{00000000-0005-0000-0000-000054990000}"/>
    <cellStyle name="Normal 72 5 2 3" xfId="6353" xr:uid="{00000000-0005-0000-0000-000055990000}"/>
    <cellStyle name="Normal 72 5 2 3 2" xfId="16405" xr:uid="{00000000-0005-0000-0000-000056990000}"/>
    <cellStyle name="Normal 72 5 2 3 2 2" xfId="46727" xr:uid="{00000000-0005-0000-0000-000057990000}"/>
    <cellStyle name="Normal 72 5 2 3 2 3" xfId="31503" xr:uid="{00000000-0005-0000-0000-000058990000}"/>
    <cellStyle name="Normal 72 5 2 3 3" xfId="11385" xr:uid="{00000000-0005-0000-0000-000059990000}"/>
    <cellStyle name="Normal 72 5 2 3 3 2" xfId="41710" xr:uid="{00000000-0005-0000-0000-00005A990000}"/>
    <cellStyle name="Normal 72 5 2 3 3 3" xfId="26486" xr:uid="{00000000-0005-0000-0000-00005B990000}"/>
    <cellStyle name="Normal 72 5 2 3 4" xfId="36697" xr:uid="{00000000-0005-0000-0000-00005C990000}"/>
    <cellStyle name="Normal 72 5 2 3 5" xfId="21473" xr:uid="{00000000-0005-0000-0000-00005D990000}"/>
    <cellStyle name="Normal 72 5 2 4" xfId="13063" xr:uid="{00000000-0005-0000-0000-00005E990000}"/>
    <cellStyle name="Normal 72 5 2 4 2" xfId="43385" xr:uid="{00000000-0005-0000-0000-00005F990000}"/>
    <cellStyle name="Normal 72 5 2 4 3" xfId="28161" xr:uid="{00000000-0005-0000-0000-000060990000}"/>
    <cellStyle name="Normal 72 5 2 5" xfId="8042" xr:uid="{00000000-0005-0000-0000-000061990000}"/>
    <cellStyle name="Normal 72 5 2 5 2" xfId="38368" xr:uid="{00000000-0005-0000-0000-000062990000}"/>
    <cellStyle name="Normal 72 5 2 5 3" xfId="23144" xr:uid="{00000000-0005-0000-0000-000063990000}"/>
    <cellStyle name="Normal 72 5 2 6" xfId="33356" xr:uid="{00000000-0005-0000-0000-000064990000}"/>
    <cellStyle name="Normal 72 5 2 7" xfId="18131" xr:uid="{00000000-0005-0000-0000-000065990000}"/>
    <cellStyle name="Normal 72 5 3" xfId="3824" xr:uid="{00000000-0005-0000-0000-000066990000}"/>
    <cellStyle name="Normal 72 5 3 2" xfId="13898" xr:uid="{00000000-0005-0000-0000-000067990000}"/>
    <cellStyle name="Normal 72 5 3 2 2" xfId="44220" xr:uid="{00000000-0005-0000-0000-000068990000}"/>
    <cellStyle name="Normal 72 5 3 2 3" xfId="28996" xr:uid="{00000000-0005-0000-0000-000069990000}"/>
    <cellStyle name="Normal 72 5 3 3" xfId="8878" xr:uid="{00000000-0005-0000-0000-00006A990000}"/>
    <cellStyle name="Normal 72 5 3 3 2" xfId="39203" xr:uid="{00000000-0005-0000-0000-00006B990000}"/>
    <cellStyle name="Normal 72 5 3 3 3" xfId="23979" xr:uid="{00000000-0005-0000-0000-00006C990000}"/>
    <cellStyle name="Normal 72 5 3 4" xfId="34190" xr:uid="{00000000-0005-0000-0000-00006D990000}"/>
    <cellStyle name="Normal 72 5 3 5" xfId="18966" xr:uid="{00000000-0005-0000-0000-00006E990000}"/>
    <cellStyle name="Normal 72 5 4" xfId="5517" xr:uid="{00000000-0005-0000-0000-00006F990000}"/>
    <cellStyle name="Normal 72 5 4 2" xfId="15569" xr:uid="{00000000-0005-0000-0000-000070990000}"/>
    <cellStyle name="Normal 72 5 4 2 2" xfId="45891" xr:uid="{00000000-0005-0000-0000-000071990000}"/>
    <cellStyle name="Normal 72 5 4 2 3" xfId="30667" xr:uid="{00000000-0005-0000-0000-000072990000}"/>
    <cellStyle name="Normal 72 5 4 3" xfId="10549" xr:uid="{00000000-0005-0000-0000-000073990000}"/>
    <cellStyle name="Normal 72 5 4 3 2" xfId="40874" xr:uid="{00000000-0005-0000-0000-000074990000}"/>
    <cellStyle name="Normal 72 5 4 3 3" xfId="25650" xr:uid="{00000000-0005-0000-0000-000075990000}"/>
    <cellStyle name="Normal 72 5 4 4" xfId="35861" xr:uid="{00000000-0005-0000-0000-000076990000}"/>
    <cellStyle name="Normal 72 5 4 5" xfId="20637" xr:uid="{00000000-0005-0000-0000-000077990000}"/>
    <cellStyle name="Normal 72 5 5" xfId="12227" xr:uid="{00000000-0005-0000-0000-000078990000}"/>
    <cellStyle name="Normal 72 5 5 2" xfId="42549" xr:uid="{00000000-0005-0000-0000-000079990000}"/>
    <cellStyle name="Normal 72 5 5 3" xfId="27325" xr:uid="{00000000-0005-0000-0000-00007A990000}"/>
    <cellStyle name="Normal 72 5 6" xfId="7206" xr:uid="{00000000-0005-0000-0000-00007B990000}"/>
    <cellStyle name="Normal 72 5 6 2" xfId="37532" xr:uid="{00000000-0005-0000-0000-00007C990000}"/>
    <cellStyle name="Normal 72 5 6 3" xfId="22308" xr:uid="{00000000-0005-0000-0000-00007D990000}"/>
    <cellStyle name="Normal 72 5 7" xfId="32520" xr:uid="{00000000-0005-0000-0000-00007E990000}"/>
    <cellStyle name="Normal 72 5 8" xfId="17295" xr:uid="{00000000-0005-0000-0000-00007F990000}"/>
    <cellStyle name="Normal 72 6" xfId="2551" xr:uid="{00000000-0005-0000-0000-000080990000}"/>
    <cellStyle name="Normal 72 6 2" xfId="4243" xr:uid="{00000000-0005-0000-0000-000081990000}"/>
    <cellStyle name="Normal 72 6 2 2" xfId="14316" xr:uid="{00000000-0005-0000-0000-000082990000}"/>
    <cellStyle name="Normal 72 6 2 2 2" xfId="44638" xr:uid="{00000000-0005-0000-0000-000083990000}"/>
    <cellStyle name="Normal 72 6 2 2 3" xfId="29414" xr:uid="{00000000-0005-0000-0000-000084990000}"/>
    <cellStyle name="Normal 72 6 2 3" xfId="9296" xr:uid="{00000000-0005-0000-0000-000085990000}"/>
    <cellStyle name="Normal 72 6 2 3 2" xfId="39621" xr:uid="{00000000-0005-0000-0000-000086990000}"/>
    <cellStyle name="Normal 72 6 2 3 3" xfId="24397" xr:uid="{00000000-0005-0000-0000-000087990000}"/>
    <cellStyle name="Normal 72 6 2 4" xfId="34608" xr:uid="{00000000-0005-0000-0000-000088990000}"/>
    <cellStyle name="Normal 72 6 2 5" xfId="19384" xr:uid="{00000000-0005-0000-0000-000089990000}"/>
    <cellStyle name="Normal 72 6 3" xfId="5935" xr:uid="{00000000-0005-0000-0000-00008A990000}"/>
    <cellStyle name="Normal 72 6 3 2" xfId="15987" xr:uid="{00000000-0005-0000-0000-00008B990000}"/>
    <cellStyle name="Normal 72 6 3 2 2" xfId="46309" xr:uid="{00000000-0005-0000-0000-00008C990000}"/>
    <cellStyle name="Normal 72 6 3 2 3" xfId="31085" xr:uid="{00000000-0005-0000-0000-00008D990000}"/>
    <cellStyle name="Normal 72 6 3 3" xfId="10967" xr:uid="{00000000-0005-0000-0000-00008E990000}"/>
    <cellStyle name="Normal 72 6 3 3 2" xfId="41292" xr:uid="{00000000-0005-0000-0000-00008F990000}"/>
    <cellStyle name="Normal 72 6 3 3 3" xfId="26068" xr:uid="{00000000-0005-0000-0000-000090990000}"/>
    <cellStyle name="Normal 72 6 3 4" xfId="36279" xr:uid="{00000000-0005-0000-0000-000091990000}"/>
    <cellStyle name="Normal 72 6 3 5" xfId="21055" xr:uid="{00000000-0005-0000-0000-000092990000}"/>
    <cellStyle name="Normal 72 6 4" xfId="12645" xr:uid="{00000000-0005-0000-0000-000093990000}"/>
    <cellStyle name="Normal 72 6 4 2" xfId="42967" xr:uid="{00000000-0005-0000-0000-000094990000}"/>
    <cellStyle name="Normal 72 6 4 3" xfId="27743" xr:uid="{00000000-0005-0000-0000-000095990000}"/>
    <cellStyle name="Normal 72 6 5" xfId="7624" xr:uid="{00000000-0005-0000-0000-000096990000}"/>
    <cellStyle name="Normal 72 6 5 2" xfId="37950" xr:uid="{00000000-0005-0000-0000-000097990000}"/>
    <cellStyle name="Normal 72 6 5 3" xfId="22726" xr:uid="{00000000-0005-0000-0000-000098990000}"/>
    <cellStyle name="Normal 72 6 6" xfId="32938" xr:uid="{00000000-0005-0000-0000-000099990000}"/>
    <cellStyle name="Normal 72 6 7" xfId="17713" xr:uid="{00000000-0005-0000-0000-00009A990000}"/>
    <cellStyle name="Normal 72 7" xfId="3403" xr:uid="{00000000-0005-0000-0000-00009B990000}"/>
    <cellStyle name="Normal 72 7 2" xfId="13480" xr:uid="{00000000-0005-0000-0000-00009C990000}"/>
    <cellStyle name="Normal 72 7 2 2" xfId="43802" xr:uid="{00000000-0005-0000-0000-00009D990000}"/>
    <cellStyle name="Normal 72 7 2 3" xfId="28578" xr:uid="{00000000-0005-0000-0000-00009E990000}"/>
    <cellStyle name="Normal 72 7 3" xfId="8460" xr:uid="{00000000-0005-0000-0000-00009F990000}"/>
    <cellStyle name="Normal 72 7 3 2" xfId="38785" xr:uid="{00000000-0005-0000-0000-0000A0990000}"/>
    <cellStyle name="Normal 72 7 3 3" xfId="23561" xr:uid="{00000000-0005-0000-0000-0000A1990000}"/>
    <cellStyle name="Normal 72 7 4" xfId="33772" xr:uid="{00000000-0005-0000-0000-0000A2990000}"/>
    <cellStyle name="Normal 72 7 5" xfId="18548" xr:uid="{00000000-0005-0000-0000-0000A3990000}"/>
    <cellStyle name="Normal 72 8" xfId="5097" xr:uid="{00000000-0005-0000-0000-0000A4990000}"/>
    <cellStyle name="Normal 72 8 2" xfId="15151" xr:uid="{00000000-0005-0000-0000-0000A5990000}"/>
    <cellStyle name="Normal 72 8 2 2" xfId="45473" xr:uid="{00000000-0005-0000-0000-0000A6990000}"/>
    <cellStyle name="Normal 72 8 2 3" xfId="30249" xr:uid="{00000000-0005-0000-0000-0000A7990000}"/>
    <cellStyle name="Normal 72 8 3" xfId="10131" xr:uid="{00000000-0005-0000-0000-0000A8990000}"/>
    <cellStyle name="Normal 72 8 3 2" xfId="40456" xr:uid="{00000000-0005-0000-0000-0000A9990000}"/>
    <cellStyle name="Normal 72 8 3 3" xfId="25232" xr:uid="{00000000-0005-0000-0000-0000AA990000}"/>
    <cellStyle name="Normal 72 8 4" xfId="35443" xr:uid="{00000000-0005-0000-0000-0000AB990000}"/>
    <cellStyle name="Normal 72 8 5" xfId="20219" xr:uid="{00000000-0005-0000-0000-0000AC990000}"/>
    <cellStyle name="Normal 72 9" xfId="11807" xr:uid="{00000000-0005-0000-0000-0000AD990000}"/>
    <cellStyle name="Normal 72 9 2" xfId="42131" xr:uid="{00000000-0005-0000-0000-0000AE990000}"/>
    <cellStyle name="Normal 72 9 3" xfId="26907" xr:uid="{00000000-0005-0000-0000-0000AF990000}"/>
    <cellStyle name="Normal 73" xfId="1490" xr:uid="{00000000-0005-0000-0000-0000B0990000}"/>
    <cellStyle name="Normal 73 10" xfId="6787" xr:uid="{00000000-0005-0000-0000-0000B1990000}"/>
    <cellStyle name="Normal 73 10 2" xfId="37115" xr:uid="{00000000-0005-0000-0000-0000B2990000}"/>
    <cellStyle name="Normal 73 10 3" xfId="21891" xr:uid="{00000000-0005-0000-0000-0000B3990000}"/>
    <cellStyle name="Normal 73 11" xfId="32106" xr:uid="{00000000-0005-0000-0000-0000B4990000}"/>
    <cellStyle name="Normal 73 12" xfId="16876" xr:uid="{00000000-0005-0000-0000-0000B5990000}"/>
    <cellStyle name="Normal 73 13" xfId="47317" xr:uid="{00000000-0005-0000-0000-0000B6990000}"/>
    <cellStyle name="Normal 73 2" xfId="1751" xr:uid="{00000000-0005-0000-0000-0000B7990000}"/>
    <cellStyle name="Normal 73 2 10" xfId="32157" xr:uid="{00000000-0005-0000-0000-0000B8990000}"/>
    <cellStyle name="Normal 73 2 11" xfId="16930" xr:uid="{00000000-0005-0000-0000-0000B9990000}"/>
    <cellStyle name="Normal 73 2 2" xfId="1859" xr:uid="{00000000-0005-0000-0000-0000BA990000}"/>
    <cellStyle name="Normal 73 2 2 10" xfId="17034" xr:uid="{00000000-0005-0000-0000-0000BB990000}"/>
    <cellStyle name="Normal 73 2 2 2" xfId="2076" xr:uid="{00000000-0005-0000-0000-0000BC990000}"/>
    <cellStyle name="Normal 73 2 2 2 2" xfId="2497" xr:uid="{00000000-0005-0000-0000-0000BD990000}"/>
    <cellStyle name="Normal 73 2 2 2 2 2" xfId="3336" xr:uid="{00000000-0005-0000-0000-0000BE990000}"/>
    <cellStyle name="Normal 73 2 2 2 2 2 2" xfId="5026" xr:uid="{00000000-0005-0000-0000-0000BF990000}"/>
    <cellStyle name="Normal 73 2 2 2 2 2 2 2" xfId="15099" xr:uid="{00000000-0005-0000-0000-0000C0990000}"/>
    <cellStyle name="Normal 73 2 2 2 2 2 2 2 2" xfId="45421" xr:uid="{00000000-0005-0000-0000-0000C1990000}"/>
    <cellStyle name="Normal 73 2 2 2 2 2 2 2 3" xfId="30197" xr:uid="{00000000-0005-0000-0000-0000C2990000}"/>
    <cellStyle name="Normal 73 2 2 2 2 2 2 3" xfId="10079" xr:uid="{00000000-0005-0000-0000-0000C3990000}"/>
    <cellStyle name="Normal 73 2 2 2 2 2 2 3 2" xfId="40404" xr:uid="{00000000-0005-0000-0000-0000C4990000}"/>
    <cellStyle name="Normal 73 2 2 2 2 2 2 3 3" xfId="25180" xr:uid="{00000000-0005-0000-0000-0000C5990000}"/>
    <cellStyle name="Normal 73 2 2 2 2 2 2 4" xfId="35391" xr:uid="{00000000-0005-0000-0000-0000C6990000}"/>
    <cellStyle name="Normal 73 2 2 2 2 2 2 5" xfId="20167" xr:uid="{00000000-0005-0000-0000-0000C7990000}"/>
    <cellStyle name="Normal 73 2 2 2 2 2 3" xfId="6718" xr:uid="{00000000-0005-0000-0000-0000C8990000}"/>
    <cellStyle name="Normal 73 2 2 2 2 2 3 2" xfId="16770" xr:uid="{00000000-0005-0000-0000-0000C9990000}"/>
    <cellStyle name="Normal 73 2 2 2 2 2 3 2 2" xfId="47092" xr:uid="{00000000-0005-0000-0000-0000CA990000}"/>
    <cellStyle name="Normal 73 2 2 2 2 2 3 2 3" xfId="31868" xr:uid="{00000000-0005-0000-0000-0000CB990000}"/>
    <cellStyle name="Normal 73 2 2 2 2 2 3 3" xfId="11750" xr:uid="{00000000-0005-0000-0000-0000CC990000}"/>
    <cellStyle name="Normal 73 2 2 2 2 2 3 3 2" xfId="42075" xr:uid="{00000000-0005-0000-0000-0000CD990000}"/>
    <cellStyle name="Normal 73 2 2 2 2 2 3 3 3" xfId="26851" xr:uid="{00000000-0005-0000-0000-0000CE990000}"/>
    <cellStyle name="Normal 73 2 2 2 2 2 3 4" xfId="37062" xr:uid="{00000000-0005-0000-0000-0000CF990000}"/>
    <cellStyle name="Normal 73 2 2 2 2 2 3 5" xfId="21838" xr:uid="{00000000-0005-0000-0000-0000D0990000}"/>
    <cellStyle name="Normal 73 2 2 2 2 2 4" xfId="13428" xr:uid="{00000000-0005-0000-0000-0000D1990000}"/>
    <cellStyle name="Normal 73 2 2 2 2 2 4 2" xfId="43750" xr:uid="{00000000-0005-0000-0000-0000D2990000}"/>
    <cellStyle name="Normal 73 2 2 2 2 2 4 3" xfId="28526" xr:uid="{00000000-0005-0000-0000-0000D3990000}"/>
    <cellStyle name="Normal 73 2 2 2 2 2 5" xfId="8407" xr:uid="{00000000-0005-0000-0000-0000D4990000}"/>
    <cellStyle name="Normal 73 2 2 2 2 2 5 2" xfId="38733" xr:uid="{00000000-0005-0000-0000-0000D5990000}"/>
    <cellStyle name="Normal 73 2 2 2 2 2 5 3" xfId="23509" xr:uid="{00000000-0005-0000-0000-0000D6990000}"/>
    <cellStyle name="Normal 73 2 2 2 2 2 6" xfId="33721" xr:uid="{00000000-0005-0000-0000-0000D7990000}"/>
    <cellStyle name="Normal 73 2 2 2 2 2 7" xfId="18496" xr:uid="{00000000-0005-0000-0000-0000D8990000}"/>
    <cellStyle name="Normal 73 2 2 2 2 3" xfId="4189" xr:uid="{00000000-0005-0000-0000-0000D9990000}"/>
    <cellStyle name="Normal 73 2 2 2 2 3 2" xfId="14263" xr:uid="{00000000-0005-0000-0000-0000DA990000}"/>
    <cellStyle name="Normal 73 2 2 2 2 3 2 2" xfId="44585" xr:uid="{00000000-0005-0000-0000-0000DB990000}"/>
    <cellStyle name="Normal 73 2 2 2 2 3 2 3" xfId="29361" xr:uid="{00000000-0005-0000-0000-0000DC990000}"/>
    <cellStyle name="Normal 73 2 2 2 2 3 3" xfId="9243" xr:uid="{00000000-0005-0000-0000-0000DD990000}"/>
    <cellStyle name="Normal 73 2 2 2 2 3 3 2" xfId="39568" xr:uid="{00000000-0005-0000-0000-0000DE990000}"/>
    <cellStyle name="Normal 73 2 2 2 2 3 3 3" xfId="24344" xr:uid="{00000000-0005-0000-0000-0000DF990000}"/>
    <cellStyle name="Normal 73 2 2 2 2 3 4" xfId="34555" xr:uid="{00000000-0005-0000-0000-0000E0990000}"/>
    <cellStyle name="Normal 73 2 2 2 2 3 5" xfId="19331" xr:uid="{00000000-0005-0000-0000-0000E1990000}"/>
    <cellStyle name="Normal 73 2 2 2 2 4" xfId="5882" xr:uid="{00000000-0005-0000-0000-0000E2990000}"/>
    <cellStyle name="Normal 73 2 2 2 2 4 2" xfId="15934" xr:uid="{00000000-0005-0000-0000-0000E3990000}"/>
    <cellStyle name="Normal 73 2 2 2 2 4 2 2" xfId="46256" xr:uid="{00000000-0005-0000-0000-0000E4990000}"/>
    <cellStyle name="Normal 73 2 2 2 2 4 2 3" xfId="31032" xr:uid="{00000000-0005-0000-0000-0000E5990000}"/>
    <cellStyle name="Normal 73 2 2 2 2 4 3" xfId="10914" xr:uid="{00000000-0005-0000-0000-0000E6990000}"/>
    <cellStyle name="Normal 73 2 2 2 2 4 3 2" xfId="41239" xr:uid="{00000000-0005-0000-0000-0000E7990000}"/>
    <cellStyle name="Normal 73 2 2 2 2 4 3 3" xfId="26015" xr:uid="{00000000-0005-0000-0000-0000E8990000}"/>
    <cellStyle name="Normal 73 2 2 2 2 4 4" xfId="36226" xr:uid="{00000000-0005-0000-0000-0000E9990000}"/>
    <cellStyle name="Normal 73 2 2 2 2 4 5" xfId="21002" xr:uid="{00000000-0005-0000-0000-0000EA990000}"/>
    <cellStyle name="Normal 73 2 2 2 2 5" xfId="12592" xr:uid="{00000000-0005-0000-0000-0000EB990000}"/>
    <cellStyle name="Normal 73 2 2 2 2 5 2" xfId="42914" xr:uid="{00000000-0005-0000-0000-0000EC990000}"/>
    <cellStyle name="Normal 73 2 2 2 2 5 3" xfId="27690" xr:uid="{00000000-0005-0000-0000-0000ED990000}"/>
    <cellStyle name="Normal 73 2 2 2 2 6" xfId="7571" xr:uid="{00000000-0005-0000-0000-0000EE990000}"/>
    <cellStyle name="Normal 73 2 2 2 2 6 2" xfId="37897" xr:uid="{00000000-0005-0000-0000-0000EF990000}"/>
    <cellStyle name="Normal 73 2 2 2 2 6 3" xfId="22673" xr:uid="{00000000-0005-0000-0000-0000F0990000}"/>
    <cellStyle name="Normal 73 2 2 2 2 7" xfId="32885" xr:uid="{00000000-0005-0000-0000-0000F1990000}"/>
    <cellStyle name="Normal 73 2 2 2 2 8" xfId="17660" xr:uid="{00000000-0005-0000-0000-0000F2990000}"/>
    <cellStyle name="Normal 73 2 2 2 3" xfId="2918" xr:uid="{00000000-0005-0000-0000-0000F3990000}"/>
    <cellStyle name="Normal 73 2 2 2 3 2" xfId="4608" xr:uid="{00000000-0005-0000-0000-0000F4990000}"/>
    <cellStyle name="Normal 73 2 2 2 3 2 2" xfId="14681" xr:uid="{00000000-0005-0000-0000-0000F5990000}"/>
    <cellStyle name="Normal 73 2 2 2 3 2 2 2" xfId="45003" xr:uid="{00000000-0005-0000-0000-0000F6990000}"/>
    <cellStyle name="Normal 73 2 2 2 3 2 2 3" xfId="29779" xr:uid="{00000000-0005-0000-0000-0000F7990000}"/>
    <cellStyle name="Normal 73 2 2 2 3 2 3" xfId="9661" xr:uid="{00000000-0005-0000-0000-0000F8990000}"/>
    <cellStyle name="Normal 73 2 2 2 3 2 3 2" xfId="39986" xr:uid="{00000000-0005-0000-0000-0000F9990000}"/>
    <cellStyle name="Normal 73 2 2 2 3 2 3 3" xfId="24762" xr:uid="{00000000-0005-0000-0000-0000FA990000}"/>
    <cellStyle name="Normal 73 2 2 2 3 2 4" xfId="34973" xr:uid="{00000000-0005-0000-0000-0000FB990000}"/>
    <cellStyle name="Normal 73 2 2 2 3 2 5" xfId="19749" xr:uid="{00000000-0005-0000-0000-0000FC990000}"/>
    <cellStyle name="Normal 73 2 2 2 3 3" xfId="6300" xr:uid="{00000000-0005-0000-0000-0000FD990000}"/>
    <cellStyle name="Normal 73 2 2 2 3 3 2" xfId="16352" xr:uid="{00000000-0005-0000-0000-0000FE990000}"/>
    <cellStyle name="Normal 73 2 2 2 3 3 2 2" xfId="46674" xr:uid="{00000000-0005-0000-0000-0000FF990000}"/>
    <cellStyle name="Normal 73 2 2 2 3 3 2 3" xfId="31450" xr:uid="{00000000-0005-0000-0000-0000009A0000}"/>
    <cellStyle name="Normal 73 2 2 2 3 3 3" xfId="11332" xr:uid="{00000000-0005-0000-0000-0000019A0000}"/>
    <cellStyle name="Normal 73 2 2 2 3 3 3 2" xfId="41657" xr:uid="{00000000-0005-0000-0000-0000029A0000}"/>
    <cellStyle name="Normal 73 2 2 2 3 3 3 3" xfId="26433" xr:uid="{00000000-0005-0000-0000-0000039A0000}"/>
    <cellStyle name="Normal 73 2 2 2 3 3 4" xfId="36644" xr:uid="{00000000-0005-0000-0000-0000049A0000}"/>
    <cellStyle name="Normal 73 2 2 2 3 3 5" xfId="21420" xr:uid="{00000000-0005-0000-0000-0000059A0000}"/>
    <cellStyle name="Normal 73 2 2 2 3 4" xfId="13010" xr:uid="{00000000-0005-0000-0000-0000069A0000}"/>
    <cellStyle name="Normal 73 2 2 2 3 4 2" xfId="43332" xr:uid="{00000000-0005-0000-0000-0000079A0000}"/>
    <cellStyle name="Normal 73 2 2 2 3 4 3" xfId="28108" xr:uid="{00000000-0005-0000-0000-0000089A0000}"/>
    <cellStyle name="Normal 73 2 2 2 3 5" xfId="7989" xr:uid="{00000000-0005-0000-0000-0000099A0000}"/>
    <cellStyle name="Normal 73 2 2 2 3 5 2" xfId="38315" xr:uid="{00000000-0005-0000-0000-00000A9A0000}"/>
    <cellStyle name="Normal 73 2 2 2 3 5 3" xfId="23091" xr:uid="{00000000-0005-0000-0000-00000B9A0000}"/>
    <cellStyle name="Normal 73 2 2 2 3 6" xfId="33303" xr:uid="{00000000-0005-0000-0000-00000C9A0000}"/>
    <cellStyle name="Normal 73 2 2 2 3 7" xfId="18078" xr:uid="{00000000-0005-0000-0000-00000D9A0000}"/>
    <cellStyle name="Normal 73 2 2 2 4" xfId="3771" xr:uid="{00000000-0005-0000-0000-00000E9A0000}"/>
    <cellStyle name="Normal 73 2 2 2 4 2" xfId="13845" xr:uid="{00000000-0005-0000-0000-00000F9A0000}"/>
    <cellStyle name="Normal 73 2 2 2 4 2 2" xfId="44167" xr:uid="{00000000-0005-0000-0000-0000109A0000}"/>
    <cellStyle name="Normal 73 2 2 2 4 2 3" xfId="28943" xr:uid="{00000000-0005-0000-0000-0000119A0000}"/>
    <cellStyle name="Normal 73 2 2 2 4 3" xfId="8825" xr:uid="{00000000-0005-0000-0000-0000129A0000}"/>
    <cellStyle name="Normal 73 2 2 2 4 3 2" xfId="39150" xr:uid="{00000000-0005-0000-0000-0000139A0000}"/>
    <cellStyle name="Normal 73 2 2 2 4 3 3" xfId="23926" xr:uid="{00000000-0005-0000-0000-0000149A0000}"/>
    <cellStyle name="Normal 73 2 2 2 4 4" xfId="34137" xr:uid="{00000000-0005-0000-0000-0000159A0000}"/>
    <cellStyle name="Normal 73 2 2 2 4 5" xfId="18913" xr:uid="{00000000-0005-0000-0000-0000169A0000}"/>
    <cellStyle name="Normal 73 2 2 2 5" xfId="5464" xr:uid="{00000000-0005-0000-0000-0000179A0000}"/>
    <cellStyle name="Normal 73 2 2 2 5 2" xfId="15516" xr:uid="{00000000-0005-0000-0000-0000189A0000}"/>
    <cellStyle name="Normal 73 2 2 2 5 2 2" xfId="45838" xr:uid="{00000000-0005-0000-0000-0000199A0000}"/>
    <cellStyle name="Normal 73 2 2 2 5 2 3" xfId="30614" xr:uid="{00000000-0005-0000-0000-00001A9A0000}"/>
    <cellStyle name="Normal 73 2 2 2 5 3" xfId="10496" xr:uid="{00000000-0005-0000-0000-00001B9A0000}"/>
    <cellStyle name="Normal 73 2 2 2 5 3 2" xfId="40821" xr:uid="{00000000-0005-0000-0000-00001C9A0000}"/>
    <cellStyle name="Normal 73 2 2 2 5 3 3" xfId="25597" xr:uid="{00000000-0005-0000-0000-00001D9A0000}"/>
    <cellStyle name="Normal 73 2 2 2 5 4" xfId="35808" xr:uid="{00000000-0005-0000-0000-00001E9A0000}"/>
    <cellStyle name="Normal 73 2 2 2 5 5" xfId="20584" xr:uid="{00000000-0005-0000-0000-00001F9A0000}"/>
    <cellStyle name="Normal 73 2 2 2 6" xfId="12174" xr:uid="{00000000-0005-0000-0000-0000209A0000}"/>
    <cellStyle name="Normal 73 2 2 2 6 2" xfId="42496" xr:uid="{00000000-0005-0000-0000-0000219A0000}"/>
    <cellStyle name="Normal 73 2 2 2 6 3" xfId="27272" xr:uid="{00000000-0005-0000-0000-0000229A0000}"/>
    <cellStyle name="Normal 73 2 2 2 7" xfId="7153" xr:uid="{00000000-0005-0000-0000-0000239A0000}"/>
    <cellStyle name="Normal 73 2 2 2 7 2" xfId="37479" xr:uid="{00000000-0005-0000-0000-0000249A0000}"/>
    <cellStyle name="Normal 73 2 2 2 7 3" xfId="22255" xr:uid="{00000000-0005-0000-0000-0000259A0000}"/>
    <cellStyle name="Normal 73 2 2 2 8" xfId="32467" xr:uid="{00000000-0005-0000-0000-0000269A0000}"/>
    <cellStyle name="Normal 73 2 2 2 9" xfId="17242" xr:uid="{00000000-0005-0000-0000-0000279A0000}"/>
    <cellStyle name="Normal 73 2 2 3" xfId="2289" xr:uid="{00000000-0005-0000-0000-0000289A0000}"/>
    <cellStyle name="Normal 73 2 2 3 2" xfId="3128" xr:uid="{00000000-0005-0000-0000-0000299A0000}"/>
    <cellStyle name="Normal 73 2 2 3 2 2" xfId="4818" xr:uid="{00000000-0005-0000-0000-00002A9A0000}"/>
    <cellStyle name="Normal 73 2 2 3 2 2 2" xfId="14891" xr:uid="{00000000-0005-0000-0000-00002B9A0000}"/>
    <cellStyle name="Normal 73 2 2 3 2 2 2 2" xfId="45213" xr:uid="{00000000-0005-0000-0000-00002C9A0000}"/>
    <cellStyle name="Normal 73 2 2 3 2 2 2 3" xfId="29989" xr:uid="{00000000-0005-0000-0000-00002D9A0000}"/>
    <cellStyle name="Normal 73 2 2 3 2 2 3" xfId="9871" xr:uid="{00000000-0005-0000-0000-00002E9A0000}"/>
    <cellStyle name="Normal 73 2 2 3 2 2 3 2" xfId="40196" xr:uid="{00000000-0005-0000-0000-00002F9A0000}"/>
    <cellStyle name="Normal 73 2 2 3 2 2 3 3" xfId="24972" xr:uid="{00000000-0005-0000-0000-0000309A0000}"/>
    <cellStyle name="Normal 73 2 2 3 2 2 4" xfId="35183" xr:uid="{00000000-0005-0000-0000-0000319A0000}"/>
    <cellStyle name="Normal 73 2 2 3 2 2 5" xfId="19959" xr:uid="{00000000-0005-0000-0000-0000329A0000}"/>
    <cellStyle name="Normal 73 2 2 3 2 3" xfId="6510" xr:uid="{00000000-0005-0000-0000-0000339A0000}"/>
    <cellStyle name="Normal 73 2 2 3 2 3 2" xfId="16562" xr:uid="{00000000-0005-0000-0000-0000349A0000}"/>
    <cellStyle name="Normal 73 2 2 3 2 3 2 2" xfId="46884" xr:uid="{00000000-0005-0000-0000-0000359A0000}"/>
    <cellStyle name="Normal 73 2 2 3 2 3 2 3" xfId="31660" xr:uid="{00000000-0005-0000-0000-0000369A0000}"/>
    <cellStyle name="Normal 73 2 2 3 2 3 3" xfId="11542" xr:uid="{00000000-0005-0000-0000-0000379A0000}"/>
    <cellStyle name="Normal 73 2 2 3 2 3 3 2" xfId="41867" xr:uid="{00000000-0005-0000-0000-0000389A0000}"/>
    <cellStyle name="Normal 73 2 2 3 2 3 3 3" xfId="26643" xr:uid="{00000000-0005-0000-0000-0000399A0000}"/>
    <cellStyle name="Normal 73 2 2 3 2 3 4" xfId="36854" xr:uid="{00000000-0005-0000-0000-00003A9A0000}"/>
    <cellStyle name="Normal 73 2 2 3 2 3 5" xfId="21630" xr:uid="{00000000-0005-0000-0000-00003B9A0000}"/>
    <cellStyle name="Normal 73 2 2 3 2 4" xfId="13220" xr:uid="{00000000-0005-0000-0000-00003C9A0000}"/>
    <cellStyle name="Normal 73 2 2 3 2 4 2" xfId="43542" xr:uid="{00000000-0005-0000-0000-00003D9A0000}"/>
    <cellStyle name="Normal 73 2 2 3 2 4 3" xfId="28318" xr:uid="{00000000-0005-0000-0000-00003E9A0000}"/>
    <cellStyle name="Normal 73 2 2 3 2 5" xfId="8199" xr:uid="{00000000-0005-0000-0000-00003F9A0000}"/>
    <cellStyle name="Normal 73 2 2 3 2 5 2" xfId="38525" xr:uid="{00000000-0005-0000-0000-0000409A0000}"/>
    <cellStyle name="Normal 73 2 2 3 2 5 3" xfId="23301" xr:uid="{00000000-0005-0000-0000-0000419A0000}"/>
    <cellStyle name="Normal 73 2 2 3 2 6" xfId="33513" xr:uid="{00000000-0005-0000-0000-0000429A0000}"/>
    <cellStyle name="Normal 73 2 2 3 2 7" xfId="18288" xr:uid="{00000000-0005-0000-0000-0000439A0000}"/>
    <cellStyle name="Normal 73 2 2 3 3" xfId="3981" xr:uid="{00000000-0005-0000-0000-0000449A0000}"/>
    <cellStyle name="Normal 73 2 2 3 3 2" xfId="14055" xr:uid="{00000000-0005-0000-0000-0000459A0000}"/>
    <cellStyle name="Normal 73 2 2 3 3 2 2" xfId="44377" xr:uid="{00000000-0005-0000-0000-0000469A0000}"/>
    <cellStyle name="Normal 73 2 2 3 3 2 3" xfId="29153" xr:uid="{00000000-0005-0000-0000-0000479A0000}"/>
    <cellStyle name="Normal 73 2 2 3 3 3" xfId="9035" xr:uid="{00000000-0005-0000-0000-0000489A0000}"/>
    <cellStyle name="Normal 73 2 2 3 3 3 2" xfId="39360" xr:uid="{00000000-0005-0000-0000-0000499A0000}"/>
    <cellStyle name="Normal 73 2 2 3 3 3 3" xfId="24136" xr:uid="{00000000-0005-0000-0000-00004A9A0000}"/>
    <cellStyle name="Normal 73 2 2 3 3 4" xfId="34347" xr:uid="{00000000-0005-0000-0000-00004B9A0000}"/>
    <cellStyle name="Normal 73 2 2 3 3 5" xfId="19123" xr:uid="{00000000-0005-0000-0000-00004C9A0000}"/>
    <cellStyle name="Normal 73 2 2 3 4" xfId="5674" xr:uid="{00000000-0005-0000-0000-00004D9A0000}"/>
    <cellStyle name="Normal 73 2 2 3 4 2" xfId="15726" xr:uid="{00000000-0005-0000-0000-00004E9A0000}"/>
    <cellStyle name="Normal 73 2 2 3 4 2 2" xfId="46048" xr:uid="{00000000-0005-0000-0000-00004F9A0000}"/>
    <cellStyle name="Normal 73 2 2 3 4 2 3" xfId="30824" xr:uid="{00000000-0005-0000-0000-0000509A0000}"/>
    <cellStyle name="Normal 73 2 2 3 4 3" xfId="10706" xr:uid="{00000000-0005-0000-0000-0000519A0000}"/>
    <cellStyle name="Normal 73 2 2 3 4 3 2" xfId="41031" xr:uid="{00000000-0005-0000-0000-0000529A0000}"/>
    <cellStyle name="Normal 73 2 2 3 4 3 3" xfId="25807" xr:uid="{00000000-0005-0000-0000-0000539A0000}"/>
    <cellStyle name="Normal 73 2 2 3 4 4" xfId="36018" xr:uid="{00000000-0005-0000-0000-0000549A0000}"/>
    <cellStyle name="Normal 73 2 2 3 4 5" xfId="20794" xr:uid="{00000000-0005-0000-0000-0000559A0000}"/>
    <cellStyle name="Normal 73 2 2 3 5" xfId="12384" xr:uid="{00000000-0005-0000-0000-0000569A0000}"/>
    <cellStyle name="Normal 73 2 2 3 5 2" xfId="42706" xr:uid="{00000000-0005-0000-0000-0000579A0000}"/>
    <cellStyle name="Normal 73 2 2 3 5 3" xfId="27482" xr:uid="{00000000-0005-0000-0000-0000589A0000}"/>
    <cellStyle name="Normal 73 2 2 3 6" xfId="7363" xr:uid="{00000000-0005-0000-0000-0000599A0000}"/>
    <cellStyle name="Normal 73 2 2 3 6 2" xfId="37689" xr:uid="{00000000-0005-0000-0000-00005A9A0000}"/>
    <cellStyle name="Normal 73 2 2 3 6 3" xfId="22465" xr:uid="{00000000-0005-0000-0000-00005B9A0000}"/>
    <cellStyle name="Normal 73 2 2 3 7" xfId="32677" xr:uid="{00000000-0005-0000-0000-00005C9A0000}"/>
    <cellStyle name="Normal 73 2 2 3 8" xfId="17452" xr:uid="{00000000-0005-0000-0000-00005D9A0000}"/>
    <cellStyle name="Normal 73 2 2 4" xfId="2710" xr:uid="{00000000-0005-0000-0000-00005E9A0000}"/>
    <cellStyle name="Normal 73 2 2 4 2" xfId="4400" xr:uid="{00000000-0005-0000-0000-00005F9A0000}"/>
    <cellStyle name="Normal 73 2 2 4 2 2" xfId="14473" xr:uid="{00000000-0005-0000-0000-0000609A0000}"/>
    <cellStyle name="Normal 73 2 2 4 2 2 2" xfId="44795" xr:uid="{00000000-0005-0000-0000-0000619A0000}"/>
    <cellStyle name="Normal 73 2 2 4 2 2 3" xfId="29571" xr:uid="{00000000-0005-0000-0000-0000629A0000}"/>
    <cellStyle name="Normal 73 2 2 4 2 3" xfId="9453" xr:uid="{00000000-0005-0000-0000-0000639A0000}"/>
    <cellStyle name="Normal 73 2 2 4 2 3 2" xfId="39778" xr:uid="{00000000-0005-0000-0000-0000649A0000}"/>
    <cellStyle name="Normal 73 2 2 4 2 3 3" xfId="24554" xr:uid="{00000000-0005-0000-0000-0000659A0000}"/>
    <cellStyle name="Normal 73 2 2 4 2 4" xfId="34765" xr:uid="{00000000-0005-0000-0000-0000669A0000}"/>
    <cellStyle name="Normal 73 2 2 4 2 5" xfId="19541" xr:uid="{00000000-0005-0000-0000-0000679A0000}"/>
    <cellStyle name="Normal 73 2 2 4 3" xfId="6092" xr:uid="{00000000-0005-0000-0000-0000689A0000}"/>
    <cellStyle name="Normal 73 2 2 4 3 2" xfId="16144" xr:uid="{00000000-0005-0000-0000-0000699A0000}"/>
    <cellStyle name="Normal 73 2 2 4 3 2 2" xfId="46466" xr:uid="{00000000-0005-0000-0000-00006A9A0000}"/>
    <cellStyle name="Normal 73 2 2 4 3 2 3" xfId="31242" xr:uid="{00000000-0005-0000-0000-00006B9A0000}"/>
    <cellStyle name="Normal 73 2 2 4 3 3" xfId="11124" xr:uid="{00000000-0005-0000-0000-00006C9A0000}"/>
    <cellStyle name="Normal 73 2 2 4 3 3 2" xfId="41449" xr:uid="{00000000-0005-0000-0000-00006D9A0000}"/>
    <cellStyle name="Normal 73 2 2 4 3 3 3" xfId="26225" xr:uid="{00000000-0005-0000-0000-00006E9A0000}"/>
    <cellStyle name="Normal 73 2 2 4 3 4" xfId="36436" xr:uid="{00000000-0005-0000-0000-00006F9A0000}"/>
    <cellStyle name="Normal 73 2 2 4 3 5" xfId="21212" xr:uid="{00000000-0005-0000-0000-0000709A0000}"/>
    <cellStyle name="Normal 73 2 2 4 4" xfId="12802" xr:uid="{00000000-0005-0000-0000-0000719A0000}"/>
    <cellStyle name="Normal 73 2 2 4 4 2" xfId="43124" xr:uid="{00000000-0005-0000-0000-0000729A0000}"/>
    <cellStyle name="Normal 73 2 2 4 4 3" xfId="27900" xr:uid="{00000000-0005-0000-0000-0000739A0000}"/>
    <cellStyle name="Normal 73 2 2 4 5" xfId="7781" xr:uid="{00000000-0005-0000-0000-0000749A0000}"/>
    <cellStyle name="Normal 73 2 2 4 5 2" xfId="38107" xr:uid="{00000000-0005-0000-0000-0000759A0000}"/>
    <cellStyle name="Normal 73 2 2 4 5 3" xfId="22883" xr:uid="{00000000-0005-0000-0000-0000769A0000}"/>
    <cellStyle name="Normal 73 2 2 4 6" xfId="33095" xr:uid="{00000000-0005-0000-0000-0000779A0000}"/>
    <cellStyle name="Normal 73 2 2 4 7" xfId="17870" xr:uid="{00000000-0005-0000-0000-0000789A0000}"/>
    <cellStyle name="Normal 73 2 2 5" xfId="3563" xr:uid="{00000000-0005-0000-0000-0000799A0000}"/>
    <cellStyle name="Normal 73 2 2 5 2" xfId="13637" xr:uid="{00000000-0005-0000-0000-00007A9A0000}"/>
    <cellStyle name="Normal 73 2 2 5 2 2" xfId="43959" xr:uid="{00000000-0005-0000-0000-00007B9A0000}"/>
    <cellStyle name="Normal 73 2 2 5 2 3" xfId="28735" xr:uid="{00000000-0005-0000-0000-00007C9A0000}"/>
    <cellStyle name="Normal 73 2 2 5 3" xfId="8617" xr:uid="{00000000-0005-0000-0000-00007D9A0000}"/>
    <cellStyle name="Normal 73 2 2 5 3 2" xfId="38942" xr:uid="{00000000-0005-0000-0000-00007E9A0000}"/>
    <cellStyle name="Normal 73 2 2 5 3 3" xfId="23718" xr:uid="{00000000-0005-0000-0000-00007F9A0000}"/>
    <cellStyle name="Normal 73 2 2 5 4" xfId="33929" xr:uid="{00000000-0005-0000-0000-0000809A0000}"/>
    <cellStyle name="Normal 73 2 2 5 5" xfId="18705" xr:uid="{00000000-0005-0000-0000-0000819A0000}"/>
    <cellStyle name="Normal 73 2 2 6" xfId="5256" xr:uid="{00000000-0005-0000-0000-0000829A0000}"/>
    <cellStyle name="Normal 73 2 2 6 2" xfId="15308" xr:uid="{00000000-0005-0000-0000-0000839A0000}"/>
    <cellStyle name="Normal 73 2 2 6 2 2" xfId="45630" xr:uid="{00000000-0005-0000-0000-0000849A0000}"/>
    <cellStyle name="Normal 73 2 2 6 2 3" xfId="30406" xr:uid="{00000000-0005-0000-0000-0000859A0000}"/>
    <cellStyle name="Normal 73 2 2 6 3" xfId="10288" xr:uid="{00000000-0005-0000-0000-0000869A0000}"/>
    <cellStyle name="Normal 73 2 2 6 3 2" xfId="40613" xr:uid="{00000000-0005-0000-0000-0000879A0000}"/>
    <cellStyle name="Normal 73 2 2 6 3 3" xfId="25389" xr:uid="{00000000-0005-0000-0000-0000889A0000}"/>
    <cellStyle name="Normal 73 2 2 6 4" xfId="35600" xr:uid="{00000000-0005-0000-0000-0000899A0000}"/>
    <cellStyle name="Normal 73 2 2 6 5" xfId="20376" xr:uid="{00000000-0005-0000-0000-00008A9A0000}"/>
    <cellStyle name="Normal 73 2 2 7" xfId="11966" xr:uid="{00000000-0005-0000-0000-00008B9A0000}"/>
    <cellStyle name="Normal 73 2 2 7 2" xfId="42288" xr:uid="{00000000-0005-0000-0000-00008C9A0000}"/>
    <cellStyle name="Normal 73 2 2 7 3" xfId="27064" xr:uid="{00000000-0005-0000-0000-00008D9A0000}"/>
    <cellStyle name="Normal 73 2 2 8" xfId="6945" xr:uid="{00000000-0005-0000-0000-00008E9A0000}"/>
    <cellStyle name="Normal 73 2 2 8 2" xfId="37271" xr:uid="{00000000-0005-0000-0000-00008F9A0000}"/>
    <cellStyle name="Normal 73 2 2 8 3" xfId="22047" xr:uid="{00000000-0005-0000-0000-0000909A0000}"/>
    <cellStyle name="Normal 73 2 2 9" xfId="32259" xr:uid="{00000000-0005-0000-0000-0000919A0000}"/>
    <cellStyle name="Normal 73 2 3" xfId="1972" xr:uid="{00000000-0005-0000-0000-0000929A0000}"/>
    <cellStyle name="Normal 73 2 3 2" xfId="2393" xr:uid="{00000000-0005-0000-0000-0000939A0000}"/>
    <cellStyle name="Normal 73 2 3 2 2" xfId="3232" xr:uid="{00000000-0005-0000-0000-0000949A0000}"/>
    <cellStyle name="Normal 73 2 3 2 2 2" xfId="4922" xr:uid="{00000000-0005-0000-0000-0000959A0000}"/>
    <cellStyle name="Normal 73 2 3 2 2 2 2" xfId="14995" xr:uid="{00000000-0005-0000-0000-0000969A0000}"/>
    <cellStyle name="Normal 73 2 3 2 2 2 2 2" xfId="45317" xr:uid="{00000000-0005-0000-0000-0000979A0000}"/>
    <cellStyle name="Normal 73 2 3 2 2 2 2 3" xfId="30093" xr:uid="{00000000-0005-0000-0000-0000989A0000}"/>
    <cellStyle name="Normal 73 2 3 2 2 2 3" xfId="9975" xr:uid="{00000000-0005-0000-0000-0000999A0000}"/>
    <cellStyle name="Normal 73 2 3 2 2 2 3 2" xfId="40300" xr:uid="{00000000-0005-0000-0000-00009A9A0000}"/>
    <cellStyle name="Normal 73 2 3 2 2 2 3 3" xfId="25076" xr:uid="{00000000-0005-0000-0000-00009B9A0000}"/>
    <cellStyle name="Normal 73 2 3 2 2 2 4" xfId="35287" xr:uid="{00000000-0005-0000-0000-00009C9A0000}"/>
    <cellStyle name="Normal 73 2 3 2 2 2 5" xfId="20063" xr:uid="{00000000-0005-0000-0000-00009D9A0000}"/>
    <cellStyle name="Normal 73 2 3 2 2 3" xfId="6614" xr:uid="{00000000-0005-0000-0000-00009E9A0000}"/>
    <cellStyle name="Normal 73 2 3 2 2 3 2" xfId="16666" xr:uid="{00000000-0005-0000-0000-00009F9A0000}"/>
    <cellStyle name="Normal 73 2 3 2 2 3 2 2" xfId="46988" xr:uid="{00000000-0005-0000-0000-0000A09A0000}"/>
    <cellStyle name="Normal 73 2 3 2 2 3 2 3" xfId="31764" xr:uid="{00000000-0005-0000-0000-0000A19A0000}"/>
    <cellStyle name="Normal 73 2 3 2 2 3 3" xfId="11646" xr:uid="{00000000-0005-0000-0000-0000A29A0000}"/>
    <cellStyle name="Normal 73 2 3 2 2 3 3 2" xfId="41971" xr:uid="{00000000-0005-0000-0000-0000A39A0000}"/>
    <cellStyle name="Normal 73 2 3 2 2 3 3 3" xfId="26747" xr:uid="{00000000-0005-0000-0000-0000A49A0000}"/>
    <cellStyle name="Normal 73 2 3 2 2 3 4" xfId="36958" xr:uid="{00000000-0005-0000-0000-0000A59A0000}"/>
    <cellStyle name="Normal 73 2 3 2 2 3 5" xfId="21734" xr:uid="{00000000-0005-0000-0000-0000A69A0000}"/>
    <cellStyle name="Normal 73 2 3 2 2 4" xfId="13324" xr:uid="{00000000-0005-0000-0000-0000A79A0000}"/>
    <cellStyle name="Normal 73 2 3 2 2 4 2" xfId="43646" xr:uid="{00000000-0005-0000-0000-0000A89A0000}"/>
    <cellStyle name="Normal 73 2 3 2 2 4 3" xfId="28422" xr:uid="{00000000-0005-0000-0000-0000A99A0000}"/>
    <cellStyle name="Normal 73 2 3 2 2 5" xfId="8303" xr:uid="{00000000-0005-0000-0000-0000AA9A0000}"/>
    <cellStyle name="Normal 73 2 3 2 2 5 2" xfId="38629" xr:uid="{00000000-0005-0000-0000-0000AB9A0000}"/>
    <cellStyle name="Normal 73 2 3 2 2 5 3" xfId="23405" xr:uid="{00000000-0005-0000-0000-0000AC9A0000}"/>
    <cellStyle name="Normal 73 2 3 2 2 6" xfId="33617" xr:uid="{00000000-0005-0000-0000-0000AD9A0000}"/>
    <cellStyle name="Normal 73 2 3 2 2 7" xfId="18392" xr:uid="{00000000-0005-0000-0000-0000AE9A0000}"/>
    <cellStyle name="Normal 73 2 3 2 3" xfId="4085" xr:uid="{00000000-0005-0000-0000-0000AF9A0000}"/>
    <cellStyle name="Normal 73 2 3 2 3 2" xfId="14159" xr:uid="{00000000-0005-0000-0000-0000B09A0000}"/>
    <cellStyle name="Normal 73 2 3 2 3 2 2" xfId="44481" xr:uid="{00000000-0005-0000-0000-0000B19A0000}"/>
    <cellStyle name="Normal 73 2 3 2 3 2 3" xfId="29257" xr:uid="{00000000-0005-0000-0000-0000B29A0000}"/>
    <cellStyle name="Normal 73 2 3 2 3 3" xfId="9139" xr:uid="{00000000-0005-0000-0000-0000B39A0000}"/>
    <cellStyle name="Normal 73 2 3 2 3 3 2" xfId="39464" xr:uid="{00000000-0005-0000-0000-0000B49A0000}"/>
    <cellStyle name="Normal 73 2 3 2 3 3 3" xfId="24240" xr:uid="{00000000-0005-0000-0000-0000B59A0000}"/>
    <cellStyle name="Normal 73 2 3 2 3 4" xfId="34451" xr:uid="{00000000-0005-0000-0000-0000B69A0000}"/>
    <cellStyle name="Normal 73 2 3 2 3 5" xfId="19227" xr:uid="{00000000-0005-0000-0000-0000B79A0000}"/>
    <cellStyle name="Normal 73 2 3 2 4" xfId="5778" xr:uid="{00000000-0005-0000-0000-0000B89A0000}"/>
    <cellStyle name="Normal 73 2 3 2 4 2" xfId="15830" xr:uid="{00000000-0005-0000-0000-0000B99A0000}"/>
    <cellStyle name="Normal 73 2 3 2 4 2 2" xfId="46152" xr:uid="{00000000-0005-0000-0000-0000BA9A0000}"/>
    <cellStyle name="Normal 73 2 3 2 4 2 3" xfId="30928" xr:uid="{00000000-0005-0000-0000-0000BB9A0000}"/>
    <cellStyle name="Normal 73 2 3 2 4 3" xfId="10810" xr:uid="{00000000-0005-0000-0000-0000BC9A0000}"/>
    <cellStyle name="Normal 73 2 3 2 4 3 2" xfId="41135" xr:uid="{00000000-0005-0000-0000-0000BD9A0000}"/>
    <cellStyle name="Normal 73 2 3 2 4 3 3" xfId="25911" xr:uid="{00000000-0005-0000-0000-0000BE9A0000}"/>
    <cellStyle name="Normal 73 2 3 2 4 4" xfId="36122" xr:uid="{00000000-0005-0000-0000-0000BF9A0000}"/>
    <cellStyle name="Normal 73 2 3 2 4 5" xfId="20898" xr:uid="{00000000-0005-0000-0000-0000C09A0000}"/>
    <cellStyle name="Normal 73 2 3 2 5" xfId="12488" xr:uid="{00000000-0005-0000-0000-0000C19A0000}"/>
    <cellStyle name="Normal 73 2 3 2 5 2" xfId="42810" xr:uid="{00000000-0005-0000-0000-0000C29A0000}"/>
    <cellStyle name="Normal 73 2 3 2 5 3" xfId="27586" xr:uid="{00000000-0005-0000-0000-0000C39A0000}"/>
    <cellStyle name="Normal 73 2 3 2 6" xfId="7467" xr:uid="{00000000-0005-0000-0000-0000C49A0000}"/>
    <cellStyle name="Normal 73 2 3 2 6 2" xfId="37793" xr:uid="{00000000-0005-0000-0000-0000C59A0000}"/>
    <cellStyle name="Normal 73 2 3 2 6 3" xfId="22569" xr:uid="{00000000-0005-0000-0000-0000C69A0000}"/>
    <cellStyle name="Normal 73 2 3 2 7" xfId="32781" xr:uid="{00000000-0005-0000-0000-0000C79A0000}"/>
    <cellStyle name="Normal 73 2 3 2 8" xfId="17556" xr:uid="{00000000-0005-0000-0000-0000C89A0000}"/>
    <cellStyle name="Normal 73 2 3 3" xfId="2814" xr:uid="{00000000-0005-0000-0000-0000C99A0000}"/>
    <cellStyle name="Normal 73 2 3 3 2" xfId="4504" xr:uid="{00000000-0005-0000-0000-0000CA9A0000}"/>
    <cellStyle name="Normal 73 2 3 3 2 2" xfId="14577" xr:uid="{00000000-0005-0000-0000-0000CB9A0000}"/>
    <cellStyle name="Normal 73 2 3 3 2 2 2" xfId="44899" xr:uid="{00000000-0005-0000-0000-0000CC9A0000}"/>
    <cellStyle name="Normal 73 2 3 3 2 2 3" xfId="29675" xr:uid="{00000000-0005-0000-0000-0000CD9A0000}"/>
    <cellStyle name="Normal 73 2 3 3 2 3" xfId="9557" xr:uid="{00000000-0005-0000-0000-0000CE9A0000}"/>
    <cellStyle name="Normal 73 2 3 3 2 3 2" xfId="39882" xr:uid="{00000000-0005-0000-0000-0000CF9A0000}"/>
    <cellStyle name="Normal 73 2 3 3 2 3 3" xfId="24658" xr:uid="{00000000-0005-0000-0000-0000D09A0000}"/>
    <cellStyle name="Normal 73 2 3 3 2 4" xfId="34869" xr:uid="{00000000-0005-0000-0000-0000D19A0000}"/>
    <cellStyle name="Normal 73 2 3 3 2 5" xfId="19645" xr:uid="{00000000-0005-0000-0000-0000D29A0000}"/>
    <cellStyle name="Normal 73 2 3 3 3" xfId="6196" xr:uid="{00000000-0005-0000-0000-0000D39A0000}"/>
    <cellStyle name="Normal 73 2 3 3 3 2" xfId="16248" xr:uid="{00000000-0005-0000-0000-0000D49A0000}"/>
    <cellStyle name="Normal 73 2 3 3 3 2 2" xfId="46570" xr:uid="{00000000-0005-0000-0000-0000D59A0000}"/>
    <cellStyle name="Normal 73 2 3 3 3 2 3" xfId="31346" xr:uid="{00000000-0005-0000-0000-0000D69A0000}"/>
    <cellStyle name="Normal 73 2 3 3 3 3" xfId="11228" xr:uid="{00000000-0005-0000-0000-0000D79A0000}"/>
    <cellStyle name="Normal 73 2 3 3 3 3 2" xfId="41553" xr:uid="{00000000-0005-0000-0000-0000D89A0000}"/>
    <cellStyle name="Normal 73 2 3 3 3 3 3" xfId="26329" xr:uid="{00000000-0005-0000-0000-0000D99A0000}"/>
    <cellStyle name="Normal 73 2 3 3 3 4" xfId="36540" xr:uid="{00000000-0005-0000-0000-0000DA9A0000}"/>
    <cellStyle name="Normal 73 2 3 3 3 5" xfId="21316" xr:uid="{00000000-0005-0000-0000-0000DB9A0000}"/>
    <cellStyle name="Normal 73 2 3 3 4" xfId="12906" xr:uid="{00000000-0005-0000-0000-0000DC9A0000}"/>
    <cellStyle name="Normal 73 2 3 3 4 2" xfId="43228" xr:uid="{00000000-0005-0000-0000-0000DD9A0000}"/>
    <cellStyle name="Normal 73 2 3 3 4 3" xfId="28004" xr:uid="{00000000-0005-0000-0000-0000DE9A0000}"/>
    <cellStyle name="Normal 73 2 3 3 5" xfId="7885" xr:uid="{00000000-0005-0000-0000-0000DF9A0000}"/>
    <cellStyle name="Normal 73 2 3 3 5 2" xfId="38211" xr:uid="{00000000-0005-0000-0000-0000E09A0000}"/>
    <cellStyle name="Normal 73 2 3 3 5 3" xfId="22987" xr:uid="{00000000-0005-0000-0000-0000E19A0000}"/>
    <cellStyle name="Normal 73 2 3 3 6" xfId="33199" xr:uid="{00000000-0005-0000-0000-0000E29A0000}"/>
    <cellStyle name="Normal 73 2 3 3 7" xfId="17974" xr:uid="{00000000-0005-0000-0000-0000E39A0000}"/>
    <cellStyle name="Normal 73 2 3 4" xfId="3667" xr:uid="{00000000-0005-0000-0000-0000E49A0000}"/>
    <cellStyle name="Normal 73 2 3 4 2" xfId="13741" xr:uid="{00000000-0005-0000-0000-0000E59A0000}"/>
    <cellStyle name="Normal 73 2 3 4 2 2" xfId="44063" xr:uid="{00000000-0005-0000-0000-0000E69A0000}"/>
    <cellStyle name="Normal 73 2 3 4 2 3" xfId="28839" xr:uid="{00000000-0005-0000-0000-0000E79A0000}"/>
    <cellStyle name="Normal 73 2 3 4 3" xfId="8721" xr:uid="{00000000-0005-0000-0000-0000E89A0000}"/>
    <cellStyle name="Normal 73 2 3 4 3 2" xfId="39046" xr:uid="{00000000-0005-0000-0000-0000E99A0000}"/>
    <cellStyle name="Normal 73 2 3 4 3 3" xfId="23822" xr:uid="{00000000-0005-0000-0000-0000EA9A0000}"/>
    <cellStyle name="Normal 73 2 3 4 4" xfId="34033" xr:uid="{00000000-0005-0000-0000-0000EB9A0000}"/>
    <cellStyle name="Normal 73 2 3 4 5" xfId="18809" xr:uid="{00000000-0005-0000-0000-0000EC9A0000}"/>
    <cellStyle name="Normal 73 2 3 5" xfId="5360" xr:uid="{00000000-0005-0000-0000-0000ED9A0000}"/>
    <cellStyle name="Normal 73 2 3 5 2" xfId="15412" xr:uid="{00000000-0005-0000-0000-0000EE9A0000}"/>
    <cellStyle name="Normal 73 2 3 5 2 2" xfId="45734" xr:uid="{00000000-0005-0000-0000-0000EF9A0000}"/>
    <cellStyle name="Normal 73 2 3 5 2 3" xfId="30510" xr:uid="{00000000-0005-0000-0000-0000F09A0000}"/>
    <cellStyle name="Normal 73 2 3 5 3" xfId="10392" xr:uid="{00000000-0005-0000-0000-0000F19A0000}"/>
    <cellStyle name="Normal 73 2 3 5 3 2" xfId="40717" xr:uid="{00000000-0005-0000-0000-0000F29A0000}"/>
    <cellStyle name="Normal 73 2 3 5 3 3" xfId="25493" xr:uid="{00000000-0005-0000-0000-0000F39A0000}"/>
    <cellStyle name="Normal 73 2 3 5 4" xfId="35704" xr:uid="{00000000-0005-0000-0000-0000F49A0000}"/>
    <cellStyle name="Normal 73 2 3 5 5" xfId="20480" xr:uid="{00000000-0005-0000-0000-0000F59A0000}"/>
    <cellStyle name="Normal 73 2 3 6" xfId="12070" xr:uid="{00000000-0005-0000-0000-0000F69A0000}"/>
    <cellStyle name="Normal 73 2 3 6 2" xfId="42392" xr:uid="{00000000-0005-0000-0000-0000F79A0000}"/>
    <cellStyle name="Normal 73 2 3 6 3" xfId="27168" xr:uid="{00000000-0005-0000-0000-0000F89A0000}"/>
    <cellStyle name="Normal 73 2 3 7" xfId="7049" xr:uid="{00000000-0005-0000-0000-0000F99A0000}"/>
    <cellStyle name="Normal 73 2 3 7 2" xfId="37375" xr:uid="{00000000-0005-0000-0000-0000FA9A0000}"/>
    <cellStyle name="Normal 73 2 3 7 3" xfId="22151" xr:uid="{00000000-0005-0000-0000-0000FB9A0000}"/>
    <cellStyle name="Normal 73 2 3 8" xfId="32363" xr:uid="{00000000-0005-0000-0000-0000FC9A0000}"/>
    <cellStyle name="Normal 73 2 3 9" xfId="17138" xr:uid="{00000000-0005-0000-0000-0000FD9A0000}"/>
    <cellStyle name="Normal 73 2 4" xfId="2185" xr:uid="{00000000-0005-0000-0000-0000FE9A0000}"/>
    <cellStyle name="Normal 73 2 4 2" xfId="3024" xr:uid="{00000000-0005-0000-0000-0000FF9A0000}"/>
    <cellStyle name="Normal 73 2 4 2 2" xfId="4714" xr:uid="{00000000-0005-0000-0000-0000009B0000}"/>
    <cellStyle name="Normal 73 2 4 2 2 2" xfId="14787" xr:uid="{00000000-0005-0000-0000-0000019B0000}"/>
    <cellStyle name="Normal 73 2 4 2 2 2 2" xfId="45109" xr:uid="{00000000-0005-0000-0000-0000029B0000}"/>
    <cellStyle name="Normal 73 2 4 2 2 2 3" xfId="29885" xr:uid="{00000000-0005-0000-0000-0000039B0000}"/>
    <cellStyle name="Normal 73 2 4 2 2 3" xfId="9767" xr:uid="{00000000-0005-0000-0000-0000049B0000}"/>
    <cellStyle name="Normal 73 2 4 2 2 3 2" xfId="40092" xr:uid="{00000000-0005-0000-0000-0000059B0000}"/>
    <cellStyle name="Normal 73 2 4 2 2 3 3" xfId="24868" xr:uid="{00000000-0005-0000-0000-0000069B0000}"/>
    <cellStyle name="Normal 73 2 4 2 2 4" xfId="35079" xr:uid="{00000000-0005-0000-0000-0000079B0000}"/>
    <cellStyle name="Normal 73 2 4 2 2 5" xfId="19855" xr:uid="{00000000-0005-0000-0000-0000089B0000}"/>
    <cellStyle name="Normal 73 2 4 2 3" xfId="6406" xr:uid="{00000000-0005-0000-0000-0000099B0000}"/>
    <cellStyle name="Normal 73 2 4 2 3 2" xfId="16458" xr:uid="{00000000-0005-0000-0000-00000A9B0000}"/>
    <cellStyle name="Normal 73 2 4 2 3 2 2" xfId="46780" xr:uid="{00000000-0005-0000-0000-00000B9B0000}"/>
    <cellStyle name="Normal 73 2 4 2 3 2 3" xfId="31556" xr:uid="{00000000-0005-0000-0000-00000C9B0000}"/>
    <cellStyle name="Normal 73 2 4 2 3 3" xfId="11438" xr:uid="{00000000-0005-0000-0000-00000D9B0000}"/>
    <cellStyle name="Normal 73 2 4 2 3 3 2" xfId="41763" xr:uid="{00000000-0005-0000-0000-00000E9B0000}"/>
    <cellStyle name="Normal 73 2 4 2 3 3 3" xfId="26539" xr:uid="{00000000-0005-0000-0000-00000F9B0000}"/>
    <cellStyle name="Normal 73 2 4 2 3 4" xfId="36750" xr:uid="{00000000-0005-0000-0000-0000109B0000}"/>
    <cellStyle name="Normal 73 2 4 2 3 5" xfId="21526" xr:uid="{00000000-0005-0000-0000-0000119B0000}"/>
    <cellStyle name="Normal 73 2 4 2 4" xfId="13116" xr:uid="{00000000-0005-0000-0000-0000129B0000}"/>
    <cellStyle name="Normal 73 2 4 2 4 2" xfId="43438" xr:uid="{00000000-0005-0000-0000-0000139B0000}"/>
    <cellStyle name="Normal 73 2 4 2 4 3" xfId="28214" xr:uid="{00000000-0005-0000-0000-0000149B0000}"/>
    <cellStyle name="Normal 73 2 4 2 5" xfId="8095" xr:uid="{00000000-0005-0000-0000-0000159B0000}"/>
    <cellStyle name="Normal 73 2 4 2 5 2" xfId="38421" xr:uid="{00000000-0005-0000-0000-0000169B0000}"/>
    <cellStyle name="Normal 73 2 4 2 5 3" xfId="23197" xr:uid="{00000000-0005-0000-0000-0000179B0000}"/>
    <cellStyle name="Normal 73 2 4 2 6" xfId="33409" xr:uid="{00000000-0005-0000-0000-0000189B0000}"/>
    <cellStyle name="Normal 73 2 4 2 7" xfId="18184" xr:uid="{00000000-0005-0000-0000-0000199B0000}"/>
    <cellStyle name="Normal 73 2 4 3" xfId="3877" xr:uid="{00000000-0005-0000-0000-00001A9B0000}"/>
    <cellStyle name="Normal 73 2 4 3 2" xfId="13951" xr:uid="{00000000-0005-0000-0000-00001B9B0000}"/>
    <cellStyle name="Normal 73 2 4 3 2 2" xfId="44273" xr:uid="{00000000-0005-0000-0000-00001C9B0000}"/>
    <cellStyle name="Normal 73 2 4 3 2 3" xfId="29049" xr:uid="{00000000-0005-0000-0000-00001D9B0000}"/>
    <cellStyle name="Normal 73 2 4 3 3" xfId="8931" xr:uid="{00000000-0005-0000-0000-00001E9B0000}"/>
    <cellStyle name="Normal 73 2 4 3 3 2" xfId="39256" xr:uid="{00000000-0005-0000-0000-00001F9B0000}"/>
    <cellStyle name="Normal 73 2 4 3 3 3" xfId="24032" xr:uid="{00000000-0005-0000-0000-0000209B0000}"/>
    <cellStyle name="Normal 73 2 4 3 4" xfId="34243" xr:uid="{00000000-0005-0000-0000-0000219B0000}"/>
    <cellStyle name="Normal 73 2 4 3 5" xfId="19019" xr:uid="{00000000-0005-0000-0000-0000229B0000}"/>
    <cellStyle name="Normal 73 2 4 4" xfId="5570" xr:uid="{00000000-0005-0000-0000-0000239B0000}"/>
    <cellStyle name="Normal 73 2 4 4 2" xfId="15622" xr:uid="{00000000-0005-0000-0000-0000249B0000}"/>
    <cellStyle name="Normal 73 2 4 4 2 2" xfId="45944" xr:uid="{00000000-0005-0000-0000-0000259B0000}"/>
    <cellStyle name="Normal 73 2 4 4 2 3" xfId="30720" xr:uid="{00000000-0005-0000-0000-0000269B0000}"/>
    <cellStyle name="Normal 73 2 4 4 3" xfId="10602" xr:uid="{00000000-0005-0000-0000-0000279B0000}"/>
    <cellStyle name="Normal 73 2 4 4 3 2" xfId="40927" xr:uid="{00000000-0005-0000-0000-0000289B0000}"/>
    <cellStyle name="Normal 73 2 4 4 3 3" xfId="25703" xr:uid="{00000000-0005-0000-0000-0000299B0000}"/>
    <cellStyle name="Normal 73 2 4 4 4" xfId="35914" xr:uid="{00000000-0005-0000-0000-00002A9B0000}"/>
    <cellStyle name="Normal 73 2 4 4 5" xfId="20690" xr:uid="{00000000-0005-0000-0000-00002B9B0000}"/>
    <cellStyle name="Normal 73 2 4 5" xfId="12280" xr:uid="{00000000-0005-0000-0000-00002C9B0000}"/>
    <cellStyle name="Normal 73 2 4 5 2" xfId="42602" xr:uid="{00000000-0005-0000-0000-00002D9B0000}"/>
    <cellStyle name="Normal 73 2 4 5 3" xfId="27378" xr:uid="{00000000-0005-0000-0000-00002E9B0000}"/>
    <cellStyle name="Normal 73 2 4 6" xfId="7259" xr:uid="{00000000-0005-0000-0000-00002F9B0000}"/>
    <cellStyle name="Normal 73 2 4 6 2" xfId="37585" xr:uid="{00000000-0005-0000-0000-0000309B0000}"/>
    <cellStyle name="Normal 73 2 4 6 3" xfId="22361" xr:uid="{00000000-0005-0000-0000-0000319B0000}"/>
    <cellStyle name="Normal 73 2 4 7" xfId="32573" xr:uid="{00000000-0005-0000-0000-0000329B0000}"/>
    <cellStyle name="Normal 73 2 4 8" xfId="17348" xr:uid="{00000000-0005-0000-0000-0000339B0000}"/>
    <cellStyle name="Normal 73 2 5" xfId="2606" xr:uid="{00000000-0005-0000-0000-0000349B0000}"/>
    <cellStyle name="Normal 73 2 5 2" xfId="4296" xr:uid="{00000000-0005-0000-0000-0000359B0000}"/>
    <cellStyle name="Normal 73 2 5 2 2" xfId="14369" xr:uid="{00000000-0005-0000-0000-0000369B0000}"/>
    <cellStyle name="Normal 73 2 5 2 2 2" xfId="44691" xr:uid="{00000000-0005-0000-0000-0000379B0000}"/>
    <cellStyle name="Normal 73 2 5 2 2 3" xfId="29467" xr:uid="{00000000-0005-0000-0000-0000389B0000}"/>
    <cellStyle name="Normal 73 2 5 2 3" xfId="9349" xr:uid="{00000000-0005-0000-0000-0000399B0000}"/>
    <cellStyle name="Normal 73 2 5 2 3 2" xfId="39674" xr:uid="{00000000-0005-0000-0000-00003A9B0000}"/>
    <cellStyle name="Normal 73 2 5 2 3 3" xfId="24450" xr:uid="{00000000-0005-0000-0000-00003B9B0000}"/>
    <cellStyle name="Normal 73 2 5 2 4" xfId="34661" xr:uid="{00000000-0005-0000-0000-00003C9B0000}"/>
    <cellStyle name="Normal 73 2 5 2 5" xfId="19437" xr:uid="{00000000-0005-0000-0000-00003D9B0000}"/>
    <cellStyle name="Normal 73 2 5 3" xfId="5988" xr:uid="{00000000-0005-0000-0000-00003E9B0000}"/>
    <cellStyle name="Normal 73 2 5 3 2" xfId="16040" xr:uid="{00000000-0005-0000-0000-00003F9B0000}"/>
    <cellStyle name="Normal 73 2 5 3 2 2" xfId="46362" xr:uid="{00000000-0005-0000-0000-0000409B0000}"/>
    <cellStyle name="Normal 73 2 5 3 2 3" xfId="31138" xr:uid="{00000000-0005-0000-0000-0000419B0000}"/>
    <cellStyle name="Normal 73 2 5 3 3" xfId="11020" xr:uid="{00000000-0005-0000-0000-0000429B0000}"/>
    <cellStyle name="Normal 73 2 5 3 3 2" xfId="41345" xr:uid="{00000000-0005-0000-0000-0000439B0000}"/>
    <cellStyle name="Normal 73 2 5 3 3 3" xfId="26121" xr:uid="{00000000-0005-0000-0000-0000449B0000}"/>
    <cellStyle name="Normal 73 2 5 3 4" xfId="36332" xr:uid="{00000000-0005-0000-0000-0000459B0000}"/>
    <cellStyle name="Normal 73 2 5 3 5" xfId="21108" xr:uid="{00000000-0005-0000-0000-0000469B0000}"/>
    <cellStyle name="Normal 73 2 5 4" xfId="12698" xr:uid="{00000000-0005-0000-0000-0000479B0000}"/>
    <cellStyle name="Normal 73 2 5 4 2" xfId="43020" xr:uid="{00000000-0005-0000-0000-0000489B0000}"/>
    <cellStyle name="Normal 73 2 5 4 3" xfId="27796" xr:uid="{00000000-0005-0000-0000-0000499B0000}"/>
    <cellStyle name="Normal 73 2 5 5" xfId="7677" xr:uid="{00000000-0005-0000-0000-00004A9B0000}"/>
    <cellStyle name="Normal 73 2 5 5 2" xfId="38003" xr:uid="{00000000-0005-0000-0000-00004B9B0000}"/>
    <cellStyle name="Normal 73 2 5 5 3" xfId="22779" xr:uid="{00000000-0005-0000-0000-00004C9B0000}"/>
    <cellStyle name="Normal 73 2 5 6" xfId="32991" xr:uid="{00000000-0005-0000-0000-00004D9B0000}"/>
    <cellStyle name="Normal 73 2 5 7" xfId="17766" xr:uid="{00000000-0005-0000-0000-00004E9B0000}"/>
    <cellStyle name="Normal 73 2 6" xfId="3459" xr:uid="{00000000-0005-0000-0000-00004F9B0000}"/>
    <cellStyle name="Normal 73 2 6 2" xfId="13533" xr:uid="{00000000-0005-0000-0000-0000509B0000}"/>
    <cellStyle name="Normal 73 2 6 2 2" xfId="43855" xr:uid="{00000000-0005-0000-0000-0000519B0000}"/>
    <cellStyle name="Normal 73 2 6 2 3" xfId="28631" xr:uid="{00000000-0005-0000-0000-0000529B0000}"/>
    <cellStyle name="Normal 73 2 6 3" xfId="8513" xr:uid="{00000000-0005-0000-0000-0000539B0000}"/>
    <cellStyle name="Normal 73 2 6 3 2" xfId="38838" xr:uid="{00000000-0005-0000-0000-0000549B0000}"/>
    <cellStyle name="Normal 73 2 6 3 3" xfId="23614" xr:uid="{00000000-0005-0000-0000-0000559B0000}"/>
    <cellStyle name="Normal 73 2 6 4" xfId="33825" xr:uid="{00000000-0005-0000-0000-0000569B0000}"/>
    <cellStyle name="Normal 73 2 6 5" xfId="18601" xr:uid="{00000000-0005-0000-0000-0000579B0000}"/>
    <cellStyle name="Normal 73 2 7" xfId="5152" xr:uid="{00000000-0005-0000-0000-0000589B0000}"/>
    <cellStyle name="Normal 73 2 7 2" xfId="15204" xr:uid="{00000000-0005-0000-0000-0000599B0000}"/>
    <cellStyle name="Normal 73 2 7 2 2" xfId="45526" xr:uid="{00000000-0005-0000-0000-00005A9B0000}"/>
    <cellStyle name="Normal 73 2 7 2 3" xfId="30302" xr:uid="{00000000-0005-0000-0000-00005B9B0000}"/>
    <cellStyle name="Normal 73 2 7 3" xfId="10184" xr:uid="{00000000-0005-0000-0000-00005C9B0000}"/>
    <cellStyle name="Normal 73 2 7 3 2" xfId="40509" xr:uid="{00000000-0005-0000-0000-00005D9B0000}"/>
    <cellStyle name="Normal 73 2 7 3 3" xfId="25285" xr:uid="{00000000-0005-0000-0000-00005E9B0000}"/>
    <cellStyle name="Normal 73 2 7 4" xfId="35496" xr:uid="{00000000-0005-0000-0000-00005F9B0000}"/>
    <cellStyle name="Normal 73 2 7 5" xfId="20272" xr:uid="{00000000-0005-0000-0000-0000609B0000}"/>
    <cellStyle name="Normal 73 2 8" xfId="11862" xr:uid="{00000000-0005-0000-0000-0000619B0000}"/>
    <cellStyle name="Normal 73 2 8 2" xfId="42184" xr:uid="{00000000-0005-0000-0000-0000629B0000}"/>
    <cellStyle name="Normal 73 2 8 3" xfId="26960" xr:uid="{00000000-0005-0000-0000-0000639B0000}"/>
    <cellStyle name="Normal 73 2 9" xfId="6841" xr:uid="{00000000-0005-0000-0000-0000649B0000}"/>
    <cellStyle name="Normal 73 2 9 2" xfId="37167" xr:uid="{00000000-0005-0000-0000-0000659B0000}"/>
    <cellStyle name="Normal 73 2 9 3" xfId="21943" xr:uid="{00000000-0005-0000-0000-0000669B0000}"/>
    <cellStyle name="Normal 73 3" xfId="1805" xr:uid="{00000000-0005-0000-0000-0000679B0000}"/>
    <cellStyle name="Normal 73 3 10" xfId="16982" xr:uid="{00000000-0005-0000-0000-0000689B0000}"/>
    <cellStyle name="Normal 73 3 2" xfId="2024" xr:uid="{00000000-0005-0000-0000-0000699B0000}"/>
    <cellStyle name="Normal 73 3 2 2" xfId="2445" xr:uid="{00000000-0005-0000-0000-00006A9B0000}"/>
    <cellStyle name="Normal 73 3 2 2 2" xfId="3284" xr:uid="{00000000-0005-0000-0000-00006B9B0000}"/>
    <cellStyle name="Normal 73 3 2 2 2 2" xfId="4974" xr:uid="{00000000-0005-0000-0000-00006C9B0000}"/>
    <cellStyle name="Normal 73 3 2 2 2 2 2" xfId="15047" xr:uid="{00000000-0005-0000-0000-00006D9B0000}"/>
    <cellStyle name="Normal 73 3 2 2 2 2 2 2" xfId="45369" xr:uid="{00000000-0005-0000-0000-00006E9B0000}"/>
    <cellStyle name="Normal 73 3 2 2 2 2 2 3" xfId="30145" xr:uid="{00000000-0005-0000-0000-00006F9B0000}"/>
    <cellStyle name="Normal 73 3 2 2 2 2 3" xfId="10027" xr:uid="{00000000-0005-0000-0000-0000709B0000}"/>
    <cellStyle name="Normal 73 3 2 2 2 2 3 2" xfId="40352" xr:uid="{00000000-0005-0000-0000-0000719B0000}"/>
    <cellStyle name="Normal 73 3 2 2 2 2 3 3" xfId="25128" xr:uid="{00000000-0005-0000-0000-0000729B0000}"/>
    <cellStyle name="Normal 73 3 2 2 2 2 4" xfId="35339" xr:uid="{00000000-0005-0000-0000-0000739B0000}"/>
    <cellStyle name="Normal 73 3 2 2 2 2 5" xfId="20115" xr:uid="{00000000-0005-0000-0000-0000749B0000}"/>
    <cellStyle name="Normal 73 3 2 2 2 3" xfId="6666" xr:uid="{00000000-0005-0000-0000-0000759B0000}"/>
    <cellStyle name="Normal 73 3 2 2 2 3 2" xfId="16718" xr:uid="{00000000-0005-0000-0000-0000769B0000}"/>
    <cellStyle name="Normal 73 3 2 2 2 3 2 2" xfId="47040" xr:uid="{00000000-0005-0000-0000-0000779B0000}"/>
    <cellStyle name="Normal 73 3 2 2 2 3 2 3" xfId="31816" xr:uid="{00000000-0005-0000-0000-0000789B0000}"/>
    <cellStyle name="Normal 73 3 2 2 2 3 3" xfId="11698" xr:uid="{00000000-0005-0000-0000-0000799B0000}"/>
    <cellStyle name="Normal 73 3 2 2 2 3 3 2" xfId="42023" xr:uid="{00000000-0005-0000-0000-00007A9B0000}"/>
    <cellStyle name="Normal 73 3 2 2 2 3 3 3" xfId="26799" xr:uid="{00000000-0005-0000-0000-00007B9B0000}"/>
    <cellStyle name="Normal 73 3 2 2 2 3 4" xfId="37010" xr:uid="{00000000-0005-0000-0000-00007C9B0000}"/>
    <cellStyle name="Normal 73 3 2 2 2 3 5" xfId="21786" xr:uid="{00000000-0005-0000-0000-00007D9B0000}"/>
    <cellStyle name="Normal 73 3 2 2 2 4" xfId="13376" xr:uid="{00000000-0005-0000-0000-00007E9B0000}"/>
    <cellStyle name="Normal 73 3 2 2 2 4 2" xfId="43698" xr:uid="{00000000-0005-0000-0000-00007F9B0000}"/>
    <cellStyle name="Normal 73 3 2 2 2 4 3" xfId="28474" xr:uid="{00000000-0005-0000-0000-0000809B0000}"/>
    <cellStyle name="Normal 73 3 2 2 2 5" xfId="8355" xr:uid="{00000000-0005-0000-0000-0000819B0000}"/>
    <cellStyle name="Normal 73 3 2 2 2 5 2" xfId="38681" xr:uid="{00000000-0005-0000-0000-0000829B0000}"/>
    <cellStyle name="Normal 73 3 2 2 2 5 3" xfId="23457" xr:uid="{00000000-0005-0000-0000-0000839B0000}"/>
    <cellStyle name="Normal 73 3 2 2 2 6" xfId="33669" xr:uid="{00000000-0005-0000-0000-0000849B0000}"/>
    <cellStyle name="Normal 73 3 2 2 2 7" xfId="18444" xr:uid="{00000000-0005-0000-0000-0000859B0000}"/>
    <cellStyle name="Normal 73 3 2 2 3" xfId="4137" xr:uid="{00000000-0005-0000-0000-0000869B0000}"/>
    <cellStyle name="Normal 73 3 2 2 3 2" xfId="14211" xr:uid="{00000000-0005-0000-0000-0000879B0000}"/>
    <cellStyle name="Normal 73 3 2 2 3 2 2" xfId="44533" xr:uid="{00000000-0005-0000-0000-0000889B0000}"/>
    <cellStyle name="Normal 73 3 2 2 3 2 3" xfId="29309" xr:uid="{00000000-0005-0000-0000-0000899B0000}"/>
    <cellStyle name="Normal 73 3 2 2 3 3" xfId="9191" xr:uid="{00000000-0005-0000-0000-00008A9B0000}"/>
    <cellStyle name="Normal 73 3 2 2 3 3 2" xfId="39516" xr:uid="{00000000-0005-0000-0000-00008B9B0000}"/>
    <cellStyle name="Normal 73 3 2 2 3 3 3" xfId="24292" xr:uid="{00000000-0005-0000-0000-00008C9B0000}"/>
    <cellStyle name="Normal 73 3 2 2 3 4" xfId="34503" xr:uid="{00000000-0005-0000-0000-00008D9B0000}"/>
    <cellStyle name="Normal 73 3 2 2 3 5" xfId="19279" xr:uid="{00000000-0005-0000-0000-00008E9B0000}"/>
    <cellStyle name="Normal 73 3 2 2 4" xfId="5830" xr:uid="{00000000-0005-0000-0000-00008F9B0000}"/>
    <cellStyle name="Normal 73 3 2 2 4 2" xfId="15882" xr:uid="{00000000-0005-0000-0000-0000909B0000}"/>
    <cellStyle name="Normal 73 3 2 2 4 2 2" xfId="46204" xr:uid="{00000000-0005-0000-0000-0000919B0000}"/>
    <cellStyle name="Normal 73 3 2 2 4 2 3" xfId="30980" xr:uid="{00000000-0005-0000-0000-0000929B0000}"/>
    <cellStyle name="Normal 73 3 2 2 4 3" xfId="10862" xr:uid="{00000000-0005-0000-0000-0000939B0000}"/>
    <cellStyle name="Normal 73 3 2 2 4 3 2" xfId="41187" xr:uid="{00000000-0005-0000-0000-0000949B0000}"/>
    <cellStyle name="Normal 73 3 2 2 4 3 3" xfId="25963" xr:uid="{00000000-0005-0000-0000-0000959B0000}"/>
    <cellStyle name="Normal 73 3 2 2 4 4" xfId="36174" xr:uid="{00000000-0005-0000-0000-0000969B0000}"/>
    <cellStyle name="Normal 73 3 2 2 4 5" xfId="20950" xr:uid="{00000000-0005-0000-0000-0000979B0000}"/>
    <cellStyle name="Normal 73 3 2 2 5" xfId="12540" xr:uid="{00000000-0005-0000-0000-0000989B0000}"/>
    <cellStyle name="Normal 73 3 2 2 5 2" xfId="42862" xr:uid="{00000000-0005-0000-0000-0000999B0000}"/>
    <cellStyle name="Normal 73 3 2 2 5 3" xfId="27638" xr:uid="{00000000-0005-0000-0000-00009A9B0000}"/>
    <cellStyle name="Normal 73 3 2 2 6" xfId="7519" xr:uid="{00000000-0005-0000-0000-00009B9B0000}"/>
    <cellStyle name="Normal 73 3 2 2 6 2" xfId="37845" xr:uid="{00000000-0005-0000-0000-00009C9B0000}"/>
    <cellStyle name="Normal 73 3 2 2 6 3" xfId="22621" xr:uid="{00000000-0005-0000-0000-00009D9B0000}"/>
    <cellStyle name="Normal 73 3 2 2 7" xfId="32833" xr:uid="{00000000-0005-0000-0000-00009E9B0000}"/>
    <cellStyle name="Normal 73 3 2 2 8" xfId="17608" xr:uid="{00000000-0005-0000-0000-00009F9B0000}"/>
    <cellStyle name="Normal 73 3 2 3" xfId="2866" xr:uid="{00000000-0005-0000-0000-0000A09B0000}"/>
    <cellStyle name="Normal 73 3 2 3 2" xfId="4556" xr:uid="{00000000-0005-0000-0000-0000A19B0000}"/>
    <cellStyle name="Normal 73 3 2 3 2 2" xfId="14629" xr:uid="{00000000-0005-0000-0000-0000A29B0000}"/>
    <cellStyle name="Normal 73 3 2 3 2 2 2" xfId="44951" xr:uid="{00000000-0005-0000-0000-0000A39B0000}"/>
    <cellStyle name="Normal 73 3 2 3 2 2 3" xfId="29727" xr:uid="{00000000-0005-0000-0000-0000A49B0000}"/>
    <cellStyle name="Normal 73 3 2 3 2 3" xfId="9609" xr:uid="{00000000-0005-0000-0000-0000A59B0000}"/>
    <cellStyle name="Normal 73 3 2 3 2 3 2" xfId="39934" xr:uid="{00000000-0005-0000-0000-0000A69B0000}"/>
    <cellStyle name="Normal 73 3 2 3 2 3 3" xfId="24710" xr:uid="{00000000-0005-0000-0000-0000A79B0000}"/>
    <cellStyle name="Normal 73 3 2 3 2 4" xfId="34921" xr:uid="{00000000-0005-0000-0000-0000A89B0000}"/>
    <cellStyle name="Normal 73 3 2 3 2 5" xfId="19697" xr:uid="{00000000-0005-0000-0000-0000A99B0000}"/>
    <cellStyle name="Normal 73 3 2 3 3" xfId="6248" xr:uid="{00000000-0005-0000-0000-0000AA9B0000}"/>
    <cellStyle name="Normal 73 3 2 3 3 2" xfId="16300" xr:uid="{00000000-0005-0000-0000-0000AB9B0000}"/>
    <cellStyle name="Normal 73 3 2 3 3 2 2" xfId="46622" xr:uid="{00000000-0005-0000-0000-0000AC9B0000}"/>
    <cellStyle name="Normal 73 3 2 3 3 2 3" xfId="31398" xr:uid="{00000000-0005-0000-0000-0000AD9B0000}"/>
    <cellStyle name="Normal 73 3 2 3 3 3" xfId="11280" xr:uid="{00000000-0005-0000-0000-0000AE9B0000}"/>
    <cellStyle name="Normal 73 3 2 3 3 3 2" xfId="41605" xr:uid="{00000000-0005-0000-0000-0000AF9B0000}"/>
    <cellStyle name="Normal 73 3 2 3 3 3 3" xfId="26381" xr:uid="{00000000-0005-0000-0000-0000B09B0000}"/>
    <cellStyle name="Normal 73 3 2 3 3 4" xfId="36592" xr:uid="{00000000-0005-0000-0000-0000B19B0000}"/>
    <cellStyle name="Normal 73 3 2 3 3 5" xfId="21368" xr:uid="{00000000-0005-0000-0000-0000B29B0000}"/>
    <cellStyle name="Normal 73 3 2 3 4" xfId="12958" xr:uid="{00000000-0005-0000-0000-0000B39B0000}"/>
    <cellStyle name="Normal 73 3 2 3 4 2" xfId="43280" xr:uid="{00000000-0005-0000-0000-0000B49B0000}"/>
    <cellStyle name="Normal 73 3 2 3 4 3" xfId="28056" xr:uid="{00000000-0005-0000-0000-0000B59B0000}"/>
    <cellStyle name="Normal 73 3 2 3 5" xfId="7937" xr:uid="{00000000-0005-0000-0000-0000B69B0000}"/>
    <cellStyle name="Normal 73 3 2 3 5 2" xfId="38263" xr:uid="{00000000-0005-0000-0000-0000B79B0000}"/>
    <cellStyle name="Normal 73 3 2 3 5 3" xfId="23039" xr:uid="{00000000-0005-0000-0000-0000B89B0000}"/>
    <cellStyle name="Normal 73 3 2 3 6" xfId="33251" xr:uid="{00000000-0005-0000-0000-0000B99B0000}"/>
    <cellStyle name="Normal 73 3 2 3 7" xfId="18026" xr:uid="{00000000-0005-0000-0000-0000BA9B0000}"/>
    <cellStyle name="Normal 73 3 2 4" xfId="3719" xr:uid="{00000000-0005-0000-0000-0000BB9B0000}"/>
    <cellStyle name="Normal 73 3 2 4 2" xfId="13793" xr:uid="{00000000-0005-0000-0000-0000BC9B0000}"/>
    <cellStyle name="Normal 73 3 2 4 2 2" xfId="44115" xr:uid="{00000000-0005-0000-0000-0000BD9B0000}"/>
    <cellStyle name="Normal 73 3 2 4 2 3" xfId="28891" xr:uid="{00000000-0005-0000-0000-0000BE9B0000}"/>
    <cellStyle name="Normal 73 3 2 4 3" xfId="8773" xr:uid="{00000000-0005-0000-0000-0000BF9B0000}"/>
    <cellStyle name="Normal 73 3 2 4 3 2" xfId="39098" xr:uid="{00000000-0005-0000-0000-0000C09B0000}"/>
    <cellStyle name="Normal 73 3 2 4 3 3" xfId="23874" xr:uid="{00000000-0005-0000-0000-0000C19B0000}"/>
    <cellStyle name="Normal 73 3 2 4 4" xfId="34085" xr:uid="{00000000-0005-0000-0000-0000C29B0000}"/>
    <cellStyle name="Normal 73 3 2 4 5" xfId="18861" xr:uid="{00000000-0005-0000-0000-0000C39B0000}"/>
    <cellStyle name="Normal 73 3 2 5" xfId="5412" xr:uid="{00000000-0005-0000-0000-0000C49B0000}"/>
    <cellStyle name="Normal 73 3 2 5 2" xfId="15464" xr:uid="{00000000-0005-0000-0000-0000C59B0000}"/>
    <cellStyle name="Normal 73 3 2 5 2 2" xfId="45786" xr:uid="{00000000-0005-0000-0000-0000C69B0000}"/>
    <cellStyle name="Normal 73 3 2 5 2 3" xfId="30562" xr:uid="{00000000-0005-0000-0000-0000C79B0000}"/>
    <cellStyle name="Normal 73 3 2 5 3" xfId="10444" xr:uid="{00000000-0005-0000-0000-0000C89B0000}"/>
    <cellStyle name="Normal 73 3 2 5 3 2" xfId="40769" xr:uid="{00000000-0005-0000-0000-0000C99B0000}"/>
    <cellStyle name="Normal 73 3 2 5 3 3" xfId="25545" xr:uid="{00000000-0005-0000-0000-0000CA9B0000}"/>
    <cellStyle name="Normal 73 3 2 5 4" xfId="35756" xr:uid="{00000000-0005-0000-0000-0000CB9B0000}"/>
    <cellStyle name="Normal 73 3 2 5 5" xfId="20532" xr:uid="{00000000-0005-0000-0000-0000CC9B0000}"/>
    <cellStyle name="Normal 73 3 2 6" xfId="12122" xr:uid="{00000000-0005-0000-0000-0000CD9B0000}"/>
    <cellStyle name="Normal 73 3 2 6 2" xfId="42444" xr:uid="{00000000-0005-0000-0000-0000CE9B0000}"/>
    <cellStyle name="Normal 73 3 2 6 3" xfId="27220" xr:uid="{00000000-0005-0000-0000-0000CF9B0000}"/>
    <cellStyle name="Normal 73 3 2 7" xfId="7101" xr:uid="{00000000-0005-0000-0000-0000D09B0000}"/>
    <cellStyle name="Normal 73 3 2 7 2" xfId="37427" xr:uid="{00000000-0005-0000-0000-0000D19B0000}"/>
    <cellStyle name="Normal 73 3 2 7 3" xfId="22203" xr:uid="{00000000-0005-0000-0000-0000D29B0000}"/>
    <cellStyle name="Normal 73 3 2 8" xfId="32415" xr:uid="{00000000-0005-0000-0000-0000D39B0000}"/>
    <cellStyle name="Normal 73 3 2 9" xfId="17190" xr:uid="{00000000-0005-0000-0000-0000D49B0000}"/>
    <cellStyle name="Normal 73 3 3" xfId="2237" xr:uid="{00000000-0005-0000-0000-0000D59B0000}"/>
    <cellStyle name="Normal 73 3 3 2" xfId="3076" xr:uid="{00000000-0005-0000-0000-0000D69B0000}"/>
    <cellStyle name="Normal 73 3 3 2 2" xfId="4766" xr:uid="{00000000-0005-0000-0000-0000D79B0000}"/>
    <cellStyle name="Normal 73 3 3 2 2 2" xfId="14839" xr:uid="{00000000-0005-0000-0000-0000D89B0000}"/>
    <cellStyle name="Normal 73 3 3 2 2 2 2" xfId="45161" xr:uid="{00000000-0005-0000-0000-0000D99B0000}"/>
    <cellStyle name="Normal 73 3 3 2 2 2 3" xfId="29937" xr:uid="{00000000-0005-0000-0000-0000DA9B0000}"/>
    <cellStyle name="Normal 73 3 3 2 2 3" xfId="9819" xr:uid="{00000000-0005-0000-0000-0000DB9B0000}"/>
    <cellStyle name="Normal 73 3 3 2 2 3 2" xfId="40144" xr:uid="{00000000-0005-0000-0000-0000DC9B0000}"/>
    <cellStyle name="Normal 73 3 3 2 2 3 3" xfId="24920" xr:uid="{00000000-0005-0000-0000-0000DD9B0000}"/>
    <cellStyle name="Normal 73 3 3 2 2 4" xfId="35131" xr:uid="{00000000-0005-0000-0000-0000DE9B0000}"/>
    <cellStyle name="Normal 73 3 3 2 2 5" xfId="19907" xr:uid="{00000000-0005-0000-0000-0000DF9B0000}"/>
    <cellStyle name="Normal 73 3 3 2 3" xfId="6458" xr:uid="{00000000-0005-0000-0000-0000E09B0000}"/>
    <cellStyle name="Normal 73 3 3 2 3 2" xfId="16510" xr:uid="{00000000-0005-0000-0000-0000E19B0000}"/>
    <cellStyle name="Normal 73 3 3 2 3 2 2" xfId="46832" xr:uid="{00000000-0005-0000-0000-0000E29B0000}"/>
    <cellStyle name="Normal 73 3 3 2 3 2 3" xfId="31608" xr:uid="{00000000-0005-0000-0000-0000E39B0000}"/>
    <cellStyle name="Normal 73 3 3 2 3 3" xfId="11490" xr:uid="{00000000-0005-0000-0000-0000E49B0000}"/>
    <cellStyle name="Normal 73 3 3 2 3 3 2" xfId="41815" xr:uid="{00000000-0005-0000-0000-0000E59B0000}"/>
    <cellStyle name="Normal 73 3 3 2 3 3 3" xfId="26591" xr:uid="{00000000-0005-0000-0000-0000E69B0000}"/>
    <cellStyle name="Normal 73 3 3 2 3 4" xfId="36802" xr:uid="{00000000-0005-0000-0000-0000E79B0000}"/>
    <cellStyle name="Normal 73 3 3 2 3 5" xfId="21578" xr:uid="{00000000-0005-0000-0000-0000E89B0000}"/>
    <cellStyle name="Normal 73 3 3 2 4" xfId="13168" xr:uid="{00000000-0005-0000-0000-0000E99B0000}"/>
    <cellStyle name="Normal 73 3 3 2 4 2" xfId="43490" xr:uid="{00000000-0005-0000-0000-0000EA9B0000}"/>
    <cellStyle name="Normal 73 3 3 2 4 3" xfId="28266" xr:uid="{00000000-0005-0000-0000-0000EB9B0000}"/>
    <cellStyle name="Normal 73 3 3 2 5" xfId="8147" xr:uid="{00000000-0005-0000-0000-0000EC9B0000}"/>
    <cellStyle name="Normal 73 3 3 2 5 2" xfId="38473" xr:uid="{00000000-0005-0000-0000-0000ED9B0000}"/>
    <cellStyle name="Normal 73 3 3 2 5 3" xfId="23249" xr:uid="{00000000-0005-0000-0000-0000EE9B0000}"/>
    <cellStyle name="Normal 73 3 3 2 6" xfId="33461" xr:uid="{00000000-0005-0000-0000-0000EF9B0000}"/>
    <cellStyle name="Normal 73 3 3 2 7" xfId="18236" xr:uid="{00000000-0005-0000-0000-0000F09B0000}"/>
    <cellStyle name="Normal 73 3 3 3" xfId="3929" xr:uid="{00000000-0005-0000-0000-0000F19B0000}"/>
    <cellStyle name="Normal 73 3 3 3 2" xfId="14003" xr:uid="{00000000-0005-0000-0000-0000F29B0000}"/>
    <cellStyle name="Normal 73 3 3 3 2 2" xfId="44325" xr:uid="{00000000-0005-0000-0000-0000F39B0000}"/>
    <cellStyle name="Normal 73 3 3 3 2 3" xfId="29101" xr:uid="{00000000-0005-0000-0000-0000F49B0000}"/>
    <cellStyle name="Normal 73 3 3 3 3" xfId="8983" xr:uid="{00000000-0005-0000-0000-0000F59B0000}"/>
    <cellStyle name="Normal 73 3 3 3 3 2" xfId="39308" xr:uid="{00000000-0005-0000-0000-0000F69B0000}"/>
    <cellStyle name="Normal 73 3 3 3 3 3" xfId="24084" xr:uid="{00000000-0005-0000-0000-0000F79B0000}"/>
    <cellStyle name="Normal 73 3 3 3 4" xfId="34295" xr:uid="{00000000-0005-0000-0000-0000F89B0000}"/>
    <cellStyle name="Normal 73 3 3 3 5" xfId="19071" xr:uid="{00000000-0005-0000-0000-0000F99B0000}"/>
    <cellStyle name="Normal 73 3 3 4" xfId="5622" xr:uid="{00000000-0005-0000-0000-0000FA9B0000}"/>
    <cellStyle name="Normal 73 3 3 4 2" xfId="15674" xr:uid="{00000000-0005-0000-0000-0000FB9B0000}"/>
    <cellStyle name="Normal 73 3 3 4 2 2" xfId="45996" xr:uid="{00000000-0005-0000-0000-0000FC9B0000}"/>
    <cellStyle name="Normal 73 3 3 4 2 3" xfId="30772" xr:uid="{00000000-0005-0000-0000-0000FD9B0000}"/>
    <cellStyle name="Normal 73 3 3 4 3" xfId="10654" xr:uid="{00000000-0005-0000-0000-0000FE9B0000}"/>
    <cellStyle name="Normal 73 3 3 4 3 2" xfId="40979" xr:uid="{00000000-0005-0000-0000-0000FF9B0000}"/>
    <cellStyle name="Normal 73 3 3 4 3 3" xfId="25755" xr:uid="{00000000-0005-0000-0000-0000009C0000}"/>
    <cellStyle name="Normal 73 3 3 4 4" xfId="35966" xr:uid="{00000000-0005-0000-0000-0000019C0000}"/>
    <cellStyle name="Normal 73 3 3 4 5" xfId="20742" xr:uid="{00000000-0005-0000-0000-0000029C0000}"/>
    <cellStyle name="Normal 73 3 3 5" xfId="12332" xr:uid="{00000000-0005-0000-0000-0000039C0000}"/>
    <cellStyle name="Normal 73 3 3 5 2" xfId="42654" xr:uid="{00000000-0005-0000-0000-0000049C0000}"/>
    <cellStyle name="Normal 73 3 3 5 3" xfId="27430" xr:uid="{00000000-0005-0000-0000-0000059C0000}"/>
    <cellStyle name="Normal 73 3 3 6" xfId="7311" xr:uid="{00000000-0005-0000-0000-0000069C0000}"/>
    <cellStyle name="Normal 73 3 3 6 2" xfId="37637" xr:uid="{00000000-0005-0000-0000-0000079C0000}"/>
    <cellStyle name="Normal 73 3 3 6 3" xfId="22413" xr:uid="{00000000-0005-0000-0000-0000089C0000}"/>
    <cellStyle name="Normal 73 3 3 7" xfId="32625" xr:uid="{00000000-0005-0000-0000-0000099C0000}"/>
    <cellStyle name="Normal 73 3 3 8" xfId="17400" xr:uid="{00000000-0005-0000-0000-00000A9C0000}"/>
    <cellStyle name="Normal 73 3 4" xfId="2658" xr:uid="{00000000-0005-0000-0000-00000B9C0000}"/>
    <cellStyle name="Normal 73 3 4 2" xfId="4348" xr:uid="{00000000-0005-0000-0000-00000C9C0000}"/>
    <cellStyle name="Normal 73 3 4 2 2" xfId="14421" xr:uid="{00000000-0005-0000-0000-00000D9C0000}"/>
    <cellStyle name="Normal 73 3 4 2 2 2" xfId="44743" xr:uid="{00000000-0005-0000-0000-00000E9C0000}"/>
    <cellStyle name="Normal 73 3 4 2 2 3" xfId="29519" xr:uid="{00000000-0005-0000-0000-00000F9C0000}"/>
    <cellStyle name="Normal 73 3 4 2 3" xfId="9401" xr:uid="{00000000-0005-0000-0000-0000109C0000}"/>
    <cellStyle name="Normal 73 3 4 2 3 2" xfId="39726" xr:uid="{00000000-0005-0000-0000-0000119C0000}"/>
    <cellStyle name="Normal 73 3 4 2 3 3" xfId="24502" xr:uid="{00000000-0005-0000-0000-0000129C0000}"/>
    <cellStyle name="Normal 73 3 4 2 4" xfId="34713" xr:uid="{00000000-0005-0000-0000-0000139C0000}"/>
    <cellStyle name="Normal 73 3 4 2 5" xfId="19489" xr:uid="{00000000-0005-0000-0000-0000149C0000}"/>
    <cellStyle name="Normal 73 3 4 3" xfId="6040" xr:uid="{00000000-0005-0000-0000-0000159C0000}"/>
    <cellStyle name="Normal 73 3 4 3 2" xfId="16092" xr:uid="{00000000-0005-0000-0000-0000169C0000}"/>
    <cellStyle name="Normal 73 3 4 3 2 2" xfId="46414" xr:uid="{00000000-0005-0000-0000-0000179C0000}"/>
    <cellStyle name="Normal 73 3 4 3 2 3" xfId="31190" xr:uid="{00000000-0005-0000-0000-0000189C0000}"/>
    <cellStyle name="Normal 73 3 4 3 3" xfId="11072" xr:uid="{00000000-0005-0000-0000-0000199C0000}"/>
    <cellStyle name="Normal 73 3 4 3 3 2" xfId="41397" xr:uid="{00000000-0005-0000-0000-00001A9C0000}"/>
    <cellStyle name="Normal 73 3 4 3 3 3" xfId="26173" xr:uid="{00000000-0005-0000-0000-00001B9C0000}"/>
    <cellStyle name="Normal 73 3 4 3 4" xfId="36384" xr:uid="{00000000-0005-0000-0000-00001C9C0000}"/>
    <cellStyle name="Normal 73 3 4 3 5" xfId="21160" xr:uid="{00000000-0005-0000-0000-00001D9C0000}"/>
    <cellStyle name="Normal 73 3 4 4" xfId="12750" xr:uid="{00000000-0005-0000-0000-00001E9C0000}"/>
    <cellStyle name="Normal 73 3 4 4 2" xfId="43072" xr:uid="{00000000-0005-0000-0000-00001F9C0000}"/>
    <cellStyle name="Normal 73 3 4 4 3" xfId="27848" xr:uid="{00000000-0005-0000-0000-0000209C0000}"/>
    <cellStyle name="Normal 73 3 4 5" xfId="7729" xr:uid="{00000000-0005-0000-0000-0000219C0000}"/>
    <cellStyle name="Normal 73 3 4 5 2" xfId="38055" xr:uid="{00000000-0005-0000-0000-0000229C0000}"/>
    <cellStyle name="Normal 73 3 4 5 3" xfId="22831" xr:uid="{00000000-0005-0000-0000-0000239C0000}"/>
    <cellStyle name="Normal 73 3 4 6" xfId="33043" xr:uid="{00000000-0005-0000-0000-0000249C0000}"/>
    <cellStyle name="Normal 73 3 4 7" xfId="17818" xr:uid="{00000000-0005-0000-0000-0000259C0000}"/>
    <cellStyle name="Normal 73 3 5" xfId="3511" xr:uid="{00000000-0005-0000-0000-0000269C0000}"/>
    <cellStyle name="Normal 73 3 5 2" xfId="13585" xr:uid="{00000000-0005-0000-0000-0000279C0000}"/>
    <cellStyle name="Normal 73 3 5 2 2" xfId="43907" xr:uid="{00000000-0005-0000-0000-0000289C0000}"/>
    <cellStyle name="Normal 73 3 5 2 3" xfId="28683" xr:uid="{00000000-0005-0000-0000-0000299C0000}"/>
    <cellStyle name="Normal 73 3 5 3" xfId="8565" xr:uid="{00000000-0005-0000-0000-00002A9C0000}"/>
    <cellStyle name="Normal 73 3 5 3 2" xfId="38890" xr:uid="{00000000-0005-0000-0000-00002B9C0000}"/>
    <cellStyle name="Normal 73 3 5 3 3" xfId="23666" xr:uid="{00000000-0005-0000-0000-00002C9C0000}"/>
    <cellStyle name="Normal 73 3 5 4" xfId="33877" xr:uid="{00000000-0005-0000-0000-00002D9C0000}"/>
    <cellStyle name="Normal 73 3 5 5" xfId="18653" xr:uid="{00000000-0005-0000-0000-00002E9C0000}"/>
    <cellStyle name="Normal 73 3 6" xfId="5204" xr:uid="{00000000-0005-0000-0000-00002F9C0000}"/>
    <cellStyle name="Normal 73 3 6 2" xfId="15256" xr:uid="{00000000-0005-0000-0000-0000309C0000}"/>
    <cellStyle name="Normal 73 3 6 2 2" xfId="45578" xr:uid="{00000000-0005-0000-0000-0000319C0000}"/>
    <cellStyle name="Normal 73 3 6 2 3" xfId="30354" xr:uid="{00000000-0005-0000-0000-0000329C0000}"/>
    <cellStyle name="Normal 73 3 6 3" xfId="10236" xr:uid="{00000000-0005-0000-0000-0000339C0000}"/>
    <cellStyle name="Normal 73 3 6 3 2" xfId="40561" xr:uid="{00000000-0005-0000-0000-0000349C0000}"/>
    <cellStyle name="Normal 73 3 6 3 3" xfId="25337" xr:uid="{00000000-0005-0000-0000-0000359C0000}"/>
    <cellStyle name="Normal 73 3 6 4" xfId="35548" xr:uid="{00000000-0005-0000-0000-0000369C0000}"/>
    <cellStyle name="Normal 73 3 6 5" xfId="20324" xr:uid="{00000000-0005-0000-0000-0000379C0000}"/>
    <cellStyle name="Normal 73 3 7" xfId="11914" xr:uid="{00000000-0005-0000-0000-0000389C0000}"/>
    <cellStyle name="Normal 73 3 7 2" xfId="42236" xr:uid="{00000000-0005-0000-0000-0000399C0000}"/>
    <cellStyle name="Normal 73 3 7 3" xfId="27012" xr:uid="{00000000-0005-0000-0000-00003A9C0000}"/>
    <cellStyle name="Normal 73 3 8" xfId="6893" xr:uid="{00000000-0005-0000-0000-00003B9C0000}"/>
    <cellStyle name="Normal 73 3 8 2" xfId="37219" xr:uid="{00000000-0005-0000-0000-00003C9C0000}"/>
    <cellStyle name="Normal 73 3 8 3" xfId="21995" xr:uid="{00000000-0005-0000-0000-00003D9C0000}"/>
    <cellStyle name="Normal 73 3 9" xfId="32208" xr:uid="{00000000-0005-0000-0000-00003E9C0000}"/>
    <cellStyle name="Normal 73 4" xfId="1918" xr:uid="{00000000-0005-0000-0000-00003F9C0000}"/>
    <cellStyle name="Normal 73 4 2" xfId="2341" xr:uid="{00000000-0005-0000-0000-0000409C0000}"/>
    <cellStyle name="Normal 73 4 2 2" xfId="3180" xr:uid="{00000000-0005-0000-0000-0000419C0000}"/>
    <cellStyle name="Normal 73 4 2 2 2" xfId="4870" xr:uid="{00000000-0005-0000-0000-0000429C0000}"/>
    <cellStyle name="Normal 73 4 2 2 2 2" xfId="14943" xr:uid="{00000000-0005-0000-0000-0000439C0000}"/>
    <cellStyle name="Normal 73 4 2 2 2 2 2" xfId="45265" xr:uid="{00000000-0005-0000-0000-0000449C0000}"/>
    <cellStyle name="Normal 73 4 2 2 2 2 3" xfId="30041" xr:uid="{00000000-0005-0000-0000-0000459C0000}"/>
    <cellStyle name="Normal 73 4 2 2 2 3" xfId="9923" xr:uid="{00000000-0005-0000-0000-0000469C0000}"/>
    <cellStyle name="Normal 73 4 2 2 2 3 2" xfId="40248" xr:uid="{00000000-0005-0000-0000-0000479C0000}"/>
    <cellStyle name="Normal 73 4 2 2 2 3 3" xfId="25024" xr:uid="{00000000-0005-0000-0000-0000489C0000}"/>
    <cellStyle name="Normal 73 4 2 2 2 4" xfId="35235" xr:uid="{00000000-0005-0000-0000-0000499C0000}"/>
    <cellStyle name="Normal 73 4 2 2 2 5" xfId="20011" xr:uid="{00000000-0005-0000-0000-00004A9C0000}"/>
    <cellStyle name="Normal 73 4 2 2 3" xfId="6562" xr:uid="{00000000-0005-0000-0000-00004B9C0000}"/>
    <cellStyle name="Normal 73 4 2 2 3 2" xfId="16614" xr:uid="{00000000-0005-0000-0000-00004C9C0000}"/>
    <cellStyle name="Normal 73 4 2 2 3 2 2" xfId="46936" xr:uid="{00000000-0005-0000-0000-00004D9C0000}"/>
    <cellStyle name="Normal 73 4 2 2 3 2 3" xfId="31712" xr:uid="{00000000-0005-0000-0000-00004E9C0000}"/>
    <cellStyle name="Normal 73 4 2 2 3 3" xfId="11594" xr:uid="{00000000-0005-0000-0000-00004F9C0000}"/>
    <cellStyle name="Normal 73 4 2 2 3 3 2" xfId="41919" xr:uid="{00000000-0005-0000-0000-0000509C0000}"/>
    <cellStyle name="Normal 73 4 2 2 3 3 3" xfId="26695" xr:uid="{00000000-0005-0000-0000-0000519C0000}"/>
    <cellStyle name="Normal 73 4 2 2 3 4" xfId="36906" xr:uid="{00000000-0005-0000-0000-0000529C0000}"/>
    <cellStyle name="Normal 73 4 2 2 3 5" xfId="21682" xr:uid="{00000000-0005-0000-0000-0000539C0000}"/>
    <cellStyle name="Normal 73 4 2 2 4" xfId="13272" xr:uid="{00000000-0005-0000-0000-0000549C0000}"/>
    <cellStyle name="Normal 73 4 2 2 4 2" xfId="43594" xr:uid="{00000000-0005-0000-0000-0000559C0000}"/>
    <cellStyle name="Normal 73 4 2 2 4 3" xfId="28370" xr:uid="{00000000-0005-0000-0000-0000569C0000}"/>
    <cellStyle name="Normal 73 4 2 2 5" xfId="8251" xr:uid="{00000000-0005-0000-0000-0000579C0000}"/>
    <cellStyle name="Normal 73 4 2 2 5 2" xfId="38577" xr:uid="{00000000-0005-0000-0000-0000589C0000}"/>
    <cellStyle name="Normal 73 4 2 2 5 3" xfId="23353" xr:uid="{00000000-0005-0000-0000-0000599C0000}"/>
    <cellStyle name="Normal 73 4 2 2 6" xfId="33565" xr:uid="{00000000-0005-0000-0000-00005A9C0000}"/>
    <cellStyle name="Normal 73 4 2 2 7" xfId="18340" xr:uid="{00000000-0005-0000-0000-00005B9C0000}"/>
    <cellStyle name="Normal 73 4 2 3" xfId="4033" xr:uid="{00000000-0005-0000-0000-00005C9C0000}"/>
    <cellStyle name="Normal 73 4 2 3 2" xfId="14107" xr:uid="{00000000-0005-0000-0000-00005D9C0000}"/>
    <cellStyle name="Normal 73 4 2 3 2 2" xfId="44429" xr:uid="{00000000-0005-0000-0000-00005E9C0000}"/>
    <cellStyle name="Normal 73 4 2 3 2 3" xfId="29205" xr:uid="{00000000-0005-0000-0000-00005F9C0000}"/>
    <cellStyle name="Normal 73 4 2 3 3" xfId="9087" xr:uid="{00000000-0005-0000-0000-0000609C0000}"/>
    <cellStyle name="Normal 73 4 2 3 3 2" xfId="39412" xr:uid="{00000000-0005-0000-0000-0000619C0000}"/>
    <cellStyle name="Normal 73 4 2 3 3 3" xfId="24188" xr:uid="{00000000-0005-0000-0000-0000629C0000}"/>
    <cellStyle name="Normal 73 4 2 3 4" xfId="34399" xr:uid="{00000000-0005-0000-0000-0000639C0000}"/>
    <cellStyle name="Normal 73 4 2 3 5" xfId="19175" xr:uid="{00000000-0005-0000-0000-0000649C0000}"/>
    <cellStyle name="Normal 73 4 2 4" xfId="5726" xr:uid="{00000000-0005-0000-0000-0000659C0000}"/>
    <cellStyle name="Normal 73 4 2 4 2" xfId="15778" xr:uid="{00000000-0005-0000-0000-0000669C0000}"/>
    <cellStyle name="Normal 73 4 2 4 2 2" xfId="46100" xr:uid="{00000000-0005-0000-0000-0000679C0000}"/>
    <cellStyle name="Normal 73 4 2 4 2 3" xfId="30876" xr:uid="{00000000-0005-0000-0000-0000689C0000}"/>
    <cellStyle name="Normal 73 4 2 4 3" xfId="10758" xr:uid="{00000000-0005-0000-0000-0000699C0000}"/>
    <cellStyle name="Normal 73 4 2 4 3 2" xfId="41083" xr:uid="{00000000-0005-0000-0000-00006A9C0000}"/>
    <cellStyle name="Normal 73 4 2 4 3 3" xfId="25859" xr:uid="{00000000-0005-0000-0000-00006B9C0000}"/>
    <cellStyle name="Normal 73 4 2 4 4" xfId="36070" xr:uid="{00000000-0005-0000-0000-00006C9C0000}"/>
    <cellStyle name="Normal 73 4 2 4 5" xfId="20846" xr:uid="{00000000-0005-0000-0000-00006D9C0000}"/>
    <cellStyle name="Normal 73 4 2 5" xfId="12436" xr:uid="{00000000-0005-0000-0000-00006E9C0000}"/>
    <cellStyle name="Normal 73 4 2 5 2" xfId="42758" xr:uid="{00000000-0005-0000-0000-00006F9C0000}"/>
    <cellStyle name="Normal 73 4 2 5 3" xfId="27534" xr:uid="{00000000-0005-0000-0000-0000709C0000}"/>
    <cellStyle name="Normal 73 4 2 6" xfId="7415" xr:uid="{00000000-0005-0000-0000-0000719C0000}"/>
    <cellStyle name="Normal 73 4 2 6 2" xfId="37741" xr:uid="{00000000-0005-0000-0000-0000729C0000}"/>
    <cellStyle name="Normal 73 4 2 6 3" xfId="22517" xr:uid="{00000000-0005-0000-0000-0000739C0000}"/>
    <cellStyle name="Normal 73 4 2 7" xfId="32729" xr:uid="{00000000-0005-0000-0000-0000749C0000}"/>
    <cellStyle name="Normal 73 4 2 8" xfId="17504" xr:uid="{00000000-0005-0000-0000-0000759C0000}"/>
    <cellStyle name="Normal 73 4 3" xfId="2762" xr:uid="{00000000-0005-0000-0000-0000769C0000}"/>
    <cellStyle name="Normal 73 4 3 2" xfId="4452" xr:uid="{00000000-0005-0000-0000-0000779C0000}"/>
    <cellStyle name="Normal 73 4 3 2 2" xfId="14525" xr:uid="{00000000-0005-0000-0000-0000789C0000}"/>
    <cellStyle name="Normal 73 4 3 2 2 2" xfId="44847" xr:uid="{00000000-0005-0000-0000-0000799C0000}"/>
    <cellStyle name="Normal 73 4 3 2 2 3" xfId="29623" xr:uid="{00000000-0005-0000-0000-00007A9C0000}"/>
    <cellStyle name="Normal 73 4 3 2 3" xfId="9505" xr:uid="{00000000-0005-0000-0000-00007B9C0000}"/>
    <cellStyle name="Normal 73 4 3 2 3 2" xfId="39830" xr:uid="{00000000-0005-0000-0000-00007C9C0000}"/>
    <cellStyle name="Normal 73 4 3 2 3 3" xfId="24606" xr:uid="{00000000-0005-0000-0000-00007D9C0000}"/>
    <cellStyle name="Normal 73 4 3 2 4" xfId="34817" xr:uid="{00000000-0005-0000-0000-00007E9C0000}"/>
    <cellStyle name="Normal 73 4 3 2 5" xfId="19593" xr:uid="{00000000-0005-0000-0000-00007F9C0000}"/>
    <cellStyle name="Normal 73 4 3 3" xfId="6144" xr:uid="{00000000-0005-0000-0000-0000809C0000}"/>
    <cellStyle name="Normal 73 4 3 3 2" xfId="16196" xr:uid="{00000000-0005-0000-0000-0000819C0000}"/>
    <cellStyle name="Normal 73 4 3 3 2 2" xfId="46518" xr:uid="{00000000-0005-0000-0000-0000829C0000}"/>
    <cellStyle name="Normal 73 4 3 3 2 3" xfId="31294" xr:uid="{00000000-0005-0000-0000-0000839C0000}"/>
    <cellStyle name="Normal 73 4 3 3 3" xfId="11176" xr:uid="{00000000-0005-0000-0000-0000849C0000}"/>
    <cellStyle name="Normal 73 4 3 3 3 2" xfId="41501" xr:uid="{00000000-0005-0000-0000-0000859C0000}"/>
    <cellStyle name="Normal 73 4 3 3 3 3" xfId="26277" xr:uid="{00000000-0005-0000-0000-0000869C0000}"/>
    <cellStyle name="Normal 73 4 3 3 4" xfId="36488" xr:uid="{00000000-0005-0000-0000-0000879C0000}"/>
    <cellStyle name="Normal 73 4 3 3 5" xfId="21264" xr:uid="{00000000-0005-0000-0000-0000889C0000}"/>
    <cellStyle name="Normal 73 4 3 4" xfId="12854" xr:uid="{00000000-0005-0000-0000-0000899C0000}"/>
    <cellStyle name="Normal 73 4 3 4 2" xfId="43176" xr:uid="{00000000-0005-0000-0000-00008A9C0000}"/>
    <cellStyle name="Normal 73 4 3 4 3" xfId="27952" xr:uid="{00000000-0005-0000-0000-00008B9C0000}"/>
    <cellStyle name="Normal 73 4 3 5" xfId="7833" xr:uid="{00000000-0005-0000-0000-00008C9C0000}"/>
    <cellStyle name="Normal 73 4 3 5 2" xfId="38159" xr:uid="{00000000-0005-0000-0000-00008D9C0000}"/>
    <cellStyle name="Normal 73 4 3 5 3" xfId="22935" xr:uid="{00000000-0005-0000-0000-00008E9C0000}"/>
    <cellStyle name="Normal 73 4 3 6" xfId="33147" xr:uid="{00000000-0005-0000-0000-00008F9C0000}"/>
    <cellStyle name="Normal 73 4 3 7" xfId="17922" xr:uid="{00000000-0005-0000-0000-0000909C0000}"/>
    <cellStyle name="Normal 73 4 4" xfId="3615" xr:uid="{00000000-0005-0000-0000-0000919C0000}"/>
    <cellStyle name="Normal 73 4 4 2" xfId="13689" xr:uid="{00000000-0005-0000-0000-0000929C0000}"/>
    <cellStyle name="Normal 73 4 4 2 2" xfId="44011" xr:uid="{00000000-0005-0000-0000-0000939C0000}"/>
    <cellStyle name="Normal 73 4 4 2 3" xfId="28787" xr:uid="{00000000-0005-0000-0000-0000949C0000}"/>
    <cellStyle name="Normal 73 4 4 3" xfId="8669" xr:uid="{00000000-0005-0000-0000-0000959C0000}"/>
    <cellStyle name="Normal 73 4 4 3 2" xfId="38994" xr:uid="{00000000-0005-0000-0000-0000969C0000}"/>
    <cellStyle name="Normal 73 4 4 3 3" xfId="23770" xr:uid="{00000000-0005-0000-0000-0000979C0000}"/>
    <cellStyle name="Normal 73 4 4 4" xfId="33981" xr:uid="{00000000-0005-0000-0000-0000989C0000}"/>
    <cellStyle name="Normal 73 4 4 5" xfId="18757" xr:uid="{00000000-0005-0000-0000-0000999C0000}"/>
    <cellStyle name="Normal 73 4 5" xfId="5308" xr:uid="{00000000-0005-0000-0000-00009A9C0000}"/>
    <cellStyle name="Normal 73 4 5 2" xfId="15360" xr:uid="{00000000-0005-0000-0000-00009B9C0000}"/>
    <cellStyle name="Normal 73 4 5 2 2" xfId="45682" xr:uid="{00000000-0005-0000-0000-00009C9C0000}"/>
    <cellStyle name="Normal 73 4 5 2 3" xfId="30458" xr:uid="{00000000-0005-0000-0000-00009D9C0000}"/>
    <cellStyle name="Normal 73 4 5 3" xfId="10340" xr:uid="{00000000-0005-0000-0000-00009E9C0000}"/>
    <cellStyle name="Normal 73 4 5 3 2" xfId="40665" xr:uid="{00000000-0005-0000-0000-00009F9C0000}"/>
    <cellStyle name="Normal 73 4 5 3 3" xfId="25441" xr:uid="{00000000-0005-0000-0000-0000A09C0000}"/>
    <cellStyle name="Normal 73 4 5 4" xfId="35652" xr:uid="{00000000-0005-0000-0000-0000A19C0000}"/>
    <cellStyle name="Normal 73 4 5 5" xfId="20428" xr:uid="{00000000-0005-0000-0000-0000A29C0000}"/>
    <cellStyle name="Normal 73 4 6" xfId="12018" xr:uid="{00000000-0005-0000-0000-0000A39C0000}"/>
    <cellStyle name="Normal 73 4 6 2" xfId="42340" xr:uid="{00000000-0005-0000-0000-0000A49C0000}"/>
    <cellStyle name="Normal 73 4 6 3" xfId="27116" xr:uid="{00000000-0005-0000-0000-0000A59C0000}"/>
    <cellStyle name="Normal 73 4 7" xfId="6997" xr:uid="{00000000-0005-0000-0000-0000A69C0000}"/>
    <cellStyle name="Normal 73 4 7 2" xfId="37323" xr:uid="{00000000-0005-0000-0000-0000A79C0000}"/>
    <cellStyle name="Normal 73 4 7 3" xfId="22099" xr:uid="{00000000-0005-0000-0000-0000A89C0000}"/>
    <cellStyle name="Normal 73 4 8" xfId="32311" xr:uid="{00000000-0005-0000-0000-0000A99C0000}"/>
    <cellStyle name="Normal 73 4 9" xfId="17086" xr:uid="{00000000-0005-0000-0000-0000AA9C0000}"/>
    <cellStyle name="Normal 73 5" xfId="2131" xr:uid="{00000000-0005-0000-0000-0000AB9C0000}"/>
    <cellStyle name="Normal 73 5 2" xfId="2972" xr:uid="{00000000-0005-0000-0000-0000AC9C0000}"/>
    <cellStyle name="Normal 73 5 2 2" xfId="4662" xr:uid="{00000000-0005-0000-0000-0000AD9C0000}"/>
    <cellStyle name="Normal 73 5 2 2 2" xfId="14735" xr:uid="{00000000-0005-0000-0000-0000AE9C0000}"/>
    <cellStyle name="Normal 73 5 2 2 2 2" xfId="45057" xr:uid="{00000000-0005-0000-0000-0000AF9C0000}"/>
    <cellStyle name="Normal 73 5 2 2 2 3" xfId="29833" xr:uid="{00000000-0005-0000-0000-0000B09C0000}"/>
    <cellStyle name="Normal 73 5 2 2 3" xfId="9715" xr:uid="{00000000-0005-0000-0000-0000B19C0000}"/>
    <cellStyle name="Normal 73 5 2 2 3 2" xfId="40040" xr:uid="{00000000-0005-0000-0000-0000B29C0000}"/>
    <cellStyle name="Normal 73 5 2 2 3 3" xfId="24816" xr:uid="{00000000-0005-0000-0000-0000B39C0000}"/>
    <cellStyle name="Normal 73 5 2 2 4" xfId="35027" xr:uid="{00000000-0005-0000-0000-0000B49C0000}"/>
    <cellStyle name="Normal 73 5 2 2 5" xfId="19803" xr:uid="{00000000-0005-0000-0000-0000B59C0000}"/>
    <cellStyle name="Normal 73 5 2 3" xfId="6354" xr:uid="{00000000-0005-0000-0000-0000B69C0000}"/>
    <cellStyle name="Normal 73 5 2 3 2" xfId="16406" xr:uid="{00000000-0005-0000-0000-0000B79C0000}"/>
    <cellStyle name="Normal 73 5 2 3 2 2" xfId="46728" xr:uid="{00000000-0005-0000-0000-0000B89C0000}"/>
    <cellStyle name="Normal 73 5 2 3 2 3" xfId="31504" xr:uid="{00000000-0005-0000-0000-0000B99C0000}"/>
    <cellStyle name="Normal 73 5 2 3 3" xfId="11386" xr:uid="{00000000-0005-0000-0000-0000BA9C0000}"/>
    <cellStyle name="Normal 73 5 2 3 3 2" xfId="41711" xr:uid="{00000000-0005-0000-0000-0000BB9C0000}"/>
    <cellStyle name="Normal 73 5 2 3 3 3" xfId="26487" xr:uid="{00000000-0005-0000-0000-0000BC9C0000}"/>
    <cellStyle name="Normal 73 5 2 3 4" xfId="36698" xr:uid="{00000000-0005-0000-0000-0000BD9C0000}"/>
    <cellStyle name="Normal 73 5 2 3 5" xfId="21474" xr:uid="{00000000-0005-0000-0000-0000BE9C0000}"/>
    <cellStyle name="Normal 73 5 2 4" xfId="13064" xr:uid="{00000000-0005-0000-0000-0000BF9C0000}"/>
    <cellStyle name="Normal 73 5 2 4 2" xfId="43386" xr:uid="{00000000-0005-0000-0000-0000C09C0000}"/>
    <cellStyle name="Normal 73 5 2 4 3" xfId="28162" xr:uid="{00000000-0005-0000-0000-0000C19C0000}"/>
    <cellStyle name="Normal 73 5 2 5" xfId="8043" xr:uid="{00000000-0005-0000-0000-0000C29C0000}"/>
    <cellStyle name="Normal 73 5 2 5 2" xfId="38369" xr:uid="{00000000-0005-0000-0000-0000C39C0000}"/>
    <cellStyle name="Normal 73 5 2 5 3" xfId="23145" xr:uid="{00000000-0005-0000-0000-0000C49C0000}"/>
    <cellStyle name="Normal 73 5 2 6" xfId="33357" xr:uid="{00000000-0005-0000-0000-0000C59C0000}"/>
    <cellStyle name="Normal 73 5 2 7" xfId="18132" xr:uid="{00000000-0005-0000-0000-0000C69C0000}"/>
    <cellStyle name="Normal 73 5 3" xfId="3825" xr:uid="{00000000-0005-0000-0000-0000C79C0000}"/>
    <cellStyle name="Normal 73 5 3 2" xfId="13899" xr:uid="{00000000-0005-0000-0000-0000C89C0000}"/>
    <cellStyle name="Normal 73 5 3 2 2" xfId="44221" xr:uid="{00000000-0005-0000-0000-0000C99C0000}"/>
    <cellStyle name="Normal 73 5 3 2 3" xfId="28997" xr:uid="{00000000-0005-0000-0000-0000CA9C0000}"/>
    <cellStyle name="Normal 73 5 3 3" xfId="8879" xr:uid="{00000000-0005-0000-0000-0000CB9C0000}"/>
    <cellStyle name="Normal 73 5 3 3 2" xfId="39204" xr:uid="{00000000-0005-0000-0000-0000CC9C0000}"/>
    <cellStyle name="Normal 73 5 3 3 3" xfId="23980" xr:uid="{00000000-0005-0000-0000-0000CD9C0000}"/>
    <cellStyle name="Normal 73 5 3 4" xfId="34191" xr:uid="{00000000-0005-0000-0000-0000CE9C0000}"/>
    <cellStyle name="Normal 73 5 3 5" xfId="18967" xr:uid="{00000000-0005-0000-0000-0000CF9C0000}"/>
    <cellStyle name="Normal 73 5 4" xfId="5518" xr:uid="{00000000-0005-0000-0000-0000D09C0000}"/>
    <cellStyle name="Normal 73 5 4 2" xfId="15570" xr:uid="{00000000-0005-0000-0000-0000D19C0000}"/>
    <cellStyle name="Normal 73 5 4 2 2" xfId="45892" xr:uid="{00000000-0005-0000-0000-0000D29C0000}"/>
    <cellStyle name="Normal 73 5 4 2 3" xfId="30668" xr:uid="{00000000-0005-0000-0000-0000D39C0000}"/>
    <cellStyle name="Normal 73 5 4 3" xfId="10550" xr:uid="{00000000-0005-0000-0000-0000D49C0000}"/>
    <cellStyle name="Normal 73 5 4 3 2" xfId="40875" xr:uid="{00000000-0005-0000-0000-0000D59C0000}"/>
    <cellStyle name="Normal 73 5 4 3 3" xfId="25651" xr:uid="{00000000-0005-0000-0000-0000D69C0000}"/>
    <cellStyle name="Normal 73 5 4 4" xfId="35862" xr:uid="{00000000-0005-0000-0000-0000D79C0000}"/>
    <cellStyle name="Normal 73 5 4 5" xfId="20638" xr:uid="{00000000-0005-0000-0000-0000D89C0000}"/>
    <cellStyle name="Normal 73 5 5" xfId="12228" xr:uid="{00000000-0005-0000-0000-0000D99C0000}"/>
    <cellStyle name="Normal 73 5 5 2" xfId="42550" xr:uid="{00000000-0005-0000-0000-0000DA9C0000}"/>
    <cellStyle name="Normal 73 5 5 3" xfId="27326" xr:uid="{00000000-0005-0000-0000-0000DB9C0000}"/>
    <cellStyle name="Normal 73 5 6" xfId="7207" xr:uid="{00000000-0005-0000-0000-0000DC9C0000}"/>
    <cellStyle name="Normal 73 5 6 2" xfId="37533" xr:uid="{00000000-0005-0000-0000-0000DD9C0000}"/>
    <cellStyle name="Normal 73 5 6 3" xfId="22309" xr:uid="{00000000-0005-0000-0000-0000DE9C0000}"/>
    <cellStyle name="Normal 73 5 7" xfId="32521" xr:uid="{00000000-0005-0000-0000-0000DF9C0000}"/>
    <cellStyle name="Normal 73 5 8" xfId="17296" xr:uid="{00000000-0005-0000-0000-0000E09C0000}"/>
    <cellStyle name="Normal 73 6" xfId="2552" xr:uid="{00000000-0005-0000-0000-0000E19C0000}"/>
    <cellStyle name="Normal 73 6 2" xfId="4244" xr:uid="{00000000-0005-0000-0000-0000E29C0000}"/>
    <cellStyle name="Normal 73 6 2 2" xfId="14317" xr:uid="{00000000-0005-0000-0000-0000E39C0000}"/>
    <cellStyle name="Normal 73 6 2 2 2" xfId="44639" xr:uid="{00000000-0005-0000-0000-0000E49C0000}"/>
    <cellStyle name="Normal 73 6 2 2 3" xfId="29415" xr:uid="{00000000-0005-0000-0000-0000E59C0000}"/>
    <cellStyle name="Normal 73 6 2 3" xfId="9297" xr:uid="{00000000-0005-0000-0000-0000E69C0000}"/>
    <cellStyle name="Normal 73 6 2 3 2" xfId="39622" xr:uid="{00000000-0005-0000-0000-0000E79C0000}"/>
    <cellStyle name="Normal 73 6 2 3 3" xfId="24398" xr:uid="{00000000-0005-0000-0000-0000E89C0000}"/>
    <cellStyle name="Normal 73 6 2 4" xfId="34609" xr:uid="{00000000-0005-0000-0000-0000E99C0000}"/>
    <cellStyle name="Normal 73 6 2 5" xfId="19385" xr:uid="{00000000-0005-0000-0000-0000EA9C0000}"/>
    <cellStyle name="Normal 73 6 3" xfId="5936" xr:uid="{00000000-0005-0000-0000-0000EB9C0000}"/>
    <cellStyle name="Normal 73 6 3 2" xfId="15988" xr:uid="{00000000-0005-0000-0000-0000EC9C0000}"/>
    <cellStyle name="Normal 73 6 3 2 2" xfId="46310" xr:uid="{00000000-0005-0000-0000-0000ED9C0000}"/>
    <cellStyle name="Normal 73 6 3 2 3" xfId="31086" xr:uid="{00000000-0005-0000-0000-0000EE9C0000}"/>
    <cellStyle name="Normal 73 6 3 3" xfId="10968" xr:uid="{00000000-0005-0000-0000-0000EF9C0000}"/>
    <cellStyle name="Normal 73 6 3 3 2" xfId="41293" xr:uid="{00000000-0005-0000-0000-0000F09C0000}"/>
    <cellStyle name="Normal 73 6 3 3 3" xfId="26069" xr:uid="{00000000-0005-0000-0000-0000F19C0000}"/>
    <cellStyle name="Normal 73 6 3 4" xfId="36280" xr:uid="{00000000-0005-0000-0000-0000F29C0000}"/>
    <cellStyle name="Normal 73 6 3 5" xfId="21056" xr:uid="{00000000-0005-0000-0000-0000F39C0000}"/>
    <cellStyle name="Normal 73 6 4" xfId="12646" xr:uid="{00000000-0005-0000-0000-0000F49C0000}"/>
    <cellStyle name="Normal 73 6 4 2" xfId="42968" xr:uid="{00000000-0005-0000-0000-0000F59C0000}"/>
    <cellStyle name="Normal 73 6 4 3" xfId="27744" xr:uid="{00000000-0005-0000-0000-0000F69C0000}"/>
    <cellStyle name="Normal 73 6 5" xfId="7625" xr:uid="{00000000-0005-0000-0000-0000F79C0000}"/>
    <cellStyle name="Normal 73 6 5 2" xfId="37951" xr:uid="{00000000-0005-0000-0000-0000F89C0000}"/>
    <cellStyle name="Normal 73 6 5 3" xfId="22727" xr:uid="{00000000-0005-0000-0000-0000F99C0000}"/>
    <cellStyle name="Normal 73 6 6" xfId="32939" xr:uid="{00000000-0005-0000-0000-0000FA9C0000}"/>
    <cellStyle name="Normal 73 6 7" xfId="17714" xr:uid="{00000000-0005-0000-0000-0000FB9C0000}"/>
    <cellStyle name="Normal 73 7" xfId="3404" xr:uid="{00000000-0005-0000-0000-0000FC9C0000}"/>
    <cellStyle name="Normal 73 7 2" xfId="13481" xr:uid="{00000000-0005-0000-0000-0000FD9C0000}"/>
    <cellStyle name="Normal 73 7 2 2" xfId="43803" xr:uid="{00000000-0005-0000-0000-0000FE9C0000}"/>
    <cellStyle name="Normal 73 7 2 3" xfId="28579" xr:uid="{00000000-0005-0000-0000-0000FF9C0000}"/>
    <cellStyle name="Normal 73 7 3" xfId="8461" xr:uid="{00000000-0005-0000-0000-0000009D0000}"/>
    <cellStyle name="Normal 73 7 3 2" xfId="38786" xr:uid="{00000000-0005-0000-0000-0000019D0000}"/>
    <cellStyle name="Normal 73 7 3 3" xfId="23562" xr:uid="{00000000-0005-0000-0000-0000029D0000}"/>
    <cellStyle name="Normal 73 7 4" xfId="33773" xr:uid="{00000000-0005-0000-0000-0000039D0000}"/>
    <cellStyle name="Normal 73 7 5" xfId="18549" xr:uid="{00000000-0005-0000-0000-0000049D0000}"/>
    <cellStyle name="Normal 73 8" xfId="5098" xr:uid="{00000000-0005-0000-0000-0000059D0000}"/>
    <cellStyle name="Normal 73 8 2" xfId="15152" xr:uid="{00000000-0005-0000-0000-0000069D0000}"/>
    <cellStyle name="Normal 73 8 2 2" xfId="45474" xr:uid="{00000000-0005-0000-0000-0000079D0000}"/>
    <cellStyle name="Normal 73 8 2 3" xfId="30250" xr:uid="{00000000-0005-0000-0000-0000089D0000}"/>
    <cellStyle name="Normal 73 8 3" xfId="10132" xr:uid="{00000000-0005-0000-0000-0000099D0000}"/>
    <cellStyle name="Normal 73 8 3 2" xfId="40457" xr:uid="{00000000-0005-0000-0000-00000A9D0000}"/>
    <cellStyle name="Normal 73 8 3 3" xfId="25233" xr:uid="{00000000-0005-0000-0000-00000B9D0000}"/>
    <cellStyle name="Normal 73 8 4" xfId="35444" xr:uid="{00000000-0005-0000-0000-00000C9D0000}"/>
    <cellStyle name="Normal 73 8 5" xfId="20220" xr:uid="{00000000-0005-0000-0000-00000D9D0000}"/>
    <cellStyle name="Normal 73 9" xfId="11808" xr:uid="{00000000-0005-0000-0000-00000E9D0000}"/>
    <cellStyle name="Normal 73 9 2" xfId="42132" xr:uid="{00000000-0005-0000-0000-00000F9D0000}"/>
    <cellStyle name="Normal 73 9 3" xfId="26908" xr:uid="{00000000-0005-0000-0000-0000109D0000}"/>
    <cellStyle name="Normal 74" xfId="1491" xr:uid="{00000000-0005-0000-0000-0000119D0000}"/>
    <cellStyle name="Normal 74 10" xfId="6788" xr:uid="{00000000-0005-0000-0000-0000129D0000}"/>
    <cellStyle name="Normal 74 10 2" xfId="37116" xr:uid="{00000000-0005-0000-0000-0000139D0000}"/>
    <cellStyle name="Normal 74 10 3" xfId="21892" xr:uid="{00000000-0005-0000-0000-0000149D0000}"/>
    <cellStyle name="Normal 74 11" xfId="32107" xr:uid="{00000000-0005-0000-0000-0000159D0000}"/>
    <cellStyle name="Normal 74 12" xfId="16877" xr:uid="{00000000-0005-0000-0000-0000169D0000}"/>
    <cellStyle name="Normal 74 13" xfId="47318" xr:uid="{00000000-0005-0000-0000-0000179D0000}"/>
    <cellStyle name="Normal 74 2" xfId="1752" xr:uid="{00000000-0005-0000-0000-0000189D0000}"/>
    <cellStyle name="Normal 74 2 10" xfId="32158" xr:uid="{00000000-0005-0000-0000-0000199D0000}"/>
    <cellStyle name="Normal 74 2 11" xfId="16931" xr:uid="{00000000-0005-0000-0000-00001A9D0000}"/>
    <cellStyle name="Normal 74 2 2" xfId="1860" xr:uid="{00000000-0005-0000-0000-00001B9D0000}"/>
    <cellStyle name="Normal 74 2 2 10" xfId="17035" xr:uid="{00000000-0005-0000-0000-00001C9D0000}"/>
    <cellStyle name="Normal 74 2 2 2" xfId="2077" xr:uid="{00000000-0005-0000-0000-00001D9D0000}"/>
    <cellStyle name="Normal 74 2 2 2 2" xfId="2498" xr:uid="{00000000-0005-0000-0000-00001E9D0000}"/>
    <cellStyle name="Normal 74 2 2 2 2 2" xfId="3337" xr:uid="{00000000-0005-0000-0000-00001F9D0000}"/>
    <cellStyle name="Normal 74 2 2 2 2 2 2" xfId="5027" xr:uid="{00000000-0005-0000-0000-0000209D0000}"/>
    <cellStyle name="Normal 74 2 2 2 2 2 2 2" xfId="15100" xr:uid="{00000000-0005-0000-0000-0000219D0000}"/>
    <cellStyle name="Normal 74 2 2 2 2 2 2 2 2" xfId="45422" xr:uid="{00000000-0005-0000-0000-0000229D0000}"/>
    <cellStyle name="Normal 74 2 2 2 2 2 2 2 3" xfId="30198" xr:uid="{00000000-0005-0000-0000-0000239D0000}"/>
    <cellStyle name="Normal 74 2 2 2 2 2 2 3" xfId="10080" xr:uid="{00000000-0005-0000-0000-0000249D0000}"/>
    <cellStyle name="Normal 74 2 2 2 2 2 2 3 2" xfId="40405" xr:uid="{00000000-0005-0000-0000-0000259D0000}"/>
    <cellStyle name="Normal 74 2 2 2 2 2 2 3 3" xfId="25181" xr:uid="{00000000-0005-0000-0000-0000269D0000}"/>
    <cellStyle name="Normal 74 2 2 2 2 2 2 4" xfId="35392" xr:uid="{00000000-0005-0000-0000-0000279D0000}"/>
    <cellStyle name="Normal 74 2 2 2 2 2 2 5" xfId="20168" xr:uid="{00000000-0005-0000-0000-0000289D0000}"/>
    <cellStyle name="Normal 74 2 2 2 2 2 3" xfId="6719" xr:uid="{00000000-0005-0000-0000-0000299D0000}"/>
    <cellStyle name="Normal 74 2 2 2 2 2 3 2" xfId="16771" xr:uid="{00000000-0005-0000-0000-00002A9D0000}"/>
    <cellStyle name="Normal 74 2 2 2 2 2 3 2 2" xfId="47093" xr:uid="{00000000-0005-0000-0000-00002B9D0000}"/>
    <cellStyle name="Normal 74 2 2 2 2 2 3 2 3" xfId="31869" xr:uid="{00000000-0005-0000-0000-00002C9D0000}"/>
    <cellStyle name="Normal 74 2 2 2 2 2 3 3" xfId="11751" xr:uid="{00000000-0005-0000-0000-00002D9D0000}"/>
    <cellStyle name="Normal 74 2 2 2 2 2 3 3 2" xfId="42076" xr:uid="{00000000-0005-0000-0000-00002E9D0000}"/>
    <cellStyle name="Normal 74 2 2 2 2 2 3 3 3" xfId="26852" xr:uid="{00000000-0005-0000-0000-00002F9D0000}"/>
    <cellStyle name="Normal 74 2 2 2 2 2 3 4" xfId="37063" xr:uid="{00000000-0005-0000-0000-0000309D0000}"/>
    <cellStyle name="Normal 74 2 2 2 2 2 3 5" xfId="21839" xr:uid="{00000000-0005-0000-0000-0000319D0000}"/>
    <cellStyle name="Normal 74 2 2 2 2 2 4" xfId="13429" xr:uid="{00000000-0005-0000-0000-0000329D0000}"/>
    <cellStyle name="Normal 74 2 2 2 2 2 4 2" xfId="43751" xr:uid="{00000000-0005-0000-0000-0000339D0000}"/>
    <cellStyle name="Normal 74 2 2 2 2 2 4 3" xfId="28527" xr:uid="{00000000-0005-0000-0000-0000349D0000}"/>
    <cellStyle name="Normal 74 2 2 2 2 2 5" xfId="8408" xr:uid="{00000000-0005-0000-0000-0000359D0000}"/>
    <cellStyle name="Normal 74 2 2 2 2 2 5 2" xfId="38734" xr:uid="{00000000-0005-0000-0000-0000369D0000}"/>
    <cellStyle name="Normal 74 2 2 2 2 2 5 3" xfId="23510" xr:uid="{00000000-0005-0000-0000-0000379D0000}"/>
    <cellStyle name="Normal 74 2 2 2 2 2 6" xfId="33722" xr:uid="{00000000-0005-0000-0000-0000389D0000}"/>
    <cellStyle name="Normal 74 2 2 2 2 2 7" xfId="18497" xr:uid="{00000000-0005-0000-0000-0000399D0000}"/>
    <cellStyle name="Normal 74 2 2 2 2 3" xfId="4190" xr:uid="{00000000-0005-0000-0000-00003A9D0000}"/>
    <cellStyle name="Normal 74 2 2 2 2 3 2" xfId="14264" xr:uid="{00000000-0005-0000-0000-00003B9D0000}"/>
    <cellStyle name="Normal 74 2 2 2 2 3 2 2" xfId="44586" xr:uid="{00000000-0005-0000-0000-00003C9D0000}"/>
    <cellStyle name="Normal 74 2 2 2 2 3 2 3" xfId="29362" xr:uid="{00000000-0005-0000-0000-00003D9D0000}"/>
    <cellStyle name="Normal 74 2 2 2 2 3 3" xfId="9244" xr:uid="{00000000-0005-0000-0000-00003E9D0000}"/>
    <cellStyle name="Normal 74 2 2 2 2 3 3 2" xfId="39569" xr:uid="{00000000-0005-0000-0000-00003F9D0000}"/>
    <cellStyle name="Normal 74 2 2 2 2 3 3 3" xfId="24345" xr:uid="{00000000-0005-0000-0000-0000409D0000}"/>
    <cellStyle name="Normal 74 2 2 2 2 3 4" xfId="34556" xr:uid="{00000000-0005-0000-0000-0000419D0000}"/>
    <cellStyle name="Normal 74 2 2 2 2 3 5" xfId="19332" xr:uid="{00000000-0005-0000-0000-0000429D0000}"/>
    <cellStyle name="Normal 74 2 2 2 2 4" xfId="5883" xr:uid="{00000000-0005-0000-0000-0000439D0000}"/>
    <cellStyle name="Normal 74 2 2 2 2 4 2" xfId="15935" xr:uid="{00000000-0005-0000-0000-0000449D0000}"/>
    <cellStyle name="Normal 74 2 2 2 2 4 2 2" xfId="46257" xr:uid="{00000000-0005-0000-0000-0000459D0000}"/>
    <cellStyle name="Normal 74 2 2 2 2 4 2 3" xfId="31033" xr:uid="{00000000-0005-0000-0000-0000469D0000}"/>
    <cellStyle name="Normal 74 2 2 2 2 4 3" xfId="10915" xr:uid="{00000000-0005-0000-0000-0000479D0000}"/>
    <cellStyle name="Normal 74 2 2 2 2 4 3 2" xfId="41240" xr:uid="{00000000-0005-0000-0000-0000489D0000}"/>
    <cellStyle name="Normal 74 2 2 2 2 4 3 3" xfId="26016" xr:uid="{00000000-0005-0000-0000-0000499D0000}"/>
    <cellStyle name="Normal 74 2 2 2 2 4 4" xfId="36227" xr:uid="{00000000-0005-0000-0000-00004A9D0000}"/>
    <cellStyle name="Normal 74 2 2 2 2 4 5" xfId="21003" xr:uid="{00000000-0005-0000-0000-00004B9D0000}"/>
    <cellStyle name="Normal 74 2 2 2 2 5" xfId="12593" xr:uid="{00000000-0005-0000-0000-00004C9D0000}"/>
    <cellStyle name="Normal 74 2 2 2 2 5 2" xfId="42915" xr:uid="{00000000-0005-0000-0000-00004D9D0000}"/>
    <cellStyle name="Normal 74 2 2 2 2 5 3" xfId="27691" xr:uid="{00000000-0005-0000-0000-00004E9D0000}"/>
    <cellStyle name="Normal 74 2 2 2 2 6" xfId="7572" xr:uid="{00000000-0005-0000-0000-00004F9D0000}"/>
    <cellStyle name="Normal 74 2 2 2 2 6 2" xfId="37898" xr:uid="{00000000-0005-0000-0000-0000509D0000}"/>
    <cellStyle name="Normal 74 2 2 2 2 6 3" xfId="22674" xr:uid="{00000000-0005-0000-0000-0000519D0000}"/>
    <cellStyle name="Normal 74 2 2 2 2 7" xfId="32886" xr:uid="{00000000-0005-0000-0000-0000529D0000}"/>
    <cellStyle name="Normal 74 2 2 2 2 8" xfId="17661" xr:uid="{00000000-0005-0000-0000-0000539D0000}"/>
    <cellStyle name="Normal 74 2 2 2 3" xfId="2919" xr:uid="{00000000-0005-0000-0000-0000549D0000}"/>
    <cellStyle name="Normal 74 2 2 2 3 2" xfId="4609" xr:uid="{00000000-0005-0000-0000-0000559D0000}"/>
    <cellStyle name="Normal 74 2 2 2 3 2 2" xfId="14682" xr:uid="{00000000-0005-0000-0000-0000569D0000}"/>
    <cellStyle name="Normal 74 2 2 2 3 2 2 2" xfId="45004" xr:uid="{00000000-0005-0000-0000-0000579D0000}"/>
    <cellStyle name="Normal 74 2 2 2 3 2 2 3" xfId="29780" xr:uid="{00000000-0005-0000-0000-0000589D0000}"/>
    <cellStyle name="Normal 74 2 2 2 3 2 3" xfId="9662" xr:uid="{00000000-0005-0000-0000-0000599D0000}"/>
    <cellStyle name="Normal 74 2 2 2 3 2 3 2" xfId="39987" xr:uid="{00000000-0005-0000-0000-00005A9D0000}"/>
    <cellStyle name="Normal 74 2 2 2 3 2 3 3" xfId="24763" xr:uid="{00000000-0005-0000-0000-00005B9D0000}"/>
    <cellStyle name="Normal 74 2 2 2 3 2 4" xfId="34974" xr:uid="{00000000-0005-0000-0000-00005C9D0000}"/>
    <cellStyle name="Normal 74 2 2 2 3 2 5" xfId="19750" xr:uid="{00000000-0005-0000-0000-00005D9D0000}"/>
    <cellStyle name="Normal 74 2 2 2 3 3" xfId="6301" xr:uid="{00000000-0005-0000-0000-00005E9D0000}"/>
    <cellStyle name="Normal 74 2 2 2 3 3 2" xfId="16353" xr:uid="{00000000-0005-0000-0000-00005F9D0000}"/>
    <cellStyle name="Normal 74 2 2 2 3 3 2 2" xfId="46675" xr:uid="{00000000-0005-0000-0000-0000609D0000}"/>
    <cellStyle name="Normal 74 2 2 2 3 3 2 3" xfId="31451" xr:uid="{00000000-0005-0000-0000-0000619D0000}"/>
    <cellStyle name="Normal 74 2 2 2 3 3 3" xfId="11333" xr:uid="{00000000-0005-0000-0000-0000629D0000}"/>
    <cellStyle name="Normal 74 2 2 2 3 3 3 2" xfId="41658" xr:uid="{00000000-0005-0000-0000-0000639D0000}"/>
    <cellStyle name="Normal 74 2 2 2 3 3 3 3" xfId="26434" xr:uid="{00000000-0005-0000-0000-0000649D0000}"/>
    <cellStyle name="Normal 74 2 2 2 3 3 4" xfId="36645" xr:uid="{00000000-0005-0000-0000-0000659D0000}"/>
    <cellStyle name="Normal 74 2 2 2 3 3 5" xfId="21421" xr:uid="{00000000-0005-0000-0000-0000669D0000}"/>
    <cellStyle name="Normal 74 2 2 2 3 4" xfId="13011" xr:uid="{00000000-0005-0000-0000-0000679D0000}"/>
    <cellStyle name="Normal 74 2 2 2 3 4 2" xfId="43333" xr:uid="{00000000-0005-0000-0000-0000689D0000}"/>
    <cellStyle name="Normal 74 2 2 2 3 4 3" xfId="28109" xr:uid="{00000000-0005-0000-0000-0000699D0000}"/>
    <cellStyle name="Normal 74 2 2 2 3 5" xfId="7990" xr:uid="{00000000-0005-0000-0000-00006A9D0000}"/>
    <cellStyle name="Normal 74 2 2 2 3 5 2" xfId="38316" xr:uid="{00000000-0005-0000-0000-00006B9D0000}"/>
    <cellStyle name="Normal 74 2 2 2 3 5 3" xfId="23092" xr:uid="{00000000-0005-0000-0000-00006C9D0000}"/>
    <cellStyle name="Normal 74 2 2 2 3 6" xfId="33304" xr:uid="{00000000-0005-0000-0000-00006D9D0000}"/>
    <cellStyle name="Normal 74 2 2 2 3 7" xfId="18079" xr:uid="{00000000-0005-0000-0000-00006E9D0000}"/>
    <cellStyle name="Normal 74 2 2 2 4" xfId="3772" xr:uid="{00000000-0005-0000-0000-00006F9D0000}"/>
    <cellStyle name="Normal 74 2 2 2 4 2" xfId="13846" xr:uid="{00000000-0005-0000-0000-0000709D0000}"/>
    <cellStyle name="Normal 74 2 2 2 4 2 2" xfId="44168" xr:uid="{00000000-0005-0000-0000-0000719D0000}"/>
    <cellStyle name="Normal 74 2 2 2 4 2 3" xfId="28944" xr:uid="{00000000-0005-0000-0000-0000729D0000}"/>
    <cellStyle name="Normal 74 2 2 2 4 3" xfId="8826" xr:uid="{00000000-0005-0000-0000-0000739D0000}"/>
    <cellStyle name="Normal 74 2 2 2 4 3 2" xfId="39151" xr:uid="{00000000-0005-0000-0000-0000749D0000}"/>
    <cellStyle name="Normal 74 2 2 2 4 3 3" xfId="23927" xr:uid="{00000000-0005-0000-0000-0000759D0000}"/>
    <cellStyle name="Normal 74 2 2 2 4 4" xfId="34138" xr:uid="{00000000-0005-0000-0000-0000769D0000}"/>
    <cellStyle name="Normal 74 2 2 2 4 5" xfId="18914" xr:uid="{00000000-0005-0000-0000-0000779D0000}"/>
    <cellStyle name="Normal 74 2 2 2 5" xfId="5465" xr:uid="{00000000-0005-0000-0000-0000789D0000}"/>
    <cellStyle name="Normal 74 2 2 2 5 2" xfId="15517" xr:uid="{00000000-0005-0000-0000-0000799D0000}"/>
    <cellStyle name="Normal 74 2 2 2 5 2 2" xfId="45839" xr:uid="{00000000-0005-0000-0000-00007A9D0000}"/>
    <cellStyle name="Normal 74 2 2 2 5 2 3" xfId="30615" xr:uid="{00000000-0005-0000-0000-00007B9D0000}"/>
    <cellStyle name="Normal 74 2 2 2 5 3" xfId="10497" xr:uid="{00000000-0005-0000-0000-00007C9D0000}"/>
    <cellStyle name="Normal 74 2 2 2 5 3 2" xfId="40822" xr:uid="{00000000-0005-0000-0000-00007D9D0000}"/>
    <cellStyle name="Normal 74 2 2 2 5 3 3" xfId="25598" xr:uid="{00000000-0005-0000-0000-00007E9D0000}"/>
    <cellStyle name="Normal 74 2 2 2 5 4" xfId="35809" xr:uid="{00000000-0005-0000-0000-00007F9D0000}"/>
    <cellStyle name="Normal 74 2 2 2 5 5" xfId="20585" xr:uid="{00000000-0005-0000-0000-0000809D0000}"/>
    <cellStyle name="Normal 74 2 2 2 6" xfId="12175" xr:uid="{00000000-0005-0000-0000-0000819D0000}"/>
    <cellStyle name="Normal 74 2 2 2 6 2" xfId="42497" xr:uid="{00000000-0005-0000-0000-0000829D0000}"/>
    <cellStyle name="Normal 74 2 2 2 6 3" xfId="27273" xr:uid="{00000000-0005-0000-0000-0000839D0000}"/>
    <cellStyle name="Normal 74 2 2 2 7" xfId="7154" xr:uid="{00000000-0005-0000-0000-0000849D0000}"/>
    <cellStyle name="Normal 74 2 2 2 7 2" xfId="37480" xr:uid="{00000000-0005-0000-0000-0000859D0000}"/>
    <cellStyle name="Normal 74 2 2 2 7 3" xfId="22256" xr:uid="{00000000-0005-0000-0000-0000869D0000}"/>
    <cellStyle name="Normal 74 2 2 2 8" xfId="32468" xr:uid="{00000000-0005-0000-0000-0000879D0000}"/>
    <cellStyle name="Normal 74 2 2 2 9" xfId="17243" xr:uid="{00000000-0005-0000-0000-0000889D0000}"/>
    <cellStyle name="Normal 74 2 2 3" xfId="2290" xr:uid="{00000000-0005-0000-0000-0000899D0000}"/>
    <cellStyle name="Normal 74 2 2 3 2" xfId="3129" xr:uid="{00000000-0005-0000-0000-00008A9D0000}"/>
    <cellStyle name="Normal 74 2 2 3 2 2" xfId="4819" xr:uid="{00000000-0005-0000-0000-00008B9D0000}"/>
    <cellStyle name="Normal 74 2 2 3 2 2 2" xfId="14892" xr:uid="{00000000-0005-0000-0000-00008C9D0000}"/>
    <cellStyle name="Normal 74 2 2 3 2 2 2 2" xfId="45214" xr:uid="{00000000-0005-0000-0000-00008D9D0000}"/>
    <cellStyle name="Normal 74 2 2 3 2 2 2 3" xfId="29990" xr:uid="{00000000-0005-0000-0000-00008E9D0000}"/>
    <cellStyle name="Normal 74 2 2 3 2 2 3" xfId="9872" xr:uid="{00000000-0005-0000-0000-00008F9D0000}"/>
    <cellStyle name="Normal 74 2 2 3 2 2 3 2" xfId="40197" xr:uid="{00000000-0005-0000-0000-0000909D0000}"/>
    <cellStyle name="Normal 74 2 2 3 2 2 3 3" xfId="24973" xr:uid="{00000000-0005-0000-0000-0000919D0000}"/>
    <cellStyle name="Normal 74 2 2 3 2 2 4" xfId="35184" xr:uid="{00000000-0005-0000-0000-0000929D0000}"/>
    <cellStyle name="Normal 74 2 2 3 2 2 5" xfId="19960" xr:uid="{00000000-0005-0000-0000-0000939D0000}"/>
    <cellStyle name="Normal 74 2 2 3 2 3" xfId="6511" xr:uid="{00000000-0005-0000-0000-0000949D0000}"/>
    <cellStyle name="Normal 74 2 2 3 2 3 2" xfId="16563" xr:uid="{00000000-0005-0000-0000-0000959D0000}"/>
    <cellStyle name="Normal 74 2 2 3 2 3 2 2" xfId="46885" xr:uid="{00000000-0005-0000-0000-0000969D0000}"/>
    <cellStyle name="Normal 74 2 2 3 2 3 2 3" xfId="31661" xr:uid="{00000000-0005-0000-0000-0000979D0000}"/>
    <cellStyle name="Normal 74 2 2 3 2 3 3" xfId="11543" xr:uid="{00000000-0005-0000-0000-0000989D0000}"/>
    <cellStyle name="Normal 74 2 2 3 2 3 3 2" xfId="41868" xr:uid="{00000000-0005-0000-0000-0000999D0000}"/>
    <cellStyle name="Normal 74 2 2 3 2 3 3 3" xfId="26644" xr:uid="{00000000-0005-0000-0000-00009A9D0000}"/>
    <cellStyle name="Normal 74 2 2 3 2 3 4" xfId="36855" xr:uid="{00000000-0005-0000-0000-00009B9D0000}"/>
    <cellStyle name="Normal 74 2 2 3 2 3 5" xfId="21631" xr:uid="{00000000-0005-0000-0000-00009C9D0000}"/>
    <cellStyle name="Normal 74 2 2 3 2 4" xfId="13221" xr:uid="{00000000-0005-0000-0000-00009D9D0000}"/>
    <cellStyle name="Normal 74 2 2 3 2 4 2" xfId="43543" xr:uid="{00000000-0005-0000-0000-00009E9D0000}"/>
    <cellStyle name="Normal 74 2 2 3 2 4 3" xfId="28319" xr:uid="{00000000-0005-0000-0000-00009F9D0000}"/>
    <cellStyle name="Normal 74 2 2 3 2 5" xfId="8200" xr:uid="{00000000-0005-0000-0000-0000A09D0000}"/>
    <cellStyle name="Normal 74 2 2 3 2 5 2" xfId="38526" xr:uid="{00000000-0005-0000-0000-0000A19D0000}"/>
    <cellStyle name="Normal 74 2 2 3 2 5 3" xfId="23302" xr:uid="{00000000-0005-0000-0000-0000A29D0000}"/>
    <cellStyle name="Normal 74 2 2 3 2 6" xfId="33514" xr:uid="{00000000-0005-0000-0000-0000A39D0000}"/>
    <cellStyle name="Normal 74 2 2 3 2 7" xfId="18289" xr:uid="{00000000-0005-0000-0000-0000A49D0000}"/>
    <cellStyle name="Normal 74 2 2 3 3" xfId="3982" xr:uid="{00000000-0005-0000-0000-0000A59D0000}"/>
    <cellStyle name="Normal 74 2 2 3 3 2" xfId="14056" xr:uid="{00000000-0005-0000-0000-0000A69D0000}"/>
    <cellStyle name="Normal 74 2 2 3 3 2 2" xfId="44378" xr:uid="{00000000-0005-0000-0000-0000A79D0000}"/>
    <cellStyle name="Normal 74 2 2 3 3 2 3" xfId="29154" xr:uid="{00000000-0005-0000-0000-0000A89D0000}"/>
    <cellStyle name="Normal 74 2 2 3 3 3" xfId="9036" xr:uid="{00000000-0005-0000-0000-0000A99D0000}"/>
    <cellStyle name="Normal 74 2 2 3 3 3 2" xfId="39361" xr:uid="{00000000-0005-0000-0000-0000AA9D0000}"/>
    <cellStyle name="Normal 74 2 2 3 3 3 3" xfId="24137" xr:uid="{00000000-0005-0000-0000-0000AB9D0000}"/>
    <cellStyle name="Normal 74 2 2 3 3 4" xfId="34348" xr:uid="{00000000-0005-0000-0000-0000AC9D0000}"/>
    <cellStyle name="Normal 74 2 2 3 3 5" xfId="19124" xr:uid="{00000000-0005-0000-0000-0000AD9D0000}"/>
    <cellStyle name="Normal 74 2 2 3 4" xfId="5675" xr:uid="{00000000-0005-0000-0000-0000AE9D0000}"/>
    <cellStyle name="Normal 74 2 2 3 4 2" xfId="15727" xr:uid="{00000000-0005-0000-0000-0000AF9D0000}"/>
    <cellStyle name="Normal 74 2 2 3 4 2 2" xfId="46049" xr:uid="{00000000-0005-0000-0000-0000B09D0000}"/>
    <cellStyle name="Normal 74 2 2 3 4 2 3" xfId="30825" xr:uid="{00000000-0005-0000-0000-0000B19D0000}"/>
    <cellStyle name="Normal 74 2 2 3 4 3" xfId="10707" xr:uid="{00000000-0005-0000-0000-0000B29D0000}"/>
    <cellStyle name="Normal 74 2 2 3 4 3 2" xfId="41032" xr:uid="{00000000-0005-0000-0000-0000B39D0000}"/>
    <cellStyle name="Normal 74 2 2 3 4 3 3" xfId="25808" xr:uid="{00000000-0005-0000-0000-0000B49D0000}"/>
    <cellStyle name="Normal 74 2 2 3 4 4" xfId="36019" xr:uid="{00000000-0005-0000-0000-0000B59D0000}"/>
    <cellStyle name="Normal 74 2 2 3 4 5" xfId="20795" xr:uid="{00000000-0005-0000-0000-0000B69D0000}"/>
    <cellStyle name="Normal 74 2 2 3 5" xfId="12385" xr:uid="{00000000-0005-0000-0000-0000B79D0000}"/>
    <cellStyle name="Normal 74 2 2 3 5 2" xfId="42707" xr:uid="{00000000-0005-0000-0000-0000B89D0000}"/>
    <cellStyle name="Normal 74 2 2 3 5 3" xfId="27483" xr:uid="{00000000-0005-0000-0000-0000B99D0000}"/>
    <cellStyle name="Normal 74 2 2 3 6" xfId="7364" xr:uid="{00000000-0005-0000-0000-0000BA9D0000}"/>
    <cellStyle name="Normal 74 2 2 3 6 2" xfId="37690" xr:uid="{00000000-0005-0000-0000-0000BB9D0000}"/>
    <cellStyle name="Normal 74 2 2 3 6 3" xfId="22466" xr:uid="{00000000-0005-0000-0000-0000BC9D0000}"/>
    <cellStyle name="Normal 74 2 2 3 7" xfId="32678" xr:uid="{00000000-0005-0000-0000-0000BD9D0000}"/>
    <cellStyle name="Normal 74 2 2 3 8" xfId="17453" xr:uid="{00000000-0005-0000-0000-0000BE9D0000}"/>
    <cellStyle name="Normal 74 2 2 4" xfId="2711" xr:uid="{00000000-0005-0000-0000-0000BF9D0000}"/>
    <cellStyle name="Normal 74 2 2 4 2" xfId="4401" xr:uid="{00000000-0005-0000-0000-0000C09D0000}"/>
    <cellStyle name="Normal 74 2 2 4 2 2" xfId="14474" xr:uid="{00000000-0005-0000-0000-0000C19D0000}"/>
    <cellStyle name="Normal 74 2 2 4 2 2 2" xfId="44796" xr:uid="{00000000-0005-0000-0000-0000C29D0000}"/>
    <cellStyle name="Normal 74 2 2 4 2 2 3" xfId="29572" xr:uid="{00000000-0005-0000-0000-0000C39D0000}"/>
    <cellStyle name="Normal 74 2 2 4 2 3" xfId="9454" xr:uid="{00000000-0005-0000-0000-0000C49D0000}"/>
    <cellStyle name="Normal 74 2 2 4 2 3 2" xfId="39779" xr:uid="{00000000-0005-0000-0000-0000C59D0000}"/>
    <cellStyle name="Normal 74 2 2 4 2 3 3" xfId="24555" xr:uid="{00000000-0005-0000-0000-0000C69D0000}"/>
    <cellStyle name="Normal 74 2 2 4 2 4" xfId="34766" xr:uid="{00000000-0005-0000-0000-0000C79D0000}"/>
    <cellStyle name="Normal 74 2 2 4 2 5" xfId="19542" xr:uid="{00000000-0005-0000-0000-0000C89D0000}"/>
    <cellStyle name="Normal 74 2 2 4 3" xfId="6093" xr:uid="{00000000-0005-0000-0000-0000C99D0000}"/>
    <cellStyle name="Normal 74 2 2 4 3 2" xfId="16145" xr:uid="{00000000-0005-0000-0000-0000CA9D0000}"/>
    <cellStyle name="Normal 74 2 2 4 3 2 2" xfId="46467" xr:uid="{00000000-0005-0000-0000-0000CB9D0000}"/>
    <cellStyle name="Normal 74 2 2 4 3 2 3" xfId="31243" xr:uid="{00000000-0005-0000-0000-0000CC9D0000}"/>
    <cellStyle name="Normal 74 2 2 4 3 3" xfId="11125" xr:uid="{00000000-0005-0000-0000-0000CD9D0000}"/>
    <cellStyle name="Normal 74 2 2 4 3 3 2" xfId="41450" xr:uid="{00000000-0005-0000-0000-0000CE9D0000}"/>
    <cellStyle name="Normal 74 2 2 4 3 3 3" xfId="26226" xr:uid="{00000000-0005-0000-0000-0000CF9D0000}"/>
    <cellStyle name="Normal 74 2 2 4 3 4" xfId="36437" xr:uid="{00000000-0005-0000-0000-0000D09D0000}"/>
    <cellStyle name="Normal 74 2 2 4 3 5" xfId="21213" xr:uid="{00000000-0005-0000-0000-0000D19D0000}"/>
    <cellStyle name="Normal 74 2 2 4 4" xfId="12803" xr:uid="{00000000-0005-0000-0000-0000D29D0000}"/>
    <cellStyle name="Normal 74 2 2 4 4 2" xfId="43125" xr:uid="{00000000-0005-0000-0000-0000D39D0000}"/>
    <cellStyle name="Normal 74 2 2 4 4 3" xfId="27901" xr:uid="{00000000-0005-0000-0000-0000D49D0000}"/>
    <cellStyle name="Normal 74 2 2 4 5" xfId="7782" xr:uid="{00000000-0005-0000-0000-0000D59D0000}"/>
    <cellStyle name="Normal 74 2 2 4 5 2" xfId="38108" xr:uid="{00000000-0005-0000-0000-0000D69D0000}"/>
    <cellStyle name="Normal 74 2 2 4 5 3" xfId="22884" xr:uid="{00000000-0005-0000-0000-0000D79D0000}"/>
    <cellStyle name="Normal 74 2 2 4 6" xfId="33096" xr:uid="{00000000-0005-0000-0000-0000D89D0000}"/>
    <cellStyle name="Normal 74 2 2 4 7" xfId="17871" xr:uid="{00000000-0005-0000-0000-0000D99D0000}"/>
    <cellStyle name="Normal 74 2 2 5" xfId="3564" xr:uid="{00000000-0005-0000-0000-0000DA9D0000}"/>
    <cellStyle name="Normal 74 2 2 5 2" xfId="13638" xr:uid="{00000000-0005-0000-0000-0000DB9D0000}"/>
    <cellStyle name="Normal 74 2 2 5 2 2" xfId="43960" xr:uid="{00000000-0005-0000-0000-0000DC9D0000}"/>
    <cellStyle name="Normal 74 2 2 5 2 3" xfId="28736" xr:uid="{00000000-0005-0000-0000-0000DD9D0000}"/>
    <cellStyle name="Normal 74 2 2 5 3" xfId="8618" xr:uid="{00000000-0005-0000-0000-0000DE9D0000}"/>
    <cellStyle name="Normal 74 2 2 5 3 2" xfId="38943" xr:uid="{00000000-0005-0000-0000-0000DF9D0000}"/>
    <cellStyle name="Normal 74 2 2 5 3 3" xfId="23719" xr:uid="{00000000-0005-0000-0000-0000E09D0000}"/>
    <cellStyle name="Normal 74 2 2 5 4" xfId="33930" xr:uid="{00000000-0005-0000-0000-0000E19D0000}"/>
    <cellStyle name="Normal 74 2 2 5 5" xfId="18706" xr:uid="{00000000-0005-0000-0000-0000E29D0000}"/>
    <cellStyle name="Normal 74 2 2 6" xfId="5257" xr:uid="{00000000-0005-0000-0000-0000E39D0000}"/>
    <cellStyle name="Normal 74 2 2 6 2" xfId="15309" xr:uid="{00000000-0005-0000-0000-0000E49D0000}"/>
    <cellStyle name="Normal 74 2 2 6 2 2" xfId="45631" xr:uid="{00000000-0005-0000-0000-0000E59D0000}"/>
    <cellStyle name="Normal 74 2 2 6 2 3" xfId="30407" xr:uid="{00000000-0005-0000-0000-0000E69D0000}"/>
    <cellStyle name="Normal 74 2 2 6 3" xfId="10289" xr:uid="{00000000-0005-0000-0000-0000E79D0000}"/>
    <cellStyle name="Normal 74 2 2 6 3 2" xfId="40614" xr:uid="{00000000-0005-0000-0000-0000E89D0000}"/>
    <cellStyle name="Normal 74 2 2 6 3 3" xfId="25390" xr:uid="{00000000-0005-0000-0000-0000E99D0000}"/>
    <cellStyle name="Normal 74 2 2 6 4" xfId="35601" xr:uid="{00000000-0005-0000-0000-0000EA9D0000}"/>
    <cellStyle name="Normal 74 2 2 6 5" xfId="20377" xr:uid="{00000000-0005-0000-0000-0000EB9D0000}"/>
    <cellStyle name="Normal 74 2 2 7" xfId="11967" xr:uid="{00000000-0005-0000-0000-0000EC9D0000}"/>
    <cellStyle name="Normal 74 2 2 7 2" xfId="42289" xr:uid="{00000000-0005-0000-0000-0000ED9D0000}"/>
    <cellStyle name="Normal 74 2 2 7 3" xfId="27065" xr:uid="{00000000-0005-0000-0000-0000EE9D0000}"/>
    <cellStyle name="Normal 74 2 2 8" xfId="6946" xr:uid="{00000000-0005-0000-0000-0000EF9D0000}"/>
    <cellStyle name="Normal 74 2 2 8 2" xfId="37272" xr:uid="{00000000-0005-0000-0000-0000F09D0000}"/>
    <cellStyle name="Normal 74 2 2 8 3" xfId="22048" xr:uid="{00000000-0005-0000-0000-0000F19D0000}"/>
    <cellStyle name="Normal 74 2 2 9" xfId="32260" xr:uid="{00000000-0005-0000-0000-0000F29D0000}"/>
    <cellStyle name="Normal 74 2 3" xfId="1973" xr:uid="{00000000-0005-0000-0000-0000F39D0000}"/>
    <cellStyle name="Normal 74 2 3 2" xfId="2394" xr:uid="{00000000-0005-0000-0000-0000F49D0000}"/>
    <cellStyle name="Normal 74 2 3 2 2" xfId="3233" xr:uid="{00000000-0005-0000-0000-0000F59D0000}"/>
    <cellStyle name="Normal 74 2 3 2 2 2" xfId="4923" xr:uid="{00000000-0005-0000-0000-0000F69D0000}"/>
    <cellStyle name="Normal 74 2 3 2 2 2 2" xfId="14996" xr:uid="{00000000-0005-0000-0000-0000F79D0000}"/>
    <cellStyle name="Normal 74 2 3 2 2 2 2 2" xfId="45318" xr:uid="{00000000-0005-0000-0000-0000F89D0000}"/>
    <cellStyle name="Normal 74 2 3 2 2 2 2 3" xfId="30094" xr:uid="{00000000-0005-0000-0000-0000F99D0000}"/>
    <cellStyle name="Normal 74 2 3 2 2 2 3" xfId="9976" xr:uid="{00000000-0005-0000-0000-0000FA9D0000}"/>
    <cellStyle name="Normal 74 2 3 2 2 2 3 2" xfId="40301" xr:uid="{00000000-0005-0000-0000-0000FB9D0000}"/>
    <cellStyle name="Normal 74 2 3 2 2 2 3 3" xfId="25077" xr:uid="{00000000-0005-0000-0000-0000FC9D0000}"/>
    <cellStyle name="Normal 74 2 3 2 2 2 4" xfId="35288" xr:uid="{00000000-0005-0000-0000-0000FD9D0000}"/>
    <cellStyle name="Normal 74 2 3 2 2 2 5" xfId="20064" xr:uid="{00000000-0005-0000-0000-0000FE9D0000}"/>
    <cellStyle name="Normal 74 2 3 2 2 3" xfId="6615" xr:uid="{00000000-0005-0000-0000-0000FF9D0000}"/>
    <cellStyle name="Normal 74 2 3 2 2 3 2" xfId="16667" xr:uid="{00000000-0005-0000-0000-0000009E0000}"/>
    <cellStyle name="Normal 74 2 3 2 2 3 2 2" xfId="46989" xr:uid="{00000000-0005-0000-0000-0000019E0000}"/>
    <cellStyle name="Normal 74 2 3 2 2 3 2 3" xfId="31765" xr:uid="{00000000-0005-0000-0000-0000029E0000}"/>
    <cellStyle name="Normal 74 2 3 2 2 3 3" xfId="11647" xr:uid="{00000000-0005-0000-0000-0000039E0000}"/>
    <cellStyle name="Normal 74 2 3 2 2 3 3 2" xfId="41972" xr:uid="{00000000-0005-0000-0000-0000049E0000}"/>
    <cellStyle name="Normal 74 2 3 2 2 3 3 3" xfId="26748" xr:uid="{00000000-0005-0000-0000-0000059E0000}"/>
    <cellStyle name="Normal 74 2 3 2 2 3 4" xfId="36959" xr:uid="{00000000-0005-0000-0000-0000069E0000}"/>
    <cellStyle name="Normal 74 2 3 2 2 3 5" xfId="21735" xr:uid="{00000000-0005-0000-0000-0000079E0000}"/>
    <cellStyle name="Normal 74 2 3 2 2 4" xfId="13325" xr:uid="{00000000-0005-0000-0000-0000089E0000}"/>
    <cellStyle name="Normal 74 2 3 2 2 4 2" xfId="43647" xr:uid="{00000000-0005-0000-0000-0000099E0000}"/>
    <cellStyle name="Normal 74 2 3 2 2 4 3" xfId="28423" xr:uid="{00000000-0005-0000-0000-00000A9E0000}"/>
    <cellStyle name="Normal 74 2 3 2 2 5" xfId="8304" xr:uid="{00000000-0005-0000-0000-00000B9E0000}"/>
    <cellStyle name="Normal 74 2 3 2 2 5 2" xfId="38630" xr:uid="{00000000-0005-0000-0000-00000C9E0000}"/>
    <cellStyle name="Normal 74 2 3 2 2 5 3" xfId="23406" xr:uid="{00000000-0005-0000-0000-00000D9E0000}"/>
    <cellStyle name="Normal 74 2 3 2 2 6" xfId="33618" xr:uid="{00000000-0005-0000-0000-00000E9E0000}"/>
    <cellStyle name="Normal 74 2 3 2 2 7" xfId="18393" xr:uid="{00000000-0005-0000-0000-00000F9E0000}"/>
    <cellStyle name="Normal 74 2 3 2 3" xfId="4086" xr:uid="{00000000-0005-0000-0000-0000109E0000}"/>
    <cellStyle name="Normal 74 2 3 2 3 2" xfId="14160" xr:uid="{00000000-0005-0000-0000-0000119E0000}"/>
    <cellStyle name="Normal 74 2 3 2 3 2 2" xfId="44482" xr:uid="{00000000-0005-0000-0000-0000129E0000}"/>
    <cellStyle name="Normal 74 2 3 2 3 2 3" xfId="29258" xr:uid="{00000000-0005-0000-0000-0000139E0000}"/>
    <cellStyle name="Normal 74 2 3 2 3 3" xfId="9140" xr:uid="{00000000-0005-0000-0000-0000149E0000}"/>
    <cellStyle name="Normal 74 2 3 2 3 3 2" xfId="39465" xr:uid="{00000000-0005-0000-0000-0000159E0000}"/>
    <cellStyle name="Normal 74 2 3 2 3 3 3" xfId="24241" xr:uid="{00000000-0005-0000-0000-0000169E0000}"/>
    <cellStyle name="Normal 74 2 3 2 3 4" xfId="34452" xr:uid="{00000000-0005-0000-0000-0000179E0000}"/>
    <cellStyle name="Normal 74 2 3 2 3 5" xfId="19228" xr:uid="{00000000-0005-0000-0000-0000189E0000}"/>
    <cellStyle name="Normal 74 2 3 2 4" xfId="5779" xr:uid="{00000000-0005-0000-0000-0000199E0000}"/>
    <cellStyle name="Normal 74 2 3 2 4 2" xfId="15831" xr:uid="{00000000-0005-0000-0000-00001A9E0000}"/>
    <cellStyle name="Normal 74 2 3 2 4 2 2" xfId="46153" xr:uid="{00000000-0005-0000-0000-00001B9E0000}"/>
    <cellStyle name="Normal 74 2 3 2 4 2 3" xfId="30929" xr:uid="{00000000-0005-0000-0000-00001C9E0000}"/>
    <cellStyle name="Normal 74 2 3 2 4 3" xfId="10811" xr:uid="{00000000-0005-0000-0000-00001D9E0000}"/>
    <cellStyle name="Normal 74 2 3 2 4 3 2" xfId="41136" xr:uid="{00000000-0005-0000-0000-00001E9E0000}"/>
    <cellStyle name="Normal 74 2 3 2 4 3 3" xfId="25912" xr:uid="{00000000-0005-0000-0000-00001F9E0000}"/>
    <cellStyle name="Normal 74 2 3 2 4 4" xfId="36123" xr:uid="{00000000-0005-0000-0000-0000209E0000}"/>
    <cellStyle name="Normal 74 2 3 2 4 5" xfId="20899" xr:uid="{00000000-0005-0000-0000-0000219E0000}"/>
    <cellStyle name="Normal 74 2 3 2 5" xfId="12489" xr:uid="{00000000-0005-0000-0000-0000229E0000}"/>
    <cellStyle name="Normal 74 2 3 2 5 2" xfId="42811" xr:uid="{00000000-0005-0000-0000-0000239E0000}"/>
    <cellStyle name="Normal 74 2 3 2 5 3" xfId="27587" xr:uid="{00000000-0005-0000-0000-0000249E0000}"/>
    <cellStyle name="Normal 74 2 3 2 6" xfId="7468" xr:uid="{00000000-0005-0000-0000-0000259E0000}"/>
    <cellStyle name="Normal 74 2 3 2 6 2" xfId="37794" xr:uid="{00000000-0005-0000-0000-0000269E0000}"/>
    <cellStyle name="Normal 74 2 3 2 6 3" xfId="22570" xr:uid="{00000000-0005-0000-0000-0000279E0000}"/>
    <cellStyle name="Normal 74 2 3 2 7" xfId="32782" xr:uid="{00000000-0005-0000-0000-0000289E0000}"/>
    <cellStyle name="Normal 74 2 3 2 8" xfId="17557" xr:uid="{00000000-0005-0000-0000-0000299E0000}"/>
    <cellStyle name="Normal 74 2 3 3" xfId="2815" xr:uid="{00000000-0005-0000-0000-00002A9E0000}"/>
    <cellStyle name="Normal 74 2 3 3 2" xfId="4505" xr:uid="{00000000-0005-0000-0000-00002B9E0000}"/>
    <cellStyle name="Normal 74 2 3 3 2 2" xfId="14578" xr:uid="{00000000-0005-0000-0000-00002C9E0000}"/>
    <cellStyle name="Normal 74 2 3 3 2 2 2" xfId="44900" xr:uid="{00000000-0005-0000-0000-00002D9E0000}"/>
    <cellStyle name="Normal 74 2 3 3 2 2 3" xfId="29676" xr:uid="{00000000-0005-0000-0000-00002E9E0000}"/>
    <cellStyle name="Normal 74 2 3 3 2 3" xfId="9558" xr:uid="{00000000-0005-0000-0000-00002F9E0000}"/>
    <cellStyle name="Normal 74 2 3 3 2 3 2" xfId="39883" xr:uid="{00000000-0005-0000-0000-0000309E0000}"/>
    <cellStyle name="Normal 74 2 3 3 2 3 3" xfId="24659" xr:uid="{00000000-0005-0000-0000-0000319E0000}"/>
    <cellStyle name="Normal 74 2 3 3 2 4" xfId="34870" xr:uid="{00000000-0005-0000-0000-0000329E0000}"/>
    <cellStyle name="Normal 74 2 3 3 2 5" xfId="19646" xr:uid="{00000000-0005-0000-0000-0000339E0000}"/>
    <cellStyle name="Normal 74 2 3 3 3" xfId="6197" xr:uid="{00000000-0005-0000-0000-0000349E0000}"/>
    <cellStyle name="Normal 74 2 3 3 3 2" xfId="16249" xr:uid="{00000000-0005-0000-0000-0000359E0000}"/>
    <cellStyle name="Normal 74 2 3 3 3 2 2" xfId="46571" xr:uid="{00000000-0005-0000-0000-0000369E0000}"/>
    <cellStyle name="Normal 74 2 3 3 3 2 3" xfId="31347" xr:uid="{00000000-0005-0000-0000-0000379E0000}"/>
    <cellStyle name="Normal 74 2 3 3 3 3" xfId="11229" xr:uid="{00000000-0005-0000-0000-0000389E0000}"/>
    <cellStyle name="Normal 74 2 3 3 3 3 2" xfId="41554" xr:uid="{00000000-0005-0000-0000-0000399E0000}"/>
    <cellStyle name="Normal 74 2 3 3 3 3 3" xfId="26330" xr:uid="{00000000-0005-0000-0000-00003A9E0000}"/>
    <cellStyle name="Normal 74 2 3 3 3 4" xfId="36541" xr:uid="{00000000-0005-0000-0000-00003B9E0000}"/>
    <cellStyle name="Normal 74 2 3 3 3 5" xfId="21317" xr:uid="{00000000-0005-0000-0000-00003C9E0000}"/>
    <cellStyle name="Normal 74 2 3 3 4" xfId="12907" xr:uid="{00000000-0005-0000-0000-00003D9E0000}"/>
    <cellStyle name="Normal 74 2 3 3 4 2" xfId="43229" xr:uid="{00000000-0005-0000-0000-00003E9E0000}"/>
    <cellStyle name="Normal 74 2 3 3 4 3" xfId="28005" xr:uid="{00000000-0005-0000-0000-00003F9E0000}"/>
    <cellStyle name="Normal 74 2 3 3 5" xfId="7886" xr:uid="{00000000-0005-0000-0000-0000409E0000}"/>
    <cellStyle name="Normal 74 2 3 3 5 2" xfId="38212" xr:uid="{00000000-0005-0000-0000-0000419E0000}"/>
    <cellStyle name="Normal 74 2 3 3 5 3" xfId="22988" xr:uid="{00000000-0005-0000-0000-0000429E0000}"/>
    <cellStyle name="Normal 74 2 3 3 6" xfId="33200" xr:uid="{00000000-0005-0000-0000-0000439E0000}"/>
    <cellStyle name="Normal 74 2 3 3 7" xfId="17975" xr:uid="{00000000-0005-0000-0000-0000449E0000}"/>
    <cellStyle name="Normal 74 2 3 4" xfId="3668" xr:uid="{00000000-0005-0000-0000-0000459E0000}"/>
    <cellStyle name="Normal 74 2 3 4 2" xfId="13742" xr:uid="{00000000-0005-0000-0000-0000469E0000}"/>
    <cellStyle name="Normal 74 2 3 4 2 2" xfId="44064" xr:uid="{00000000-0005-0000-0000-0000479E0000}"/>
    <cellStyle name="Normal 74 2 3 4 2 3" xfId="28840" xr:uid="{00000000-0005-0000-0000-0000489E0000}"/>
    <cellStyle name="Normal 74 2 3 4 3" xfId="8722" xr:uid="{00000000-0005-0000-0000-0000499E0000}"/>
    <cellStyle name="Normal 74 2 3 4 3 2" xfId="39047" xr:uid="{00000000-0005-0000-0000-00004A9E0000}"/>
    <cellStyle name="Normal 74 2 3 4 3 3" xfId="23823" xr:uid="{00000000-0005-0000-0000-00004B9E0000}"/>
    <cellStyle name="Normal 74 2 3 4 4" xfId="34034" xr:uid="{00000000-0005-0000-0000-00004C9E0000}"/>
    <cellStyle name="Normal 74 2 3 4 5" xfId="18810" xr:uid="{00000000-0005-0000-0000-00004D9E0000}"/>
    <cellStyle name="Normal 74 2 3 5" xfId="5361" xr:uid="{00000000-0005-0000-0000-00004E9E0000}"/>
    <cellStyle name="Normal 74 2 3 5 2" xfId="15413" xr:uid="{00000000-0005-0000-0000-00004F9E0000}"/>
    <cellStyle name="Normal 74 2 3 5 2 2" xfId="45735" xr:uid="{00000000-0005-0000-0000-0000509E0000}"/>
    <cellStyle name="Normal 74 2 3 5 2 3" xfId="30511" xr:uid="{00000000-0005-0000-0000-0000519E0000}"/>
    <cellStyle name="Normal 74 2 3 5 3" xfId="10393" xr:uid="{00000000-0005-0000-0000-0000529E0000}"/>
    <cellStyle name="Normal 74 2 3 5 3 2" xfId="40718" xr:uid="{00000000-0005-0000-0000-0000539E0000}"/>
    <cellStyle name="Normal 74 2 3 5 3 3" xfId="25494" xr:uid="{00000000-0005-0000-0000-0000549E0000}"/>
    <cellStyle name="Normal 74 2 3 5 4" xfId="35705" xr:uid="{00000000-0005-0000-0000-0000559E0000}"/>
    <cellStyle name="Normal 74 2 3 5 5" xfId="20481" xr:uid="{00000000-0005-0000-0000-0000569E0000}"/>
    <cellStyle name="Normal 74 2 3 6" xfId="12071" xr:uid="{00000000-0005-0000-0000-0000579E0000}"/>
    <cellStyle name="Normal 74 2 3 6 2" xfId="42393" xr:uid="{00000000-0005-0000-0000-0000589E0000}"/>
    <cellStyle name="Normal 74 2 3 6 3" xfId="27169" xr:uid="{00000000-0005-0000-0000-0000599E0000}"/>
    <cellStyle name="Normal 74 2 3 7" xfId="7050" xr:uid="{00000000-0005-0000-0000-00005A9E0000}"/>
    <cellStyle name="Normal 74 2 3 7 2" xfId="37376" xr:uid="{00000000-0005-0000-0000-00005B9E0000}"/>
    <cellStyle name="Normal 74 2 3 7 3" xfId="22152" xr:uid="{00000000-0005-0000-0000-00005C9E0000}"/>
    <cellStyle name="Normal 74 2 3 8" xfId="32364" xr:uid="{00000000-0005-0000-0000-00005D9E0000}"/>
    <cellStyle name="Normal 74 2 3 9" xfId="17139" xr:uid="{00000000-0005-0000-0000-00005E9E0000}"/>
    <cellStyle name="Normal 74 2 4" xfId="2186" xr:uid="{00000000-0005-0000-0000-00005F9E0000}"/>
    <cellStyle name="Normal 74 2 4 2" xfId="3025" xr:uid="{00000000-0005-0000-0000-0000609E0000}"/>
    <cellStyle name="Normal 74 2 4 2 2" xfId="4715" xr:uid="{00000000-0005-0000-0000-0000619E0000}"/>
    <cellStyle name="Normal 74 2 4 2 2 2" xfId="14788" xr:uid="{00000000-0005-0000-0000-0000629E0000}"/>
    <cellStyle name="Normal 74 2 4 2 2 2 2" xfId="45110" xr:uid="{00000000-0005-0000-0000-0000639E0000}"/>
    <cellStyle name="Normal 74 2 4 2 2 2 3" xfId="29886" xr:uid="{00000000-0005-0000-0000-0000649E0000}"/>
    <cellStyle name="Normal 74 2 4 2 2 3" xfId="9768" xr:uid="{00000000-0005-0000-0000-0000659E0000}"/>
    <cellStyle name="Normal 74 2 4 2 2 3 2" xfId="40093" xr:uid="{00000000-0005-0000-0000-0000669E0000}"/>
    <cellStyle name="Normal 74 2 4 2 2 3 3" xfId="24869" xr:uid="{00000000-0005-0000-0000-0000679E0000}"/>
    <cellStyle name="Normal 74 2 4 2 2 4" xfId="35080" xr:uid="{00000000-0005-0000-0000-0000689E0000}"/>
    <cellStyle name="Normal 74 2 4 2 2 5" xfId="19856" xr:uid="{00000000-0005-0000-0000-0000699E0000}"/>
    <cellStyle name="Normal 74 2 4 2 3" xfId="6407" xr:uid="{00000000-0005-0000-0000-00006A9E0000}"/>
    <cellStyle name="Normal 74 2 4 2 3 2" xfId="16459" xr:uid="{00000000-0005-0000-0000-00006B9E0000}"/>
    <cellStyle name="Normal 74 2 4 2 3 2 2" xfId="46781" xr:uid="{00000000-0005-0000-0000-00006C9E0000}"/>
    <cellStyle name="Normal 74 2 4 2 3 2 3" xfId="31557" xr:uid="{00000000-0005-0000-0000-00006D9E0000}"/>
    <cellStyle name="Normal 74 2 4 2 3 3" xfId="11439" xr:uid="{00000000-0005-0000-0000-00006E9E0000}"/>
    <cellStyle name="Normal 74 2 4 2 3 3 2" xfId="41764" xr:uid="{00000000-0005-0000-0000-00006F9E0000}"/>
    <cellStyle name="Normal 74 2 4 2 3 3 3" xfId="26540" xr:uid="{00000000-0005-0000-0000-0000709E0000}"/>
    <cellStyle name="Normal 74 2 4 2 3 4" xfId="36751" xr:uid="{00000000-0005-0000-0000-0000719E0000}"/>
    <cellStyle name="Normal 74 2 4 2 3 5" xfId="21527" xr:uid="{00000000-0005-0000-0000-0000729E0000}"/>
    <cellStyle name="Normal 74 2 4 2 4" xfId="13117" xr:uid="{00000000-0005-0000-0000-0000739E0000}"/>
    <cellStyle name="Normal 74 2 4 2 4 2" xfId="43439" xr:uid="{00000000-0005-0000-0000-0000749E0000}"/>
    <cellStyle name="Normal 74 2 4 2 4 3" xfId="28215" xr:uid="{00000000-0005-0000-0000-0000759E0000}"/>
    <cellStyle name="Normal 74 2 4 2 5" xfId="8096" xr:uid="{00000000-0005-0000-0000-0000769E0000}"/>
    <cellStyle name="Normal 74 2 4 2 5 2" xfId="38422" xr:uid="{00000000-0005-0000-0000-0000779E0000}"/>
    <cellStyle name="Normal 74 2 4 2 5 3" xfId="23198" xr:uid="{00000000-0005-0000-0000-0000789E0000}"/>
    <cellStyle name="Normal 74 2 4 2 6" xfId="33410" xr:uid="{00000000-0005-0000-0000-0000799E0000}"/>
    <cellStyle name="Normal 74 2 4 2 7" xfId="18185" xr:uid="{00000000-0005-0000-0000-00007A9E0000}"/>
    <cellStyle name="Normal 74 2 4 3" xfId="3878" xr:uid="{00000000-0005-0000-0000-00007B9E0000}"/>
    <cellStyle name="Normal 74 2 4 3 2" xfId="13952" xr:uid="{00000000-0005-0000-0000-00007C9E0000}"/>
    <cellStyle name="Normal 74 2 4 3 2 2" xfId="44274" xr:uid="{00000000-0005-0000-0000-00007D9E0000}"/>
    <cellStyle name="Normal 74 2 4 3 2 3" xfId="29050" xr:uid="{00000000-0005-0000-0000-00007E9E0000}"/>
    <cellStyle name="Normal 74 2 4 3 3" xfId="8932" xr:uid="{00000000-0005-0000-0000-00007F9E0000}"/>
    <cellStyle name="Normal 74 2 4 3 3 2" xfId="39257" xr:uid="{00000000-0005-0000-0000-0000809E0000}"/>
    <cellStyle name="Normal 74 2 4 3 3 3" xfId="24033" xr:uid="{00000000-0005-0000-0000-0000819E0000}"/>
    <cellStyle name="Normal 74 2 4 3 4" xfId="34244" xr:uid="{00000000-0005-0000-0000-0000829E0000}"/>
    <cellStyle name="Normal 74 2 4 3 5" xfId="19020" xr:uid="{00000000-0005-0000-0000-0000839E0000}"/>
    <cellStyle name="Normal 74 2 4 4" xfId="5571" xr:uid="{00000000-0005-0000-0000-0000849E0000}"/>
    <cellStyle name="Normal 74 2 4 4 2" xfId="15623" xr:uid="{00000000-0005-0000-0000-0000859E0000}"/>
    <cellStyle name="Normal 74 2 4 4 2 2" xfId="45945" xr:uid="{00000000-0005-0000-0000-0000869E0000}"/>
    <cellStyle name="Normal 74 2 4 4 2 3" xfId="30721" xr:uid="{00000000-0005-0000-0000-0000879E0000}"/>
    <cellStyle name="Normal 74 2 4 4 3" xfId="10603" xr:uid="{00000000-0005-0000-0000-0000889E0000}"/>
    <cellStyle name="Normal 74 2 4 4 3 2" xfId="40928" xr:uid="{00000000-0005-0000-0000-0000899E0000}"/>
    <cellStyle name="Normal 74 2 4 4 3 3" xfId="25704" xr:uid="{00000000-0005-0000-0000-00008A9E0000}"/>
    <cellStyle name="Normal 74 2 4 4 4" xfId="35915" xr:uid="{00000000-0005-0000-0000-00008B9E0000}"/>
    <cellStyle name="Normal 74 2 4 4 5" xfId="20691" xr:uid="{00000000-0005-0000-0000-00008C9E0000}"/>
    <cellStyle name="Normal 74 2 4 5" xfId="12281" xr:uid="{00000000-0005-0000-0000-00008D9E0000}"/>
    <cellStyle name="Normal 74 2 4 5 2" xfId="42603" xr:uid="{00000000-0005-0000-0000-00008E9E0000}"/>
    <cellStyle name="Normal 74 2 4 5 3" xfId="27379" xr:uid="{00000000-0005-0000-0000-00008F9E0000}"/>
    <cellStyle name="Normal 74 2 4 6" xfId="7260" xr:uid="{00000000-0005-0000-0000-0000909E0000}"/>
    <cellStyle name="Normal 74 2 4 6 2" xfId="37586" xr:uid="{00000000-0005-0000-0000-0000919E0000}"/>
    <cellStyle name="Normal 74 2 4 6 3" xfId="22362" xr:uid="{00000000-0005-0000-0000-0000929E0000}"/>
    <cellStyle name="Normal 74 2 4 7" xfId="32574" xr:uid="{00000000-0005-0000-0000-0000939E0000}"/>
    <cellStyle name="Normal 74 2 4 8" xfId="17349" xr:uid="{00000000-0005-0000-0000-0000949E0000}"/>
    <cellStyle name="Normal 74 2 5" xfId="2607" xr:uid="{00000000-0005-0000-0000-0000959E0000}"/>
    <cellStyle name="Normal 74 2 5 2" xfId="4297" xr:uid="{00000000-0005-0000-0000-0000969E0000}"/>
    <cellStyle name="Normal 74 2 5 2 2" xfId="14370" xr:uid="{00000000-0005-0000-0000-0000979E0000}"/>
    <cellStyle name="Normal 74 2 5 2 2 2" xfId="44692" xr:uid="{00000000-0005-0000-0000-0000989E0000}"/>
    <cellStyle name="Normal 74 2 5 2 2 3" xfId="29468" xr:uid="{00000000-0005-0000-0000-0000999E0000}"/>
    <cellStyle name="Normal 74 2 5 2 3" xfId="9350" xr:uid="{00000000-0005-0000-0000-00009A9E0000}"/>
    <cellStyle name="Normal 74 2 5 2 3 2" xfId="39675" xr:uid="{00000000-0005-0000-0000-00009B9E0000}"/>
    <cellStyle name="Normal 74 2 5 2 3 3" xfId="24451" xr:uid="{00000000-0005-0000-0000-00009C9E0000}"/>
    <cellStyle name="Normal 74 2 5 2 4" xfId="34662" xr:uid="{00000000-0005-0000-0000-00009D9E0000}"/>
    <cellStyle name="Normal 74 2 5 2 5" xfId="19438" xr:uid="{00000000-0005-0000-0000-00009E9E0000}"/>
    <cellStyle name="Normal 74 2 5 3" xfId="5989" xr:uid="{00000000-0005-0000-0000-00009F9E0000}"/>
    <cellStyle name="Normal 74 2 5 3 2" xfId="16041" xr:uid="{00000000-0005-0000-0000-0000A09E0000}"/>
    <cellStyle name="Normal 74 2 5 3 2 2" xfId="46363" xr:uid="{00000000-0005-0000-0000-0000A19E0000}"/>
    <cellStyle name="Normal 74 2 5 3 2 3" xfId="31139" xr:uid="{00000000-0005-0000-0000-0000A29E0000}"/>
    <cellStyle name="Normal 74 2 5 3 3" xfId="11021" xr:uid="{00000000-0005-0000-0000-0000A39E0000}"/>
    <cellStyle name="Normal 74 2 5 3 3 2" xfId="41346" xr:uid="{00000000-0005-0000-0000-0000A49E0000}"/>
    <cellStyle name="Normal 74 2 5 3 3 3" xfId="26122" xr:uid="{00000000-0005-0000-0000-0000A59E0000}"/>
    <cellStyle name="Normal 74 2 5 3 4" xfId="36333" xr:uid="{00000000-0005-0000-0000-0000A69E0000}"/>
    <cellStyle name="Normal 74 2 5 3 5" xfId="21109" xr:uid="{00000000-0005-0000-0000-0000A79E0000}"/>
    <cellStyle name="Normal 74 2 5 4" xfId="12699" xr:uid="{00000000-0005-0000-0000-0000A89E0000}"/>
    <cellStyle name="Normal 74 2 5 4 2" xfId="43021" xr:uid="{00000000-0005-0000-0000-0000A99E0000}"/>
    <cellStyle name="Normal 74 2 5 4 3" xfId="27797" xr:uid="{00000000-0005-0000-0000-0000AA9E0000}"/>
    <cellStyle name="Normal 74 2 5 5" xfId="7678" xr:uid="{00000000-0005-0000-0000-0000AB9E0000}"/>
    <cellStyle name="Normal 74 2 5 5 2" xfId="38004" xr:uid="{00000000-0005-0000-0000-0000AC9E0000}"/>
    <cellStyle name="Normal 74 2 5 5 3" xfId="22780" xr:uid="{00000000-0005-0000-0000-0000AD9E0000}"/>
    <cellStyle name="Normal 74 2 5 6" xfId="32992" xr:uid="{00000000-0005-0000-0000-0000AE9E0000}"/>
    <cellStyle name="Normal 74 2 5 7" xfId="17767" xr:uid="{00000000-0005-0000-0000-0000AF9E0000}"/>
    <cellStyle name="Normal 74 2 6" xfId="3460" xr:uid="{00000000-0005-0000-0000-0000B09E0000}"/>
    <cellStyle name="Normal 74 2 6 2" xfId="13534" xr:uid="{00000000-0005-0000-0000-0000B19E0000}"/>
    <cellStyle name="Normal 74 2 6 2 2" xfId="43856" xr:uid="{00000000-0005-0000-0000-0000B29E0000}"/>
    <cellStyle name="Normal 74 2 6 2 3" xfId="28632" xr:uid="{00000000-0005-0000-0000-0000B39E0000}"/>
    <cellStyle name="Normal 74 2 6 3" xfId="8514" xr:uid="{00000000-0005-0000-0000-0000B49E0000}"/>
    <cellStyle name="Normal 74 2 6 3 2" xfId="38839" xr:uid="{00000000-0005-0000-0000-0000B59E0000}"/>
    <cellStyle name="Normal 74 2 6 3 3" xfId="23615" xr:uid="{00000000-0005-0000-0000-0000B69E0000}"/>
    <cellStyle name="Normal 74 2 6 4" xfId="33826" xr:uid="{00000000-0005-0000-0000-0000B79E0000}"/>
    <cellStyle name="Normal 74 2 6 5" xfId="18602" xr:uid="{00000000-0005-0000-0000-0000B89E0000}"/>
    <cellStyle name="Normal 74 2 7" xfId="5153" xr:uid="{00000000-0005-0000-0000-0000B99E0000}"/>
    <cellStyle name="Normal 74 2 7 2" xfId="15205" xr:uid="{00000000-0005-0000-0000-0000BA9E0000}"/>
    <cellStyle name="Normal 74 2 7 2 2" xfId="45527" xr:uid="{00000000-0005-0000-0000-0000BB9E0000}"/>
    <cellStyle name="Normal 74 2 7 2 3" xfId="30303" xr:uid="{00000000-0005-0000-0000-0000BC9E0000}"/>
    <cellStyle name="Normal 74 2 7 3" xfId="10185" xr:uid="{00000000-0005-0000-0000-0000BD9E0000}"/>
    <cellStyle name="Normal 74 2 7 3 2" xfId="40510" xr:uid="{00000000-0005-0000-0000-0000BE9E0000}"/>
    <cellStyle name="Normal 74 2 7 3 3" xfId="25286" xr:uid="{00000000-0005-0000-0000-0000BF9E0000}"/>
    <cellStyle name="Normal 74 2 7 4" xfId="35497" xr:uid="{00000000-0005-0000-0000-0000C09E0000}"/>
    <cellStyle name="Normal 74 2 7 5" xfId="20273" xr:uid="{00000000-0005-0000-0000-0000C19E0000}"/>
    <cellStyle name="Normal 74 2 8" xfId="11863" xr:uid="{00000000-0005-0000-0000-0000C29E0000}"/>
    <cellStyle name="Normal 74 2 8 2" xfId="42185" xr:uid="{00000000-0005-0000-0000-0000C39E0000}"/>
    <cellStyle name="Normal 74 2 8 3" xfId="26961" xr:uid="{00000000-0005-0000-0000-0000C49E0000}"/>
    <cellStyle name="Normal 74 2 9" xfId="6842" xr:uid="{00000000-0005-0000-0000-0000C59E0000}"/>
    <cellStyle name="Normal 74 2 9 2" xfId="37168" xr:uid="{00000000-0005-0000-0000-0000C69E0000}"/>
    <cellStyle name="Normal 74 2 9 3" xfId="21944" xr:uid="{00000000-0005-0000-0000-0000C79E0000}"/>
    <cellStyle name="Normal 74 3" xfId="1806" xr:uid="{00000000-0005-0000-0000-0000C89E0000}"/>
    <cellStyle name="Normal 74 3 10" xfId="16983" xr:uid="{00000000-0005-0000-0000-0000C99E0000}"/>
    <cellStyle name="Normal 74 3 2" xfId="2025" xr:uid="{00000000-0005-0000-0000-0000CA9E0000}"/>
    <cellStyle name="Normal 74 3 2 2" xfId="2446" xr:uid="{00000000-0005-0000-0000-0000CB9E0000}"/>
    <cellStyle name="Normal 74 3 2 2 2" xfId="3285" xr:uid="{00000000-0005-0000-0000-0000CC9E0000}"/>
    <cellStyle name="Normal 74 3 2 2 2 2" xfId="4975" xr:uid="{00000000-0005-0000-0000-0000CD9E0000}"/>
    <cellStyle name="Normal 74 3 2 2 2 2 2" xfId="15048" xr:uid="{00000000-0005-0000-0000-0000CE9E0000}"/>
    <cellStyle name="Normal 74 3 2 2 2 2 2 2" xfId="45370" xr:uid="{00000000-0005-0000-0000-0000CF9E0000}"/>
    <cellStyle name="Normal 74 3 2 2 2 2 2 3" xfId="30146" xr:uid="{00000000-0005-0000-0000-0000D09E0000}"/>
    <cellStyle name="Normal 74 3 2 2 2 2 3" xfId="10028" xr:uid="{00000000-0005-0000-0000-0000D19E0000}"/>
    <cellStyle name="Normal 74 3 2 2 2 2 3 2" xfId="40353" xr:uid="{00000000-0005-0000-0000-0000D29E0000}"/>
    <cellStyle name="Normal 74 3 2 2 2 2 3 3" xfId="25129" xr:uid="{00000000-0005-0000-0000-0000D39E0000}"/>
    <cellStyle name="Normal 74 3 2 2 2 2 4" xfId="35340" xr:uid="{00000000-0005-0000-0000-0000D49E0000}"/>
    <cellStyle name="Normal 74 3 2 2 2 2 5" xfId="20116" xr:uid="{00000000-0005-0000-0000-0000D59E0000}"/>
    <cellStyle name="Normal 74 3 2 2 2 3" xfId="6667" xr:uid="{00000000-0005-0000-0000-0000D69E0000}"/>
    <cellStyle name="Normal 74 3 2 2 2 3 2" xfId="16719" xr:uid="{00000000-0005-0000-0000-0000D79E0000}"/>
    <cellStyle name="Normal 74 3 2 2 2 3 2 2" xfId="47041" xr:uid="{00000000-0005-0000-0000-0000D89E0000}"/>
    <cellStyle name="Normal 74 3 2 2 2 3 2 3" xfId="31817" xr:uid="{00000000-0005-0000-0000-0000D99E0000}"/>
    <cellStyle name="Normal 74 3 2 2 2 3 3" xfId="11699" xr:uid="{00000000-0005-0000-0000-0000DA9E0000}"/>
    <cellStyle name="Normal 74 3 2 2 2 3 3 2" xfId="42024" xr:uid="{00000000-0005-0000-0000-0000DB9E0000}"/>
    <cellStyle name="Normal 74 3 2 2 2 3 3 3" xfId="26800" xr:uid="{00000000-0005-0000-0000-0000DC9E0000}"/>
    <cellStyle name="Normal 74 3 2 2 2 3 4" xfId="37011" xr:uid="{00000000-0005-0000-0000-0000DD9E0000}"/>
    <cellStyle name="Normal 74 3 2 2 2 3 5" xfId="21787" xr:uid="{00000000-0005-0000-0000-0000DE9E0000}"/>
    <cellStyle name="Normal 74 3 2 2 2 4" xfId="13377" xr:uid="{00000000-0005-0000-0000-0000DF9E0000}"/>
    <cellStyle name="Normal 74 3 2 2 2 4 2" xfId="43699" xr:uid="{00000000-0005-0000-0000-0000E09E0000}"/>
    <cellStyle name="Normal 74 3 2 2 2 4 3" xfId="28475" xr:uid="{00000000-0005-0000-0000-0000E19E0000}"/>
    <cellStyle name="Normal 74 3 2 2 2 5" xfId="8356" xr:uid="{00000000-0005-0000-0000-0000E29E0000}"/>
    <cellStyle name="Normal 74 3 2 2 2 5 2" xfId="38682" xr:uid="{00000000-0005-0000-0000-0000E39E0000}"/>
    <cellStyle name="Normal 74 3 2 2 2 5 3" xfId="23458" xr:uid="{00000000-0005-0000-0000-0000E49E0000}"/>
    <cellStyle name="Normal 74 3 2 2 2 6" xfId="33670" xr:uid="{00000000-0005-0000-0000-0000E59E0000}"/>
    <cellStyle name="Normal 74 3 2 2 2 7" xfId="18445" xr:uid="{00000000-0005-0000-0000-0000E69E0000}"/>
    <cellStyle name="Normal 74 3 2 2 3" xfId="4138" xr:uid="{00000000-0005-0000-0000-0000E79E0000}"/>
    <cellStyle name="Normal 74 3 2 2 3 2" xfId="14212" xr:uid="{00000000-0005-0000-0000-0000E89E0000}"/>
    <cellStyle name="Normal 74 3 2 2 3 2 2" xfId="44534" xr:uid="{00000000-0005-0000-0000-0000E99E0000}"/>
    <cellStyle name="Normal 74 3 2 2 3 2 3" xfId="29310" xr:uid="{00000000-0005-0000-0000-0000EA9E0000}"/>
    <cellStyle name="Normal 74 3 2 2 3 3" xfId="9192" xr:uid="{00000000-0005-0000-0000-0000EB9E0000}"/>
    <cellStyle name="Normal 74 3 2 2 3 3 2" xfId="39517" xr:uid="{00000000-0005-0000-0000-0000EC9E0000}"/>
    <cellStyle name="Normal 74 3 2 2 3 3 3" xfId="24293" xr:uid="{00000000-0005-0000-0000-0000ED9E0000}"/>
    <cellStyle name="Normal 74 3 2 2 3 4" xfId="34504" xr:uid="{00000000-0005-0000-0000-0000EE9E0000}"/>
    <cellStyle name="Normal 74 3 2 2 3 5" xfId="19280" xr:uid="{00000000-0005-0000-0000-0000EF9E0000}"/>
    <cellStyle name="Normal 74 3 2 2 4" xfId="5831" xr:uid="{00000000-0005-0000-0000-0000F09E0000}"/>
    <cellStyle name="Normal 74 3 2 2 4 2" xfId="15883" xr:uid="{00000000-0005-0000-0000-0000F19E0000}"/>
    <cellStyle name="Normal 74 3 2 2 4 2 2" xfId="46205" xr:uid="{00000000-0005-0000-0000-0000F29E0000}"/>
    <cellStyle name="Normal 74 3 2 2 4 2 3" xfId="30981" xr:uid="{00000000-0005-0000-0000-0000F39E0000}"/>
    <cellStyle name="Normal 74 3 2 2 4 3" xfId="10863" xr:uid="{00000000-0005-0000-0000-0000F49E0000}"/>
    <cellStyle name="Normal 74 3 2 2 4 3 2" xfId="41188" xr:uid="{00000000-0005-0000-0000-0000F59E0000}"/>
    <cellStyle name="Normal 74 3 2 2 4 3 3" xfId="25964" xr:uid="{00000000-0005-0000-0000-0000F69E0000}"/>
    <cellStyle name="Normal 74 3 2 2 4 4" xfId="36175" xr:uid="{00000000-0005-0000-0000-0000F79E0000}"/>
    <cellStyle name="Normal 74 3 2 2 4 5" xfId="20951" xr:uid="{00000000-0005-0000-0000-0000F89E0000}"/>
    <cellStyle name="Normal 74 3 2 2 5" xfId="12541" xr:uid="{00000000-0005-0000-0000-0000F99E0000}"/>
    <cellStyle name="Normal 74 3 2 2 5 2" xfId="42863" xr:uid="{00000000-0005-0000-0000-0000FA9E0000}"/>
    <cellStyle name="Normal 74 3 2 2 5 3" xfId="27639" xr:uid="{00000000-0005-0000-0000-0000FB9E0000}"/>
    <cellStyle name="Normal 74 3 2 2 6" xfId="7520" xr:uid="{00000000-0005-0000-0000-0000FC9E0000}"/>
    <cellStyle name="Normal 74 3 2 2 6 2" xfId="37846" xr:uid="{00000000-0005-0000-0000-0000FD9E0000}"/>
    <cellStyle name="Normal 74 3 2 2 6 3" xfId="22622" xr:uid="{00000000-0005-0000-0000-0000FE9E0000}"/>
    <cellStyle name="Normal 74 3 2 2 7" xfId="32834" xr:uid="{00000000-0005-0000-0000-0000FF9E0000}"/>
    <cellStyle name="Normal 74 3 2 2 8" xfId="17609" xr:uid="{00000000-0005-0000-0000-0000009F0000}"/>
    <cellStyle name="Normal 74 3 2 3" xfId="2867" xr:uid="{00000000-0005-0000-0000-0000019F0000}"/>
    <cellStyle name="Normal 74 3 2 3 2" xfId="4557" xr:uid="{00000000-0005-0000-0000-0000029F0000}"/>
    <cellStyle name="Normal 74 3 2 3 2 2" xfId="14630" xr:uid="{00000000-0005-0000-0000-0000039F0000}"/>
    <cellStyle name="Normal 74 3 2 3 2 2 2" xfId="44952" xr:uid="{00000000-0005-0000-0000-0000049F0000}"/>
    <cellStyle name="Normal 74 3 2 3 2 2 3" xfId="29728" xr:uid="{00000000-0005-0000-0000-0000059F0000}"/>
    <cellStyle name="Normal 74 3 2 3 2 3" xfId="9610" xr:uid="{00000000-0005-0000-0000-0000069F0000}"/>
    <cellStyle name="Normal 74 3 2 3 2 3 2" xfId="39935" xr:uid="{00000000-0005-0000-0000-0000079F0000}"/>
    <cellStyle name="Normal 74 3 2 3 2 3 3" xfId="24711" xr:uid="{00000000-0005-0000-0000-0000089F0000}"/>
    <cellStyle name="Normal 74 3 2 3 2 4" xfId="34922" xr:uid="{00000000-0005-0000-0000-0000099F0000}"/>
    <cellStyle name="Normal 74 3 2 3 2 5" xfId="19698" xr:uid="{00000000-0005-0000-0000-00000A9F0000}"/>
    <cellStyle name="Normal 74 3 2 3 3" xfId="6249" xr:uid="{00000000-0005-0000-0000-00000B9F0000}"/>
    <cellStyle name="Normal 74 3 2 3 3 2" xfId="16301" xr:uid="{00000000-0005-0000-0000-00000C9F0000}"/>
    <cellStyle name="Normal 74 3 2 3 3 2 2" xfId="46623" xr:uid="{00000000-0005-0000-0000-00000D9F0000}"/>
    <cellStyle name="Normal 74 3 2 3 3 2 3" xfId="31399" xr:uid="{00000000-0005-0000-0000-00000E9F0000}"/>
    <cellStyle name="Normal 74 3 2 3 3 3" xfId="11281" xr:uid="{00000000-0005-0000-0000-00000F9F0000}"/>
    <cellStyle name="Normal 74 3 2 3 3 3 2" xfId="41606" xr:uid="{00000000-0005-0000-0000-0000109F0000}"/>
    <cellStyle name="Normal 74 3 2 3 3 3 3" xfId="26382" xr:uid="{00000000-0005-0000-0000-0000119F0000}"/>
    <cellStyle name="Normal 74 3 2 3 3 4" xfId="36593" xr:uid="{00000000-0005-0000-0000-0000129F0000}"/>
    <cellStyle name="Normal 74 3 2 3 3 5" xfId="21369" xr:uid="{00000000-0005-0000-0000-0000139F0000}"/>
    <cellStyle name="Normal 74 3 2 3 4" xfId="12959" xr:uid="{00000000-0005-0000-0000-0000149F0000}"/>
    <cellStyle name="Normal 74 3 2 3 4 2" xfId="43281" xr:uid="{00000000-0005-0000-0000-0000159F0000}"/>
    <cellStyle name="Normal 74 3 2 3 4 3" xfId="28057" xr:uid="{00000000-0005-0000-0000-0000169F0000}"/>
    <cellStyle name="Normal 74 3 2 3 5" xfId="7938" xr:uid="{00000000-0005-0000-0000-0000179F0000}"/>
    <cellStyle name="Normal 74 3 2 3 5 2" xfId="38264" xr:uid="{00000000-0005-0000-0000-0000189F0000}"/>
    <cellStyle name="Normal 74 3 2 3 5 3" xfId="23040" xr:uid="{00000000-0005-0000-0000-0000199F0000}"/>
    <cellStyle name="Normal 74 3 2 3 6" xfId="33252" xr:uid="{00000000-0005-0000-0000-00001A9F0000}"/>
    <cellStyle name="Normal 74 3 2 3 7" xfId="18027" xr:uid="{00000000-0005-0000-0000-00001B9F0000}"/>
    <cellStyle name="Normal 74 3 2 4" xfId="3720" xr:uid="{00000000-0005-0000-0000-00001C9F0000}"/>
    <cellStyle name="Normal 74 3 2 4 2" xfId="13794" xr:uid="{00000000-0005-0000-0000-00001D9F0000}"/>
    <cellStyle name="Normal 74 3 2 4 2 2" xfId="44116" xr:uid="{00000000-0005-0000-0000-00001E9F0000}"/>
    <cellStyle name="Normal 74 3 2 4 2 3" xfId="28892" xr:uid="{00000000-0005-0000-0000-00001F9F0000}"/>
    <cellStyle name="Normal 74 3 2 4 3" xfId="8774" xr:uid="{00000000-0005-0000-0000-0000209F0000}"/>
    <cellStyle name="Normal 74 3 2 4 3 2" xfId="39099" xr:uid="{00000000-0005-0000-0000-0000219F0000}"/>
    <cellStyle name="Normal 74 3 2 4 3 3" xfId="23875" xr:uid="{00000000-0005-0000-0000-0000229F0000}"/>
    <cellStyle name="Normal 74 3 2 4 4" xfId="34086" xr:uid="{00000000-0005-0000-0000-0000239F0000}"/>
    <cellStyle name="Normal 74 3 2 4 5" xfId="18862" xr:uid="{00000000-0005-0000-0000-0000249F0000}"/>
    <cellStyle name="Normal 74 3 2 5" xfId="5413" xr:uid="{00000000-0005-0000-0000-0000259F0000}"/>
    <cellStyle name="Normal 74 3 2 5 2" xfId="15465" xr:uid="{00000000-0005-0000-0000-0000269F0000}"/>
    <cellStyle name="Normal 74 3 2 5 2 2" xfId="45787" xr:uid="{00000000-0005-0000-0000-0000279F0000}"/>
    <cellStyle name="Normal 74 3 2 5 2 3" xfId="30563" xr:uid="{00000000-0005-0000-0000-0000289F0000}"/>
    <cellStyle name="Normal 74 3 2 5 3" xfId="10445" xr:uid="{00000000-0005-0000-0000-0000299F0000}"/>
    <cellStyle name="Normal 74 3 2 5 3 2" xfId="40770" xr:uid="{00000000-0005-0000-0000-00002A9F0000}"/>
    <cellStyle name="Normal 74 3 2 5 3 3" xfId="25546" xr:uid="{00000000-0005-0000-0000-00002B9F0000}"/>
    <cellStyle name="Normal 74 3 2 5 4" xfId="35757" xr:uid="{00000000-0005-0000-0000-00002C9F0000}"/>
    <cellStyle name="Normal 74 3 2 5 5" xfId="20533" xr:uid="{00000000-0005-0000-0000-00002D9F0000}"/>
    <cellStyle name="Normal 74 3 2 6" xfId="12123" xr:uid="{00000000-0005-0000-0000-00002E9F0000}"/>
    <cellStyle name="Normal 74 3 2 6 2" xfId="42445" xr:uid="{00000000-0005-0000-0000-00002F9F0000}"/>
    <cellStyle name="Normal 74 3 2 6 3" xfId="27221" xr:uid="{00000000-0005-0000-0000-0000309F0000}"/>
    <cellStyle name="Normal 74 3 2 7" xfId="7102" xr:uid="{00000000-0005-0000-0000-0000319F0000}"/>
    <cellStyle name="Normal 74 3 2 7 2" xfId="37428" xr:uid="{00000000-0005-0000-0000-0000329F0000}"/>
    <cellStyle name="Normal 74 3 2 7 3" xfId="22204" xr:uid="{00000000-0005-0000-0000-0000339F0000}"/>
    <cellStyle name="Normal 74 3 2 8" xfId="32416" xr:uid="{00000000-0005-0000-0000-0000349F0000}"/>
    <cellStyle name="Normal 74 3 2 9" xfId="17191" xr:uid="{00000000-0005-0000-0000-0000359F0000}"/>
    <cellStyle name="Normal 74 3 3" xfId="2238" xr:uid="{00000000-0005-0000-0000-0000369F0000}"/>
    <cellStyle name="Normal 74 3 3 2" xfId="3077" xr:uid="{00000000-0005-0000-0000-0000379F0000}"/>
    <cellStyle name="Normal 74 3 3 2 2" xfId="4767" xr:uid="{00000000-0005-0000-0000-0000389F0000}"/>
    <cellStyle name="Normal 74 3 3 2 2 2" xfId="14840" xr:uid="{00000000-0005-0000-0000-0000399F0000}"/>
    <cellStyle name="Normal 74 3 3 2 2 2 2" xfId="45162" xr:uid="{00000000-0005-0000-0000-00003A9F0000}"/>
    <cellStyle name="Normal 74 3 3 2 2 2 3" xfId="29938" xr:uid="{00000000-0005-0000-0000-00003B9F0000}"/>
    <cellStyle name="Normal 74 3 3 2 2 3" xfId="9820" xr:uid="{00000000-0005-0000-0000-00003C9F0000}"/>
    <cellStyle name="Normal 74 3 3 2 2 3 2" xfId="40145" xr:uid="{00000000-0005-0000-0000-00003D9F0000}"/>
    <cellStyle name="Normal 74 3 3 2 2 3 3" xfId="24921" xr:uid="{00000000-0005-0000-0000-00003E9F0000}"/>
    <cellStyle name="Normal 74 3 3 2 2 4" xfId="35132" xr:uid="{00000000-0005-0000-0000-00003F9F0000}"/>
    <cellStyle name="Normal 74 3 3 2 2 5" xfId="19908" xr:uid="{00000000-0005-0000-0000-0000409F0000}"/>
    <cellStyle name="Normal 74 3 3 2 3" xfId="6459" xr:uid="{00000000-0005-0000-0000-0000419F0000}"/>
    <cellStyle name="Normal 74 3 3 2 3 2" xfId="16511" xr:uid="{00000000-0005-0000-0000-0000429F0000}"/>
    <cellStyle name="Normal 74 3 3 2 3 2 2" xfId="46833" xr:uid="{00000000-0005-0000-0000-0000439F0000}"/>
    <cellStyle name="Normal 74 3 3 2 3 2 3" xfId="31609" xr:uid="{00000000-0005-0000-0000-0000449F0000}"/>
    <cellStyle name="Normal 74 3 3 2 3 3" xfId="11491" xr:uid="{00000000-0005-0000-0000-0000459F0000}"/>
    <cellStyle name="Normal 74 3 3 2 3 3 2" xfId="41816" xr:uid="{00000000-0005-0000-0000-0000469F0000}"/>
    <cellStyle name="Normal 74 3 3 2 3 3 3" xfId="26592" xr:uid="{00000000-0005-0000-0000-0000479F0000}"/>
    <cellStyle name="Normal 74 3 3 2 3 4" xfId="36803" xr:uid="{00000000-0005-0000-0000-0000489F0000}"/>
    <cellStyle name="Normal 74 3 3 2 3 5" xfId="21579" xr:uid="{00000000-0005-0000-0000-0000499F0000}"/>
    <cellStyle name="Normal 74 3 3 2 4" xfId="13169" xr:uid="{00000000-0005-0000-0000-00004A9F0000}"/>
    <cellStyle name="Normal 74 3 3 2 4 2" xfId="43491" xr:uid="{00000000-0005-0000-0000-00004B9F0000}"/>
    <cellStyle name="Normal 74 3 3 2 4 3" xfId="28267" xr:uid="{00000000-0005-0000-0000-00004C9F0000}"/>
    <cellStyle name="Normal 74 3 3 2 5" xfId="8148" xr:uid="{00000000-0005-0000-0000-00004D9F0000}"/>
    <cellStyle name="Normal 74 3 3 2 5 2" xfId="38474" xr:uid="{00000000-0005-0000-0000-00004E9F0000}"/>
    <cellStyle name="Normal 74 3 3 2 5 3" xfId="23250" xr:uid="{00000000-0005-0000-0000-00004F9F0000}"/>
    <cellStyle name="Normal 74 3 3 2 6" xfId="33462" xr:uid="{00000000-0005-0000-0000-0000509F0000}"/>
    <cellStyle name="Normal 74 3 3 2 7" xfId="18237" xr:uid="{00000000-0005-0000-0000-0000519F0000}"/>
    <cellStyle name="Normal 74 3 3 3" xfId="3930" xr:uid="{00000000-0005-0000-0000-0000529F0000}"/>
    <cellStyle name="Normal 74 3 3 3 2" xfId="14004" xr:uid="{00000000-0005-0000-0000-0000539F0000}"/>
    <cellStyle name="Normal 74 3 3 3 2 2" xfId="44326" xr:uid="{00000000-0005-0000-0000-0000549F0000}"/>
    <cellStyle name="Normal 74 3 3 3 2 3" xfId="29102" xr:uid="{00000000-0005-0000-0000-0000559F0000}"/>
    <cellStyle name="Normal 74 3 3 3 3" xfId="8984" xr:uid="{00000000-0005-0000-0000-0000569F0000}"/>
    <cellStyle name="Normal 74 3 3 3 3 2" xfId="39309" xr:uid="{00000000-0005-0000-0000-0000579F0000}"/>
    <cellStyle name="Normal 74 3 3 3 3 3" xfId="24085" xr:uid="{00000000-0005-0000-0000-0000589F0000}"/>
    <cellStyle name="Normal 74 3 3 3 4" xfId="34296" xr:uid="{00000000-0005-0000-0000-0000599F0000}"/>
    <cellStyle name="Normal 74 3 3 3 5" xfId="19072" xr:uid="{00000000-0005-0000-0000-00005A9F0000}"/>
    <cellStyle name="Normal 74 3 3 4" xfId="5623" xr:uid="{00000000-0005-0000-0000-00005B9F0000}"/>
    <cellStyle name="Normal 74 3 3 4 2" xfId="15675" xr:uid="{00000000-0005-0000-0000-00005C9F0000}"/>
    <cellStyle name="Normal 74 3 3 4 2 2" xfId="45997" xr:uid="{00000000-0005-0000-0000-00005D9F0000}"/>
    <cellStyle name="Normal 74 3 3 4 2 3" xfId="30773" xr:uid="{00000000-0005-0000-0000-00005E9F0000}"/>
    <cellStyle name="Normal 74 3 3 4 3" xfId="10655" xr:uid="{00000000-0005-0000-0000-00005F9F0000}"/>
    <cellStyle name="Normal 74 3 3 4 3 2" xfId="40980" xr:uid="{00000000-0005-0000-0000-0000609F0000}"/>
    <cellStyle name="Normal 74 3 3 4 3 3" xfId="25756" xr:uid="{00000000-0005-0000-0000-0000619F0000}"/>
    <cellStyle name="Normal 74 3 3 4 4" xfId="35967" xr:uid="{00000000-0005-0000-0000-0000629F0000}"/>
    <cellStyle name="Normal 74 3 3 4 5" xfId="20743" xr:uid="{00000000-0005-0000-0000-0000639F0000}"/>
    <cellStyle name="Normal 74 3 3 5" xfId="12333" xr:uid="{00000000-0005-0000-0000-0000649F0000}"/>
    <cellStyle name="Normal 74 3 3 5 2" xfId="42655" xr:uid="{00000000-0005-0000-0000-0000659F0000}"/>
    <cellStyle name="Normal 74 3 3 5 3" xfId="27431" xr:uid="{00000000-0005-0000-0000-0000669F0000}"/>
    <cellStyle name="Normal 74 3 3 6" xfId="7312" xr:uid="{00000000-0005-0000-0000-0000679F0000}"/>
    <cellStyle name="Normal 74 3 3 6 2" xfId="37638" xr:uid="{00000000-0005-0000-0000-0000689F0000}"/>
    <cellStyle name="Normal 74 3 3 6 3" xfId="22414" xr:uid="{00000000-0005-0000-0000-0000699F0000}"/>
    <cellStyle name="Normal 74 3 3 7" xfId="32626" xr:uid="{00000000-0005-0000-0000-00006A9F0000}"/>
    <cellStyle name="Normal 74 3 3 8" xfId="17401" xr:uid="{00000000-0005-0000-0000-00006B9F0000}"/>
    <cellStyle name="Normal 74 3 4" xfId="2659" xr:uid="{00000000-0005-0000-0000-00006C9F0000}"/>
    <cellStyle name="Normal 74 3 4 2" xfId="4349" xr:uid="{00000000-0005-0000-0000-00006D9F0000}"/>
    <cellStyle name="Normal 74 3 4 2 2" xfId="14422" xr:uid="{00000000-0005-0000-0000-00006E9F0000}"/>
    <cellStyle name="Normal 74 3 4 2 2 2" xfId="44744" xr:uid="{00000000-0005-0000-0000-00006F9F0000}"/>
    <cellStyle name="Normal 74 3 4 2 2 3" xfId="29520" xr:uid="{00000000-0005-0000-0000-0000709F0000}"/>
    <cellStyle name="Normal 74 3 4 2 3" xfId="9402" xr:uid="{00000000-0005-0000-0000-0000719F0000}"/>
    <cellStyle name="Normal 74 3 4 2 3 2" xfId="39727" xr:uid="{00000000-0005-0000-0000-0000729F0000}"/>
    <cellStyle name="Normal 74 3 4 2 3 3" xfId="24503" xr:uid="{00000000-0005-0000-0000-0000739F0000}"/>
    <cellStyle name="Normal 74 3 4 2 4" xfId="34714" xr:uid="{00000000-0005-0000-0000-0000749F0000}"/>
    <cellStyle name="Normal 74 3 4 2 5" xfId="19490" xr:uid="{00000000-0005-0000-0000-0000759F0000}"/>
    <cellStyle name="Normal 74 3 4 3" xfId="6041" xr:uid="{00000000-0005-0000-0000-0000769F0000}"/>
    <cellStyle name="Normal 74 3 4 3 2" xfId="16093" xr:uid="{00000000-0005-0000-0000-0000779F0000}"/>
    <cellStyle name="Normal 74 3 4 3 2 2" xfId="46415" xr:uid="{00000000-0005-0000-0000-0000789F0000}"/>
    <cellStyle name="Normal 74 3 4 3 2 3" xfId="31191" xr:uid="{00000000-0005-0000-0000-0000799F0000}"/>
    <cellStyle name="Normal 74 3 4 3 3" xfId="11073" xr:uid="{00000000-0005-0000-0000-00007A9F0000}"/>
    <cellStyle name="Normal 74 3 4 3 3 2" xfId="41398" xr:uid="{00000000-0005-0000-0000-00007B9F0000}"/>
    <cellStyle name="Normal 74 3 4 3 3 3" xfId="26174" xr:uid="{00000000-0005-0000-0000-00007C9F0000}"/>
    <cellStyle name="Normal 74 3 4 3 4" xfId="36385" xr:uid="{00000000-0005-0000-0000-00007D9F0000}"/>
    <cellStyle name="Normal 74 3 4 3 5" xfId="21161" xr:uid="{00000000-0005-0000-0000-00007E9F0000}"/>
    <cellStyle name="Normal 74 3 4 4" xfId="12751" xr:uid="{00000000-0005-0000-0000-00007F9F0000}"/>
    <cellStyle name="Normal 74 3 4 4 2" xfId="43073" xr:uid="{00000000-0005-0000-0000-0000809F0000}"/>
    <cellStyle name="Normal 74 3 4 4 3" xfId="27849" xr:uid="{00000000-0005-0000-0000-0000819F0000}"/>
    <cellStyle name="Normal 74 3 4 5" xfId="7730" xr:uid="{00000000-0005-0000-0000-0000829F0000}"/>
    <cellStyle name="Normal 74 3 4 5 2" xfId="38056" xr:uid="{00000000-0005-0000-0000-0000839F0000}"/>
    <cellStyle name="Normal 74 3 4 5 3" xfId="22832" xr:uid="{00000000-0005-0000-0000-0000849F0000}"/>
    <cellStyle name="Normal 74 3 4 6" xfId="33044" xr:uid="{00000000-0005-0000-0000-0000859F0000}"/>
    <cellStyle name="Normal 74 3 4 7" xfId="17819" xr:uid="{00000000-0005-0000-0000-0000869F0000}"/>
    <cellStyle name="Normal 74 3 5" xfId="3512" xr:uid="{00000000-0005-0000-0000-0000879F0000}"/>
    <cellStyle name="Normal 74 3 5 2" xfId="13586" xr:uid="{00000000-0005-0000-0000-0000889F0000}"/>
    <cellStyle name="Normal 74 3 5 2 2" xfId="43908" xr:uid="{00000000-0005-0000-0000-0000899F0000}"/>
    <cellStyle name="Normal 74 3 5 2 3" xfId="28684" xr:uid="{00000000-0005-0000-0000-00008A9F0000}"/>
    <cellStyle name="Normal 74 3 5 3" xfId="8566" xr:uid="{00000000-0005-0000-0000-00008B9F0000}"/>
    <cellStyle name="Normal 74 3 5 3 2" xfId="38891" xr:uid="{00000000-0005-0000-0000-00008C9F0000}"/>
    <cellStyle name="Normal 74 3 5 3 3" xfId="23667" xr:uid="{00000000-0005-0000-0000-00008D9F0000}"/>
    <cellStyle name="Normal 74 3 5 4" xfId="33878" xr:uid="{00000000-0005-0000-0000-00008E9F0000}"/>
    <cellStyle name="Normal 74 3 5 5" xfId="18654" xr:uid="{00000000-0005-0000-0000-00008F9F0000}"/>
    <cellStyle name="Normal 74 3 6" xfId="5205" xr:uid="{00000000-0005-0000-0000-0000909F0000}"/>
    <cellStyle name="Normal 74 3 6 2" xfId="15257" xr:uid="{00000000-0005-0000-0000-0000919F0000}"/>
    <cellStyle name="Normal 74 3 6 2 2" xfId="45579" xr:uid="{00000000-0005-0000-0000-0000929F0000}"/>
    <cellStyle name="Normal 74 3 6 2 3" xfId="30355" xr:uid="{00000000-0005-0000-0000-0000939F0000}"/>
    <cellStyle name="Normal 74 3 6 3" xfId="10237" xr:uid="{00000000-0005-0000-0000-0000949F0000}"/>
    <cellStyle name="Normal 74 3 6 3 2" xfId="40562" xr:uid="{00000000-0005-0000-0000-0000959F0000}"/>
    <cellStyle name="Normal 74 3 6 3 3" xfId="25338" xr:uid="{00000000-0005-0000-0000-0000969F0000}"/>
    <cellStyle name="Normal 74 3 6 4" xfId="35549" xr:uid="{00000000-0005-0000-0000-0000979F0000}"/>
    <cellStyle name="Normal 74 3 6 5" xfId="20325" xr:uid="{00000000-0005-0000-0000-0000989F0000}"/>
    <cellStyle name="Normal 74 3 7" xfId="11915" xr:uid="{00000000-0005-0000-0000-0000999F0000}"/>
    <cellStyle name="Normal 74 3 7 2" xfId="42237" xr:uid="{00000000-0005-0000-0000-00009A9F0000}"/>
    <cellStyle name="Normal 74 3 7 3" xfId="27013" xr:uid="{00000000-0005-0000-0000-00009B9F0000}"/>
    <cellStyle name="Normal 74 3 8" xfId="6894" xr:uid="{00000000-0005-0000-0000-00009C9F0000}"/>
    <cellStyle name="Normal 74 3 8 2" xfId="37220" xr:uid="{00000000-0005-0000-0000-00009D9F0000}"/>
    <cellStyle name="Normal 74 3 8 3" xfId="21996" xr:uid="{00000000-0005-0000-0000-00009E9F0000}"/>
    <cellStyle name="Normal 74 3 9" xfId="32209" xr:uid="{00000000-0005-0000-0000-00009F9F0000}"/>
    <cellStyle name="Normal 74 4" xfId="1919" xr:uid="{00000000-0005-0000-0000-0000A09F0000}"/>
    <cellStyle name="Normal 74 4 2" xfId="2342" xr:uid="{00000000-0005-0000-0000-0000A19F0000}"/>
    <cellStyle name="Normal 74 4 2 2" xfId="3181" xr:uid="{00000000-0005-0000-0000-0000A29F0000}"/>
    <cellStyle name="Normal 74 4 2 2 2" xfId="4871" xr:uid="{00000000-0005-0000-0000-0000A39F0000}"/>
    <cellStyle name="Normal 74 4 2 2 2 2" xfId="14944" xr:uid="{00000000-0005-0000-0000-0000A49F0000}"/>
    <cellStyle name="Normal 74 4 2 2 2 2 2" xfId="45266" xr:uid="{00000000-0005-0000-0000-0000A59F0000}"/>
    <cellStyle name="Normal 74 4 2 2 2 2 3" xfId="30042" xr:uid="{00000000-0005-0000-0000-0000A69F0000}"/>
    <cellStyle name="Normal 74 4 2 2 2 3" xfId="9924" xr:uid="{00000000-0005-0000-0000-0000A79F0000}"/>
    <cellStyle name="Normal 74 4 2 2 2 3 2" xfId="40249" xr:uid="{00000000-0005-0000-0000-0000A89F0000}"/>
    <cellStyle name="Normal 74 4 2 2 2 3 3" xfId="25025" xr:uid="{00000000-0005-0000-0000-0000A99F0000}"/>
    <cellStyle name="Normal 74 4 2 2 2 4" xfId="35236" xr:uid="{00000000-0005-0000-0000-0000AA9F0000}"/>
    <cellStyle name="Normal 74 4 2 2 2 5" xfId="20012" xr:uid="{00000000-0005-0000-0000-0000AB9F0000}"/>
    <cellStyle name="Normal 74 4 2 2 3" xfId="6563" xr:uid="{00000000-0005-0000-0000-0000AC9F0000}"/>
    <cellStyle name="Normal 74 4 2 2 3 2" xfId="16615" xr:uid="{00000000-0005-0000-0000-0000AD9F0000}"/>
    <cellStyle name="Normal 74 4 2 2 3 2 2" xfId="46937" xr:uid="{00000000-0005-0000-0000-0000AE9F0000}"/>
    <cellStyle name="Normal 74 4 2 2 3 2 3" xfId="31713" xr:uid="{00000000-0005-0000-0000-0000AF9F0000}"/>
    <cellStyle name="Normal 74 4 2 2 3 3" xfId="11595" xr:uid="{00000000-0005-0000-0000-0000B09F0000}"/>
    <cellStyle name="Normal 74 4 2 2 3 3 2" xfId="41920" xr:uid="{00000000-0005-0000-0000-0000B19F0000}"/>
    <cellStyle name="Normal 74 4 2 2 3 3 3" xfId="26696" xr:uid="{00000000-0005-0000-0000-0000B29F0000}"/>
    <cellStyle name="Normal 74 4 2 2 3 4" xfId="36907" xr:uid="{00000000-0005-0000-0000-0000B39F0000}"/>
    <cellStyle name="Normal 74 4 2 2 3 5" xfId="21683" xr:uid="{00000000-0005-0000-0000-0000B49F0000}"/>
    <cellStyle name="Normal 74 4 2 2 4" xfId="13273" xr:uid="{00000000-0005-0000-0000-0000B59F0000}"/>
    <cellStyle name="Normal 74 4 2 2 4 2" xfId="43595" xr:uid="{00000000-0005-0000-0000-0000B69F0000}"/>
    <cellStyle name="Normal 74 4 2 2 4 3" xfId="28371" xr:uid="{00000000-0005-0000-0000-0000B79F0000}"/>
    <cellStyle name="Normal 74 4 2 2 5" xfId="8252" xr:uid="{00000000-0005-0000-0000-0000B89F0000}"/>
    <cellStyle name="Normal 74 4 2 2 5 2" xfId="38578" xr:uid="{00000000-0005-0000-0000-0000B99F0000}"/>
    <cellStyle name="Normal 74 4 2 2 5 3" xfId="23354" xr:uid="{00000000-0005-0000-0000-0000BA9F0000}"/>
    <cellStyle name="Normal 74 4 2 2 6" xfId="33566" xr:uid="{00000000-0005-0000-0000-0000BB9F0000}"/>
    <cellStyle name="Normal 74 4 2 2 7" xfId="18341" xr:uid="{00000000-0005-0000-0000-0000BC9F0000}"/>
    <cellStyle name="Normal 74 4 2 3" xfId="4034" xr:uid="{00000000-0005-0000-0000-0000BD9F0000}"/>
    <cellStyle name="Normal 74 4 2 3 2" xfId="14108" xr:uid="{00000000-0005-0000-0000-0000BE9F0000}"/>
    <cellStyle name="Normal 74 4 2 3 2 2" xfId="44430" xr:uid="{00000000-0005-0000-0000-0000BF9F0000}"/>
    <cellStyle name="Normal 74 4 2 3 2 3" xfId="29206" xr:uid="{00000000-0005-0000-0000-0000C09F0000}"/>
    <cellStyle name="Normal 74 4 2 3 3" xfId="9088" xr:uid="{00000000-0005-0000-0000-0000C19F0000}"/>
    <cellStyle name="Normal 74 4 2 3 3 2" xfId="39413" xr:uid="{00000000-0005-0000-0000-0000C29F0000}"/>
    <cellStyle name="Normal 74 4 2 3 3 3" xfId="24189" xr:uid="{00000000-0005-0000-0000-0000C39F0000}"/>
    <cellStyle name="Normal 74 4 2 3 4" xfId="34400" xr:uid="{00000000-0005-0000-0000-0000C49F0000}"/>
    <cellStyle name="Normal 74 4 2 3 5" xfId="19176" xr:uid="{00000000-0005-0000-0000-0000C59F0000}"/>
    <cellStyle name="Normal 74 4 2 4" xfId="5727" xr:uid="{00000000-0005-0000-0000-0000C69F0000}"/>
    <cellStyle name="Normal 74 4 2 4 2" xfId="15779" xr:uid="{00000000-0005-0000-0000-0000C79F0000}"/>
    <cellStyle name="Normal 74 4 2 4 2 2" xfId="46101" xr:uid="{00000000-0005-0000-0000-0000C89F0000}"/>
    <cellStyle name="Normal 74 4 2 4 2 3" xfId="30877" xr:uid="{00000000-0005-0000-0000-0000C99F0000}"/>
    <cellStyle name="Normal 74 4 2 4 3" xfId="10759" xr:uid="{00000000-0005-0000-0000-0000CA9F0000}"/>
    <cellStyle name="Normal 74 4 2 4 3 2" xfId="41084" xr:uid="{00000000-0005-0000-0000-0000CB9F0000}"/>
    <cellStyle name="Normal 74 4 2 4 3 3" xfId="25860" xr:uid="{00000000-0005-0000-0000-0000CC9F0000}"/>
    <cellStyle name="Normal 74 4 2 4 4" xfId="36071" xr:uid="{00000000-0005-0000-0000-0000CD9F0000}"/>
    <cellStyle name="Normal 74 4 2 4 5" xfId="20847" xr:uid="{00000000-0005-0000-0000-0000CE9F0000}"/>
    <cellStyle name="Normal 74 4 2 5" xfId="12437" xr:uid="{00000000-0005-0000-0000-0000CF9F0000}"/>
    <cellStyle name="Normal 74 4 2 5 2" xfId="42759" xr:uid="{00000000-0005-0000-0000-0000D09F0000}"/>
    <cellStyle name="Normal 74 4 2 5 3" xfId="27535" xr:uid="{00000000-0005-0000-0000-0000D19F0000}"/>
    <cellStyle name="Normal 74 4 2 6" xfId="7416" xr:uid="{00000000-0005-0000-0000-0000D29F0000}"/>
    <cellStyle name="Normal 74 4 2 6 2" xfId="37742" xr:uid="{00000000-0005-0000-0000-0000D39F0000}"/>
    <cellStyle name="Normal 74 4 2 6 3" xfId="22518" xr:uid="{00000000-0005-0000-0000-0000D49F0000}"/>
    <cellStyle name="Normal 74 4 2 7" xfId="32730" xr:uid="{00000000-0005-0000-0000-0000D59F0000}"/>
    <cellStyle name="Normal 74 4 2 8" xfId="17505" xr:uid="{00000000-0005-0000-0000-0000D69F0000}"/>
    <cellStyle name="Normal 74 4 3" xfId="2763" xr:uid="{00000000-0005-0000-0000-0000D79F0000}"/>
    <cellStyle name="Normal 74 4 3 2" xfId="4453" xr:uid="{00000000-0005-0000-0000-0000D89F0000}"/>
    <cellStyle name="Normal 74 4 3 2 2" xfId="14526" xr:uid="{00000000-0005-0000-0000-0000D99F0000}"/>
    <cellStyle name="Normal 74 4 3 2 2 2" xfId="44848" xr:uid="{00000000-0005-0000-0000-0000DA9F0000}"/>
    <cellStyle name="Normal 74 4 3 2 2 3" xfId="29624" xr:uid="{00000000-0005-0000-0000-0000DB9F0000}"/>
    <cellStyle name="Normal 74 4 3 2 3" xfId="9506" xr:uid="{00000000-0005-0000-0000-0000DC9F0000}"/>
    <cellStyle name="Normal 74 4 3 2 3 2" xfId="39831" xr:uid="{00000000-0005-0000-0000-0000DD9F0000}"/>
    <cellStyle name="Normal 74 4 3 2 3 3" xfId="24607" xr:uid="{00000000-0005-0000-0000-0000DE9F0000}"/>
    <cellStyle name="Normal 74 4 3 2 4" xfId="34818" xr:uid="{00000000-0005-0000-0000-0000DF9F0000}"/>
    <cellStyle name="Normal 74 4 3 2 5" xfId="19594" xr:uid="{00000000-0005-0000-0000-0000E09F0000}"/>
    <cellStyle name="Normal 74 4 3 3" xfId="6145" xr:uid="{00000000-0005-0000-0000-0000E19F0000}"/>
    <cellStyle name="Normal 74 4 3 3 2" xfId="16197" xr:uid="{00000000-0005-0000-0000-0000E29F0000}"/>
    <cellStyle name="Normal 74 4 3 3 2 2" xfId="46519" xr:uid="{00000000-0005-0000-0000-0000E39F0000}"/>
    <cellStyle name="Normal 74 4 3 3 2 3" xfId="31295" xr:uid="{00000000-0005-0000-0000-0000E49F0000}"/>
    <cellStyle name="Normal 74 4 3 3 3" xfId="11177" xr:uid="{00000000-0005-0000-0000-0000E59F0000}"/>
    <cellStyle name="Normal 74 4 3 3 3 2" xfId="41502" xr:uid="{00000000-0005-0000-0000-0000E69F0000}"/>
    <cellStyle name="Normal 74 4 3 3 3 3" xfId="26278" xr:uid="{00000000-0005-0000-0000-0000E79F0000}"/>
    <cellStyle name="Normal 74 4 3 3 4" xfId="36489" xr:uid="{00000000-0005-0000-0000-0000E89F0000}"/>
    <cellStyle name="Normal 74 4 3 3 5" xfId="21265" xr:uid="{00000000-0005-0000-0000-0000E99F0000}"/>
    <cellStyle name="Normal 74 4 3 4" xfId="12855" xr:uid="{00000000-0005-0000-0000-0000EA9F0000}"/>
    <cellStyle name="Normal 74 4 3 4 2" xfId="43177" xr:uid="{00000000-0005-0000-0000-0000EB9F0000}"/>
    <cellStyle name="Normal 74 4 3 4 3" xfId="27953" xr:uid="{00000000-0005-0000-0000-0000EC9F0000}"/>
    <cellStyle name="Normal 74 4 3 5" xfId="7834" xr:uid="{00000000-0005-0000-0000-0000ED9F0000}"/>
    <cellStyle name="Normal 74 4 3 5 2" xfId="38160" xr:uid="{00000000-0005-0000-0000-0000EE9F0000}"/>
    <cellStyle name="Normal 74 4 3 5 3" xfId="22936" xr:uid="{00000000-0005-0000-0000-0000EF9F0000}"/>
    <cellStyle name="Normal 74 4 3 6" xfId="33148" xr:uid="{00000000-0005-0000-0000-0000F09F0000}"/>
    <cellStyle name="Normal 74 4 3 7" xfId="17923" xr:uid="{00000000-0005-0000-0000-0000F19F0000}"/>
    <cellStyle name="Normal 74 4 4" xfId="3616" xr:uid="{00000000-0005-0000-0000-0000F29F0000}"/>
    <cellStyle name="Normal 74 4 4 2" xfId="13690" xr:uid="{00000000-0005-0000-0000-0000F39F0000}"/>
    <cellStyle name="Normal 74 4 4 2 2" xfId="44012" xr:uid="{00000000-0005-0000-0000-0000F49F0000}"/>
    <cellStyle name="Normal 74 4 4 2 3" xfId="28788" xr:uid="{00000000-0005-0000-0000-0000F59F0000}"/>
    <cellStyle name="Normal 74 4 4 3" xfId="8670" xr:uid="{00000000-0005-0000-0000-0000F69F0000}"/>
    <cellStyle name="Normal 74 4 4 3 2" xfId="38995" xr:uid="{00000000-0005-0000-0000-0000F79F0000}"/>
    <cellStyle name="Normal 74 4 4 3 3" xfId="23771" xr:uid="{00000000-0005-0000-0000-0000F89F0000}"/>
    <cellStyle name="Normal 74 4 4 4" xfId="33982" xr:uid="{00000000-0005-0000-0000-0000F99F0000}"/>
    <cellStyle name="Normal 74 4 4 5" xfId="18758" xr:uid="{00000000-0005-0000-0000-0000FA9F0000}"/>
    <cellStyle name="Normal 74 4 5" xfId="5309" xr:uid="{00000000-0005-0000-0000-0000FB9F0000}"/>
    <cellStyle name="Normal 74 4 5 2" xfId="15361" xr:uid="{00000000-0005-0000-0000-0000FC9F0000}"/>
    <cellStyle name="Normal 74 4 5 2 2" xfId="45683" xr:uid="{00000000-0005-0000-0000-0000FD9F0000}"/>
    <cellStyle name="Normal 74 4 5 2 3" xfId="30459" xr:uid="{00000000-0005-0000-0000-0000FE9F0000}"/>
    <cellStyle name="Normal 74 4 5 3" xfId="10341" xr:uid="{00000000-0005-0000-0000-0000FF9F0000}"/>
    <cellStyle name="Normal 74 4 5 3 2" xfId="40666" xr:uid="{00000000-0005-0000-0000-000000A00000}"/>
    <cellStyle name="Normal 74 4 5 3 3" xfId="25442" xr:uid="{00000000-0005-0000-0000-000001A00000}"/>
    <cellStyle name="Normal 74 4 5 4" xfId="35653" xr:uid="{00000000-0005-0000-0000-000002A00000}"/>
    <cellStyle name="Normal 74 4 5 5" xfId="20429" xr:uid="{00000000-0005-0000-0000-000003A00000}"/>
    <cellStyle name="Normal 74 4 6" xfId="12019" xr:uid="{00000000-0005-0000-0000-000004A00000}"/>
    <cellStyle name="Normal 74 4 6 2" xfId="42341" xr:uid="{00000000-0005-0000-0000-000005A00000}"/>
    <cellStyle name="Normal 74 4 6 3" xfId="27117" xr:uid="{00000000-0005-0000-0000-000006A00000}"/>
    <cellStyle name="Normal 74 4 7" xfId="6998" xr:uid="{00000000-0005-0000-0000-000007A00000}"/>
    <cellStyle name="Normal 74 4 7 2" xfId="37324" xr:uid="{00000000-0005-0000-0000-000008A00000}"/>
    <cellStyle name="Normal 74 4 7 3" xfId="22100" xr:uid="{00000000-0005-0000-0000-000009A00000}"/>
    <cellStyle name="Normal 74 4 8" xfId="32312" xr:uid="{00000000-0005-0000-0000-00000AA00000}"/>
    <cellStyle name="Normal 74 4 9" xfId="17087" xr:uid="{00000000-0005-0000-0000-00000BA00000}"/>
    <cellStyle name="Normal 74 5" xfId="2132" xr:uid="{00000000-0005-0000-0000-00000CA00000}"/>
    <cellStyle name="Normal 74 5 2" xfId="2973" xr:uid="{00000000-0005-0000-0000-00000DA00000}"/>
    <cellStyle name="Normal 74 5 2 2" xfId="4663" xr:uid="{00000000-0005-0000-0000-00000EA00000}"/>
    <cellStyle name="Normal 74 5 2 2 2" xfId="14736" xr:uid="{00000000-0005-0000-0000-00000FA00000}"/>
    <cellStyle name="Normal 74 5 2 2 2 2" xfId="45058" xr:uid="{00000000-0005-0000-0000-000010A00000}"/>
    <cellStyle name="Normal 74 5 2 2 2 3" xfId="29834" xr:uid="{00000000-0005-0000-0000-000011A00000}"/>
    <cellStyle name="Normal 74 5 2 2 3" xfId="9716" xr:uid="{00000000-0005-0000-0000-000012A00000}"/>
    <cellStyle name="Normal 74 5 2 2 3 2" xfId="40041" xr:uid="{00000000-0005-0000-0000-000013A00000}"/>
    <cellStyle name="Normal 74 5 2 2 3 3" xfId="24817" xr:uid="{00000000-0005-0000-0000-000014A00000}"/>
    <cellStyle name="Normal 74 5 2 2 4" xfId="35028" xr:uid="{00000000-0005-0000-0000-000015A00000}"/>
    <cellStyle name="Normal 74 5 2 2 5" xfId="19804" xr:uid="{00000000-0005-0000-0000-000016A00000}"/>
    <cellStyle name="Normal 74 5 2 3" xfId="6355" xr:uid="{00000000-0005-0000-0000-000017A00000}"/>
    <cellStyle name="Normal 74 5 2 3 2" xfId="16407" xr:uid="{00000000-0005-0000-0000-000018A00000}"/>
    <cellStyle name="Normal 74 5 2 3 2 2" xfId="46729" xr:uid="{00000000-0005-0000-0000-000019A00000}"/>
    <cellStyle name="Normal 74 5 2 3 2 3" xfId="31505" xr:uid="{00000000-0005-0000-0000-00001AA00000}"/>
    <cellStyle name="Normal 74 5 2 3 3" xfId="11387" xr:uid="{00000000-0005-0000-0000-00001BA00000}"/>
    <cellStyle name="Normal 74 5 2 3 3 2" xfId="41712" xr:uid="{00000000-0005-0000-0000-00001CA00000}"/>
    <cellStyle name="Normal 74 5 2 3 3 3" xfId="26488" xr:uid="{00000000-0005-0000-0000-00001DA00000}"/>
    <cellStyle name="Normal 74 5 2 3 4" xfId="36699" xr:uid="{00000000-0005-0000-0000-00001EA00000}"/>
    <cellStyle name="Normal 74 5 2 3 5" xfId="21475" xr:uid="{00000000-0005-0000-0000-00001FA00000}"/>
    <cellStyle name="Normal 74 5 2 4" xfId="13065" xr:uid="{00000000-0005-0000-0000-000020A00000}"/>
    <cellStyle name="Normal 74 5 2 4 2" xfId="43387" xr:uid="{00000000-0005-0000-0000-000021A00000}"/>
    <cellStyle name="Normal 74 5 2 4 3" xfId="28163" xr:uid="{00000000-0005-0000-0000-000022A00000}"/>
    <cellStyle name="Normal 74 5 2 5" xfId="8044" xr:uid="{00000000-0005-0000-0000-000023A00000}"/>
    <cellStyle name="Normal 74 5 2 5 2" xfId="38370" xr:uid="{00000000-0005-0000-0000-000024A00000}"/>
    <cellStyle name="Normal 74 5 2 5 3" xfId="23146" xr:uid="{00000000-0005-0000-0000-000025A00000}"/>
    <cellStyle name="Normal 74 5 2 6" xfId="33358" xr:uid="{00000000-0005-0000-0000-000026A00000}"/>
    <cellStyle name="Normal 74 5 2 7" xfId="18133" xr:uid="{00000000-0005-0000-0000-000027A00000}"/>
    <cellStyle name="Normal 74 5 3" xfId="3826" xr:uid="{00000000-0005-0000-0000-000028A00000}"/>
    <cellStyle name="Normal 74 5 3 2" xfId="13900" xr:uid="{00000000-0005-0000-0000-000029A00000}"/>
    <cellStyle name="Normal 74 5 3 2 2" xfId="44222" xr:uid="{00000000-0005-0000-0000-00002AA00000}"/>
    <cellStyle name="Normal 74 5 3 2 3" xfId="28998" xr:uid="{00000000-0005-0000-0000-00002BA00000}"/>
    <cellStyle name="Normal 74 5 3 3" xfId="8880" xr:uid="{00000000-0005-0000-0000-00002CA00000}"/>
    <cellStyle name="Normal 74 5 3 3 2" xfId="39205" xr:uid="{00000000-0005-0000-0000-00002DA00000}"/>
    <cellStyle name="Normal 74 5 3 3 3" xfId="23981" xr:uid="{00000000-0005-0000-0000-00002EA00000}"/>
    <cellStyle name="Normal 74 5 3 4" xfId="34192" xr:uid="{00000000-0005-0000-0000-00002FA00000}"/>
    <cellStyle name="Normal 74 5 3 5" xfId="18968" xr:uid="{00000000-0005-0000-0000-000030A00000}"/>
    <cellStyle name="Normal 74 5 4" xfId="5519" xr:uid="{00000000-0005-0000-0000-000031A00000}"/>
    <cellStyle name="Normal 74 5 4 2" xfId="15571" xr:uid="{00000000-0005-0000-0000-000032A00000}"/>
    <cellStyle name="Normal 74 5 4 2 2" xfId="45893" xr:uid="{00000000-0005-0000-0000-000033A00000}"/>
    <cellStyle name="Normal 74 5 4 2 3" xfId="30669" xr:uid="{00000000-0005-0000-0000-000034A00000}"/>
    <cellStyle name="Normal 74 5 4 3" xfId="10551" xr:uid="{00000000-0005-0000-0000-000035A00000}"/>
    <cellStyle name="Normal 74 5 4 3 2" xfId="40876" xr:uid="{00000000-0005-0000-0000-000036A00000}"/>
    <cellStyle name="Normal 74 5 4 3 3" xfId="25652" xr:uid="{00000000-0005-0000-0000-000037A00000}"/>
    <cellStyle name="Normal 74 5 4 4" xfId="35863" xr:uid="{00000000-0005-0000-0000-000038A00000}"/>
    <cellStyle name="Normal 74 5 4 5" xfId="20639" xr:uid="{00000000-0005-0000-0000-000039A00000}"/>
    <cellStyle name="Normal 74 5 5" xfId="12229" xr:uid="{00000000-0005-0000-0000-00003AA00000}"/>
    <cellStyle name="Normal 74 5 5 2" xfId="42551" xr:uid="{00000000-0005-0000-0000-00003BA00000}"/>
    <cellStyle name="Normal 74 5 5 3" xfId="27327" xr:uid="{00000000-0005-0000-0000-00003CA00000}"/>
    <cellStyle name="Normal 74 5 6" xfId="7208" xr:uid="{00000000-0005-0000-0000-00003DA00000}"/>
    <cellStyle name="Normal 74 5 6 2" xfId="37534" xr:uid="{00000000-0005-0000-0000-00003EA00000}"/>
    <cellStyle name="Normal 74 5 6 3" xfId="22310" xr:uid="{00000000-0005-0000-0000-00003FA00000}"/>
    <cellStyle name="Normal 74 5 7" xfId="32522" xr:uid="{00000000-0005-0000-0000-000040A00000}"/>
    <cellStyle name="Normal 74 5 8" xfId="17297" xr:uid="{00000000-0005-0000-0000-000041A00000}"/>
    <cellStyle name="Normal 74 6" xfId="2553" xr:uid="{00000000-0005-0000-0000-000042A00000}"/>
    <cellStyle name="Normal 74 6 2" xfId="4245" xr:uid="{00000000-0005-0000-0000-000043A00000}"/>
    <cellStyle name="Normal 74 6 2 2" xfId="14318" xr:uid="{00000000-0005-0000-0000-000044A00000}"/>
    <cellStyle name="Normal 74 6 2 2 2" xfId="44640" xr:uid="{00000000-0005-0000-0000-000045A00000}"/>
    <cellStyle name="Normal 74 6 2 2 3" xfId="29416" xr:uid="{00000000-0005-0000-0000-000046A00000}"/>
    <cellStyle name="Normal 74 6 2 3" xfId="9298" xr:uid="{00000000-0005-0000-0000-000047A00000}"/>
    <cellStyle name="Normal 74 6 2 3 2" xfId="39623" xr:uid="{00000000-0005-0000-0000-000048A00000}"/>
    <cellStyle name="Normal 74 6 2 3 3" xfId="24399" xr:uid="{00000000-0005-0000-0000-000049A00000}"/>
    <cellStyle name="Normal 74 6 2 4" xfId="34610" xr:uid="{00000000-0005-0000-0000-00004AA00000}"/>
    <cellStyle name="Normal 74 6 2 5" xfId="19386" xr:uid="{00000000-0005-0000-0000-00004BA00000}"/>
    <cellStyle name="Normal 74 6 3" xfId="5937" xr:uid="{00000000-0005-0000-0000-00004CA00000}"/>
    <cellStyle name="Normal 74 6 3 2" xfId="15989" xr:uid="{00000000-0005-0000-0000-00004DA00000}"/>
    <cellStyle name="Normal 74 6 3 2 2" xfId="46311" xr:uid="{00000000-0005-0000-0000-00004EA00000}"/>
    <cellStyle name="Normal 74 6 3 2 3" xfId="31087" xr:uid="{00000000-0005-0000-0000-00004FA00000}"/>
    <cellStyle name="Normal 74 6 3 3" xfId="10969" xr:uid="{00000000-0005-0000-0000-000050A00000}"/>
    <cellStyle name="Normal 74 6 3 3 2" xfId="41294" xr:uid="{00000000-0005-0000-0000-000051A00000}"/>
    <cellStyle name="Normal 74 6 3 3 3" xfId="26070" xr:uid="{00000000-0005-0000-0000-000052A00000}"/>
    <cellStyle name="Normal 74 6 3 4" xfId="36281" xr:uid="{00000000-0005-0000-0000-000053A00000}"/>
    <cellStyle name="Normal 74 6 3 5" xfId="21057" xr:uid="{00000000-0005-0000-0000-000054A00000}"/>
    <cellStyle name="Normal 74 6 4" xfId="12647" xr:uid="{00000000-0005-0000-0000-000055A00000}"/>
    <cellStyle name="Normal 74 6 4 2" xfId="42969" xr:uid="{00000000-0005-0000-0000-000056A00000}"/>
    <cellStyle name="Normal 74 6 4 3" xfId="27745" xr:uid="{00000000-0005-0000-0000-000057A00000}"/>
    <cellStyle name="Normal 74 6 5" xfId="7626" xr:uid="{00000000-0005-0000-0000-000058A00000}"/>
    <cellStyle name="Normal 74 6 5 2" xfId="37952" xr:uid="{00000000-0005-0000-0000-000059A00000}"/>
    <cellStyle name="Normal 74 6 5 3" xfId="22728" xr:uid="{00000000-0005-0000-0000-00005AA00000}"/>
    <cellStyle name="Normal 74 6 6" xfId="32940" xr:uid="{00000000-0005-0000-0000-00005BA00000}"/>
    <cellStyle name="Normal 74 6 7" xfId="17715" xr:uid="{00000000-0005-0000-0000-00005CA00000}"/>
    <cellStyle name="Normal 74 7" xfId="3405" xr:uid="{00000000-0005-0000-0000-00005DA00000}"/>
    <cellStyle name="Normal 74 7 2" xfId="13482" xr:uid="{00000000-0005-0000-0000-00005EA00000}"/>
    <cellStyle name="Normal 74 7 2 2" xfId="43804" xr:uid="{00000000-0005-0000-0000-00005FA00000}"/>
    <cellStyle name="Normal 74 7 2 3" xfId="28580" xr:uid="{00000000-0005-0000-0000-000060A00000}"/>
    <cellStyle name="Normal 74 7 3" xfId="8462" xr:uid="{00000000-0005-0000-0000-000061A00000}"/>
    <cellStyle name="Normal 74 7 3 2" xfId="38787" xr:uid="{00000000-0005-0000-0000-000062A00000}"/>
    <cellStyle name="Normal 74 7 3 3" xfId="23563" xr:uid="{00000000-0005-0000-0000-000063A00000}"/>
    <cellStyle name="Normal 74 7 4" xfId="33774" xr:uid="{00000000-0005-0000-0000-000064A00000}"/>
    <cellStyle name="Normal 74 7 5" xfId="18550" xr:uid="{00000000-0005-0000-0000-000065A00000}"/>
    <cellStyle name="Normal 74 8" xfId="5099" xr:uid="{00000000-0005-0000-0000-000066A00000}"/>
    <cellStyle name="Normal 74 8 2" xfId="15153" xr:uid="{00000000-0005-0000-0000-000067A00000}"/>
    <cellStyle name="Normal 74 8 2 2" xfId="45475" xr:uid="{00000000-0005-0000-0000-000068A00000}"/>
    <cellStyle name="Normal 74 8 2 3" xfId="30251" xr:uid="{00000000-0005-0000-0000-000069A00000}"/>
    <cellStyle name="Normal 74 8 3" xfId="10133" xr:uid="{00000000-0005-0000-0000-00006AA00000}"/>
    <cellStyle name="Normal 74 8 3 2" xfId="40458" xr:uid="{00000000-0005-0000-0000-00006BA00000}"/>
    <cellStyle name="Normal 74 8 3 3" xfId="25234" xr:uid="{00000000-0005-0000-0000-00006CA00000}"/>
    <cellStyle name="Normal 74 8 4" xfId="35445" xr:uid="{00000000-0005-0000-0000-00006DA00000}"/>
    <cellStyle name="Normal 74 8 5" xfId="20221" xr:uid="{00000000-0005-0000-0000-00006EA00000}"/>
    <cellStyle name="Normal 74 9" xfId="11809" xr:uid="{00000000-0005-0000-0000-00006FA00000}"/>
    <cellStyle name="Normal 74 9 2" xfId="42133" xr:uid="{00000000-0005-0000-0000-000070A00000}"/>
    <cellStyle name="Normal 74 9 3" xfId="26909" xr:uid="{00000000-0005-0000-0000-000071A00000}"/>
    <cellStyle name="Normal 75" xfId="1492" xr:uid="{00000000-0005-0000-0000-000072A00000}"/>
    <cellStyle name="Normal 76" xfId="1493" xr:uid="{00000000-0005-0000-0000-000073A00000}"/>
    <cellStyle name="Normal 76 10" xfId="6789" xr:uid="{00000000-0005-0000-0000-000074A00000}"/>
    <cellStyle name="Normal 76 10 2" xfId="37117" xr:uid="{00000000-0005-0000-0000-000075A00000}"/>
    <cellStyle name="Normal 76 10 3" xfId="21893" xr:uid="{00000000-0005-0000-0000-000076A00000}"/>
    <cellStyle name="Normal 76 11" xfId="32108" xr:uid="{00000000-0005-0000-0000-000077A00000}"/>
    <cellStyle name="Normal 76 12" xfId="16878" xr:uid="{00000000-0005-0000-0000-000078A00000}"/>
    <cellStyle name="Normal 76 13" xfId="47319" xr:uid="{00000000-0005-0000-0000-000079A00000}"/>
    <cellStyle name="Normal 76 2" xfId="1753" xr:uid="{00000000-0005-0000-0000-00007AA00000}"/>
    <cellStyle name="Normal 76 2 10" xfId="32159" xr:uid="{00000000-0005-0000-0000-00007BA00000}"/>
    <cellStyle name="Normal 76 2 11" xfId="16932" xr:uid="{00000000-0005-0000-0000-00007CA00000}"/>
    <cellStyle name="Normal 76 2 2" xfId="1861" xr:uid="{00000000-0005-0000-0000-00007DA00000}"/>
    <cellStyle name="Normal 76 2 2 10" xfId="17036" xr:uid="{00000000-0005-0000-0000-00007EA00000}"/>
    <cellStyle name="Normal 76 2 2 2" xfId="2078" xr:uid="{00000000-0005-0000-0000-00007FA00000}"/>
    <cellStyle name="Normal 76 2 2 2 2" xfId="2499" xr:uid="{00000000-0005-0000-0000-000080A00000}"/>
    <cellStyle name="Normal 76 2 2 2 2 2" xfId="3338" xr:uid="{00000000-0005-0000-0000-000081A00000}"/>
    <cellStyle name="Normal 76 2 2 2 2 2 2" xfId="5028" xr:uid="{00000000-0005-0000-0000-000082A00000}"/>
    <cellStyle name="Normal 76 2 2 2 2 2 2 2" xfId="15101" xr:uid="{00000000-0005-0000-0000-000083A00000}"/>
    <cellStyle name="Normal 76 2 2 2 2 2 2 2 2" xfId="45423" xr:uid="{00000000-0005-0000-0000-000084A00000}"/>
    <cellStyle name="Normal 76 2 2 2 2 2 2 2 3" xfId="30199" xr:uid="{00000000-0005-0000-0000-000085A00000}"/>
    <cellStyle name="Normal 76 2 2 2 2 2 2 3" xfId="10081" xr:uid="{00000000-0005-0000-0000-000086A00000}"/>
    <cellStyle name="Normal 76 2 2 2 2 2 2 3 2" xfId="40406" xr:uid="{00000000-0005-0000-0000-000087A00000}"/>
    <cellStyle name="Normal 76 2 2 2 2 2 2 3 3" xfId="25182" xr:uid="{00000000-0005-0000-0000-000088A00000}"/>
    <cellStyle name="Normal 76 2 2 2 2 2 2 4" xfId="35393" xr:uid="{00000000-0005-0000-0000-000089A00000}"/>
    <cellStyle name="Normal 76 2 2 2 2 2 2 5" xfId="20169" xr:uid="{00000000-0005-0000-0000-00008AA00000}"/>
    <cellStyle name="Normal 76 2 2 2 2 2 3" xfId="6720" xr:uid="{00000000-0005-0000-0000-00008BA00000}"/>
    <cellStyle name="Normal 76 2 2 2 2 2 3 2" xfId="16772" xr:uid="{00000000-0005-0000-0000-00008CA00000}"/>
    <cellStyle name="Normal 76 2 2 2 2 2 3 2 2" xfId="47094" xr:uid="{00000000-0005-0000-0000-00008DA00000}"/>
    <cellStyle name="Normal 76 2 2 2 2 2 3 2 3" xfId="31870" xr:uid="{00000000-0005-0000-0000-00008EA00000}"/>
    <cellStyle name="Normal 76 2 2 2 2 2 3 3" xfId="11752" xr:uid="{00000000-0005-0000-0000-00008FA00000}"/>
    <cellStyle name="Normal 76 2 2 2 2 2 3 3 2" xfId="42077" xr:uid="{00000000-0005-0000-0000-000090A00000}"/>
    <cellStyle name="Normal 76 2 2 2 2 2 3 3 3" xfId="26853" xr:uid="{00000000-0005-0000-0000-000091A00000}"/>
    <cellStyle name="Normal 76 2 2 2 2 2 3 4" xfId="37064" xr:uid="{00000000-0005-0000-0000-000092A00000}"/>
    <cellStyle name="Normal 76 2 2 2 2 2 3 5" xfId="21840" xr:uid="{00000000-0005-0000-0000-000093A00000}"/>
    <cellStyle name="Normal 76 2 2 2 2 2 4" xfId="13430" xr:uid="{00000000-0005-0000-0000-000094A00000}"/>
    <cellStyle name="Normal 76 2 2 2 2 2 4 2" xfId="43752" xr:uid="{00000000-0005-0000-0000-000095A00000}"/>
    <cellStyle name="Normal 76 2 2 2 2 2 4 3" xfId="28528" xr:uid="{00000000-0005-0000-0000-000096A00000}"/>
    <cellStyle name="Normal 76 2 2 2 2 2 5" xfId="8409" xr:uid="{00000000-0005-0000-0000-000097A00000}"/>
    <cellStyle name="Normal 76 2 2 2 2 2 5 2" xfId="38735" xr:uid="{00000000-0005-0000-0000-000098A00000}"/>
    <cellStyle name="Normal 76 2 2 2 2 2 5 3" xfId="23511" xr:uid="{00000000-0005-0000-0000-000099A00000}"/>
    <cellStyle name="Normal 76 2 2 2 2 2 6" xfId="33723" xr:uid="{00000000-0005-0000-0000-00009AA00000}"/>
    <cellStyle name="Normal 76 2 2 2 2 2 7" xfId="18498" xr:uid="{00000000-0005-0000-0000-00009BA00000}"/>
    <cellStyle name="Normal 76 2 2 2 2 3" xfId="4191" xr:uid="{00000000-0005-0000-0000-00009CA00000}"/>
    <cellStyle name="Normal 76 2 2 2 2 3 2" xfId="14265" xr:uid="{00000000-0005-0000-0000-00009DA00000}"/>
    <cellStyle name="Normal 76 2 2 2 2 3 2 2" xfId="44587" xr:uid="{00000000-0005-0000-0000-00009EA00000}"/>
    <cellStyle name="Normal 76 2 2 2 2 3 2 3" xfId="29363" xr:uid="{00000000-0005-0000-0000-00009FA00000}"/>
    <cellStyle name="Normal 76 2 2 2 2 3 3" xfId="9245" xr:uid="{00000000-0005-0000-0000-0000A0A00000}"/>
    <cellStyle name="Normal 76 2 2 2 2 3 3 2" xfId="39570" xr:uid="{00000000-0005-0000-0000-0000A1A00000}"/>
    <cellStyle name="Normal 76 2 2 2 2 3 3 3" xfId="24346" xr:uid="{00000000-0005-0000-0000-0000A2A00000}"/>
    <cellStyle name="Normal 76 2 2 2 2 3 4" xfId="34557" xr:uid="{00000000-0005-0000-0000-0000A3A00000}"/>
    <cellStyle name="Normal 76 2 2 2 2 3 5" xfId="19333" xr:uid="{00000000-0005-0000-0000-0000A4A00000}"/>
    <cellStyle name="Normal 76 2 2 2 2 4" xfId="5884" xr:uid="{00000000-0005-0000-0000-0000A5A00000}"/>
    <cellStyle name="Normal 76 2 2 2 2 4 2" xfId="15936" xr:uid="{00000000-0005-0000-0000-0000A6A00000}"/>
    <cellStyle name="Normal 76 2 2 2 2 4 2 2" xfId="46258" xr:uid="{00000000-0005-0000-0000-0000A7A00000}"/>
    <cellStyle name="Normal 76 2 2 2 2 4 2 3" xfId="31034" xr:uid="{00000000-0005-0000-0000-0000A8A00000}"/>
    <cellStyle name="Normal 76 2 2 2 2 4 3" xfId="10916" xr:uid="{00000000-0005-0000-0000-0000A9A00000}"/>
    <cellStyle name="Normal 76 2 2 2 2 4 3 2" xfId="41241" xr:uid="{00000000-0005-0000-0000-0000AAA00000}"/>
    <cellStyle name="Normal 76 2 2 2 2 4 3 3" xfId="26017" xr:uid="{00000000-0005-0000-0000-0000ABA00000}"/>
    <cellStyle name="Normal 76 2 2 2 2 4 4" xfId="36228" xr:uid="{00000000-0005-0000-0000-0000ACA00000}"/>
    <cellStyle name="Normal 76 2 2 2 2 4 5" xfId="21004" xr:uid="{00000000-0005-0000-0000-0000ADA00000}"/>
    <cellStyle name="Normal 76 2 2 2 2 5" xfId="12594" xr:uid="{00000000-0005-0000-0000-0000AEA00000}"/>
    <cellStyle name="Normal 76 2 2 2 2 5 2" xfId="42916" xr:uid="{00000000-0005-0000-0000-0000AFA00000}"/>
    <cellStyle name="Normal 76 2 2 2 2 5 3" xfId="27692" xr:uid="{00000000-0005-0000-0000-0000B0A00000}"/>
    <cellStyle name="Normal 76 2 2 2 2 6" xfId="7573" xr:uid="{00000000-0005-0000-0000-0000B1A00000}"/>
    <cellStyle name="Normal 76 2 2 2 2 6 2" xfId="37899" xr:uid="{00000000-0005-0000-0000-0000B2A00000}"/>
    <cellStyle name="Normal 76 2 2 2 2 6 3" xfId="22675" xr:uid="{00000000-0005-0000-0000-0000B3A00000}"/>
    <cellStyle name="Normal 76 2 2 2 2 7" xfId="32887" xr:uid="{00000000-0005-0000-0000-0000B4A00000}"/>
    <cellStyle name="Normal 76 2 2 2 2 8" xfId="17662" xr:uid="{00000000-0005-0000-0000-0000B5A00000}"/>
    <cellStyle name="Normal 76 2 2 2 3" xfId="2920" xr:uid="{00000000-0005-0000-0000-0000B6A00000}"/>
    <cellStyle name="Normal 76 2 2 2 3 2" xfId="4610" xr:uid="{00000000-0005-0000-0000-0000B7A00000}"/>
    <cellStyle name="Normal 76 2 2 2 3 2 2" xfId="14683" xr:uid="{00000000-0005-0000-0000-0000B8A00000}"/>
    <cellStyle name="Normal 76 2 2 2 3 2 2 2" xfId="45005" xr:uid="{00000000-0005-0000-0000-0000B9A00000}"/>
    <cellStyle name="Normal 76 2 2 2 3 2 2 3" xfId="29781" xr:uid="{00000000-0005-0000-0000-0000BAA00000}"/>
    <cellStyle name="Normal 76 2 2 2 3 2 3" xfId="9663" xr:uid="{00000000-0005-0000-0000-0000BBA00000}"/>
    <cellStyle name="Normal 76 2 2 2 3 2 3 2" xfId="39988" xr:uid="{00000000-0005-0000-0000-0000BCA00000}"/>
    <cellStyle name="Normal 76 2 2 2 3 2 3 3" xfId="24764" xr:uid="{00000000-0005-0000-0000-0000BDA00000}"/>
    <cellStyle name="Normal 76 2 2 2 3 2 4" xfId="34975" xr:uid="{00000000-0005-0000-0000-0000BEA00000}"/>
    <cellStyle name="Normal 76 2 2 2 3 2 5" xfId="19751" xr:uid="{00000000-0005-0000-0000-0000BFA00000}"/>
    <cellStyle name="Normal 76 2 2 2 3 3" xfId="6302" xr:uid="{00000000-0005-0000-0000-0000C0A00000}"/>
    <cellStyle name="Normal 76 2 2 2 3 3 2" xfId="16354" xr:uid="{00000000-0005-0000-0000-0000C1A00000}"/>
    <cellStyle name="Normal 76 2 2 2 3 3 2 2" xfId="46676" xr:uid="{00000000-0005-0000-0000-0000C2A00000}"/>
    <cellStyle name="Normal 76 2 2 2 3 3 2 3" xfId="31452" xr:uid="{00000000-0005-0000-0000-0000C3A00000}"/>
    <cellStyle name="Normal 76 2 2 2 3 3 3" xfId="11334" xr:uid="{00000000-0005-0000-0000-0000C4A00000}"/>
    <cellStyle name="Normal 76 2 2 2 3 3 3 2" xfId="41659" xr:uid="{00000000-0005-0000-0000-0000C5A00000}"/>
    <cellStyle name="Normal 76 2 2 2 3 3 3 3" xfId="26435" xr:uid="{00000000-0005-0000-0000-0000C6A00000}"/>
    <cellStyle name="Normal 76 2 2 2 3 3 4" xfId="36646" xr:uid="{00000000-0005-0000-0000-0000C7A00000}"/>
    <cellStyle name="Normal 76 2 2 2 3 3 5" xfId="21422" xr:uid="{00000000-0005-0000-0000-0000C8A00000}"/>
    <cellStyle name="Normal 76 2 2 2 3 4" xfId="13012" xr:uid="{00000000-0005-0000-0000-0000C9A00000}"/>
    <cellStyle name="Normal 76 2 2 2 3 4 2" xfId="43334" xr:uid="{00000000-0005-0000-0000-0000CAA00000}"/>
    <cellStyle name="Normal 76 2 2 2 3 4 3" xfId="28110" xr:uid="{00000000-0005-0000-0000-0000CBA00000}"/>
    <cellStyle name="Normal 76 2 2 2 3 5" xfId="7991" xr:uid="{00000000-0005-0000-0000-0000CCA00000}"/>
    <cellStyle name="Normal 76 2 2 2 3 5 2" xfId="38317" xr:uid="{00000000-0005-0000-0000-0000CDA00000}"/>
    <cellStyle name="Normal 76 2 2 2 3 5 3" xfId="23093" xr:uid="{00000000-0005-0000-0000-0000CEA00000}"/>
    <cellStyle name="Normal 76 2 2 2 3 6" xfId="33305" xr:uid="{00000000-0005-0000-0000-0000CFA00000}"/>
    <cellStyle name="Normal 76 2 2 2 3 7" xfId="18080" xr:uid="{00000000-0005-0000-0000-0000D0A00000}"/>
    <cellStyle name="Normal 76 2 2 2 4" xfId="3773" xr:uid="{00000000-0005-0000-0000-0000D1A00000}"/>
    <cellStyle name="Normal 76 2 2 2 4 2" xfId="13847" xr:uid="{00000000-0005-0000-0000-0000D2A00000}"/>
    <cellStyle name="Normal 76 2 2 2 4 2 2" xfId="44169" xr:uid="{00000000-0005-0000-0000-0000D3A00000}"/>
    <cellStyle name="Normal 76 2 2 2 4 2 3" xfId="28945" xr:uid="{00000000-0005-0000-0000-0000D4A00000}"/>
    <cellStyle name="Normal 76 2 2 2 4 3" xfId="8827" xr:uid="{00000000-0005-0000-0000-0000D5A00000}"/>
    <cellStyle name="Normal 76 2 2 2 4 3 2" xfId="39152" xr:uid="{00000000-0005-0000-0000-0000D6A00000}"/>
    <cellStyle name="Normal 76 2 2 2 4 3 3" xfId="23928" xr:uid="{00000000-0005-0000-0000-0000D7A00000}"/>
    <cellStyle name="Normal 76 2 2 2 4 4" xfId="34139" xr:uid="{00000000-0005-0000-0000-0000D8A00000}"/>
    <cellStyle name="Normal 76 2 2 2 4 5" xfId="18915" xr:uid="{00000000-0005-0000-0000-0000D9A00000}"/>
    <cellStyle name="Normal 76 2 2 2 5" xfId="5466" xr:uid="{00000000-0005-0000-0000-0000DAA00000}"/>
    <cellStyle name="Normal 76 2 2 2 5 2" xfId="15518" xr:uid="{00000000-0005-0000-0000-0000DBA00000}"/>
    <cellStyle name="Normal 76 2 2 2 5 2 2" xfId="45840" xr:uid="{00000000-0005-0000-0000-0000DCA00000}"/>
    <cellStyle name="Normal 76 2 2 2 5 2 3" xfId="30616" xr:uid="{00000000-0005-0000-0000-0000DDA00000}"/>
    <cellStyle name="Normal 76 2 2 2 5 3" xfId="10498" xr:uid="{00000000-0005-0000-0000-0000DEA00000}"/>
    <cellStyle name="Normal 76 2 2 2 5 3 2" xfId="40823" xr:uid="{00000000-0005-0000-0000-0000DFA00000}"/>
    <cellStyle name="Normal 76 2 2 2 5 3 3" xfId="25599" xr:uid="{00000000-0005-0000-0000-0000E0A00000}"/>
    <cellStyle name="Normal 76 2 2 2 5 4" xfId="35810" xr:uid="{00000000-0005-0000-0000-0000E1A00000}"/>
    <cellStyle name="Normal 76 2 2 2 5 5" xfId="20586" xr:uid="{00000000-0005-0000-0000-0000E2A00000}"/>
    <cellStyle name="Normal 76 2 2 2 6" xfId="12176" xr:uid="{00000000-0005-0000-0000-0000E3A00000}"/>
    <cellStyle name="Normal 76 2 2 2 6 2" xfId="42498" xr:uid="{00000000-0005-0000-0000-0000E4A00000}"/>
    <cellStyle name="Normal 76 2 2 2 6 3" xfId="27274" xr:uid="{00000000-0005-0000-0000-0000E5A00000}"/>
    <cellStyle name="Normal 76 2 2 2 7" xfId="7155" xr:uid="{00000000-0005-0000-0000-0000E6A00000}"/>
    <cellStyle name="Normal 76 2 2 2 7 2" xfId="37481" xr:uid="{00000000-0005-0000-0000-0000E7A00000}"/>
    <cellStyle name="Normal 76 2 2 2 7 3" xfId="22257" xr:uid="{00000000-0005-0000-0000-0000E8A00000}"/>
    <cellStyle name="Normal 76 2 2 2 8" xfId="32469" xr:uid="{00000000-0005-0000-0000-0000E9A00000}"/>
    <cellStyle name="Normal 76 2 2 2 9" xfId="17244" xr:uid="{00000000-0005-0000-0000-0000EAA00000}"/>
    <cellStyle name="Normal 76 2 2 3" xfId="2291" xr:uid="{00000000-0005-0000-0000-0000EBA00000}"/>
    <cellStyle name="Normal 76 2 2 3 2" xfId="3130" xr:uid="{00000000-0005-0000-0000-0000ECA00000}"/>
    <cellStyle name="Normal 76 2 2 3 2 2" xfId="4820" xr:uid="{00000000-0005-0000-0000-0000EDA00000}"/>
    <cellStyle name="Normal 76 2 2 3 2 2 2" xfId="14893" xr:uid="{00000000-0005-0000-0000-0000EEA00000}"/>
    <cellStyle name="Normal 76 2 2 3 2 2 2 2" xfId="45215" xr:uid="{00000000-0005-0000-0000-0000EFA00000}"/>
    <cellStyle name="Normal 76 2 2 3 2 2 2 3" xfId="29991" xr:uid="{00000000-0005-0000-0000-0000F0A00000}"/>
    <cellStyle name="Normal 76 2 2 3 2 2 3" xfId="9873" xr:uid="{00000000-0005-0000-0000-0000F1A00000}"/>
    <cellStyle name="Normal 76 2 2 3 2 2 3 2" xfId="40198" xr:uid="{00000000-0005-0000-0000-0000F2A00000}"/>
    <cellStyle name="Normal 76 2 2 3 2 2 3 3" xfId="24974" xr:uid="{00000000-0005-0000-0000-0000F3A00000}"/>
    <cellStyle name="Normal 76 2 2 3 2 2 4" xfId="35185" xr:uid="{00000000-0005-0000-0000-0000F4A00000}"/>
    <cellStyle name="Normal 76 2 2 3 2 2 5" xfId="19961" xr:uid="{00000000-0005-0000-0000-0000F5A00000}"/>
    <cellStyle name="Normal 76 2 2 3 2 3" xfId="6512" xr:uid="{00000000-0005-0000-0000-0000F6A00000}"/>
    <cellStyle name="Normal 76 2 2 3 2 3 2" xfId="16564" xr:uid="{00000000-0005-0000-0000-0000F7A00000}"/>
    <cellStyle name="Normal 76 2 2 3 2 3 2 2" xfId="46886" xr:uid="{00000000-0005-0000-0000-0000F8A00000}"/>
    <cellStyle name="Normal 76 2 2 3 2 3 2 3" xfId="31662" xr:uid="{00000000-0005-0000-0000-0000F9A00000}"/>
    <cellStyle name="Normal 76 2 2 3 2 3 3" xfId="11544" xr:uid="{00000000-0005-0000-0000-0000FAA00000}"/>
    <cellStyle name="Normal 76 2 2 3 2 3 3 2" xfId="41869" xr:uid="{00000000-0005-0000-0000-0000FBA00000}"/>
    <cellStyle name="Normal 76 2 2 3 2 3 3 3" xfId="26645" xr:uid="{00000000-0005-0000-0000-0000FCA00000}"/>
    <cellStyle name="Normal 76 2 2 3 2 3 4" xfId="36856" xr:uid="{00000000-0005-0000-0000-0000FDA00000}"/>
    <cellStyle name="Normal 76 2 2 3 2 3 5" xfId="21632" xr:uid="{00000000-0005-0000-0000-0000FEA00000}"/>
    <cellStyle name="Normal 76 2 2 3 2 4" xfId="13222" xr:uid="{00000000-0005-0000-0000-0000FFA00000}"/>
    <cellStyle name="Normal 76 2 2 3 2 4 2" xfId="43544" xr:uid="{00000000-0005-0000-0000-000000A10000}"/>
    <cellStyle name="Normal 76 2 2 3 2 4 3" xfId="28320" xr:uid="{00000000-0005-0000-0000-000001A10000}"/>
    <cellStyle name="Normal 76 2 2 3 2 5" xfId="8201" xr:uid="{00000000-0005-0000-0000-000002A10000}"/>
    <cellStyle name="Normal 76 2 2 3 2 5 2" xfId="38527" xr:uid="{00000000-0005-0000-0000-000003A10000}"/>
    <cellStyle name="Normal 76 2 2 3 2 5 3" xfId="23303" xr:uid="{00000000-0005-0000-0000-000004A10000}"/>
    <cellStyle name="Normal 76 2 2 3 2 6" xfId="33515" xr:uid="{00000000-0005-0000-0000-000005A10000}"/>
    <cellStyle name="Normal 76 2 2 3 2 7" xfId="18290" xr:uid="{00000000-0005-0000-0000-000006A10000}"/>
    <cellStyle name="Normal 76 2 2 3 3" xfId="3983" xr:uid="{00000000-0005-0000-0000-000007A10000}"/>
    <cellStyle name="Normal 76 2 2 3 3 2" xfId="14057" xr:uid="{00000000-0005-0000-0000-000008A10000}"/>
    <cellStyle name="Normal 76 2 2 3 3 2 2" xfId="44379" xr:uid="{00000000-0005-0000-0000-000009A10000}"/>
    <cellStyle name="Normal 76 2 2 3 3 2 3" xfId="29155" xr:uid="{00000000-0005-0000-0000-00000AA10000}"/>
    <cellStyle name="Normal 76 2 2 3 3 3" xfId="9037" xr:uid="{00000000-0005-0000-0000-00000BA10000}"/>
    <cellStyle name="Normal 76 2 2 3 3 3 2" xfId="39362" xr:uid="{00000000-0005-0000-0000-00000CA10000}"/>
    <cellStyle name="Normal 76 2 2 3 3 3 3" xfId="24138" xr:uid="{00000000-0005-0000-0000-00000DA10000}"/>
    <cellStyle name="Normal 76 2 2 3 3 4" xfId="34349" xr:uid="{00000000-0005-0000-0000-00000EA10000}"/>
    <cellStyle name="Normal 76 2 2 3 3 5" xfId="19125" xr:uid="{00000000-0005-0000-0000-00000FA10000}"/>
    <cellStyle name="Normal 76 2 2 3 4" xfId="5676" xr:uid="{00000000-0005-0000-0000-000010A10000}"/>
    <cellStyle name="Normal 76 2 2 3 4 2" xfId="15728" xr:uid="{00000000-0005-0000-0000-000011A10000}"/>
    <cellStyle name="Normal 76 2 2 3 4 2 2" xfId="46050" xr:uid="{00000000-0005-0000-0000-000012A10000}"/>
    <cellStyle name="Normal 76 2 2 3 4 2 3" xfId="30826" xr:uid="{00000000-0005-0000-0000-000013A10000}"/>
    <cellStyle name="Normal 76 2 2 3 4 3" xfId="10708" xr:uid="{00000000-0005-0000-0000-000014A10000}"/>
    <cellStyle name="Normal 76 2 2 3 4 3 2" xfId="41033" xr:uid="{00000000-0005-0000-0000-000015A10000}"/>
    <cellStyle name="Normal 76 2 2 3 4 3 3" xfId="25809" xr:uid="{00000000-0005-0000-0000-000016A10000}"/>
    <cellStyle name="Normal 76 2 2 3 4 4" xfId="36020" xr:uid="{00000000-0005-0000-0000-000017A10000}"/>
    <cellStyle name="Normal 76 2 2 3 4 5" xfId="20796" xr:uid="{00000000-0005-0000-0000-000018A10000}"/>
    <cellStyle name="Normal 76 2 2 3 5" xfId="12386" xr:uid="{00000000-0005-0000-0000-000019A10000}"/>
    <cellStyle name="Normal 76 2 2 3 5 2" xfId="42708" xr:uid="{00000000-0005-0000-0000-00001AA10000}"/>
    <cellStyle name="Normal 76 2 2 3 5 3" xfId="27484" xr:uid="{00000000-0005-0000-0000-00001BA10000}"/>
    <cellStyle name="Normal 76 2 2 3 6" xfId="7365" xr:uid="{00000000-0005-0000-0000-00001CA10000}"/>
    <cellStyle name="Normal 76 2 2 3 6 2" xfId="37691" xr:uid="{00000000-0005-0000-0000-00001DA10000}"/>
    <cellStyle name="Normal 76 2 2 3 6 3" xfId="22467" xr:uid="{00000000-0005-0000-0000-00001EA10000}"/>
    <cellStyle name="Normal 76 2 2 3 7" xfId="32679" xr:uid="{00000000-0005-0000-0000-00001FA10000}"/>
    <cellStyle name="Normal 76 2 2 3 8" xfId="17454" xr:uid="{00000000-0005-0000-0000-000020A10000}"/>
    <cellStyle name="Normal 76 2 2 4" xfId="2712" xr:uid="{00000000-0005-0000-0000-000021A10000}"/>
    <cellStyle name="Normal 76 2 2 4 2" xfId="4402" xr:uid="{00000000-0005-0000-0000-000022A10000}"/>
    <cellStyle name="Normal 76 2 2 4 2 2" xfId="14475" xr:uid="{00000000-0005-0000-0000-000023A10000}"/>
    <cellStyle name="Normal 76 2 2 4 2 2 2" xfId="44797" xr:uid="{00000000-0005-0000-0000-000024A10000}"/>
    <cellStyle name="Normal 76 2 2 4 2 2 3" xfId="29573" xr:uid="{00000000-0005-0000-0000-000025A10000}"/>
    <cellStyle name="Normal 76 2 2 4 2 3" xfId="9455" xr:uid="{00000000-0005-0000-0000-000026A10000}"/>
    <cellStyle name="Normal 76 2 2 4 2 3 2" xfId="39780" xr:uid="{00000000-0005-0000-0000-000027A10000}"/>
    <cellStyle name="Normal 76 2 2 4 2 3 3" xfId="24556" xr:uid="{00000000-0005-0000-0000-000028A10000}"/>
    <cellStyle name="Normal 76 2 2 4 2 4" xfId="34767" xr:uid="{00000000-0005-0000-0000-000029A10000}"/>
    <cellStyle name="Normal 76 2 2 4 2 5" xfId="19543" xr:uid="{00000000-0005-0000-0000-00002AA10000}"/>
    <cellStyle name="Normal 76 2 2 4 3" xfId="6094" xr:uid="{00000000-0005-0000-0000-00002BA10000}"/>
    <cellStyle name="Normal 76 2 2 4 3 2" xfId="16146" xr:uid="{00000000-0005-0000-0000-00002CA10000}"/>
    <cellStyle name="Normal 76 2 2 4 3 2 2" xfId="46468" xr:uid="{00000000-0005-0000-0000-00002DA10000}"/>
    <cellStyle name="Normal 76 2 2 4 3 2 3" xfId="31244" xr:uid="{00000000-0005-0000-0000-00002EA10000}"/>
    <cellStyle name="Normal 76 2 2 4 3 3" xfId="11126" xr:uid="{00000000-0005-0000-0000-00002FA10000}"/>
    <cellStyle name="Normal 76 2 2 4 3 3 2" xfId="41451" xr:uid="{00000000-0005-0000-0000-000030A10000}"/>
    <cellStyle name="Normal 76 2 2 4 3 3 3" xfId="26227" xr:uid="{00000000-0005-0000-0000-000031A10000}"/>
    <cellStyle name="Normal 76 2 2 4 3 4" xfId="36438" xr:uid="{00000000-0005-0000-0000-000032A10000}"/>
    <cellStyle name="Normal 76 2 2 4 3 5" xfId="21214" xr:uid="{00000000-0005-0000-0000-000033A10000}"/>
    <cellStyle name="Normal 76 2 2 4 4" xfId="12804" xr:uid="{00000000-0005-0000-0000-000034A10000}"/>
    <cellStyle name="Normal 76 2 2 4 4 2" xfId="43126" xr:uid="{00000000-0005-0000-0000-000035A10000}"/>
    <cellStyle name="Normal 76 2 2 4 4 3" xfId="27902" xr:uid="{00000000-0005-0000-0000-000036A10000}"/>
    <cellStyle name="Normal 76 2 2 4 5" xfId="7783" xr:uid="{00000000-0005-0000-0000-000037A10000}"/>
    <cellStyle name="Normal 76 2 2 4 5 2" xfId="38109" xr:uid="{00000000-0005-0000-0000-000038A10000}"/>
    <cellStyle name="Normal 76 2 2 4 5 3" xfId="22885" xr:uid="{00000000-0005-0000-0000-000039A10000}"/>
    <cellStyle name="Normal 76 2 2 4 6" xfId="33097" xr:uid="{00000000-0005-0000-0000-00003AA10000}"/>
    <cellStyle name="Normal 76 2 2 4 7" xfId="17872" xr:uid="{00000000-0005-0000-0000-00003BA10000}"/>
    <cellStyle name="Normal 76 2 2 5" xfId="3565" xr:uid="{00000000-0005-0000-0000-00003CA10000}"/>
    <cellStyle name="Normal 76 2 2 5 2" xfId="13639" xr:uid="{00000000-0005-0000-0000-00003DA10000}"/>
    <cellStyle name="Normal 76 2 2 5 2 2" xfId="43961" xr:uid="{00000000-0005-0000-0000-00003EA10000}"/>
    <cellStyle name="Normal 76 2 2 5 2 3" xfId="28737" xr:uid="{00000000-0005-0000-0000-00003FA10000}"/>
    <cellStyle name="Normal 76 2 2 5 3" xfId="8619" xr:uid="{00000000-0005-0000-0000-000040A10000}"/>
    <cellStyle name="Normal 76 2 2 5 3 2" xfId="38944" xr:uid="{00000000-0005-0000-0000-000041A10000}"/>
    <cellStyle name="Normal 76 2 2 5 3 3" xfId="23720" xr:uid="{00000000-0005-0000-0000-000042A10000}"/>
    <cellStyle name="Normal 76 2 2 5 4" xfId="33931" xr:uid="{00000000-0005-0000-0000-000043A10000}"/>
    <cellStyle name="Normal 76 2 2 5 5" xfId="18707" xr:uid="{00000000-0005-0000-0000-000044A10000}"/>
    <cellStyle name="Normal 76 2 2 6" xfId="5258" xr:uid="{00000000-0005-0000-0000-000045A10000}"/>
    <cellStyle name="Normal 76 2 2 6 2" xfId="15310" xr:uid="{00000000-0005-0000-0000-000046A10000}"/>
    <cellStyle name="Normal 76 2 2 6 2 2" xfId="45632" xr:uid="{00000000-0005-0000-0000-000047A10000}"/>
    <cellStyle name="Normal 76 2 2 6 2 3" xfId="30408" xr:uid="{00000000-0005-0000-0000-000048A10000}"/>
    <cellStyle name="Normal 76 2 2 6 3" xfId="10290" xr:uid="{00000000-0005-0000-0000-000049A10000}"/>
    <cellStyle name="Normal 76 2 2 6 3 2" xfId="40615" xr:uid="{00000000-0005-0000-0000-00004AA10000}"/>
    <cellStyle name="Normal 76 2 2 6 3 3" xfId="25391" xr:uid="{00000000-0005-0000-0000-00004BA10000}"/>
    <cellStyle name="Normal 76 2 2 6 4" xfId="35602" xr:uid="{00000000-0005-0000-0000-00004CA10000}"/>
    <cellStyle name="Normal 76 2 2 6 5" xfId="20378" xr:uid="{00000000-0005-0000-0000-00004DA10000}"/>
    <cellStyle name="Normal 76 2 2 7" xfId="11968" xr:uid="{00000000-0005-0000-0000-00004EA10000}"/>
    <cellStyle name="Normal 76 2 2 7 2" xfId="42290" xr:uid="{00000000-0005-0000-0000-00004FA10000}"/>
    <cellStyle name="Normal 76 2 2 7 3" xfId="27066" xr:uid="{00000000-0005-0000-0000-000050A10000}"/>
    <cellStyle name="Normal 76 2 2 8" xfId="6947" xr:uid="{00000000-0005-0000-0000-000051A10000}"/>
    <cellStyle name="Normal 76 2 2 8 2" xfId="37273" xr:uid="{00000000-0005-0000-0000-000052A10000}"/>
    <cellStyle name="Normal 76 2 2 8 3" xfId="22049" xr:uid="{00000000-0005-0000-0000-000053A10000}"/>
    <cellStyle name="Normal 76 2 2 9" xfId="32261" xr:uid="{00000000-0005-0000-0000-000054A10000}"/>
    <cellStyle name="Normal 76 2 3" xfId="1974" xr:uid="{00000000-0005-0000-0000-000055A10000}"/>
    <cellStyle name="Normal 76 2 3 2" xfId="2395" xr:uid="{00000000-0005-0000-0000-000056A10000}"/>
    <cellStyle name="Normal 76 2 3 2 2" xfId="3234" xr:uid="{00000000-0005-0000-0000-000057A10000}"/>
    <cellStyle name="Normal 76 2 3 2 2 2" xfId="4924" xr:uid="{00000000-0005-0000-0000-000058A10000}"/>
    <cellStyle name="Normal 76 2 3 2 2 2 2" xfId="14997" xr:uid="{00000000-0005-0000-0000-000059A10000}"/>
    <cellStyle name="Normal 76 2 3 2 2 2 2 2" xfId="45319" xr:uid="{00000000-0005-0000-0000-00005AA10000}"/>
    <cellStyle name="Normal 76 2 3 2 2 2 2 3" xfId="30095" xr:uid="{00000000-0005-0000-0000-00005BA10000}"/>
    <cellStyle name="Normal 76 2 3 2 2 2 3" xfId="9977" xr:uid="{00000000-0005-0000-0000-00005CA10000}"/>
    <cellStyle name="Normal 76 2 3 2 2 2 3 2" xfId="40302" xr:uid="{00000000-0005-0000-0000-00005DA10000}"/>
    <cellStyle name="Normal 76 2 3 2 2 2 3 3" xfId="25078" xr:uid="{00000000-0005-0000-0000-00005EA10000}"/>
    <cellStyle name="Normal 76 2 3 2 2 2 4" xfId="35289" xr:uid="{00000000-0005-0000-0000-00005FA10000}"/>
    <cellStyle name="Normal 76 2 3 2 2 2 5" xfId="20065" xr:uid="{00000000-0005-0000-0000-000060A10000}"/>
    <cellStyle name="Normal 76 2 3 2 2 3" xfId="6616" xr:uid="{00000000-0005-0000-0000-000061A10000}"/>
    <cellStyle name="Normal 76 2 3 2 2 3 2" xfId="16668" xr:uid="{00000000-0005-0000-0000-000062A10000}"/>
    <cellStyle name="Normal 76 2 3 2 2 3 2 2" xfId="46990" xr:uid="{00000000-0005-0000-0000-000063A10000}"/>
    <cellStyle name="Normal 76 2 3 2 2 3 2 3" xfId="31766" xr:uid="{00000000-0005-0000-0000-000064A10000}"/>
    <cellStyle name="Normal 76 2 3 2 2 3 3" xfId="11648" xr:uid="{00000000-0005-0000-0000-000065A10000}"/>
    <cellStyle name="Normal 76 2 3 2 2 3 3 2" xfId="41973" xr:uid="{00000000-0005-0000-0000-000066A10000}"/>
    <cellStyle name="Normal 76 2 3 2 2 3 3 3" xfId="26749" xr:uid="{00000000-0005-0000-0000-000067A10000}"/>
    <cellStyle name="Normal 76 2 3 2 2 3 4" xfId="36960" xr:uid="{00000000-0005-0000-0000-000068A10000}"/>
    <cellStyle name="Normal 76 2 3 2 2 3 5" xfId="21736" xr:uid="{00000000-0005-0000-0000-000069A10000}"/>
    <cellStyle name="Normal 76 2 3 2 2 4" xfId="13326" xr:uid="{00000000-0005-0000-0000-00006AA10000}"/>
    <cellStyle name="Normal 76 2 3 2 2 4 2" xfId="43648" xr:uid="{00000000-0005-0000-0000-00006BA10000}"/>
    <cellStyle name="Normal 76 2 3 2 2 4 3" xfId="28424" xr:uid="{00000000-0005-0000-0000-00006CA10000}"/>
    <cellStyle name="Normal 76 2 3 2 2 5" xfId="8305" xr:uid="{00000000-0005-0000-0000-00006DA10000}"/>
    <cellStyle name="Normal 76 2 3 2 2 5 2" xfId="38631" xr:uid="{00000000-0005-0000-0000-00006EA10000}"/>
    <cellStyle name="Normal 76 2 3 2 2 5 3" xfId="23407" xr:uid="{00000000-0005-0000-0000-00006FA10000}"/>
    <cellStyle name="Normal 76 2 3 2 2 6" xfId="33619" xr:uid="{00000000-0005-0000-0000-000070A10000}"/>
    <cellStyle name="Normal 76 2 3 2 2 7" xfId="18394" xr:uid="{00000000-0005-0000-0000-000071A10000}"/>
    <cellStyle name="Normal 76 2 3 2 3" xfId="4087" xr:uid="{00000000-0005-0000-0000-000072A10000}"/>
    <cellStyle name="Normal 76 2 3 2 3 2" xfId="14161" xr:uid="{00000000-0005-0000-0000-000073A10000}"/>
    <cellStyle name="Normal 76 2 3 2 3 2 2" xfId="44483" xr:uid="{00000000-0005-0000-0000-000074A10000}"/>
    <cellStyle name="Normal 76 2 3 2 3 2 3" xfId="29259" xr:uid="{00000000-0005-0000-0000-000075A10000}"/>
    <cellStyle name="Normal 76 2 3 2 3 3" xfId="9141" xr:uid="{00000000-0005-0000-0000-000076A10000}"/>
    <cellStyle name="Normal 76 2 3 2 3 3 2" xfId="39466" xr:uid="{00000000-0005-0000-0000-000077A10000}"/>
    <cellStyle name="Normal 76 2 3 2 3 3 3" xfId="24242" xr:uid="{00000000-0005-0000-0000-000078A10000}"/>
    <cellStyle name="Normal 76 2 3 2 3 4" xfId="34453" xr:uid="{00000000-0005-0000-0000-000079A10000}"/>
    <cellStyle name="Normal 76 2 3 2 3 5" xfId="19229" xr:uid="{00000000-0005-0000-0000-00007AA10000}"/>
    <cellStyle name="Normal 76 2 3 2 4" xfId="5780" xr:uid="{00000000-0005-0000-0000-00007BA10000}"/>
    <cellStyle name="Normal 76 2 3 2 4 2" xfId="15832" xr:uid="{00000000-0005-0000-0000-00007CA10000}"/>
    <cellStyle name="Normal 76 2 3 2 4 2 2" xfId="46154" xr:uid="{00000000-0005-0000-0000-00007DA10000}"/>
    <cellStyle name="Normal 76 2 3 2 4 2 3" xfId="30930" xr:uid="{00000000-0005-0000-0000-00007EA10000}"/>
    <cellStyle name="Normal 76 2 3 2 4 3" xfId="10812" xr:uid="{00000000-0005-0000-0000-00007FA10000}"/>
    <cellStyle name="Normal 76 2 3 2 4 3 2" xfId="41137" xr:uid="{00000000-0005-0000-0000-000080A10000}"/>
    <cellStyle name="Normal 76 2 3 2 4 3 3" xfId="25913" xr:uid="{00000000-0005-0000-0000-000081A10000}"/>
    <cellStyle name="Normal 76 2 3 2 4 4" xfId="36124" xr:uid="{00000000-0005-0000-0000-000082A10000}"/>
    <cellStyle name="Normal 76 2 3 2 4 5" xfId="20900" xr:uid="{00000000-0005-0000-0000-000083A10000}"/>
    <cellStyle name="Normal 76 2 3 2 5" xfId="12490" xr:uid="{00000000-0005-0000-0000-000084A10000}"/>
    <cellStyle name="Normal 76 2 3 2 5 2" xfId="42812" xr:uid="{00000000-0005-0000-0000-000085A10000}"/>
    <cellStyle name="Normal 76 2 3 2 5 3" xfId="27588" xr:uid="{00000000-0005-0000-0000-000086A10000}"/>
    <cellStyle name="Normal 76 2 3 2 6" xfId="7469" xr:uid="{00000000-0005-0000-0000-000087A10000}"/>
    <cellStyle name="Normal 76 2 3 2 6 2" xfId="37795" xr:uid="{00000000-0005-0000-0000-000088A10000}"/>
    <cellStyle name="Normal 76 2 3 2 6 3" xfId="22571" xr:uid="{00000000-0005-0000-0000-000089A10000}"/>
    <cellStyle name="Normal 76 2 3 2 7" xfId="32783" xr:uid="{00000000-0005-0000-0000-00008AA10000}"/>
    <cellStyle name="Normal 76 2 3 2 8" xfId="17558" xr:uid="{00000000-0005-0000-0000-00008BA10000}"/>
    <cellStyle name="Normal 76 2 3 3" xfId="2816" xr:uid="{00000000-0005-0000-0000-00008CA10000}"/>
    <cellStyle name="Normal 76 2 3 3 2" xfId="4506" xr:uid="{00000000-0005-0000-0000-00008DA10000}"/>
    <cellStyle name="Normal 76 2 3 3 2 2" xfId="14579" xr:uid="{00000000-0005-0000-0000-00008EA10000}"/>
    <cellStyle name="Normal 76 2 3 3 2 2 2" xfId="44901" xr:uid="{00000000-0005-0000-0000-00008FA10000}"/>
    <cellStyle name="Normal 76 2 3 3 2 2 3" xfId="29677" xr:uid="{00000000-0005-0000-0000-000090A10000}"/>
    <cellStyle name="Normal 76 2 3 3 2 3" xfId="9559" xr:uid="{00000000-0005-0000-0000-000091A10000}"/>
    <cellStyle name="Normal 76 2 3 3 2 3 2" xfId="39884" xr:uid="{00000000-0005-0000-0000-000092A10000}"/>
    <cellStyle name="Normal 76 2 3 3 2 3 3" xfId="24660" xr:uid="{00000000-0005-0000-0000-000093A10000}"/>
    <cellStyle name="Normal 76 2 3 3 2 4" xfId="34871" xr:uid="{00000000-0005-0000-0000-000094A10000}"/>
    <cellStyle name="Normal 76 2 3 3 2 5" xfId="19647" xr:uid="{00000000-0005-0000-0000-000095A10000}"/>
    <cellStyle name="Normal 76 2 3 3 3" xfId="6198" xr:uid="{00000000-0005-0000-0000-000096A10000}"/>
    <cellStyle name="Normal 76 2 3 3 3 2" xfId="16250" xr:uid="{00000000-0005-0000-0000-000097A10000}"/>
    <cellStyle name="Normal 76 2 3 3 3 2 2" xfId="46572" xr:uid="{00000000-0005-0000-0000-000098A10000}"/>
    <cellStyle name="Normal 76 2 3 3 3 2 3" xfId="31348" xr:uid="{00000000-0005-0000-0000-000099A10000}"/>
    <cellStyle name="Normal 76 2 3 3 3 3" xfId="11230" xr:uid="{00000000-0005-0000-0000-00009AA10000}"/>
    <cellStyle name="Normal 76 2 3 3 3 3 2" xfId="41555" xr:uid="{00000000-0005-0000-0000-00009BA10000}"/>
    <cellStyle name="Normal 76 2 3 3 3 3 3" xfId="26331" xr:uid="{00000000-0005-0000-0000-00009CA10000}"/>
    <cellStyle name="Normal 76 2 3 3 3 4" xfId="36542" xr:uid="{00000000-0005-0000-0000-00009DA10000}"/>
    <cellStyle name="Normal 76 2 3 3 3 5" xfId="21318" xr:uid="{00000000-0005-0000-0000-00009EA10000}"/>
    <cellStyle name="Normal 76 2 3 3 4" xfId="12908" xr:uid="{00000000-0005-0000-0000-00009FA10000}"/>
    <cellStyle name="Normal 76 2 3 3 4 2" xfId="43230" xr:uid="{00000000-0005-0000-0000-0000A0A10000}"/>
    <cellStyle name="Normal 76 2 3 3 4 3" xfId="28006" xr:uid="{00000000-0005-0000-0000-0000A1A10000}"/>
    <cellStyle name="Normal 76 2 3 3 5" xfId="7887" xr:uid="{00000000-0005-0000-0000-0000A2A10000}"/>
    <cellStyle name="Normal 76 2 3 3 5 2" xfId="38213" xr:uid="{00000000-0005-0000-0000-0000A3A10000}"/>
    <cellStyle name="Normal 76 2 3 3 5 3" xfId="22989" xr:uid="{00000000-0005-0000-0000-0000A4A10000}"/>
    <cellStyle name="Normal 76 2 3 3 6" xfId="33201" xr:uid="{00000000-0005-0000-0000-0000A5A10000}"/>
    <cellStyle name="Normal 76 2 3 3 7" xfId="17976" xr:uid="{00000000-0005-0000-0000-0000A6A10000}"/>
    <cellStyle name="Normal 76 2 3 4" xfId="3669" xr:uid="{00000000-0005-0000-0000-0000A7A10000}"/>
    <cellStyle name="Normal 76 2 3 4 2" xfId="13743" xr:uid="{00000000-0005-0000-0000-0000A8A10000}"/>
    <cellStyle name="Normal 76 2 3 4 2 2" xfId="44065" xr:uid="{00000000-0005-0000-0000-0000A9A10000}"/>
    <cellStyle name="Normal 76 2 3 4 2 3" xfId="28841" xr:uid="{00000000-0005-0000-0000-0000AAA10000}"/>
    <cellStyle name="Normal 76 2 3 4 3" xfId="8723" xr:uid="{00000000-0005-0000-0000-0000ABA10000}"/>
    <cellStyle name="Normal 76 2 3 4 3 2" xfId="39048" xr:uid="{00000000-0005-0000-0000-0000ACA10000}"/>
    <cellStyle name="Normal 76 2 3 4 3 3" xfId="23824" xr:uid="{00000000-0005-0000-0000-0000ADA10000}"/>
    <cellStyle name="Normal 76 2 3 4 4" xfId="34035" xr:uid="{00000000-0005-0000-0000-0000AEA10000}"/>
    <cellStyle name="Normal 76 2 3 4 5" xfId="18811" xr:uid="{00000000-0005-0000-0000-0000AFA10000}"/>
    <cellStyle name="Normal 76 2 3 5" xfId="5362" xr:uid="{00000000-0005-0000-0000-0000B0A10000}"/>
    <cellStyle name="Normal 76 2 3 5 2" xfId="15414" xr:uid="{00000000-0005-0000-0000-0000B1A10000}"/>
    <cellStyle name="Normal 76 2 3 5 2 2" xfId="45736" xr:uid="{00000000-0005-0000-0000-0000B2A10000}"/>
    <cellStyle name="Normal 76 2 3 5 2 3" xfId="30512" xr:uid="{00000000-0005-0000-0000-0000B3A10000}"/>
    <cellStyle name="Normal 76 2 3 5 3" xfId="10394" xr:uid="{00000000-0005-0000-0000-0000B4A10000}"/>
    <cellStyle name="Normal 76 2 3 5 3 2" xfId="40719" xr:uid="{00000000-0005-0000-0000-0000B5A10000}"/>
    <cellStyle name="Normal 76 2 3 5 3 3" xfId="25495" xr:uid="{00000000-0005-0000-0000-0000B6A10000}"/>
    <cellStyle name="Normal 76 2 3 5 4" xfId="35706" xr:uid="{00000000-0005-0000-0000-0000B7A10000}"/>
    <cellStyle name="Normal 76 2 3 5 5" xfId="20482" xr:uid="{00000000-0005-0000-0000-0000B8A10000}"/>
    <cellStyle name="Normal 76 2 3 6" xfId="12072" xr:uid="{00000000-0005-0000-0000-0000B9A10000}"/>
    <cellStyle name="Normal 76 2 3 6 2" xfId="42394" xr:uid="{00000000-0005-0000-0000-0000BAA10000}"/>
    <cellStyle name="Normal 76 2 3 6 3" xfId="27170" xr:uid="{00000000-0005-0000-0000-0000BBA10000}"/>
    <cellStyle name="Normal 76 2 3 7" xfId="7051" xr:uid="{00000000-0005-0000-0000-0000BCA10000}"/>
    <cellStyle name="Normal 76 2 3 7 2" xfId="37377" xr:uid="{00000000-0005-0000-0000-0000BDA10000}"/>
    <cellStyle name="Normal 76 2 3 7 3" xfId="22153" xr:uid="{00000000-0005-0000-0000-0000BEA10000}"/>
    <cellStyle name="Normal 76 2 3 8" xfId="32365" xr:uid="{00000000-0005-0000-0000-0000BFA10000}"/>
    <cellStyle name="Normal 76 2 3 9" xfId="17140" xr:uid="{00000000-0005-0000-0000-0000C0A10000}"/>
    <cellStyle name="Normal 76 2 4" xfId="2187" xr:uid="{00000000-0005-0000-0000-0000C1A10000}"/>
    <cellStyle name="Normal 76 2 4 2" xfId="3026" xr:uid="{00000000-0005-0000-0000-0000C2A10000}"/>
    <cellStyle name="Normal 76 2 4 2 2" xfId="4716" xr:uid="{00000000-0005-0000-0000-0000C3A10000}"/>
    <cellStyle name="Normal 76 2 4 2 2 2" xfId="14789" xr:uid="{00000000-0005-0000-0000-0000C4A10000}"/>
    <cellStyle name="Normal 76 2 4 2 2 2 2" xfId="45111" xr:uid="{00000000-0005-0000-0000-0000C5A10000}"/>
    <cellStyle name="Normal 76 2 4 2 2 2 3" xfId="29887" xr:uid="{00000000-0005-0000-0000-0000C6A10000}"/>
    <cellStyle name="Normal 76 2 4 2 2 3" xfId="9769" xr:uid="{00000000-0005-0000-0000-0000C7A10000}"/>
    <cellStyle name="Normal 76 2 4 2 2 3 2" xfId="40094" xr:uid="{00000000-0005-0000-0000-0000C8A10000}"/>
    <cellStyle name="Normal 76 2 4 2 2 3 3" xfId="24870" xr:uid="{00000000-0005-0000-0000-0000C9A10000}"/>
    <cellStyle name="Normal 76 2 4 2 2 4" xfId="35081" xr:uid="{00000000-0005-0000-0000-0000CAA10000}"/>
    <cellStyle name="Normal 76 2 4 2 2 5" xfId="19857" xr:uid="{00000000-0005-0000-0000-0000CBA10000}"/>
    <cellStyle name="Normal 76 2 4 2 3" xfId="6408" xr:uid="{00000000-0005-0000-0000-0000CCA10000}"/>
    <cellStyle name="Normal 76 2 4 2 3 2" xfId="16460" xr:uid="{00000000-0005-0000-0000-0000CDA10000}"/>
    <cellStyle name="Normal 76 2 4 2 3 2 2" xfId="46782" xr:uid="{00000000-0005-0000-0000-0000CEA10000}"/>
    <cellStyle name="Normal 76 2 4 2 3 2 3" xfId="31558" xr:uid="{00000000-0005-0000-0000-0000CFA10000}"/>
    <cellStyle name="Normal 76 2 4 2 3 3" xfId="11440" xr:uid="{00000000-0005-0000-0000-0000D0A10000}"/>
    <cellStyle name="Normal 76 2 4 2 3 3 2" xfId="41765" xr:uid="{00000000-0005-0000-0000-0000D1A10000}"/>
    <cellStyle name="Normal 76 2 4 2 3 3 3" xfId="26541" xr:uid="{00000000-0005-0000-0000-0000D2A10000}"/>
    <cellStyle name="Normal 76 2 4 2 3 4" xfId="36752" xr:uid="{00000000-0005-0000-0000-0000D3A10000}"/>
    <cellStyle name="Normal 76 2 4 2 3 5" xfId="21528" xr:uid="{00000000-0005-0000-0000-0000D4A10000}"/>
    <cellStyle name="Normal 76 2 4 2 4" xfId="13118" xr:uid="{00000000-0005-0000-0000-0000D5A10000}"/>
    <cellStyle name="Normal 76 2 4 2 4 2" xfId="43440" xr:uid="{00000000-0005-0000-0000-0000D6A10000}"/>
    <cellStyle name="Normal 76 2 4 2 4 3" xfId="28216" xr:uid="{00000000-0005-0000-0000-0000D7A10000}"/>
    <cellStyle name="Normal 76 2 4 2 5" xfId="8097" xr:uid="{00000000-0005-0000-0000-0000D8A10000}"/>
    <cellStyle name="Normal 76 2 4 2 5 2" xfId="38423" xr:uid="{00000000-0005-0000-0000-0000D9A10000}"/>
    <cellStyle name="Normal 76 2 4 2 5 3" xfId="23199" xr:uid="{00000000-0005-0000-0000-0000DAA10000}"/>
    <cellStyle name="Normal 76 2 4 2 6" xfId="33411" xr:uid="{00000000-0005-0000-0000-0000DBA10000}"/>
    <cellStyle name="Normal 76 2 4 2 7" xfId="18186" xr:uid="{00000000-0005-0000-0000-0000DCA10000}"/>
    <cellStyle name="Normal 76 2 4 3" xfId="3879" xr:uid="{00000000-0005-0000-0000-0000DDA10000}"/>
    <cellStyle name="Normal 76 2 4 3 2" xfId="13953" xr:uid="{00000000-0005-0000-0000-0000DEA10000}"/>
    <cellStyle name="Normal 76 2 4 3 2 2" xfId="44275" xr:uid="{00000000-0005-0000-0000-0000DFA10000}"/>
    <cellStyle name="Normal 76 2 4 3 2 3" xfId="29051" xr:uid="{00000000-0005-0000-0000-0000E0A10000}"/>
    <cellStyle name="Normal 76 2 4 3 3" xfId="8933" xr:uid="{00000000-0005-0000-0000-0000E1A10000}"/>
    <cellStyle name="Normal 76 2 4 3 3 2" xfId="39258" xr:uid="{00000000-0005-0000-0000-0000E2A10000}"/>
    <cellStyle name="Normal 76 2 4 3 3 3" xfId="24034" xr:uid="{00000000-0005-0000-0000-0000E3A10000}"/>
    <cellStyle name="Normal 76 2 4 3 4" xfId="34245" xr:uid="{00000000-0005-0000-0000-0000E4A10000}"/>
    <cellStyle name="Normal 76 2 4 3 5" xfId="19021" xr:uid="{00000000-0005-0000-0000-0000E5A10000}"/>
    <cellStyle name="Normal 76 2 4 4" xfId="5572" xr:uid="{00000000-0005-0000-0000-0000E6A10000}"/>
    <cellStyle name="Normal 76 2 4 4 2" xfId="15624" xr:uid="{00000000-0005-0000-0000-0000E7A10000}"/>
    <cellStyle name="Normal 76 2 4 4 2 2" xfId="45946" xr:uid="{00000000-0005-0000-0000-0000E8A10000}"/>
    <cellStyle name="Normal 76 2 4 4 2 3" xfId="30722" xr:uid="{00000000-0005-0000-0000-0000E9A10000}"/>
    <cellStyle name="Normal 76 2 4 4 3" xfId="10604" xr:uid="{00000000-0005-0000-0000-0000EAA10000}"/>
    <cellStyle name="Normal 76 2 4 4 3 2" xfId="40929" xr:uid="{00000000-0005-0000-0000-0000EBA10000}"/>
    <cellStyle name="Normal 76 2 4 4 3 3" xfId="25705" xr:uid="{00000000-0005-0000-0000-0000ECA10000}"/>
    <cellStyle name="Normal 76 2 4 4 4" xfId="35916" xr:uid="{00000000-0005-0000-0000-0000EDA10000}"/>
    <cellStyle name="Normal 76 2 4 4 5" xfId="20692" xr:uid="{00000000-0005-0000-0000-0000EEA10000}"/>
    <cellStyle name="Normal 76 2 4 5" xfId="12282" xr:uid="{00000000-0005-0000-0000-0000EFA10000}"/>
    <cellStyle name="Normal 76 2 4 5 2" xfId="42604" xr:uid="{00000000-0005-0000-0000-0000F0A10000}"/>
    <cellStyle name="Normal 76 2 4 5 3" xfId="27380" xr:uid="{00000000-0005-0000-0000-0000F1A10000}"/>
    <cellStyle name="Normal 76 2 4 6" xfId="7261" xr:uid="{00000000-0005-0000-0000-0000F2A10000}"/>
    <cellStyle name="Normal 76 2 4 6 2" xfId="37587" xr:uid="{00000000-0005-0000-0000-0000F3A10000}"/>
    <cellStyle name="Normal 76 2 4 6 3" xfId="22363" xr:uid="{00000000-0005-0000-0000-0000F4A10000}"/>
    <cellStyle name="Normal 76 2 4 7" xfId="32575" xr:uid="{00000000-0005-0000-0000-0000F5A10000}"/>
    <cellStyle name="Normal 76 2 4 8" xfId="17350" xr:uid="{00000000-0005-0000-0000-0000F6A10000}"/>
    <cellStyle name="Normal 76 2 5" xfId="2608" xr:uid="{00000000-0005-0000-0000-0000F7A10000}"/>
    <cellStyle name="Normal 76 2 5 2" xfId="4298" xr:uid="{00000000-0005-0000-0000-0000F8A10000}"/>
    <cellStyle name="Normal 76 2 5 2 2" xfId="14371" xr:uid="{00000000-0005-0000-0000-0000F9A10000}"/>
    <cellStyle name="Normal 76 2 5 2 2 2" xfId="44693" xr:uid="{00000000-0005-0000-0000-0000FAA10000}"/>
    <cellStyle name="Normal 76 2 5 2 2 3" xfId="29469" xr:uid="{00000000-0005-0000-0000-0000FBA10000}"/>
    <cellStyle name="Normal 76 2 5 2 3" xfId="9351" xr:uid="{00000000-0005-0000-0000-0000FCA10000}"/>
    <cellStyle name="Normal 76 2 5 2 3 2" xfId="39676" xr:uid="{00000000-0005-0000-0000-0000FDA10000}"/>
    <cellStyle name="Normal 76 2 5 2 3 3" xfId="24452" xr:uid="{00000000-0005-0000-0000-0000FEA10000}"/>
    <cellStyle name="Normal 76 2 5 2 4" xfId="34663" xr:uid="{00000000-0005-0000-0000-0000FFA10000}"/>
    <cellStyle name="Normal 76 2 5 2 5" xfId="19439" xr:uid="{00000000-0005-0000-0000-000000A20000}"/>
    <cellStyle name="Normal 76 2 5 3" xfId="5990" xr:uid="{00000000-0005-0000-0000-000001A20000}"/>
    <cellStyle name="Normal 76 2 5 3 2" xfId="16042" xr:uid="{00000000-0005-0000-0000-000002A20000}"/>
    <cellStyle name="Normal 76 2 5 3 2 2" xfId="46364" xr:uid="{00000000-0005-0000-0000-000003A20000}"/>
    <cellStyle name="Normal 76 2 5 3 2 3" xfId="31140" xr:uid="{00000000-0005-0000-0000-000004A20000}"/>
    <cellStyle name="Normal 76 2 5 3 3" xfId="11022" xr:uid="{00000000-0005-0000-0000-000005A20000}"/>
    <cellStyle name="Normal 76 2 5 3 3 2" xfId="41347" xr:uid="{00000000-0005-0000-0000-000006A20000}"/>
    <cellStyle name="Normal 76 2 5 3 3 3" xfId="26123" xr:uid="{00000000-0005-0000-0000-000007A20000}"/>
    <cellStyle name="Normal 76 2 5 3 4" xfId="36334" xr:uid="{00000000-0005-0000-0000-000008A20000}"/>
    <cellStyle name="Normal 76 2 5 3 5" xfId="21110" xr:uid="{00000000-0005-0000-0000-000009A20000}"/>
    <cellStyle name="Normal 76 2 5 4" xfId="12700" xr:uid="{00000000-0005-0000-0000-00000AA20000}"/>
    <cellStyle name="Normal 76 2 5 4 2" xfId="43022" xr:uid="{00000000-0005-0000-0000-00000BA20000}"/>
    <cellStyle name="Normal 76 2 5 4 3" xfId="27798" xr:uid="{00000000-0005-0000-0000-00000CA20000}"/>
    <cellStyle name="Normal 76 2 5 5" xfId="7679" xr:uid="{00000000-0005-0000-0000-00000DA20000}"/>
    <cellStyle name="Normal 76 2 5 5 2" xfId="38005" xr:uid="{00000000-0005-0000-0000-00000EA20000}"/>
    <cellStyle name="Normal 76 2 5 5 3" xfId="22781" xr:uid="{00000000-0005-0000-0000-00000FA20000}"/>
    <cellStyle name="Normal 76 2 5 6" xfId="32993" xr:uid="{00000000-0005-0000-0000-000010A20000}"/>
    <cellStyle name="Normal 76 2 5 7" xfId="17768" xr:uid="{00000000-0005-0000-0000-000011A20000}"/>
    <cellStyle name="Normal 76 2 6" xfId="3461" xr:uid="{00000000-0005-0000-0000-000012A20000}"/>
    <cellStyle name="Normal 76 2 6 2" xfId="13535" xr:uid="{00000000-0005-0000-0000-000013A20000}"/>
    <cellStyle name="Normal 76 2 6 2 2" xfId="43857" xr:uid="{00000000-0005-0000-0000-000014A20000}"/>
    <cellStyle name="Normal 76 2 6 2 3" xfId="28633" xr:uid="{00000000-0005-0000-0000-000015A20000}"/>
    <cellStyle name="Normal 76 2 6 3" xfId="8515" xr:uid="{00000000-0005-0000-0000-000016A20000}"/>
    <cellStyle name="Normal 76 2 6 3 2" xfId="38840" xr:uid="{00000000-0005-0000-0000-000017A20000}"/>
    <cellStyle name="Normal 76 2 6 3 3" xfId="23616" xr:uid="{00000000-0005-0000-0000-000018A20000}"/>
    <cellStyle name="Normal 76 2 6 4" xfId="33827" xr:uid="{00000000-0005-0000-0000-000019A20000}"/>
    <cellStyle name="Normal 76 2 6 5" xfId="18603" xr:uid="{00000000-0005-0000-0000-00001AA20000}"/>
    <cellStyle name="Normal 76 2 7" xfId="5154" xr:uid="{00000000-0005-0000-0000-00001BA20000}"/>
    <cellStyle name="Normal 76 2 7 2" xfId="15206" xr:uid="{00000000-0005-0000-0000-00001CA20000}"/>
    <cellStyle name="Normal 76 2 7 2 2" xfId="45528" xr:uid="{00000000-0005-0000-0000-00001DA20000}"/>
    <cellStyle name="Normal 76 2 7 2 3" xfId="30304" xr:uid="{00000000-0005-0000-0000-00001EA20000}"/>
    <cellStyle name="Normal 76 2 7 3" xfId="10186" xr:uid="{00000000-0005-0000-0000-00001FA20000}"/>
    <cellStyle name="Normal 76 2 7 3 2" xfId="40511" xr:uid="{00000000-0005-0000-0000-000020A20000}"/>
    <cellStyle name="Normal 76 2 7 3 3" xfId="25287" xr:uid="{00000000-0005-0000-0000-000021A20000}"/>
    <cellStyle name="Normal 76 2 7 4" xfId="35498" xr:uid="{00000000-0005-0000-0000-000022A20000}"/>
    <cellStyle name="Normal 76 2 7 5" xfId="20274" xr:uid="{00000000-0005-0000-0000-000023A20000}"/>
    <cellStyle name="Normal 76 2 8" xfId="11864" xr:uid="{00000000-0005-0000-0000-000024A20000}"/>
    <cellStyle name="Normal 76 2 8 2" xfId="42186" xr:uid="{00000000-0005-0000-0000-000025A20000}"/>
    <cellStyle name="Normal 76 2 8 3" xfId="26962" xr:uid="{00000000-0005-0000-0000-000026A20000}"/>
    <cellStyle name="Normal 76 2 9" xfId="6843" xr:uid="{00000000-0005-0000-0000-000027A20000}"/>
    <cellStyle name="Normal 76 2 9 2" xfId="37169" xr:uid="{00000000-0005-0000-0000-000028A20000}"/>
    <cellStyle name="Normal 76 2 9 3" xfId="21945" xr:uid="{00000000-0005-0000-0000-000029A20000}"/>
    <cellStyle name="Normal 76 3" xfId="1807" xr:uid="{00000000-0005-0000-0000-00002AA20000}"/>
    <cellStyle name="Normal 76 3 10" xfId="16984" xr:uid="{00000000-0005-0000-0000-00002BA20000}"/>
    <cellStyle name="Normal 76 3 2" xfId="2026" xr:uid="{00000000-0005-0000-0000-00002CA20000}"/>
    <cellStyle name="Normal 76 3 2 2" xfId="2447" xr:uid="{00000000-0005-0000-0000-00002DA20000}"/>
    <cellStyle name="Normal 76 3 2 2 2" xfId="3286" xr:uid="{00000000-0005-0000-0000-00002EA20000}"/>
    <cellStyle name="Normal 76 3 2 2 2 2" xfId="4976" xr:uid="{00000000-0005-0000-0000-00002FA20000}"/>
    <cellStyle name="Normal 76 3 2 2 2 2 2" xfId="15049" xr:uid="{00000000-0005-0000-0000-000030A20000}"/>
    <cellStyle name="Normal 76 3 2 2 2 2 2 2" xfId="45371" xr:uid="{00000000-0005-0000-0000-000031A20000}"/>
    <cellStyle name="Normal 76 3 2 2 2 2 2 3" xfId="30147" xr:uid="{00000000-0005-0000-0000-000032A20000}"/>
    <cellStyle name="Normal 76 3 2 2 2 2 3" xfId="10029" xr:uid="{00000000-0005-0000-0000-000033A20000}"/>
    <cellStyle name="Normal 76 3 2 2 2 2 3 2" xfId="40354" xr:uid="{00000000-0005-0000-0000-000034A20000}"/>
    <cellStyle name="Normal 76 3 2 2 2 2 3 3" xfId="25130" xr:uid="{00000000-0005-0000-0000-000035A20000}"/>
    <cellStyle name="Normal 76 3 2 2 2 2 4" xfId="35341" xr:uid="{00000000-0005-0000-0000-000036A20000}"/>
    <cellStyle name="Normal 76 3 2 2 2 2 5" xfId="20117" xr:uid="{00000000-0005-0000-0000-000037A20000}"/>
    <cellStyle name="Normal 76 3 2 2 2 3" xfId="6668" xr:uid="{00000000-0005-0000-0000-000038A20000}"/>
    <cellStyle name="Normal 76 3 2 2 2 3 2" xfId="16720" xr:uid="{00000000-0005-0000-0000-000039A20000}"/>
    <cellStyle name="Normal 76 3 2 2 2 3 2 2" xfId="47042" xr:uid="{00000000-0005-0000-0000-00003AA20000}"/>
    <cellStyle name="Normal 76 3 2 2 2 3 2 3" xfId="31818" xr:uid="{00000000-0005-0000-0000-00003BA20000}"/>
    <cellStyle name="Normal 76 3 2 2 2 3 3" xfId="11700" xr:uid="{00000000-0005-0000-0000-00003CA20000}"/>
    <cellStyle name="Normal 76 3 2 2 2 3 3 2" xfId="42025" xr:uid="{00000000-0005-0000-0000-00003DA20000}"/>
    <cellStyle name="Normal 76 3 2 2 2 3 3 3" xfId="26801" xr:uid="{00000000-0005-0000-0000-00003EA20000}"/>
    <cellStyle name="Normal 76 3 2 2 2 3 4" xfId="37012" xr:uid="{00000000-0005-0000-0000-00003FA20000}"/>
    <cellStyle name="Normal 76 3 2 2 2 3 5" xfId="21788" xr:uid="{00000000-0005-0000-0000-000040A20000}"/>
    <cellStyle name="Normal 76 3 2 2 2 4" xfId="13378" xr:uid="{00000000-0005-0000-0000-000041A20000}"/>
    <cellStyle name="Normal 76 3 2 2 2 4 2" xfId="43700" xr:uid="{00000000-0005-0000-0000-000042A20000}"/>
    <cellStyle name="Normal 76 3 2 2 2 4 3" xfId="28476" xr:uid="{00000000-0005-0000-0000-000043A20000}"/>
    <cellStyle name="Normal 76 3 2 2 2 5" xfId="8357" xr:uid="{00000000-0005-0000-0000-000044A20000}"/>
    <cellStyle name="Normal 76 3 2 2 2 5 2" xfId="38683" xr:uid="{00000000-0005-0000-0000-000045A20000}"/>
    <cellStyle name="Normal 76 3 2 2 2 5 3" xfId="23459" xr:uid="{00000000-0005-0000-0000-000046A20000}"/>
    <cellStyle name="Normal 76 3 2 2 2 6" xfId="33671" xr:uid="{00000000-0005-0000-0000-000047A20000}"/>
    <cellStyle name="Normal 76 3 2 2 2 7" xfId="18446" xr:uid="{00000000-0005-0000-0000-000048A20000}"/>
    <cellStyle name="Normal 76 3 2 2 3" xfId="4139" xr:uid="{00000000-0005-0000-0000-000049A20000}"/>
    <cellStyle name="Normal 76 3 2 2 3 2" xfId="14213" xr:uid="{00000000-0005-0000-0000-00004AA20000}"/>
    <cellStyle name="Normal 76 3 2 2 3 2 2" xfId="44535" xr:uid="{00000000-0005-0000-0000-00004BA20000}"/>
    <cellStyle name="Normal 76 3 2 2 3 2 3" xfId="29311" xr:uid="{00000000-0005-0000-0000-00004CA20000}"/>
    <cellStyle name="Normal 76 3 2 2 3 3" xfId="9193" xr:uid="{00000000-0005-0000-0000-00004DA20000}"/>
    <cellStyle name="Normal 76 3 2 2 3 3 2" xfId="39518" xr:uid="{00000000-0005-0000-0000-00004EA20000}"/>
    <cellStyle name="Normal 76 3 2 2 3 3 3" xfId="24294" xr:uid="{00000000-0005-0000-0000-00004FA20000}"/>
    <cellStyle name="Normal 76 3 2 2 3 4" xfId="34505" xr:uid="{00000000-0005-0000-0000-000050A20000}"/>
    <cellStyle name="Normal 76 3 2 2 3 5" xfId="19281" xr:uid="{00000000-0005-0000-0000-000051A20000}"/>
    <cellStyle name="Normal 76 3 2 2 4" xfId="5832" xr:uid="{00000000-0005-0000-0000-000052A20000}"/>
    <cellStyle name="Normal 76 3 2 2 4 2" xfId="15884" xr:uid="{00000000-0005-0000-0000-000053A20000}"/>
    <cellStyle name="Normal 76 3 2 2 4 2 2" xfId="46206" xr:uid="{00000000-0005-0000-0000-000054A20000}"/>
    <cellStyle name="Normal 76 3 2 2 4 2 3" xfId="30982" xr:uid="{00000000-0005-0000-0000-000055A20000}"/>
    <cellStyle name="Normal 76 3 2 2 4 3" xfId="10864" xr:uid="{00000000-0005-0000-0000-000056A20000}"/>
    <cellStyle name="Normal 76 3 2 2 4 3 2" xfId="41189" xr:uid="{00000000-0005-0000-0000-000057A20000}"/>
    <cellStyle name="Normal 76 3 2 2 4 3 3" xfId="25965" xr:uid="{00000000-0005-0000-0000-000058A20000}"/>
    <cellStyle name="Normal 76 3 2 2 4 4" xfId="36176" xr:uid="{00000000-0005-0000-0000-000059A20000}"/>
    <cellStyle name="Normal 76 3 2 2 4 5" xfId="20952" xr:uid="{00000000-0005-0000-0000-00005AA20000}"/>
    <cellStyle name="Normal 76 3 2 2 5" xfId="12542" xr:uid="{00000000-0005-0000-0000-00005BA20000}"/>
    <cellStyle name="Normal 76 3 2 2 5 2" xfId="42864" xr:uid="{00000000-0005-0000-0000-00005CA20000}"/>
    <cellStyle name="Normal 76 3 2 2 5 3" xfId="27640" xr:uid="{00000000-0005-0000-0000-00005DA20000}"/>
    <cellStyle name="Normal 76 3 2 2 6" xfId="7521" xr:uid="{00000000-0005-0000-0000-00005EA20000}"/>
    <cellStyle name="Normal 76 3 2 2 6 2" xfId="37847" xr:uid="{00000000-0005-0000-0000-00005FA20000}"/>
    <cellStyle name="Normal 76 3 2 2 6 3" xfId="22623" xr:uid="{00000000-0005-0000-0000-000060A20000}"/>
    <cellStyle name="Normal 76 3 2 2 7" xfId="32835" xr:uid="{00000000-0005-0000-0000-000061A20000}"/>
    <cellStyle name="Normal 76 3 2 2 8" xfId="17610" xr:uid="{00000000-0005-0000-0000-000062A20000}"/>
    <cellStyle name="Normal 76 3 2 3" xfId="2868" xr:uid="{00000000-0005-0000-0000-000063A20000}"/>
    <cellStyle name="Normal 76 3 2 3 2" xfId="4558" xr:uid="{00000000-0005-0000-0000-000064A20000}"/>
    <cellStyle name="Normal 76 3 2 3 2 2" xfId="14631" xr:uid="{00000000-0005-0000-0000-000065A20000}"/>
    <cellStyle name="Normal 76 3 2 3 2 2 2" xfId="44953" xr:uid="{00000000-0005-0000-0000-000066A20000}"/>
    <cellStyle name="Normal 76 3 2 3 2 2 3" xfId="29729" xr:uid="{00000000-0005-0000-0000-000067A20000}"/>
    <cellStyle name="Normal 76 3 2 3 2 3" xfId="9611" xr:uid="{00000000-0005-0000-0000-000068A20000}"/>
    <cellStyle name="Normal 76 3 2 3 2 3 2" xfId="39936" xr:uid="{00000000-0005-0000-0000-000069A20000}"/>
    <cellStyle name="Normal 76 3 2 3 2 3 3" xfId="24712" xr:uid="{00000000-0005-0000-0000-00006AA20000}"/>
    <cellStyle name="Normal 76 3 2 3 2 4" xfId="34923" xr:uid="{00000000-0005-0000-0000-00006BA20000}"/>
    <cellStyle name="Normal 76 3 2 3 2 5" xfId="19699" xr:uid="{00000000-0005-0000-0000-00006CA20000}"/>
    <cellStyle name="Normal 76 3 2 3 3" xfId="6250" xr:uid="{00000000-0005-0000-0000-00006DA20000}"/>
    <cellStyle name="Normal 76 3 2 3 3 2" xfId="16302" xr:uid="{00000000-0005-0000-0000-00006EA20000}"/>
    <cellStyle name="Normal 76 3 2 3 3 2 2" xfId="46624" xr:uid="{00000000-0005-0000-0000-00006FA20000}"/>
    <cellStyle name="Normal 76 3 2 3 3 2 3" xfId="31400" xr:uid="{00000000-0005-0000-0000-000070A20000}"/>
    <cellStyle name="Normal 76 3 2 3 3 3" xfId="11282" xr:uid="{00000000-0005-0000-0000-000071A20000}"/>
    <cellStyle name="Normal 76 3 2 3 3 3 2" xfId="41607" xr:uid="{00000000-0005-0000-0000-000072A20000}"/>
    <cellStyle name="Normal 76 3 2 3 3 3 3" xfId="26383" xr:uid="{00000000-0005-0000-0000-000073A20000}"/>
    <cellStyle name="Normal 76 3 2 3 3 4" xfId="36594" xr:uid="{00000000-0005-0000-0000-000074A20000}"/>
    <cellStyle name="Normal 76 3 2 3 3 5" xfId="21370" xr:uid="{00000000-0005-0000-0000-000075A20000}"/>
    <cellStyle name="Normal 76 3 2 3 4" xfId="12960" xr:uid="{00000000-0005-0000-0000-000076A20000}"/>
    <cellStyle name="Normal 76 3 2 3 4 2" xfId="43282" xr:uid="{00000000-0005-0000-0000-000077A20000}"/>
    <cellStyle name="Normal 76 3 2 3 4 3" xfId="28058" xr:uid="{00000000-0005-0000-0000-000078A20000}"/>
    <cellStyle name="Normal 76 3 2 3 5" xfId="7939" xr:uid="{00000000-0005-0000-0000-000079A20000}"/>
    <cellStyle name="Normal 76 3 2 3 5 2" xfId="38265" xr:uid="{00000000-0005-0000-0000-00007AA20000}"/>
    <cellStyle name="Normal 76 3 2 3 5 3" xfId="23041" xr:uid="{00000000-0005-0000-0000-00007BA20000}"/>
    <cellStyle name="Normal 76 3 2 3 6" xfId="33253" xr:uid="{00000000-0005-0000-0000-00007CA20000}"/>
    <cellStyle name="Normal 76 3 2 3 7" xfId="18028" xr:uid="{00000000-0005-0000-0000-00007DA20000}"/>
    <cellStyle name="Normal 76 3 2 4" xfId="3721" xr:uid="{00000000-0005-0000-0000-00007EA20000}"/>
    <cellStyle name="Normal 76 3 2 4 2" xfId="13795" xr:uid="{00000000-0005-0000-0000-00007FA20000}"/>
    <cellStyle name="Normal 76 3 2 4 2 2" xfId="44117" xr:uid="{00000000-0005-0000-0000-000080A20000}"/>
    <cellStyle name="Normal 76 3 2 4 2 3" xfId="28893" xr:uid="{00000000-0005-0000-0000-000081A20000}"/>
    <cellStyle name="Normal 76 3 2 4 3" xfId="8775" xr:uid="{00000000-0005-0000-0000-000082A20000}"/>
    <cellStyle name="Normal 76 3 2 4 3 2" xfId="39100" xr:uid="{00000000-0005-0000-0000-000083A20000}"/>
    <cellStyle name="Normal 76 3 2 4 3 3" xfId="23876" xr:uid="{00000000-0005-0000-0000-000084A20000}"/>
    <cellStyle name="Normal 76 3 2 4 4" xfId="34087" xr:uid="{00000000-0005-0000-0000-000085A20000}"/>
    <cellStyle name="Normal 76 3 2 4 5" xfId="18863" xr:uid="{00000000-0005-0000-0000-000086A20000}"/>
    <cellStyle name="Normal 76 3 2 5" xfId="5414" xr:uid="{00000000-0005-0000-0000-000087A20000}"/>
    <cellStyle name="Normal 76 3 2 5 2" xfId="15466" xr:uid="{00000000-0005-0000-0000-000088A20000}"/>
    <cellStyle name="Normal 76 3 2 5 2 2" xfId="45788" xr:uid="{00000000-0005-0000-0000-000089A20000}"/>
    <cellStyle name="Normal 76 3 2 5 2 3" xfId="30564" xr:uid="{00000000-0005-0000-0000-00008AA20000}"/>
    <cellStyle name="Normal 76 3 2 5 3" xfId="10446" xr:uid="{00000000-0005-0000-0000-00008BA20000}"/>
    <cellStyle name="Normal 76 3 2 5 3 2" xfId="40771" xr:uid="{00000000-0005-0000-0000-00008CA20000}"/>
    <cellStyle name="Normal 76 3 2 5 3 3" xfId="25547" xr:uid="{00000000-0005-0000-0000-00008DA20000}"/>
    <cellStyle name="Normal 76 3 2 5 4" xfId="35758" xr:uid="{00000000-0005-0000-0000-00008EA20000}"/>
    <cellStyle name="Normal 76 3 2 5 5" xfId="20534" xr:uid="{00000000-0005-0000-0000-00008FA20000}"/>
    <cellStyle name="Normal 76 3 2 6" xfId="12124" xr:uid="{00000000-0005-0000-0000-000090A20000}"/>
    <cellStyle name="Normal 76 3 2 6 2" xfId="42446" xr:uid="{00000000-0005-0000-0000-000091A20000}"/>
    <cellStyle name="Normal 76 3 2 6 3" xfId="27222" xr:uid="{00000000-0005-0000-0000-000092A20000}"/>
    <cellStyle name="Normal 76 3 2 7" xfId="7103" xr:uid="{00000000-0005-0000-0000-000093A20000}"/>
    <cellStyle name="Normal 76 3 2 7 2" xfId="37429" xr:uid="{00000000-0005-0000-0000-000094A20000}"/>
    <cellStyle name="Normal 76 3 2 7 3" xfId="22205" xr:uid="{00000000-0005-0000-0000-000095A20000}"/>
    <cellStyle name="Normal 76 3 2 8" xfId="32417" xr:uid="{00000000-0005-0000-0000-000096A20000}"/>
    <cellStyle name="Normal 76 3 2 9" xfId="17192" xr:uid="{00000000-0005-0000-0000-000097A20000}"/>
    <cellStyle name="Normal 76 3 3" xfId="2239" xr:uid="{00000000-0005-0000-0000-000098A20000}"/>
    <cellStyle name="Normal 76 3 3 2" xfId="3078" xr:uid="{00000000-0005-0000-0000-000099A20000}"/>
    <cellStyle name="Normal 76 3 3 2 2" xfId="4768" xr:uid="{00000000-0005-0000-0000-00009AA20000}"/>
    <cellStyle name="Normal 76 3 3 2 2 2" xfId="14841" xr:uid="{00000000-0005-0000-0000-00009BA20000}"/>
    <cellStyle name="Normal 76 3 3 2 2 2 2" xfId="45163" xr:uid="{00000000-0005-0000-0000-00009CA20000}"/>
    <cellStyle name="Normal 76 3 3 2 2 2 3" xfId="29939" xr:uid="{00000000-0005-0000-0000-00009DA20000}"/>
    <cellStyle name="Normal 76 3 3 2 2 3" xfId="9821" xr:uid="{00000000-0005-0000-0000-00009EA20000}"/>
    <cellStyle name="Normal 76 3 3 2 2 3 2" xfId="40146" xr:uid="{00000000-0005-0000-0000-00009FA20000}"/>
    <cellStyle name="Normal 76 3 3 2 2 3 3" xfId="24922" xr:uid="{00000000-0005-0000-0000-0000A0A20000}"/>
    <cellStyle name="Normal 76 3 3 2 2 4" xfId="35133" xr:uid="{00000000-0005-0000-0000-0000A1A20000}"/>
    <cellStyle name="Normal 76 3 3 2 2 5" xfId="19909" xr:uid="{00000000-0005-0000-0000-0000A2A20000}"/>
    <cellStyle name="Normal 76 3 3 2 3" xfId="6460" xr:uid="{00000000-0005-0000-0000-0000A3A20000}"/>
    <cellStyle name="Normal 76 3 3 2 3 2" xfId="16512" xr:uid="{00000000-0005-0000-0000-0000A4A20000}"/>
    <cellStyle name="Normal 76 3 3 2 3 2 2" xfId="46834" xr:uid="{00000000-0005-0000-0000-0000A5A20000}"/>
    <cellStyle name="Normal 76 3 3 2 3 2 3" xfId="31610" xr:uid="{00000000-0005-0000-0000-0000A6A20000}"/>
    <cellStyle name="Normal 76 3 3 2 3 3" xfId="11492" xr:uid="{00000000-0005-0000-0000-0000A7A20000}"/>
    <cellStyle name="Normal 76 3 3 2 3 3 2" xfId="41817" xr:uid="{00000000-0005-0000-0000-0000A8A20000}"/>
    <cellStyle name="Normal 76 3 3 2 3 3 3" xfId="26593" xr:uid="{00000000-0005-0000-0000-0000A9A20000}"/>
    <cellStyle name="Normal 76 3 3 2 3 4" xfId="36804" xr:uid="{00000000-0005-0000-0000-0000AAA20000}"/>
    <cellStyle name="Normal 76 3 3 2 3 5" xfId="21580" xr:uid="{00000000-0005-0000-0000-0000ABA20000}"/>
    <cellStyle name="Normal 76 3 3 2 4" xfId="13170" xr:uid="{00000000-0005-0000-0000-0000ACA20000}"/>
    <cellStyle name="Normal 76 3 3 2 4 2" xfId="43492" xr:uid="{00000000-0005-0000-0000-0000ADA20000}"/>
    <cellStyle name="Normal 76 3 3 2 4 3" xfId="28268" xr:uid="{00000000-0005-0000-0000-0000AEA20000}"/>
    <cellStyle name="Normal 76 3 3 2 5" xfId="8149" xr:uid="{00000000-0005-0000-0000-0000AFA20000}"/>
    <cellStyle name="Normal 76 3 3 2 5 2" xfId="38475" xr:uid="{00000000-0005-0000-0000-0000B0A20000}"/>
    <cellStyle name="Normal 76 3 3 2 5 3" xfId="23251" xr:uid="{00000000-0005-0000-0000-0000B1A20000}"/>
    <cellStyle name="Normal 76 3 3 2 6" xfId="33463" xr:uid="{00000000-0005-0000-0000-0000B2A20000}"/>
    <cellStyle name="Normal 76 3 3 2 7" xfId="18238" xr:uid="{00000000-0005-0000-0000-0000B3A20000}"/>
    <cellStyle name="Normal 76 3 3 3" xfId="3931" xr:uid="{00000000-0005-0000-0000-0000B4A20000}"/>
    <cellStyle name="Normal 76 3 3 3 2" xfId="14005" xr:uid="{00000000-0005-0000-0000-0000B5A20000}"/>
    <cellStyle name="Normal 76 3 3 3 2 2" xfId="44327" xr:uid="{00000000-0005-0000-0000-0000B6A20000}"/>
    <cellStyle name="Normal 76 3 3 3 2 3" xfId="29103" xr:uid="{00000000-0005-0000-0000-0000B7A20000}"/>
    <cellStyle name="Normal 76 3 3 3 3" xfId="8985" xr:uid="{00000000-0005-0000-0000-0000B8A20000}"/>
    <cellStyle name="Normal 76 3 3 3 3 2" xfId="39310" xr:uid="{00000000-0005-0000-0000-0000B9A20000}"/>
    <cellStyle name="Normal 76 3 3 3 3 3" xfId="24086" xr:uid="{00000000-0005-0000-0000-0000BAA20000}"/>
    <cellStyle name="Normal 76 3 3 3 4" xfId="34297" xr:uid="{00000000-0005-0000-0000-0000BBA20000}"/>
    <cellStyle name="Normal 76 3 3 3 5" xfId="19073" xr:uid="{00000000-0005-0000-0000-0000BCA20000}"/>
    <cellStyle name="Normal 76 3 3 4" xfId="5624" xr:uid="{00000000-0005-0000-0000-0000BDA20000}"/>
    <cellStyle name="Normal 76 3 3 4 2" xfId="15676" xr:uid="{00000000-0005-0000-0000-0000BEA20000}"/>
    <cellStyle name="Normal 76 3 3 4 2 2" xfId="45998" xr:uid="{00000000-0005-0000-0000-0000BFA20000}"/>
    <cellStyle name="Normal 76 3 3 4 2 3" xfId="30774" xr:uid="{00000000-0005-0000-0000-0000C0A20000}"/>
    <cellStyle name="Normal 76 3 3 4 3" xfId="10656" xr:uid="{00000000-0005-0000-0000-0000C1A20000}"/>
    <cellStyle name="Normal 76 3 3 4 3 2" xfId="40981" xr:uid="{00000000-0005-0000-0000-0000C2A20000}"/>
    <cellStyle name="Normal 76 3 3 4 3 3" xfId="25757" xr:uid="{00000000-0005-0000-0000-0000C3A20000}"/>
    <cellStyle name="Normal 76 3 3 4 4" xfId="35968" xr:uid="{00000000-0005-0000-0000-0000C4A20000}"/>
    <cellStyle name="Normal 76 3 3 4 5" xfId="20744" xr:uid="{00000000-0005-0000-0000-0000C5A20000}"/>
    <cellStyle name="Normal 76 3 3 5" xfId="12334" xr:uid="{00000000-0005-0000-0000-0000C6A20000}"/>
    <cellStyle name="Normal 76 3 3 5 2" xfId="42656" xr:uid="{00000000-0005-0000-0000-0000C7A20000}"/>
    <cellStyle name="Normal 76 3 3 5 3" xfId="27432" xr:uid="{00000000-0005-0000-0000-0000C8A20000}"/>
    <cellStyle name="Normal 76 3 3 6" xfId="7313" xr:uid="{00000000-0005-0000-0000-0000C9A20000}"/>
    <cellStyle name="Normal 76 3 3 6 2" xfId="37639" xr:uid="{00000000-0005-0000-0000-0000CAA20000}"/>
    <cellStyle name="Normal 76 3 3 6 3" xfId="22415" xr:uid="{00000000-0005-0000-0000-0000CBA20000}"/>
    <cellStyle name="Normal 76 3 3 7" xfId="32627" xr:uid="{00000000-0005-0000-0000-0000CCA20000}"/>
    <cellStyle name="Normal 76 3 3 8" xfId="17402" xr:uid="{00000000-0005-0000-0000-0000CDA20000}"/>
    <cellStyle name="Normal 76 3 4" xfId="2660" xr:uid="{00000000-0005-0000-0000-0000CEA20000}"/>
    <cellStyle name="Normal 76 3 4 2" xfId="4350" xr:uid="{00000000-0005-0000-0000-0000CFA20000}"/>
    <cellStyle name="Normal 76 3 4 2 2" xfId="14423" xr:uid="{00000000-0005-0000-0000-0000D0A20000}"/>
    <cellStyle name="Normal 76 3 4 2 2 2" xfId="44745" xr:uid="{00000000-0005-0000-0000-0000D1A20000}"/>
    <cellStyle name="Normal 76 3 4 2 2 3" xfId="29521" xr:uid="{00000000-0005-0000-0000-0000D2A20000}"/>
    <cellStyle name="Normal 76 3 4 2 3" xfId="9403" xr:uid="{00000000-0005-0000-0000-0000D3A20000}"/>
    <cellStyle name="Normal 76 3 4 2 3 2" xfId="39728" xr:uid="{00000000-0005-0000-0000-0000D4A20000}"/>
    <cellStyle name="Normal 76 3 4 2 3 3" xfId="24504" xr:uid="{00000000-0005-0000-0000-0000D5A20000}"/>
    <cellStyle name="Normal 76 3 4 2 4" xfId="34715" xr:uid="{00000000-0005-0000-0000-0000D6A20000}"/>
    <cellStyle name="Normal 76 3 4 2 5" xfId="19491" xr:uid="{00000000-0005-0000-0000-0000D7A20000}"/>
    <cellStyle name="Normal 76 3 4 3" xfId="6042" xr:uid="{00000000-0005-0000-0000-0000D8A20000}"/>
    <cellStyle name="Normal 76 3 4 3 2" xfId="16094" xr:uid="{00000000-0005-0000-0000-0000D9A20000}"/>
    <cellStyle name="Normal 76 3 4 3 2 2" xfId="46416" xr:uid="{00000000-0005-0000-0000-0000DAA20000}"/>
    <cellStyle name="Normal 76 3 4 3 2 3" xfId="31192" xr:uid="{00000000-0005-0000-0000-0000DBA20000}"/>
    <cellStyle name="Normal 76 3 4 3 3" xfId="11074" xr:uid="{00000000-0005-0000-0000-0000DCA20000}"/>
    <cellStyle name="Normal 76 3 4 3 3 2" xfId="41399" xr:uid="{00000000-0005-0000-0000-0000DDA20000}"/>
    <cellStyle name="Normal 76 3 4 3 3 3" xfId="26175" xr:uid="{00000000-0005-0000-0000-0000DEA20000}"/>
    <cellStyle name="Normal 76 3 4 3 4" xfId="36386" xr:uid="{00000000-0005-0000-0000-0000DFA20000}"/>
    <cellStyle name="Normal 76 3 4 3 5" xfId="21162" xr:uid="{00000000-0005-0000-0000-0000E0A20000}"/>
    <cellStyle name="Normal 76 3 4 4" xfId="12752" xr:uid="{00000000-0005-0000-0000-0000E1A20000}"/>
    <cellStyle name="Normal 76 3 4 4 2" xfId="43074" xr:uid="{00000000-0005-0000-0000-0000E2A20000}"/>
    <cellStyle name="Normal 76 3 4 4 3" xfId="27850" xr:uid="{00000000-0005-0000-0000-0000E3A20000}"/>
    <cellStyle name="Normal 76 3 4 5" xfId="7731" xr:uid="{00000000-0005-0000-0000-0000E4A20000}"/>
    <cellStyle name="Normal 76 3 4 5 2" xfId="38057" xr:uid="{00000000-0005-0000-0000-0000E5A20000}"/>
    <cellStyle name="Normal 76 3 4 5 3" xfId="22833" xr:uid="{00000000-0005-0000-0000-0000E6A20000}"/>
    <cellStyle name="Normal 76 3 4 6" xfId="33045" xr:uid="{00000000-0005-0000-0000-0000E7A20000}"/>
    <cellStyle name="Normal 76 3 4 7" xfId="17820" xr:uid="{00000000-0005-0000-0000-0000E8A20000}"/>
    <cellStyle name="Normal 76 3 5" xfId="3513" xr:uid="{00000000-0005-0000-0000-0000E9A20000}"/>
    <cellStyle name="Normal 76 3 5 2" xfId="13587" xr:uid="{00000000-0005-0000-0000-0000EAA20000}"/>
    <cellStyle name="Normal 76 3 5 2 2" xfId="43909" xr:uid="{00000000-0005-0000-0000-0000EBA20000}"/>
    <cellStyle name="Normal 76 3 5 2 3" xfId="28685" xr:uid="{00000000-0005-0000-0000-0000ECA20000}"/>
    <cellStyle name="Normal 76 3 5 3" xfId="8567" xr:uid="{00000000-0005-0000-0000-0000EDA20000}"/>
    <cellStyle name="Normal 76 3 5 3 2" xfId="38892" xr:uid="{00000000-0005-0000-0000-0000EEA20000}"/>
    <cellStyle name="Normal 76 3 5 3 3" xfId="23668" xr:uid="{00000000-0005-0000-0000-0000EFA20000}"/>
    <cellStyle name="Normal 76 3 5 4" xfId="33879" xr:uid="{00000000-0005-0000-0000-0000F0A20000}"/>
    <cellStyle name="Normal 76 3 5 5" xfId="18655" xr:uid="{00000000-0005-0000-0000-0000F1A20000}"/>
    <cellStyle name="Normal 76 3 6" xfId="5206" xr:uid="{00000000-0005-0000-0000-0000F2A20000}"/>
    <cellStyle name="Normal 76 3 6 2" xfId="15258" xr:uid="{00000000-0005-0000-0000-0000F3A20000}"/>
    <cellStyle name="Normal 76 3 6 2 2" xfId="45580" xr:uid="{00000000-0005-0000-0000-0000F4A20000}"/>
    <cellStyle name="Normal 76 3 6 2 3" xfId="30356" xr:uid="{00000000-0005-0000-0000-0000F5A20000}"/>
    <cellStyle name="Normal 76 3 6 3" xfId="10238" xr:uid="{00000000-0005-0000-0000-0000F6A20000}"/>
    <cellStyle name="Normal 76 3 6 3 2" xfId="40563" xr:uid="{00000000-0005-0000-0000-0000F7A20000}"/>
    <cellStyle name="Normal 76 3 6 3 3" xfId="25339" xr:uid="{00000000-0005-0000-0000-0000F8A20000}"/>
    <cellStyle name="Normal 76 3 6 4" xfId="35550" xr:uid="{00000000-0005-0000-0000-0000F9A20000}"/>
    <cellStyle name="Normal 76 3 6 5" xfId="20326" xr:uid="{00000000-0005-0000-0000-0000FAA20000}"/>
    <cellStyle name="Normal 76 3 7" xfId="11916" xr:uid="{00000000-0005-0000-0000-0000FBA20000}"/>
    <cellStyle name="Normal 76 3 7 2" xfId="42238" xr:uid="{00000000-0005-0000-0000-0000FCA20000}"/>
    <cellStyle name="Normal 76 3 7 3" xfId="27014" xr:uid="{00000000-0005-0000-0000-0000FDA20000}"/>
    <cellStyle name="Normal 76 3 8" xfId="6895" xr:uid="{00000000-0005-0000-0000-0000FEA20000}"/>
    <cellStyle name="Normal 76 3 8 2" xfId="37221" xr:uid="{00000000-0005-0000-0000-0000FFA20000}"/>
    <cellStyle name="Normal 76 3 8 3" xfId="21997" xr:uid="{00000000-0005-0000-0000-000000A30000}"/>
    <cellStyle name="Normal 76 3 9" xfId="32210" xr:uid="{00000000-0005-0000-0000-000001A30000}"/>
    <cellStyle name="Normal 76 4" xfId="1920" xr:uid="{00000000-0005-0000-0000-000002A30000}"/>
    <cellStyle name="Normal 76 4 2" xfId="2343" xr:uid="{00000000-0005-0000-0000-000003A30000}"/>
    <cellStyle name="Normal 76 4 2 2" xfId="3182" xr:uid="{00000000-0005-0000-0000-000004A30000}"/>
    <cellStyle name="Normal 76 4 2 2 2" xfId="4872" xr:uid="{00000000-0005-0000-0000-000005A30000}"/>
    <cellStyle name="Normal 76 4 2 2 2 2" xfId="14945" xr:uid="{00000000-0005-0000-0000-000006A30000}"/>
    <cellStyle name="Normal 76 4 2 2 2 2 2" xfId="45267" xr:uid="{00000000-0005-0000-0000-000007A30000}"/>
    <cellStyle name="Normal 76 4 2 2 2 2 3" xfId="30043" xr:uid="{00000000-0005-0000-0000-000008A30000}"/>
    <cellStyle name="Normal 76 4 2 2 2 3" xfId="9925" xr:uid="{00000000-0005-0000-0000-000009A30000}"/>
    <cellStyle name="Normal 76 4 2 2 2 3 2" xfId="40250" xr:uid="{00000000-0005-0000-0000-00000AA30000}"/>
    <cellStyle name="Normal 76 4 2 2 2 3 3" xfId="25026" xr:uid="{00000000-0005-0000-0000-00000BA30000}"/>
    <cellStyle name="Normal 76 4 2 2 2 4" xfId="35237" xr:uid="{00000000-0005-0000-0000-00000CA30000}"/>
    <cellStyle name="Normal 76 4 2 2 2 5" xfId="20013" xr:uid="{00000000-0005-0000-0000-00000DA30000}"/>
    <cellStyle name="Normal 76 4 2 2 3" xfId="6564" xr:uid="{00000000-0005-0000-0000-00000EA30000}"/>
    <cellStyle name="Normal 76 4 2 2 3 2" xfId="16616" xr:uid="{00000000-0005-0000-0000-00000FA30000}"/>
    <cellStyle name="Normal 76 4 2 2 3 2 2" xfId="46938" xr:uid="{00000000-0005-0000-0000-000010A30000}"/>
    <cellStyle name="Normal 76 4 2 2 3 2 3" xfId="31714" xr:uid="{00000000-0005-0000-0000-000011A30000}"/>
    <cellStyle name="Normal 76 4 2 2 3 3" xfId="11596" xr:uid="{00000000-0005-0000-0000-000012A30000}"/>
    <cellStyle name="Normal 76 4 2 2 3 3 2" xfId="41921" xr:uid="{00000000-0005-0000-0000-000013A30000}"/>
    <cellStyle name="Normal 76 4 2 2 3 3 3" xfId="26697" xr:uid="{00000000-0005-0000-0000-000014A30000}"/>
    <cellStyle name="Normal 76 4 2 2 3 4" xfId="36908" xr:uid="{00000000-0005-0000-0000-000015A30000}"/>
    <cellStyle name="Normal 76 4 2 2 3 5" xfId="21684" xr:uid="{00000000-0005-0000-0000-000016A30000}"/>
    <cellStyle name="Normal 76 4 2 2 4" xfId="13274" xr:uid="{00000000-0005-0000-0000-000017A30000}"/>
    <cellStyle name="Normal 76 4 2 2 4 2" xfId="43596" xr:uid="{00000000-0005-0000-0000-000018A30000}"/>
    <cellStyle name="Normal 76 4 2 2 4 3" xfId="28372" xr:uid="{00000000-0005-0000-0000-000019A30000}"/>
    <cellStyle name="Normal 76 4 2 2 5" xfId="8253" xr:uid="{00000000-0005-0000-0000-00001AA30000}"/>
    <cellStyle name="Normal 76 4 2 2 5 2" xfId="38579" xr:uid="{00000000-0005-0000-0000-00001BA30000}"/>
    <cellStyle name="Normal 76 4 2 2 5 3" xfId="23355" xr:uid="{00000000-0005-0000-0000-00001CA30000}"/>
    <cellStyle name="Normal 76 4 2 2 6" xfId="33567" xr:uid="{00000000-0005-0000-0000-00001DA30000}"/>
    <cellStyle name="Normal 76 4 2 2 7" xfId="18342" xr:uid="{00000000-0005-0000-0000-00001EA30000}"/>
    <cellStyle name="Normal 76 4 2 3" xfId="4035" xr:uid="{00000000-0005-0000-0000-00001FA30000}"/>
    <cellStyle name="Normal 76 4 2 3 2" xfId="14109" xr:uid="{00000000-0005-0000-0000-000020A30000}"/>
    <cellStyle name="Normal 76 4 2 3 2 2" xfId="44431" xr:uid="{00000000-0005-0000-0000-000021A30000}"/>
    <cellStyle name="Normal 76 4 2 3 2 3" xfId="29207" xr:uid="{00000000-0005-0000-0000-000022A30000}"/>
    <cellStyle name="Normal 76 4 2 3 3" xfId="9089" xr:uid="{00000000-0005-0000-0000-000023A30000}"/>
    <cellStyle name="Normal 76 4 2 3 3 2" xfId="39414" xr:uid="{00000000-0005-0000-0000-000024A30000}"/>
    <cellStyle name="Normal 76 4 2 3 3 3" xfId="24190" xr:uid="{00000000-0005-0000-0000-000025A30000}"/>
    <cellStyle name="Normal 76 4 2 3 4" xfId="34401" xr:uid="{00000000-0005-0000-0000-000026A30000}"/>
    <cellStyle name="Normal 76 4 2 3 5" xfId="19177" xr:uid="{00000000-0005-0000-0000-000027A30000}"/>
    <cellStyle name="Normal 76 4 2 4" xfId="5728" xr:uid="{00000000-0005-0000-0000-000028A30000}"/>
    <cellStyle name="Normal 76 4 2 4 2" xfId="15780" xr:uid="{00000000-0005-0000-0000-000029A30000}"/>
    <cellStyle name="Normal 76 4 2 4 2 2" xfId="46102" xr:uid="{00000000-0005-0000-0000-00002AA30000}"/>
    <cellStyle name="Normal 76 4 2 4 2 3" xfId="30878" xr:uid="{00000000-0005-0000-0000-00002BA30000}"/>
    <cellStyle name="Normal 76 4 2 4 3" xfId="10760" xr:uid="{00000000-0005-0000-0000-00002CA30000}"/>
    <cellStyle name="Normal 76 4 2 4 3 2" xfId="41085" xr:uid="{00000000-0005-0000-0000-00002DA30000}"/>
    <cellStyle name="Normal 76 4 2 4 3 3" xfId="25861" xr:uid="{00000000-0005-0000-0000-00002EA30000}"/>
    <cellStyle name="Normal 76 4 2 4 4" xfId="36072" xr:uid="{00000000-0005-0000-0000-00002FA30000}"/>
    <cellStyle name="Normal 76 4 2 4 5" xfId="20848" xr:uid="{00000000-0005-0000-0000-000030A30000}"/>
    <cellStyle name="Normal 76 4 2 5" xfId="12438" xr:uid="{00000000-0005-0000-0000-000031A30000}"/>
    <cellStyle name="Normal 76 4 2 5 2" xfId="42760" xr:uid="{00000000-0005-0000-0000-000032A30000}"/>
    <cellStyle name="Normal 76 4 2 5 3" xfId="27536" xr:uid="{00000000-0005-0000-0000-000033A30000}"/>
    <cellStyle name="Normal 76 4 2 6" xfId="7417" xr:uid="{00000000-0005-0000-0000-000034A30000}"/>
    <cellStyle name="Normal 76 4 2 6 2" xfId="37743" xr:uid="{00000000-0005-0000-0000-000035A30000}"/>
    <cellStyle name="Normal 76 4 2 6 3" xfId="22519" xr:uid="{00000000-0005-0000-0000-000036A30000}"/>
    <cellStyle name="Normal 76 4 2 7" xfId="32731" xr:uid="{00000000-0005-0000-0000-000037A30000}"/>
    <cellStyle name="Normal 76 4 2 8" xfId="17506" xr:uid="{00000000-0005-0000-0000-000038A30000}"/>
    <cellStyle name="Normal 76 4 3" xfId="2764" xr:uid="{00000000-0005-0000-0000-000039A30000}"/>
    <cellStyle name="Normal 76 4 3 2" xfId="4454" xr:uid="{00000000-0005-0000-0000-00003AA30000}"/>
    <cellStyle name="Normal 76 4 3 2 2" xfId="14527" xr:uid="{00000000-0005-0000-0000-00003BA30000}"/>
    <cellStyle name="Normal 76 4 3 2 2 2" xfId="44849" xr:uid="{00000000-0005-0000-0000-00003CA30000}"/>
    <cellStyle name="Normal 76 4 3 2 2 3" xfId="29625" xr:uid="{00000000-0005-0000-0000-00003DA30000}"/>
    <cellStyle name="Normal 76 4 3 2 3" xfId="9507" xr:uid="{00000000-0005-0000-0000-00003EA30000}"/>
    <cellStyle name="Normal 76 4 3 2 3 2" xfId="39832" xr:uid="{00000000-0005-0000-0000-00003FA30000}"/>
    <cellStyle name="Normal 76 4 3 2 3 3" xfId="24608" xr:uid="{00000000-0005-0000-0000-000040A30000}"/>
    <cellStyle name="Normal 76 4 3 2 4" xfId="34819" xr:uid="{00000000-0005-0000-0000-000041A30000}"/>
    <cellStyle name="Normal 76 4 3 2 5" xfId="19595" xr:uid="{00000000-0005-0000-0000-000042A30000}"/>
    <cellStyle name="Normal 76 4 3 3" xfId="6146" xr:uid="{00000000-0005-0000-0000-000043A30000}"/>
    <cellStyle name="Normal 76 4 3 3 2" xfId="16198" xr:uid="{00000000-0005-0000-0000-000044A30000}"/>
    <cellStyle name="Normal 76 4 3 3 2 2" xfId="46520" xr:uid="{00000000-0005-0000-0000-000045A30000}"/>
    <cellStyle name="Normal 76 4 3 3 2 3" xfId="31296" xr:uid="{00000000-0005-0000-0000-000046A30000}"/>
    <cellStyle name="Normal 76 4 3 3 3" xfId="11178" xr:uid="{00000000-0005-0000-0000-000047A30000}"/>
    <cellStyle name="Normal 76 4 3 3 3 2" xfId="41503" xr:uid="{00000000-0005-0000-0000-000048A30000}"/>
    <cellStyle name="Normal 76 4 3 3 3 3" xfId="26279" xr:uid="{00000000-0005-0000-0000-000049A30000}"/>
    <cellStyle name="Normal 76 4 3 3 4" xfId="36490" xr:uid="{00000000-0005-0000-0000-00004AA30000}"/>
    <cellStyle name="Normal 76 4 3 3 5" xfId="21266" xr:uid="{00000000-0005-0000-0000-00004BA30000}"/>
    <cellStyle name="Normal 76 4 3 4" xfId="12856" xr:uid="{00000000-0005-0000-0000-00004CA30000}"/>
    <cellStyle name="Normal 76 4 3 4 2" xfId="43178" xr:uid="{00000000-0005-0000-0000-00004DA30000}"/>
    <cellStyle name="Normal 76 4 3 4 3" xfId="27954" xr:uid="{00000000-0005-0000-0000-00004EA30000}"/>
    <cellStyle name="Normal 76 4 3 5" xfId="7835" xr:uid="{00000000-0005-0000-0000-00004FA30000}"/>
    <cellStyle name="Normal 76 4 3 5 2" xfId="38161" xr:uid="{00000000-0005-0000-0000-000050A30000}"/>
    <cellStyle name="Normal 76 4 3 5 3" xfId="22937" xr:uid="{00000000-0005-0000-0000-000051A30000}"/>
    <cellStyle name="Normal 76 4 3 6" xfId="33149" xr:uid="{00000000-0005-0000-0000-000052A30000}"/>
    <cellStyle name="Normal 76 4 3 7" xfId="17924" xr:uid="{00000000-0005-0000-0000-000053A30000}"/>
    <cellStyle name="Normal 76 4 4" xfId="3617" xr:uid="{00000000-0005-0000-0000-000054A30000}"/>
    <cellStyle name="Normal 76 4 4 2" xfId="13691" xr:uid="{00000000-0005-0000-0000-000055A30000}"/>
    <cellStyle name="Normal 76 4 4 2 2" xfId="44013" xr:uid="{00000000-0005-0000-0000-000056A30000}"/>
    <cellStyle name="Normal 76 4 4 2 3" xfId="28789" xr:uid="{00000000-0005-0000-0000-000057A30000}"/>
    <cellStyle name="Normal 76 4 4 3" xfId="8671" xr:uid="{00000000-0005-0000-0000-000058A30000}"/>
    <cellStyle name="Normal 76 4 4 3 2" xfId="38996" xr:uid="{00000000-0005-0000-0000-000059A30000}"/>
    <cellStyle name="Normal 76 4 4 3 3" xfId="23772" xr:uid="{00000000-0005-0000-0000-00005AA30000}"/>
    <cellStyle name="Normal 76 4 4 4" xfId="33983" xr:uid="{00000000-0005-0000-0000-00005BA30000}"/>
    <cellStyle name="Normal 76 4 4 5" xfId="18759" xr:uid="{00000000-0005-0000-0000-00005CA30000}"/>
    <cellStyle name="Normal 76 4 5" xfId="5310" xr:uid="{00000000-0005-0000-0000-00005DA30000}"/>
    <cellStyle name="Normal 76 4 5 2" xfId="15362" xr:uid="{00000000-0005-0000-0000-00005EA30000}"/>
    <cellStyle name="Normal 76 4 5 2 2" xfId="45684" xr:uid="{00000000-0005-0000-0000-00005FA30000}"/>
    <cellStyle name="Normal 76 4 5 2 3" xfId="30460" xr:uid="{00000000-0005-0000-0000-000060A30000}"/>
    <cellStyle name="Normal 76 4 5 3" xfId="10342" xr:uid="{00000000-0005-0000-0000-000061A30000}"/>
    <cellStyle name="Normal 76 4 5 3 2" xfId="40667" xr:uid="{00000000-0005-0000-0000-000062A30000}"/>
    <cellStyle name="Normal 76 4 5 3 3" xfId="25443" xr:uid="{00000000-0005-0000-0000-000063A30000}"/>
    <cellStyle name="Normal 76 4 5 4" xfId="35654" xr:uid="{00000000-0005-0000-0000-000064A30000}"/>
    <cellStyle name="Normal 76 4 5 5" xfId="20430" xr:uid="{00000000-0005-0000-0000-000065A30000}"/>
    <cellStyle name="Normal 76 4 6" xfId="12020" xr:uid="{00000000-0005-0000-0000-000066A30000}"/>
    <cellStyle name="Normal 76 4 6 2" xfId="42342" xr:uid="{00000000-0005-0000-0000-000067A30000}"/>
    <cellStyle name="Normal 76 4 6 3" xfId="27118" xr:uid="{00000000-0005-0000-0000-000068A30000}"/>
    <cellStyle name="Normal 76 4 7" xfId="6999" xr:uid="{00000000-0005-0000-0000-000069A30000}"/>
    <cellStyle name="Normal 76 4 7 2" xfId="37325" xr:uid="{00000000-0005-0000-0000-00006AA30000}"/>
    <cellStyle name="Normal 76 4 7 3" xfId="22101" xr:uid="{00000000-0005-0000-0000-00006BA30000}"/>
    <cellStyle name="Normal 76 4 8" xfId="32313" xr:uid="{00000000-0005-0000-0000-00006CA30000}"/>
    <cellStyle name="Normal 76 4 9" xfId="17088" xr:uid="{00000000-0005-0000-0000-00006DA30000}"/>
    <cellStyle name="Normal 76 5" xfId="2133" xr:uid="{00000000-0005-0000-0000-00006EA30000}"/>
    <cellStyle name="Normal 76 5 2" xfId="2974" xr:uid="{00000000-0005-0000-0000-00006FA30000}"/>
    <cellStyle name="Normal 76 5 2 2" xfId="4664" xr:uid="{00000000-0005-0000-0000-000070A30000}"/>
    <cellStyle name="Normal 76 5 2 2 2" xfId="14737" xr:uid="{00000000-0005-0000-0000-000071A30000}"/>
    <cellStyle name="Normal 76 5 2 2 2 2" xfId="45059" xr:uid="{00000000-0005-0000-0000-000072A30000}"/>
    <cellStyle name="Normal 76 5 2 2 2 3" xfId="29835" xr:uid="{00000000-0005-0000-0000-000073A30000}"/>
    <cellStyle name="Normal 76 5 2 2 3" xfId="9717" xr:uid="{00000000-0005-0000-0000-000074A30000}"/>
    <cellStyle name="Normal 76 5 2 2 3 2" xfId="40042" xr:uid="{00000000-0005-0000-0000-000075A30000}"/>
    <cellStyle name="Normal 76 5 2 2 3 3" xfId="24818" xr:uid="{00000000-0005-0000-0000-000076A30000}"/>
    <cellStyle name="Normal 76 5 2 2 4" xfId="35029" xr:uid="{00000000-0005-0000-0000-000077A30000}"/>
    <cellStyle name="Normal 76 5 2 2 5" xfId="19805" xr:uid="{00000000-0005-0000-0000-000078A30000}"/>
    <cellStyle name="Normal 76 5 2 3" xfId="6356" xr:uid="{00000000-0005-0000-0000-000079A30000}"/>
    <cellStyle name="Normal 76 5 2 3 2" xfId="16408" xr:uid="{00000000-0005-0000-0000-00007AA30000}"/>
    <cellStyle name="Normal 76 5 2 3 2 2" xfId="46730" xr:uid="{00000000-0005-0000-0000-00007BA30000}"/>
    <cellStyle name="Normal 76 5 2 3 2 3" xfId="31506" xr:uid="{00000000-0005-0000-0000-00007CA30000}"/>
    <cellStyle name="Normal 76 5 2 3 3" xfId="11388" xr:uid="{00000000-0005-0000-0000-00007DA30000}"/>
    <cellStyle name="Normal 76 5 2 3 3 2" xfId="41713" xr:uid="{00000000-0005-0000-0000-00007EA30000}"/>
    <cellStyle name="Normal 76 5 2 3 3 3" xfId="26489" xr:uid="{00000000-0005-0000-0000-00007FA30000}"/>
    <cellStyle name="Normal 76 5 2 3 4" xfId="36700" xr:uid="{00000000-0005-0000-0000-000080A30000}"/>
    <cellStyle name="Normal 76 5 2 3 5" xfId="21476" xr:uid="{00000000-0005-0000-0000-000081A30000}"/>
    <cellStyle name="Normal 76 5 2 4" xfId="13066" xr:uid="{00000000-0005-0000-0000-000082A30000}"/>
    <cellStyle name="Normal 76 5 2 4 2" xfId="43388" xr:uid="{00000000-0005-0000-0000-000083A30000}"/>
    <cellStyle name="Normal 76 5 2 4 3" xfId="28164" xr:uid="{00000000-0005-0000-0000-000084A30000}"/>
    <cellStyle name="Normal 76 5 2 5" xfId="8045" xr:uid="{00000000-0005-0000-0000-000085A30000}"/>
    <cellStyle name="Normal 76 5 2 5 2" xfId="38371" xr:uid="{00000000-0005-0000-0000-000086A30000}"/>
    <cellStyle name="Normal 76 5 2 5 3" xfId="23147" xr:uid="{00000000-0005-0000-0000-000087A30000}"/>
    <cellStyle name="Normal 76 5 2 6" xfId="33359" xr:uid="{00000000-0005-0000-0000-000088A30000}"/>
    <cellStyle name="Normal 76 5 2 7" xfId="18134" xr:uid="{00000000-0005-0000-0000-000089A30000}"/>
    <cellStyle name="Normal 76 5 3" xfId="3827" xr:uid="{00000000-0005-0000-0000-00008AA30000}"/>
    <cellStyle name="Normal 76 5 3 2" xfId="13901" xr:uid="{00000000-0005-0000-0000-00008BA30000}"/>
    <cellStyle name="Normal 76 5 3 2 2" xfId="44223" xr:uid="{00000000-0005-0000-0000-00008CA30000}"/>
    <cellStyle name="Normal 76 5 3 2 3" xfId="28999" xr:uid="{00000000-0005-0000-0000-00008DA30000}"/>
    <cellStyle name="Normal 76 5 3 3" xfId="8881" xr:uid="{00000000-0005-0000-0000-00008EA30000}"/>
    <cellStyle name="Normal 76 5 3 3 2" xfId="39206" xr:uid="{00000000-0005-0000-0000-00008FA30000}"/>
    <cellStyle name="Normal 76 5 3 3 3" xfId="23982" xr:uid="{00000000-0005-0000-0000-000090A30000}"/>
    <cellStyle name="Normal 76 5 3 4" xfId="34193" xr:uid="{00000000-0005-0000-0000-000091A30000}"/>
    <cellStyle name="Normal 76 5 3 5" xfId="18969" xr:uid="{00000000-0005-0000-0000-000092A30000}"/>
    <cellStyle name="Normal 76 5 4" xfId="5520" xr:uid="{00000000-0005-0000-0000-000093A30000}"/>
    <cellStyle name="Normal 76 5 4 2" xfId="15572" xr:uid="{00000000-0005-0000-0000-000094A30000}"/>
    <cellStyle name="Normal 76 5 4 2 2" xfId="45894" xr:uid="{00000000-0005-0000-0000-000095A30000}"/>
    <cellStyle name="Normal 76 5 4 2 3" xfId="30670" xr:uid="{00000000-0005-0000-0000-000096A30000}"/>
    <cellStyle name="Normal 76 5 4 3" xfId="10552" xr:uid="{00000000-0005-0000-0000-000097A30000}"/>
    <cellStyle name="Normal 76 5 4 3 2" xfId="40877" xr:uid="{00000000-0005-0000-0000-000098A30000}"/>
    <cellStyle name="Normal 76 5 4 3 3" xfId="25653" xr:uid="{00000000-0005-0000-0000-000099A30000}"/>
    <cellStyle name="Normal 76 5 4 4" xfId="35864" xr:uid="{00000000-0005-0000-0000-00009AA30000}"/>
    <cellStyle name="Normal 76 5 4 5" xfId="20640" xr:uid="{00000000-0005-0000-0000-00009BA30000}"/>
    <cellStyle name="Normal 76 5 5" xfId="12230" xr:uid="{00000000-0005-0000-0000-00009CA30000}"/>
    <cellStyle name="Normal 76 5 5 2" xfId="42552" xr:uid="{00000000-0005-0000-0000-00009DA30000}"/>
    <cellStyle name="Normal 76 5 5 3" xfId="27328" xr:uid="{00000000-0005-0000-0000-00009EA30000}"/>
    <cellStyle name="Normal 76 5 6" xfId="7209" xr:uid="{00000000-0005-0000-0000-00009FA30000}"/>
    <cellStyle name="Normal 76 5 6 2" xfId="37535" xr:uid="{00000000-0005-0000-0000-0000A0A30000}"/>
    <cellStyle name="Normal 76 5 6 3" xfId="22311" xr:uid="{00000000-0005-0000-0000-0000A1A30000}"/>
    <cellStyle name="Normal 76 5 7" xfId="32523" xr:uid="{00000000-0005-0000-0000-0000A2A30000}"/>
    <cellStyle name="Normal 76 5 8" xfId="17298" xr:uid="{00000000-0005-0000-0000-0000A3A30000}"/>
    <cellStyle name="Normal 76 6" xfId="2554" xr:uid="{00000000-0005-0000-0000-0000A4A30000}"/>
    <cellStyle name="Normal 76 6 2" xfId="4246" xr:uid="{00000000-0005-0000-0000-0000A5A30000}"/>
    <cellStyle name="Normal 76 6 2 2" xfId="14319" xr:uid="{00000000-0005-0000-0000-0000A6A30000}"/>
    <cellStyle name="Normal 76 6 2 2 2" xfId="44641" xr:uid="{00000000-0005-0000-0000-0000A7A30000}"/>
    <cellStyle name="Normal 76 6 2 2 3" xfId="29417" xr:uid="{00000000-0005-0000-0000-0000A8A30000}"/>
    <cellStyle name="Normal 76 6 2 3" xfId="9299" xr:uid="{00000000-0005-0000-0000-0000A9A30000}"/>
    <cellStyle name="Normal 76 6 2 3 2" xfId="39624" xr:uid="{00000000-0005-0000-0000-0000AAA30000}"/>
    <cellStyle name="Normal 76 6 2 3 3" xfId="24400" xr:uid="{00000000-0005-0000-0000-0000ABA30000}"/>
    <cellStyle name="Normal 76 6 2 4" xfId="34611" xr:uid="{00000000-0005-0000-0000-0000ACA30000}"/>
    <cellStyle name="Normal 76 6 2 5" xfId="19387" xr:uid="{00000000-0005-0000-0000-0000ADA30000}"/>
    <cellStyle name="Normal 76 6 3" xfId="5938" xr:uid="{00000000-0005-0000-0000-0000AEA30000}"/>
    <cellStyle name="Normal 76 6 3 2" xfId="15990" xr:uid="{00000000-0005-0000-0000-0000AFA30000}"/>
    <cellStyle name="Normal 76 6 3 2 2" xfId="46312" xr:uid="{00000000-0005-0000-0000-0000B0A30000}"/>
    <cellStyle name="Normal 76 6 3 2 3" xfId="31088" xr:uid="{00000000-0005-0000-0000-0000B1A30000}"/>
    <cellStyle name="Normal 76 6 3 3" xfId="10970" xr:uid="{00000000-0005-0000-0000-0000B2A30000}"/>
    <cellStyle name="Normal 76 6 3 3 2" xfId="41295" xr:uid="{00000000-0005-0000-0000-0000B3A30000}"/>
    <cellStyle name="Normal 76 6 3 3 3" xfId="26071" xr:uid="{00000000-0005-0000-0000-0000B4A30000}"/>
    <cellStyle name="Normal 76 6 3 4" xfId="36282" xr:uid="{00000000-0005-0000-0000-0000B5A30000}"/>
    <cellStyle name="Normal 76 6 3 5" xfId="21058" xr:uid="{00000000-0005-0000-0000-0000B6A30000}"/>
    <cellStyle name="Normal 76 6 4" xfId="12648" xr:uid="{00000000-0005-0000-0000-0000B7A30000}"/>
    <cellStyle name="Normal 76 6 4 2" xfId="42970" xr:uid="{00000000-0005-0000-0000-0000B8A30000}"/>
    <cellStyle name="Normal 76 6 4 3" xfId="27746" xr:uid="{00000000-0005-0000-0000-0000B9A30000}"/>
    <cellStyle name="Normal 76 6 5" xfId="7627" xr:uid="{00000000-0005-0000-0000-0000BAA30000}"/>
    <cellStyle name="Normal 76 6 5 2" xfId="37953" xr:uid="{00000000-0005-0000-0000-0000BBA30000}"/>
    <cellStyle name="Normal 76 6 5 3" xfId="22729" xr:uid="{00000000-0005-0000-0000-0000BCA30000}"/>
    <cellStyle name="Normal 76 6 6" xfId="32941" xr:uid="{00000000-0005-0000-0000-0000BDA30000}"/>
    <cellStyle name="Normal 76 6 7" xfId="17716" xr:uid="{00000000-0005-0000-0000-0000BEA30000}"/>
    <cellStyle name="Normal 76 7" xfId="3406" xr:uid="{00000000-0005-0000-0000-0000BFA30000}"/>
    <cellStyle name="Normal 76 7 2" xfId="13483" xr:uid="{00000000-0005-0000-0000-0000C0A30000}"/>
    <cellStyle name="Normal 76 7 2 2" xfId="43805" xr:uid="{00000000-0005-0000-0000-0000C1A30000}"/>
    <cellStyle name="Normal 76 7 2 3" xfId="28581" xr:uid="{00000000-0005-0000-0000-0000C2A30000}"/>
    <cellStyle name="Normal 76 7 3" xfId="8463" xr:uid="{00000000-0005-0000-0000-0000C3A30000}"/>
    <cellStyle name="Normal 76 7 3 2" xfId="38788" xr:uid="{00000000-0005-0000-0000-0000C4A30000}"/>
    <cellStyle name="Normal 76 7 3 3" xfId="23564" xr:uid="{00000000-0005-0000-0000-0000C5A30000}"/>
    <cellStyle name="Normal 76 7 4" xfId="33775" xr:uid="{00000000-0005-0000-0000-0000C6A30000}"/>
    <cellStyle name="Normal 76 7 5" xfId="18551" xr:uid="{00000000-0005-0000-0000-0000C7A30000}"/>
    <cellStyle name="Normal 76 8" xfId="5100" xr:uid="{00000000-0005-0000-0000-0000C8A30000}"/>
    <cellStyle name="Normal 76 8 2" xfId="15154" xr:uid="{00000000-0005-0000-0000-0000C9A30000}"/>
    <cellStyle name="Normal 76 8 2 2" xfId="45476" xr:uid="{00000000-0005-0000-0000-0000CAA30000}"/>
    <cellStyle name="Normal 76 8 2 3" xfId="30252" xr:uid="{00000000-0005-0000-0000-0000CBA30000}"/>
    <cellStyle name="Normal 76 8 3" xfId="10134" xr:uid="{00000000-0005-0000-0000-0000CCA30000}"/>
    <cellStyle name="Normal 76 8 3 2" xfId="40459" xr:uid="{00000000-0005-0000-0000-0000CDA30000}"/>
    <cellStyle name="Normal 76 8 3 3" xfId="25235" xr:uid="{00000000-0005-0000-0000-0000CEA30000}"/>
    <cellStyle name="Normal 76 8 4" xfId="35446" xr:uid="{00000000-0005-0000-0000-0000CFA30000}"/>
    <cellStyle name="Normal 76 8 5" xfId="20222" xr:uid="{00000000-0005-0000-0000-0000D0A30000}"/>
    <cellStyle name="Normal 76 9" xfId="11810" xr:uid="{00000000-0005-0000-0000-0000D1A30000}"/>
    <cellStyle name="Normal 76 9 2" xfId="42134" xr:uid="{00000000-0005-0000-0000-0000D2A30000}"/>
    <cellStyle name="Normal 76 9 3" xfId="26910" xr:uid="{00000000-0005-0000-0000-0000D3A30000}"/>
    <cellStyle name="Normal 77" xfId="1162" xr:uid="{00000000-0005-0000-0000-0000D4A30000}"/>
    <cellStyle name="Normal 77 2" xfId="47320" xr:uid="{00000000-0005-0000-0000-0000D5A30000}"/>
    <cellStyle name="Normal 78" xfId="1053" xr:uid="{00000000-0005-0000-0000-0000D6A30000}"/>
    <cellStyle name="Normal 78 10" xfId="6738" xr:uid="{00000000-0005-0000-0000-0000D7A30000}"/>
    <cellStyle name="Normal 78 10 2" xfId="37068" xr:uid="{00000000-0005-0000-0000-0000D8A30000}"/>
    <cellStyle name="Normal 78 10 3" xfId="21844" xr:uid="{00000000-0005-0000-0000-0000D9A30000}"/>
    <cellStyle name="Normal 78 10 4" xfId="47253" xr:uid="{00000000-0005-0000-0000-0000DAA30000}"/>
    <cellStyle name="Normal 78 11" xfId="32060" xr:uid="{00000000-0005-0000-0000-0000DBA30000}"/>
    <cellStyle name="Normal 78 12" xfId="16829" xr:uid="{00000000-0005-0000-0000-0000DCA30000}"/>
    <cellStyle name="Normal 78 13" xfId="47321" xr:uid="{00000000-0005-0000-0000-0000DDA30000}"/>
    <cellStyle name="Normal 78 2" xfId="1703" xr:uid="{00000000-0005-0000-0000-0000DEA30000}"/>
    <cellStyle name="Normal 78 2 10" xfId="32113" xr:uid="{00000000-0005-0000-0000-0000DFA30000}"/>
    <cellStyle name="Normal 78 2 11" xfId="16883" xr:uid="{00000000-0005-0000-0000-0000E0A30000}"/>
    <cellStyle name="Normal 78 2 2" xfId="1812" xr:uid="{00000000-0005-0000-0000-0000E1A30000}"/>
    <cellStyle name="Normal 78 2 2 10" xfId="16987" xr:uid="{00000000-0005-0000-0000-0000E2A30000}"/>
    <cellStyle name="Normal 78 2 2 2" xfId="2029" xr:uid="{00000000-0005-0000-0000-0000E3A30000}"/>
    <cellStyle name="Normal 78 2 2 2 2" xfId="2450" xr:uid="{00000000-0005-0000-0000-0000E4A30000}"/>
    <cellStyle name="Normal 78 2 2 2 2 2" xfId="3289" xr:uid="{00000000-0005-0000-0000-0000E5A30000}"/>
    <cellStyle name="Normal 78 2 2 2 2 2 2" xfId="4979" xr:uid="{00000000-0005-0000-0000-0000E6A30000}"/>
    <cellStyle name="Normal 78 2 2 2 2 2 2 2" xfId="15052" xr:uid="{00000000-0005-0000-0000-0000E7A30000}"/>
    <cellStyle name="Normal 78 2 2 2 2 2 2 2 2" xfId="45374" xr:uid="{00000000-0005-0000-0000-0000E8A30000}"/>
    <cellStyle name="Normal 78 2 2 2 2 2 2 2 3" xfId="30150" xr:uid="{00000000-0005-0000-0000-0000E9A30000}"/>
    <cellStyle name="Normal 78 2 2 2 2 2 2 3" xfId="10032" xr:uid="{00000000-0005-0000-0000-0000EAA30000}"/>
    <cellStyle name="Normal 78 2 2 2 2 2 2 3 2" xfId="40357" xr:uid="{00000000-0005-0000-0000-0000EBA30000}"/>
    <cellStyle name="Normal 78 2 2 2 2 2 2 3 3" xfId="25133" xr:uid="{00000000-0005-0000-0000-0000ECA30000}"/>
    <cellStyle name="Normal 78 2 2 2 2 2 2 4" xfId="35344" xr:uid="{00000000-0005-0000-0000-0000EDA30000}"/>
    <cellStyle name="Normal 78 2 2 2 2 2 2 5" xfId="20120" xr:uid="{00000000-0005-0000-0000-0000EEA30000}"/>
    <cellStyle name="Normal 78 2 2 2 2 2 3" xfId="6671" xr:uid="{00000000-0005-0000-0000-0000EFA30000}"/>
    <cellStyle name="Normal 78 2 2 2 2 2 3 2" xfId="16723" xr:uid="{00000000-0005-0000-0000-0000F0A30000}"/>
    <cellStyle name="Normal 78 2 2 2 2 2 3 2 2" xfId="47045" xr:uid="{00000000-0005-0000-0000-0000F1A30000}"/>
    <cellStyle name="Normal 78 2 2 2 2 2 3 2 3" xfId="31821" xr:uid="{00000000-0005-0000-0000-0000F2A30000}"/>
    <cellStyle name="Normal 78 2 2 2 2 2 3 3" xfId="11703" xr:uid="{00000000-0005-0000-0000-0000F3A30000}"/>
    <cellStyle name="Normal 78 2 2 2 2 2 3 3 2" xfId="42028" xr:uid="{00000000-0005-0000-0000-0000F4A30000}"/>
    <cellStyle name="Normal 78 2 2 2 2 2 3 3 3" xfId="26804" xr:uid="{00000000-0005-0000-0000-0000F5A30000}"/>
    <cellStyle name="Normal 78 2 2 2 2 2 3 4" xfId="37015" xr:uid="{00000000-0005-0000-0000-0000F6A30000}"/>
    <cellStyle name="Normal 78 2 2 2 2 2 3 5" xfId="21791" xr:uid="{00000000-0005-0000-0000-0000F7A30000}"/>
    <cellStyle name="Normal 78 2 2 2 2 2 4" xfId="13381" xr:uid="{00000000-0005-0000-0000-0000F8A30000}"/>
    <cellStyle name="Normal 78 2 2 2 2 2 4 2" xfId="43703" xr:uid="{00000000-0005-0000-0000-0000F9A30000}"/>
    <cellStyle name="Normal 78 2 2 2 2 2 4 3" xfId="28479" xr:uid="{00000000-0005-0000-0000-0000FAA30000}"/>
    <cellStyle name="Normal 78 2 2 2 2 2 5" xfId="8360" xr:uid="{00000000-0005-0000-0000-0000FBA30000}"/>
    <cellStyle name="Normal 78 2 2 2 2 2 5 2" xfId="38686" xr:uid="{00000000-0005-0000-0000-0000FCA30000}"/>
    <cellStyle name="Normal 78 2 2 2 2 2 5 3" xfId="23462" xr:uid="{00000000-0005-0000-0000-0000FDA30000}"/>
    <cellStyle name="Normal 78 2 2 2 2 2 6" xfId="33674" xr:uid="{00000000-0005-0000-0000-0000FEA30000}"/>
    <cellStyle name="Normal 78 2 2 2 2 2 7" xfId="18449" xr:uid="{00000000-0005-0000-0000-0000FFA30000}"/>
    <cellStyle name="Normal 78 2 2 2 2 3" xfId="4142" xr:uid="{00000000-0005-0000-0000-000000A40000}"/>
    <cellStyle name="Normal 78 2 2 2 2 3 2" xfId="14216" xr:uid="{00000000-0005-0000-0000-000001A40000}"/>
    <cellStyle name="Normal 78 2 2 2 2 3 2 2" xfId="44538" xr:uid="{00000000-0005-0000-0000-000002A40000}"/>
    <cellStyle name="Normal 78 2 2 2 2 3 2 3" xfId="29314" xr:uid="{00000000-0005-0000-0000-000003A40000}"/>
    <cellStyle name="Normal 78 2 2 2 2 3 3" xfId="9196" xr:uid="{00000000-0005-0000-0000-000004A40000}"/>
    <cellStyle name="Normal 78 2 2 2 2 3 3 2" xfId="39521" xr:uid="{00000000-0005-0000-0000-000005A40000}"/>
    <cellStyle name="Normal 78 2 2 2 2 3 3 3" xfId="24297" xr:uid="{00000000-0005-0000-0000-000006A40000}"/>
    <cellStyle name="Normal 78 2 2 2 2 3 4" xfId="34508" xr:uid="{00000000-0005-0000-0000-000007A40000}"/>
    <cellStyle name="Normal 78 2 2 2 2 3 5" xfId="19284" xr:uid="{00000000-0005-0000-0000-000008A40000}"/>
    <cellStyle name="Normal 78 2 2 2 2 4" xfId="5835" xr:uid="{00000000-0005-0000-0000-000009A40000}"/>
    <cellStyle name="Normal 78 2 2 2 2 4 2" xfId="15887" xr:uid="{00000000-0005-0000-0000-00000AA40000}"/>
    <cellStyle name="Normal 78 2 2 2 2 4 2 2" xfId="46209" xr:uid="{00000000-0005-0000-0000-00000BA40000}"/>
    <cellStyle name="Normal 78 2 2 2 2 4 2 3" xfId="30985" xr:uid="{00000000-0005-0000-0000-00000CA40000}"/>
    <cellStyle name="Normal 78 2 2 2 2 4 3" xfId="10867" xr:uid="{00000000-0005-0000-0000-00000DA40000}"/>
    <cellStyle name="Normal 78 2 2 2 2 4 3 2" xfId="41192" xr:uid="{00000000-0005-0000-0000-00000EA40000}"/>
    <cellStyle name="Normal 78 2 2 2 2 4 3 3" xfId="25968" xr:uid="{00000000-0005-0000-0000-00000FA40000}"/>
    <cellStyle name="Normal 78 2 2 2 2 4 4" xfId="36179" xr:uid="{00000000-0005-0000-0000-000010A40000}"/>
    <cellStyle name="Normal 78 2 2 2 2 4 5" xfId="20955" xr:uid="{00000000-0005-0000-0000-000011A40000}"/>
    <cellStyle name="Normal 78 2 2 2 2 5" xfId="12545" xr:uid="{00000000-0005-0000-0000-000012A40000}"/>
    <cellStyle name="Normal 78 2 2 2 2 5 2" xfId="42867" xr:uid="{00000000-0005-0000-0000-000013A40000}"/>
    <cellStyle name="Normal 78 2 2 2 2 5 3" xfId="27643" xr:uid="{00000000-0005-0000-0000-000014A40000}"/>
    <cellStyle name="Normal 78 2 2 2 2 6" xfId="7524" xr:uid="{00000000-0005-0000-0000-000015A40000}"/>
    <cellStyle name="Normal 78 2 2 2 2 6 2" xfId="37850" xr:uid="{00000000-0005-0000-0000-000016A40000}"/>
    <cellStyle name="Normal 78 2 2 2 2 6 3" xfId="22626" xr:uid="{00000000-0005-0000-0000-000017A40000}"/>
    <cellStyle name="Normal 78 2 2 2 2 7" xfId="32838" xr:uid="{00000000-0005-0000-0000-000018A40000}"/>
    <cellStyle name="Normal 78 2 2 2 2 8" xfId="17613" xr:uid="{00000000-0005-0000-0000-000019A40000}"/>
    <cellStyle name="Normal 78 2 2 2 3" xfId="2871" xr:uid="{00000000-0005-0000-0000-00001AA40000}"/>
    <cellStyle name="Normal 78 2 2 2 3 2" xfId="4561" xr:uid="{00000000-0005-0000-0000-00001BA40000}"/>
    <cellStyle name="Normal 78 2 2 2 3 2 2" xfId="14634" xr:uid="{00000000-0005-0000-0000-00001CA40000}"/>
    <cellStyle name="Normal 78 2 2 2 3 2 2 2" xfId="44956" xr:uid="{00000000-0005-0000-0000-00001DA40000}"/>
    <cellStyle name="Normal 78 2 2 2 3 2 2 3" xfId="29732" xr:uid="{00000000-0005-0000-0000-00001EA40000}"/>
    <cellStyle name="Normal 78 2 2 2 3 2 3" xfId="9614" xr:uid="{00000000-0005-0000-0000-00001FA40000}"/>
    <cellStyle name="Normal 78 2 2 2 3 2 3 2" xfId="39939" xr:uid="{00000000-0005-0000-0000-000020A40000}"/>
    <cellStyle name="Normal 78 2 2 2 3 2 3 3" xfId="24715" xr:uid="{00000000-0005-0000-0000-000021A40000}"/>
    <cellStyle name="Normal 78 2 2 2 3 2 4" xfId="34926" xr:uid="{00000000-0005-0000-0000-000022A40000}"/>
    <cellStyle name="Normal 78 2 2 2 3 2 5" xfId="19702" xr:uid="{00000000-0005-0000-0000-000023A40000}"/>
    <cellStyle name="Normal 78 2 2 2 3 3" xfId="6253" xr:uid="{00000000-0005-0000-0000-000024A40000}"/>
    <cellStyle name="Normal 78 2 2 2 3 3 2" xfId="16305" xr:uid="{00000000-0005-0000-0000-000025A40000}"/>
    <cellStyle name="Normal 78 2 2 2 3 3 2 2" xfId="46627" xr:uid="{00000000-0005-0000-0000-000026A40000}"/>
    <cellStyle name="Normal 78 2 2 2 3 3 2 3" xfId="31403" xr:uid="{00000000-0005-0000-0000-000027A40000}"/>
    <cellStyle name="Normal 78 2 2 2 3 3 3" xfId="11285" xr:uid="{00000000-0005-0000-0000-000028A40000}"/>
    <cellStyle name="Normal 78 2 2 2 3 3 3 2" xfId="41610" xr:uid="{00000000-0005-0000-0000-000029A40000}"/>
    <cellStyle name="Normal 78 2 2 2 3 3 3 3" xfId="26386" xr:uid="{00000000-0005-0000-0000-00002AA40000}"/>
    <cellStyle name="Normal 78 2 2 2 3 3 4" xfId="36597" xr:uid="{00000000-0005-0000-0000-00002BA40000}"/>
    <cellStyle name="Normal 78 2 2 2 3 3 5" xfId="21373" xr:uid="{00000000-0005-0000-0000-00002CA40000}"/>
    <cellStyle name="Normal 78 2 2 2 3 4" xfId="12963" xr:uid="{00000000-0005-0000-0000-00002DA40000}"/>
    <cellStyle name="Normal 78 2 2 2 3 4 2" xfId="43285" xr:uid="{00000000-0005-0000-0000-00002EA40000}"/>
    <cellStyle name="Normal 78 2 2 2 3 4 3" xfId="28061" xr:uid="{00000000-0005-0000-0000-00002FA40000}"/>
    <cellStyle name="Normal 78 2 2 2 3 5" xfId="7942" xr:uid="{00000000-0005-0000-0000-000030A40000}"/>
    <cellStyle name="Normal 78 2 2 2 3 5 2" xfId="38268" xr:uid="{00000000-0005-0000-0000-000031A40000}"/>
    <cellStyle name="Normal 78 2 2 2 3 5 3" xfId="23044" xr:uid="{00000000-0005-0000-0000-000032A40000}"/>
    <cellStyle name="Normal 78 2 2 2 3 6" xfId="33256" xr:uid="{00000000-0005-0000-0000-000033A40000}"/>
    <cellStyle name="Normal 78 2 2 2 3 7" xfId="18031" xr:uid="{00000000-0005-0000-0000-000034A40000}"/>
    <cellStyle name="Normal 78 2 2 2 4" xfId="3724" xr:uid="{00000000-0005-0000-0000-000035A40000}"/>
    <cellStyle name="Normal 78 2 2 2 4 2" xfId="13798" xr:uid="{00000000-0005-0000-0000-000036A40000}"/>
    <cellStyle name="Normal 78 2 2 2 4 2 2" xfId="44120" xr:uid="{00000000-0005-0000-0000-000037A40000}"/>
    <cellStyle name="Normal 78 2 2 2 4 2 3" xfId="28896" xr:uid="{00000000-0005-0000-0000-000038A40000}"/>
    <cellStyle name="Normal 78 2 2 2 4 3" xfId="8778" xr:uid="{00000000-0005-0000-0000-000039A40000}"/>
    <cellStyle name="Normal 78 2 2 2 4 3 2" xfId="39103" xr:uid="{00000000-0005-0000-0000-00003AA40000}"/>
    <cellStyle name="Normal 78 2 2 2 4 3 3" xfId="23879" xr:uid="{00000000-0005-0000-0000-00003BA40000}"/>
    <cellStyle name="Normal 78 2 2 2 4 4" xfId="34090" xr:uid="{00000000-0005-0000-0000-00003CA40000}"/>
    <cellStyle name="Normal 78 2 2 2 4 5" xfId="18866" xr:uid="{00000000-0005-0000-0000-00003DA40000}"/>
    <cellStyle name="Normal 78 2 2 2 5" xfId="5417" xr:uid="{00000000-0005-0000-0000-00003EA40000}"/>
    <cellStyle name="Normal 78 2 2 2 5 2" xfId="15469" xr:uid="{00000000-0005-0000-0000-00003FA40000}"/>
    <cellStyle name="Normal 78 2 2 2 5 2 2" xfId="45791" xr:uid="{00000000-0005-0000-0000-000040A40000}"/>
    <cellStyle name="Normal 78 2 2 2 5 2 3" xfId="30567" xr:uid="{00000000-0005-0000-0000-000041A40000}"/>
    <cellStyle name="Normal 78 2 2 2 5 3" xfId="10449" xr:uid="{00000000-0005-0000-0000-000042A40000}"/>
    <cellStyle name="Normal 78 2 2 2 5 3 2" xfId="40774" xr:uid="{00000000-0005-0000-0000-000043A40000}"/>
    <cellStyle name="Normal 78 2 2 2 5 3 3" xfId="25550" xr:uid="{00000000-0005-0000-0000-000044A40000}"/>
    <cellStyle name="Normal 78 2 2 2 5 4" xfId="35761" xr:uid="{00000000-0005-0000-0000-000045A40000}"/>
    <cellStyle name="Normal 78 2 2 2 5 5" xfId="20537" xr:uid="{00000000-0005-0000-0000-000046A40000}"/>
    <cellStyle name="Normal 78 2 2 2 6" xfId="12127" xr:uid="{00000000-0005-0000-0000-000047A40000}"/>
    <cellStyle name="Normal 78 2 2 2 6 2" xfId="42449" xr:uid="{00000000-0005-0000-0000-000048A40000}"/>
    <cellStyle name="Normal 78 2 2 2 6 3" xfId="27225" xr:uid="{00000000-0005-0000-0000-000049A40000}"/>
    <cellStyle name="Normal 78 2 2 2 7" xfId="7106" xr:uid="{00000000-0005-0000-0000-00004AA40000}"/>
    <cellStyle name="Normal 78 2 2 2 7 2" xfId="37432" xr:uid="{00000000-0005-0000-0000-00004BA40000}"/>
    <cellStyle name="Normal 78 2 2 2 7 3" xfId="22208" xr:uid="{00000000-0005-0000-0000-00004CA40000}"/>
    <cellStyle name="Normal 78 2 2 2 8" xfId="32420" xr:uid="{00000000-0005-0000-0000-00004DA40000}"/>
    <cellStyle name="Normal 78 2 2 2 9" xfId="17195" xr:uid="{00000000-0005-0000-0000-00004EA40000}"/>
    <cellStyle name="Normal 78 2 2 3" xfId="2242" xr:uid="{00000000-0005-0000-0000-00004FA40000}"/>
    <cellStyle name="Normal 78 2 2 3 2" xfId="3081" xr:uid="{00000000-0005-0000-0000-000050A40000}"/>
    <cellStyle name="Normal 78 2 2 3 2 2" xfId="4771" xr:uid="{00000000-0005-0000-0000-000051A40000}"/>
    <cellStyle name="Normal 78 2 2 3 2 2 2" xfId="14844" xr:uid="{00000000-0005-0000-0000-000052A40000}"/>
    <cellStyle name="Normal 78 2 2 3 2 2 2 2" xfId="45166" xr:uid="{00000000-0005-0000-0000-000053A40000}"/>
    <cellStyle name="Normal 78 2 2 3 2 2 2 3" xfId="29942" xr:uid="{00000000-0005-0000-0000-000054A40000}"/>
    <cellStyle name="Normal 78 2 2 3 2 2 3" xfId="9824" xr:uid="{00000000-0005-0000-0000-000055A40000}"/>
    <cellStyle name="Normal 78 2 2 3 2 2 3 2" xfId="40149" xr:uid="{00000000-0005-0000-0000-000056A40000}"/>
    <cellStyle name="Normal 78 2 2 3 2 2 3 3" xfId="24925" xr:uid="{00000000-0005-0000-0000-000057A40000}"/>
    <cellStyle name="Normal 78 2 2 3 2 2 4" xfId="35136" xr:uid="{00000000-0005-0000-0000-000058A40000}"/>
    <cellStyle name="Normal 78 2 2 3 2 2 5" xfId="19912" xr:uid="{00000000-0005-0000-0000-000059A40000}"/>
    <cellStyle name="Normal 78 2 2 3 2 3" xfId="6463" xr:uid="{00000000-0005-0000-0000-00005AA40000}"/>
    <cellStyle name="Normal 78 2 2 3 2 3 2" xfId="16515" xr:uid="{00000000-0005-0000-0000-00005BA40000}"/>
    <cellStyle name="Normal 78 2 2 3 2 3 2 2" xfId="46837" xr:uid="{00000000-0005-0000-0000-00005CA40000}"/>
    <cellStyle name="Normal 78 2 2 3 2 3 2 3" xfId="31613" xr:uid="{00000000-0005-0000-0000-00005DA40000}"/>
    <cellStyle name="Normal 78 2 2 3 2 3 3" xfId="11495" xr:uid="{00000000-0005-0000-0000-00005EA40000}"/>
    <cellStyle name="Normal 78 2 2 3 2 3 3 2" xfId="41820" xr:uid="{00000000-0005-0000-0000-00005FA40000}"/>
    <cellStyle name="Normal 78 2 2 3 2 3 3 3" xfId="26596" xr:uid="{00000000-0005-0000-0000-000060A40000}"/>
    <cellStyle name="Normal 78 2 2 3 2 3 4" xfId="36807" xr:uid="{00000000-0005-0000-0000-000061A40000}"/>
    <cellStyle name="Normal 78 2 2 3 2 3 5" xfId="21583" xr:uid="{00000000-0005-0000-0000-000062A40000}"/>
    <cellStyle name="Normal 78 2 2 3 2 4" xfId="13173" xr:uid="{00000000-0005-0000-0000-000063A40000}"/>
    <cellStyle name="Normal 78 2 2 3 2 4 2" xfId="43495" xr:uid="{00000000-0005-0000-0000-000064A40000}"/>
    <cellStyle name="Normal 78 2 2 3 2 4 3" xfId="28271" xr:uid="{00000000-0005-0000-0000-000065A40000}"/>
    <cellStyle name="Normal 78 2 2 3 2 5" xfId="8152" xr:uid="{00000000-0005-0000-0000-000066A40000}"/>
    <cellStyle name="Normal 78 2 2 3 2 5 2" xfId="38478" xr:uid="{00000000-0005-0000-0000-000067A40000}"/>
    <cellStyle name="Normal 78 2 2 3 2 5 3" xfId="23254" xr:uid="{00000000-0005-0000-0000-000068A40000}"/>
    <cellStyle name="Normal 78 2 2 3 2 6" xfId="33466" xr:uid="{00000000-0005-0000-0000-000069A40000}"/>
    <cellStyle name="Normal 78 2 2 3 2 7" xfId="18241" xr:uid="{00000000-0005-0000-0000-00006AA40000}"/>
    <cellStyle name="Normal 78 2 2 3 3" xfId="3934" xr:uid="{00000000-0005-0000-0000-00006BA40000}"/>
    <cellStyle name="Normal 78 2 2 3 3 2" xfId="14008" xr:uid="{00000000-0005-0000-0000-00006CA40000}"/>
    <cellStyle name="Normal 78 2 2 3 3 2 2" xfId="44330" xr:uid="{00000000-0005-0000-0000-00006DA40000}"/>
    <cellStyle name="Normal 78 2 2 3 3 2 3" xfId="29106" xr:uid="{00000000-0005-0000-0000-00006EA40000}"/>
    <cellStyle name="Normal 78 2 2 3 3 3" xfId="8988" xr:uid="{00000000-0005-0000-0000-00006FA40000}"/>
    <cellStyle name="Normal 78 2 2 3 3 3 2" xfId="39313" xr:uid="{00000000-0005-0000-0000-000070A40000}"/>
    <cellStyle name="Normal 78 2 2 3 3 3 3" xfId="24089" xr:uid="{00000000-0005-0000-0000-000071A40000}"/>
    <cellStyle name="Normal 78 2 2 3 3 4" xfId="34300" xr:uid="{00000000-0005-0000-0000-000072A40000}"/>
    <cellStyle name="Normal 78 2 2 3 3 5" xfId="19076" xr:uid="{00000000-0005-0000-0000-000073A40000}"/>
    <cellStyle name="Normal 78 2 2 3 4" xfId="5627" xr:uid="{00000000-0005-0000-0000-000074A40000}"/>
    <cellStyle name="Normal 78 2 2 3 4 2" xfId="15679" xr:uid="{00000000-0005-0000-0000-000075A40000}"/>
    <cellStyle name="Normal 78 2 2 3 4 2 2" xfId="46001" xr:uid="{00000000-0005-0000-0000-000076A40000}"/>
    <cellStyle name="Normal 78 2 2 3 4 2 3" xfId="30777" xr:uid="{00000000-0005-0000-0000-000077A40000}"/>
    <cellStyle name="Normal 78 2 2 3 4 3" xfId="10659" xr:uid="{00000000-0005-0000-0000-000078A40000}"/>
    <cellStyle name="Normal 78 2 2 3 4 3 2" xfId="40984" xr:uid="{00000000-0005-0000-0000-000079A40000}"/>
    <cellStyle name="Normal 78 2 2 3 4 3 3" xfId="25760" xr:uid="{00000000-0005-0000-0000-00007AA40000}"/>
    <cellStyle name="Normal 78 2 2 3 4 4" xfId="35971" xr:uid="{00000000-0005-0000-0000-00007BA40000}"/>
    <cellStyle name="Normal 78 2 2 3 4 5" xfId="20747" xr:uid="{00000000-0005-0000-0000-00007CA40000}"/>
    <cellStyle name="Normal 78 2 2 3 5" xfId="12337" xr:uid="{00000000-0005-0000-0000-00007DA40000}"/>
    <cellStyle name="Normal 78 2 2 3 5 2" xfId="42659" xr:uid="{00000000-0005-0000-0000-00007EA40000}"/>
    <cellStyle name="Normal 78 2 2 3 5 3" xfId="27435" xr:uid="{00000000-0005-0000-0000-00007FA40000}"/>
    <cellStyle name="Normal 78 2 2 3 6" xfId="7316" xr:uid="{00000000-0005-0000-0000-000080A40000}"/>
    <cellStyle name="Normal 78 2 2 3 6 2" xfId="37642" xr:uid="{00000000-0005-0000-0000-000081A40000}"/>
    <cellStyle name="Normal 78 2 2 3 6 3" xfId="22418" xr:uid="{00000000-0005-0000-0000-000082A40000}"/>
    <cellStyle name="Normal 78 2 2 3 7" xfId="32630" xr:uid="{00000000-0005-0000-0000-000083A40000}"/>
    <cellStyle name="Normal 78 2 2 3 8" xfId="17405" xr:uid="{00000000-0005-0000-0000-000084A40000}"/>
    <cellStyle name="Normal 78 2 2 4" xfId="2663" xr:uid="{00000000-0005-0000-0000-000085A40000}"/>
    <cellStyle name="Normal 78 2 2 4 2" xfId="4353" xr:uid="{00000000-0005-0000-0000-000086A40000}"/>
    <cellStyle name="Normal 78 2 2 4 2 2" xfId="14426" xr:uid="{00000000-0005-0000-0000-000087A40000}"/>
    <cellStyle name="Normal 78 2 2 4 2 2 2" xfId="44748" xr:uid="{00000000-0005-0000-0000-000088A40000}"/>
    <cellStyle name="Normal 78 2 2 4 2 2 3" xfId="29524" xr:uid="{00000000-0005-0000-0000-000089A40000}"/>
    <cellStyle name="Normal 78 2 2 4 2 3" xfId="9406" xr:uid="{00000000-0005-0000-0000-00008AA40000}"/>
    <cellStyle name="Normal 78 2 2 4 2 3 2" xfId="39731" xr:uid="{00000000-0005-0000-0000-00008BA40000}"/>
    <cellStyle name="Normal 78 2 2 4 2 3 3" xfId="24507" xr:uid="{00000000-0005-0000-0000-00008CA40000}"/>
    <cellStyle name="Normal 78 2 2 4 2 4" xfId="34718" xr:uid="{00000000-0005-0000-0000-00008DA40000}"/>
    <cellStyle name="Normal 78 2 2 4 2 5" xfId="19494" xr:uid="{00000000-0005-0000-0000-00008EA40000}"/>
    <cellStyle name="Normal 78 2 2 4 3" xfId="6045" xr:uid="{00000000-0005-0000-0000-00008FA40000}"/>
    <cellStyle name="Normal 78 2 2 4 3 2" xfId="16097" xr:uid="{00000000-0005-0000-0000-000090A40000}"/>
    <cellStyle name="Normal 78 2 2 4 3 2 2" xfId="46419" xr:uid="{00000000-0005-0000-0000-000091A40000}"/>
    <cellStyle name="Normal 78 2 2 4 3 2 3" xfId="31195" xr:uid="{00000000-0005-0000-0000-000092A40000}"/>
    <cellStyle name="Normal 78 2 2 4 3 3" xfId="11077" xr:uid="{00000000-0005-0000-0000-000093A40000}"/>
    <cellStyle name="Normal 78 2 2 4 3 3 2" xfId="41402" xr:uid="{00000000-0005-0000-0000-000094A40000}"/>
    <cellStyle name="Normal 78 2 2 4 3 3 3" xfId="26178" xr:uid="{00000000-0005-0000-0000-000095A40000}"/>
    <cellStyle name="Normal 78 2 2 4 3 4" xfId="36389" xr:uid="{00000000-0005-0000-0000-000096A40000}"/>
    <cellStyle name="Normal 78 2 2 4 3 5" xfId="21165" xr:uid="{00000000-0005-0000-0000-000097A40000}"/>
    <cellStyle name="Normal 78 2 2 4 4" xfId="12755" xr:uid="{00000000-0005-0000-0000-000098A40000}"/>
    <cellStyle name="Normal 78 2 2 4 4 2" xfId="43077" xr:uid="{00000000-0005-0000-0000-000099A40000}"/>
    <cellStyle name="Normal 78 2 2 4 4 3" xfId="27853" xr:uid="{00000000-0005-0000-0000-00009AA40000}"/>
    <cellStyle name="Normal 78 2 2 4 5" xfId="7734" xr:uid="{00000000-0005-0000-0000-00009BA40000}"/>
    <cellStyle name="Normal 78 2 2 4 5 2" xfId="38060" xr:uid="{00000000-0005-0000-0000-00009CA40000}"/>
    <cellStyle name="Normal 78 2 2 4 5 3" xfId="22836" xr:uid="{00000000-0005-0000-0000-00009DA40000}"/>
    <cellStyle name="Normal 78 2 2 4 6" xfId="33048" xr:uid="{00000000-0005-0000-0000-00009EA40000}"/>
    <cellStyle name="Normal 78 2 2 4 7" xfId="17823" xr:uid="{00000000-0005-0000-0000-00009FA40000}"/>
    <cellStyle name="Normal 78 2 2 5" xfId="3516" xr:uid="{00000000-0005-0000-0000-0000A0A40000}"/>
    <cellStyle name="Normal 78 2 2 5 2" xfId="13590" xr:uid="{00000000-0005-0000-0000-0000A1A40000}"/>
    <cellStyle name="Normal 78 2 2 5 2 2" xfId="43912" xr:uid="{00000000-0005-0000-0000-0000A2A40000}"/>
    <cellStyle name="Normal 78 2 2 5 2 3" xfId="28688" xr:uid="{00000000-0005-0000-0000-0000A3A40000}"/>
    <cellStyle name="Normal 78 2 2 5 3" xfId="8570" xr:uid="{00000000-0005-0000-0000-0000A4A40000}"/>
    <cellStyle name="Normal 78 2 2 5 3 2" xfId="38895" xr:uid="{00000000-0005-0000-0000-0000A5A40000}"/>
    <cellStyle name="Normal 78 2 2 5 3 3" xfId="23671" xr:uid="{00000000-0005-0000-0000-0000A6A40000}"/>
    <cellStyle name="Normal 78 2 2 5 4" xfId="33882" xr:uid="{00000000-0005-0000-0000-0000A7A40000}"/>
    <cellStyle name="Normal 78 2 2 5 5" xfId="18658" xr:uid="{00000000-0005-0000-0000-0000A8A40000}"/>
    <cellStyle name="Normal 78 2 2 6" xfId="5209" xr:uid="{00000000-0005-0000-0000-0000A9A40000}"/>
    <cellStyle name="Normal 78 2 2 6 2" xfId="15261" xr:uid="{00000000-0005-0000-0000-0000AAA40000}"/>
    <cellStyle name="Normal 78 2 2 6 2 2" xfId="45583" xr:uid="{00000000-0005-0000-0000-0000ABA40000}"/>
    <cellStyle name="Normal 78 2 2 6 2 3" xfId="30359" xr:uid="{00000000-0005-0000-0000-0000ACA40000}"/>
    <cellStyle name="Normal 78 2 2 6 3" xfId="10241" xr:uid="{00000000-0005-0000-0000-0000ADA40000}"/>
    <cellStyle name="Normal 78 2 2 6 3 2" xfId="40566" xr:uid="{00000000-0005-0000-0000-0000AEA40000}"/>
    <cellStyle name="Normal 78 2 2 6 3 3" xfId="25342" xr:uid="{00000000-0005-0000-0000-0000AFA40000}"/>
    <cellStyle name="Normal 78 2 2 6 4" xfId="35553" xr:uid="{00000000-0005-0000-0000-0000B0A40000}"/>
    <cellStyle name="Normal 78 2 2 6 5" xfId="20329" xr:uid="{00000000-0005-0000-0000-0000B1A40000}"/>
    <cellStyle name="Normal 78 2 2 7" xfId="11919" xr:uid="{00000000-0005-0000-0000-0000B2A40000}"/>
    <cellStyle name="Normal 78 2 2 7 2" xfId="42241" xr:uid="{00000000-0005-0000-0000-0000B3A40000}"/>
    <cellStyle name="Normal 78 2 2 7 3" xfId="27017" xr:uid="{00000000-0005-0000-0000-0000B4A40000}"/>
    <cellStyle name="Normal 78 2 2 8" xfId="6898" xr:uid="{00000000-0005-0000-0000-0000B5A40000}"/>
    <cellStyle name="Normal 78 2 2 8 2" xfId="37224" xr:uid="{00000000-0005-0000-0000-0000B6A40000}"/>
    <cellStyle name="Normal 78 2 2 8 3" xfId="22000" xr:uid="{00000000-0005-0000-0000-0000B7A40000}"/>
    <cellStyle name="Normal 78 2 2 9" xfId="32213" xr:uid="{00000000-0005-0000-0000-0000B8A40000}"/>
    <cellStyle name="Normal 78 2 3" xfId="1925" xr:uid="{00000000-0005-0000-0000-0000B9A40000}"/>
    <cellStyle name="Normal 78 2 3 2" xfId="2346" xr:uid="{00000000-0005-0000-0000-0000BAA40000}"/>
    <cellStyle name="Normal 78 2 3 2 2" xfId="3185" xr:uid="{00000000-0005-0000-0000-0000BBA40000}"/>
    <cellStyle name="Normal 78 2 3 2 2 2" xfId="4875" xr:uid="{00000000-0005-0000-0000-0000BCA40000}"/>
    <cellStyle name="Normal 78 2 3 2 2 2 2" xfId="14948" xr:uid="{00000000-0005-0000-0000-0000BDA40000}"/>
    <cellStyle name="Normal 78 2 3 2 2 2 2 2" xfId="45270" xr:uid="{00000000-0005-0000-0000-0000BEA40000}"/>
    <cellStyle name="Normal 78 2 3 2 2 2 2 3" xfId="30046" xr:uid="{00000000-0005-0000-0000-0000BFA40000}"/>
    <cellStyle name="Normal 78 2 3 2 2 2 3" xfId="9928" xr:uid="{00000000-0005-0000-0000-0000C0A40000}"/>
    <cellStyle name="Normal 78 2 3 2 2 2 3 2" xfId="40253" xr:uid="{00000000-0005-0000-0000-0000C1A40000}"/>
    <cellStyle name="Normal 78 2 3 2 2 2 3 3" xfId="25029" xr:uid="{00000000-0005-0000-0000-0000C2A40000}"/>
    <cellStyle name="Normal 78 2 3 2 2 2 4" xfId="35240" xr:uid="{00000000-0005-0000-0000-0000C3A40000}"/>
    <cellStyle name="Normal 78 2 3 2 2 2 5" xfId="20016" xr:uid="{00000000-0005-0000-0000-0000C4A40000}"/>
    <cellStyle name="Normal 78 2 3 2 2 3" xfId="6567" xr:uid="{00000000-0005-0000-0000-0000C5A40000}"/>
    <cellStyle name="Normal 78 2 3 2 2 3 2" xfId="16619" xr:uid="{00000000-0005-0000-0000-0000C6A40000}"/>
    <cellStyle name="Normal 78 2 3 2 2 3 2 2" xfId="46941" xr:uid="{00000000-0005-0000-0000-0000C7A40000}"/>
    <cellStyle name="Normal 78 2 3 2 2 3 2 3" xfId="31717" xr:uid="{00000000-0005-0000-0000-0000C8A40000}"/>
    <cellStyle name="Normal 78 2 3 2 2 3 3" xfId="11599" xr:uid="{00000000-0005-0000-0000-0000C9A40000}"/>
    <cellStyle name="Normal 78 2 3 2 2 3 3 2" xfId="41924" xr:uid="{00000000-0005-0000-0000-0000CAA40000}"/>
    <cellStyle name="Normal 78 2 3 2 2 3 3 3" xfId="26700" xr:uid="{00000000-0005-0000-0000-0000CBA40000}"/>
    <cellStyle name="Normal 78 2 3 2 2 3 4" xfId="36911" xr:uid="{00000000-0005-0000-0000-0000CCA40000}"/>
    <cellStyle name="Normal 78 2 3 2 2 3 5" xfId="21687" xr:uid="{00000000-0005-0000-0000-0000CDA40000}"/>
    <cellStyle name="Normal 78 2 3 2 2 4" xfId="13277" xr:uid="{00000000-0005-0000-0000-0000CEA40000}"/>
    <cellStyle name="Normal 78 2 3 2 2 4 2" xfId="43599" xr:uid="{00000000-0005-0000-0000-0000CFA40000}"/>
    <cellStyle name="Normal 78 2 3 2 2 4 3" xfId="28375" xr:uid="{00000000-0005-0000-0000-0000D0A40000}"/>
    <cellStyle name="Normal 78 2 3 2 2 5" xfId="8256" xr:uid="{00000000-0005-0000-0000-0000D1A40000}"/>
    <cellStyle name="Normal 78 2 3 2 2 5 2" xfId="38582" xr:uid="{00000000-0005-0000-0000-0000D2A40000}"/>
    <cellStyle name="Normal 78 2 3 2 2 5 3" xfId="23358" xr:uid="{00000000-0005-0000-0000-0000D3A40000}"/>
    <cellStyle name="Normal 78 2 3 2 2 6" xfId="33570" xr:uid="{00000000-0005-0000-0000-0000D4A40000}"/>
    <cellStyle name="Normal 78 2 3 2 2 7" xfId="18345" xr:uid="{00000000-0005-0000-0000-0000D5A40000}"/>
    <cellStyle name="Normal 78 2 3 2 3" xfId="4038" xr:uid="{00000000-0005-0000-0000-0000D6A40000}"/>
    <cellStyle name="Normal 78 2 3 2 3 2" xfId="14112" xr:uid="{00000000-0005-0000-0000-0000D7A40000}"/>
    <cellStyle name="Normal 78 2 3 2 3 2 2" xfId="44434" xr:uid="{00000000-0005-0000-0000-0000D8A40000}"/>
    <cellStyle name="Normal 78 2 3 2 3 2 3" xfId="29210" xr:uid="{00000000-0005-0000-0000-0000D9A40000}"/>
    <cellStyle name="Normal 78 2 3 2 3 3" xfId="9092" xr:uid="{00000000-0005-0000-0000-0000DAA40000}"/>
    <cellStyle name="Normal 78 2 3 2 3 3 2" xfId="39417" xr:uid="{00000000-0005-0000-0000-0000DBA40000}"/>
    <cellStyle name="Normal 78 2 3 2 3 3 3" xfId="24193" xr:uid="{00000000-0005-0000-0000-0000DCA40000}"/>
    <cellStyle name="Normal 78 2 3 2 3 4" xfId="34404" xr:uid="{00000000-0005-0000-0000-0000DDA40000}"/>
    <cellStyle name="Normal 78 2 3 2 3 5" xfId="19180" xr:uid="{00000000-0005-0000-0000-0000DEA40000}"/>
    <cellStyle name="Normal 78 2 3 2 4" xfId="5731" xr:uid="{00000000-0005-0000-0000-0000DFA40000}"/>
    <cellStyle name="Normal 78 2 3 2 4 2" xfId="15783" xr:uid="{00000000-0005-0000-0000-0000E0A40000}"/>
    <cellStyle name="Normal 78 2 3 2 4 2 2" xfId="46105" xr:uid="{00000000-0005-0000-0000-0000E1A40000}"/>
    <cellStyle name="Normal 78 2 3 2 4 2 3" xfId="30881" xr:uid="{00000000-0005-0000-0000-0000E2A40000}"/>
    <cellStyle name="Normal 78 2 3 2 4 3" xfId="10763" xr:uid="{00000000-0005-0000-0000-0000E3A40000}"/>
    <cellStyle name="Normal 78 2 3 2 4 3 2" xfId="41088" xr:uid="{00000000-0005-0000-0000-0000E4A40000}"/>
    <cellStyle name="Normal 78 2 3 2 4 3 3" xfId="25864" xr:uid="{00000000-0005-0000-0000-0000E5A40000}"/>
    <cellStyle name="Normal 78 2 3 2 4 4" xfId="36075" xr:uid="{00000000-0005-0000-0000-0000E6A40000}"/>
    <cellStyle name="Normal 78 2 3 2 4 5" xfId="20851" xr:uid="{00000000-0005-0000-0000-0000E7A40000}"/>
    <cellStyle name="Normal 78 2 3 2 5" xfId="12441" xr:uid="{00000000-0005-0000-0000-0000E8A40000}"/>
    <cellStyle name="Normal 78 2 3 2 5 2" xfId="42763" xr:uid="{00000000-0005-0000-0000-0000E9A40000}"/>
    <cellStyle name="Normal 78 2 3 2 5 3" xfId="27539" xr:uid="{00000000-0005-0000-0000-0000EAA40000}"/>
    <cellStyle name="Normal 78 2 3 2 6" xfId="7420" xr:uid="{00000000-0005-0000-0000-0000EBA40000}"/>
    <cellStyle name="Normal 78 2 3 2 6 2" xfId="37746" xr:uid="{00000000-0005-0000-0000-0000ECA40000}"/>
    <cellStyle name="Normal 78 2 3 2 6 3" xfId="22522" xr:uid="{00000000-0005-0000-0000-0000EDA40000}"/>
    <cellStyle name="Normal 78 2 3 2 7" xfId="32734" xr:uid="{00000000-0005-0000-0000-0000EEA40000}"/>
    <cellStyle name="Normal 78 2 3 2 8" xfId="17509" xr:uid="{00000000-0005-0000-0000-0000EFA40000}"/>
    <cellStyle name="Normal 78 2 3 3" xfId="2767" xr:uid="{00000000-0005-0000-0000-0000F0A40000}"/>
    <cellStyle name="Normal 78 2 3 3 2" xfId="4457" xr:uid="{00000000-0005-0000-0000-0000F1A40000}"/>
    <cellStyle name="Normal 78 2 3 3 2 2" xfId="14530" xr:uid="{00000000-0005-0000-0000-0000F2A40000}"/>
    <cellStyle name="Normal 78 2 3 3 2 2 2" xfId="44852" xr:uid="{00000000-0005-0000-0000-0000F3A40000}"/>
    <cellStyle name="Normal 78 2 3 3 2 2 3" xfId="29628" xr:uid="{00000000-0005-0000-0000-0000F4A40000}"/>
    <cellStyle name="Normal 78 2 3 3 2 3" xfId="9510" xr:uid="{00000000-0005-0000-0000-0000F5A40000}"/>
    <cellStyle name="Normal 78 2 3 3 2 3 2" xfId="39835" xr:uid="{00000000-0005-0000-0000-0000F6A40000}"/>
    <cellStyle name="Normal 78 2 3 3 2 3 3" xfId="24611" xr:uid="{00000000-0005-0000-0000-0000F7A40000}"/>
    <cellStyle name="Normal 78 2 3 3 2 4" xfId="34822" xr:uid="{00000000-0005-0000-0000-0000F8A40000}"/>
    <cellStyle name="Normal 78 2 3 3 2 5" xfId="19598" xr:uid="{00000000-0005-0000-0000-0000F9A40000}"/>
    <cellStyle name="Normal 78 2 3 3 3" xfId="6149" xr:uid="{00000000-0005-0000-0000-0000FAA40000}"/>
    <cellStyle name="Normal 78 2 3 3 3 2" xfId="16201" xr:uid="{00000000-0005-0000-0000-0000FBA40000}"/>
    <cellStyle name="Normal 78 2 3 3 3 2 2" xfId="46523" xr:uid="{00000000-0005-0000-0000-0000FCA40000}"/>
    <cellStyle name="Normal 78 2 3 3 3 2 3" xfId="31299" xr:uid="{00000000-0005-0000-0000-0000FDA40000}"/>
    <cellStyle name="Normal 78 2 3 3 3 3" xfId="11181" xr:uid="{00000000-0005-0000-0000-0000FEA40000}"/>
    <cellStyle name="Normal 78 2 3 3 3 3 2" xfId="41506" xr:uid="{00000000-0005-0000-0000-0000FFA40000}"/>
    <cellStyle name="Normal 78 2 3 3 3 3 3" xfId="26282" xr:uid="{00000000-0005-0000-0000-000000A50000}"/>
    <cellStyle name="Normal 78 2 3 3 3 4" xfId="36493" xr:uid="{00000000-0005-0000-0000-000001A50000}"/>
    <cellStyle name="Normal 78 2 3 3 3 5" xfId="21269" xr:uid="{00000000-0005-0000-0000-000002A50000}"/>
    <cellStyle name="Normal 78 2 3 3 4" xfId="12859" xr:uid="{00000000-0005-0000-0000-000003A50000}"/>
    <cellStyle name="Normal 78 2 3 3 4 2" xfId="43181" xr:uid="{00000000-0005-0000-0000-000004A50000}"/>
    <cellStyle name="Normal 78 2 3 3 4 3" xfId="27957" xr:uid="{00000000-0005-0000-0000-000005A50000}"/>
    <cellStyle name="Normal 78 2 3 3 5" xfId="7838" xr:uid="{00000000-0005-0000-0000-000006A50000}"/>
    <cellStyle name="Normal 78 2 3 3 5 2" xfId="38164" xr:uid="{00000000-0005-0000-0000-000007A50000}"/>
    <cellStyle name="Normal 78 2 3 3 5 3" xfId="22940" xr:uid="{00000000-0005-0000-0000-000008A50000}"/>
    <cellStyle name="Normal 78 2 3 3 6" xfId="33152" xr:uid="{00000000-0005-0000-0000-000009A50000}"/>
    <cellStyle name="Normal 78 2 3 3 7" xfId="17927" xr:uid="{00000000-0005-0000-0000-00000AA50000}"/>
    <cellStyle name="Normal 78 2 3 4" xfId="3620" xr:uid="{00000000-0005-0000-0000-00000BA50000}"/>
    <cellStyle name="Normal 78 2 3 4 2" xfId="13694" xr:uid="{00000000-0005-0000-0000-00000CA50000}"/>
    <cellStyle name="Normal 78 2 3 4 2 2" xfId="44016" xr:uid="{00000000-0005-0000-0000-00000DA50000}"/>
    <cellStyle name="Normal 78 2 3 4 2 3" xfId="28792" xr:uid="{00000000-0005-0000-0000-00000EA50000}"/>
    <cellStyle name="Normal 78 2 3 4 3" xfId="8674" xr:uid="{00000000-0005-0000-0000-00000FA50000}"/>
    <cellStyle name="Normal 78 2 3 4 3 2" xfId="38999" xr:uid="{00000000-0005-0000-0000-000010A50000}"/>
    <cellStyle name="Normal 78 2 3 4 3 3" xfId="23775" xr:uid="{00000000-0005-0000-0000-000011A50000}"/>
    <cellStyle name="Normal 78 2 3 4 4" xfId="33986" xr:uid="{00000000-0005-0000-0000-000012A50000}"/>
    <cellStyle name="Normal 78 2 3 4 5" xfId="18762" xr:uid="{00000000-0005-0000-0000-000013A50000}"/>
    <cellStyle name="Normal 78 2 3 5" xfId="5313" xr:uid="{00000000-0005-0000-0000-000014A50000}"/>
    <cellStyle name="Normal 78 2 3 5 2" xfId="15365" xr:uid="{00000000-0005-0000-0000-000015A50000}"/>
    <cellStyle name="Normal 78 2 3 5 2 2" xfId="45687" xr:uid="{00000000-0005-0000-0000-000016A50000}"/>
    <cellStyle name="Normal 78 2 3 5 2 3" xfId="30463" xr:uid="{00000000-0005-0000-0000-000017A50000}"/>
    <cellStyle name="Normal 78 2 3 5 3" xfId="10345" xr:uid="{00000000-0005-0000-0000-000018A50000}"/>
    <cellStyle name="Normal 78 2 3 5 3 2" xfId="40670" xr:uid="{00000000-0005-0000-0000-000019A50000}"/>
    <cellStyle name="Normal 78 2 3 5 3 3" xfId="25446" xr:uid="{00000000-0005-0000-0000-00001AA50000}"/>
    <cellStyle name="Normal 78 2 3 5 4" xfId="35657" xr:uid="{00000000-0005-0000-0000-00001BA50000}"/>
    <cellStyle name="Normal 78 2 3 5 5" xfId="20433" xr:uid="{00000000-0005-0000-0000-00001CA50000}"/>
    <cellStyle name="Normal 78 2 3 6" xfId="12023" xr:uid="{00000000-0005-0000-0000-00001DA50000}"/>
    <cellStyle name="Normal 78 2 3 6 2" xfId="42345" xr:uid="{00000000-0005-0000-0000-00001EA50000}"/>
    <cellStyle name="Normal 78 2 3 6 3" xfId="27121" xr:uid="{00000000-0005-0000-0000-00001FA50000}"/>
    <cellStyle name="Normal 78 2 3 7" xfId="7002" xr:uid="{00000000-0005-0000-0000-000020A50000}"/>
    <cellStyle name="Normal 78 2 3 7 2" xfId="37328" xr:uid="{00000000-0005-0000-0000-000021A50000}"/>
    <cellStyle name="Normal 78 2 3 7 3" xfId="22104" xr:uid="{00000000-0005-0000-0000-000022A50000}"/>
    <cellStyle name="Normal 78 2 3 8" xfId="32316" xr:uid="{00000000-0005-0000-0000-000023A50000}"/>
    <cellStyle name="Normal 78 2 3 9" xfId="17091" xr:uid="{00000000-0005-0000-0000-000024A50000}"/>
    <cellStyle name="Normal 78 2 4" xfId="2138" xr:uid="{00000000-0005-0000-0000-000025A50000}"/>
    <cellStyle name="Normal 78 2 4 2" xfId="2977" xr:uid="{00000000-0005-0000-0000-000026A50000}"/>
    <cellStyle name="Normal 78 2 4 2 2" xfId="4667" xr:uid="{00000000-0005-0000-0000-000027A50000}"/>
    <cellStyle name="Normal 78 2 4 2 2 2" xfId="14740" xr:uid="{00000000-0005-0000-0000-000028A50000}"/>
    <cellStyle name="Normal 78 2 4 2 2 2 2" xfId="45062" xr:uid="{00000000-0005-0000-0000-000029A50000}"/>
    <cellStyle name="Normal 78 2 4 2 2 2 3" xfId="29838" xr:uid="{00000000-0005-0000-0000-00002AA50000}"/>
    <cellStyle name="Normal 78 2 4 2 2 3" xfId="9720" xr:uid="{00000000-0005-0000-0000-00002BA50000}"/>
    <cellStyle name="Normal 78 2 4 2 2 3 2" xfId="40045" xr:uid="{00000000-0005-0000-0000-00002CA50000}"/>
    <cellStyle name="Normal 78 2 4 2 2 3 3" xfId="24821" xr:uid="{00000000-0005-0000-0000-00002DA50000}"/>
    <cellStyle name="Normal 78 2 4 2 2 4" xfId="35032" xr:uid="{00000000-0005-0000-0000-00002EA50000}"/>
    <cellStyle name="Normal 78 2 4 2 2 5" xfId="19808" xr:uid="{00000000-0005-0000-0000-00002FA50000}"/>
    <cellStyle name="Normal 78 2 4 2 3" xfId="6359" xr:uid="{00000000-0005-0000-0000-000030A50000}"/>
    <cellStyle name="Normal 78 2 4 2 3 2" xfId="16411" xr:uid="{00000000-0005-0000-0000-000031A50000}"/>
    <cellStyle name="Normal 78 2 4 2 3 2 2" xfId="46733" xr:uid="{00000000-0005-0000-0000-000032A50000}"/>
    <cellStyle name="Normal 78 2 4 2 3 2 3" xfId="31509" xr:uid="{00000000-0005-0000-0000-000033A50000}"/>
    <cellStyle name="Normal 78 2 4 2 3 3" xfId="11391" xr:uid="{00000000-0005-0000-0000-000034A50000}"/>
    <cellStyle name="Normal 78 2 4 2 3 3 2" xfId="41716" xr:uid="{00000000-0005-0000-0000-000035A50000}"/>
    <cellStyle name="Normal 78 2 4 2 3 3 3" xfId="26492" xr:uid="{00000000-0005-0000-0000-000036A50000}"/>
    <cellStyle name="Normal 78 2 4 2 3 4" xfId="36703" xr:uid="{00000000-0005-0000-0000-000037A50000}"/>
    <cellStyle name="Normal 78 2 4 2 3 5" xfId="21479" xr:uid="{00000000-0005-0000-0000-000038A50000}"/>
    <cellStyle name="Normal 78 2 4 2 4" xfId="13069" xr:uid="{00000000-0005-0000-0000-000039A50000}"/>
    <cellStyle name="Normal 78 2 4 2 4 2" xfId="43391" xr:uid="{00000000-0005-0000-0000-00003AA50000}"/>
    <cellStyle name="Normal 78 2 4 2 4 3" xfId="28167" xr:uid="{00000000-0005-0000-0000-00003BA50000}"/>
    <cellStyle name="Normal 78 2 4 2 5" xfId="8048" xr:uid="{00000000-0005-0000-0000-00003CA50000}"/>
    <cellStyle name="Normal 78 2 4 2 5 2" xfId="38374" xr:uid="{00000000-0005-0000-0000-00003DA50000}"/>
    <cellStyle name="Normal 78 2 4 2 5 3" xfId="23150" xr:uid="{00000000-0005-0000-0000-00003EA50000}"/>
    <cellStyle name="Normal 78 2 4 2 6" xfId="33362" xr:uid="{00000000-0005-0000-0000-00003FA50000}"/>
    <cellStyle name="Normal 78 2 4 2 7" xfId="18137" xr:uid="{00000000-0005-0000-0000-000040A50000}"/>
    <cellStyle name="Normal 78 2 4 3" xfId="3830" xr:uid="{00000000-0005-0000-0000-000041A50000}"/>
    <cellStyle name="Normal 78 2 4 3 2" xfId="13904" xr:uid="{00000000-0005-0000-0000-000042A50000}"/>
    <cellStyle name="Normal 78 2 4 3 2 2" xfId="44226" xr:uid="{00000000-0005-0000-0000-000043A50000}"/>
    <cellStyle name="Normal 78 2 4 3 2 3" xfId="29002" xr:uid="{00000000-0005-0000-0000-000044A50000}"/>
    <cellStyle name="Normal 78 2 4 3 3" xfId="8884" xr:uid="{00000000-0005-0000-0000-000045A50000}"/>
    <cellStyle name="Normal 78 2 4 3 3 2" xfId="39209" xr:uid="{00000000-0005-0000-0000-000046A50000}"/>
    <cellStyle name="Normal 78 2 4 3 3 3" xfId="23985" xr:uid="{00000000-0005-0000-0000-000047A50000}"/>
    <cellStyle name="Normal 78 2 4 3 4" xfId="34196" xr:uid="{00000000-0005-0000-0000-000048A50000}"/>
    <cellStyle name="Normal 78 2 4 3 5" xfId="18972" xr:uid="{00000000-0005-0000-0000-000049A50000}"/>
    <cellStyle name="Normal 78 2 4 4" xfId="5523" xr:uid="{00000000-0005-0000-0000-00004AA50000}"/>
    <cellStyle name="Normal 78 2 4 4 2" xfId="15575" xr:uid="{00000000-0005-0000-0000-00004BA50000}"/>
    <cellStyle name="Normal 78 2 4 4 2 2" xfId="45897" xr:uid="{00000000-0005-0000-0000-00004CA50000}"/>
    <cellStyle name="Normal 78 2 4 4 2 3" xfId="30673" xr:uid="{00000000-0005-0000-0000-00004DA50000}"/>
    <cellStyle name="Normal 78 2 4 4 3" xfId="10555" xr:uid="{00000000-0005-0000-0000-00004EA50000}"/>
    <cellStyle name="Normal 78 2 4 4 3 2" xfId="40880" xr:uid="{00000000-0005-0000-0000-00004FA50000}"/>
    <cellStyle name="Normal 78 2 4 4 3 3" xfId="25656" xr:uid="{00000000-0005-0000-0000-000050A50000}"/>
    <cellStyle name="Normal 78 2 4 4 4" xfId="35867" xr:uid="{00000000-0005-0000-0000-000051A50000}"/>
    <cellStyle name="Normal 78 2 4 4 5" xfId="20643" xr:uid="{00000000-0005-0000-0000-000052A50000}"/>
    <cellStyle name="Normal 78 2 4 5" xfId="12233" xr:uid="{00000000-0005-0000-0000-000053A50000}"/>
    <cellStyle name="Normal 78 2 4 5 2" xfId="42555" xr:uid="{00000000-0005-0000-0000-000054A50000}"/>
    <cellStyle name="Normal 78 2 4 5 3" xfId="27331" xr:uid="{00000000-0005-0000-0000-000055A50000}"/>
    <cellStyle name="Normal 78 2 4 6" xfId="7212" xr:uid="{00000000-0005-0000-0000-000056A50000}"/>
    <cellStyle name="Normal 78 2 4 6 2" xfId="37538" xr:uid="{00000000-0005-0000-0000-000057A50000}"/>
    <cellStyle name="Normal 78 2 4 6 3" xfId="22314" xr:uid="{00000000-0005-0000-0000-000058A50000}"/>
    <cellStyle name="Normal 78 2 4 7" xfId="32526" xr:uid="{00000000-0005-0000-0000-000059A50000}"/>
    <cellStyle name="Normal 78 2 4 8" xfId="17301" xr:uid="{00000000-0005-0000-0000-00005AA50000}"/>
    <cellStyle name="Normal 78 2 5" xfId="2559" xr:uid="{00000000-0005-0000-0000-00005BA50000}"/>
    <cellStyle name="Normal 78 2 5 2" xfId="4249" xr:uid="{00000000-0005-0000-0000-00005CA50000}"/>
    <cellStyle name="Normal 78 2 5 2 2" xfId="14322" xr:uid="{00000000-0005-0000-0000-00005DA50000}"/>
    <cellStyle name="Normal 78 2 5 2 2 2" xfId="44644" xr:uid="{00000000-0005-0000-0000-00005EA50000}"/>
    <cellStyle name="Normal 78 2 5 2 2 3" xfId="29420" xr:uid="{00000000-0005-0000-0000-00005FA50000}"/>
    <cellStyle name="Normal 78 2 5 2 3" xfId="9302" xr:uid="{00000000-0005-0000-0000-000060A50000}"/>
    <cellStyle name="Normal 78 2 5 2 3 2" xfId="39627" xr:uid="{00000000-0005-0000-0000-000061A50000}"/>
    <cellStyle name="Normal 78 2 5 2 3 3" xfId="24403" xr:uid="{00000000-0005-0000-0000-000062A50000}"/>
    <cellStyle name="Normal 78 2 5 2 4" xfId="34614" xr:uid="{00000000-0005-0000-0000-000063A50000}"/>
    <cellStyle name="Normal 78 2 5 2 5" xfId="19390" xr:uid="{00000000-0005-0000-0000-000064A50000}"/>
    <cellStyle name="Normal 78 2 5 3" xfId="5941" xr:uid="{00000000-0005-0000-0000-000065A50000}"/>
    <cellStyle name="Normal 78 2 5 3 2" xfId="15993" xr:uid="{00000000-0005-0000-0000-000066A50000}"/>
    <cellStyle name="Normal 78 2 5 3 2 2" xfId="46315" xr:uid="{00000000-0005-0000-0000-000067A50000}"/>
    <cellStyle name="Normal 78 2 5 3 2 3" xfId="31091" xr:uid="{00000000-0005-0000-0000-000068A50000}"/>
    <cellStyle name="Normal 78 2 5 3 3" xfId="10973" xr:uid="{00000000-0005-0000-0000-000069A50000}"/>
    <cellStyle name="Normal 78 2 5 3 3 2" xfId="41298" xr:uid="{00000000-0005-0000-0000-00006AA50000}"/>
    <cellStyle name="Normal 78 2 5 3 3 3" xfId="26074" xr:uid="{00000000-0005-0000-0000-00006BA50000}"/>
    <cellStyle name="Normal 78 2 5 3 4" xfId="36285" xr:uid="{00000000-0005-0000-0000-00006CA50000}"/>
    <cellStyle name="Normal 78 2 5 3 5" xfId="21061" xr:uid="{00000000-0005-0000-0000-00006DA50000}"/>
    <cellStyle name="Normal 78 2 5 4" xfId="12651" xr:uid="{00000000-0005-0000-0000-00006EA50000}"/>
    <cellStyle name="Normal 78 2 5 4 2" xfId="42973" xr:uid="{00000000-0005-0000-0000-00006FA50000}"/>
    <cellStyle name="Normal 78 2 5 4 3" xfId="27749" xr:uid="{00000000-0005-0000-0000-000070A50000}"/>
    <cellStyle name="Normal 78 2 5 5" xfId="7630" xr:uid="{00000000-0005-0000-0000-000071A50000}"/>
    <cellStyle name="Normal 78 2 5 5 2" xfId="37956" xr:uid="{00000000-0005-0000-0000-000072A50000}"/>
    <cellStyle name="Normal 78 2 5 5 3" xfId="22732" xr:uid="{00000000-0005-0000-0000-000073A50000}"/>
    <cellStyle name="Normal 78 2 5 6" xfId="32944" xr:uid="{00000000-0005-0000-0000-000074A50000}"/>
    <cellStyle name="Normal 78 2 5 7" xfId="17719" xr:uid="{00000000-0005-0000-0000-000075A50000}"/>
    <cellStyle name="Normal 78 2 6" xfId="3412" xr:uid="{00000000-0005-0000-0000-000076A50000}"/>
    <cellStyle name="Normal 78 2 6 2" xfId="13486" xr:uid="{00000000-0005-0000-0000-000077A50000}"/>
    <cellStyle name="Normal 78 2 6 2 2" xfId="43808" xr:uid="{00000000-0005-0000-0000-000078A50000}"/>
    <cellStyle name="Normal 78 2 6 2 3" xfId="28584" xr:uid="{00000000-0005-0000-0000-000079A50000}"/>
    <cellStyle name="Normal 78 2 6 3" xfId="8466" xr:uid="{00000000-0005-0000-0000-00007AA50000}"/>
    <cellStyle name="Normal 78 2 6 3 2" xfId="38791" xr:uid="{00000000-0005-0000-0000-00007BA50000}"/>
    <cellStyle name="Normal 78 2 6 3 3" xfId="23567" xr:uid="{00000000-0005-0000-0000-00007CA50000}"/>
    <cellStyle name="Normal 78 2 6 4" xfId="33778" xr:uid="{00000000-0005-0000-0000-00007DA50000}"/>
    <cellStyle name="Normal 78 2 6 5" xfId="18554" xr:uid="{00000000-0005-0000-0000-00007EA50000}"/>
    <cellStyle name="Normal 78 2 7" xfId="5105" xr:uid="{00000000-0005-0000-0000-00007FA50000}"/>
    <cellStyle name="Normal 78 2 7 2" xfId="15157" xr:uid="{00000000-0005-0000-0000-000080A50000}"/>
    <cellStyle name="Normal 78 2 7 2 2" xfId="45479" xr:uid="{00000000-0005-0000-0000-000081A50000}"/>
    <cellStyle name="Normal 78 2 7 2 3" xfId="30255" xr:uid="{00000000-0005-0000-0000-000082A50000}"/>
    <cellStyle name="Normal 78 2 7 3" xfId="10137" xr:uid="{00000000-0005-0000-0000-000083A50000}"/>
    <cellStyle name="Normal 78 2 7 3 2" xfId="40462" xr:uid="{00000000-0005-0000-0000-000084A50000}"/>
    <cellStyle name="Normal 78 2 7 3 3" xfId="25238" xr:uid="{00000000-0005-0000-0000-000085A50000}"/>
    <cellStyle name="Normal 78 2 7 4" xfId="35449" xr:uid="{00000000-0005-0000-0000-000086A50000}"/>
    <cellStyle name="Normal 78 2 7 5" xfId="20225" xr:uid="{00000000-0005-0000-0000-000087A50000}"/>
    <cellStyle name="Normal 78 2 8" xfId="11815" xr:uid="{00000000-0005-0000-0000-000088A50000}"/>
    <cellStyle name="Normal 78 2 8 2" xfId="42137" xr:uid="{00000000-0005-0000-0000-000089A50000}"/>
    <cellStyle name="Normal 78 2 8 3" xfId="26913" xr:uid="{00000000-0005-0000-0000-00008AA50000}"/>
    <cellStyle name="Normal 78 2 9" xfId="6794" xr:uid="{00000000-0005-0000-0000-00008BA50000}"/>
    <cellStyle name="Normal 78 2 9 2" xfId="37120" xr:uid="{00000000-0005-0000-0000-00008CA50000}"/>
    <cellStyle name="Normal 78 2 9 3" xfId="21896" xr:uid="{00000000-0005-0000-0000-00008DA50000}"/>
    <cellStyle name="Normal 78 3" xfId="1758" xr:uid="{00000000-0005-0000-0000-00008EA50000}"/>
    <cellStyle name="Normal 78 3 10" xfId="16935" xr:uid="{00000000-0005-0000-0000-00008FA50000}"/>
    <cellStyle name="Normal 78 3 2" xfId="1977" xr:uid="{00000000-0005-0000-0000-000090A50000}"/>
    <cellStyle name="Normal 78 3 2 2" xfId="2398" xr:uid="{00000000-0005-0000-0000-000091A50000}"/>
    <cellStyle name="Normal 78 3 2 2 2" xfId="3237" xr:uid="{00000000-0005-0000-0000-000092A50000}"/>
    <cellStyle name="Normal 78 3 2 2 2 2" xfId="4927" xr:uid="{00000000-0005-0000-0000-000093A50000}"/>
    <cellStyle name="Normal 78 3 2 2 2 2 2" xfId="15000" xr:uid="{00000000-0005-0000-0000-000094A50000}"/>
    <cellStyle name="Normal 78 3 2 2 2 2 2 2" xfId="45322" xr:uid="{00000000-0005-0000-0000-000095A50000}"/>
    <cellStyle name="Normal 78 3 2 2 2 2 2 3" xfId="30098" xr:uid="{00000000-0005-0000-0000-000096A50000}"/>
    <cellStyle name="Normal 78 3 2 2 2 2 3" xfId="9980" xr:uid="{00000000-0005-0000-0000-000097A50000}"/>
    <cellStyle name="Normal 78 3 2 2 2 2 3 2" xfId="40305" xr:uid="{00000000-0005-0000-0000-000098A50000}"/>
    <cellStyle name="Normal 78 3 2 2 2 2 3 3" xfId="25081" xr:uid="{00000000-0005-0000-0000-000099A50000}"/>
    <cellStyle name="Normal 78 3 2 2 2 2 4" xfId="35292" xr:uid="{00000000-0005-0000-0000-00009AA50000}"/>
    <cellStyle name="Normal 78 3 2 2 2 2 5" xfId="20068" xr:uid="{00000000-0005-0000-0000-00009BA50000}"/>
    <cellStyle name="Normal 78 3 2 2 2 3" xfId="6619" xr:uid="{00000000-0005-0000-0000-00009CA50000}"/>
    <cellStyle name="Normal 78 3 2 2 2 3 2" xfId="16671" xr:uid="{00000000-0005-0000-0000-00009DA50000}"/>
    <cellStyle name="Normal 78 3 2 2 2 3 2 2" xfId="46993" xr:uid="{00000000-0005-0000-0000-00009EA50000}"/>
    <cellStyle name="Normal 78 3 2 2 2 3 2 3" xfId="31769" xr:uid="{00000000-0005-0000-0000-00009FA50000}"/>
    <cellStyle name="Normal 78 3 2 2 2 3 3" xfId="11651" xr:uid="{00000000-0005-0000-0000-0000A0A50000}"/>
    <cellStyle name="Normal 78 3 2 2 2 3 3 2" xfId="41976" xr:uid="{00000000-0005-0000-0000-0000A1A50000}"/>
    <cellStyle name="Normal 78 3 2 2 2 3 3 3" xfId="26752" xr:uid="{00000000-0005-0000-0000-0000A2A50000}"/>
    <cellStyle name="Normal 78 3 2 2 2 3 4" xfId="36963" xr:uid="{00000000-0005-0000-0000-0000A3A50000}"/>
    <cellStyle name="Normal 78 3 2 2 2 3 5" xfId="21739" xr:uid="{00000000-0005-0000-0000-0000A4A50000}"/>
    <cellStyle name="Normal 78 3 2 2 2 4" xfId="13329" xr:uid="{00000000-0005-0000-0000-0000A5A50000}"/>
    <cellStyle name="Normal 78 3 2 2 2 4 2" xfId="43651" xr:uid="{00000000-0005-0000-0000-0000A6A50000}"/>
    <cellStyle name="Normal 78 3 2 2 2 4 3" xfId="28427" xr:uid="{00000000-0005-0000-0000-0000A7A50000}"/>
    <cellStyle name="Normal 78 3 2 2 2 5" xfId="8308" xr:uid="{00000000-0005-0000-0000-0000A8A50000}"/>
    <cellStyle name="Normal 78 3 2 2 2 5 2" xfId="38634" xr:uid="{00000000-0005-0000-0000-0000A9A50000}"/>
    <cellStyle name="Normal 78 3 2 2 2 5 3" xfId="23410" xr:uid="{00000000-0005-0000-0000-0000AAA50000}"/>
    <cellStyle name="Normal 78 3 2 2 2 6" xfId="33622" xr:uid="{00000000-0005-0000-0000-0000ABA50000}"/>
    <cellStyle name="Normal 78 3 2 2 2 7" xfId="18397" xr:uid="{00000000-0005-0000-0000-0000ACA50000}"/>
    <cellStyle name="Normal 78 3 2 2 3" xfId="4090" xr:uid="{00000000-0005-0000-0000-0000ADA50000}"/>
    <cellStyle name="Normal 78 3 2 2 3 2" xfId="14164" xr:uid="{00000000-0005-0000-0000-0000AEA50000}"/>
    <cellStyle name="Normal 78 3 2 2 3 2 2" xfId="44486" xr:uid="{00000000-0005-0000-0000-0000AFA50000}"/>
    <cellStyle name="Normal 78 3 2 2 3 2 3" xfId="29262" xr:uid="{00000000-0005-0000-0000-0000B0A50000}"/>
    <cellStyle name="Normal 78 3 2 2 3 3" xfId="9144" xr:uid="{00000000-0005-0000-0000-0000B1A50000}"/>
    <cellStyle name="Normal 78 3 2 2 3 3 2" xfId="39469" xr:uid="{00000000-0005-0000-0000-0000B2A50000}"/>
    <cellStyle name="Normal 78 3 2 2 3 3 3" xfId="24245" xr:uid="{00000000-0005-0000-0000-0000B3A50000}"/>
    <cellStyle name="Normal 78 3 2 2 3 4" xfId="34456" xr:uid="{00000000-0005-0000-0000-0000B4A50000}"/>
    <cellStyle name="Normal 78 3 2 2 3 5" xfId="19232" xr:uid="{00000000-0005-0000-0000-0000B5A50000}"/>
    <cellStyle name="Normal 78 3 2 2 4" xfId="5783" xr:uid="{00000000-0005-0000-0000-0000B6A50000}"/>
    <cellStyle name="Normal 78 3 2 2 4 2" xfId="15835" xr:uid="{00000000-0005-0000-0000-0000B7A50000}"/>
    <cellStyle name="Normal 78 3 2 2 4 2 2" xfId="46157" xr:uid="{00000000-0005-0000-0000-0000B8A50000}"/>
    <cellStyle name="Normal 78 3 2 2 4 2 3" xfId="30933" xr:uid="{00000000-0005-0000-0000-0000B9A50000}"/>
    <cellStyle name="Normal 78 3 2 2 4 3" xfId="10815" xr:uid="{00000000-0005-0000-0000-0000BAA50000}"/>
    <cellStyle name="Normal 78 3 2 2 4 3 2" xfId="41140" xr:uid="{00000000-0005-0000-0000-0000BBA50000}"/>
    <cellStyle name="Normal 78 3 2 2 4 3 3" xfId="25916" xr:uid="{00000000-0005-0000-0000-0000BCA50000}"/>
    <cellStyle name="Normal 78 3 2 2 4 4" xfId="36127" xr:uid="{00000000-0005-0000-0000-0000BDA50000}"/>
    <cellStyle name="Normal 78 3 2 2 4 5" xfId="20903" xr:uid="{00000000-0005-0000-0000-0000BEA50000}"/>
    <cellStyle name="Normal 78 3 2 2 5" xfId="12493" xr:uid="{00000000-0005-0000-0000-0000BFA50000}"/>
    <cellStyle name="Normal 78 3 2 2 5 2" xfId="42815" xr:uid="{00000000-0005-0000-0000-0000C0A50000}"/>
    <cellStyle name="Normal 78 3 2 2 5 3" xfId="27591" xr:uid="{00000000-0005-0000-0000-0000C1A50000}"/>
    <cellStyle name="Normal 78 3 2 2 6" xfId="7472" xr:uid="{00000000-0005-0000-0000-0000C2A50000}"/>
    <cellStyle name="Normal 78 3 2 2 6 2" xfId="37798" xr:uid="{00000000-0005-0000-0000-0000C3A50000}"/>
    <cellStyle name="Normal 78 3 2 2 6 3" xfId="22574" xr:uid="{00000000-0005-0000-0000-0000C4A50000}"/>
    <cellStyle name="Normal 78 3 2 2 7" xfId="32786" xr:uid="{00000000-0005-0000-0000-0000C5A50000}"/>
    <cellStyle name="Normal 78 3 2 2 8" xfId="17561" xr:uid="{00000000-0005-0000-0000-0000C6A50000}"/>
    <cellStyle name="Normal 78 3 2 3" xfId="2819" xr:uid="{00000000-0005-0000-0000-0000C7A50000}"/>
    <cellStyle name="Normal 78 3 2 3 2" xfId="4509" xr:uid="{00000000-0005-0000-0000-0000C8A50000}"/>
    <cellStyle name="Normal 78 3 2 3 2 2" xfId="14582" xr:uid="{00000000-0005-0000-0000-0000C9A50000}"/>
    <cellStyle name="Normal 78 3 2 3 2 2 2" xfId="44904" xr:uid="{00000000-0005-0000-0000-0000CAA50000}"/>
    <cellStyle name="Normal 78 3 2 3 2 2 3" xfId="29680" xr:uid="{00000000-0005-0000-0000-0000CBA50000}"/>
    <cellStyle name="Normal 78 3 2 3 2 3" xfId="9562" xr:uid="{00000000-0005-0000-0000-0000CCA50000}"/>
    <cellStyle name="Normal 78 3 2 3 2 3 2" xfId="39887" xr:uid="{00000000-0005-0000-0000-0000CDA50000}"/>
    <cellStyle name="Normal 78 3 2 3 2 3 3" xfId="24663" xr:uid="{00000000-0005-0000-0000-0000CEA50000}"/>
    <cellStyle name="Normal 78 3 2 3 2 4" xfId="34874" xr:uid="{00000000-0005-0000-0000-0000CFA50000}"/>
    <cellStyle name="Normal 78 3 2 3 2 5" xfId="19650" xr:uid="{00000000-0005-0000-0000-0000D0A50000}"/>
    <cellStyle name="Normal 78 3 2 3 3" xfId="6201" xr:uid="{00000000-0005-0000-0000-0000D1A50000}"/>
    <cellStyle name="Normal 78 3 2 3 3 2" xfId="16253" xr:uid="{00000000-0005-0000-0000-0000D2A50000}"/>
    <cellStyle name="Normal 78 3 2 3 3 2 2" xfId="46575" xr:uid="{00000000-0005-0000-0000-0000D3A50000}"/>
    <cellStyle name="Normal 78 3 2 3 3 2 3" xfId="31351" xr:uid="{00000000-0005-0000-0000-0000D4A50000}"/>
    <cellStyle name="Normal 78 3 2 3 3 3" xfId="11233" xr:uid="{00000000-0005-0000-0000-0000D5A50000}"/>
    <cellStyle name="Normal 78 3 2 3 3 3 2" xfId="41558" xr:uid="{00000000-0005-0000-0000-0000D6A50000}"/>
    <cellStyle name="Normal 78 3 2 3 3 3 3" xfId="26334" xr:uid="{00000000-0005-0000-0000-0000D7A50000}"/>
    <cellStyle name="Normal 78 3 2 3 3 4" xfId="36545" xr:uid="{00000000-0005-0000-0000-0000D8A50000}"/>
    <cellStyle name="Normal 78 3 2 3 3 5" xfId="21321" xr:uid="{00000000-0005-0000-0000-0000D9A50000}"/>
    <cellStyle name="Normal 78 3 2 3 4" xfId="12911" xr:uid="{00000000-0005-0000-0000-0000DAA50000}"/>
    <cellStyle name="Normal 78 3 2 3 4 2" xfId="43233" xr:uid="{00000000-0005-0000-0000-0000DBA50000}"/>
    <cellStyle name="Normal 78 3 2 3 4 3" xfId="28009" xr:uid="{00000000-0005-0000-0000-0000DCA50000}"/>
    <cellStyle name="Normal 78 3 2 3 5" xfId="7890" xr:uid="{00000000-0005-0000-0000-0000DDA50000}"/>
    <cellStyle name="Normal 78 3 2 3 5 2" xfId="38216" xr:uid="{00000000-0005-0000-0000-0000DEA50000}"/>
    <cellStyle name="Normal 78 3 2 3 5 3" xfId="22992" xr:uid="{00000000-0005-0000-0000-0000DFA50000}"/>
    <cellStyle name="Normal 78 3 2 3 6" xfId="33204" xr:uid="{00000000-0005-0000-0000-0000E0A50000}"/>
    <cellStyle name="Normal 78 3 2 3 7" xfId="17979" xr:uid="{00000000-0005-0000-0000-0000E1A50000}"/>
    <cellStyle name="Normal 78 3 2 4" xfId="3672" xr:uid="{00000000-0005-0000-0000-0000E2A50000}"/>
    <cellStyle name="Normal 78 3 2 4 2" xfId="13746" xr:uid="{00000000-0005-0000-0000-0000E3A50000}"/>
    <cellStyle name="Normal 78 3 2 4 2 2" xfId="44068" xr:uid="{00000000-0005-0000-0000-0000E4A50000}"/>
    <cellStyle name="Normal 78 3 2 4 2 3" xfId="28844" xr:uid="{00000000-0005-0000-0000-0000E5A50000}"/>
    <cellStyle name="Normal 78 3 2 4 3" xfId="8726" xr:uid="{00000000-0005-0000-0000-0000E6A50000}"/>
    <cellStyle name="Normal 78 3 2 4 3 2" xfId="39051" xr:uid="{00000000-0005-0000-0000-0000E7A50000}"/>
    <cellStyle name="Normal 78 3 2 4 3 3" xfId="23827" xr:uid="{00000000-0005-0000-0000-0000E8A50000}"/>
    <cellStyle name="Normal 78 3 2 4 4" xfId="34038" xr:uid="{00000000-0005-0000-0000-0000E9A50000}"/>
    <cellStyle name="Normal 78 3 2 4 5" xfId="18814" xr:uid="{00000000-0005-0000-0000-0000EAA50000}"/>
    <cellStyle name="Normal 78 3 2 5" xfId="5365" xr:uid="{00000000-0005-0000-0000-0000EBA50000}"/>
    <cellStyle name="Normal 78 3 2 5 2" xfId="15417" xr:uid="{00000000-0005-0000-0000-0000ECA50000}"/>
    <cellStyle name="Normal 78 3 2 5 2 2" xfId="45739" xr:uid="{00000000-0005-0000-0000-0000EDA50000}"/>
    <cellStyle name="Normal 78 3 2 5 2 3" xfId="30515" xr:uid="{00000000-0005-0000-0000-0000EEA50000}"/>
    <cellStyle name="Normal 78 3 2 5 3" xfId="10397" xr:uid="{00000000-0005-0000-0000-0000EFA50000}"/>
    <cellStyle name="Normal 78 3 2 5 3 2" xfId="40722" xr:uid="{00000000-0005-0000-0000-0000F0A50000}"/>
    <cellStyle name="Normal 78 3 2 5 3 3" xfId="25498" xr:uid="{00000000-0005-0000-0000-0000F1A50000}"/>
    <cellStyle name="Normal 78 3 2 5 4" xfId="35709" xr:uid="{00000000-0005-0000-0000-0000F2A50000}"/>
    <cellStyle name="Normal 78 3 2 5 5" xfId="20485" xr:uid="{00000000-0005-0000-0000-0000F3A50000}"/>
    <cellStyle name="Normal 78 3 2 6" xfId="12075" xr:uid="{00000000-0005-0000-0000-0000F4A50000}"/>
    <cellStyle name="Normal 78 3 2 6 2" xfId="42397" xr:uid="{00000000-0005-0000-0000-0000F5A50000}"/>
    <cellStyle name="Normal 78 3 2 6 3" xfId="27173" xr:uid="{00000000-0005-0000-0000-0000F6A50000}"/>
    <cellStyle name="Normal 78 3 2 7" xfId="7054" xr:uid="{00000000-0005-0000-0000-0000F7A50000}"/>
    <cellStyle name="Normal 78 3 2 7 2" xfId="37380" xr:uid="{00000000-0005-0000-0000-0000F8A50000}"/>
    <cellStyle name="Normal 78 3 2 7 3" xfId="22156" xr:uid="{00000000-0005-0000-0000-0000F9A50000}"/>
    <cellStyle name="Normal 78 3 2 8" xfId="32368" xr:uid="{00000000-0005-0000-0000-0000FAA50000}"/>
    <cellStyle name="Normal 78 3 2 9" xfId="17143" xr:uid="{00000000-0005-0000-0000-0000FBA50000}"/>
    <cellStyle name="Normal 78 3 3" xfId="2190" xr:uid="{00000000-0005-0000-0000-0000FCA50000}"/>
    <cellStyle name="Normal 78 3 3 2" xfId="3029" xr:uid="{00000000-0005-0000-0000-0000FDA50000}"/>
    <cellStyle name="Normal 78 3 3 2 2" xfId="4719" xr:uid="{00000000-0005-0000-0000-0000FEA50000}"/>
    <cellStyle name="Normal 78 3 3 2 2 2" xfId="14792" xr:uid="{00000000-0005-0000-0000-0000FFA50000}"/>
    <cellStyle name="Normal 78 3 3 2 2 2 2" xfId="45114" xr:uid="{00000000-0005-0000-0000-000000A60000}"/>
    <cellStyle name="Normal 78 3 3 2 2 2 3" xfId="29890" xr:uid="{00000000-0005-0000-0000-000001A60000}"/>
    <cellStyle name="Normal 78 3 3 2 2 3" xfId="9772" xr:uid="{00000000-0005-0000-0000-000002A60000}"/>
    <cellStyle name="Normal 78 3 3 2 2 3 2" xfId="40097" xr:uid="{00000000-0005-0000-0000-000003A60000}"/>
    <cellStyle name="Normal 78 3 3 2 2 3 3" xfId="24873" xr:uid="{00000000-0005-0000-0000-000004A60000}"/>
    <cellStyle name="Normal 78 3 3 2 2 4" xfId="35084" xr:uid="{00000000-0005-0000-0000-000005A60000}"/>
    <cellStyle name="Normal 78 3 3 2 2 5" xfId="19860" xr:uid="{00000000-0005-0000-0000-000006A60000}"/>
    <cellStyle name="Normal 78 3 3 2 3" xfId="6411" xr:uid="{00000000-0005-0000-0000-000007A60000}"/>
    <cellStyle name="Normal 78 3 3 2 3 2" xfId="16463" xr:uid="{00000000-0005-0000-0000-000008A60000}"/>
    <cellStyle name="Normal 78 3 3 2 3 2 2" xfId="46785" xr:uid="{00000000-0005-0000-0000-000009A60000}"/>
    <cellStyle name="Normal 78 3 3 2 3 2 3" xfId="31561" xr:uid="{00000000-0005-0000-0000-00000AA60000}"/>
    <cellStyle name="Normal 78 3 3 2 3 3" xfId="11443" xr:uid="{00000000-0005-0000-0000-00000BA60000}"/>
    <cellStyle name="Normal 78 3 3 2 3 3 2" xfId="41768" xr:uid="{00000000-0005-0000-0000-00000CA60000}"/>
    <cellStyle name="Normal 78 3 3 2 3 3 3" xfId="26544" xr:uid="{00000000-0005-0000-0000-00000DA60000}"/>
    <cellStyle name="Normal 78 3 3 2 3 4" xfId="36755" xr:uid="{00000000-0005-0000-0000-00000EA60000}"/>
    <cellStyle name="Normal 78 3 3 2 3 5" xfId="21531" xr:uid="{00000000-0005-0000-0000-00000FA60000}"/>
    <cellStyle name="Normal 78 3 3 2 4" xfId="13121" xr:uid="{00000000-0005-0000-0000-000010A60000}"/>
    <cellStyle name="Normal 78 3 3 2 4 2" xfId="43443" xr:uid="{00000000-0005-0000-0000-000011A60000}"/>
    <cellStyle name="Normal 78 3 3 2 4 3" xfId="28219" xr:uid="{00000000-0005-0000-0000-000012A60000}"/>
    <cellStyle name="Normal 78 3 3 2 5" xfId="8100" xr:uid="{00000000-0005-0000-0000-000013A60000}"/>
    <cellStyle name="Normal 78 3 3 2 5 2" xfId="38426" xr:uid="{00000000-0005-0000-0000-000014A60000}"/>
    <cellStyle name="Normal 78 3 3 2 5 3" xfId="23202" xr:uid="{00000000-0005-0000-0000-000015A60000}"/>
    <cellStyle name="Normal 78 3 3 2 6" xfId="33414" xr:uid="{00000000-0005-0000-0000-000016A60000}"/>
    <cellStyle name="Normal 78 3 3 2 7" xfId="18189" xr:uid="{00000000-0005-0000-0000-000017A60000}"/>
    <cellStyle name="Normal 78 3 3 3" xfId="3882" xr:uid="{00000000-0005-0000-0000-000018A60000}"/>
    <cellStyle name="Normal 78 3 3 3 2" xfId="13956" xr:uid="{00000000-0005-0000-0000-000019A60000}"/>
    <cellStyle name="Normal 78 3 3 3 2 2" xfId="44278" xr:uid="{00000000-0005-0000-0000-00001AA60000}"/>
    <cellStyle name="Normal 78 3 3 3 2 3" xfId="29054" xr:uid="{00000000-0005-0000-0000-00001BA60000}"/>
    <cellStyle name="Normal 78 3 3 3 3" xfId="8936" xr:uid="{00000000-0005-0000-0000-00001CA60000}"/>
    <cellStyle name="Normal 78 3 3 3 3 2" xfId="39261" xr:uid="{00000000-0005-0000-0000-00001DA60000}"/>
    <cellStyle name="Normal 78 3 3 3 3 3" xfId="24037" xr:uid="{00000000-0005-0000-0000-00001EA60000}"/>
    <cellStyle name="Normal 78 3 3 3 4" xfId="34248" xr:uid="{00000000-0005-0000-0000-00001FA60000}"/>
    <cellStyle name="Normal 78 3 3 3 5" xfId="19024" xr:uid="{00000000-0005-0000-0000-000020A60000}"/>
    <cellStyle name="Normal 78 3 3 4" xfId="5575" xr:uid="{00000000-0005-0000-0000-000021A60000}"/>
    <cellStyle name="Normal 78 3 3 4 2" xfId="15627" xr:uid="{00000000-0005-0000-0000-000022A60000}"/>
    <cellStyle name="Normal 78 3 3 4 2 2" xfId="45949" xr:uid="{00000000-0005-0000-0000-000023A60000}"/>
    <cellStyle name="Normal 78 3 3 4 2 3" xfId="30725" xr:uid="{00000000-0005-0000-0000-000024A60000}"/>
    <cellStyle name="Normal 78 3 3 4 3" xfId="10607" xr:uid="{00000000-0005-0000-0000-000025A60000}"/>
    <cellStyle name="Normal 78 3 3 4 3 2" xfId="40932" xr:uid="{00000000-0005-0000-0000-000026A60000}"/>
    <cellStyle name="Normal 78 3 3 4 3 3" xfId="25708" xr:uid="{00000000-0005-0000-0000-000027A60000}"/>
    <cellStyle name="Normal 78 3 3 4 4" xfId="35919" xr:uid="{00000000-0005-0000-0000-000028A60000}"/>
    <cellStyle name="Normal 78 3 3 4 5" xfId="20695" xr:uid="{00000000-0005-0000-0000-000029A60000}"/>
    <cellStyle name="Normal 78 3 3 5" xfId="12285" xr:uid="{00000000-0005-0000-0000-00002AA60000}"/>
    <cellStyle name="Normal 78 3 3 5 2" xfId="42607" xr:uid="{00000000-0005-0000-0000-00002BA60000}"/>
    <cellStyle name="Normal 78 3 3 5 3" xfId="27383" xr:uid="{00000000-0005-0000-0000-00002CA60000}"/>
    <cellStyle name="Normal 78 3 3 6" xfId="7264" xr:uid="{00000000-0005-0000-0000-00002DA60000}"/>
    <cellStyle name="Normal 78 3 3 6 2" xfId="37590" xr:uid="{00000000-0005-0000-0000-00002EA60000}"/>
    <cellStyle name="Normal 78 3 3 6 3" xfId="22366" xr:uid="{00000000-0005-0000-0000-00002FA60000}"/>
    <cellStyle name="Normal 78 3 3 7" xfId="32578" xr:uid="{00000000-0005-0000-0000-000030A60000}"/>
    <cellStyle name="Normal 78 3 3 8" xfId="17353" xr:uid="{00000000-0005-0000-0000-000031A60000}"/>
    <cellStyle name="Normal 78 3 4" xfId="2611" xr:uid="{00000000-0005-0000-0000-000032A60000}"/>
    <cellStyle name="Normal 78 3 4 2" xfId="4301" xr:uid="{00000000-0005-0000-0000-000033A60000}"/>
    <cellStyle name="Normal 78 3 4 2 2" xfId="14374" xr:uid="{00000000-0005-0000-0000-000034A60000}"/>
    <cellStyle name="Normal 78 3 4 2 2 2" xfId="44696" xr:uid="{00000000-0005-0000-0000-000035A60000}"/>
    <cellStyle name="Normal 78 3 4 2 2 3" xfId="29472" xr:uid="{00000000-0005-0000-0000-000036A60000}"/>
    <cellStyle name="Normal 78 3 4 2 3" xfId="9354" xr:uid="{00000000-0005-0000-0000-000037A60000}"/>
    <cellStyle name="Normal 78 3 4 2 3 2" xfId="39679" xr:uid="{00000000-0005-0000-0000-000038A60000}"/>
    <cellStyle name="Normal 78 3 4 2 3 3" xfId="24455" xr:uid="{00000000-0005-0000-0000-000039A60000}"/>
    <cellStyle name="Normal 78 3 4 2 4" xfId="34666" xr:uid="{00000000-0005-0000-0000-00003AA60000}"/>
    <cellStyle name="Normal 78 3 4 2 5" xfId="19442" xr:uid="{00000000-0005-0000-0000-00003BA60000}"/>
    <cellStyle name="Normal 78 3 4 3" xfId="5993" xr:uid="{00000000-0005-0000-0000-00003CA60000}"/>
    <cellStyle name="Normal 78 3 4 3 2" xfId="16045" xr:uid="{00000000-0005-0000-0000-00003DA60000}"/>
    <cellStyle name="Normal 78 3 4 3 2 2" xfId="46367" xr:uid="{00000000-0005-0000-0000-00003EA60000}"/>
    <cellStyle name="Normal 78 3 4 3 2 3" xfId="31143" xr:uid="{00000000-0005-0000-0000-00003FA60000}"/>
    <cellStyle name="Normal 78 3 4 3 3" xfId="11025" xr:uid="{00000000-0005-0000-0000-000040A60000}"/>
    <cellStyle name="Normal 78 3 4 3 3 2" xfId="41350" xr:uid="{00000000-0005-0000-0000-000041A60000}"/>
    <cellStyle name="Normal 78 3 4 3 3 3" xfId="26126" xr:uid="{00000000-0005-0000-0000-000042A60000}"/>
    <cellStyle name="Normal 78 3 4 3 4" xfId="36337" xr:uid="{00000000-0005-0000-0000-000043A60000}"/>
    <cellStyle name="Normal 78 3 4 3 5" xfId="21113" xr:uid="{00000000-0005-0000-0000-000044A60000}"/>
    <cellStyle name="Normal 78 3 4 4" xfId="12703" xr:uid="{00000000-0005-0000-0000-000045A60000}"/>
    <cellStyle name="Normal 78 3 4 4 2" xfId="43025" xr:uid="{00000000-0005-0000-0000-000046A60000}"/>
    <cellStyle name="Normal 78 3 4 4 3" xfId="27801" xr:uid="{00000000-0005-0000-0000-000047A60000}"/>
    <cellStyle name="Normal 78 3 4 5" xfId="7682" xr:uid="{00000000-0005-0000-0000-000048A60000}"/>
    <cellStyle name="Normal 78 3 4 5 2" xfId="38008" xr:uid="{00000000-0005-0000-0000-000049A60000}"/>
    <cellStyle name="Normal 78 3 4 5 3" xfId="22784" xr:uid="{00000000-0005-0000-0000-00004AA60000}"/>
    <cellStyle name="Normal 78 3 4 6" xfId="32996" xr:uid="{00000000-0005-0000-0000-00004BA60000}"/>
    <cellStyle name="Normal 78 3 4 7" xfId="17771" xr:uid="{00000000-0005-0000-0000-00004CA60000}"/>
    <cellStyle name="Normal 78 3 5" xfId="3464" xr:uid="{00000000-0005-0000-0000-00004DA60000}"/>
    <cellStyle name="Normal 78 3 5 2" xfId="13538" xr:uid="{00000000-0005-0000-0000-00004EA60000}"/>
    <cellStyle name="Normal 78 3 5 2 2" xfId="43860" xr:uid="{00000000-0005-0000-0000-00004FA60000}"/>
    <cellStyle name="Normal 78 3 5 2 3" xfId="28636" xr:uid="{00000000-0005-0000-0000-000050A60000}"/>
    <cellStyle name="Normal 78 3 5 3" xfId="8518" xr:uid="{00000000-0005-0000-0000-000051A60000}"/>
    <cellStyle name="Normal 78 3 5 3 2" xfId="38843" xr:uid="{00000000-0005-0000-0000-000052A60000}"/>
    <cellStyle name="Normal 78 3 5 3 3" xfId="23619" xr:uid="{00000000-0005-0000-0000-000053A60000}"/>
    <cellStyle name="Normal 78 3 5 4" xfId="33830" xr:uid="{00000000-0005-0000-0000-000054A60000}"/>
    <cellStyle name="Normal 78 3 5 5" xfId="18606" xr:uid="{00000000-0005-0000-0000-000055A60000}"/>
    <cellStyle name="Normal 78 3 6" xfId="5157" xr:uid="{00000000-0005-0000-0000-000056A60000}"/>
    <cellStyle name="Normal 78 3 6 2" xfId="15209" xr:uid="{00000000-0005-0000-0000-000057A60000}"/>
    <cellStyle name="Normal 78 3 6 2 2" xfId="45531" xr:uid="{00000000-0005-0000-0000-000058A60000}"/>
    <cellStyle name="Normal 78 3 6 2 3" xfId="30307" xr:uid="{00000000-0005-0000-0000-000059A60000}"/>
    <cellStyle name="Normal 78 3 6 3" xfId="10189" xr:uid="{00000000-0005-0000-0000-00005AA60000}"/>
    <cellStyle name="Normal 78 3 6 3 2" xfId="40514" xr:uid="{00000000-0005-0000-0000-00005BA60000}"/>
    <cellStyle name="Normal 78 3 6 3 3" xfId="25290" xr:uid="{00000000-0005-0000-0000-00005CA60000}"/>
    <cellStyle name="Normal 78 3 6 4" xfId="35501" xr:uid="{00000000-0005-0000-0000-00005DA60000}"/>
    <cellStyle name="Normal 78 3 6 5" xfId="20277" xr:uid="{00000000-0005-0000-0000-00005EA60000}"/>
    <cellStyle name="Normal 78 3 7" xfId="11867" xr:uid="{00000000-0005-0000-0000-00005FA60000}"/>
    <cellStyle name="Normal 78 3 7 2" xfId="42189" xr:uid="{00000000-0005-0000-0000-000060A60000}"/>
    <cellStyle name="Normal 78 3 7 3" xfId="26965" xr:uid="{00000000-0005-0000-0000-000061A60000}"/>
    <cellStyle name="Normal 78 3 8" xfId="6846" xr:uid="{00000000-0005-0000-0000-000062A60000}"/>
    <cellStyle name="Normal 78 3 8 2" xfId="37172" xr:uid="{00000000-0005-0000-0000-000063A60000}"/>
    <cellStyle name="Normal 78 3 8 3" xfId="21948" xr:uid="{00000000-0005-0000-0000-000064A60000}"/>
    <cellStyle name="Normal 78 3 9" xfId="32162" xr:uid="{00000000-0005-0000-0000-000065A60000}"/>
    <cellStyle name="Normal 78 4" xfId="1871" xr:uid="{00000000-0005-0000-0000-000066A60000}"/>
    <cellStyle name="Normal 78 4 2" xfId="2294" xr:uid="{00000000-0005-0000-0000-000067A60000}"/>
    <cellStyle name="Normal 78 4 2 2" xfId="3133" xr:uid="{00000000-0005-0000-0000-000068A60000}"/>
    <cellStyle name="Normal 78 4 2 2 2" xfId="4823" xr:uid="{00000000-0005-0000-0000-000069A60000}"/>
    <cellStyle name="Normal 78 4 2 2 2 2" xfId="14896" xr:uid="{00000000-0005-0000-0000-00006AA60000}"/>
    <cellStyle name="Normal 78 4 2 2 2 2 2" xfId="45218" xr:uid="{00000000-0005-0000-0000-00006BA60000}"/>
    <cellStyle name="Normal 78 4 2 2 2 2 3" xfId="29994" xr:uid="{00000000-0005-0000-0000-00006CA60000}"/>
    <cellStyle name="Normal 78 4 2 2 2 3" xfId="9876" xr:uid="{00000000-0005-0000-0000-00006DA60000}"/>
    <cellStyle name="Normal 78 4 2 2 2 3 2" xfId="40201" xr:uid="{00000000-0005-0000-0000-00006EA60000}"/>
    <cellStyle name="Normal 78 4 2 2 2 3 3" xfId="24977" xr:uid="{00000000-0005-0000-0000-00006FA60000}"/>
    <cellStyle name="Normal 78 4 2 2 2 4" xfId="35188" xr:uid="{00000000-0005-0000-0000-000070A60000}"/>
    <cellStyle name="Normal 78 4 2 2 2 5" xfId="19964" xr:uid="{00000000-0005-0000-0000-000071A60000}"/>
    <cellStyle name="Normal 78 4 2 2 3" xfId="6515" xr:uid="{00000000-0005-0000-0000-000072A60000}"/>
    <cellStyle name="Normal 78 4 2 2 3 2" xfId="16567" xr:uid="{00000000-0005-0000-0000-000073A60000}"/>
    <cellStyle name="Normal 78 4 2 2 3 2 2" xfId="46889" xr:uid="{00000000-0005-0000-0000-000074A60000}"/>
    <cellStyle name="Normal 78 4 2 2 3 2 3" xfId="31665" xr:uid="{00000000-0005-0000-0000-000075A60000}"/>
    <cellStyle name="Normal 78 4 2 2 3 3" xfId="11547" xr:uid="{00000000-0005-0000-0000-000076A60000}"/>
    <cellStyle name="Normal 78 4 2 2 3 3 2" xfId="41872" xr:uid="{00000000-0005-0000-0000-000077A60000}"/>
    <cellStyle name="Normal 78 4 2 2 3 3 3" xfId="26648" xr:uid="{00000000-0005-0000-0000-000078A60000}"/>
    <cellStyle name="Normal 78 4 2 2 3 4" xfId="36859" xr:uid="{00000000-0005-0000-0000-000079A60000}"/>
    <cellStyle name="Normal 78 4 2 2 3 5" xfId="21635" xr:uid="{00000000-0005-0000-0000-00007AA60000}"/>
    <cellStyle name="Normal 78 4 2 2 4" xfId="13225" xr:uid="{00000000-0005-0000-0000-00007BA60000}"/>
    <cellStyle name="Normal 78 4 2 2 4 2" xfId="43547" xr:uid="{00000000-0005-0000-0000-00007CA60000}"/>
    <cellStyle name="Normal 78 4 2 2 4 3" xfId="28323" xr:uid="{00000000-0005-0000-0000-00007DA60000}"/>
    <cellStyle name="Normal 78 4 2 2 5" xfId="8204" xr:uid="{00000000-0005-0000-0000-00007EA60000}"/>
    <cellStyle name="Normal 78 4 2 2 5 2" xfId="38530" xr:uid="{00000000-0005-0000-0000-00007FA60000}"/>
    <cellStyle name="Normal 78 4 2 2 5 3" xfId="23306" xr:uid="{00000000-0005-0000-0000-000080A60000}"/>
    <cellStyle name="Normal 78 4 2 2 6" xfId="33518" xr:uid="{00000000-0005-0000-0000-000081A60000}"/>
    <cellStyle name="Normal 78 4 2 2 7" xfId="18293" xr:uid="{00000000-0005-0000-0000-000082A60000}"/>
    <cellStyle name="Normal 78 4 2 3" xfId="3986" xr:uid="{00000000-0005-0000-0000-000083A60000}"/>
    <cellStyle name="Normal 78 4 2 3 2" xfId="14060" xr:uid="{00000000-0005-0000-0000-000084A60000}"/>
    <cellStyle name="Normal 78 4 2 3 2 2" xfId="44382" xr:uid="{00000000-0005-0000-0000-000085A60000}"/>
    <cellStyle name="Normal 78 4 2 3 2 3" xfId="29158" xr:uid="{00000000-0005-0000-0000-000086A60000}"/>
    <cellStyle name="Normal 78 4 2 3 3" xfId="9040" xr:uid="{00000000-0005-0000-0000-000087A60000}"/>
    <cellStyle name="Normal 78 4 2 3 3 2" xfId="39365" xr:uid="{00000000-0005-0000-0000-000088A60000}"/>
    <cellStyle name="Normal 78 4 2 3 3 3" xfId="24141" xr:uid="{00000000-0005-0000-0000-000089A60000}"/>
    <cellStyle name="Normal 78 4 2 3 4" xfId="34352" xr:uid="{00000000-0005-0000-0000-00008AA60000}"/>
    <cellStyle name="Normal 78 4 2 3 5" xfId="19128" xr:uid="{00000000-0005-0000-0000-00008BA60000}"/>
    <cellStyle name="Normal 78 4 2 4" xfId="5679" xr:uid="{00000000-0005-0000-0000-00008CA60000}"/>
    <cellStyle name="Normal 78 4 2 4 2" xfId="15731" xr:uid="{00000000-0005-0000-0000-00008DA60000}"/>
    <cellStyle name="Normal 78 4 2 4 2 2" xfId="46053" xr:uid="{00000000-0005-0000-0000-00008EA60000}"/>
    <cellStyle name="Normal 78 4 2 4 2 3" xfId="30829" xr:uid="{00000000-0005-0000-0000-00008FA60000}"/>
    <cellStyle name="Normal 78 4 2 4 3" xfId="10711" xr:uid="{00000000-0005-0000-0000-000090A60000}"/>
    <cellStyle name="Normal 78 4 2 4 3 2" xfId="41036" xr:uid="{00000000-0005-0000-0000-000091A60000}"/>
    <cellStyle name="Normal 78 4 2 4 3 3" xfId="25812" xr:uid="{00000000-0005-0000-0000-000092A60000}"/>
    <cellStyle name="Normal 78 4 2 4 4" xfId="36023" xr:uid="{00000000-0005-0000-0000-000093A60000}"/>
    <cellStyle name="Normal 78 4 2 4 5" xfId="20799" xr:uid="{00000000-0005-0000-0000-000094A60000}"/>
    <cellStyle name="Normal 78 4 2 5" xfId="12389" xr:uid="{00000000-0005-0000-0000-000095A60000}"/>
    <cellStyle name="Normal 78 4 2 5 2" xfId="42711" xr:uid="{00000000-0005-0000-0000-000096A60000}"/>
    <cellStyle name="Normal 78 4 2 5 3" xfId="27487" xr:uid="{00000000-0005-0000-0000-000097A60000}"/>
    <cellStyle name="Normal 78 4 2 6" xfId="7368" xr:uid="{00000000-0005-0000-0000-000098A60000}"/>
    <cellStyle name="Normal 78 4 2 6 2" xfId="37694" xr:uid="{00000000-0005-0000-0000-000099A60000}"/>
    <cellStyle name="Normal 78 4 2 6 3" xfId="22470" xr:uid="{00000000-0005-0000-0000-00009AA60000}"/>
    <cellStyle name="Normal 78 4 2 7" xfId="32682" xr:uid="{00000000-0005-0000-0000-00009BA60000}"/>
    <cellStyle name="Normal 78 4 2 8" xfId="17457" xr:uid="{00000000-0005-0000-0000-00009CA60000}"/>
    <cellStyle name="Normal 78 4 3" xfId="2715" xr:uid="{00000000-0005-0000-0000-00009DA60000}"/>
    <cellStyle name="Normal 78 4 3 2" xfId="4405" xr:uid="{00000000-0005-0000-0000-00009EA60000}"/>
    <cellStyle name="Normal 78 4 3 2 2" xfId="14478" xr:uid="{00000000-0005-0000-0000-00009FA60000}"/>
    <cellStyle name="Normal 78 4 3 2 2 2" xfId="44800" xr:uid="{00000000-0005-0000-0000-0000A0A60000}"/>
    <cellStyle name="Normal 78 4 3 2 2 3" xfId="29576" xr:uid="{00000000-0005-0000-0000-0000A1A60000}"/>
    <cellStyle name="Normal 78 4 3 2 3" xfId="9458" xr:uid="{00000000-0005-0000-0000-0000A2A60000}"/>
    <cellStyle name="Normal 78 4 3 2 3 2" xfId="39783" xr:uid="{00000000-0005-0000-0000-0000A3A60000}"/>
    <cellStyle name="Normal 78 4 3 2 3 3" xfId="24559" xr:uid="{00000000-0005-0000-0000-0000A4A60000}"/>
    <cellStyle name="Normal 78 4 3 2 4" xfId="34770" xr:uid="{00000000-0005-0000-0000-0000A5A60000}"/>
    <cellStyle name="Normal 78 4 3 2 5" xfId="19546" xr:uid="{00000000-0005-0000-0000-0000A6A60000}"/>
    <cellStyle name="Normal 78 4 3 3" xfId="6097" xr:uid="{00000000-0005-0000-0000-0000A7A60000}"/>
    <cellStyle name="Normal 78 4 3 3 2" xfId="16149" xr:uid="{00000000-0005-0000-0000-0000A8A60000}"/>
    <cellStyle name="Normal 78 4 3 3 2 2" xfId="46471" xr:uid="{00000000-0005-0000-0000-0000A9A60000}"/>
    <cellStyle name="Normal 78 4 3 3 2 3" xfId="31247" xr:uid="{00000000-0005-0000-0000-0000AAA60000}"/>
    <cellStyle name="Normal 78 4 3 3 3" xfId="11129" xr:uid="{00000000-0005-0000-0000-0000ABA60000}"/>
    <cellStyle name="Normal 78 4 3 3 3 2" xfId="41454" xr:uid="{00000000-0005-0000-0000-0000ACA60000}"/>
    <cellStyle name="Normal 78 4 3 3 3 3" xfId="26230" xr:uid="{00000000-0005-0000-0000-0000ADA60000}"/>
    <cellStyle name="Normal 78 4 3 3 4" xfId="36441" xr:uid="{00000000-0005-0000-0000-0000AEA60000}"/>
    <cellStyle name="Normal 78 4 3 3 5" xfId="21217" xr:uid="{00000000-0005-0000-0000-0000AFA60000}"/>
    <cellStyle name="Normal 78 4 3 4" xfId="12807" xr:uid="{00000000-0005-0000-0000-0000B0A60000}"/>
    <cellStyle name="Normal 78 4 3 4 2" xfId="43129" xr:uid="{00000000-0005-0000-0000-0000B1A60000}"/>
    <cellStyle name="Normal 78 4 3 4 3" xfId="27905" xr:uid="{00000000-0005-0000-0000-0000B2A60000}"/>
    <cellStyle name="Normal 78 4 3 5" xfId="7786" xr:uid="{00000000-0005-0000-0000-0000B3A60000}"/>
    <cellStyle name="Normal 78 4 3 5 2" xfId="38112" xr:uid="{00000000-0005-0000-0000-0000B4A60000}"/>
    <cellStyle name="Normal 78 4 3 5 3" xfId="22888" xr:uid="{00000000-0005-0000-0000-0000B5A60000}"/>
    <cellStyle name="Normal 78 4 3 6" xfId="33100" xr:uid="{00000000-0005-0000-0000-0000B6A60000}"/>
    <cellStyle name="Normal 78 4 3 7" xfId="17875" xr:uid="{00000000-0005-0000-0000-0000B7A60000}"/>
    <cellStyle name="Normal 78 4 4" xfId="3568" xr:uid="{00000000-0005-0000-0000-0000B8A60000}"/>
    <cellStyle name="Normal 78 4 4 2" xfId="13642" xr:uid="{00000000-0005-0000-0000-0000B9A60000}"/>
    <cellStyle name="Normal 78 4 4 2 2" xfId="43964" xr:uid="{00000000-0005-0000-0000-0000BAA60000}"/>
    <cellStyle name="Normal 78 4 4 2 3" xfId="28740" xr:uid="{00000000-0005-0000-0000-0000BBA60000}"/>
    <cellStyle name="Normal 78 4 4 3" xfId="8622" xr:uid="{00000000-0005-0000-0000-0000BCA60000}"/>
    <cellStyle name="Normal 78 4 4 3 2" xfId="38947" xr:uid="{00000000-0005-0000-0000-0000BDA60000}"/>
    <cellStyle name="Normal 78 4 4 3 3" xfId="23723" xr:uid="{00000000-0005-0000-0000-0000BEA60000}"/>
    <cellStyle name="Normal 78 4 4 4" xfId="33934" xr:uid="{00000000-0005-0000-0000-0000BFA60000}"/>
    <cellStyle name="Normal 78 4 4 5" xfId="18710" xr:uid="{00000000-0005-0000-0000-0000C0A60000}"/>
    <cellStyle name="Normal 78 4 5" xfId="5261" xr:uid="{00000000-0005-0000-0000-0000C1A60000}"/>
    <cellStyle name="Normal 78 4 5 2" xfId="15313" xr:uid="{00000000-0005-0000-0000-0000C2A60000}"/>
    <cellStyle name="Normal 78 4 5 2 2" xfId="45635" xr:uid="{00000000-0005-0000-0000-0000C3A60000}"/>
    <cellStyle name="Normal 78 4 5 2 3" xfId="30411" xr:uid="{00000000-0005-0000-0000-0000C4A60000}"/>
    <cellStyle name="Normal 78 4 5 3" xfId="10293" xr:uid="{00000000-0005-0000-0000-0000C5A60000}"/>
    <cellStyle name="Normal 78 4 5 3 2" xfId="40618" xr:uid="{00000000-0005-0000-0000-0000C6A60000}"/>
    <cellStyle name="Normal 78 4 5 3 3" xfId="25394" xr:uid="{00000000-0005-0000-0000-0000C7A60000}"/>
    <cellStyle name="Normal 78 4 5 4" xfId="35605" xr:uid="{00000000-0005-0000-0000-0000C8A60000}"/>
    <cellStyle name="Normal 78 4 5 5" xfId="20381" xr:uid="{00000000-0005-0000-0000-0000C9A60000}"/>
    <cellStyle name="Normal 78 4 6" xfId="11971" xr:uid="{00000000-0005-0000-0000-0000CAA60000}"/>
    <cellStyle name="Normal 78 4 6 2" xfId="42293" xr:uid="{00000000-0005-0000-0000-0000CBA60000}"/>
    <cellStyle name="Normal 78 4 6 3" xfId="27069" xr:uid="{00000000-0005-0000-0000-0000CCA60000}"/>
    <cellStyle name="Normal 78 4 7" xfId="6950" xr:uid="{00000000-0005-0000-0000-0000CDA60000}"/>
    <cellStyle name="Normal 78 4 7 2" xfId="37276" xr:uid="{00000000-0005-0000-0000-0000CEA60000}"/>
    <cellStyle name="Normal 78 4 7 3" xfId="22052" xr:uid="{00000000-0005-0000-0000-0000CFA60000}"/>
    <cellStyle name="Normal 78 4 8" xfId="32264" xr:uid="{00000000-0005-0000-0000-0000D0A60000}"/>
    <cellStyle name="Normal 78 4 9" xfId="17039" xr:uid="{00000000-0005-0000-0000-0000D1A60000}"/>
    <cellStyle name="Normal 78 5" xfId="2083" xr:uid="{00000000-0005-0000-0000-0000D2A60000}"/>
    <cellStyle name="Normal 78 5 2" xfId="2924" xr:uid="{00000000-0005-0000-0000-0000D3A60000}"/>
    <cellStyle name="Normal 78 5 2 2" xfId="4614" xr:uid="{00000000-0005-0000-0000-0000D4A60000}"/>
    <cellStyle name="Normal 78 5 2 2 2" xfId="14687" xr:uid="{00000000-0005-0000-0000-0000D5A60000}"/>
    <cellStyle name="Normal 78 5 2 2 2 2" xfId="45009" xr:uid="{00000000-0005-0000-0000-0000D6A60000}"/>
    <cellStyle name="Normal 78 5 2 2 2 3" xfId="29785" xr:uid="{00000000-0005-0000-0000-0000D7A60000}"/>
    <cellStyle name="Normal 78 5 2 2 3" xfId="9667" xr:uid="{00000000-0005-0000-0000-0000D8A60000}"/>
    <cellStyle name="Normal 78 5 2 2 3 2" xfId="39992" xr:uid="{00000000-0005-0000-0000-0000D9A60000}"/>
    <cellStyle name="Normal 78 5 2 2 3 3" xfId="24768" xr:uid="{00000000-0005-0000-0000-0000DAA60000}"/>
    <cellStyle name="Normal 78 5 2 2 4" xfId="34979" xr:uid="{00000000-0005-0000-0000-0000DBA60000}"/>
    <cellStyle name="Normal 78 5 2 2 5" xfId="19755" xr:uid="{00000000-0005-0000-0000-0000DCA60000}"/>
    <cellStyle name="Normal 78 5 2 3" xfId="6306" xr:uid="{00000000-0005-0000-0000-0000DDA60000}"/>
    <cellStyle name="Normal 78 5 2 3 2" xfId="16358" xr:uid="{00000000-0005-0000-0000-0000DEA60000}"/>
    <cellStyle name="Normal 78 5 2 3 2 2" xfId="46680" xr:uid="{00000000-0005-0000-0000-0000DFA60000}"/>
    <cellStyle name="Normal 78 5 2 3 2 3" xfId="31456" xr:uid="{00000000-0005-0000-0000-0000E0A60000}"/>
    <cellStyle name="Normal 78 5 2 3 3" xfId="11338" xr:uid="{00000000-0005-0000-0000-0000E1A60000}"/>
    <cellStyle name="Normal 78 5 2 3 3 2" xfId="41663" xr:uid="{00000000-0005-0000-0000-0000E2A60000}"/>
    <cellStyle name="Normal 78 5 2 3 3 3" xfId="26439" xr:uid="{00000000-0005-0000-0000-0000E3A60000}"/>
    <cellStyle name="Normal 78 5 2 3 4" xfId="36650" xr:uid="{00000000-0005-0000-0000-0000E4A60000}"/>
    <cellStyle name="Normal 78 5 2 3 5" xfId="21426" xr:uid="{00000000-0005-0000-0000-0000E5A60000}"/>
    <cellStyle name="Normal 78 5 2 4" xfId="13016" xr:uid="{00000000-0005-0000-0000-0000E6A60000}"/>
    <cellStyle name="Normal 78 5 2 4 2" xfId="43338" xr:uid="{00000000-0005-0000-0000-0000E7A60000}"/>
    <cellStyle name="Normal 78 5 2 4 3" xfId="28114" xr:uid="{00000000-0005-0000-0000-0000E8A60000}"/>
    <cellStyle name="Normal 78 5 2 5" xfId="7995" xr:uid="{00000000-0005-0000-0000-0000E9A60000}"/>
    <cellStyle name="Normal 78 5 2 5 2" xfId="38321" xr:uid="{00000000-0005-0000-0000-0000EAA60000}"/>
    <cellStyle name="Normal 78 5 2 5 3" xfId="23097" xr:uid="{00000000-0005-0000-0000-0000EBA60000}"/>
    <cellStyle name="Normal 78 5 2 6" xfId="33309" xr:uid="{00000000-0005-0000-0000-0000ECA60000}"/>
    <cellStyle name="Normal 78 5 2 7" xfId="18084" xr:uid="{00000000-0005-0000-0000-0000EDA60000}"/>
    <cellStyle name="Normal 78 5 3" xfId="3777" xr:uid="{00000000-0005-0000-0000-0000EEA60000}"/>
    <cellStyle name="Normal 78 5 3 2" xfId="13851" xr:uid="{00000000-0005-0000-0000-0000EFA60000}"/>
    <cellStyle name="Normal 78 5 3 2 2" xfId="44173" xr:uid="{00000000-0005-0000-0000-0000F0A60000}"/>
    <cellStyle name="Normal 78 5 3 2 3" xfId="28949" xr:uid="{00000000-0005-0000-0000-0000F1A60000}"/>
    <cellStyle name="Normal 78 5 3 3" xfId="8831" xr:uid="{00000000-0005-0000-0000-0000F2A60000}"/>
    <cellStyle name="Normal 78 5 3 3 2" xfId="39156" xr:uid="{00000000-0005-0000-0000-0000F3A60000}"/>
    <cellStyle name="Normal 78 5 3 3 3" xfId="23932" xr:uid="{00000000-0005-0000-0000-0000F4A60000}"/>
    <cellStyle name="Normal 78 5 3 4" xfId="34143" xr:uid="{00000000-0005-0000-0000-0000F5A60000}"/>
    <cellStyle name="Normal 78 5 3 5" xfId="18919" xr:uid="{00000000-0005-0000-0000-0000F6A60000}"/>
    <cellStyle name="Normal 78 5 4" xfId="5470" xr:uid="{00000000-0005-0000-0000-0000F7A60000}"/>
    <cellStyle name="Normal 78 5 4 2" xfId="15522" xr:uid="{00000000-0005-0000-0000-0000F8A60000}"/>
    <cellStyle name="Normal 78 5 4 2 2" xfId="45844" xr:uid="{00000000-0005-0000-0000-0000F9A60000}"/>
    <cellStyle name="Normal 78 5 4 2 3" xfId="30620" xr:uid="{00000000-0005-0000-0000-0000FAA60000}"/>
    <cellStyle name="Normal 78 5 4 3" xfId="10502" xr:uid="{00000000-0005-0000-0000-0000FBA60000}"/>
    <cellStyle name="Normal 78 5 4 3 2" xfId="40827" xr:uid="{00000000-0005-0000-0000-0000FCA60000}"/>
    <cellStyle name="Normal 78 5 4 3 3" xfId="25603" xr:uid="{00000000-0005-0000-0000-0000FDA60000}"/>
    <cellStyle name="Normal 78 5 4 4" xfId="35814" xr:uid="{00000000-0005-0000-0000-0000FEA60000}"/>
    <cellStyle name="Normal 78 5 4 5" xfId="20590" xr:uid="{00000000-0005-0000-0000-0000FFA60000}"/>
    <cellStyle name="Normal 78 5 5" xfId="12180" xr:uid="{00000000-0005-0000-0000-000000A70000}"/>
    <cellStyle name="Normal 78 5 5 2" xfId="42502" xr:uid="{00000000-0005-0000-0000-000001A70000}"/>
    <cellStyle name="Normal 78 5 5 3" xfId="27278" xr:uid="{00000000-0005-0000-0000-000002A70000}"/>
    <cellStyle name="Normal 78 5 6" xfId="7159" xr:uid="{00000000-0005-0000-0000-000003A70000}"/>
    <cellStyle name="Normal 78 5 6 2" xfId="37485" xr:uid="{00000000-0005-0000-0000-000004A70000}"/>
    <cellStyle name="Normal 78 5 6 3" xfId="22261" xr:uid="{00000000-0005-0000-0000-000005A70000}"/>
    <cellStyle name="Normal 78 5 7" xfId="32473" xr:uid="{00000000-0005-0000-0000-000006A70000}"/>
    <cellStyle name="Normal 78 5 8" xfId="17248" xr:uid="{00000000-0005-0000-0000-000007A70000}"/>
    <cellStyle name="Normal 78 6" xfId="2504" xr:uid="{00000000-0005-0000-0000-000008A70000}"/>
    <cellStyle name="Normal 78 6 2" xfId="4196" xr:uid="{00000000-0005-0000-0000-000009A70000}"/>
    <cellStyle name="Normal 78 6 2 2" xfId="14269" xr:uid="{00000000-0005-0000-0000-00000AA70000}"/>
    <cellStyle name="Normal 78 6 2 2 2" xfId="44591" xr:uid="{00000000-0005-0000-0000-00000BA70000}"/>
    <cellStyle name="Normal 78 6 2 2 3" xfId="29367" xr:uid="{00000000-0005-0000-0000-00000CA70000}"/>
    <cellStyle name="Normal 78 6 2 3" xfId="9249" xr:uid="{00000000-0005-0000-0000-00000DA70000}"/>
    <cellStyle name="Normal 78 6 2 3 2" xfId="39574" xr:uid="{00000000-0005-0000-0000-00000EA70000}"/>
    <cellStyle name="Normal 78 6 2 3 3" xfId="24350" xr:uid="{00000000-0005-0000-0000-00000FA70000}"/>
    <cellStyle name="Normal 78 6 2 4" xfId="34561" xr:uid="{00000000-0005-0000-0000-000010A70000}"/>
    <cellStyle name="Normal 78 6 2 5" xfId="19337" xr:uid="{00000000-0005-0000-0000-000011A70000}"/>
    <cellStyle name="Normal 78 6 3" xfId="5888" xr:uid="{00000000-0005-0000-0000-000012A70000}"/>
    <cellStyle name="Normal 78 6 3 2" xfId="15940" xr:uid="{00000000-0005-0000-0000-000013A70000}"/>
    <cellStyle name="Normal 78 6 3 2 2" xfId="46262" xr:uid="{00000000-0005-0000-0000-000014A70000}"/>
    <cellStyle name="Normal 78 6 3 2 3" xfId="31038" xr:uid="{00000000-0005-0000-0000-000015A70000}"/>
    <cellStyle name="Normal 78 6 3 3" xfId="10920" xr:uid="{00000000-0005-0000-0000-000016A70000}"/>
    <cellStyle name="Normal 78 6 3 3 2" xfId="41245" xr:uid="{00000000-0005-0000-0000-000017A70000}"/>
    <cellStyle name="Normal 78 6 3 3 3" xfId="26021" xr:uid="{00000000-0005-0000-0000-000018A70000}"/>
    <cellStyle name="Normal 78 6 3 4" xfId="36232" xr:uid="{00000000-0005-0000-0000-000019A70000}"/>
    <cellStyle name="Normal 78 6 3 5" xfId="21008" xr:uid="{00000000-0005-0000-0000-00001AA70000}"/>
    <cellStyle name="Normal 78 6 4" xfId="12598" xr:uid="{00000000-0005-0000-0000-00001BA70000}"/>
    <cellStyle name="Normal 78 6 4 2" xfId="42920" xr:uid="{00000000-0005-0000-0000-00001CA70000}"/>
    <cellStyle name="Normal 78 6 4 3" xfId="27696" xr:uid="{00000000-0005-0000-0000-00001DA70000}"/>
    <cellStyle name="Normal 78 6 5" xfId="7577" xr:uid="{00000000-0005-0000-0000-00001EA70000}"/>
    <cellStyle name="Normal 78 6 5 2" xfId="37903" xr:uid="{00000000-0005-0000-0000-00001FA70000}"/>
    <cellStyle name="Normal 78 6 5 3" xfId="22679" xr:uid="{00000000-0005-0000-0000-000020A70000}"/>
    <cellStyle name="Normal 78 6 6" xfId="32891" xr:uid="{00000000-0005-0000-0000-000021A70000}"/>
    <cellStyle name="Normal 78 6 7" xfId="17666" xr:uid="{00000000-0005-0000-0000-000022A70000}"/>
    <cellStyle name="Normal 78 7" xfId="3351" xr:uid="{00000000-0005-0000-0000-000023A70000}"/>
    <cellStyle name="Normal 78 7 2" xfId="13434" xr:uid="{00000000-0005-0000-0000-000024A70000}"/>
    <cellStyle name="Normal 78 7 2 2" xfId="43756" xr:uid="{00000000-0005-0000-0000-000025A70000}"/>
    <cellStyle name="Normal 78 7 2 3" xfId="28532" xr:uid="{00000000-0005-0000-0000-000026A70000}"/>
    <cellStyle name="Normal 78 7 3" xfId="8413" xr:uid="{00000000-0005-0000-0000-000027A70000}"/>
    <cellStyle name="Normal 78 7 3 2" xfId="38739" xr:uid="{00000000-0005-0000-0000-000028A70000}"/>
    <cellStyle name="Normal 78 7 3 3" xfId="23515" xr:uid="{00000000-0005-0000-0000-000029A70000}"/>
    <cellStyle name="Normal 78 7 4" xfId="33726" xr:uid="{00000000-0005-0000-0000-00002AA70000}"/>
    <cellStyle name="Normal 78 7 5" xfId="18502" xr:uid="{00000000-0005-0000-0000-00002BA70000}"/>
    <cellStyle name="Normal 78 8" xfId="5049" xr:uid="{00000000-0005-0000-0000-00002CA70000}"/>
    <cellStyle name="Normal 78 8 2" xfId="15105" xr:uid="{00000000-0005-0000-0000-00002DA70000}"/>
    <cellStyle name="Normal 78 8 2 2" xfId="45427" xr:uid="{00000000-0005-0000-0000-00002EA70000}"/>
    <cellStyle name="Normal 78 8 2 3" xfId="30203" xr:uid="{00000000-0005-0000-0000-00002FA70000}"/>
    <cellStyle name="Normal 78 8 3" xfId="10085" xr:uid="{00000000-0005-0000-0000-000030A70000}"/>
    <cellStyle name="Normal 78 8 3 2" xfId="40410" xr:uid="{00000000-0005-0000-0000-000031A70000}"/>
    <cellStyle name="Normal 78 8 3 3" xfId="25186" xr:uid="{00000000-0005-0000-0000-000032A70000}"/>
    <cellStyle name="Normal 78 8 4" xfId="35397" xr:uid="{00000000-0005-0000-0000-000033A70000}"/>
    <cellStyle name="Normal 78 8 5" xfId="20173" xr:uid="{00000000-0005-0000-0000-000034A70000}"/>
    <cellStyle name="Normal 78 9" xfId="11760" xr:uid="{00000000-0005-0000-0000-000035A70000}"/>
    <cellStyle name="Normal 78 9 2" xfId="42084" xr:uid="{00000000-0005-0000-0000-000036A70000}"/>
    <cellStyle name="Normal 78 9 3" xfId="26860" xr:uid="{00000000-0005-0000-0000-000037A70000}"/>
    <cellStyle name="Normal 79" xfId="1109" xr:uid="{00000000-0005-0000-0000-000038A70000}"/>
    <cellStyle name="Normal 79 10" xfId="6742" xr:uid="{00000000-0005-0000-0000-000039A70000}"/>
    <cellStyle name="Normal 79 10 2" xfId="37071" xr:uid="{00000000-0005-0000-0000-00003AA70000}"/>
    <cellStyle name="Normal 79 10 3" xfId="21847" xr:uid="{00000000-0005-0000-0000-00003BA70000}"/>
    <cellStyle name="Normal 79 11" xfId="32062" xr:uid="{00000000-0005-0000-0000-00003CA70000}"/>
    <cellStyle name="Normal 79 12" xfId="16832" xr:uid="{00000000-0005-0000-0000-00003DA70000}"/>
    <cellStyle name="Normal 79 13" xfId="47322" xr:uid="{00000000-0005-0000-0000-00003EA70000}"/>
    <cellStyle name="Normal 79 2" xfId="1706" xr:uid="{00000000-0005-0000-0000-00003FA70000}"/>
    <cellStyle name="Normal 79 2 10" xfId="32115" xr:uid="{00000000-0005-0000-0000-000040A70000}"/>
    <cellStyle name="Normal 79 2 11" xfId="16886" xr:uid="{00000000-0005-0000-0000-000041A70000}"/>
    <cellStyle name="Normal 79 2 2" xfId="1815" xr:uid="{00000000-0005-0000-0000-000042A70000}"/>
    <cellStyle name="Normal 79 2 2 10" xfId="16990" xr:uid="{00000000-0005-0000-0000-000043A70000}"/>
    <cellStyle name="Normal 79 2 2 2" xfId="2032" xr:uid="{00000000-0005-0000-0000-000044A70000}"/>
    <cellStyle name="Normal 79 2 2 2 2" xfId="2453" xr:uid="{00000000-0005-0000-0000-000045A70000}"/>
    <cellStyle name="Normal 79 2 2 2 2 2" xfId="3292" xr:uid="{00000000-0005-0000-0000-000046A70000}"/>
    <cellStyle name="Normal 79 2 2 2 2 2 2" xfId="4982" xr:uid="{00000000-0005-0000-0000-000047A70000}"/>
    <cellStyle name="Normal 79 2 2 2 2 2 2 2" xfId="15055" xr:uid="{00000000-0005-0000-0000-000048A70000}"/>
    <cellStyle name="Normal 79 2 2 2 2 2 2 2 2" xfId="45377" xr:uid="{00000000-0005-0000-0000-000049A70000}"/>
    <cellStyle name="Normal 79 2 2 2 2 2 2 2 3" xfId="30153" xr:uid="{00000000-0005-0000-0000-00004AA70000}"/>
    <cellStyle name="Normal 79 2 2 2 2 2 2 3" xfId="10035" xr:uid="{00000000-0005-0000-0000-00004BA70000}"/>
    <cellStyle name="Normal 79 2 2 2 2 2 2 3 2" xfId="40360" xr:uid="{00000000-0005-0000-0000-00004CA70000}"/>
    <cellStyle name="Normal 79 2 2 2 2 2 2 3 3" xfId="25136" xr:uid="{00000000-0005-0000-0000-00004DA70000}"/>
    <cellStyle name="Normal 79 2 2 2 2 2 2 4" xfId="35347" xr:uid="{00000000-0005-0000-0000-00004EA70000}"/>
    <cellStyle name="Normal 79 2 2 2 2 2 2 5" xfId="20123" xr:uid="{00000000-0005-0000-0000-00004FA70000}"/>
    <cellStyle name="Normal 79 2 2 2 2 2 3" xfId="6674" xr:uid="{00000000-0005-0000-0000-000050A70000}"/>
    <cellStyle name="Normal 79 2 2 2 2 2 3 2" xfId="16726" xr:uid="{00000000-0005-0000-0000-000051A70000}"/>
    <cellStyle name="Normal 79 2 2 2 2 2 3 2 2" xfId="47048" xr:uid="{00000000-0005-0000-0000-000052A70000}"/>
    <cellStyle name="Normal 79 2 2 2 2 2 3 2 3" xfId="31824" xr:uid="{00000000-0005-0000-0000-000053A70000}"/>
    <cellStyle name="Normal 79 2 2 2 2 2 3 3" xfId="11706" xr:uid="{00000000-0005-0000-0000-000054A70000}"/>
    <cellStyle name="Normal 79 2 2 2 2 2 3 3 2" xfId="42031" xr:uid="{00000000-0005-0000-0000-000055A70000}"/>
    <cellStyle name="Normal 79 2 2 2 2 2 3 3 3" xfId="26807" xr:uid="{00000000-0005-0000-0000-000056A70000}"/>
    <cellStyle name="Normal 79 2 2 2 2 2 3 4" xfId="37018" xr:uid="{00000000-0005-0000-0000-000057A70000}"/>
    <cellStyle name="Normal 79 2 2 2 2 2 3 5" xfId="21794" xr:uid="{00000000-0005-0000-0000-000058A70000}"/>
    <cellStyle name="Normal 79 2 2 2 2 2 4" xfId="13384" xr:uid="{00000000-0005-0000-0000-000059A70000}"/>
    <cellStyle name="Normal 79 2 2 2 2 2 4 2" xfId="43706" xr:uid="{00000000-0005-0000-0000-00005AA70000}"/>
    <cellStyle name="Normal 79 2 2 2 2 2 4 3" xfId="28482" xr:uid="{00000000-0005-0000-0000-00005BA70000}"/>
    <cellStyle name="Normal 79 2 2 2 2 2 5" xfId="8363" xr:uid="{00000000-0005-0000-0000-00005CA70000}"/>
    <cellStyle name="Normal 79 2 2 2 2 2 5 2" xfId="38689" xr:uid="{00000000-0005-0000-0000-00005DA70000}"/>
    <cellStyle name="Normal 79 2 2 2 2 2 5 3" xfId="23465" xr:uid="{00000000-0005-0000-0000-00005EA70000}"/>
    <cellStyle name="Normal 79 2 2 2 2 2 6" xfId="33677" xr:uid="{00000000-0005-0000-0000-00005FA70000}"/>
    <cellStyle name="Normal 79 2 2 2 2 2 7" xfId="18452" xr:uid="{00000000-0005-0000-0000-000060A70000}"/>
    <cellStyle name="Normal 79 2 2 2 2 3" xfId="4145" xr:uid="{00000000-0005-0000-0000-000061A70000}"/>
    <cellStyle name="Normal 79 2 2 2 2 3 2" xfId="14219" xr:uid="{00000000-0005-0000-0000-000062A70000}"/>
    <cellStyle name="Normal 79 2 2 2 2 3 2 2" xfId="44541" xr:uid="{00000000-0005-0000-0000-000063A70000}"/>
    <cellStyle name="Normal 79 2 2 2 2 3 2 3" xfId="29317" xr:uid="{00000000-0005-0000-0000-000064A70000}"/>
    <cellStyle name="Normal 79 2 2 2 2 3 3" xfId="9199" xr:uid="{00000000-0005-0000-0000-000065A70000}"/>
    <cellStyle name="Normal 79 2 2 2 2 3 3 2" xfId="39524" xr:uid="{00000000-0005-0000-0000-000066A70000}"/>
    <cellStyle name="Normal 79 2 2 2 2 3 3 3" xfId="24300" xr:uid="{00000000-0005-0000-0000-000067A70000}"/>
    <cellStyle name="Normal 79 2 2 2 2 3 4" xfId="34511" xr:uid="{00000000-0005-0000-0000-000068A70000}"/>
    <cellStyle name="Normal 79 2 2 2 2 3 5" xfId="19287" xr:uid="{00000000-0005-0000-0000-000069A70000}"/>
    <cellStyle name="Normal 79 2 2 2 2 4" xfId="5838" xr:uid="{00000000-0005-0000-0000-00006AA70000}"/>
    <cellStyle name="Normal 79 2 2 2 2 4 2" xfId="15890" xr:uid="{00000000-0005-0000-0000-00006BA70000}"/>
    <cellStyle name="Normal 79 2 2 2 2 4 2 2" xfId="46212" xr:uid="{00000000-0005-0000-0000-00006CA70000}"/>
    <cellStyle name="Normal 79 2 2 2 2 4 2 3" xfId="30988" xr:uid="{00000000-0005-0000-0000-00006DA70000}"/>
    <cellStyle name="Normal 79 2 2 2 2 4 3" xfId="10870" xr:uid="{00000000-0005-0000-0000-00006EA70000}"/>
    <cellStyle name="Normal 79 2 2 2 2 4 3 2" xfId="41195" xr:uid="{00000000-0005-0000-0000-00006FA70000}"/>
    <cellStyle name="Normal 79 2 2 2 2 4 3 3" xfId="25971" xr:uid="{00000000-0005-0000-0000-000070A70000}"/>
    <cellStyle name="Normal 79 2 2 2 2 4 4" xfId="36182" xr:uid="{00000000-0005-0000-0000-000071A70000}"/>
    <cellStyle name="Normal 79 2 2 2 2 4 5" xfId="20958" xr:uid="{00000000-0005-0000-0000-000072A70000}"/>
    <cellStyle name="Normal 79 2 2 2 2 5" xfId="12548" xr:uid="{00000000-0005-0000-0000-000073A70000}"/>
    <cellStyle name="Normal 79 2 2 2 2 5 2" xfId="42870" xr:uid="{00000000-0005-0000-0000-000074A70000}"/>
    <cellStyle name="Normal 79 2 2 2 2 5 3" xfId="27646" xr:uid="{00000000-0005-0000-0000-000075A70000}"/>
    <cellStyle name="Normal 79 2 2 2 2 6" xfId="7527" xr:uid="{00000000-0005-0000-0000-000076A70000}"/>
    <cellStyle name="Normal 79 2 2 2 2 6 2" xfId="37853" xr:uid="{00000000-0005-0000-0000-000077A70000}"/>
    <cellStyle name="Normal 79 2 2 2 2 6 3" xfId="22629" xr:uid="{00000000-0005-0000-0000-000078A70000}"/>
    <cellStyle name="Normal 79 2 2 2 2 7" xfId="32841" xr:uid="{00000000-0005-0000-0000-000079A70000}"/>
    <cellStyle name="Normal 79 2 2 2 2 8" xfId="17616" xr:uid="{00000000-0005-0000-0000-00007AA70000}"/>
    <cellStyle name="Normal 79 2 2 2 3" xfId="2874" xr:uid="{00000000-0005-0000-0000-00007BA70000}"/>
    <cellStyle name="Normal 79 2 2 2 3 2" xfId="4564" xr:uid="{00000000-0005-0000-0000-00007CA70000}"/>
    <cellStyle name="Normal 79 2 2 2 3 2 2" xfId="14637" xr:uid="{00000000-0005-0000-0000-00007DA70000}"/>
    <cellStyle name="Normal 79 2 2 2 3 2 2 2" xfId="44959" xr:uid="{00000000-0005-0000-0000-00007EA70000}"/>
    <cellStyle name="Normal 79 2 2 2 3 2 2 3" xfId="29735" xr:uid="{00000000-0005-0000-0000-00007FA70000}"/>
    <cellStyle name="Normal 79 2 2 2 3 2 3" xfId="9617" xr:uid="{00000000-0005-0000-0000-000080A70000}"/>
    <cellStyle name="Normal 79 2 2 2 3 2 3 2" xfId="39942" xr:uid="{00000000-0005-0000-0000-000081A70000}"/>
    <cellStyle name="Normal 79 2 2 2 3 2 3 3" xfId="24718" xr:uid="{00000000-0005-0000-0000-000082A70000}"/>
    <cellStyle name="Normal 79 2 2 2 3 2 4" xfId="34929" xr:uid="{00000000-0005-0000-0000-000083A70000}"/>
    <cellStyle name="Normal 79 2 2 2 3 2 5" xfId="19705" xr:uid="{00000000-0005-0000-0000-000084A70000}"/>
    <cellStyle name="Normal 79 2 2 2 3 3" xfId="6256" xr:uid="{00000000-0005-0000-0000-000085A70000}"/>
    <cellStyle name="Normal 79 2 2 2 3 3 2" xfId="16308" xr:uid="{00000000-0005-0000-0000-000086A70000}"/>
    <cellStyle name="Normal 79 2 2 2 3 3 2 2" xfId="46630" xr:uid="{00000000-0005-0000-0000-000087A70000}"/>
    <cellStyle name="Normal 79 2 2 2 3 3 2 3" xfId="31406" xr:uid="{00000000-0005-0000-0000-000088A70000}"/>
    <cellStyle name="Normal 79 2 2 2 3 3 3" xfId="11288" xr:uid="{00000000-0005-0000-0000-000089A70000}"/>
    <cellStyle name="Normal 79 2 2 2 3 3 3 2" xfId="41613" xr:uid="{00000000-0005-0000-0000-00008AA70000}"/>
    <cellStyle name="Normal 79 2 2 2 3 3 3 3" xfId="26389" xr:uid="{00000000-0005-0000-0000-00008BA70000}"/>
    <cellStyle name="Normal 79 2 2 2 3 3 4" xfId="36600" xr:uid="{00000000-0005-0000-0000-00008CA70000}"/>
    <cellStyle name="Normal 79 2 2 2 3 3 5" xfId="21376" xr:uid="{00000000-0005-0000-0000-00008DA70000}"/>
    <cellStyle name="Normal 79 2 2 2 3 4" xfId="12966" xr:uid="{00000000-0005-0000-0000-00008EA70000}"/>
    <cellStyle name="Normal 79 2 2 2 3 4 2" xfId="43288" xr:uid="{00000000-0005-0000-0000-00008FA70000}"/>
    <cellStyle name="Normal 79 2 2 2 3 4 3" xfId="28064" xr:uid="{00000000-0005-0000-0000-000090A70000}"/>
    <cellStyle name="Normal 79 2 2 2 3 5" xfId="7945" xr:uid="{00000000-0005-0000-0000-000091A70000}"/>
    <cellStyle name="Normal 79 2 2 2 3 5 2" xfId="38271" xr:uid="{00000000-0005-0000-0000-000092A70000}"/>
    <cellStyle name="Normal 79 2 2 2 3 5 3" xfId="23047" xr:uid="{00000000-0005-0000-0000-000093A70000}"/>
    <cellStyle name="Normal 79 2 2 2 3 6" xfId="33259" xr:uid="{00000000-0005-0000-0000-000094A70000}"/>
    <cellStyle name="Normal 79 2 2 2 3 7" xfId="18034" xr:uid="{00000000-0005-0000-0000-000095A70000}"/>
    <cellStyle name="Normal 79 2 2 2 4" xfId="3727" xr:uid="{00000000-0005-0000-0000-000096A70000}"/>
    <cellStyle name="Normal 79 2 2 2 4 2" xfId="13801" xr:uid="{00000000-0005-0000-0000-000097A70000}"/>
    <cellStyle name="Normal 79 2 2 2 4 2 2" xfId="44123" xr:uid="{00000000-0005-0000-0000-000098A70000}"/>
    <cellStyle name="Normal 79 2 2 2 4 2 3" xfId="28899" xr:uid="{00000000-0005-0000-0000-000099A70000}"/>
    <cellStyle name="Normal 79 2 2 2 4 3" xfId="8781" xr:uid="{00000000-0005-0000-0000-00009AA70000}"/>
    <cellStyle name="Normal 79 2 2 2 4 3 2" xfId="39106" xr:uid="{00000000-0005-0000-0000-00009BA70000}"/>
    <cellStyle name="Normal 79 2 2 2 4 3 3" xfId="23882" xr:uid="{00000000-0005-0000-0000-00009CA70000}"/>
    <cellStyle name="Normal 79 2 2 2 4 4" xfId="34093" xr:uid="{00000000-0005-0000-0000-00009DA70000}"/>
    <cellStyle name="Normal 79 2 2 2 4 5" xfId="18869" xr:uid="{00000000-0005-0000-0000-00009EA70000}"/>
    <cellStyle name="Normal 79 2 2 2 5" xfId="5420" xr:uid="{00000000-0005-0000-0000-00009FA70000}"/>
    <cellStyle name="Normal 79 2 2 2 5 2" xfId="15472" xr:uid="{00000000-0005-0000-0000-0000A0A70000}"/>
    <cellStyle name="Normal 79 2 2 2 5 2 2" xfId="45794" xr:uid="{00000000-0005-0000-0000-0000A1A70000}"/>
    <cellStyle name="Normal 79 2 2 2 5 2 3" xfId="30570" xr:uid="{00000000-0005-0000-0000-0000A2A70000}"/>
    <cellStyle name="Normal 79 2 2 2 5 3" xfId="10452" xr:uid="{00000000-0005-0000-0000-0000A3A70000}"/>
    <cellStyle name="Normal 79 2 2 2 5 3 2" xfId="40777" xr:uid="{00000000-0005-0000-0000-0000A4A70000}"/>
    <cellStyle name="Normal 79 2 2 2 5 3 3" xfId="25553" xr:uid="{00000000-0005-0000-0000-0000A5A70000}"/>
    <cellStyle name="Normal 79 2 2 2 5 4" xfId="35764" xr:uid="{00000000-0005-0000-0000-0000A6A70000}"/>
    <cellStyle name="Normal 79 2 2 2 5 5" xfId="20540" xr:uid="{00000000-0005-0000-0000-0000A7A70000}"/>
    <cellStyle name="Normal 79 2 2 2 6" xfId="12130" xr:uid="{00000000-0005-0000-0000-0000A8A70000}"/>
    <cellStyle name="Normal 79 2 2 2 6 2" xfId="42452" xr:uid="{00000000-0005-0000-0000-0000A9A70000}"/>
    <cellStyle name="Normal 79 2 2 2 6 3" xfId="27228" xr:uid="{00000000-0005-0000-0000-0000AAA70000}"/>
    <cellStyle name="Normal 79 2 2 2 7" xfId="7109" xr:uid="{00000000-0005-0000-0000-0000ABA70000}"/>
    <cellStyle name="Normal 79 2 2 2 7 2" xfId="37435" xr:uid="{00000000-0005-0000-0000-0000ACA70000}"/>
    <cellStyle name="Normal 79 2 2 2 7 3" xfId="22211" xr:uid="{00000000-0005-0000-0000-0000ADA70000}"/>
    <cellStyle name="Normal 79 2 2 2 8" xfId="32423" xr:uid="{00000000-0005-0000-0000-0000AEA70000}"/>
    <cellStyle name="Normal 79 2 2 2 9" xfId="17198" xr:uid="{00000000-0005-0000-0000-0000AFA70000}"/>
    <cellStyle name="Normal 79 2 2 3" xfId="2245" xr:uid="{00000000-0005-0000-0000-0000B0A70000}"/>
    <cellStyle name="Normal 79 2 2 3 2" xfId="3084" xr:uid="{00000000-0005-0000-0000-0000B1A70000}"/>
    <cellStyle name="Normal 79 2 2 3 2 2" xfId="4774" xr:uid="{00000000-0005-0000-0000-0000B2A70000}"/>
    <cellStyle name="Normal 79 2 2 3 2 2 2" xfId="14847" xr:uid="{00000000-0005-0000-0000-0000B3A70000}"/>
    <cellStyle name="Normal 79 2 2 3 2 2 2 2" xfId="45169" xr:uid="{00000000-0005-0000-0000-0000B4A70000}"/>
    <cellStyle name="Normal 79 2 2 3 2 2 2 3" xfId="29945" xr:uid="{00000000-0005-0000-0000-0000B5A70000}"/>
    <cellStyle name="Normal 79 2 2 3 2 2 3" xfId="9827" xr:uid="{00000000-0005-0000-0000-0000B6A70000}"/>
    <cellStyle name="Normal 79 2 2 3 2 2 3 2" xfId="40152" xr:uid="{00000000-0005-0000-0000-0000B7A70000}"/>
    <cellStyle name="Normal 79 2 2 3 2 2 3 3" xfId="24928" xr:uid="{00000000-0005-0000-0000-0000B8A70000}"/>
    <cellStyle name="Normal 79 2 2 3 2 2 4" xfId="35139" xr:uid="{00000000-0005-0000-0000-0000B9A70000}"/>
    <cellStyle name="Normal 79 2 2 3 2 2 5" xfId="19915" xr:uid="{00000000-0005-0000-0000-0000BAA70000}"/>
    <cellStyle name="Normal 79 2 2 3 2 3" xfId="6466" xr:uid="{00000000-0005-0000-0000-0000BBA70000}"/>
    <cellStyle name="Normal 79 2 2 3 2 3 2" xfId="16518" xr:uid="{00000000-0005-0000-0000-0000BCA70000}"/>
    <cellStyle name="Normal 79 2 2 3 2 3 2 2" xfId="46840" xr:uid="{00000000-0005-0000-0000-0000BDA70000}"/>
    <cellStyle name="Normal 79 2 2 3 2 3 2 3" xfId="31616" xr:uid="{00000000-0005-0000-0000-0000BEA70000}"/>
    <cellStyle name="Normal 79 2 2 3 2 3 3" xfId="11498" xr:uid="{00000000-0005-0000-0000-0000BFA70000}"/>
    <cellStyle name="Normal 79 2 2 3 2 3 3 2" xfId="41823" xr:uid="{00000000-0005-0000-0000-0000C0A70000}"/>
    <cellStyle name="Normal 79 2 2 3 2 3 3 3" xfId="26599" xr:uid="{00000000-0005-0000-0000-0000C1A70000}"/>
    <cellStyle name="Normal 79 2 2 3 2 3 4" xfId="36810" xr:uid="{00000000-0005-0000-0000-0000C2A70000}"/>
    <cellStyle name="Normal 79 2 2 3 2 3 5" xfId="21586" xr:uid="{00000000-0005-0000-0000-0000C3A70000}"/>
    <cellStyle name="Normal 79 2 2 3 2 4" xfId="13176" xr:uid="{00000000-0005-0000-0000-0000C4A70000}"/>
    <cellStyle name="Normal 79 2 2 3 2 4 2" xfId="43498" xr:uid="{00000000-0005-0000-0000-0000C5A70000}"/>
    <cellStyle name="Normal 79 2 2 3 2 4 3" xfId="28274" xr:uid="{00000000-0005-0000-0000-0000C6A70000}"/>
    <cellStyle name="Normal 79 2 2 3 2 5" xfId="8155" xr:uid="{00000000-0005-0000-0000-0000C7A70000}"/>
    <cellStyle name="Normal 79 2 2 3 2 5 2" xfId="38481" xr:uid="{00000000-0005-0000-0000-0000C8A70000}"/>
    <cellStyle name="Normal 79 2 2 3 2 5 3" xfId="23257" xr:uid="{00000000-0005-0000-0000-0000C9A70000}"/>
    <cellStyle name="Normal 79 2 2 3 2 6" xfId="33469" xr:uid="{00000000-0005-0000-0000-0000CAA70000}"/>
    <cellStyle name="Normal 79 2 2 3 2 7" xfId="18244" xr:uid="{00000000-0005-0000-0000-0000CBA70000}"/>
    <cellStyle name="Normal 79 2 2 3 3" xfId="3937" xr:uid="{00000000-0005-0000-0000-0000CCA70000}"/>
    <cellStyle name="Normal 79 2 2 3 3 2" xfId="14011" xr:uid="{00000000-0005-0000-0000-0000CDA70000}"/>
    <cellStyle name="Normal 79 2 2 3 3 2 2" xfId="44333" xr:uid="{00000000-0005-0000-0000-0000CEA70000}"/>
    <cellStyle name="Normal 79 2 2 3 3 2 3" xfId="29109" xr:uid="{00000000-0005-0000-0000-0000CFA70000}"/>
    <cellStyle name="Normal 79 2 2 3 3 3" xfId="8991" xr:uid="{00000000-0005-0000-0000-0000D0A70000}"/>
    <cellStyle name="Normal 79 2 2 3 3 3 2" xfId="39316" xr:uid="{00000000-0005-0000-0000-0000D1A70000}"/>
    <cellStyle name="Normal 79 2 2 3 3 3 3" xfId="24092" xr:uid="{00000000-0005-0000-0000-0000D2A70000}"/>
    <cellStyle name="Normal 79 2 2 3 3 4" xfId="34303" xr:uid="{00000000-0005-0000-0000-0000D3A70000}"/>
    <cellStyle name="Normal 79 2 2 3 3 5" xfId="19079" xr:uid="{00000000-0005-0000-0000-0000D4A70000}"/>
    <cellStyle name="Normal 79 2 2 3 4" xfId="5630" xr:uid="{00000000-0005-0000-0000-0000D5A70000}"/>
    <cellStyle name="Normal 79 2 2 3 4 2" xfId="15682" xr:uid="{00000000-0005-0000-0000-0000D6A70000}"/>
    <cellStyle name="Normal 79 2 2 3 4 2 2" xfId="46004" xr:uid="{00000000-0005-0000-0000-0000D7A70000}"/>
    <cellStyle name="Normal 79 2 2 3 4 2 3" xfId="30780" xr:uid="{00000000-0005-0000-0000-0000D8A70000}"/>
    <cellStyle name="Normal 79 2 2 3 4 3" xfId="10662" xr:uid="{00000000-0005-0000-0000-0000D9A70000}"/>
    <cellStyle name="Normal 79 2 2 3 4 3 2" xfId="40987" xr:uid="{00000000-0005-0000-0000-0000DAA70000}"/>
    <cellStyle name="Normal 79 2 2 3 4 3 3" xfId="25763" xr:uid="{00000000-0005-0000-0000-0000DBA70000}"/>
    <cellStyle name="Normal 79 2 2 3 4 4" xfId="35974" xr:uid="{00000000-0005-0000-0000-0000DCA70000}"/>
    <cellStyle name="Normal 79 2 2 3 4 5" xfId="20750" xr:uid="{00000000-0005-0000-0000-0000DDA70000}"/>
    <cellStyle name="Normal 79 2 2 3 5" xfId="12340" xr:uid="{00000000-0005-0000-0000-0000DEA70000}"/>
    <cellStyle name="Normal 79 2 2 3 5 2" xfId="42662" xr:uid="{00000000-0005-0000-0000-0000DFA70000}"/>
    <cellStyle name="Normal 79 2 2 3 5 3" xfId="27438" xr:uid="{00000000-0005-0000-0000-0000E0A70000}"/>
    <cellStyle name="Normal 79 2 2 3 6" xfId="7319" xr:uid="{00000000-0005-0000-0000-0000E1A70000}"/>
    <cellStyle name="Normal 79 2 2 3 6 2" xfId="37645" xr:uid="{00000000-0005-0000-0000-0000E2A70000}"/>
    <cellStyle name="Normal 79 2 2 3 6 3" xfId="22421" xr:uid="{00000000-0005-0000-0000-0000E3A70000}"/>
    <cellStyle name="Normal 79 2 2 3 7" xfId="32633" xr:uid="{00000000-0005-0000-0000-0000E4A70000}"/>
    <cellStyle name="Normal 79 2 2 3 8" xfId="17408" xr:uid="{00000000-0005-0000-0000-0000E5A70000}"/>
    <cellStyle name="Normal 79 2 2 4" xfId="2666" xr:uid="{00000000-0005-0000-0000-0000E6A70000}"/>
    <cellStyle name="Normal 79 2 2 4 2" xfId="4356" xr:uid="{00000000-0005-0000-0000-0000E7A70000}"/>
    <cellStyle name="Normal 79 2 2 4 2 2" xfId="14429" xr:uid="{00000000-0005-0000-0000-0000E8A70000}"/>
    <cellStyle name="Normal 79 2 2 4 2 2 2" xfId="44751" xr:uid="{00000000-0005-0000-0000-0000E9A70000}"/>
    <cellStyle name="Normal 79 2 2 4 2 2 3" xfId="29527" xr:uid="{00000000-0005-0000-0000-0000EAA70000}"/>
    <cellStyle name="Normal 79 2 2 4 2 3" xfId="9409" xr:uid="{00000000-0005-0000-0000-0000EBA70000}"/>
    <cellStyle name="Normal 79 2 2 4 2 3 2" xfId="39734" xr:uid="{00000000-0005-0000-0000-0000ECA70000}"/>
    <cellStyle name="Normal 79 2 2 4 2 3 3" xfId="24510" xr:uid="{00000000-0005-0000-0000-0000EDA70000}"/>
    <cellStyle name="Normal 79 2 2 4 2 4" xfId="34721" xr:uid="{00000000-0005-0000-0000-0000EEA70000}"/>
    <cellStyle name="Normal 79 2 2 4 2 5" xfId="19497" xr:uid="{00000000-0005-0000-0000-0000EFA70000}"/>
    <cellStyle name="Normal 79 2 2 4 3" xfId="6048" xr:uid="{00000000-0005-0000-0000-0000F0A70000}"/>
    <cellStyle name="Normal 79 2 2 4 3 2" xfId="16100" xr:uid="{00000000-0005-0000-0000-0000F1A70000}"/>
    <cellStyle name="Normal 79 2 2 4 3 2 2" xfId="46422" xr:uid="{00000000-0005-0000-0000-0000F2A70000}"/>
    <cellStyle name="Normal 79 2 2 4 3 2 3" xfId="31198" xr:uid="{00000000-0005-0000-0000-0000F3A70000}"/>
    <cellStyle name="Normal 79 2 2 4 3 3" xfId="11080" xr:uid="{00000000-0005-0000-0000-0000F4A70000}"/>
    <cellStyle name="Normal 79 2 2 4 3 3 2" xfId="41405" xr:uid="{00000000-0005-0000-0000-0000F5A70000}"/>
    <cellStyle name="Normal 79 2 2 4 3 3 3" xfId="26181" xr:uid="{00000000-0005-0000-0000-0000F6A70000}"/>
    <cellStyle name="Normal 79 2 2 4 3 4" xfId="36392" xr:uid="{00000000-0005-0000-0000-0000F7A70000}"/>
    <cellStyle name="Normal 79 2 2 4 3 5" xfId="21168" xr:uid="{00000000-0005-0000-0000-0000F8A70000}"/>
    <cellStyle name="Normal 79 2 2 4 4" xfId="12758" xr:uid="{00000000-0005-0000-0000-0000F9A70000}"/>
    <cellStyle name="Normal 79 2 2 4 4 2" xfId="43080" xr:uid="{00000000-0005-0000-0000-0000FAA70000}"/>
    <cellStyle name="Normal 79 2 2 4 4 3" xfId="27856" xr:uid="{00000000-0005-0000-0000-0000FBA70000}"/>
    <cellStyle name="Normal 79 2 2 4 5" xfId="7737" xr:uid="{00000000-0005-0000-0000-0000FCA70000}"/>
    <cellStyle name="Normal 79 2 2 4 5 2" xfId="38063" xr:uid="{00000000-0005-0000-0000-0000FDA70000}"/>
    <cellStyle name="Normal 79 2 2 4 5 3" xfId="22839" xr:uid="{00000000-0005-0000-0000-0000FEA70000}"/>
    <cellStyle name="Normal 79 2 2 4 6" xfId="33051" xr:uid="{00000000-0005-0000-0000-0000FFA70000}"/>
    <cellStyle name="Normal 79 2 2 4 7" xfId="17826" xr:uid="{00000000-0005-0000-0000-000000A80000}"/>
    <cellStyle name="Normal 79 2 2 5" xfId="3519" xr:uid="{00000000-0005-0000-0000-000001A80000}"/>
    <cellStyle name="Normal 79 2 2 5 2" xfId="13593" xr:uid="{00000000-0005-0000-0000-000002A80000}"/>
    <cellStyle name="Normal 79 2 2 5 2 2" xfId="43915" xr:uid="{00000000-0005-0000-0000-000003A80000}"/>
    <cellStyle name="Normal 79 2 2 5 2 3" xfId="28691" xr:uid="{00000000-0005-0000-0000-000004A80000}"/>
    <cellStyle name="Normal 79 2 2 5 3" xfId="8573" xr:uid="{00000000-0005-0000-0000-000005A80000}"/>
    <cellStyle name="Normal 79 2 2 5 3 2" xfId="38898" xr:uid="{00000000-0005-0000-0000-000006A80000}"/>
    <cellStyle name="Normal 79 2 2 5 3 3" xfId="23674" xr:uid="{00000000-0005-0000-0000-000007A80000}"/>
    <cellStyle name="Normal 79 2 2 5 4" xfId="33885" xr:uid="{00000000-0005-0000-0000-000008A80000}"/>
    <cellStyle name="Normal 79 2 2 5 5" xfId="18661" xr:uid="{00000000-0005-0000-0000-000009A80000}"/>
    <cellStyle name="Normal 79 2 2 6" xfId="5212" xr:uid="{00000000-0005-0000-0000-00000AA80000}"/>
    <cellStyle name="Normal 79 2 2 6 2" xfId="15264" xr:uid="{00000000-0005-0000-0000-00000BA80000}"/>
    <cellStyle name="Normal 79 2 2 6 2 2" xfId="45586" xr:uid="{00000000-0005-0000-0000-00000CA80000}"/>
    <cellStyle name="Normal 79 2 2 6 2 3" xfId="30362" xr:uid="{00000000-0005-0000-0000-00000DA80000}"/>
    <cellStyle name="Normal 79 2 2 6 3" xfId="10244" xr:uid="{00000000-0005-0000-0000-00000EA80000}"/>
    <cellStyle name="Normal 79 2 2 6 3 2" xfId="40569" xr:uid="{00000000-0005-0000-0000-00000FA80000}"/>
    <cellStyle name="Normal 79 2 2 6 3 3" xfId="25345" xr:uid="{00000000-0005-0000-0000-000010A80000}"/>
    <cellStyle name="Normal 79 2 2 6 4" xfId="35556" xr:uid="{00000000-0005-0000-0000-000011A80000}"/>
    <cellStyle name="Normal 79 2 2 6 5" xfId="20332" xr:uid="{00000000-0005-0000-0000-000012A80000}"/>
    <cellStyle name="Normal 79 2 2 7" xfId="11922" xr:uid="{00000000-0005-0000-0000-000013A80000}"/>
    <cellStyle name="Normal 79 2 2 7 2" xfId="42244" xr:uid="{00000000-0005-0000-0000-000014A80000}"/>
    <cellStyle name="Normal 79 2 2 7 3" xfId="27020" xr:uid="{00000000-0005-0000-0000-000015A80000}"/>
    <cellStyle name="Normal 79 2 2 8" xfId="6901" xr:uid="{00000000-0005-0000-0000-000016A80000}"/>
    <cellStyle name="Normal 79 2 2 8 2" xfId="37227" xr:uid="{00000000-0005-0000-0000-000017A80000}"/>
    <cellStyle name="Normal 79 2 2 8 3" xfId="22003" xr:uid="{00000000-0005-0000-0000-000018A80000}"/>
    <cellStyle name="Normal 79 2 2 9" xfId="32216" xr:uid="{00000000-0005-0000-0000-000019A80000}"/>
    <cellStyle name="Normal 79 2 3" xfId="1928" xr:uid="{00000000-0005-0000-0000-00001AA80000}"/>
    <cellStyle name="Normal 79 2 3 2" xfId="2349" xr:uid="{00000000-0005-0000-0000-00001BA80000}"/>
    <cellStyle name="Normal 79 2 3 2 2" xfId="3188" xr:uid="{00000000-0005-0000-0000-00001CA80000}"/>
    <cellStyle name="Normal 79 2 3 2 2 2" xfId="4878" xr:uid="{00000000-0005-0000-0000-00001DA80000}"/>
    <cellStyle name="Normal 79 2 3 2 2 2 2" xfId="14951" xr:uid="{00000000-0005-0000-0000-00001EA80000}"/>
    <cellStyle name="Normal 79 2 3 2 2 2 2 2" xfId="45273" xr:uid="{00000000-0005-0000-0000-00001FA80000}"/>
    <cellStyle name="Normal 79 2 3 2 2 2 2 3" xfId="30049" xr:uid="{00000000-0005-0000-0000-000020A80000}"/>
    <cellStyle name="Normal 79 2 3 2 2 2 3" xfId="9931" xr:uid="{00000000-0005-0000-0000-000021A80000}"/>
    <cellStyle name="Normal 79 2 3 2 2 2 3 2" xfId="40256" xr:uid="{00000000-0005-0000-0000-000022A80000}"/>
    <cellStyle name="Normal 79 2 3 2 2 2 3 3" xfId="25032" xr:uid="{00000000-0005-0000-0000-000023A80000}"/>
    <cellStyle name="Normal 79 2 3 2 2 2 4" xfId="35243" xr:uid="{00000000-0005-0000-0000-000024A80000}"/>
    <cellStyle name="Normal 79 2 3 2 2 2 5" xfId="20019" xr:uid="{00000000-0005-0000-0000-000025A80000}"/>
    <cellStyle name="Normal 79 2 3 2 2 3" xfId="6570" xr:uid="{00000000-0005-0000-0000-000026A80000}"/>
    <cellStyle name="Normal 79 2 3 2 2 3 2" xfId="16622" xr:uid="{00000000-0005-0000-0000-000027A80000}"/>
    <cellStyle name="Normal 79 2 3 2 2 3 2 2" xfId="46944" xr:uid="{00000000-0005-0000-0000-000028A80000}"/>
    <cellStyle name="Normal 79 2 3 2 2 3 2 3" xfId="31720" xr:uid="{00000000-0005-0000-0000-000029A80000}"/>
    <cellStyle name="Normal 79 2 3 2 2 3 3" xfId="11602" xr:uid="{00000000-0005-0000-0000-00002AA80000}"/>
    <cellStyle name="Normal 79 2 3 2 2 3 3 2" xfId="41927" xr:uid="{00000000-0005-0000-0000-00002BA80000}"/>
    <cellStyle name="Normal 79 2 3 2 2 3 3 3" xfId="26703" xr:uid="{00000000-0005-0000-0000-00002CA80000}"/>
    <cellStyle name="Normal 79 2 3 2 2 3 4" xfId="36914" xr:uid="{00000000-0005-0000-0000-00002DA80000}"/>
    <cellStyle name="Normal 79 2 3 2 2 3 5" xfId="21690" xr:uid="{00000000-0005-0000-0000-00002EA80000}"/>
    <cellStyle name="Normal 79 2 3 2 2 4" xfId="13280" xr:uid="{00000000-0005-0000-0000-00002FA80000}"/>
    <cellStyle name="Normal 79 2 3 2 2 4 2" xfId="43602" xr:uid="{00000000-0005-0000-0000-000030A80000}"/>
    <cellStyle name="Normal 79 2 3 2 2 4 3" xfId="28378" xr:uid="{00000000-0005-0000-0000-000031A80000}"/>
    <cellStyle name="Normal 79 2 3 2 2 5" xfId="8259" xr:uid="{00000000-0005-0000-0000-000032A80000}"/>
    <cellStyle name="Normal 79 2 3 2 2 5 2" xfId="38585" xr:uid="{00000000-0005-0000-0000-000033A80000}"/>
    <cellStyle name="Normal 79 2 3 2 2 5 3" xfId="23361" xr:uid="{00000000-0005-0000-0000-000034A80000}"/>
    <cellStyle name="Normal 79 2 3 2 2 6" xfId="33573" xr:uid="{00000000-0005-0000-0000-000035A80000}"/>
    <cellStyle name="Normal 79 2 3 2 2 7" xfId="18348" xr:uid="{00000000-0005-0000-0000-000036A80000}"/>
    <cellStyle name="Normal 79 2 3 2 3" xfId="4041" xr:uid="{00000000-0005-0000-0000-000037A80000}"/>
    <cellStyle name="Normal 79 2 3 2 3 2" xfId="14115" xr:uid="{00000000-0005-0000-0000-000038A80000}"/>
    <cellStyle name="Normal 79 2 3 2 3 2 2" xfId="44437" xr:uid="{00000000-0005-0000-0000-000039A80000}"/>
    <cellStyle name="Normal 79 2 3 2 3 2 3" xfId="29213" xr:uid="{00000000-0005-0000-0000-00003AA80000}"/>
    <cellStyle name="Normal 79 2 3 2 3 3" xfId="9095" xr:uid="{00000000-0005-0000-0000-00003BA80000}"/>
    <cellStyle name="Normal 79 2 3 2 3 3 2" xfId="39420" xr:uid="{00000000-0005-0000-0000-00003CA80000}"/>
    <cellStyle name="Normal 79 2 3 2 3 3 3" xfId="24196" xr:uid="{00000000-0005-0000-0000-00003DA80000}"/>
    <cellStyle name="Normal 79 2 3 2 3 4" xfId="34407" xr:uid="{00000000-0005-0000-0000-00003EA80000}"/>
    <cellStyle name="Normal 79 2 3 2 3 5" xfId="19183" xr:uid="{00000000-0005-0000-0000-00003FA80000}"/>
    <cellStyle name="Normal 79 2 3 2 4" xfId="5734" xr:uid="{00000000-0005-0000-0000-000040A80000}"/>
    <cellStyle name="Normal 79 2 3 2 4 2" xfId="15786" xr:uid="{00000000-0005-0000-0000-000041A80000}"/>
    <cellStyle name="Normal 79 2 3 2 4 2 2" xfId="46108" xr:uid="{00000000-0005-0000-0000-000042A80000}"/>
    <cellStyle name="Normal 79 2 3 2 4 2 3" xfId="30884" xr:uid="{00000000-0005-0000-0000-000043A80000}"/>
    <cellStyle name="Normal 79 2 3 2 4 3" xfId="10766" xr:uid="{00000000-0005-0000-0000-000044A80000}"/>
    <cellStyle name="Normal 79 2 3 2 4 3 2" xfId="41091" xr:uid="{00000000-0005-0000-0000-000045A80000}"/>
    <cellStyle name="Normal 79 2 3 2 4 3 3" xfId="25867" xr:uid="{00000000-0005-0000-0000-000046A80000}"/>
    <cellStyle name="Normal 79 2 3 2 4 4" xfId="36078" xr:uid="{00000000-0005-0000-0000-000047A80000}"/>
    <cellStyle name="Normal 79 2 3 2 4 5" xfId="20854" xr:uid="{00000000-0005-0000-0000-000048A80000}"/>
    <cellStyle name="Normal 79 2 3 2 5" xfId="12444" xr:uid="{00000000-0005-0000-0000-000049A80000}"/>
    <cellStyle name="Normal 79 2 3 2 5 2" xfId="42766" xr:uid="{00000000-0005-0000-0000-00004AA80000}"/>
    <cellStyle name="Normal 79 2 3 2 5 3" xfId="27542" xr:uid="{00000000-0005-0000-0000-00004BA80000}"/>
    <cellStyle name="Normal 79 2 3 2 6" xfId="7423" xr:uid="{00000000-0005-0000-0000-00004CA80000}"/>
    <cellStyle name="Normal 79 2 3 2 6 2" xfId="37749" xr:uid="{00000000-0005-0000-0000-00004DA80000}"/>
    <cellStyle name="Normal 79 2 3 2 6 3" xfId="22525" xr:uid="{00000000-0005-0000-0000-00004EA80000}"/>
    <cellStyle name="Normal 79 2 3 2 7" xfId="32737" xr:uid="{00000000-0005-0000-0000-00004FA80000}"/>
    <cellStyle name="Normal 79 2 3 2 8" xfId="17512" xr:uid="{00000000-0005-0000-0000-000050A80000}"/>
    <cellStyle name="Normal 79 2 3 3" xfId="2770" xr:uid="{00000000-0005-0000-0000-000051A80000}"/>
    <cellStyle name="Normal 79 2 3 3 2" xfId="4460" xr:uid="{00000000-0005-0000-0000-000052A80000}"/>
    <cellStyle name="Normal 79 2 3 3 2 2" xfId="14533" xr:uid="{00000000-0005-0000-0000-000053A80000}"/>
    <cellStyle name="Normal 79 2 3 3 2 2 2" xfId="44855" xr:uid="{00000000-0005-0000-0000-000054A80000}"/>
    <cellStyle name="Normal 79 2 3 3 2 2 3" xfId="29631" xr:uid="{00000000-0005-0000-0000-000055A80000}"/>
    <cellStyle name="Normal 79 2 3 3 2 3" xfId="9513" xr:uid="{00000000-0005-0000-0000-000056A80000}"/>
    <cellStyle name="Normal 79 2 3 3 2 3 2" xfId="39838" xr:uid="{00000000-0005-0000-0000-000057A80000}"/>
    <cellStyle name="Normal 79 2 3 3 2 3 3" xfId="24614" xr:uid="{00000000-0005-0000-0000-000058A80000}"/>
    <cellStyle name="Normal 79 2 3 3 2 4" xfId="34825" xr:uid="{00000000-0005-0000-0000-000059A80000}"/>
    <cellStyle name="Normal 79 2 3 3 2 5" xfId="19601" xr:uid="{00000000-0005-0000-0000-00005AA80000}"/>
    <cellStyle name="Normal 79 2 3 3 3" xfId="6152" xr:uid="{00000000-0005-0000-0000-00005BA80000}"/>
    <cellStyle name="Normal 79 2 3 3 3 2" xfId="16204" xr:uid="{00000000-0005-0000-0000-00005CA80000}"/>
    <cellStyle name="Normal 79 2 3 3 3 2 2" xfId="46526" xr:uid="{00000000-0005-0000-0000-00005DA80000}"/>
    <cellStyle name="Normal 79 2 3 3 3 2 3" xfId="31302" xr:uid="{00000000-0005-0000-0000-00005EA80000}"/>
    <cellStyle name="Normal 79 2 3 3 3 3" xfId="11184" xr:uid="{00000000-0005-0000-0000-00005FA80000}"/>
    <cellStyle name="Normal 79 2 3 3 3 3 2" xfId="41509" xr:uid="{00000000-0005-0000-0000-000060A80000}"/>
    <cellStyle name="Normal 79 2 3 3 3 3 3" xfId="26285" xr:uid="{00000000-0005-0000-0000-000061A80000}"/>
    <cellStyle name="Normal 79 2 3 3 3 4" xfId="36496" xr:uid="{00000000-0005-0000-0000-000062A80000}"/>
    <cellStyle name="Normal 79 2 3 3 3 5" xfId="21272" xr:uid="{00000000-0005-0000-0000-000063A80000}"/>
    <cellStyle name="Normal 79 2 3 3 4" xfId="12862" xr:uid="{00000000-0005-0000-0000-000064A80000}"/>
    <cellStyle name="Normal 79 2 3 3 4 2" xfId="43184" xr:uid="{00000000-0005-0000-0000-000065A80000}"/>
    <cellStyle name="Normal 79 2 3 3 4 3" xfId="27960" xr:uid="{00000000-0005-0000-0000-000066A80000}"/>
    <cellStyle name="Normal 79 2 3 3 5" xfId="7841" xr:uid="{00000000-0005-0000-0000-000067A80000}"/>
    <cellStyle name="Normal 79 2 3 3 5 2" xfId="38167" xr:uid="{00000000-0005-0000-0000-000068A80000}"/>
    <cellStyle name="Normal 79 2 3 3 5 3" xfId="22943" xr:uid="{00000000-0005-0000-0000-000069A80000}"/>
    <cellStyle name="Normal 79 2 3 3 6" xfId="33155" xr:uid="{00000000-0005-0000-0000-00006AA80000}"/>
    <cellStyle name="Normal 79 2 3 3 7" xfId="17930" xr:uid="{00000000-0005-0000-0000-00006BA80000}"/>
    <cellStyle name="Normal 79 2 3 4" xfId="3623" xr:uid="{00000000-0005-0000-0000-00006CA80000}"/>
    <cellStyle name="Normal 79 2 3 4 2" xfId="13697" xr:uid="{00000000-0005-0000-0000-00006DA80000}"/>
    <cellStyle name="Normal 79 2 3 4 2 2" xfId="44019" xr:uid="{00000000-0005-0000-0000-00006EA80000}"/>
    <cellStyle name="Normal 79 2 3 4 2 3" xfId="28795" xr:uid="{00000000-0005-0000-0000-00006FA80000}"/>
    <cellStyle name="Normal 79 2 3 4 3" xfId="8677" xr:uid="{00000000-0005-0000-0000-000070A80000}"/>
    <cellStyle name="Normal 79 2 3 4 3 2" xfId="39002" xr:uid="{00000000-0005-0000-0000-000071A80000}"/>
    <cellStyle name="Normal 79 2 3 4 3 3" xfId="23778" xr:uid="{00000000-0005-0000-0000-000072A80000}"/>
    <cellStyle name="Normal 79 2 3 4 4" xfId="33989" xr:uid="{00000000-0005-0000-0000-000073A80000}"/>
    <cellStyle name="Normal 79 2 3 4 5" xfId="18765" xr:uid="{00000000-0005-0000-0000-000074A80000}"/>
    <cellStyle name="Normal 79 2 3 5" xfId="5316" xr:uid="{00000000-0005-0000-0000-000075A80000}"/>
    <cellStyle name="Normal 79 2 3 5 2" xfId="15368" xr:uid="{00000000-0005-0000-0000-000076A80000}"/>
    <cellStyle name="Normal 79 2 3 5 2 2" xfId="45690" xr:uid="{00000000-0005-0000-0000-000077A80000}"/>
    <cellStyle name="Normal 79 2 3 5 2 3" xfId="30466" xr:uid="{00000000-0005-0000-0000-000078A80000}"/>
    <cellStyle name="Normal 79 2 3 5 3" xfId="10348" xr:uid="{00000000-0005-0000-0000-000079A80000}"/>
    <cellStyle name="Normal 79 2 3 5 3 2" xfId="40673" xr:uid="{00000000-0005-0000-0000-00007AA80000}"/>
    <cellStyle name="Normal 79 2 3 5 3 3" xfId="25449" xr:uid="{00000000-0005-0000-0000-00007BA80000}"/>
    <cellStyle name="Normal 79 2 3 5 4" xfId="35660" xr:uid="{00000000-0005-0000-0000-00007CA80000}"/>
    <cellStyle name="Normal 79 2 3 5 5" xfId="20436" xr:uid="{00000000-0005-0000-0000-00007DA80000}"/>
    <cellStyle name="Normal 79 2 3 6" xfId="12026" xr:uid="{00000000-0005-0000-0000-00007EA80000}"/>
    <cellStyle name="Normal 79 2 3 6 2" xfId="42348" xr:uid="{00000000-0005-0000-0000-00007FA80000}"/>
    <cellStyle name="Normal 79 2 3 6 3" xfId="27124" xr:uid="{00000000-0005-0000-0000-000080A80000}"/>
    <cellStyle name="Normal 79 2 3 7" xfId="7005" xr:uid="{00000000-0005-0000-0000-000081A80000}"/>
    <cellStyle name="Normal 79 2 3 7 2" xfId="37331" xr:uid="{00000000-0005-0000-0000-000082A80000}"/>
    <cellStyle name="Normal 79 2 3 7 3" xfId="22107" xr:uid="{00000000-0005-0000-0000-000083A80000}"/>
    <cellStyle name="Normal 79 2 3 8" xfId="32319" xr:uid="{00000000-0005-0000-0000-000084A80000}"/>
    <cellStyle name="Normal 79 2 3 9" xfId="17094" xr:uid="{00000000-0005-0000-0000-000085A80000}"/>
    <cellStyle name="Normal 79 2 4" xfId="2141" xr:uid="{00000000-0005-0000-0000-000086A80000}"/>
    <cellStyle name="Normal 79 2 4 2" xfId="2980" xr:uid="{00000000-0005-0000-0000-000087A80000}"/>
    <cellStyle name="Normal 79 2 4 2 2" xfId="4670" xr:uid="{00000000-0005-0000-0000-000088A80000}"/>
    <cellStyle name="Normal 79 2 4 2 2 2" xfId="14743" xr:uid="{00000000-0005-0000-0000-000089A80000}"/>
    <cellStyle name="Normal 79 2 4 2 2 2 2" xfId="45065" xr:uid="{00000000-0005-0000-0000-00008AA80000}"/>
    <cellStyle name="Normal 79 2 4 2 2 2 3" xfId="29841" xr:uid="{00000000-0005-0000-0000-00008BA80000}"/>
    <cellStyle name="Normal 79 2 4 2 2 3" xfId="9723" xr:uid="{00000000-0005-0000-0000-00008CA80000}"/>
    <cellStyle name="Normal 79 2 4 2 2 3 2" xfId="40048" xr:uid="{00000000-0005-0000-0000-00008DA80000}"/>
    <cellStyle name="Normal 79 2 4 2 2 3 3" xfId="24824" xr:uid="{00000000-0005-0000-0000-00008EA80000}"/>
    <cellStyle name="Normal 79 2 4 2 2 4" xfId="35035" xr:uid="{00000000-0005-0000-0000-00008FA80000}"/>
    <cellStyle name="Normal 79 2 4 2 2 5" xfId="19811" xr:uid="{00000000-0005-0000-0000-000090A80000}"/>
    <cellStyle name="Normal 79 2 4 2 3" xfId="6362" xr:uid="{00000000-0005-0000-0000-000091A80000}"/>
    <cellStyle name="Normal 79 2 4 2 3 2" xfId="16414" xr:uid="{00000000-0005-0000-0000-000092A80000}"/>
    <cellStyle name="Normal 79 2 4 2 3 2 2" xfId="46736" xr:uid="{00000000-0005-0000-0000-000093A80000}"/>
    <cellStyle name="Normal 79 2 4 2 3 2 3" xfId="31512" xr:uid="{00000000-0005-0000-0000-000094A80000}"/>
    <cellStyle name="Normal 79 2 4 2 3 3" xfId="11394" xr:uid="{00000000-0005-0000-0000-000095A80000}"/>
    <cellStyle name="Normal 79 2 4 2 3 3 2" xfId="41719" xr:uid="{00000000-0005-0000-0000-000096A80000}"/>
    <cellStyle name="Normal 79 2 4 2 3 3 3" xfId="26495" xr:uid="{00000000-0005-0000-0000-000097A80000}"/>
    <cellStyle name="Normal 79 2 4 2 3 4" xfId="36706" xr:uid="{00000000-0005-0000-0000-000098A80000}"/>
    <cellStyle name="Normal 79 2 4 2 3 5" xfId="21482" xr:uid="{00000000-0005-0000-0000-000099A80000}"/>
    <cellStyle name="Normal 79 2 4 2 4" xfId="13072" xr:uid="{00000000-0005-0000-0000-00009AA80000}"/>
    <cellStyle name="Normal 79 2 4 2 4 2" xfId="43394" xr:uid="{00000000-0005-0000-0000-00009BA80000}"/>
    <cellStyle name="Normal 79 2 4 2 4 3" xfId="28170" xr:uid="{00000000-0005-0000-0000-00009CA80000}"/>
    <cellStyle name="Normal 79 2 4 2 5" xfId="8051" xr:uid="{00000000-0005-0000-0000-00009DA80000}"/>
    <cellStyle name="Normal 79 2 4 2 5 2" xfId="38377" xr:uid="{00000000-0005-0000-0000-00009EA80000}"/>
    <cellStyle name="Normal 79 2 4 2 5 3" xfId="23153" xr:uid="{00000000-0005-0000-0000-00009FA80000}"/>
    <cellStyle name="Normal 79 2 4 2 6" xfId="33365" xr:uid="{00000000-0005-0000-0000-0000A0A80000}"/>
    <cellStyle name="Normal 79 2 4 2 7" xfId="18140" xr:uid="{00000000-0005-0000-0000-0000A1A80000}"/>
    <cellStyle name="Normal 79 2 4 3" xfId="3833" xr:uid="{00000000-0005-0000-0000-0000A2A80000}"/>
    <cellStyle name="Normal 79 2 4 3 2" xfId="13907" xr:uid="{00000000-0005-0000-0000-0000A3A80000}"/>
    <cellStyle name="Normal 79 2 4 3 2 2" xfId="44229" xr:uid="{00000000-0005-0000-0000-0000A4A80000}"/>
    <cellStyle name="Normal 79 2 4 3 2 3" xfId="29005" xr:uid="{00000000-0005-0000-0000-0000A5A80000}"/>
    <cellStyle name="Normal 79 2 4 3 3" xfId="8887" xr:uid="{00000000-0005-0000-0000-0000A6A80000}"/>
    <cellStyle name="Normal 79 2 4 3 3 2" xfId="39212" xr:uid="{00000000-0005-0000-0000-0000A7A80000}"/>
    <cellStyle name="Normal 79 2 4 3 3 3" xfId="23988" xr:uid="{00000000-0005-0000-0000-0000A8A80000}"/>
    <cellStyle name="Normal 79 2 4 3 4" xfId="34199" xr:uid="{00000000-0005-0000-0000-0000A9A80000}"/>
    <cellStyle name="Normal 79 2 4 3 5" xfId="18975" xr:uid="{00000000-0005-0000-0000-0000AAA80000}"/>
    <cellStyle name="Normal 79 2 4 4" xfId="5526" xr:uid="{00000000-0005-0000-0000-0000ABA80000}"/>
    <cellStyle name="Normal 79 2 4 4 2" xfId="15578" xr:uid="{00000000-0005-0000-0000-0000ACA80000}"/>
    <cellStyle name="Normal 79 2 4 4 2 2" xfId="45900" xr:uid="{00000000-0005-0000-0000-0000ADA80000}"/>
    <cellStyle name="Normal 79 2 4 4 2 3" xfId="30676" xr:uid="{00000000-0005-0000-0000-0000AEA80000}"/>
    <cellStyle name="Normal 79 2 4 4 3" xfId="10558" xr:uid="{00000000-0005-0000-0000-0000AFA80000}"/>
    <cellStyle name="Normal 79 2 4 4 3 2" xfId="40883" xr:uid="{00000000-0005-0000-0000-0000B0A80000}"/>
    <cellStyle name="Normal 79 2 4 4 3 3" xfId="25659" xr:uid="{00000000-0005-0000-0000-0000B1A80000}"/>
    <cellStyle name="Normal 79 2 4 4 4" xfId="35870" xr:uid="{00000000-0005-0000-0000-0000B2A80000}"/>
    <cellStyle name="Normal 79 2 4 4 5" xfId="20646" xr:uid="{00000000-0005-0000-0000-0000B3A80000}"/>
    <cellStyle name="Normal 79 2 4 5" xfId="12236" xr:uid="{00000000-0005-0000-0000-0000B4A80000}"/>
    <cellStyle name="Normal 79 2 4 5 2" xfId="42558" xr:uid="{00000000-0005-0000-0000-0000B5A80000}"/>
    <cellStyle name="Normal 79 2 4 5 3" xfId="27334" xr:uid="{00000000-0005-0000-0000-0000B6A80000}"/>
    <cellStyle name="Normal 79 2 4 6" xfId="7215" xr:uid="{00000000-0005-0000-0000-0000B7A80000}"/>
    <cellStyle name="Normal 79 2 4 6 2" xfId="37541" xr:uid="{00000000-0005-0000-0000-0000B8A80000}"/>
    <cellStyle name="Normal 79 2 4 6 3" xfId="22317" xr:uid="{00000000-0005-0000-0000-0000B9A80000}"/>
    <cellStyle name="Normal 79 2 4 7" xfId="32529" xr:uid="{00000000-0005-0000-0000-0000BAA80000}"/>
    <cellStyle name="Normal 79 2 4 8" xfId="17304" xr:uid="{00000000-0005-0000-0000-0000BBA80000}"/>
    <cellStyle name="Normal 79 2 5" xfId="2562" xr:uid="{00000000-0005-0000-0000-0000BCA80000}"/>
    <cellStyle name="Normal 79 2 5 2" xfId="4252" xr:uid="{00000000-0005-0000-0000-0000BDA80000}"/>
    <cellStyle name="Normal 79 2 5 2 2" xfId="14325" xr:uid="{00000000-0005-0000-0000-0000BEA80000}"/>
    <cellStyle name="Normal 79 2 5 2 2 2" xfId="44647" xr:uid="{00000000-0005-0000-0000-0000BFA80000}"/>
    <cellStyle name="Normal 79 2 5 2 2 3" xfId="29423" xr:uid="{00000000-0005-0000-0000-0000C0A80000}"/>
    <cellStyle name="Normal 79 2 5 2 3" xfId="9305" xr:uid="{00000000-0005-0000-0000-0000C1A80000}"/>
    <cellStyle name="Normal 79 2 5 2 3 2" xfId="39630" xr:uid="{00000000-0005-0000-0000-0000C2A80000}"/>
    <cellStyle name="Normal 79 2 5 2 3 3" xfId="24406" xr:uid="{00000000-0005-0000-0000-0000C3A80000}"/>
    <cellStyle name="Normal 79 2 5 2 4" xfId="34617" xr:uid="{00000000-0005-0000-0000-0000C4A80000}"/>
    <cellStyle name="Normal 79 2 5 2 5" xfId="19393" xr:uid="{00000000-0005-0000-0000-0000C5A80000}"/>
    <cellStyle name="Normal 79 2 5 3" xfId="5944" xr:uid="{00000000-0005-0000-0000-0000C6A80000}"/>
    <cellStyle name="Normal 79 2 5 3 2" xfId="15996" xr:uid="{00000000-0005-0000-0000-0000C7A80000}"/>
    <cellStyle name="Normal 79 2 5 3 2 2" xfId="46318" xr:uid="{00000000-0005-0000-0000-0000C8A80000}"/>
    <cellStyle name="Normal 79 2 5 3 2 3" xfId="31094" xr:uid="{00000000-0005-0000-0000-0000C9A80000}"/>
    <cellStyle name="Normal 79 2 5 3 3" xfId="10976" xr:uid="{00000000-0005-0000-0000-0000CAA80000}"/>
    <cellStyle name="Normal 79 2 5 3 3 2" xfId="41301" xr:uid="{00000000-0005-0000-0000-0000CBA80000}"/>
    <cellStyle name="Normal 79 2 5 3 3 3" xfId="26077" xr:uid="{00000000-0005-0000-0000-0000CCA80000}"/>
    <cellStyle name="Normal 79 2 5 3 4" xfId="36288" xr:uid="{00000000-0005-0000-0000-0000CDA80000}"/>
    <cellStyle name="Normal 79 2 5 3 5" xfId="21064" xr:uid="{00000000-0005-0000-0000-0000CEA80000}"/>
    <cellStyle name="Normal 79 2 5 4" xfId="12654" xr:uid="{00000000-0005-0000-0000-0000CFA80000}"/>
    <cellStyle name="Normal 79 2 5 4 2" xfId="42976" xr:uid="{00000000-0005-0000-0000-0000D0A80000}"/>
    <cellStyle name="Normal 79 2 5 4 3" xfId="27752" xr:uid="{00000000-0005-0000-0000-0000D1A80000}"/>
    <cellStyle name="Normal 79 2 5 5" xfId="7633" xr:uid="{00000000-0005-0000-0000-0000D2A80000}"/>
    <cellStyle name="Normal 79 2 5 5 2" xfId="37959" xr:uid="{00000000-0005-0000-0000-0000D3A80000}"/>
    <cellStyle name="Normal 79 2 5 5 3" xfId="22735" xr:uid="{00000000-0005-0000-0000-0000D4A80000}"/>
    <cellStyle name="Normal 79 2 5 6" xfId="32947" xr:uid="{00000000-0005-0000-0000-0000D5A80000}"/>
    <cellStyle name="Normal 79 2 5 7" xfId="17722" xr:uid="{00000000-0005-0000-0000-0000D6A80000}"/>
    <cellStyle name="Normal 79 2 6" xfId="3415" xr:uid="{00000000-0005-0000-0000-0000D7A80000}"/>
    <cellStyle name="Normal 79 2 6 2" xfId="13489" xr:uid="{00000000-0005-0000-0000-0000D8A80000}"/>
    <cellStyle name="Normal 79 2 6 2 2" xfId="43811" xr:uid="{00000000-0005-0000-0000-0000D9A80000}"/>
    <cellStyle name="Normal 79 2 6 2 3" xfId="28587" xr:uid="{00000000-0005-0000-0000-0000DAA80000}"/>
    <cellStyle name="Normal 79 2 6 3" xfId="8469" xr:uid="{00000000-0005-0000-0000-0000DBA80000}"/>
    <cellStyle name="Normal 79 2 6 3 2" xfId="38794" xr:uid="{00000000-0005-0000-0000-0000DCA80000}"/>
    <cellStyle name="Normal 79 2 6 3 3" xfId="23570" xr:uid="{00000000-0005-0000-0000-0000DDA80000}"/>
    <cellStyle name="Normal 79 2 6 4" xfId="33781" xr:uid="{00000000-0005-0000-0000-0000DEA80000}"/>
    <cellStyle name="Normal 79 2 6 5" xfId="18557" xr:uid="{00000000-0005-0000-0000-0000DFA80000}"/>
    <cellStyle name="Normal 79 2 7" xfId="5108" xr:uid="{00000000-0005-0000-0000-0000E0A80000}"/>
    <cellStyle name="Normal 79 2 7 2" xfId="15160" xr:uid="{00000000-0005-0000-0000-0000E1A80000}"/>
    <cellStyle name="Normal 79 2 7 2 2" xfId="45482" xr:uid="{00000000-0005-0000-0000-0000E2A80000}"/>
    <cellStyle name="Normal 79 2 7 2 3" xfId="30258" xr:uid="{00000000-0005-0000-0000-0000E3A80000}"/>
    <cellStyle name="Normal 79 2 7 3" xfId="10140" xr:uid="{00000000-0005-0000-0000-0000E4A80000}"/>
    <cellStyle name="Normal 79 2 7 3 2" xfId="40465" xr:uid="{00000000-0005-0000-0000-0000E5A80000}"/>
    <cellStyle name="Normal 79 2 7 3 3" xfId="25241" xr:uid="{00000000-0005-0000-0000-0000E6A80000}"/>
    <cellStyle name="Normal 79 2 7 4" xfId="35452" xr:uid="{00000000-0005-0000-0000-0000E7A80000}"/>
    <cellStyle name="Normal 79 2 7 5" xfId="20228" xr:uid="{00000000-0005-0000-0000-0000E8A80000}"/>
    <cellStyle name="Normal 79 2 8" xfId="11818" xr:uid="{00000000-0005-0000-0000-0000E9A80000}"/>
    <cellStyle name="Normal 79 2 8 2" xfId="42140" xr:uid="{00000000-0005-0000-0000-0000EAA80000}"/>
    <cellStyle name="Normal 79 2 8 3" xfId="26916" xr:uid="{00000000-0005-0000-0000-0000EBA80000}"/>
    <cellStyle name="Normal 79 2 9" xfId="6797" xr:uid="{00000000-0005-0000-0000-0000ECA80000}"/>
    <cellStyle name="Normal 79 2 9 2" xfId="37123" xr:uid="{00000000-0005-0000-0000-0000EDA80000}"/>
    <cellStyle name="Normal 79 2 9 3" xfId="21899" xr:uid="{00000000-0005-0000-0000-0000EEA80000}"/>
    <cellStyle name="Normal 79 3" xfId="1761" xr:uid="{00000000-0005-0000-0000-0000EFA80000}"/>
    <cellStyle name="Normal 79 3 10" xfId="16938" xr:uid="{00000000-0005-0000-0000-0000F0A80000}"/>
    <cellStyle name="Normal 79 3 2" xfId="1980" xr:uid="{00000000-0005-0000-0000-0000F1A80000}"/>
    <cellStyle name="Normal 79 3 2 2" xfId="2401" xr:uid="{00000000-0005-0000-0000-0000F2A80000}"/>
    <cellStyle name="Normal 79 3 2 2 2" xfId="3240" xr:uid="{00000000-0005-0000-0000-0000F3A80000}"/>
    <cellStyle name="Normal 79 3 2 2 2 2" xfId="4930" xr:uid="{00000000-0005-0000-0000-0000F4A80000}"/>
    <cellStyle name="Normal 79 3 2 2 2 2 2" xfId="15003" xr:uid="{00000000-0005-0000-0000-0000F5A80000}"/>
    <cellStyle name="Normal 79 3 2 2 2 2 2 2" xfId="45325" xr:uid="{00000000-0005-0000-0000-0000F6A80000}"/>
    <cellStyle name="Normal 79 3 2 2 2 2 2 3" xfId="30101" xr:uid="{00000000-0005-0000-0000-0000F7A80000}"/>
    <cellStyle name="Normal 79 3 2 2 2 2 3" xfId="9983" xr:uid="{00000000-0005-0000-0000-0000F8A80000}"/>
    <cellStyle name="Normal 79 3 2 2 2 2 3 2" xfId="40308" xr:uid="{00000000-0005-0000-0000-0000F9A80000}"/>
    <cellStyle name="Normal 79 3 2 2 2 2 3 3" xfId="25084" xr:uid="{00000000-0005-0000-0000-0000FAA80000}"/>
    <cellStyle name="Normal 79 3 2 2 2 2 4" xfId="35295" xr:uid="{00000000-0005-0000-0000-0000FBA80000}"/>
    <cellStyle name="Normal 79 3 2 2 2 2 5" xfId="20071" xr:uid="{00000000-0005-0000-0000-0000FCA80000}"/>
    <cellStyle name="Normal 79 3 2 2 2 3" xfId="6622" xr:uid="{00000000-0005-0000-0000-0000FDA80000}"/>
    <cellStyle name="Normal 79 3 2 2 2 3 2" xfId="16674" xr:uid="{00000000-0005-0000-0000-0000FEA80000}"/>
    <cellStyle name="Normal 79 3 2 2 2 3 2 2" xfId="46996" xr:uid="{00000000-0005-0000-0000-0000FFA80000}"/>
    <cellStyle name="Normal 79 3 2 2 2 3 2 3" xfId="31772" xr:uid="{00000000-0005-0000-0000-000000A90000}"/>
    <cellStyle name="Normal 79 3 2 2 2 3 3" xfId="11654" xr:uid="{00000000-0005-0000-0000-000001A90000}"/>
    <cellStyle name="Normal 79 3 2 2 2 3 3 2" xfId="41979" xr:uid="{00000000-0005-0000-0000-000002A90000}"/>
    <cellStyle name="Normal 79 3 2 2 2 3 3 3" xfId="26755" xr:uid="{00000000-0005-0000-0000-000003A90000}"/>
    <cellStyle name="Normal 79 3 2 2 2 3 4" xfId="36966" xr:uid="{00000000-0005-0000-0000-000004A90000}"/>
    <cellStyle name="Normal 79 3 2 2 2 3 5" xfId="21742" xr:uid="{00000000-0005-0000-0000-000005A90000}"/>
    <cellStyle name="Normal 79 3 2 2 2 4" xfId="13332" xr:uid="{00000000-0005-0000-0000-000006A90000}"/>
    <cellStyle name="Normal 79 3 2 2 2 4 2" xfId="43654" xr:uid="{00000000-0005-0000-0000-000007A90000}"/>
    <cellStyle name="Normal 79 3 2 2 2 4 3" xfId="28430" xr:uid="{00000000-0005-0000-0000-000008A90000}"/>
    <cellStyle name="Normal 79 3 2 2 2 5" xfId="8311" xr:uid="{00000000-0005-0000-0000-000009A90000}"/>
    <cellStyle name="Normal 79 3 2 2 2 5 2" xfId="38637" xr:uid="{00000000-0005-0000-0000-00000AA90000}"/>
    <cellStyle name="Normal 79 3 2 2 2 5 3" xfId="23413" xr:uid="{00000000-0005-0000-0000-00000BA90000}"/>
    <cellStyle name="Normal 79 3 2 2 2 6" xfId="33625" xr:uid="{00000000-0005-0000-0000-00000CA90000}"/>
    <cellStyle name="Normal 79 3 2 2 2 7" xfId="18400" xr:uid="{00000000-0005-0000-0000-00000DA90000}"/>
    <cellStyle name="Normal 79 3 2 2 3" xfId="4093" xr:uid="{00000000-0005-0000-0000-00000EA90000}"/>
    <cellStyle name="Normal 79 3 2 2 3 2" xfId="14167" xr:uid="{00000000-0005-0000-0000-00000FA90000}"/>
    <cellStyle name="Normal 79 3 2 2 3 2 2" xfId="44489" xr:uid="{00000000-0005-0000-0000-000010A90000}"/>
    <cellStyle name="Normal 79 3 2 2 3 2 3" xfId="29265" xr:uid="{00000000-0005-0000-0000-000011A90000}"/>
    <cellStyle name="Normal 79 3 2 2 3 3" xfId="9147" xr:uid="{00000000-0005-0000-0000-000012A90000}"/>
    <cellStyle name="Normal 79 3 2 2 3 3 2" xfId="39472" xr:uid="{00000000-0005-0000-0000-000013A90000}"/>
    <cellStyle name="Normal 79 3 2 2 3 3 3" xfId="24248" xr:uid="{00000000-0005-0000-0000-000014A90000}"/>
    <cellStyle name="Normal 79 3 2 2 3 4" xfId="34459" xr:uid="{00000000-0005-0000-0000-000015A90000}"/>
    <cellStyle name="Normal 79 3 2 2 3 5" xfId="19235" xr:uid="{00000000-0005-0000-0000-000016A90000}"/>
    <cellStyle name="Normal 79 3 2 2 4" xfId="5786" xr:uid="{00000000-0005-0000-0000-000017A90000}"/>
    <cellStyle name="Normal 79 3 2 2 4 2" xfId="15838" xr:uid="{00000000-0005-0000-0000-000018A90000}"/>
    <cellStyle name="Normal 79 3 2 2 4 2 2" xfId="46160" xr:uid="{00000000-0005-0000-0000-000019A90000}"/>
    <cellStyle name="Normal 79 3 2 2 4 2 3" xfId="30936" xr:uid="{00000000-0005-0000-0000-00001AA90000}"/>
    <cellStyle name="Normal 79 3 2 2 4 3" xfId="10818" xr:uid="{00000000-0005-0000-0000-00001BA90000}"/>
    <cellStyle name="Normal 79 3 2 2 4 3 2" xfId="41143" xr:uid="{00000000-0005-0000-0000-00001CA90000}"/>
    <cellStyle name="Normal 79 3 2 2 4 3 3" xfId="25919" xr:uid="{00000000-0005-0000-0000-00001DA90000}"/>
    <cellStyle name="Normal 79 3 2 2 4 4" xfId="36130" xr:uid="{00000000-0005-0000-0000-00001EA90000}"/>
    <cellStyle name="Normal 79 3 2 2 4 5" xfId="20906" xr:uid="{00000000-0005-0000-0000-00001FA90000}"/>
    <cellStyle name="Normal 79 3 2 2 5" xfId="12496" xr:uid="{00000000-0005-0000-0000-000020A90000}"/>
    <cellStyle name="Normal 79 3 2 2 5 2" xfId="42818" xr:uid="{00000000-0005-0000-0000-000021A90000}"/>
    <cellStyle name="Normal 79 3 2 2 5 3" xfId="27594" xr:uid="{00000000-0005-0000-0000-000022A90000}"/>
    <cellStyle name="Normal 79 3 2 2 6" xfId="7475" xr:uid="{00000000-0005-0000-0000-000023A90000}"/>
    <cellStyle name="Normal 79 3 2 2 6 2" xfId="37801" xr:uid="{00000000-0005-0000-0000-000024A90000}"/>
    <cellStyle name="Normal 79 3 2 2 6 3" xfId="22577" xr:uid="{00000000-0005-0000-0000-000025A90000}"/>
    <cellStyle name="Normal 79 3 2 2 7" xfId="32789" xr:uid="{00000000-0005-0000-0000-000026A90000}"/>
    <cellStyle name="Normal 79 3 2 2 8" xfId="17564" xr:uid="{00000000-0005-0000-0000-000027A90000}"/>
    <cellStyle name="Normal 79 3 2 3" xfId="2822" xr:uid="{00000000-0005-0000-0000-000028A90000}"/>
    <cellStyle name="Normal 79 3 2 3 2" xfId="4512" xr:uid="{00000000-0005-0000-0000-000029A90000}"/>
    <cellStyle name="Normal 79 3 2 3 2 2" xfId="14585" xr:uid="{00000000-0005-0000-0000-00002AA90000}"/>
    <cellStyle name="Normal 79 3 2 3 2 2 2" xfId="44907" xr:uid="{00000000-0005-0000-0000-00002BA90000}"/>
    <cellStyle name="Normal 79 3 2 3 2 2 3" xfId="29683" xr:uid="{00000000-0005-0000-0000-00002CA90000}"/>
    <cellStyle name="Normal 79 3 2 3 2 3" xfId="9565" xr:uid="{00000000-0005-0000-0000-00002DA90000}"/>
    <cellStyle name="Normal 79 3 2 3 2 3 2" xfId="39890" xr:uid="{00000000-0005-0000-0000-00002EA90000}"/>
    <cellStyle name="Normal 79 3 2 3 2 3 3" xfId="24666" xr:uid="{00000000-0005-0000-0000-00002FA90000}"/>
    <cellStyle name="Normal 79 3 2 3 2 4" xfId="34877" xr:uid="{00000000-0005-0000-0000-000030A90000}"/>
    <cellStyle name="Normal 79 3 2 3 2 5" xfId="19653" xr:uid="{00000000-0005-0000-0000-000031A90000}"/>
    <cellStyle name="Normal 79 3 2 3 3" xfId="6204" xr:uid="{00000000-0005-0000-0000-000032A90000}"/>
    <cellStyle name="Normal 79 3 2 3 3 2" xfId="16256" xr:uid="{00000000-0005-0000-0000-000033A90000}"/>
    <cellStyle name="Normal 79 3 2 3 3 2 2" xfId="46578" xr:uid="{00000000-0005-0000-0000-000034A90000}"/>
    <cellStyle name="Normal 79 3 2 3 3 2 3" xfId="31354" xr:uid="{00000000-0005-0000-0000-000035A90000}"/>
    <cellStyle name="Normal 79 3 2 3 3 3" xfId="11236" xr:uid="{00000000-0005-0000-0000-000036A90000}"/>
    <cellStyle name="Normal 79 3 2 3 3 3 2" xfId="41561" xr:uid="{00000000-0005-0000-0000-000037A90000}"/>
    <cellStyle name="Normal 79 3 2 3 3 3 3" xfId="26337" xr:uid="{00000000-0005-0000-0000-000038A90000}"/>
    <cellStyle name="Normal 79 3 2 3 3 4" xfId="36548" xr:uid="{00000000-0005-0000-0000-000039A90000}"/>
    <cellStyle name="Normal 79 3 2 3 3 5" xfId="21324" xr:uid="{00000000-0005-0000-0000-00003AA90000}"/>
    <cellStyle name="Normal 79 3 2 3 4" xfId="12914" xr:uid="{00000000-0005-0000-0000-00003BA90000}"/>
    <cellStyle name="Normal 79 3 2 3 4 2" xfId="43236" xr:uid="{00000000-0005-0000-0000-00003CA90000}"/>
    <cellStyle name="Normal 79 3 2 3 4 3" xfId="28012" xr:uid="{00000000-0005-0000-0000-00003DA90000}"/>
    <cellStyle name="Normal 79 3 2 3 5" xfId="7893" xr:uid="{00000000-0005-0000-0000-00003EA90000}"/>
    <cellStyle name="Normal 79 3 2 3 5 2" xfId="38219" xr:uid="{00000000-0005-0000-0000-00003FA90000}"/>
    <cellStyle name="Normal 79 3 2 3 5 3" xfId="22995" xr:uid="{00000000-0005-0000-0000-000040A90000}"/>
    <cellStyle name="Normal 79 3 2 3 6" xfId="33207" xr:uid="{00000000-0005-0000-0000-000041A90000}"/>
    <cellStyle name="Normal 79 3 2 3 7" xfId="17982" xr:uid="{00000000-0005-0000-0000-000042A90000}"/>
    <cellStyle name="Normal 79 3 2 4" xfId="3675" xr:uid="{00000000-0005-0000-0000-000043A90000}"/>
    <cellStyle name="Normal 79 3 2 4 2" xfId="13749" xr:uid="{00000000-0005-0000-0000-000044A90000}"/>
    <cellStyle name="Normal 79 3 2 4 2 2" xfId="44071" xr:uid="{00000000-0005-0000-0000-000045A90000}"/>
    <cellStyle name="Normal 79 3 2 4 2 3" xfId="28847" xr:uid="{00000000-0005-0000-0000-000046A90000}"/>
    <cellStyle name="Normal 79 3 2 4 3" xfId="8729" xr:uid="{00000000-0005-0000-0000-000047A90000}"/>
    <cellStyle name="Normal 79 3 2 4 3 2" xfId="39054" xr:uid="{00000000-0005-0000-0000-000048A90000}"/>
    <cellStyle name="Normal 79 3 2 4 3 3" xfId="23830" xr:uid="{00000000-0005-0000-0000-000049A90000}"/>
    <cellStyle name="Normal 79 3 2 4 4" xfId="34041" xr:uid="{00000000-0005-0000-0000-00004AA90000}"/>
    <cellStyle name="Normal 79 3 2 4 5" xfId="18817" xr:uid="{00000000-0005-0000-0000-00004BA90000}"/>
    <cellStyle name="Normal 79 3 2 5" xfId="5368" xr:uid="{00000000-0005-0000-0000-00004CA90000}"/>
    <cellStyle name="Normal 79 3 2 5 2" xfId="15420" xr:uid="{00000000-0005-0000-0000-00004DA90000}"/>
    <cellStyle name="Normal 79 3 2 5 2 2" xfId="45742" xr:uid="{00000000-0005-0000-0000-00004EA90000}"/>
    <cellStyle name="Normal 79 3 2 5 2 3" xfId="30518" xr:uid="{00000000-0005-0000-0000-00004FA90000}"/>
    <cellStyle name="Normal 79 3 2 5 3" xfId="10400" xr:uid="{00000000-0005-0000-0000-000050A90000}"/>
    <cellStyle name="Normal 79 3 2 5 3 2" xfId="40725" xr:uid="{00000000-0005-0000-0000-000051A90000}"/>
    <cellStyle name="Normal 79 3 2 5 3 3" xfId="25501" xr:uid="{00000000-0005-0000-0000-000052A90000}"/>
    <cellStyle name="Normal 79 3 2 5 4" xfId="35712" xr:uid="{00000000-0005-0000-0000-000053A90000}"/>
    <cellStyle name="Normal 79 3 2 5 5" xfId="20488" xr:uid="{00000000-0005-0000-0000-000054A90000}"/>
    <cellStyle name="Normal 79 3 2 6" xfId="12078" xr:uid="{00000000-0005-0000-0000-000055A90000}"/>
    <cellStyle name="Normal 79 3 2 6 2" xfId="42400" xr:uid="{00000000-0005-0000-0000-000056A90000}"/>
    <cellStyle name="Normal 79 3 2 6 3" xfId="27176" xr:uid="{00000000-0005-0000-0000-000057A90000}"/>
    <cellStyle name="Normal 79 3 2 7" xfId="7057" xr:uid="{00000000-0005-0000-0000-000058A90000}"/>
    <cellStyle name="Normal 79 3 2 7 2" xfId="37383" xr:uid="{00000000-0005-0000-0000-000059A90000}"/>
    <cellStyle name="Normal 79 3 2 7 3" xfId="22159" xr:uid="{00000000-0005-0000-0000-00005AA90000}"/>
    <cellStyle name="Normal 79 3 2 8" xfId="32371" xr:uid="{00000000-0005-0000-0000-00005BA90000}"/>
    <cellStyle name="Normal 79 3 2 9" xfId="17146" xr:uid="{00000000-0005-0000-0000-00005CA90000}"/>
    <cellStyle name="Normal 79 3 3" xfId="2193" xr:uid="{00000000-0005-0000-0000-00005DA90000}"/>
    <cellStyle name="Normal 79 3 3 2" xfId="3032" xr:uid="{00000000-0005-0000-0000-00005EA90000}"/>
    <cellStyle name="Normal 79 3 3 2 2" xfId="4722" xr:uid="{00000000-0005-0000-0000-00005FA90000}"/>
    <cellStyle name="Normal 79 3 3 2 2 2" xfId="14795" xr:uid="{00000000-0005-0000-0000-000060A90000}"/>
    <cellStyle name="Normal 79 3 3 2 2 2 2" xfId="45117" xr:uid="{00000000-0005-0000-0000-000061A90000}"/>
    <cellStyle name="Normal 79 3 3 2 2 2 3" xfId="29893" xr:uid="{00000000-0005-0000-0000-000062A90000}"/>
    <cellStyle name="Normal 79 3 3 2 2 3" xfId="9775" xr:uid="{00000000-0005-0000-0000-000063A90000}"/>
    <cellStyle name="Normal 79 3 3 2 2 3 2" xfId="40100" xr:uid="{00000000-0005-0000-0000-000064A90000}"/>
    <cellStyle name="Normal 79 3 3 2 2 3 3" xfId="24876" xr:uid="{00000000-0005-0000-0000-000065A90000}"/>
    <cellStyle name="Normal 79 3 3 2 2 4" xfId="35087" xr:uid="{00000000-0005-0000-0000-000066A90000}"/>
    <cellStyle name="Normal 79 3 3 2 2 5" xfId="19863" xr:uid="{00000000-0005-0000-0000-000067A90000}"/>
    <cellStyle name="Normal 79 3 3 2 3" xfId="6414" xr:uid="{00000000-0005-0000-0000-000068A90000}"/>
    <cellStyle name="Normal 79 3 3 2 3 2" xfId="16466" xr:uid="{00000000-0005-0000-0000-000069A90000}"/>
    <cellStyle name="Normal 79 3 3 2 3 2 2" xfId="46788" xr:uid="{00000000-0005-0000-0000-00006AA90000}"/>
    <cellStyle name="Normal 79 3 3 2 3 2 3" xfId="31564" xr:uid="{00000000-0005-0000-0000-00006BA90000}"/>
    <cellStyle name="Normal 79 3 3 2 3 3" xfId="11446" xr:uid="{00000000-0005-0000-0000-00006CA90000}"/>
    <cellStyle name="Normal 79 3 3 2 3 3 2" xfId="41771" xr:uid="{00000000-0005-0000-0000-00006DA90000}"/>
    <cellStyle name="Normal 79 3 3 2 3 3 3" xfId="26547" xr:uid="{00000000-0005-0000-0000-00006EA90000}"/>
    <cellStyle name="Normal 79 3 3 2 3 4" xfId="36758" xr:uid="{00000000-0005-0000-0000-00006FA90000}"/>
    <cellStyle name="Normal 79 3 3 2 3 5" xfId="21534" xr:uid="{00000000-0005-0000-0000-000070A90000}"/>
    <cellStyle name="Normal 79 3 3 2 4" xfId="13124" xr:uid="{00000000-0005-0000-0000-000071A90000}"/>
    <cellStyle name="Normal 79 3 3 2 4 2" xfId="43446" xr:uid="{00000000-0005-0000-0000-000072A90000}"/>
    <cellStyle name="Normal 79 3 3 2 4 3" xfId="28222" xr:uid="{00000000-0005-0000-0000-000073A90000}"/>
    <cellStyle name="Normal 79 3 3 2 5" xfId="8103" xr:uid="{00000000-0005-0000-0000-000074A90000}"/>
    <cellStyle name="Normal 79 3 3 2 5 2" xfId="38429" xr:uid="{00000000-0005-0000-0000-000075A90000}"/>
    <cellStyle name="Normal 79 3 3 2 5 3" xfId="23205" xr:uid="{00000000-0005-0000-0000-000076A90000}"/>
    <cellStyle name="Normal 79 3 3 2 6" xfId="33417" xr:uid="{00000000-0005-0000-0000-000077A90000}"/>
    <cellStyle name="Normal 79 3 3 2 7" xfId="18192" xr:uid="{00000000-0005-0000-0000-000078A90000}"/>
    <cellStyle name="Normal 79 3 3 3" xfId="3885" xr:uid="{00000000-0005-0000-0000-000079A90000}"/>
    <cellStyle name="Normal 79 3 3 3 2" xfId="13959" xr:uid="{00000000-0005-0000-0000-00007AA90000}"/>
    <cellStyle name="Normal 79 3 3 3 2 2" xfId="44281" xr:uid="{00000000-0005-0000-0000-00007BA90000}"/>
    <cellStyle name="Normal 79 3 3 3 2 3" xfId="29057" xr:uid="{00000000-0005-0000-0000-00007CA90000}"/>
    <cellStyle name="Normal 79 3 3 3 3" xfId="8939" xr:uid="{00000000-0005-0000-0000-00007DA90000}"/>
    <cellStyle name="Normal 79 3 3 3 3 2" xfId="39264" xr:uid="{00000000-0005-0000-0000-00007EA90000}"/>
    <cellStyle name="Normal 79 3 3 3 3 3" xfId="24040" xr:uid="{00000000-0005-0000-0000-00007FA90000}"/>
    <cellStyle name="Normal 79 3 3 3 4" xfId="34251" xr:uid="{00000000-0005-0000-0000-000080A90000}"/>
    <cellStyle name="Normal 79 3 3 3 5" xfId="19027" xr:uid="{00000000-0005-0000-0000-000081A90000}"/>
    <cellStyle name="Normal 79 3 3 4" xfId="5578" xr:uid="{00000000-0005-0000-0000-000082A90000}"/>
    <cellStyle name="Normal 79 3 3 4 2" xfId="15630" xr:uid="{00000000-0005-0000-0000-000083A90000}"/>
    <cellStyle name="Normal 79 3 3 4 2 2" xfId="45952" xr:uid="{00000000-0005-0000-0000-000084A90000}"/>
    <cellStyle name="Normal 79 3 3 4 2 3" xfId="30728" xr:uid="{00000000-0005-0000-0000-000085A90000}"/>
    <cellStyle name="Normal 79 3 3 4 3" xfId="10610" xr:uid="{00000000-0005-0000-0000-000086A90000}"/>
    <cellStyle name="Normal 79 3 3 4 3 2" xfId="40935" xr:uid="{00000000-0005-0000-0000-000087A90000}"/>
    <cellStyle name="Normal 79 3 3 4 3 3" xfId="25711" xr:uid="{00000000-0005-0000-0000-000088A90000}"/>
    <cellStyle name="Normal 79 3 3 4 4" xfId="35922" xr:uid="{00000000-0005-0000-0000-000089A90000}"/>
    <cellStyle name="Normal 79 3 3 4 5" xfId="20698" xr:uid="{00000000-0005-0000-0000-00008AA90000}"/>
    <cellStyle name="Normal 79 3 3 5" xfId="12288" xr:uid="{00000000-0005-0000-0000-00008BA90000}"/>
    <cellStyle name="Normal 79 3 3 5 2" xfId="42610" xr:uid="{00000000-0005-0000-0000-00008CA90000}"/>
    <cellStyle name="Normal 79 3 3 5 3" xfId="27386" xr:uid="{00000000-0005-0000-0000-00008DA90000}"/>
    <cellStyle name="Normal 79 3 3 6" xfId="7267" xr:uid="{00000000-0005-0000-0000-00008EA90000}"/>
    <cellStyle name="Normal 79 3 3 6 2" xfId="37593" xr:uid="{00000000-0005-0000-0000-00008FA90000}"/>
    <cellStyle name="Normal 79 3 3 6 3" xfId="22369" xr:uid="{00000000-0005-0000-0000-000090A90000}"/>
    <cellStyle name="Normal 79 3 3 7" xfId="32581" xr:uid="{00000000-0005-0000-0000-000091A90000}"/>
    <cellStyle name="Normal 79 3 3 8" xfId="17356" xr:uid="{00000000-0005-0000-0000-000092A90000}"/>
    <cellStyle name="Normal 79 3 4" xfId="2614" xr:uid="{00000000-0005-0000-0000-000093A90000}"/>
    <cellStyle name="Normal 79 3 4 2" xfId="4304" xr:uid="{00000000-0005-0000-0000-000094A90000}"/>
    <cellStyle name="Normal 79 3 4 2 2" xfId="14377" xr:uid="{00000000-0005-0000-0000-000095A90000}"/>
    <cellStyle name="Normal 79 3 4 2 2 2" xfId="44699" xr:uid="{00000000-0005-0000-0000-000096A90000}"/>
    <cellStyle name="Normal 79 3 4 2 2 3" xfId="29475" xr:uid="{00000000-0005-0000-0000-000097A90000}"/>
    <cellStyle name="Normal 79 3 4 2 3" xfId="9357" xr:uid="{00000000-0005-0000-0000-000098A90000}"/>
    <cellStyle name="Normal 79 3 4 2 3 2" xfId="39682" xr:uid="{00000000-0005-0000-0000-000099A90000}"/>
    <cellStyle name="Normal 79 3 4 2 3 3" xfId="24458" xr:uid="{00000000-0005-0000-0000-00009AA90000}"/>
    <cellStyle name="Normal 79 3 4 2 4" xfId="34669" xr:uid="{00000000-0005-0000-0000-00009BA90000}"/>
    <cellStyle name="Normal 79 3 4 2 5" xfId="19445" xr:uid="{00000000-0005-0000-0000-00009CA90000}"/>
    <cellStyle name="Normal 79 3 4 3" xfId="5996" xr:uid="{00000000-0005-0000-0000-00009DA90000}"/>
    <cellStyle name="Normal 79 3 4 3 2" xfId="16048" xr:uid="{00000000-0005-0000-0000-00009EA90000}"/>
    <cellStyle name="Normal 79 3 4 3 2 2" xfId="46370" xr:uid="{00000000-0005-0000-0000-00009FA90000}"/>
    <cellStyle name="Normal 79 3 4 3 2 3" xfId="31146" xr:uid="{00000000-0005-0000-0000-0000A0A90000}"/>
    <cellStyle name="Normal 79 3 4 3 3" xfId="11028" xr:uid="{00000000-0005-0000-0000-0000A1A90000}"/>
    <cellStyle name="Normal 79 3 4 3 3 2" xfId="41353" xr:uid="{00000000-0005-0000-0000-0000A2A90000}"/>
    <cellStyle name="Normal 79 3 4 3 3 3" xfId="26129" xr:uid="{00000000-0005-0000-0000-0000A3A90000}"/>
    <cellStyle name="Normal 79 3 4 3 4" xfId="36340" xr:uid="{00000000-0005-0000-0000-0000A4A90000}"/>
    <cellStyle name="Normal 79 3 4 3 5" xfId="21116" xr:uid="{00000000-0005-0000-0000-0000A5A90000}"/>
    <cellStyle name="Normal 79 3 4 4" xfId="12706" xr:uid="{00000000-0005-0000-0000-0000A6A90000}"/>
    <cellStyle name="Normal 79 3 4 4 2" xfId="43028" xr:uid="{00000000-0005-0000-0000-0000A7A90000}"/>
    <cellStyle name="Normal 79 3 4 4 3" xfId="27804" xr:uid="{00000000-0005-0000-0000-0000A8A90000}"/>
    <cellStyle name="Normal 79 3 4 5" xfId="7685" xr:uid="{00000000-0005-0000-0000-0000A9A90000}"/>
    <cellStyle name="Normal 79 3 4 5 2" xfId="38011" xr:uid="{00000000-0005-0000-0000-0000AAA90000}"/>
    <cellStyle name="Normal 79 3 4 5 3" xfId="22787" xr:uid="{00000000-0005-0000-0000-0000ABA90000}"/>
    <cellStyle name="Normal 79 3 4 6" xfId="32999" xr:uid="{00000000-0005-0000-0000-0000ACA90000}"/>
    <cellStyle name="Normal 79 3 4 7" xfId="17774" xr:uid="{00000000-0005-0000-0000-0000ADA90000}"/>
    <cellStyle name="Normal 79 3 5" xfId="3467" xr:uid="{00000000-0005-0000-0000-0000AEA90000}"/>
    <cellStyle name="Normal 79 3 5 2" xfId="13541" xr:uid="{00000000-0005-0000-0000-0000AFA90000}"/>
    <cellStyle name="Normal 79 3 5 2 2" xfId="43863" xr:uid="{00000000-0005-0000-0000-0000B0A90000}"/>
    <cellStyle name="Normal 79 3 5 2 3" xfId="28639" xr:uid="{00000000-0005-0000-0000-0000B1A90000}"/>
    <cellStyle name="Normal 79 3 5 3" xfId="8521" xr:uid="{00000000-0005-0000-0000-0000B2A90000}"/>
    <cellStyle name="Normal 79 3 5 3 2" xfId="38846" xr:uid="{00000000-0005-0000-0000-0000B3A90000}"/>
    <cellStyle name="Normal 79 3 5 3 3" xfId="23622" xr:uid="{00000000-0005-0000-0000-0000B4A90000}"/>
    <cellStyle name="Normal 79 3 5 4" xfId="33833" xr:uid="{00000000-0005-0000-0000-0000B5A90000}"/>
    <cellStyle name="Normal 79 3 5 5" xfId="18609" xr:uid="{00000000-0005-0000-0000-0000B6A90000}"/>
    <cellStyle name="Normal 79 3 6" xfId="5160" xr:uid="{00000000-0005-0000-0000-0000B7A90000}"/>
    <cellStyle name="Normal 79 3 6 2" xfId="15212" xr:uid="{00000000-0005-0000-0000-0000B8A90000}"/>
    <cellStyle name="Normal 79 3 6 2 2" xfId="45534" xr:uid="{00000000-0005-0000-0000-0000B9A90000}"/>
    <cellStyle name="Normal 79 3 6 2 3" xfId="30310" xr:uid="{00000000-0005-0000-0000-0000BAA90000}"/>
    <cellStyle name="Normal 79 3 6 3" xfId="10192" xr:uid="{00000000-0005-0000-0000-0000BBA90000}"/>
    <cellStyle name="Normal 79 3 6 3 2" xfId="40517" xr:uid="{00000000-0005-0000-0000-0000BCA90000}"/>
    <cellStyle name="Normal 79 3 6 3 3" xfId="25293" xr:uid="{00000000-0005-0000-0000-0000BDA90000}"/>
    <cellStyle name="Normal 79 3 6 4" xfId="35504" xr:uid="{00000000-0005-0000-0000-0000BEA90000}"/>
    <cellStyle name="Normal 79 3 6 5" xfId="20280" xr:uid="{00000000-0005-0000-0000-0000BFA90000}"/>
    <cellStyle name="Normal 79 3 7" xfId="11870" xr:uid="{00000000-0005-0000-0000-0000C0A90000}"/>
    <cellStyle name="Normal 79 3 7 2" xfId="42192" xr:uid="{00000000-0005-0000-0000-0000C1A90000}"/>
    <cellStyle name="Normal 79 3 7 3" xfId="26968" xr:uid="{00000000-0005-0000-0000-0000C2A90000}"/>
    <cellStyle name="Normal 79 3 8" xfId="6849" xr:uid="{00000000-0005-0000-0000-0000C3A90000}"/>
    <cellStyle name="Normal 79 3 8 2" xfId="37175" xr:uid="{00000000-0005-0000-0000-0000C4A90000}"/>
    <cellStyle name="Normal 79 3 8 3" xfId="21951" xr:uid="{00000000-0005-0000-0000-0000C5A90000}"/>
    <cellStyle name="Normal 79 3 9" xfId="32165" xr:uid="{00000000-0005-0000-0000-0000C6A90000}"/>
    <cellStyle name="Normal 79 4" xfId="1874" xr:uid="{00000000-0005-0000-0000-0000C7A90000}"/>
    <cellStyle name="Normal 79 4 2" xfId="2297" xr:uid="{00000000-0005-0000-0000-0000C8A90000}"/>
    <cellStyle name="Normal 79 4 2 2" xfId="3136" xr:uid="{00000000-0005-0000-0000-0000C9A90000}"/>
    <cellStyle name="Normal 79 4 2 2 2" xfId="4826" xr:uid="{00000000-0005-0000-0000-0000CAA90000}"/>
    <cellStyle name="Normal 79 4 2 2 2 2" xfId="14899" xr:uid="{00000000-0005-0000-0000-0000CBA90000}"/>
    <cellStyle name="Normal 79 4 2 2 2 2 2" xfId="45221" xr:uid="{00000000-0005-0000-0000-0000CCA90000}"/>
    <cellStyle name="Normal 79 4 2 2 2 2 3" xfId="29997" xr:uid="{00000000-0005-0000-0000-0000CDA90000}"/>
    <cellStyle name="Normal 79 4 2 2 2 3" xfId="9879" xr:uid="{00000000-0005-0000-0000-0000CEA90000}"/>
    <cellStyle name="Normal 79 4 2 2 2 3 2" xfId="40204" xr:uid="{00000000-0005-0000-0000-0000CFA90000}"/>
    <cellStyle name="Normal 79 4 2 2 2 3 3" xfId="24980" xr:uid="{00000000-0005-0000-0000-0000D0A90000}"/>
    <cellStyle name="Normal 79 4 2 2 2 4" xfId="35191" xr:uid="{00000000-0005-0000-0000-0000D1A90000}"/>
    <cellStyle name="Normal 79 4 2 2 2 5" xfId="19967" xr:uid="{00000000-0005-0000-0000-0000D2A90000}"/>
    <cellStyle name="Normal 79 4 2 2 3" xfId="6518" xr:uid="{00000000-0005-0000-0000-0000D3A90000}"/>
    <cellStyle name="Normal 79 4 2 2 3 2" xfId="16570" xr:uid="{00000000-0005-0000-0000-0000D4A90000}"/>
    <cellStyle name="Normal 79 4 2 2 3 2 2" xfId="46892" xr:uid="{00000000-0005-0000-0000-0000D5A90000}"/>
    <cellStyle name="Normal 79 4 2 2 3 2 3" xfId="31668" xr:uid="{00000000-0005-0000-0000-0000D6A90000}"/>
    <cellStyle name="Normal 79 4 2 2 3 3" xfId="11550" xr:uid="{00000000-0005-0000-0000-0000D7A90000}"/>
    <cellStyle name="Normal 79 4 2 2 3 3 2" xfId="41875" xr:uid="{00000000-0005-0000-0000-0000D8A90000}"/>
    <cellStyle name="Normal 79 4 2 2 3 3 3" xfId="26651" xr:uid="{00000000-0005-0000-0000-0000D9A90000}"/>
    <cellStyle name="Normal 79 4 2 2 3 4" xfId="36862" xr:uid="{00000000-0005-0000-0000-0000DAA90000}"/>
    <cellStyle name="Normal 79 4 2 2 3 5" xfId="21638" xr:uid="{00000000-0005-0000-0000-0000DBA90000}"/>
    <cellStyle name="Normal 79 4 2 2 4" xfId="13228" xr:uid="{00000000-0005-0000-0000-0000DCA90000}"/>
    <cellStyle name="Normal 79 4 2 2 4 2" xfId="43550" xr:uid="{00000000-0005-0000-0000-0000DDA90000}"/>
    <cellStyle name="Normal 79 4 2 2 4 3" xfId="28326" xr:uid="{00000000-0005-0000-0000-0000DEA90000}"/>
    <cellStyle name="Normal 79 4 2 2 5" xfId="8207" xr:uid="{00000000-0005-0000-0000-0000DFA90000}"/>
    <cellStyle name="Normal 79 4 2 2 5 2" xfId="38533" xr:uid="{00000000-0005-0000-0000-0000E0A90000}"/>
    <cellStyle name="Normal 79 4 2 2 5 3" xfId="23309" xr:uid="{00000000-0005-0000-0000-0000E1A90000}"/>
    <cellStyle name="Normal 79 4 2 2 6" xfId="33521" xr:uid="{00000000-0005-0000-0000-0000E2A90000}"/>
    <cellStyle name="Normal 79 4 2 2 7" xfId="18296" xr:uid="{00000000-0005-0000-0000-0000E3A90000}"/>
    <cellStyle name="Normal 79 4 2 3" xfId="3989" xr:uid="{00000000-0005-0000-0000-0000E4A90000}"/>
    <cellStyle name="Normal 79 4 2 3 2" xfId="14063" xr:uid="{00000000-0005-0000-0000-0000E5A90000}"/>
    <cellStyle name="Normal 79 4 2 3 2 2" xfId="44385" xr:uid="{00000000-0005-0000-0000-0000E6A90000}"/>
    <cellStyle name="Normal 79 4 2 3 2 3" xfId="29161" xr:uid="{00000000-0005-0000-0000-0000E7A90000}"/>
    <cellStyle name="Normal 79 4 2 3 3" xfId="9043" xr:uid="{00000000-0005-0000-0000-0000E8A90000}"/>
    <cellStyle name="Normal 79 4 2 3 3 2" xfId="39368" xr:uid="{00000000-0005-0000-0000-0000E9A90000}"/>
    <cellStyle name="Normal 79 4 2 3 3 3" xfId="24144" xr:uid="{00000000-0005-0000-0000-0000EAA90000}"/>
    <cellStyle name="Normal 79 4 2 3 4" xfId="34355" xr:uid="{00000000-0005-0000-0000-0000EBA90000}"/>
    <cellStyle name="Normal 79 4 2 3 5" xfId="19131" xr:uid="{00000000-0005-0000-0000-0000ECA90000}"/>
    <cellStyle name="Normal 79 4 2 4" xfId="5682" xr:uid="{00000000-0005-0000-0000-0000EDA90000}"/>
    <cellStyle name="Normal 79 4 2 4 2" xfId="15734" xr:uid="{00000000-0005-0000-0000-0000EEA90000}"/>
    <cellStyle name="Normal 79 4 2 4 2 2" xfId="46056" xr:uid="{00000000-0005-0000-0000-0000EFA90000}"/>
    <cellStyle name="Normal 79 4 2 4 2 3" xfId="30832" xr:uid="{00000000-0005-0000-0000-0000F0A90000}"/>
    <cellStyle name="Normal 79 4 2 4 3" xfId="10714" xr:uid="{00000000-0005-0000-0000-0000F1A90000}"/>
    <cellStyle name="Normal 79 4 2 4 3 2" xfId="41039" xr:uid="{00000000-0005-0000-0000-0000F2A90000}"/>
    <cellStyle name="Normal 79 4 2 4 3 3" xfId="25815" xr:uid="{00000000-0005-0000-0000-0000F3A90000}"/>
    <cellStyle name="Normal 79 4 2 4 4" xfId="36026" xr:uid="{00000000-0005-0000-0000-0000F4A90000}"/>
    <cellStyle name="Normal 79 4 2 4 5" xfId="20802" xr:uid="{00000000-0005-0000-0000-0000F5A90000}"/>
    <cellStyle name="Normal 79 4 2 5" xfId="12392" xr:uid="{00000000-0005-0000-0000-0000F6A90000}"/>
    <cellStyle name="Normal 79 4 2 5 2" xfId="42714" xr:uid="{00000000-0005-0000-0000-0000F7A90000}"/>
    <cellStyle name="Normal 79 4 2 5 3" xfId="27490" xr:uid="{00000000-0005-0000-0000-0000F8A90000}"/>
    <cellStyle name="Normal 79 4 2 6" xfId="7371" xr:uid="{00000000-0005-0000-0000-0000F9A90000}"/>
    <cellStyle name="Normal 79 4 2 6 2" xfId="37697" xr:uid="{00000000-0005-0000-0000-0000FAA90000}"/>
    <cellStyle name="Normal 79 4 2 6 3" xfId="22473" xr:uid="{00000000-0005-0000-0000-0000FBA90000}"/>
    <cellStyle name="Normal 79 4 2 7" xfId="32685" xr:uid="{00000000-0005-0000-0000-0000FCA90000}"/>
    <cellStyle name="Normal 79 4 2 8" xfId="17460" xr:uid="{00000000-0005-0000-0000-0000FDA90000}"/>
    <cellStyle name="Normal 79 4 3" xfId="2718" xr:uid="{00000000-0005-0000-0000-0000FEA90000}"/>
    <cellStyle name="Normal 79 4 3 2" xfId="4408" xr:uid="{00000000-0005-0000-0000-0000FFA90000}"/>
    <cellStyle name="Normal 79 4 3 2 2" xfId="14481" xr:uid="{00000000-0005-0000-0000-000000AA0000}"/>
    <cellStyle name="Normal 79 4 3 2 2 2" xfId="44803" xr:uid="{00000000-0005-0000-0000-000001AA0000}"/>
    <cellStyle name="Normal 79 4 3 2 2 3" xfId="29579" xr:uid="{00000000-0005-0000-0000-000002AA0000}"/>
    <cellStyle name="Normal 79 4 3 2 3" xfId="9461" xr:uid="{00000000-0005-0000-0000-000003AA0000}"/>
    <cellStyle name="Normal 79 4 3 2 3 2" xfId="39786" xr:uid="{00000000-0005-0000-0000-000004AA0000}"/>
    <cellStyle name="Normal 79 4 3 2 3 3" xfId="24562" xr:uid="{00000000-0005-0000-0000-000005AA0000}"/>
    <cellStyle name="Normal 79 4 3 2 4" xfId="34773" xr:uid="{00000000-0005-0000-0000-000006AA0000}"/>
    <cellStyle name="Normal 79 4 3 2 5" xfId="19549" xr:uid="{00000000-0005-0000-0000-000007AA0000}"/>
    <cellStyle name="Normal 79 4 3 3" xfId="6100" xr:uid="{00000000-0005-0000-0000-000008AA0000}"/>
    <cellStyle name="Normal 79 4 3 3 2" xfId="16152" xr:uid="{00000000-0005-0000-0000-000009AA0000}"/>
    <cellStyle name="Normal 79 4 3 3 2 2" xfId="46474" xr:uid="{00000000-0005-0000-0000-00000AAA0000}"/>
    <cellStyle name="Normal 79 4 3 3 2 3" xfId="31250" xr:uid="{00000000-0005-0000-0000-00000BAA0000}"/>
    <cellStyle name="Normal 79 4 3 3 3" xfId="11132" xr:uid="{00000000-0005-0000-0000-00000CAA0000}"/>
    <cellStyle name="Normal 79 4 3 3 3 2" xfId="41457" xr:uid="{00000000-0005-0000-0000-00000DAA0000}"/>
    <cellStyle name="Normal 79 4 3 3 3 3" xfId="26233" xr:uid="{00000000-0005-0000-0000-00000EAA0000}"/>
    <cellStyle name="Normal 79 4 3 3 4" xfId="36444" xr:uid="{00000000-0005-0000-0000-00000FAA0000}"/>
    <cellStyle name="Normal 79 4 3 3 5" xfId="21220" xr:uid="{00000000-0005-0000-0000-000010AA0000}"/>
    <cellStyle name="Normal 79 4 3 4" xfId="12810" xr:uid="{00000000-0005-0000-0000-000011AA0000}"/>
    <cellStyle name="Normal 79 4 3 4 2" xfId="43132" xr:uid="{00000000-0005-0000-0000-000012AA0000}"/>
    <cellStyle name="Normal 79 4 3 4 3" xfId="27908" xr:uid="{00000000-0005-0000-0000-000013AA0000}"/>
    <cellStyle name="Normal 79 4 3 5" xfId="7789" xr:uid="{00000000-0005-0000-0000-000014AA0000}"/>
    <cellStyle name="Normal 79 4 3 5 2" xfId="38115" xr:uid="{00000000-0005-0000-0000-000015AA0000}"/>
    <cellStyle name="Normal 79 4 3 5 3" xfId="22891" xr:uid="{00000000-0005-0000-0000-000016AA0000}"/>
    <cellStyle name="Normal 79 4 3 6" xfId="33103" xr:uid="{00000000-0005-0000-0000-000017AA0000}"/>
    <cellStyle name="Normal 79 4 3 7" xfId="17878" xr:uid="{00000000-0005-0000-0000-000018AA0000}"/>
    <cellStyle name="Normal 79 4 4" xfId="3571" xr:uid="{00000000-0005-0000-0000-000019AA0000}"/>
    <cellStyle name="Normal 79 4 4 2" xfId="13645" xr:uid="{00000000-0005-0000-0000-00001AAA0000}"/>
    <cellStyle name="Normal 79 4 4 2 2" xfId="43967" xr:uid="{00000000-0005-0000-0000-00001BAA0000}"/>
    <cellStyle name="Normal 79 4 4 2 3" xfId="28743" xr:uid="{00000000-0005-0000-0000-00001CAA0000}"/>
    <cellStyle name="Normal 79 4 4 3" xfId="8625" xr:uid="{00000000-0005-0000-0000-00001DAA0000}"/>
    <cellStyle name="Normal 79 4 4 3 2" xfId="38950" xr:uid="{00000000-0005-0000-0000-00001EAA0000}"/>
    <cellStyle name="Normal 79 4 4 3 3" xfId="23726" xr:uid="{00000000-0005-0000-0000-00001FAA0000}"/>
    <cellStyle name="Normal 79 4 4 4" xfId="33937" xr:uid="{00000000-0005-0000-0000-000020AA0000}"/>
    <cellStyle name="Normal 79 4 4 5" xfId="18713" xr:uid="{00000000-0005-0000-0000-000021AA0000}"/>
    <cellStyle name="Normal 79 4 5" xfId="5264" xr:uid="{00000000-0005-0000-0000-000022AA0000}"/>
    <cellStyle name="Normal 79 4 5 2" xfId="15316" xr:uid="{00000000-0005-0000-0000-000023AA0000}"/>
    <cellStyle name="Normal 79 4 5 2 2" xfId="45638" xr:uid="{00000000-0005-0000-0000-000024AA0000}"/>
    <cellStyle name="Normal 79 4 5 2 3" xfId="30414" xr:uid="{00000000-0005-0000-0000-000025AA0000}"/>
    <cellStyle name="Normal 79 4 5 3" xfId="10296" xr:uid="{00000000-0005-0000-0000-000026AA0000}"/>
    <cellStyle name="Normal 79 4 5 3 2" xfId="40621" xr:uid="{00000000-0005-0000-0000-000027AA0000}"/>
    <cellStyle name="Normal 79 4 5 3 3" xfId="25397" xr:uid="{00000000-0005-0000-0000-000028AA0000}"/>
    <cellStyle name="Normal 79 4 5 4" xfId="35608" xr:uid="{00000000-0005-0000-0000-000029AA0000}"/>
    <cellStyle name="Normal 79 4 5 5" xfId="20384" xr:uid="{00000000-0005-0000-0000-00002AAA0000}"/>
    <cellStyle name="Normal 79 4 6" xfId="11974" xr:uid="{00000000-0005-0000-0000-00002BAA0000}"/>
    <cellStyle name="Normal 79 4 6 2" xfId="42296" xr:uid="{00000000-0005-0000-0000-00002CAA0000}"/>
    <cellStyle name="Normal 79 4 6 3" xfId="27072" xr:uid="{00000000-0005-0000-0000-00002DAA0000}"/>
    <cellStyle name="Normal 79 4 7" xfId="6953" xr:uid="{00000000-0005-0000-0000-00002EAA0000}"/>
    <cellStyle name="Normal 79 4 7 2" xfId="37279" xr:uid="{00000000-0005-0000-0000-00002FAA0000}"/>
    <cellStyle name="Normal 79 4 7 3" xfId="22055" xr:uid="{00000000-0005-0000-0000-000030AA0000}"/>
    <cellStyle name="Normal 79 4 8" xfId="32267" xr:uid="{00000000-0005-0000-0000-000031AA0000}"/>
    <cellStyle name="Normal 79 4 9" xfId="17042" xr:uid="{00000000-0005-0000-0000-000032AA0000}"/>
    <cellStyle name="Normal 79 5" xfId="2087" xr:uid="{00000000-0005-0000-0000-000033AA0000}"/>
    <cellStyle name="Normal 79 5 2" xfId="2928" xr:uid="{00000000-0005-0000-0000-000034AA0000}"/>
    <cellStyle name="Normal 79 5 2 2" xfId="4618" xr:uid="{00000000-0005-0000-0000-000035AA0000}"/>
    <cellStyle name="Normal 79 5 2 2 2" xfId="14691" xr:uid="{00000000-0005-0000-0000-000036AA0000}"/>
    <cellStyle name="Normal 79 5 2 2 2 2" xfId="45013" xr:uid="{00000000-0005-0000-0000-000037AA0000}"/>
    <cellStyle name="Normal 79 5 2 2 2 3" xfId="29789" xr:uid="{00000000-0005-0000-0000-000038AA0000}"/>
    <cellStyle name="Normal 79 5 2 2 3" xfId="9671" xr:uid="{00000000-0005-0000-0000-000039AA0000}"/>
    <cellStyle name="Normal 79 5 2 2 3 2" xfId="39996" xr:uid="{00000000-0005-0000-0000-00003AAA0000}"/>
    <cellStyle name="Normal 79 5 2 2 3 3" xfId="24772" xr:uid="{00000000-0005-0000-0000-00003BAA0000}"/>
    <cellStyle name="Normal 79 5 2 2 4" xfId="34983" xr:uid="{00000000-0005-0000-0000-00003CAA0000}"/>
    <cellStyle name="Normal 79 5 2 2 5" xfId="19759" xr:uid="{00000000-0005-0000-0000-00003DAA0000}"/>
    <cellStyle name="Normal 79 5 2 3" xfId="6310" xr:uid="{00000000-0005-0000-0000-00003EAA0000}"/>
    <cellStyle name="Normal 79 5 2 3 2" xfId="16362" xr:uid="{00000000-0005-0000-0000-00003FAA0000}"/>
    <cellStyle name="Normal 79 5 2 3 2 2" xfId="46684" xr:uid="{00000000-0005-0000-0000-000040AA0000}"/>
    <cellStyle name="Normal 79 5 2 3 2 3" xfId="31460" xr:uid="{00000000-0005-0000-0000-000041AA0000}"/>
    <cellStyle name="Normal 79 5 2 3 3" xfId="11342" xr:uid="{00000000-0005-0000-0000-000042AA0000}"/>
    <cellStyle name="Normal 79 5 2 3 3 2" xfId="41667" xr:uid="{00000000-0005-0000-0000-000043AA0000}"/>
    <cellStyle name="Normal 79 5 2 3 3 3" xfId="26443" xr:uid="{00000000-0005-0000-0000-000044AA0000}"/>
    <cellStyle name="Normal 79 5 2 3 4" xfId="36654" xr:uid="{00000000-0005-0000-0000-000045AA0000}"/>
    <cellStyle name="Normal 79 5 2 3 5" xfId="21430" xr:uid="{00000000-0005-0000-0000-000046AA0000}"/>
    <cellStyle name="Normal 79 5 2 4" xfId="13020" xr:uid="{00000000-0005-0000-0000-000047AA0000}"/>
    <cellStyle name="Normal 79 5 2 4 2" xfId="43342" xr:uid="{00000000-0005-0000-0000-000048AA0000}"/>
    <cellStyle name="Normal 79 5 2 4 3" xfId="28118" xr:uid="{00000000-0005-0000-0000-000049AA0000}"/>
    <cellStyle name="Normal 79 5 2 5" xfId="7999" xr:uid="{00000000-0005-0000-0000-00004AAA0000}"/>
    <cellStyle name="Normal 79 5 2 5 2" xfId="38325" xr:uid="{00000000-0005-0000-0000-00004BAA0000}"/>
    <cellStyle name="Normal 79 5 2 5 3" xfId="23101" xr:uid="{00000000-0005-0000-0000-00004CAA0000}"/>
    <cellStyle name="Normal 79 5 2 6" xfId="33313" xr:uid="{00000000-0005-0000-0000-00004DAA0000}"/>
    <cellStyle name="Normal 79 5 2 7" xfId="18088" xr:uid="{00000000-0005-0000-0000-00004EAA0000}"/>
    <cellStyle name="Normal 79 5 3" xfId="3781" xr:uid="{00000000-0005-0000-0000-00004FAA0000}"/>
    <cellStyle name="Normal 79 5 3 2" xfId="13855" xr:uid="{00000000-0005-0000-0000-000050AA0000}"/>
    <cellStyle name="Normal 79 5 3 2 2" xfId="44177" xr:uid="{00000000-0005-0000-0000-000051AA0000}"/>
    <cellStyle name="Normal 79 5 3 2 3" xfId="28953" xr:uid="{00000000-0005-0000-0000-000052AA0000}"/>
    <cellStyle name="Normal 79 5 3 3" xfId="8835" xr:uid="{00000000-0005-0000-0000-000053AA0000}"/>
    <cellStyle name="Normal 79 5 3 3 2" xfId="39160" xr:uid="{00000000-0005-0000-0000-000054AA0000}"/>
    <cellStyle name="Normal 79 5 3 3 3" xfId="23936" xr:uid="{00000000-0005-0000-0000-000055AA0000}"/>
    <cellStyle name="Normal 79 5 3 4" xfId="34147" xr:uid="{00000000-0005-0000-0000-000056AA0000}"/>
    <cellStyle name="Normal 79 5 3 5" xfId="18923" xr:uid="{00000000-0005-0000-0000-000057AA0000}"/>
    <cellStyle name="Normal 79 5 4" xfId="5474" xr:uid="{00000000-0005-0000-0000-000058AA0000}"/>
    <cellStyle name="Normal 79 5 4 2" xfId="15526" xr:uid="{00000000-0005-0000-0000-000059AA0000}"/>
    <cellStyle name="Normal 79 5 4 2 2" xfId="45848" xr:uid="{00000000-0005-0000-0000-00005AAA0000}"/>
    <cellStyle name="Normal 79 5 4 2 3" xfId="30624" xr:uid="{00000000-0005-0000-0000-00005BAA0000}"/>
    <cellStyle name="Normal 79 5 4 3" xfId="10506" xr:uid="{00000000-0005-0000-0000-00005CAA0000}"/>
    <cellStyle name="Normal 79 5 4 3 2" xfId="40831" xr:uid="{00000000-0005-0000-0000-00005DAA0000}"/>
    <cellStyle name="Normal 79 5 4 3 3" xfId="25607" xr:uid="{00000000-0005-0000-0000-00005EAA0000}"/>
    <cellStyle name="Normal 79 5 4 4" xfId="35818" xr:uid="{00000000-0005-0000-0000-00005FAA0000}"/>
    <cellStyle name="Normal 79 5 4 5" xfId="20594" xr:uid="{00000000-0005-0000-0000-000060AA0000}"/>
    <cellStyle name="Normal 79 5 5" xfId="12184" xr:uid="{00000000-0005-0000-0000-000061AA0000}"/>
    <cellStyle name="Normal 79 5 5 2" xfId="42506" xr:uid="{00000000-0005-0000-0000-000062AA0000}"/>
    <cellStyle name="Normal 79 5 5 3" xfId="27282" xr:uid="{00000000-0005-0000-0000-000063AA0000}"/>
    <cellStyle name="Normal 79 5 6" xfId="7163" xr:uid="{00000000-0005-0000-0000-000064AA0000}"/>
    <cellStyle name="Normal 79 5 6 2" xfId="37489" xr:uid="{00000000-0005-0000-0000-000065AA0000}"/>
    <cellStyle name="Normal 79 5 6 3" xfId="22265" xr:uid="{00000000-0005-0000-0000-000066AA0000}"/>
    <cellStyle name="Normal 79 5 7" xfId="32477" xr:uid="{00000000-0005-0000-0000-000067AA0000}"/>
    <cellStyle name="Normal 79 5 8" xfId="17252" xr:uid="{00000000-0005-0000-0000-000068AA0000}"/>
    <cellStyle name="Normal 79 6" xfId="2508" xr:uid="{00000000-0005-0000-0000-000069AA0000}"/>
    <cellStyle name="Normal 79 6 2" xfId="4200" xr:uid="{00000000-0005-0000-0000-00006AAA0000}"/>
    <cellStyle name="Normal 79 6 2 2" xfId="14273" xr:uid="{00000000-0005-0000-0000-00006BAA0000}"/>
    <cellStyle name="Normal 79 6 2 2 2" xfId="44595" xr:uid="{00000000-0005-0000-0000-00006CAA0000}"/>
    <cellStyle name="Normal 79 6 2 2 3" xfId="29371" xr:uid="{00000000-0005-0000-0000-00006DAA0000}"/>
    <cellStyle name="Normal 79 6 2 3" xfId="9253" xr:uid="{00000000-0005-0000-0000-00006EAA0000}"/>
    <cellStyle name="Normal 79 6 2 3 2" xfId="39578" xr:uid="{00000000-0005-0000-0000-00006FAA0000}"/>
    <cellStyle name="Normal 79 6 2 3 3" xfId="24354" xr:uid="{00000000-0005-0000-0000-000070AA0000}"/>
    <cellStyle name="Normal 79 6 2 4" xfId="34565" xr:uid="{00000000-0005-0000-0000-000071AA0000}"/>
    <cellStyle name="Normal 79 6 2 5" xfId="19341" xr:uid="{00000000-0005-0000-0000-000072AA0000}"/>
    <cellStyle name="Normal 79 6 3" xfId="5892" xr:uid="{00000000-0005-0000-0000-000073AA0000}"/>
    <cellStyle name="Normal 79 6 3 2" xfId="15944" xr:uid="{00000000-0005-0000-0000-000074AA0000}"/>
    <cellStyle name="Normal 79 6 3 2 2" xfId="46266" xr:uid="{00000000-0005-0000-0000-000075AA0000}"/>
    <cellStyle name="Normal 79 6 3 2 3" xfId="31042" xr:uid="{00000000-0005-0000-0000-000076AA0000}"/>
    <cellStyle name="Normal 79 6 3 3" xfId="10924" xr:uid="{00000000-0005-0000-0000-000077AA0000}"/>
    <cellStyle name="Normal 79 6 3 3 2" xfId="41249" xr:uid="{00000000-0005-0000-0000-000078AA0000}"/>
    <cellStyle name="Normal 79 6 3 3 3" xfId="26025" xr:uid="{00000000-0005-0000-0000-000079AA0000}"/>
    <cellStyle name="Normal 79 6 3 4" xfId="36236" xr:uid="{00000000-0005-0000-0000-00007AAA0000}"/>
    <cellStyle name="Normal 79 6 3 5" xfId="21012" xr:uid="{00000000-0005-0000-0000-00007BAA0000}"/>
    <cellStyle name="Normal 79 6 4" xfId="12602" xr:uid="{00000000-0005-0000-0000-00007CAA0000}"/>
    <cellStyle name="Normal 79 6 4 2" xfId="42924" xr:uid="{00000000-0005-0000-0000-00007DAA0000}"/>
    <cellStyle name="Normal 79 6 4 3" xfId="27700" xr:uid="{00000000-0005-0000-0000-00007EAA0000}"/>
    <cellStyle name="Normal 79 6 5" xfId="7581" xr:uid="{00000000-0005-0000-0000-00007FAA0000}"/>
    <cellStyle name="Normal 79 6 5 2" xfId="37907" xr:uid="{00000000-0005-0000-0000-000080AA0000}"/>
    <cellStyle name="Normal 79 6 5 3" xfId="22683" xr:uid="{00000000-0005-0000-0000-000081AA0000}"/>
    <cellStyle name="Normal 79 6 6" xfId="32895" xr:uid="{00000000-0005-0000-0000-000082AA0000}"/>
    <cellStyle name="Normal 79 6 7" xfId="17670" xr:uid="{00000000-0005-0000-0000-000083AA0000}"/>
    <cellStyle name="Normal 79 7" xfId="3354" xr:uid="{00000000-0005-0000-0000-000084AA0000}"/>
    <cellStyle name="Normal 79 7 2" xfId="13437" xr:uid="{00000000-0005-0000-0000-000085AA0000}"/>
    <cellStyle name="Normal 79 7 2 2" xfId="43759" xr:uid="{00000000-0005-0000-0000-000086AA0000}"/>
    <cellStyle name="Normal 79 7 2 3" xfId="28535" xr:uid="{00000000-0005-0000-0000-000087AA0000}"/>
    <cellStyle name="Normal 79 7 3" xfId="8416" xr:uid="{00000000-0005-0000-0000-000088AA0000}"/>
    <cellStyle name="Normal 79 7 3 2" xfId="38742" xr:uid="{00000000-0005-0000-0000-000089AA0000}"/>
    <cellStyle name="Normal 79 7 3 3" xfId="23518" xr:uid="{00000000-0005-0000-0000-00008AAA0000}"/>
    <cellStyle name="Normal 79 7 4" xfId="33729" xr:uid="{00000000-0005-0000-0000-00008BAA0000}"/>
    <cellStyle name="Normal 79 7 5" xfId="18505" xr:uid="{00000000-0005-0000-0000-00008CAA0000}"/>
    <cellStyle name="Normal 79 8" xfId="5052" xr:uid="{00000000-0005-0000-0000-00008DAA0000}"/>
    <cellStyle name="Normal 79 8 2" xfId="15108" xr:uid="{00000000-0005-0000-0000-00008EAA0000}"/>
    <cellStyle name="Normal 79 8 2 2" xfId="45430" xr:uid="{00000000-0005-0000-0000-00008FAA0000}"/>
    <cellStyle name="Normal 79 8 2 3" xfId="30206" xr:uid="{00000000-0005-0000-0000-000090AA0000}"/>
    <cellStyle name="Normal 79 8 3" xfId="10088" xr:uid="{00000000-0005-0000-0000-000091AA0000}"/>
    <cellStyle name="Normal 79 8 3 2" xfId="40413" xr:uid="{00000000-0005-0000-0000-000092AA0000}"/>
    <cellStyle name="Normal 79 8 3 3" xfId="25189" xr:uid="{00000000-0005-0000-0000-000093AA0000}"/>
    <cellStyle name="Normal 79 8 4" xfId="35400" xr:uid="{00000000-0005-0000-0000-000094AA0000}"/>
    <cellStyle name="Normal 79 8 5" xfId="20176" xr:uid="{00000000-0005-0000-0000-000095AA0000}"/>
    <cellStyle name="Normal 79 9" xfId="11764" xr:uid="{00000000-0005-0000-0000-000096AA0000}"/>
    <cellStyle name="Normal 79 9 2" xfId="42088" xr:uid="{00000000-0005-0000-0000-000097AA0000}"/>
    <cellStyle name="Normal 79 9 3" xfId="26864" xr:uid="{00000000-0005-0000-0000-000098AA0000}"/>
    <cellStyle name="Normal 8" xfId="131" xr:uid="{00000000-0005-0000-0000-000099AA0000}"/>
    <cellStyle name="Normal 8 2" xfId="618" xr:uid="{00000000-0005-0000-0000-00009AAA0000}"/>
    <cellStyle name="Normal 8 3" xfId="783" xr:uid="{00000000-0005-0000-0000-00009BAA0000}"/>
    <cellStyle name="Normal 8 3 10" xfId="6790" xr:uid="{00000000-0005-0000-0000-00009CAA0000}"/>
    <cellStyle name="Normal 8 3 10 2" xfId="37118" xr:uid="{00000000-0005-0000-0000-00009DAA0000}"/>
    <cellStyle name="Normal 8 3 10 3" xfId="21894" xr:uid="{00000000-0005-0000-0000-00009EAA0000}"/>
    <cellStyle name="Normal 8 3 11" xfId="32109" xr:uid="{00000000-0005-0000-0000-00009FAA0000}"/>
    <cellStyle name="Normal 8 3 12" xfId="16879" xr:uid="{00000000-0005-0000-0000-0000A0AA0000}"/>
    <cellStyle name="Normal 8 3 13" xfId="1494" xr:uid="{00000000-0005-0000-0000-0000A1AA0000}"/>
    <cellStyle name="Normal 8 3 14" xfId="47323" xr:uid="{00000000-0005-0000-0000-0000A2AA0000}"/>
    <cellStyle name="Normal 8 3 2" xfId="1754" xr:uid="{00000000-0005-0000-0000-0000A3AA0000}"/>
    <cellStyle name="Normal 8 3 2 10" xfId="32160" xr:uid="{00000000-0005-0000-0000-0000A4AA0000}"/>
    <cellStyle name="Normal 8 3 2 11" xfId="16933" xr:uid="{00000000-0005-0000-0000-0000A5AA0000}"/>
    <cellStyle name="Normal 8 3 2 2" xfId="1862" xr:uid="{00000000-0005-0000-0000-0000A6AA0000}"/>
    <cellStyle name="Normal 8 3 2 2 10" xfId="17037" xr:uid="{00000000-0005-0000-0000-0000A7AA0000}"/>
    <cellStyle name="Normal 8 3 2 2 2" xfId="2079" xr:uid="{00000000-0005-0000-0000-0000A8AA0000}"/>
    <cellStyle name="Normal 8 3 2 2 2 2" xfId="2500" xr:uid="{00000000-0005-0000-0000-0000A9AA0000}"/>
    <cellStyle name="Normal 8 3 2 2 2 2 2" xfId="3339" xr:uid="{00000000-0005-0000-0000-0000AAAA0000}"/>
    <cellStyle name="Normal 8 3 2 2 2 2 2 2" xfId="5029" xr:uid="{00000000-0005-0000-0000-0000ABAA0000}"/>
    <cellStyle name="Normal 8 3 2 2 2 2 2 2 2" xfId="15102" xr:uid="{00000000-0005-0000-0000-0000ACAA0000}"/>
    <cellStyle name="Normal 8 3 2 2 2 2 2 2 2 2" xfId="45424" xr:uid="{00000000-0005-0000-0000-0000ADAA0000}"/>
    <cellStyle name="Normal 8 3 2 2 2 2 2 2 2 3" xfId="30200" xr:uid="{00000000-0005-0000-0000-0000AEAA0000}"/>
    <cellStyle name="Normal 8 3 2 2 2 2 2 2 3" xfId="10082" xr:uid="{00000000-0005-0000-0000-0000AFAA0000}"/>
    <cellStyle name="Normal 8 3 2 2 2 2 2 2 3 2" xfId="40407" xr:uid="{00000000-0005-0000-0000-0000B0AA0000}"/>
    <cellStyle name="Normal 8 3 2 2 2 2 2 2 3 3" xfId="25183" xr:uid="{00000000-0005-0000-0000-0000B1AA0000}"/>
    <cellStyle name="Normal 8 3 2 2 2 2 2 2 4" xfId="35394" xr:uid="{00000000-0005-0000-0000-0000B2AA0000}"/>
    <cellStyle name="Normal 8 3 2 2 2 2 2 2 5" xfId="20170" xr:uid="{00000000-0005-0000-0000-0000B3AA0000}"/>
    <cellStyle name="Normal 8 3 2 2 2 2 2 3" xfId="6721" xr:uid="{00000000-0005-0000-0000-0000B4AA0000}"/>
    <cellStyle name="Normal 8 3 2 2 2 2 2 3 2" xfId="16773" xr:uid="{00000000-0005-0000-0000-0000B5AA0000}"/>
    <cellStyle name="Normal 8 3 2 2 2 2 2 3 2 2" xfId="47095" xr:uid="{00000000-0005-0000-0000-0000B6AA0000}"/>
    <cellStyle name="Normal 8 3 2 2 2 2 2 3 2 3" xfId="31871" xr:uid="{00000000-0005-0000-0000-0000B7AA0000}"/>
    <cellStyle name="Normal 8 3 2 2 2 2 2 3 3" xfId="11753" xr:uid="{00000000-0005-0000-0000-0000B8AA0000}"/>
    <cellStyle name="Normal 8 3 2 2 2 2 2 3 3 2" xfId="42078" xr:uid="{00000000-0005-0000-0000-0000B9AA0000}"/>
    <cellStyle name="Normal 8 3 2 2 2 2 2 3 3 3" xfId="26854" xr:uid="{00000000-0005-0000-0000-0000BAAA0000}"/>
    <cellStyle name="Normal 8 3 2 2 2 2 2 3 4" xfId="37065" xr:uid="{00000000-0005-0000-0000-0000BBAA0000}"/>
    <cellStyle name="Normal 8 3 2 2 2 2 2 3 5" xfId="21841" xr:uid="{00000000-0005-0000-0000-0000BCAA0000}"/>
    <cellStyle name="Normal 8 3 2 2 2 2 2 4" xfId="13431" xr:uid="{00000000-0005-0000-0000-0000BDAA0000}"/>
    <cellStyle name="Normal 8 3 2 2 2 2 2 4 2" xfId="43753" xr:uid="{00000000-0005-0000-0000-0000BEAA0000}"/>
    <cellStyle name="Normal 8 3 2 2 2 2 2 4 3" xfId="28529" xr:uid="{00000000-0005-0000-0000-0000BFAA0000}"/>
    <cellStyle name="Normal 8 3 2 2 2 2 2 5" xfId="8410" xr:uid="{00000000-0005-0000-0000-0000C0AA0000}"/>
    <cellStyle name="Normal 8 3 2 2 2 2 2 5 2" xfId="38736" xr:uid="{00000000-0005-0000-0000-0000C1AA0000}"/>
    <cellStyle name="Normal 8 3 2 2 2 2 2 5 3" xfId="23512" xr:uid="{00000000-0005-0000-0000-0000C2AA0000}"/>
    <cellStyle name="Normal 8 3 2 2 2 2 2 6" xfId="33724" xr:uid="{00000000-0005-0000-0000-0000C3AA0000}"/>
    <cellStyle name="Normal 8 3 2 2 2 2 2 7" xfId="18499" xr:uid="{00000000-0005-0000-0000-0000C4AA0000}"/>
    <cellStyle name="Normal 8 3 2 2 2 2 3" xfId="4192" xr:uid="{00000000-0005-0000-0000-0000C5AA0000}"/>
    <cellStyle name="Normal 8 3 2 2 2 2 3 2" xfId="14266" xr:uid="{00000000-0005-0000-0000-0000C6AA0000}"/>
    <cellStyle name="Normal 8 3 2 2 2 2 3 2 2" xfId="44588" xr:uid="{00000000-0005-0000-0000-0000C7AA0000}"/>
    <cellStyle name="Normal 8 3 2 2 2 2 3 2 3" xfId="29364" xr:uid="{00000000-0005-0000-0000-0000C8AA0000}"/>
    <cellStyle name="Normal 8 3 2 2 2 2 3 3" xfId="9246" xr:uid="{00000000-0005-0000-0000-0000C9AA0000}"/>
    <cellStyle name="Normal 8 3 2 2 2 2 3 3 2" xfId="39571" xr:uid="{00000000-0005-0000-0000-0000CAAA0000}"/>
    <cellStyle name="Normal 8 3 2 2 2 2 3 3 3" xfId="24347" xr:uid="{00000000-0005-0000-0000-0000CBAA0000}"/>
    <cellStyle name="Normal 8 3 2 2 2 2 3 4" xfId="34558" xr:uid="{00000000-0005-0000-0000-0000CCAA0000}"/>
    <cellStyle name="Normal 8 3 2 2 2 2 3 5" xfId="19334" xr:uid="{00000000-0005-0000-0000-0000CDAA0000}"/>
    <cellStyle name="Normal 8 3 2 2 2 2 4" xfId="5885" xr:uid="{00000000-0005-0000-0000-0000CEAA0000}"/>
    <cellStyle name="Normal 8 3 2 2 2 2 4 2" xfId="15937" xr:uid="{00000000-0005-0000-0000-0000CFAA0000}"/>
    <cellStyle name="Normal 8 3 2 2 2 2 4 2 2" xfId="46259" xr:uid="{00000000-0005-0000-0000-0000D0AA0000}"/>
    <cellStyle name="Normal 8 3 2 2 2 2 4 2 3" xfId="31035" xr:uid="{00000000-0005-0000-0000-0000D1AA0000}"/>
    <cellStyle name="Normal 8 3 2 2 2 2 4 3" xfId="10917" xr:uid="{00000000-0005-0000-0000-0000D2AA0000}"/>
    <cellStyle name="Normal 8 3 2 2 2 2 4 3 2" xfId="41242" xr:uid="{00000000-0005-0000-0000-0000D3AA0000}"/>
    <cellStyle name="Normal 8 3 2 2 2 2 4 3 3" xfId="26018" xr:uid="{00000000-0005-0000-0000-0000D4AA0000}"/>
    <cellStyle name="Normal 8 3 2 2 2 2 4 4" xfId="36229" xr:uid="{00000000-0005-0000-0000-0000D5AA0000}"/>
    <cellStyle name="Normal 8 3 2 2 2 2 4 5" xfId="21005" xr:uid="{00000000-0005-0000-0000-0000D6AA0000}"/>
    <cellStyle name="Normal 8 3 2 2 2 2 5" xfId="12595" xr:uid="{00000000-0005-0000-0000-0000D7AA0000}"/>
    <cellStyle name="Normal 8 3 2 2 2 2 5 2" xfId="42917" xr:uid="{00000000-0005-0000-0000-0000D8AA0000}"/>
    <cellStyle name="Normal 8 3 2 2 2 2 5 3" xfId="27693" xr:uid="{00000000-0005-0000-0000-0000D9AA0000}"/>
    <cellStyle name="Normal 8 3 2 2 2 2 6" xfId="7574" xr:uid="{00000000-0005-0000-0000-0000DAAA0000}"/>
    <cellStyle name="Normal 8 3 2 2 2 2 6 2" xfId="37900" xr:uid="{00000000-0005-0000-0000-0000DBAA0000}"/>
    <cellStyle name="Normal 8 3 2 2 2 2 6 3" xfId="22676" xr:uid="{00000000-0005-0000-0000-0000DCAA0000}"/>
    <cellStyle name="Normal 8 3 2 2 2 2 7" xfId="32888" xr:uid="{00000000-0005-0000-0000-0000DDAA0000}"/>
    <cellStyle name="Normal 8 3 2 2 2 2 8" xfId="17663" xr:uid="{00000000-0005-0000-0000-0000DEAA0000}"/>
    <cellStyle name="Normal 8 3 2 2 2 3" xfId="2921" xr:uid="{00000000-0005-0000-0000-0000DFAA0000}"/>
    <cellStyle name="Normal 8 3 2 2 2 3 2" xfId="4611" xr:uid="{00000000-0005-0000-0000-0000E0AA0000}"/>
    <cellStyle name="Normal 8 3 2 2 2 3 2 2" xfId="14684" xr:uid="{00000000-0005-0000-0000-0000E1AA0000}"/>
    <cellStyle name="Normal 8 3 2 2 2 3 2 2 2" xfId="45006" xr:uid="{00000000-0005-0000-0000-0000E2AA0000}"/>
    <cellStyle name="Normal 8 3 2 2 2 3 2 2 3" xfId="29782" xr:uid="{00000000-0005-0000-0000-0000E3AA0000}"/>
    <cellStyle name="Normal 8 3 2 2 2 3 2 3" xfId="9664" xr:uid="{00000000-0005-0000-0000-0000E4AA0000}"/>
    <cellStyle name="Normal 8 3 2 2 2 3 2 3 2" xfId="39989" xr:uid="{00000000-0005-0000-0000-0000E5AA0000}"/>
    <cellStyle name="Normal 8 3 2 2 2 3 2 3 3" xfId="24765" xr:uid="{00000000-0005-0000-0000-0000E6AA0000}"/>
    <cellStyle name="Normal 8 3 2 2 2 3 2 4" xfId="34976" xr:uid="{00000000-0005-0000-0000-0000E7AA0000}"/>
    <cellStyle name="Normal 8 3 2 2 2 3 2 5" xfId="19752" xr:uid="{00000000-0005-0000-0000-0000E8AA0000}"/>
    <cellStyle name="Normal 8 3 2 2 2 3 3" xfId="6303" xr:uid="{00000000-0005-0000-0000-0000E9AA0000}"/>
    <cellStyle name="Normal 8 3 2 2 2 3 3 2" xfId="16355" xr:uid="{00000000-0005-0000-0000-0000EAAA0000}"/>
    <cellStyle name="Normal 8 3 2 2 2 3 3 2 2" xfId="46677" xr:uid="{00000000-0005-0000-0000-0000EBAA0000}"/>
    <cellStyle name="Normal 8 3 2 2 2 3 3 2 3" xfId="31453" xr:uid="{00000000-0005-0000-0000-0000ECAA0000}"/>
    <cellStyle name="Normal 8 3 2 2 2 3 3 3" xfId="11335" xr:uid="{00000000-0005-0000-0000-0000EDAA0000}"/>
    <cellStyle name="Normal 8 3 2 2 2 3 3 3 2" xfId="41660" xr:uid="{00000000-0005-0000-0000-0000EEAA0000}"/>
    <cellStyle name="Normal 8 3 2 2 2 3 3 3 3" xfId="26436" xr:uid="{00000000-0005-0000-0000-0000EFAA0000}"/>
    <cellStyle name="Normal 8 3 2 2 2 3 3 4" xfId="36647" xr:uid="{00000000-0005-0000-0000-0000F0AA0000}"/>
    <cellStyle name="Normal 8 3 2 2 2 3 3 5" xfId="21423" xr:uid="{00000000-0005-0000-0000-0000F1AA0000}"/>
    <cellStyle name="Normal 8 3 2 2 2 3 4" xfId="13013" xr:uid="{00000000-0005-0000-0000-0000F2AA0000}"/>
    <cellStyle name="Normal 8 3 2 2 2 3 4 2" xfId="43335" xr:uid="{00000000-0005-0000-0000-0000F3AA0000}"/>
    <cellStyle name="Normal 8 3 2 2 2 3 4 3" xfId="28111" xr:uid="{00000000-0005-0000-0000-0000F4AA0000}"/>
    <cellStyle name="Normal 8 3 2 2 2 3 5" xfId="7992" xr:uid="{00000000-0005-0000-0000-0000F5AA0000}"/>
    <cellStyle name="Normal 8 3 2 2 2 3 5 2" xfId="38318" xr:uid="{00000000-0005-0000-0000-0000F6AA0000}"/>
    <cellStyle name="Normal 8 3 2 2 2 3 5 3" xfId="23094" xr:uid="{00000000-0005-0000-0000-0000F7AA0000}"/>
    <cellStyle name="Normal 8 3 2 2 2 3 6" xfId="33306" xr:uid="{00000000-0005-0000-0000-0000F8AA0000}"/>
    <cellStyle name="Normal 8 3 2 2 2 3 7" xfId="18081" xr:uid="{00000000-0005-0000-0000-0000F9AA0000}"/>
    <cellStyle name="Normal 8 3 2 2 2 4" xfId="3774" xr:uid="{00000000-0005-0000-0000-0000FAAA0000}"/>
    <cellStyle name="Normal 8 3 2 2 2 4 2" xfId="13848" xr:uid="{00000000-0005-0000-0000-0000FBAA0000}"/>
    <cellStyle name="Normal 8 3 2 2 2 4 2 2" xfId="44170" xr:uid="{00000000-0005-0000-0000-0000FCAA0000}"/>
    <cellStyle name="Normal 8 3 2 2 2 4 2 3" xfId="28946" xr:uid="{00000000-0005-0000-0000-0000FDAA0000}"/>
    <cellStyle name="Normal 8 3 2 2 2 4 3" xfId="8828" xr:uid="{00000000-0005-0000-0000-0000FEAA0000}"/>
    <cellStyle name="Normal 8 3 2 2 2 4 3 2" xfId="39153" xr:uid="{00000000-0005-0000-0000-0000FFAA0000}"/>
    <cellStyle name="Normal 8 3 2 2 2 4 3 3" xfId="23929" xr:uid="{00000000-0005-0000-0000-000000AB0000}"/>
    <cellStyle name="Normal 8 3 2 2 2 4 4" xfId="34140" xr:uid="{00000000-0005-0000-0000-000001AB0000}"/>
    <cellStyle name="Normal 8 3 2 2 2 4 5" xfId="18916" xr:uid="{00000000-0005-0000-0000-000002AB0000}"/>
    <cellStyle name="Normal 8 3 2 2 2 5" xfId="5467" xr:uid="{00000000-0005-0000-0000-000003AB0000}"/>
    <cellStyle name="Normal 8 3 2 2 2 5 2" xfId="15519" xr:uid="{00000000-0005-0000-0000-000004AB0000}"/>
    <cellStyle name="Normal 8 3 2 2 2 5 2 2" xfId="45841" xr:uid="{00000000-0005-0000-0000-000005AB0000}"/>
    <cellStyle name="Normal 8 3 2 2 2 5 2 3" xfId="30617" xr:uid="{00000000-0005-0000-0000-000006AB0000}"/>
    <cellStyle name="Normal 8 3 2 2 2 5 3" xfId="10499" xr:uid="{00000000-0005-0000-0000-000007AB0000}"/>
    <cellStyle name="Normal 8 3 2 2 2 5 3 2" xfId="40824" xr:uid="{00000000-0005-0000-0000-000008AB0000}"/>
    <cellStyle name="Normal 8 3 2 2 2 5 3 3" xfId="25600" xr:uid="{00000000-0005-0000-0000-000009AB0000}"/>
    <cellStyle name="Normal 8 3 2 2 2 5 4" xfId="35811" xr:uid="{00000000-0005-0000-0000-00000AAB0000}"/>
    <cellStyle name="Normal 8 3 2 2 2 5 5" xfId="20587" xr:uid="{00000000-0005-0000-0000-00000BAB0000}"/>
    <cellStyle name="Normal 8 3 2 2 2 6" xfId="12177" xr:uid="{00000000-0005-0000-0000-00000CAB0000}"/>
    <cellStyle name="Normal 8 3 2 2 2 6 2" xfId="42499" xr:uid="{00000000-0005-0000-0000-00000DAB0000}"/>
    <cellStyle name="Normal 8 3 2 2 2 6 3" xfId="27275" xr:uid="{00000000-0005-0000-0000-00000EAB0000}"/>
    <cellStyle name="Normal 8 3 2 2 2 7" xfId="7156" xr:uid="{00000000-0005-0000-0000-00000FAB0000}"/>
    <cellStyle name="Normal 8 3 2 2 2 7 2" xfId="37482" xr:uid="{00000000-0005-0000-0000-000010AB0000}"/>
    <cellStyle name="Normal 8 3 2 2 2 7 3" xfId="22258" xr:uid="{00000000-0005-0000-0000-000011AB0000}"/>
    <cellStyle name="Normal 8 3 2 2 2 8" xfId="32470" xr:uid="{00000000-0005-0000-0000-000012AB0000}"/>
    <cellStyle name="Normal 8 3 2 2 2 9" xfId="17245" xr:uid="{00000000-0005-0000-0000-000013AB0000}"/>
    <cellStyle name="Normal 8 3 2 2 3" xfId="2292" xr:uid="{00000000-0005-0000-0000-000014AB0000}"/>
    <cellStyle name="Normal 8 3 2 2 3 2" xfId="3131" xr:uid="{00000000-0005-0000-0000-000015AB0000}"/>
    <cellStyle name="Normal 8 3 2 2 3 2 2" xfId="4821" xr:uid="{00000000-0005-0000-0000-000016AB0000}"/>
    <cellStyle name="Normal 8 3 2 2 3 2 2 2" xfId="14894" xr:uid="{00000000-0005-0000-0000-000017AB0000}"/>
    <cellStyle name="Normal 8 3 2 2 3 2 2 2 2" xfId="45216" xr:uid="{00000000-0005-0000-0000-000018AB0000}"/>
    <cellStyle name="Normal 8 3 2 2 3 2 2 2 3" xfId="29992" xr:uid="{00000000-0005-0000-0000-000019AB0000}"/>
    <cellStyle name="Normal 8 3 2 2 3 2 2 3" xfId="9874" xr:uid="{00000000-0005-0000-0000-00001AAB0000}"/>
    <cellStyle name="Normal 8 3 2 2 3 2 2 3 2" xfId="40199" xr:uid="{00000000-0005-0000-0000-00001BAB0000}"/>
    <cellStyle name="Normal 8 3 2 2 3 2 2 3 3" xfId="24975" xr:uid="{00000000-0005-0000-0000-00001CAB0000}"/>
    <cellStyle name="Normal 8 3 2 2 3 2 2 4" xfId="35186" xr:uid="{00000000-0005-0000-0000-00001DAB0000}"/>
    <cellStyle name="Normal 8 3 2 2 3 2 2 5" xfId="19962" xr:uid="{00000000-0005-0000-0000-00001EAB0000}"/>
    <cellStyle name="Normal 8 3 2 2 3 2 3" xfId="6513" xr:uid="{00000000-0005-0000-0000-00001FAB0000}"/>
    <cellStyle name="Normal 8 3 2 2 3 2 3 2" xfId="16565" xr:uid="{00000000-0005-0000-0000-000020AB0000}"/>
    <cellStyle name="Normal 8 3 2 2 3 2 3 2 2" xfId="46887" xr:uid="{00000000-0005-0000-0000-000021AB0000}"/>
    <cellStyle name="Normal 8 3 2 2 3 2 3 2 3" xfId="31663" xr:uid="{00000000-0005-0000-0000-000022AB0000}"/>
    <cellStyle name="Normal 8 3 2 2 3 2 3 3" xfId="11545" xr:uid="{00000000-0005-0000-0000-000023AB0000}"/>
    <cellStyle name="Normal 8 3 2 2 3 2 3 3 2" xfId="41870" xr:uid="{00000000-0005-0000-0000-000024AB0000}"/>
    <cellStyle name="Normal 8 3 2 2 3 2 3 3 3" xfId="26646" xr:uid="{00000000-0005-0000-0000-000025AB0000}"/>
    <cellStyle name="Normal 8 3 2 2 3 2 3 4" xfId="36857" xr:uid="{00000000-0005-0000-0000-000026AB0000}"/>
    <cellStyle name="Normal 8 3 2 2 3 2 3 5" xfId="21633" xr:uid="{00000000-0005-0000-0000-000027AB0000}"/>
    <cellStyle name="Normal 8 3 2 2 3 2 4" xfId="13223" xr:uid="{00000000-0005-0000-0000-000028AB0000}"/>
    <cellStyle name="Normal 8 3 2 2 3 2 4 2" xfId="43545" xr:uid="{00000000-0005-0000-0000-000029AB0000}"/>
    <cellStyle name="Normal 8 3 2 2 3 2 4 3" xfId="28321" xr:uid="{00000000-0005-0000-0000-00002AAB0000}"/>
    <cellStyle name="Normal 8 3 2 2 3 2 5" xfId="8202" xr:uid="{00000000-0005-0000-0000-00002BAB0000}"/>
    <cellStyle name="Normal 8 3 2 2 3 2 5 2" xfId="38528" xr:uid="{00000000-0005-0000-0000-00002CAB0000}"/>
    <cellStyle name="Normal 8 3 2 2 3 2 5 3" xfId="23304" xr:uid="{00000000-0005-0000-0000-00002DAB0000}"/>
    <cellStyle name="Normal 8 3 2 2 3 2 6" xfId="33516" xr:uid="{00000000-0005-0000-0000-00002EAB0000}"/>
    <cellStyle name="Normal 8 3 2 2 3 2 7" xfId="18291" xr:uid="{00000000-0005-0000-0000-00002FAB0000}"/>
    <cellStyle name="Normal 8 3 2 2 3 3" xfId="3984" xr:uid="{00000000-0005-0000-0000-000030AB0000}"/>
    <cellStyle name="Normal 8 3 2 2 3 3 2" xfId="14058" xr:uid="{00000000-0005-0000-0000-000031AB0000}"/>
    <cellStyle name="Normal 8 3 2 2 3 3 2 2" xfId="44380" xr:uid="{00000000-0005-0000-0000-000032AB0000}"/>
    <cellStyle name="Normal 8 3 2 2 3 3 2 3" xfId="29156" xr:uid="{00000000-0005-0000-0000-000033AB0000}"/>
    <cellStyle name="Normal 8 3 2 2 3 3 3" xfId="9038" xr:uid="{00000000-0005-0000-0000-000034AB0000}"/>
    <cellStyle name="Normal 8 3 2 2 3 3 3 2" xfId="39363" xr:uid="{00000000-0005-0000-0000-000035AB0000}"/>
    <cellStyle name="Normal 8 3 2 2 3 3 3 3" xfId="24139" xr:uid="{00000000-0005-0000-0000-000036AB0000}"/>
    <cellStyle name="Normal 8 3 2 2 3 3 4" xfId="34350" xr:uid="{00000000-0005-0000-0000-000037AB0000}"/>
    <cellStyle name="Normal 8 3 2 2 3 3 5" xfId="19126" xr:uid="{00000000-0005-0000-0000-000038AB0000}"/>
    <cellStyle name="Normal 8 3 2 2 3 4" xfId="5677" xr:uid="{00000000-0005-0000-0000-000039AB0000}"/>
    <cellStyle name="Normal 8 3 2 2 3 4 2" xfId="15729" xr:uid="{00000000-0005-0000-0000-00003AAB0000}"/>
    <cellStyle name="Normal 8 3 2 2 3 4 2 2" xfId="46051" xr:uid="{00000000-0005-0000-0000-00003BAB0000}"/>
    <cellStyle name="Normal 8 3 2 2 3 4 2 3" xfId="30827" xr:uid="{00000000-0005-0000-0000-00003CAB0000}"/>
    <cellStyle name="Normal 8 3 2 2 3 4 3" xfId="10709" xr:uid="{00000000-0005-0000-0000-00003DAB0000}"/>
    <cellStyle name="Normal 8 3 2 2 3 4 3 2" xfId="41034" xr:uid="{00000000-0005-0000-0000-00003EAB0000}"/>
    <cellStyle name="Normal 8 3 2 2 3 4 3 3" xfId="25810" xr:uid="{00000000-0005-0000-0000-00003FAB0000}"/>
    <cellStyle name="Normal 8 3 2 2 3 4 4" xfId="36021" xr:uid="{00000000-0005-0000-0000-000040AB0000}"/>
    <cellStyle name="Normal 8 3 2 2 3 4 5" xfId="20797" xr:uid="{00000000-0005-0000-0000-000041AB0000}"/>
    <cellStyle name="Normal 8 3 2 2 3 5" xfId="12387" xr:uid="{00000000-0005-0000-0000-000042AB0000}"/>
    <cellStyle name="Normal 8 3 2 2 3 5 2" xfId="42709" xr:uid="{00000000-0005-0000-0000-000043AB0000}"/>
    <cellStyle name="Normal 8 3 2 2 3 5 3" xfId="27485" xr:uid="{00000000-0005-0000-0000-000044AB0000}"/>
    <cellStyle name="Normal 8 3 2 2 3 6" xfId="7366" xr:uid="{00000000-0005-0000-0000-000045AB0000}"/>
    <cellStyle name="Normal 8 3 2 2 3 6 2" xfId="37692" xr:uid="{00000000-0005-0000-0000-000046AB0000}"/>
    <cellStyle name="Normal 8 3 2 2 3 6 3" xfId="22468" xr:uid="{00000000-0005-0000-0000-000047AB0000}"/>
    <cellStyle name="Normal 8 3 2 2 3 7" xfId="32680" xr:uid="{00000000-0005-0000-0000-000048AB0000}"/>
    <cellStyle name="Normal 8 3 2 2 3 8" xfId="17455" xr:uid="{00000000-0005-0000-0000-000049AB0000}"/>
    <cellStyle name="Normal 8 3 2 2 4" xfId="2713" xr:uid="{00000000-0005-0000-0000-00004AAB0000}"/>
    <cellStyle name="Normal 8 3 2 2 4 2" xfId="4403" xr:uid="{00000000-0005-0000-0000-00004BAB0000}"/>
    <cellStyle name="Normal 8 3 2 2 4 2 2" xfId="14476" xr:uid="{00000000-0005-0000-0000-00004CAB0000}"/>
    <cellStyle name="Normal 8 3 2 2 4 2 2 2" xfId="44798" xr:uid="{00000000-0005-0000-0000-00004DAB0000}"/>
    <cellStyle name="Normal 8 3 2 2 4 2 2 3" xfId="29574" xr:uid="{00000000-0005-0000-0000-00004EAB0000}"/>
    <cellStyle name="Normal 8 3 2 2 4 2 3" xfId="9456" xr:uid="{00000000-0005-0000-0000-00004FAB0000}"/>
    <cellStyle name="Normal 8 3 2 2 4 2 3 2" xfId="39781" xr:uid="{00000000-0005-0000-0000-000050AB0000}"/>
    <cellStyle name="Normal 8 3 2 2 4 2 3 3" xfId="24557" xr:uid="{00000000-0005-0000-0000-000051AB0000}"/>
    <cellStyle name="Normal 8 3 2 2 4 2 4" xfId="34768" xr:uid="{00000000-0005-0000-0000-000052AB0000}"/>
    <cellStyle name="Normal 8 3 2 2 4 2 5" xfId="19544" xr:uid="{00000000-0005-0000-0000-000053AB0000}"/>
    <cellStyle name="Normal 8 3 2 2 4 3" xfId="6095" xr:uid="{00000000-0005-0000-0000-000054AB0000}"/>
    <cellStyle name="Normal 8 3 2 2 4 3 2" xfId="16147" xr:uid="{00000000-0005-0000-0000-000055AB0000}"/>
    <cellStyle name="Normal 8 3 2 2 4 3 2 2" xfId="46469" xr:uid="{00000000-0005-0000-0000-000056AB0000}"/>
    <cellStyle name="Normal 8 3 2 2 4 3 2 3" xfId="31245" xr:uid="{00000000-0005-0000-0000-000057AB0000}"/>
    <cellStyle name="Normal 8 3 2 2 4 3 3" xfId="11127" xr:uid="{00000000-0005-0000-0000-000058AB0000}"/>
    <cellStyle name="Normal 8 3 2 2 4 3 3 2" xfId="41452" xr:uid="{00000000-0005-0000-0000-000059AB0000}"/>
    <cellStyle name="Normal 8 3 2 2 4 3 3 3" xfId="26228" xr:uid="{00000000-0005-0000-0000-00005AAB0000}"/>
    <cellStyle name="Normal 8 3 2 2 4 3 4" xfId="36439" xr:uid="{00000000-0005-0000-0000-00005BAB0000}"/>
    <cellStyle name="Normal 8 3 2 2 4 3 5" xfId="21215" xr:uid="{00000000-0005-0000-0000-00005CAB0000}"/>
    <cellStyle name="Normal 8 3 2 2 4 4" xfId="12805" xr:uid="{00000000-0005-0000-0000-00005DAB0000}"/>
    <cellStyle name="Normal 8 3 2 2 4 4 2" xfId="43127" xr:uid="{00000000-0005-0000-0000-00005EAB0000}"/>
    <cellStyle name="Normal 8 3 2 2 4 4 3" xfId="27903" xr:uid="{00000000-0005-0000-0000-00005FAB0000}"/>
    <cellStyle name="Normal 8 3 2 2 4 5" xfId="7784" xr:uid="{00000000-0005-0000-0000-000060AB0000}"/>
    <cellStyle name="Normal 8 3 2 2 4 5 2" xfId="38110" xr:uid="{00000000-0005-0000-0000-000061AB0000}"/>
    <cellStyle name="Normal 8 3 2 2 4 5 3" xfId="22886" xr:uid="{00000000-0005-0000-0000-000062AB0000}"/>
    <cellStyle name="Normal 8 3 2 2 4 6" xfId="33098" xr:uid="{00000000-0005-0000-0000-000063AB0000}"/>
    <cellStyle name="Normal 8 3 2 2 4 7" xfId="17873" xr:uid="{00000000-0005-0000-0000-000064AB0000}"/>
    <cellStyle name="Normal 8 3 2 2 5" xfId="3566" xr:uid="{00000000-0005-0000-0000-000065AB0000}"/>
    <cellStyle name="Normal 8 3 2 2 5 2" xfId="13640" xr:uid="{00000000-0005-0000-0000-000066AB0000}"/>
    <cellStyle name="Normal 8 3 2 2 5 2 2" xfId="43962" xr:uid="{00000000-0005-0000-0000-000067AB0000}"/>
    <cellStyle name="Normal 8 3 2 2 5 2 3" xfId="28738" xr:uid="{00000000-0005-0000-0000-000068AB0000}"/>
    <cellStyle name="Normal 8 3 2 2 5 3" xfId="8620" xr:uid="{00000000-0005-0000-0000-000069AB0000}"/>
    <cellStyle name="Normal 8 3 2 2 5 3 2" xfId="38945" xr:uid="{00000000-0005-0000-0000-00006AAB0000}"/>
    <cellStyle name="Normal 8 3 2 2 5 3 3" xfId="23721" xr:uid="{00000000-0005-0000-0000-00006BAB0000}"/>
    <cellStyle name="Normal 8 3 2 2 5 4" xfId="33932" xr:uid="{00000000-0005-0000-0000-00006CAB0000}"/>
    <cellStyle name="Normal 8 3 2 2 5 5" xfId="18708" xr:uid="{00000000-0005-0000-0000-00006DAB0000}"/>
    <cellStyle name="Normal 8 3 2 2 6" xfId="5259" xr:uid="{00000000-0005-0000-0000-00006EAB0000}"/>
    <cellStyle name="Normal 8 3 2 2 6 2" xfId="15311" xr:uid="{00000000-0005-0000-0000-00006FAB0000}"/>
    <cellStyle name="Normal 8 3 2 2 6 2 2" xfId="45633" xr:uid="{00000000-0005-0000-0000-000070AB0000}"/>
    <cellStyle name="Normal 8 3 2 2 6 2 3" xfId="30409" xr:uid="{00000000-0005-0000-0000-000071AB0000}"/>
    <cellStyle name="Normal 8 3 2 2 6 3" xfId="10291" xr:uid="{00000000-0005-0000-0000-000072AB0000}"/>
    <cellStyle name="Normal 8 3 2 2 6 3 2" xfId="40616" xr:uid="{00000000-0005-0000-0000-000073AB0000}"/>
    <cellStyle name="Normal 8 3 2 2 6 3 3" xfId="25392" xr:uid="{00000000-0005-0000-0000-000074AB0000}"/>
    <cellStyle name="Normal 8 3 2 2 6 4" xfId="35603" xr:uid="{00000000-0005-0000-0000-000075AB0000}"/>
    <cellStyle name="Normal 8 3 2 2 6 5" xfId="20379" xr:uid="{00000000-0005-0000-0000-000076AB0000}"/>
    <cellStyle name="Normal 8 3 2 2 7" xfId="11969" xr:uid="{00000000-0005-0000-0000-000077AB0000}"/>
    <cellStyle name="Normal 8 3 2 2 7 2" xfId="42291" xr:uid="{00000000-0005-0000-0000-000078AB0000}"/>
    <cellStyle name="Normal 8 3 2 2 7 3" xfId="27067" xr:uid="{00000000-0005-0000-0000-000079AB0000}"/>
    <cellStyle name="Normal 8 3 2 2 8" xfId="6948" xr:uid="{00000000-0005-0000-0000-00007AAB0000}"/>
    <cellStyle name="Normal 8 3 2 2 8 2" xfId="37274" xr:uid="{00000000-0005-0000-0000-00007BAB0000}"/>
    <cellStyle name="Normal 8 3 2 2 8 3" xfId="22050" xr:uid="{00000000-0005-0000-0000-00007CAB0000}"/>
    <cellStyle name="Normal 8 3 2 2 9" xfId="32262" xr:uid="{00000000-0005-0000-0000-00007DAB0000}"/>
    <cellStyle name="Normal 8 3 2 3" xfId="1975" xr:uid="{00000000-0005-0000-0000-00007EAB0000}"/>
    <cellStyle name="Normal 8 3 2 3 2" xfId="2396" xr:uid="{00000000-0005-0000-0000-00007FAB0000}"/>
    <cellStyle name="Normal 8 3 2 3 2 2" xfId="3235" xr:uid="{00000000-0005-0000-0000-000080AB0000}"/>
    <cellStyle name="Normal 8 3 2 3 2 2 2" xfId="4925" xr:uid="{00000000-0005-0000-0000-000081AB0000}"/>
    <cellStyle name="Normal 8 3 2 3 2 2 2 2" xfId="14998" xr:uid="{00000000-0005-0000-0000-000082AB0000}"/>
    <cellStyle name="Normal 8 3 2 3 2 2 2 2 2" xfId="45320" xr:uid="{00000000-0005-0000-0000-000083AB0000}"/>
    <cellStyle name="Normal 8 3 2 3 2 2 2 2 3" xfId="30096" xr:uid="{00000000-0005-0000-0000-000084AB0000}"/>
    <cellStyle name="Normal 8 3 2 3 2 2 2 3" xfId="9978" xr:uid="{00000000-0005-0000-0000-000085AB0000}"/>
    <cellStyle name="Normal 8 3 2 3 2 2 2 3 2" xfId="40303" xr:uid="{00000000-0005-0000-0000-000086AB0000}"/>
    <cellStyle name="Normal 8 3 2 3 2 2 2 3 3" xfId="25079" xr:uid="{00000000-0005-0000-0000-000087AB0000}"/>
    <cellStyle name="Normal 8 3 2 3 2 2 2 4" xfId="35290" xr:uid="{00000000-0005-0000-0000-000088AB0000}"/>
    <cellStyle name="Normal 8 3 2 3 2 2 2 5" xfId="20066" xr:uid="{00000000-0005-0000-0000-000089AB0000}"/>
    <cellStyle name="Normal 8 3 2 3 2 2 3" xfId="6617" xr:uid="{00000000-0005-0000-0000-00008AAB0000}"/>
    <cellStyle name="Normal 8 3 2 3 2 2 3 2" xfId="16669" xr:uid="{00000000-0005-0000-0000-00008BAB0000}"/>
    <cellStyle name="Normal 8 3 2 3 2 2 3 2 2" xfId="46991" xr:uid="{00000000-0005-0000-0000-00008CAB0000}"/>
    <cellStyle name="Normal 8 3 2 3 2 2 3 2 3" xfId="31767" xr:uid="{00000000-0005-0000-0000-00008DAB0000}"/>
    <cellStyle name="Normal 8 3 2 3 2 2 3 3" xfId="11649" xr:uid="{00000000-0005-0000-0000-00008EAB0000}"/>
    <cellStyle name="Normal 8 3 2 3 2 2 3 3 2" xfId="41974" xr:uid="{00000000-0005-0000-0000-00008FAB0000}"/>
    <cellStyle name="Normal 8 3 2 3 2 2 3 3 3" xfId="26750" xr:uid="{00000000-0005-0000-0000-000090AB0000}"/>
    <cellStyle name="Normal 8 3 2 3 2 2 3 4" xfId="36961" xr:uid="{00000000-0005-0000-0000-000091AB0000}"/>
    <cellStyle name="Normal 8 3 2 3 2 2 3 5" xfId="21737" xr:uid="{00000000-0005-0000-0000-000092AB0000}"/>
    <cellStyle name="Normal 8 3 2 3 2 2 4" xfId="13327" xr:uid="{00000000-0005-0000-0000-000093AB0000}"/>
    <cellStyle name="Normal 8 3 2 3 2 2 4 2" xfId="43649" xr:uid="{00000000-0005-0000-0000-000094AB0000}"/>
    <cellStyle name="Normal 8 3 2 3 2 2 4 3" xfId="28425" xr:uid="{00000000-0005-0000-0000-000095AB0000}"/>
    <cellStyle name="Normal 8 3 2 3 2 2 5" xfId="8306" xr:uid="{00000000-0005-0000-0000-000096AB0000}"/>
    <cellStyle name="Normal 8 3 2 3 2 2 5 2" xfId="38632" xr:uid="{00000000-0005-0000-0000-000097AB0000}"/>
    <cellStyle name="Normal 8 3 2 3 2 2 5 3" xfId="23408" xr:uid="{00000000-0005-0000-0000-000098AB0000}"/>
    <cellStyle name="Normal 8 3 2 3 2 2 6" xfId="33620" xr:uid="{00000000-0005-0000-0000-000099AB0000}"/>
    <cellStyle name="Normal 8 3 2 3 2 2 7" xfId="18395" xr:uid="{00000000-0005-0000-0000-00009AAB0000}"/>
    <cellStyle name="Normal 8 3 2 3 2 3" xfId="4088" xr:uid="{00000000-0005-0000-0000-00009BAB0000}"/>
    <cellStyle name="Normal 8 3 2 3 2 3 2" xfId="14162" xr:uid="{00000000-0005-0000-0000-00009CAB0000}"/>
    <cellStyle name="Normal 8 3 2 3 2 3 2 2" xfId="44484" xr:uid="{00000000-0005-0000-0000-00009DAB0000}"/>
    <cellStyle name="Normal 8 3 2 3 2 3 2 3" xfId="29260" xr:uid="{00000000-0005-0000-0000-00009EAB0000}"/>
    <cellStyle name="Normal 8 3 2 3 2 3 3" xfId="9142" xr:uid="{00000000-0005-0000-0000-00009FAB0000}"/>
    <cellStyle name="Normal 8 3 2 3 2 3 3 2" xfId="39467" xr:uid="{00000000-0005-0000-0000-0000A0AB0000}"/>
    <cellStyle name="Normal 8 3 2 3 2 3 3 3" xfId="24243" xr:uid="{00000000-0005-0000-0000-0000A1AB0000}"/>
    <cellStyle name="Normal 8 3 2 3 2 3 4" xfId="34454" xr:uid="{00000000-0005-0000-0000-0000A2AB0000}"/>
    <cellStyle name="Normal 8 3 2 3 2 3 5" xfId="19230" xr:uid="{00000000-0005-0000-0000-0000A3AB0000}"/>
    <cellStyle name="Normal 8 3 2 3 2 4" xfId="5781" xr:uid="{00000000-0005-0000-0000-0000A4AB0000}"/>
    <cellStyle name="Normal 8 3 2 3 2 4 2" xfId="15833" xr:uid="{00000000-0005-0000-0000-0000A5AB0000}"/>
    <cellStyle name="Normal 8 3 2 3 2 4 2 2" xfId="46155" xr:uid="{00000000-0005-0000-0000-0000A6AB0000}"/>
    <cellStyle name="Normal 8 3 2 3 2 4 2 3" xfId="30931" xr:uid="{00000000-0005-0000-0000-0000A7AB0000}"/>
    <cellStyle name="Normal 8 3 2 3 2 4 3" xfId="10813" xr:uid="{00000000-0005-0000-0000-0000A8AB0000}"/>
    <cellStyle name="Normal 8 3 2 3 2 4 3 2" xfId="41138" xr:uid="{00000000-0005-0000-0000-0000A9AB0000}"/>
    <cellStyle name="Normal 8 3 2 3 2 4 3 3" xfId="25914" xr:uid="{00000000-0005-0000-0000-0000AAAB0000}"/>
    <cellStyle name="Normal 8 3 2 3 2 4 4" xfId="36125" xr:uid="{00000000-0005-0000-0000-0000ABAB0000}"/>
    <cellStyle name="Normal 8 3 2 3 2 4 5" xfId="20901" xr:uid="{00000000-0005-0000-0000-0000ACAB0000}"/>
    <cellStyle name="Normal 8 3 2 3 2 5" xfId="12491" xr:uid="{00000000-0005-0000-0000-0000ADAB0000}"/>
    <cellStyle name="Normal 8 3 2 3 2 5 2" xfId="42813" xr:uid="{00000000-0005-0000-0000-0000AEAB0000}"/>
    <cellStyle name="Normal 8 3 2 3 2 5 3" xfId="27589" xr:uid="{00000000-0005-0000-0000-0000AFAB0000}"/>
    <cellStyle name="Normal 8 3 2 3 2 6" xfId="7470" xr:uid="{00000000-0005-0000-0000-0000B0AB0000}"/>
    <cellStyle name="Normal 8 3 2 3 2 6 2" xfId="37796" xr:uid="{00000000-0005-0000-0000-0000B1AB0000}"/>
    <cellStyle name="Normal 8 3 2 3 2 6 3" xfId="22572" xr:uid="{00000000-0005-0000-0000-0000B2AB0000}"/>
    <cellStyle name="Normal 8 3 2 3 2 7" xfId="32784" xr:uid="{00000000-0005-0000-0000-0000B3AB0000}"/>
    <cellStyle name="Normal 8 3 2 3 2 8" xfId="17559" xr:uid="{00000000-0005-0000-0000-0000B4AB0000}"/>
    <cellStyle name="Normal 8 3 2 3 3" xfId="2817" xr:uid="{00000000-0005-0000-0000-0000B5AB0000}"/>
    <cellStyle name="Normal 8 3 2 3 3 2" xfId="4507" xr:uid="{00000000-0005-0000-0000-0000B6AB0000}"/>
    <cellStyle name="Normal 8 3 2 3 3 2 2" xfId="14580" xr:uid="{00000000-0005-0000-0000-0000B7AB0000}"/>
    <cellStyle name="Normal 8 3 2 3 3 2 2 2" xfId="44902" xr:uid="{00000000-0005-0000-0000-0000B8AB0000}"/>
    <cellStyle name="Normal 8 3 2 3 3 2 2 3" xfId="29678" xr:uid="{00000000-0005-0000-0000-0000B9AB0000}"/>
    <cellStyle name="Normal 8 3 2 3 3 2 3" xfId="9560" xr:uid="{00000000-0005-0000-0000-0000BAAB0000}"/>
    <cellStyle name="Normal 8 3 2 3 3 2 3 2" xfId="39885" xr:uid="{00000000-0005-0000-0000-0000BBAB0000}"/>
    <cellStyle name="Normal 8 3 2 3 3 2 3 3" xfId="24661" xr:uid="{00000000-0005-0000-0000-0000BCAB0000}"/>
    <cellStyle name="Normal 8 3 2 3 3 2 4" xfId="34872" xr:uid="{00000000-0005-0000-0000-0000BDAB0000}"/>
    <cellStyle name="Normal 8 3 2 3 3 2 5" xfId="19648" xr:uid="{00000000-0005-0000-0000-0000BEAB0000}"/>
    <cellStyle name="Normal 8 3 2 3 3 3" xfId="6199" xr:uid="{00000000-0005-0000-0000-0000BFAB0000}"/>
    <cellStyle name="Normal 8 3 2 3 3 3 2" xfId="16251" xr:uid="{00000000-0005-0000-0000-0000C0AB0000}"/>
    <cellStyle name="Normal 8 3 2 3 3 3 2 2" xfId="46573" xr:uid="{00000000-0005-0000-0000-0000C1AB0000}"/>
    <cellStyle name="Normal 8 3 2 3 3 3 2 3" xfId="31349" xr:uid="{00000000-0005-0000-0000-0000C2AB0000}"/>
    <cellStyle name="Normal 8 3 2 3 3 3 3" xfId="11231" xr:uid="{00000000-0005-0000-0000-0000C3AB0000}"/>
    <cellStyle name="Normal 8 3 2 3 3 3 3 2" xfId="41556" xr:uid="{00000000-0005-0000-0000-0000C4AB0000}"/>
    <cellStyle name="Normal 8 3 2 3 3 3 3 3" xfId="26332" xr:uid="{00000000-0005-0000-0000-0000C5AB0000}"/>
    <cellStyle name="Normal 8 3 2 3 3 3 4" xfId="36543" xr:uid="{00000000-0005-0000-0000-0000C6AB0000}"/>
    <cellStyle name="Normal 8 3 2 3 3 3 5" xfId="21319" xr:uid="{00000000-0005-0000-0000-0000C7AB0000}"/>
    <cellStyle name="Normal 8 3 2 3 3 4" xfId="12909" xr:uid="{00000000-0005-0000-0000-0000C8AB0000}"/>
    <cellStyle name="Normal 8 3 2 3 3 4 2" xfId="43231" xr:uid="{00000000-0005-0000-0000-0000C9AB0000}"/>
    <cellStyle name="Normal 8 3 2 3 3 4 3" xfId="28007" xr:uid="{00000000-0005-0000-0000-0000CAAB0000}"/>
    <cellStyle name="Normal 8 3 2 3 3 5" xfId="7888" xr:uid="{00000000-0005-0000-0000-0000CBAB0000}"/>
    <cellStyle name="Normal 8 3 2 3 3 5 2" xfId="38214" xr:uid="{00000000-0005-0000-0000-0000CCAB0000}"/>
    <cellStyle name="Normal 8 3 2 3 3 5 3" xfId="22990" xr:uid="{00000000-0005-0000-0000-0000CDAB0000}"/>
    <cellStyle name="Normal 8 3 2 3 3 6" xfId="33202" xr:uid="{00000000-0005-0000-0000-0000CEAB0000}"/>
    <cellStyle name="Normal 8 3 2 3 3 7" xfId="17977" xr:uid="{00000000-0005-0000-0000-0000CFAB0000}"/>
    <cellStyle name="Normal 8 3 2 3 4" xfId="3670" xr:uid="{00000000-0005-0000-0000-0000D0AB0000}"/>
    <cellStyle name="Normal 8 3 2 3 4 2" xfId="13744" xr:uid="{00000000-0005-0000-0000-0000D1AB0000}"/>
    <cellStyle name="Normal 8 3 2 3 4 2 2" xfId="44066" xr:uid="{00000000-0005-0000-0000-0000D2AB0000}"/>
    <cellStyle name="Normal 8 3 2 3 4 2 3" xfId="28842" xr:uid="{00000000-0005-0000-0000-0000D3AB0000}"/>
    <cellStyle name="Normal 8 3 2 3 4 3" xfId="8724" xr:uid="{00000000-0005-0000-0000-0000D4AB0000}"/>
    <cellStyle name="Normal 8 3 2 3 4 3 2" xfId="39049" xr:uid="{00000000-0005-0000-0000-0000D5AB0000}"/>
    <cellStyle name="Normal 8 3 2 3 4 3 3" xfId="23825" xr:uid="{00000000-0005-0000-0000-0000D6AB0000}"/>
    <cellStyle name="Normal 8 3 2 3 4 4" xfId="34036" xr:uid="{00000000-0005-0000-0000-0000D7AB0000}"/>
    <cellStyle name="Normal 8 3 2 3 4 5" xfId="18812" xr:uid="{00000000-0005-0000-0000-0000D8AB0000}"/>
    <cellStyle name="Normal 8 3 2 3 5" xfId="5363" xr:uid="{00000000-0005-0000-0000-0000D9AB0000}"/>
    <cellStyle name="Normal 8 3 2 3 5 2" xfId="15415" xr:uid="{00000000-0005-0000-0000-0000DAAB0000}"/>
    <cellStyle name="Normal 8 3 2 3 5 2 2" xfId="45737" xr:uid="{00000000-0005-0000-0000-0000DBAB0000}"/>
    <cellStyle name="Normal 8 3 2 3 5 2 3" xfId="30513" xr:uid="{00000000-0005-0000-0000-0000DCAB0000}"/>
    <cellStyle name="Normal 8 3 2 3 5 3" xfId="10395" xr:uid="{00000000-0005-0000-0000-0000DDAB0000}"/>
    <cellStyle name="Normal 8 3 2 3 5 3 2" xfId="40720" xr:uid="{00000000-0005-0000-0000-0000DEAB0000}"/>
    <cellStyle name="Normal 8 3 2 3 5 3 3" xfId="25496" xr:uid="{00000000-0005-0000-0000-0000DFAB0000}"/>
    <cellStyle name="Normal 8 3 2 3 5 4" xfId="35707" xr:uid="{00000000-0005-0000-0000-0000E0AB0000}"/>
    <cellStyle name="Normal 8 3 2 3 5 5" xfId="20483" xr:uid="{00000000-0005-0000-0000-0000E1AB0000}"/>
    <cellStyle name="Normal 8 3 2 3 6" xfId="12073" xr:uid="{00000000-0005-0000-0000-0000E2AB0000}"/>
    <cellStyle name="Normal 8 3 2 3 6 2" xfId="42395" xr:uid="{00000000-0005-0000-0000-0000E3AB0000}"/>
    <cellStyle name="Normal 8 3 2 3 6 3" xfId="27171" xr:uid="{00000000-0005-0000-0000-0000E4AB0000}"/>
    <cellStyle name="Normal 8 3 2 3 7" xfId="7052" xr:uid="{00000000-0005-0000-0000-0000E5AB0000}"/>
    <cellStyle name="Normal 8 3 2 3 7 2" xfId="37378" xr:uid="{00000000-0005-0000-0000-0000E6AB0000}"/>
    <cellStyle name="Normal 8 3 2 3 7 3" xfId="22154" xr:uid="{00000000-0005-0000-0000-0000E7AB0000}"/>
    <cellStyle name="Normal 8 3 2 3 8" xfId="32366" xr:uid="{00000000-0005-0000-0000-0000E8AB0000}"/>
    <cellStyle name="Normal 8 3 2 3 9" xfId="17141" xr:uid="{00000000-0005-0000-0000-0000E9AB0000}"/>
    <cellStyle name="Normal 8 3 2 4" xfId="2188" xr:uid="{00000000-0005-0000-0000-0000EAAB0000}"/>
    <cellStyle name="Normal 8 3 2 4 2" xfId="3027" xr:uid="{00000000-0005-0000-0000-0000EBAB0000}"/>
    <cellStyle name="Normal 8 3 2 4 2 2" xfId="4717" xr:uid="{00000000-0005-0000-0000-0000ECAB0000}"/>
    <cellStyle name="Normal 8 3 2 4 2 2 2" xfId="14790" xr:uid="{00000000-0005-0000-0000-0000EDAB0000}"/>
    <cellStyle name="Normal 8 3 2 4 2 2 2 2" xfId="45112" xr:uid="{00000000-0005-0000-0000-0000EEAB0000}"/>
    <cellStyle name="Normal 8 3 2 4 2 2 2 3" xfId="29888" xr:uid="{00000000-0005-0000-0000-0000EFAB0000}"/>
    <cellStyle name="Normal 8 3 2 4 2 2 3" xfId="9770" xr:uid="{00000000-0005-0000-0000-0000F0AB0000}"/>
    <cellStyle name="Normal 8 3 2 4 2 2 3 2" xfId="40095" xr:uid="{00000000-0005-0000-0000-0000F1AB0000}"/>
    <cellStyle name="Normal 8 3 2 4 2 2 3 3" xfId="24871" xr:uid="{00000000-0005-0000-0000-0000F2AB0000}"/>
    <cellStyle name="Normal 8 3 2 4 2 2 4" xfId="35082" xr:uid="{00000000-0005-0000-0000-0000F3AB0000}"/>
    <cellStyle name="Normal 8 3 2 4 2 2 5" xfId="19858" xr:uid="{00000000-0005-0000-0000-0000F4AB0000}"/>
    <cellStyle name="Normal 8 3 2 4 2 3" xfId="6409" xr:uid="{00000000-0005-0000-0000-0000F5AB0000}"/>
    <cellStyle name="Normal 8 3 2 4 2 3 2" xfId="16461" xr:uid="{00000000-0005-0000-0000-0000F6AB0000}"/>
    <cellStyle name="Normal 8 3 2 4 2 3 2 2" xfId="46783" xr:uid="{00000000-0005-0000-0000-0000F7AB0000}"/>
    <cellStyle name="Normal 8 3 2 4 2 3 2 3" xfId="31559" xr:uid="{00000000-0005-0000-0000-0000F8AB0000}"/>
    <cellStyle name="Normal 8 3 2 4 2 3 3" xfId="11441" xr:uid="{00000000-0005-0000-0000-0000F9AB0000}"/>
    <cellStyle name="Normal 8 3 2 4 2 3 3 2" xfId="41766" xr:uid="{00000000-0005-0000-0000-0000FAAB0000}"/>
    <cellStyle name="Normal 8 3 2 4 2 3 3 3" xfId="26542" xr:uid="{00000000-0005-0000-0000-0000FBAB0000}"/>
    <cellStyle name="Normal 8 3 2 4 2 3 4" xfId="36753" xr:uid="{00000000-0005-0000-0000-0000FCAB0000}"/>
    <cellStyle name="Normal 8 3 2 4 2 3 5" xfId="21529" xr:uid="{00000000-0005-0000-0000-0000FDAB0000}"/>
    <cellStyle name="Normal 8 3 2 4 2 4" xfId="13119" xr:uid="{00000000-0005-0000-0000-0000FEAB0000}"/>
    <cellStyle name="Normal 8 3 2 4 2 4 2" xfId="43441" xr:uid="{00000000-0005-0000-0000-0000FFAB0000}"/>
    <cellStyle name="Normal 8 3 2 4 2 4 3" xfId="28217" xr:uid="{00000000-0005-0000-0000-000000AC0000}"/>
    <cellStyle name="Normal 8 3 2 4 2 5" xfId="8098" xr:uid="{00000000-0005-0000-0000-000001AC0000}"/>
    <cellStyle name="Normal 8 3 2 4 2 5 2" xfId="38424" xr:uid="{00000000-0005-0000-0000-000002AC0000}"/>
    <cellStyle name="Normal 8 3 2 4 2 5 3" xfId="23200" xr:uid="{00000000-0005-0000-0000-000003AC0000}"/>
    <cellStyle name="Normal 8 3 2 4 2 6" xfId="33412" xr:uid="{00000000-0005-0000-0000-000004AC0000}"/>
    <cellStyle name="Normal 8 3 2 4 2 7" xfId="18187" xr:uid="{00000000-0005-0000-0000-000005AC0000}"/>
    <cellStyle name="Normal 8 3 2 4 3" xfId="3880" xr:uid="{00000000-0005-0000-0000-000006AC0000}"/>
    <cellStyle name="Normal 8 3 2 4 3 2" xfId="13954" xr:uid="{00000000-0005-0000-0000-000007AC0000}"/>
    <cellStyle name="Normal 8 3 2 4 3 2 2" xfId="44276" xr:uid="{00000000-0005-0000-0000-000008AC0000}"/>
    <cellStyle name="Normal 8 3 2 4 3 2 3" xfId="29052" xr:uid="{00000000-0005-0000-0000-000009AC0000}"/>
    <cellStyle name="Normal 8 3 2 4 3 3" xfId="8934" xr:uid="{00000000-0005-0000-0000-00000AAC0000}"/>
    <cellStyle name="Normal 8 3 2 4 3 3 2" xfId="39259" xr:uid="{00000000-0005-0000-0000-00000BAC0000}"/>
    <cellStyle name="Normal 8 3 2 4 3 3 3" xfId="24035" xr:uid="{00000000-0005-0000-0000-00000CAC0000}"/>
    <cellStyle name="Normal 8 3 2 4 3 4" xfId="34246" xr:uid="{00000000-0005-0000-0000-00000DAC0000}"/>
    <cellStyle name="Normal 8 3 2 4 3 5" xfId="19022" xr:uid="{00000000-0005-0000-0000-00000EAC0000}"/>
    <cellStyle name="Normal 8 3 2 4 4" xfId="5573" xr:uid="{00000000-0005-0000-0000-00000FAC0000}"/>
    <cellStyle name="Normal 8 3 2 4 4 2" xfId="15625" xr:uid="{00000000-0005-0000-0000-000010AC0000}"/>
    <cellStyle name="Normal 8 3 2 4 4 2 2" xfId="45947" xr:uid="{00000000-0005-0000-0000-000011AC0000}"/>
    <cellStyle name="Normal 8 3 2 4 4 2 3" xfId="30723" xr:uid="{00000000-0005-0000-0000-000012AC0000}"/>
    <cellStyle name="Normal 8 3 2 4 4 3" xfId="10605" xr:uid="{00000000-0005-0000-0000-000013AC0000}"/>
    <cellStyle name="Normal 8 3 2 4 4 3 2" xfId="40930" xr:uid="{00000000-0005-0000-0000-000014AC0000}"/>
    <cellStyle name="Normal 8 3 2 4 4 3 3" xfId="25706" xr:uid="{00000000-0005-0000-0000-000015AC0000}"/>
    <cellStyle name="Normal 8 3 2 4 4 4" xfId="35917" xr:uid="{00000000-0005-0000-0000-000016AC0000}"/>
    <cellStyle name="Normal 8 3 2 4 4 5" xfId="20693" xr:uid="{00000000-0005-0000-0000-000017AC0000}"/>
    <cellStyle name="Normal 8 3 2 4 5" xfId="12283" xr:uid="{00000000-0005-0000-0000-000018AC0000}"/>
    <cellStyle name="Normal 8 3 2 4 5 2" xfId="42605" xr:uid="{00000000-0005-0000-0000-000019AC0000}"/>
    <cellStyle name="Normal 8 3 2 4 5 3" xfId="27381" xr:uid="{00000000-0005-0000-0000-00001AAC0000}"/>
    <cellStyle name="Normal 8 3 2 4 6" xfId="7262" xr:uid="{00000000-0005-0000-0000-00001BAC0000}"/>
    <cellStyle name="Normal 8 3 2 4 6 2" xfId="37588" xr:uid="{00000000-0005-0000-0000-00001CAC0000}"/>
    <cellStyle name="Normal 8 3 2 4 6 3" xfId="22364" xr:uid="{00000000-0005-0000-0000-00001DAC0000}"/>
    <cellStyle name="Normal 8 3 2 4 7" xfId="32576" xr:uid="{00000000-0005-0000-0000-00001EAC0000}"/>
    <cellStyle name="Normal 8 3 2 4 8" xfId="17351" xr:uid="{00000000-0005-0000-0000-00001FAC0000}"/>
    <cellStyle name="Normal 8 3 2 5" xfId="2609" xr:uid="{00000000-0005-0000-0000-000020AC0000}"/>
    <cellStyle name="Normal 8 3 2 5 2" xfId="4299" xr:uid="{00000000-0005-0000-0000-000021AC0000}"/>
    <cellStyle name="Normal 8 3 2 5 2 2" xfId="14372" xr:uid="{00000000-0005-0000-0000-000022AC0000}"/>
    <cellStyle name="Normal 8 3 2 5 2 2 2" xfId="44694" xr:uid="{00000000-0005-0000-0000-000023AC0000}"/>
    <cellStyle name="Normal 8 3 2 5 2 2 3" xfId="29470" xr:uid="{00000000-0005-0000-0000-000024AC0000}"/>
    <cellStyle name="Normal 8 3 2 5 2 3" xfId="9352" xr:uid="{00000000-0005-0000-0000-000025AC0000}"/>
    <cellStyle name="Normal 8 3 2 5 2 3 2" xfId="39677" xr:uid="{00000000-0005-0000-0000-000026AC0000}"/>
    <cellStyle name="Normal 8 3 2 5 2 3 3" xfId="24453" xr:uid="{00000000-0005-0000-0000-000027AC0000}"/>
    <cellStyle name="Normal 8 3 2 5 2 4" xfId="34664" xr:uid="{00000000-0005-0000-0000-000028AC0000}"/>
    <cellStyle name="Normal 8 3 2 5 2 5" xfId="19440" xr:uid="{00000000-0005-0000-0000-000029AC0000}"/>
    <cellStyle name="Normal 8 3 2 5 3" xfId="5991" xr:uid="{00000000-0005-0000-0000-00002AAC0000}"/>
    <cellStyle name="Normal 8 3 2 5 3 2" xfId="16043" xr:uid="{00000000-0005-0000-0000-00002BAC0000}"/>
    <cellStyle name="Normal 8 3 2 5 3 2 2" xfId="46365" xr:uid="{00000000-0005-0000-0000-00002CAC0000}"/>
    <cellStyle name="Normal 8 3 2 5 3 2 3" xfId="31141" xr:uid="{00000000-0005-0000-0000-00002DAC0000}"/>
    <cellStyle name="Normal 8 3 2 5 3 3" xfId="11023" xr:uid="{00000000-0005-0000-0000-00002EAC0000}"/>
    <cellStyle name="Normal 8 3 2 5 3 3 2" xfId="41348" xr:uid="{00000000-0005-0000-0000-00002FAC0000}"/>
    <cellStyle name="Normal 8 3 2 5 3 3 3" xfId="26124" xr:uid="{00000000-0005-0000-0000-000030AC0000}"/>
    <cellStyle name="Normal 8 3 2 5 3 4" xfId="36335" xr:uid="{00000000-0005-0000-0000-000031AC0000}"/>
    <cellStyle name="Normal 8 3 2 5 3 5" xfId="21111" xr:uid="{00000000-0005-0000-0000-000032AC0000}"/>
    <cellStyle name="Normal 8 3 2 5 4" xfId="12701" xr:uid="{00000000-0005-0000-0000-000033AC0000}"/>
    <cellStyle name="Normal 8 3 2 5 4 2" xfId="43023" xr:uid="{00000000-0005-0000-0000-000034AC0000}"/>
    <cellStyle name="Normal 8 3 2 5 4 3" xfId="27799" xr:uid="{00000000-0005-0000-0000-000035AC0000}"/>
    <cellStyle name="Normal 8 3 2 5 5" xfId="7680" xr:uid="{00000000-0005-0000-0000-000036AC0000}"/>
    <cellStyle name="Normal 8 3 2 5 5 2" xfId="38006" xr:uid="{00000000-0005-0000-0000-000037AC0000}"/>
    <cellStyle name="Normal 8 3 2 5 5 3" xfId="22782" xr:uid="{00000000-0005-0000-0000-000038AC0000}"/>
    <cellStyle name="Normal 8 3 2 5 6" xfId="32994" xr:uid="{00000000-0005-0000-0000-000039AC0000}"/>
    <cellStyle name="Normal 8 3 2 5 7" xfId="17769" xr:uid="{00000000-0005-0000-0000-00003AAC0000}"/>
    <cellStyle name="Normal 8 3 2 6" xfId="3462" xr:uid="{00000000-0005-0000-0000-00003BAC0000}"/>
    <cellStyle name="Normal 8 3 2 6 2" xfId="13536" xr:uid="{00000000-0005-0000-0000-00003CAC0000}"/>
    <cellStyle name="Normal 8 3 2 6 2 2" xfId="43858" xr:uid="{00000000-0005-0000-0000-00003DAC0000}"/>
    <cellStyle name="Normal 8 3 2 6 2 3" xfId="28634" xr:uid="{00000000-0005-0000-0000-00003EAC0000}"/>
    <cellStyle name="Normal 8 3 2 6 3" xfId="8516" xr:uid="{00000000-0005-0000-0000-00003FAC0000}"/>
    <cellStyle name="Normal 8 3 2 6 3 2" xfId="38841" xr:uid="{00000000-0005-0000-0000-000040AC0000}"/>
    <cellStyle name="Normal 8 3 2 6 3 3" xfId="23617" xr:uid="{00000000-0005-0000-0000-000041AC0000}"/>
    <cellStyle name="Normal 8 3 2 6 4" xfId="33828" xr:uid="{00000000-0005-0000-0000-000042AC0000}"/>
    <cellStyle name="Normal 8 3 2 6 5" xfId="18604" xr:uid="{00000000-0005-0000-0000-000043AC0000}"/>
    <cellStyle name="Normal 8 3 2 7" xfId="5155" xr:uid="{00000000-0005-0000-0000-000044AC0000}"/>
    <cellStyle name="Normal 8 3 2 7 2" xfId="15207" xr:uid="{00000000-0005-0000-0000-000045AC0000}"/>
    <cellStyle name="Normal 8 3 2 7 2 2" xfId="45529" xr:uid="{00000000-0005-0000-0000-000046AC0000}"/>
    <cellStyle name="Normal 8 3 2 7 2 3" xfId="30305" xr:uid="{00000000-0005-0000-0000-000047AC0000}"/>
    <cellStyle name="Normal 8 3 2 7 3" xfId="10187" xr:uid="{00000000-0005-0000-0000-000048AC0000}"/>
    <cellStyle name="Normal 8 3 2 7 3 2" xfId="40512" xr:uid="{00000000-0005-0000-0000-000049AC0000}"/>
    <cellStyle name="Normal 8 3 2 7 3 3" xfId="25288" xr:uid="{00000000-0005-0000-0000-00004AAC0000}"/>
    <cellStyle name="Normal 8 3 2 7 4" xfId="35499" xr:uid="{00000000-0005-0000-0000-00004BAC0000}"/>
    <cellStyle name="Normal 8 3 2 7 5" xfId="20275" xr:uid="{00000000-0005-0000-0000-00004CAC0000}"/>
    <cellStyle name="Normal 8 3 2 8" xfId="11865" xr:uid="{00000000-0005-0000-0000-00004DAC0000}"/>
    <cellStyle name="Normal 8 3 2 8 2" xfId="42187" xr:uid="{00000000-0005-0000-0000-00004EAC0000}"/>
    <cellStyle name="Normal 8 3 2 8 3" xfId="26963" xr:uid="{00000000-0005-0000-0000-00004FAC0000}"/>
    <cellStyle name="Normal 8 3 2 9" xfId="6844" xr:uid="{00000000-0005-0000-0000-000050AC0000}"/>
    <cellStyle name="Normal 8 3 2 9 2" xfId="37170" xr:uid="{00000000-0005-0000-0000-000051AC0000}"/>
    <cellStyle name="Normal 8 3 2 9 3" xfId="21946" xr:uid="{00000000-0005-0000-0000-000052AC0000}"/>
    <cellStyle name="Normal 8 3 3" xfId="1808" xr:uid="{00000000-0005-0000-0000-000053AC0000}"/>
    <cellStyle name="Normal 8 3 3 10" xfId="16985" xr:uid="{00000000-0005-0000-0000-000054AC0000}"/>
    <cellStyle name="Normal 8 3 3 2" xfId="2027" xr:uid="{00000000-0005-0000-0000-000055AC0000}"/>
    <cellStyle name="Normal 8 3 3 2 2" xfId="2448" xr:uid="{00000000-0005-0000-0000-000056AC0000}"/>
    <cellStyle name="Normal 8 3 3 2 2 2" xfId="3287" xr:uid="{00000000-0005-0000-0000-000057AC0000}"/>
    <cellStyle name="Normal 8 3 3 2 2 2 2" xfId="4977" xr:uid="{00000000-0005-0000-0000-000058AC0000}"/>
    <cellStyle name="Normal 8 3 3 2 2 2 2 2" xfId="15050" xr:uid="{00000000-0005-0000-0000-000059AC0000}"/>
    <cellStyle name="Normal 8 3 3 2 2 2 2 2 2" xfId="45372" xr:uid="{00000000-0005-0000-0000-00005AAC0000}"/>
    <cellStyle name="Normal 8 3 3 2 2 2 2 2 3" xfId="30148" xr:uid="{00000000-0005-0000-0000-00005BAC0000}"/>
    <cellStyle name="Normal 8 3 3 2 2 2 2 3" xfId="10030" xr:uid="{00000000-0005-0000-0000-00005CAC0000}"/>
    <cellStyle name="Normal 8 3 3 2 2 2 2 3 2" xfId="40355" xr:uid="{00000000-0005-0000-0000-00005DAC0000}"/>
    <cellStyle name="Normal 8 3 3 2 2 2 2 3 3" xfId="25131" xr:uid="{00000000-0005-0000-0000-00005EAC0000}"/>
    <cellStyle name="Normal 8 3 3 2 2 2 2 4" xfId="35342" xr:uid="{00000000-0005-0000-0000-00005FAC0000}"/>
    <cellStyle name="Normal 8 3 3 2 2 2 2 5" xfId="20118" xr:uid="{00000000-0005-0000-0000-000060AC0000}"/>
    <cellStyle name="Normal 8 3 3 2 2 2 3" xfId="6669" xr:uid="{00000000-0005-0000-0000-000061AC0000}"/>
    <cellStyle name="Normal 8 3 3 2 2 2 3 2" xfId="16721" xr:uid="{00000000-0005-0000-0000-000062AC0000}"/>
    <cellStyle name="Normal 8 3 3 2 2 2 3 2 2" xfId="47043" xr:uid="{00000000-0005-0000-0000-000063AC0000}"/>
    <cellStyle name="Normal 8 3 3 2 2 2 3 2 3" xfId="31819" xr:uid="{00000000-0005-0000-0000-000064AC0000}"/>
    <cellStyle name="Normal 8 3 3 2 2 2 3 3" xfId="11701" xr:uid="{00000000-0005-0000-0000-000065AC0000}"/>
    <cellStyle name="Normal 8 3 3 2 2 2 3 3 2" xfId="42026" xr:uid="{00000000-0005-0000-0000-000066AC0000}"/>
    <cellStyle name="Normal 8 3 3 2 2 2 3 3 3" xfId="26802" xr:uid="{00000000-0005-0000-0000-000067AC0000}"/>
    <cellStyle name="Normal 8 3 3 2 2 2 3 4" xfId="37013" xr:uid="{00000000-0005-0000-0000-000068AC0000}"/>
    <cellStyle name="Normal 8 3 3 2 2 2 3 5" xfId="21789" xr:uid="{00000000-0005-0000-0000-000069AC0000}"/>
    <cellStyle name="Normal 8 3 3 2 2 2 4" xfId="13379" xr:uid="{00000000-0005-0000-0000-00006AAC0000}"/>
    <cellStyle name="Normal 8 3 3 2 2 2 4 2" xfId="43701" xr:uid="{00000000-0005-0000-0000-00006BAC0000}"/>
    <cellStyle name="Normal 8 3 3 2 2 2 4 3" xfId="28477" xr:uid="{00000000-0005-0000-0000-00006CAC0000}"/>
    <cellStyle name="Normal 8 3 3 2 2 2 5" xfId="8358" xr:uid="{00000000-0005-0000-0000-00006DAC0000}"/>
    <cellStyle name="Normal 8 3 3 2 2 2 5 2" xfId="38684" xr:uid="{00000000-0005-0000-0000-00006EAC0000}"/>
    <cellStyle name="Normal 8 3 3 2 2 2 5 3" xfId="23460" xr:uid="{00000000-0005-0000-0000-00006FAC0000}"/>
    <cellStyle name="Normal 8 3 3 2 2 2 6" xfId="33672" xr:uid="{00000000-0005-0000-0000-000070AC0000}"/>
    <cellStyle name="Normal 8 3 3 2 2 2 7" xfId="18447" xr:uid="{00000000-0005-0000-0000-000071AC0000}"/>
    <cellStyle name="Normal 8 3 3 2 2 3" xfId="4140" xr:uid="{00000000-0005-0000-0000-000072AC0000}"/>
    <cellStyle name="Normal 8 3 3 2 2 3 2" xfId="14214" xr:uid="{00000000-0005-0000-0000-000073AC0000}"/>
    <cellStyle name="Normal 8 3 3 2 2 3 2 2" xfId="44536" xr:uid="{00000000-0005-0000-0000-000074AC0000}"/>
    <cellStyle name="Normal 8 3 3 2 2 3 2 3" xfId="29312" xr:uid="{00000000-0005-0000-0000-000075AC0000}"/>
    <cellStyle name="Normal 8 3 3 2 2 3 3" xfId="9194" xr:uid="{00000000-0005-0000-0000-000076AC0000}"/>
    <cellStyle name="Normal 8 3 3 2 2 3 3 2" xfId="39519" xr:uid="{00000000-0005-0000-0000-000077AC0000}"/>
    <cellStyle name="Normal 8 3 3 2 2 3 3 3" xfId="24295" xr:uid="{00000000-0005-0000-0000-000078AC0000}"/>
    <cellStyle name="Normal 8 3 3 2 2 3 4" xfId="34506" xr:uid="{00000000-0005-0000-0000-000079AC0000}"/>
    <cellStyle name="Normal 8 3 3 2 2 3 5" xfId="19282" xr:uid="{00000000-0005-0000-0000-00007AAC0000}"/>
    <cellStyle name="Normal 8 3 3 2 2 4" xfId="5833" xr:uid="{00000000-0005-0000-0000-00007BAC0000}"/>
    <cellStyle name="Normal 8 3 3 2 2 4 2" xfId="15885" xr:uid="{00000000-0005-0000-0000-00007CAC0000}"/>
    <cellStyle name="Normal 8 3 3 2 2 4 2 2" xfId="46207" xr:uid="{00000000-0005-0000-0000-00007DAC0000}"/>
    <cellStyle name="Normal 8 3 3 2 2 4 2 3" xfId="30983" xr:uid="{00000000-0005-0000-0000-00007EAC0000}"/>
    <cellStyle name="Normal 8 3 3 2 2 4 3" xfId="10865" xr:uid="{00000000-0005-0000-0000-00007FAC0000}"/>
    <cellStyle name="Normal 8 3 3 2 2 4 3 2" xfId="41190" xr:uid="{00000000-0005-0000-0000-000080AC0000}"/>
    <cellStyle name="Normal 8 3 3 2 2 4 3 3" xfId="25966" xr:uid="{00000000-0005-0000-0000-000081AC0000}"/>
    <cellStyle name="Normal 8 3 3 2 2 4 4" xfId="36177" xr:uid="{00000000-0005-0000-0000-000082AC0000}"/>
    <cellStyle name="Normal 8 3 3 2 2 4 5" xfId="20953" xr:uid="{00000000-0005-0000-0000-000083AC0000}"/>
    <cellStyle name="Normal 8 3 3 2 2 5" xfId="12543" xr:uid="{00000000-0005-0000-0000-000084AC0000}"/>
    <cellStyle name="Normal 8 3 3 2 2 5 2" xfId="42865" xr:uid="{00000000-0005-0000-0000-000085AC0000}"/>
    <cellStyle name="Normal 8 3 3 2 2 5 3" xfId="27641" xr:uid="{00000000-0005-0000-0000-000086AC0000}"/>
    <cellStyle name="Normal 8 3 3 2 2 6" xfId="7522" xr:uid="{00000000-0005-0000-0000-000087AC0000}"/>
    <cellStyle name="Normal 8 3 3 2 2 6 2" xfId="37848" xr:uid="{00000000-0005-0000-0000-000088AC0000}"/>
    <cellStyle name="Normal 8 3 3 2 2 6 3" xfId="22624" xr:uid="{00000000-0005-0000-0000-000089AC0000}"/>
    <cellStyle name="Normal 8 3 3 2 2 7" xfId="32836" xr:uid="{00000000-0005-0000-0000-00008AAC0000}"/>
    <cellStyle name="Normal 8 3 3 2 2 8" xfId="17611" xr:uid="{00000000-0005-0000-0000-00008BAC0000}"/>
    <cellStyle name="Normal 8 3 3 2 3" xfId="2869" xr:uid="{00000000-0005-0000-0000-00008CAC0000}"/>
    <cellStyle name="Normal 8 3 3 2 3 2" xfId="4559" xr:uid="{00000000-0005-0000-0000-00008DAC0000}"/>
    <cellStyle name="Normal 8 3 3 2 3 2 2" xfId="14632" xr:uid="{00000000-0005-0000-0000-00008EAC0000}"/>
    <cellStyle name="Normal 8 3 3 2 3 2 2 2" xfId="44954" xr:uid="{00000000-0005-0000-0000-00008FAC0000}"/>
    <cellStyle name="Normal 8 3 3 2 3 2 2 3" xfId="29730" xr:uid="{00000000-0005-0000-0000-000090AC0000}"/>
    <cellStyle name="Normal 8 3 3 2 3 2 3" xfId="9612" xr:uid="{00000000-0005-0000-0000-000091AC0000}"/>
    <cellStyle name="Normal 8 3 3 2 3 2 3 2" xfId="39937" xr:uid="{00000000-0005-0000-0000-000092AC0000}"/>
    <cellStyle name="Normal 8 3 3 2 3 2 3 3" xfId="24713" xr:uid="{00000000-0005-0000-0000-000093AC0000}"/>
    <cellStyle name="Normal 8 3 3 2 3 2 4" xfId="34924" xr:uid="{00000000-0005-0000-0000-000094AC0000}"/>
    <cellStyle name="Normal 8 3 3 2 3 2 5" xfId="19700" xr:uid="{00000000-0005-0000-0000-000095AC0000}"/>
    <cellStyle name="Normal 8 3 3 2 3 3" xfId="6251" xr:uid="{00000000-0005-0000-0000-000096AC0000}"/>
    <cellStyle name="Normal 8 3 3 2 3 3 2" xfId="16303" xr:uid="{00000000-0005-0000-0000-000097AC0000}"/>
    <cellStyle name="Normal 8 3 3 2 3 3 2 2" xfId="46625" xr:uid="{00000000-0005-0000-0000-000098AC0000}"/>
    <cellStyle name="Normal 8 3 3 2 3 3 2 3" xfId="31401" xr:uid="{00000000-0005-0000-0000-000099AC0000}"/>
    <cellStyle name="Normal 8 3 3 2 3 3 3" xfId="11283" xr:uid="{00000000-0005-0000-0000-00009AAC0000}"/>
    <cellStyle name="Normal 8 3 3 2 3 3 3 2" xfId="41608" xr:uid="{00000000-0005-0000-0000-00009BAC0000}"/>
    <cellStyle name="Normal 8 3 3 2 3 3 3 3" xfId="26384" xr:uid="{00000000-0005-0000-0000-00009CAC0000}"/>
    <cellStyle name="Normal 8 3 3 2 3 3 4" xfId="36595" xr:uid="{00000000-0005-0000-0000-00009DAC0000}"/>
    <cellStyle name="Normal 8 3 3 2 3 3 5" xfId="21371" xr:uid="{00000000-0005-0000-0000-00009EAC0000}"/>
    <cellStyle name="Normal 8 3 3 2 3 4" xfId="12961" xr:uid="{00000000-0005-0000-0000-00009FAC0000}"/>
    <cellStyle name="Normal 8 3 3 2 3 4 2" xfId="43283" xr:uid="{00000000-0005-0000-0000-0000A0AC0000}"/>
    <cellStyle name="Normal 8 3 3 2 3 4 3" xfId="28059" xr:uid="{00000000-0005-0000-0000-0000A1AC0000}"/>
    <cellStyle name="Normal 8 3 3 2 3 5" xfId="7940" xr:uid="{00000000-0005-0000-0000-0000A2AC0000}"/>
    <cellStyle name="Normal 8 3 3 2 3 5 2" xfId="38266" xr:uid="{00000000-0005-0000-0000-0000A3AC0000}"/>
    <cellStyle name="Normal 8 3 3 2 3 5 3" xfId="23042" xr:uid="{00000000-0005-0000-0000-0000A4AC0000}"/>
    <cellStyle name="Normal 8 3 3 2 3 6" xfId="33254" xr:uid="{00000000-0005-0000-0000-0000A5AC0000}"/>
    <cellStyle name="Normal 8 3 3 2 3 7" xfId="18029" xr:uid="{00000000-0005-0000-0000-0000A6AC0000}"/>
    <cellStyle name="Normal 8 3 3 2 4" xfId="3722" xr:uid="{00000000-0005-0000-0000-0000A7AC0000}"/>
    <cellStyle name="Normal 8 3 3 2 4 2" xfId="13796" xr:uid="{00000000-0005-0000-0000-0000A8AC0000}"/>
    <cellStyle name="Normal 8 3 3 2 4 2 2" xfId="44118" xr:uid="{00000000-0005-0000-0000-0000A9AC0000}"/>
    <cellStyle name="Normal 8 3 3 2 4 2 3" xfId="28894" xr:uid="{00000000-0005-0000-0000-0000AAAC0000}"/>
    <cellStyle name="Normal 8 3 3 2 4 3" xfId="8776" xr:uid="{00000000-0005-0000-0000-0000ABAC0000}"/>
    <cellStyle name="Normal 8 3 3 2 4 3 2" xfId="39101" xr:uid="{00000000-0005-0000-0000-0000ACAC0000}"/>
    <cellStyle name="Normal 8 3 3 2 4 3 3" xfId="23877" xr:uid="{00000000-0005-0000-0000-0000ADAC0000}"/>
    <cellStyle name="Normal 8 3 3 2 4 4" xfId="34088" xr:uid="{00000000-0005-0000-0000-0000AEAC0000}"/>
    <cellStyle name="Normal 8 3 3 2 4 5" xfId="18864" xr:uid="{00000000-0005-0000-0000-0000AFAC0000}"/>
    <cellStyle name="Normal 8 3 3 2 5" xfId="5415" xr:uid="{00000000-0005-0000-0000-0000B0AC0000}"/>
    <cellStyle name="Normal 8 3 3 2 5 2" xfId="15467" xr:uid="{00000000-0005-0000-0000-0000B1AC0000}"/>
    <cellStyle name="Normal 8 3 3 2 5 2 2" xfId="45789" xr:uid="{00000000-0005-0000-0000-0000B2AC0000}"/>
    <cellStyle name="Normal 8 3 3 2 5 2 3" xfId="30565" xr:uid="{00000000-0005-0000-0000-0000B3AC0000}"/>
    <cellStyle name="Normal 8 3 3 2 5 3" xfId="10447" xr:uid="{00000000-0005-0000-0000-0000B4AC0000}"/>
    <cellStyle name="Normal 8 3 3 2 5 3 2" xfId="40772" xr:uid="{00000000-0005-0000-0000-0000B5AC0000}"/>
    <cellStyle name="Normal 8 3 3 2 5 3 3" xfId="25548" xr:uid="{00000000-0005-0000-0000-0000B6AC0000}"/>
    <cellStyle name="Normal 8 3 3 2 5 4" xfId="35759" xr:uid="{00000000-0005-0000-0000-0000B7AC0000}"/>
    <cellStyle name="Normal 8 3 3 2 5 5" xfId="20535" xr:uid="{00000000-0005-0000-0000-0000B8AC0000}"/>
    <cellStyle name="Normal 8 3 3 2 6" xfId="12125" xr:uid="{00000000-0005-0000-0000-0000B9AC0000}"/>
    <cellStyle name="Normal 8 3 3 2 6 2" xfId="42447" xr:uid="{00000000-0005-0000-0000-0000BAAC0000}"/>
    <cellStyle name="Normal 8 3 3 2 6 3" xfId="27223" xr:uid="{00000000-0005-0000-0000-0000BBAC0000}"/>
    <cellStyle name="Normal 8 3 3 2 7" xfId="7104" xr:uid="{00000000-0005-0000-0000-0000BCAC0000}"/>
    <cellStyle name="Normal 8 3 3 2 7 2" xfId="37430" xr:uid="{00000000-0005-0000-0000-0000BDAC0000}"/>
    <cellStyle name="Normal 8 3 3 2 7 3" xfId="22206" xr:uid="{00000000-0005-0000-0000-0000BEAC0000}"/>
    <cellStyle name="Normal 8 3 3 2 8" xfId="32418" xr:uid="{00000000-0005-0000-0000-0000BFAC0000}"/>
    <cellStyle name="Normal 8 3 3 2 9" xfId="17193" xr:uid="{00000000-0005-0000-0000-0000C0AC0000}"/>
    <cellStyle name="Normal 8 3 3 3" xfId="2240" xr:uid="{00000000-0005-0000-0000-0000C1AC0000}"/>
    <cellStyle name="Normal 8 3 3 3 2" xfId="3079" xr:uid="{00000000-0005-0000-0000-0000C2AC0000}"/>
    <cellStyle name="Normal 8 3 3 3 2 2" xfId="4769" xr:uid="{00000000-0005-0000-0000-0000C3AC0000}"/>
    <cellStyle name="Normal 8 3 3 3 2 2 2" xfId="14842" xr:uid="{00000000-0005-0000-0000-0000C4AC0000}"/>
    <cellStyle name="Normal 8 3 3 3 2 2 2 2" xfId="45164" xr:uid="{00000000-0005-0000-0000-0000C5AC0000}"/>
    <cellStyle name="Normal 8 3 3 3 2 2 2 3" xfId="29940" xr:uid="{00000000-0005-0000-0000-0000C6AC0000}"/>
    <cellStyle name="Normal 8 3 3 3 2 2 3" xfId="9822" xr:uid="{00000000-0005-0000-0000-0000C7AC0000}"/>
    <cellStyle name="Normal 8 3 3 3 2 2 3 2" xfId="40147" xr:uid="{00000000-0005-0000-0000-0000C8AC0000}"/>
    <cellStyle name="Normal 8 3 3 3 2 2 3 3" xfId="24923" xr:uid="{00000000-0005-0000-0000-0000C9AC0000}"/>
    <cellStyle name="Normal 8 3 3 3 2 2 4" xfId="35134" xr:uid="{00000000-0005-0000-0000-0000CAAC0000}"/>
    <cellStyle name="Normal 8 3 3 3 2 2 5" xfId="19910" xr:uid="{00000000-0005-0000-0000-0000CBAC0000}"/>
    <cellStyle name="Normal 8 3 3 3 2 3" xfId="6461" xr:uid="{00000000-0005-0000-0000-0000CCAC0000}"/>
    <cellStyle name="Normal 8 3 3 3 2 3 2" xfId="16513" xr:uid="{00000000-0005-0000-0000-0000CDAC0000}"/>
    <cellStyle name="Normal 8 3 3 3 2 3 2 2" xfId="46835" xr:uid="{00000000-0005-0000-0000-0000CEAC0000}"/>
    <cellStyle name="Normal 8 3 3 3 2 3 2 3" xfId="31611" xr:uid="{00000000-0005-0000-0000-0000CFAC0000}"/>
    <cellStyle name="Normal 8 3 3 3 2 3 3" xfId="11493" xr:uid="{00000000-0005-0000-0000-0000D0AC0000}"/>
    <cellStyle name="Normal 8 3 3 3 2 3 3 2" xfId="41818" xr:uid="{00000000-0005-0000-0000-0000D1AC0000}"/>
    <cellStyle name="Normal 8 3 3 3 2 3 3 3" xfId="26594" xr:uid="{00000000-0005-0000-0000-0000D2AC0000}"/>
    <cellStyle name="Normal 8 3 3 3 2 3 4" xfId="36805" xr:uid="{00000000-0005-0000-0000-0000D3AC0000}"/>
    <cellStyle name="Normal 8 3 3 3 2 3 5" xfId="21581" xr:uid="{00000000-0005-0000-0000-0000D4AC0000}"/>
    <cellStyle name="Normal 8 3 3 3 2 4" xfId="13171" xr:uid="{00000000-0005-0000-0000-0000D5AC0000}"/>
    <cellStyle name="Normal 8 3 3 3 2 4 2" xfId="43493" xr:uid="{00000000-0005-0000-0000-0000D6AC0000}"/>
    <cellStyle name="Normal 8 3 3 3 2 4 3" xfId="28269" xr:uid="{00000000-0005-0000-0000-0000D7AC0000}"/>
    <cellStyle name="Normal 8 3 3 3 2 5" xfId="8150" xr:uid="{00000000-0005-0000-0000-0000D8AC0000}"/>
    <cellStyle name="Normal 8 3 3 3 2 5 2" xfId="38476" xr:uid="{00000000-0005-0000-0000-0000D9AC0000}"/>
    <cellStyle name="Normal 8 3 3 3 2 5 3" xfId="23252" xr:uid="{00000000-0005-0000-0000-0000DAAC0000}"/>
    <cellStyle name="Normal 8 3 3 3 2 6" xfId="33464" xr:uid="{00000000-0005-0000-0000-0000DBAC0000}"/>
    <cellStyle name="Normal 8 3 3 3 2 7" xfId="18239" xr:uid="{00000000-0005-0000-0000-0000DCAC0000}"/>
    <cellStyle name="Normal 8 3 3 3 3" xfId="3932" xr:uid="{00000000-0005-0000-0000-0000DDAC0000}"/>
    <cellStyle name="Normal 8 3 3 3 3 2" xfId="14006" xr:uid="{00000000-0005-0000-0000-0000DEAC0000}"/>
    <cellStyle name="Normal 8 3 3 3 3 2 2" xfId="44328" xr:uid="{00000000-0005-0000-0000-0000DFAC0000}"/>
    <cellStyle name="Normal 8 3 3 3 3 2 3" xfId="29104" xr:uid="{00000000-0005-0000-0000-0000E0AC0000}"/>
    <cellStyle name="Normal 8 3 3 3 3 3" xfId="8986" xr:uid="{00000000-0005-0000-0000-0000E1AC0000}"/>
    <cellStyle name="Normal 8 3 3 3 3 3 2" xfId="39311" xr:uid="{00000000-0005-0000-0000-0000E2AC0000}"/>
    <cellStyle name="Normal 8 3 3 3 3 3 3" xfId="24087" xr:uid="{00000000-0005-0000-0000-0000E3AC0000}"/>
    <cellStyle name="Normal 8 3 3 3 3 4" xfId="34298" xr:uid="{00000000-0005-0000-0000-0000E4AC0000}"/>
    <cellStyle name="Normal 8 3 3 3 3 5" xfId="19074" xr:uid="{00000000-0005-0000-0000-0000E5AC0000}"/>
    <cellStyle name="Normal 8 3 3 3 4" xfId="5625" xr:uid="{00000000-0005-0000-0000-0000E6AC0000}"/>
    <cellStyle name="Normal 8 3 3 3 4 2" xfId="15677" xr:uid="{00000000-0005-0000-0000-0000E7AC0000}"/>
    <cellStyle name="Normal 8 3 3 3 4 2 2" xfId="45999" xr:uid="{00000000-0005-0000-0000-0000E8AC0000}"/>
    <cellStyle name="Normal 8 3 3 3 4 2 3" xfId="30775" xr:uid="{00000000-0005-0000-0000-0000E9AC0000}"/>
    <cellStyle name="Normal 8 3 3 3 4 3" xfId="10657" xr:uid="{00000000-0005-0000-0000-0000EAAC0000}"/>
    <cellStyle name="Normal 8 3 3 3 4 3 2" xfId="40982" xr:uid="{00000000-0005-0000-0000-0000EBAC0000}"/>
    <cellStyle name="Normal 8 3 3 3 4 3 3" xfId="25758" xr:uid="{00000000-0005-0000-0000-0000ECAC0000}"/>
    <cellStyle name="Normal 8 3 3 3 4 4" xfId="35969" xr:uid="{00000000-0005-0000-0000-0000EDAC0000}"/>
    <cellStyle name="Normal 8 3 3 3 4 5" xfId="20745" xr:uid="{00000000-0005-0000-0000-0000EEAC0000}"/>
    <cellStyle name="Normal 8 3 3 3 5" xfId="12335" xr:uid="{00000000-0005-0000-0000-0000EFAC0000}"/>
    <cellStyle name="Normal 8 3 3 3 5 2" xfId="42657" xr:uid="{00000000-0005-0000-0000-0000F0AC0000}"/>
    <cellStyle name="Normal 8 3 3 3 5 3" xfId="27433" xr:uid="{00000000-0005-0000-0000-0000F1AC0000}"/>
    <cellStyle name="Normal 8 3 3 3 6" xfId="7314" xr:uid="{00000000-0005-0000-0000-0000F2AC0000}"/>
    <cellStyle name="Normal 8 3 3 3 6 2" xfId="37640" xr:uid="{00000000-0005-0000-0000-0000F3AC0000}"/>
    <cellStyle name="Normal 8 3 3 3 6 3" xfId="22416" xr:uid="{00000000-0005-0000-0000-0000F4AC0000}"/>
    <cellStyle name="Normal 8 3 3 3 7" xfId="32628" xr:uid="{00000000-0005-0000-0000-0000F5AC0000}"/>
    <cellStyle name="Normal 8 3 3 3 8" xfId="17403" xr:uid="{00000000-0005-0000-0000-0000F6AC0000}"/>
    <cellStyle name="Normal 8 3 3 4" xfId="2661" xr:uid="{00000000-0005-0000-0000-0000F7AC0000}"/>
    <cellStyle name="Normal 8 3 3 4 2" xfId="4351" xr:uid="{00000000-0005-0000-0000-0000F8AC0000}"/>
    <cellStyle name="Normal 8 3 3 4 2 2" xfId="14424" xr:uid="{00000000-0005-0000-0000-0000F9AC0000}"/>
    <cellStyle name="Normal 8 3 3 4 2 2 2" xfId="44746" xr:uid="{00000000-0005-0000-0000-0000FAAC0000}"/>
    <cellStyle name="Normal 8 3 3 4 2 2 3" xfId="29522" xr:uid="{00000000-0005-0000-0000-0000FBAC0000}"/>
    <cellStyle name="Normal 8 3 3 4 2 3" xfId="9404" xr:uid="{00000000-0005-0000-0000-0000FCAC0000}"/>
    <cellStyle name="Normal 8 3 3 4 2 3 2" xfId="39729" xr:uid="{00000000-0005-0000-0000-0000FDAC0000}"/>
    <cellStyle name="Normal 8 3 3 4 2 3 3" xfId="24505" xr:uid="{00000000-0005-0000-0000-0000FEAC0000}"/>
    <cellStyle name="Normal 8 3 3 4 2 4" xfId="34716" xr:uid="{00000000-0005-0000-0000-0000FFAC0000}"/>
    <cellStyle name="Normal 8 3 3 4 2 5" xfId="19492" xr:uid="{00000000-0005-0000-0000-000000AD0000}"/>
    <cellStyle name="Normal 8 3 3 4 3" xfId="6043" xr:uid="{00000000-0005-0000-0000-000001AD0000}"/>
    <cellStyle name="Normal 8 3 3 4 3 2" xfId="16095" xr:uid="{00000000-0005-0000-0000-000002AD0000}"/>
    <cellStyle name="Normal 8 3 3 4 3 2 2" xfId="46417" xr:uid="{00000000-0005-0000-0000-000003AD0000}"/>
    <cellStyle name="Normal 8 3 3 4 3 2 3" xfId="31193" xr:uid="{00000000-0005-0000-0000-000004AD0000}"/>
    <cellStyle name="Normal 8 3 3 4 3 3" xfId="11075" xr:uid="{00000000-0005-0000-0000-000005AD0000}"/>
    <cellStyle name="Normal 8 3 3 4 3 3 2" xfId="41400" xr:uid="{00000000-0005-0000-0000-000006AD0000}"/>
    <cellStyle name="Normal 8 3 3 4 3 3 3" xfId="26176" xr:uid="{00000000-0005-0000-0000-000007AD0000}"/>
    <cellStyle name="Normal 8 3 3 4 3 4" xfId="36387" xr:uid="{00000000-0005-0000-0000-000008AD0000}"/>
    <cellStyle name="Normal 8 3 3 4 3 5" xfId="21163" xr:uid="{00000000-0005-0000-0000-000009AD0000}"/>
    <cellStyle name="Normal 8 3 3 4 4" xfId="12753" xr:uid="{00000000-0005-0000-0000-00000AAD0000}"/>
    <cellStyle name="Normal 8 3 3 4 4 2" xfId="43075" xr:uid="{00000000-0005-0000-0000-00000BAD0000}"/>
    <cellStyle name="Normal 8 3 3 4 4 3" xfId="27851" xr:uid="{00000000-0005-0000-0000-00000CAD0000}"/>
    <cellStyle name="Normal 8 3 3 4 5" xfId="7732" xr:uid="{00000000-0005-0000-0000-00000DAD0000}"/>
    <cellStyle name="Normal 8 3 3 4 5 2" xfId="38058" xr:uid="{00000000-0005-0000-0000-00000EAD0000}"/>
    <cellStyle name="Normal 8 3 3 4 5 3" xfId="22834" xr:uid="{00000000-0005-0000-0000-00000FAD0000}"/>
    <cellStyle name="Normal 8 3 3 4 6" xfId="33046" xr:uid="{00000000-0005-0000-0000-000010AD0000}"/>
    <cellStyle name="Normal 8 3 3 4 7" xfId="17821" xr:uid="{00000000-0005-0000-0000-000011AD0000}"/>
    <cellStyle name="Normal 8 3 3 5" xfId="3514" xr:uid="{00000000-0005-0000-0000-000012AD0000}"/>
    <cellStyle name="Normal 8 3 3 5 2" xfId="13588" xr:uid="{00000000-0005-0000-0000-000013AD0000}"/>
    <cellStyle name="Normal 8 3 3 5 2 2" xfId="43910" xr:uid="{00000000-0005-0000-0000-000014AD0000}"/>
    <cellStyle name="Normal 8 3 3 5 2 3" xfId="28686" xr:uid="{00000000-0005-0000-0000-000015AD0000}"/>
    <cellStyle name="Normal 8 3 3 5 3" xfId="8568" xr:uid="{00000000-0005-0000-0000-000016AD0000}"/>
    <cellStyle name="Normal 8 3 3 5 3 2" xfId="38893" xr:uid="{00000000-0005-0000-0000-000017AD0000}"/>
    <cellStyle name="Normal 8 3 3 5 3 3" xfId="23669" xr:uid="{00000000-0005-0000-0000-000018AD0000}"/>
    <cellStyle name="Normal 8 3 3 5 4" xfId="33880" xr:uid="{00000000-0005-0000-0000-000019AD0000}"/>
    <cellStyle name="Normal 8 3 3 5 5" xfId="18656" xr:uid="{00000000-0005-0000-0000-00001AAD0000}"/>
    <cellStyle name="Normal 8 3 3 6" xfId="5207" xr:uid="{00000000-0005-0000-0000-00001BAD0000}"/>
    <cellStyle name="Normal 8 3 3 6 2" xfId="15259" xr:uid="{00000000-0005-0000-0000-00001CAD0000}"/>
    <cellStyle name="Normal 8 3 3 6 2 2" xfId="45581" xr:uid="{00000000-0005-0000-0000-00001DAD0000}"/>
    <cellStyle name="Normal 8 3 3 6 2 3" xfId="30357" xr:uid="{00000000-0005-0000-0000-00001EAD0000}"/>
    <cellStyle name="Normal 8 3 3 6 3" xfId="10239" xr:uid="{00000000-0005-0000-0000-00001FAD0000}"/>
    <cellStyle name="Normal 8 3 3 6 3 2" xfId="40564" xr:uid="{00000000-0005-0000-0000-000020AD0000}"/>
    <cellStyle name="Normal 8 3 3 6 3 3" xfId="25340" xr:uid="{00000000-0005-0000-0000-000021AD0000}"/>
    <cellStyle name="Normal 8 3 3 6 4" xfId="35551" xr:uid="{00000000-0005-0000-0000-000022AD0000}"/>
    <cellStyle name="Normal 8 3 3 6 5" xfId="20327" xr:uid="{00000000-0005-0000-0000-000023AD0000}"/>
    <cellStyle name="Normal 8 3 3 7" xfId="11917" xr:uid="{00000000-0005-0000-0000-000024AD0000}"/>
    <cellStyle name="Normal 8 3 3 7 2" xfId="42239" xr:uid="{00000000-0005-0000-0000-000025AD0000}"/>
    <cellStyle name="Normal 8 3 3 7 3" xfId="27015" xr:uid="{00000000-0005-0000-0000-000026AD0000}"/>
    <cellStyle name="Normal 8 3 3 8" xfId="6896" xr:uid="{00000000-0005-0000-0000-000027AD0000}"/>
    <cellStyle name="Normal 8 3 3 8 2" xfId="37222" xr:uid="{00000000-0005-0000-0000-000028AD0000}"/>
    <cellStyle name="Normal 8 3 3 8 3" xfId="21998" xr:uid="{00000000-0005-0000-0000-000029AD0000}"/>
    <cellStyle name="Normal 8 3 3 9" xfId="32211" xr:uid="{00000000-0005-0000-0000-00002AAD0000}"/>
    <cellStyle name="Normal 8 3 4" xfId="1921" xr:uid="{00000000-0005-0000-0000-00002BAD0000}"/>
    <cellStyle name="Normal 8 3 4 2" xfId="2344" xr:uid="{00000000-0005-0000-0000-00002CAD0000}"/>
    <cellStyle name="Normal 8 3 4 2 2" xfId="3183" xr:uid="{00000000-0005-0000-0000-00002DAD0000}"/>
    <cellStyle name="Normal 8 3 4 2 2 2" xfId="4873" xr:uid="{00000000-0005-0000-0000-00002EAD0000}"/>
    <cellStyle name="Normal 8 3 4 2 2 2 2" xfId="14946" xr:uid="{00000000-0005-0000-0000-00002FAD0000}"/>
    <cellStyle name="Normal 8 3 4 2 2 2 2 2" xfId="45268" xr:uid="{00000000-0005-0000-0000-000030AD0000}"/>
    <cellStyle name="Normal 8 3 4 2 2 2 2 3" xfId="30044" xr:uid="{00000000-0005-0000-0000-000031AD0000}"/>
    <cellStyle name="Normal 8 3 4 2 2 2 3" xfId="9926" xr:uid="{00000000-0005-0000-0000-000032AD0000}"/>
    <cellStyle name="Normal 8 3 4 2 2 2 3 2" xfId="40251" xr:uid="{00000000-0005-0000-0000-000033AD0000}"/>
    <cellStyle name="Normal 8 3 4 2 2 2 3 3" xfId="25027" xr:uid="{00000000-0005-0000-0000-000034AD0000}"/>
    <cellStyle name="Normal 8 3 4 2 2 2 4" xfId="35238" xr:uid="{00000000-0005-0000-0000-000035AD0000}"/>
    <cellStyle name="Normal 8 3 4 2 2 2 5" xfId="20014" xr:uid="{00000000-0005-0000-0000-000036AD0000}"/>
    <cellStyle name="Normal 8 3 4 2 2 3" xfId="6565" xr:uid="{00000000-0005-0000-0000-000037AD0000}"/>
    <cellStyle name="Normal 8 3 4 2 2 3 2" xfId="16617" xr:uid="{00000000-0005-0000-0000-000038AD0000}"/>
    <cellStyle name="Normal 8 3 4 2 2 3 2 2" xfId="46939" xr:uid="{00000000-0005-0000-0000-000039AD0000}"/>
    <cellStyle name="Normal 8 3 4 2 2 3 2 3" xfId="31715" xr:uid="{00000000-0005-0000-0000-00003AAD0000}"/>
    <cellStyle name="Normal 8 3 4 2 2 3 3" xfId="11597" xr:uid="{00000000-0005-0000-0000-00003BAD0000}"/>
    <cellStyle name="Normal 8 3 4 2 2 3 3 2" xfId="41922" xr:uid="{00000000-0005-0000-0000-00003CAD0000}"/>
    <cellStyle name="Normal 8 3 4 2 2 3 3 3" xfId="26698" xr:uid="{00000000-0005-0000-0000-00003DAD0000}"/>
    <cellStyle name="Normal 8 3 4 2 2 3 4" xfId="36909" xr:uid="{00000000-0005-0000-0000-00003EAD0000}"/>
    <cellStyle name="Normal 8 3 4 2 2 3 5" xfId="21685" xr:uid="{00000000-0005-0000-0000-00003FAD0000}"/>
    <cellStyle name="Normal 8 3 4 2 2 4" xfId="13275" xr:uid="{00000000-0005-0000-0000-000040AD0000}"/>
    <cellStyle name="Normal 8 3 4 2 2 4 2" xfId="43597" xr:uid="{00000000-0005-0000-0000-000041AD0000}"/>
    <cellStyle name="Normal 8 3 4 2 2 4 3" xfId="28373" xr:uid="{00000000-0005-0000-0000-000042AD0000}"/>
    <cellStyle name="Normal 8 3 4 2 2 5" xfId="8254" xr:uid="{00000000-0005-0000-0000-000043AD0000}"/>
    <cellStyle name="Normal 8 3 4 2 2 5 2" xfId="38580" xr:uid="{00000000-0005-0000-0000-000044AD0000}"/>
    <cellStyle name="Normal 8 3 4 2 2 5 3" xfId="23356" xr:uid="{00000000-0005-0000-0000-000045AD0000}"/>
    <cellStyle name="Normal 8 3 4 2 2 6" xfId="33568" xr:uid="{00000000-0005-0000-0000-000046AD0000}"/>
    <cellStyle name="Normal 8 3 4 2 2 7" xfId="18343" xr:uid="{00000000-0005-0000-0000-000047AD0000}"/>
    <cellStyle name="Normal 8 3 4 2 3" xfId="4036" xr:uid="{00000000-0005-0000-0000-000048AD0000}"/>
    <cellStyle name="Normal 8 3 4 2 3 2" xfId="14110" xr:uid="{00000000-0005-0000-0000-000049AD0000}"/>
    <cellStyle name="Normal 8 3 4 2 3 2 2" xfId="44432" xr:uid="{00000000-0005-0000-0000-00004AAD0000}"/>
    <cellStyle name="Normal 8 3 4 2 3 2 3" xfId="29208" xr:uid="{00000000-0005-0000-0000-00004BAD0000}"/>
    <cellStyle name="Normal 8 3 4 2 3 3" xfId="9090" xr:uid="{00000000-0005-0000-0000-00004CAD0000}"/>
    <cellStyle name="Normal 8 3 4 2 3 3 2" xfId="39415" xr:uid="{00000000-0005-0000-0000-00004DAD0000}"/>
    <cellStyle name="Normal 8 3 4 2 3 3 3" xfId="24191" xr:uid="{00000000-0005-0000-0000-00004EAD0000}"/>
    <cellStyle name="Normal 8 3 4 2 3 4" xfId="34402" xr:uid="{00000000-0005-0000-0000-00004FAD0000}"/>
    <cellStyle name="Normal 8 3 4 2 3 5" xfId="19178" xr:uid="{00000000-0005-0000-0000-000050AD0000}"/>
    <cellStyle name="Normal 8 3 4 2 4" xfId="5729" xr:uid="{00000000-0005-0000-0000-000051AD0000}"/>
    <cellStyle name="Normal 8 3 4 2 4 2" xfId="15781" xr:uid="{00000000-0005-0000-0000-000052AD0000}"/>
    <cellStyle name="Normal 8 3 4 2 4 2 2" xfId="46103" xr:uid="{00000000-0005-0000-0000-000053AD0000}"/>
    <cellStyle name="Normal 8 3 4 2 4 2 3" xfId="30879" xr:uid="{00000000-0005-0000-0000-000054AD0000}"/>
    <cellStyle name="Normal 8 3 4 2 4 3" xfId="10761" xr:uid="{00000000-0005-0000-0000-000055AD0000}"/>
    <cellStyle name="Normal 8 3 4 2 4 3 2" xfId="41086" xr:uid="{00000000-0005-0000-0000-000056AD0000}"/>
    <cellStyle name="Normal 8 3 4 2 4 3 3" xfId="25862" xr:uid="{00000000-0005-0000-0000-000057AD0000}"/>
    <cellStyle name="Normal 8 3 4 2 4 4" xfId="36073" xr:uid="{00000000-0005-0000-0000-000058AD0000}"/>
    <cellStyle name="Normal 8 3 4 2 4 5" xfId="20849" xr:uid="{00000000-0005-0000-0000-000059AD0000}"/>
    <cellStyle name="Normal 8 3 4 2 5" xfId="12439" xr:uid="{00000000-0005-0000-0000-00005AAD0000}"/>
    <cellStyle name="Normal 8 3 4 2 5 2" xfId="42761" xr:uid="{00000000-0005-0000-0000-00005BAD0000}"/>
    <cellStyle name="Normal 8 3 4 2 5 3" xfId="27537" xr:uid="{00000000-0005-0000-0000-00005CAD0000}"/>
    <cellStyle name="Normal 8 3 4 2 6" xfId="7418" xr:uid="{00000000-0005-0000-0000-00005DAD0000}"/>
    <cellStyle name="Normal 8 3 4 2 6 2" xfId="37744" xr:uid="{00000000-0005-0000-0000-00005EAD0000}"/>
    <cellStyle name="Normal 8 3 4 2 6 3" xfId="22520" xr:uid="{00000000-0005-0000-0000-00005FAD0000}"/>
    <cellStyle name="Normal 8 3 4 2 7" xfId="32732" xr:uid="{00000000-0005-0000-0000-000060AD0000}"/>
    <cellStyle name="Normal 8 3 4 2 8" xfId="17507" xr:uid="{00000000-0005-0000-0000-000061AD0000}"/>
    <cellStyle name="Normal 8 3 4 3" xfId="2765" xr:uid="{00000000-0005-0000-0000-000062AD0000}"/>
    <cellStyle name="Normal 8 3 4 3 2" xfId="4455" xr:uid="{00000000-0005-0000-0000-000063AD0000}"/>
    <cellStyle name="Normal 8 3 4 3 2 2" xfId="14528" xr:uid="{00000000-0005-0000-0000-000064AD0000}"/>
    <cellStyle name="Normal 8 3 4 3 2 2 2" xfId="44850" xr:uid="{00000000-0005-0000-0000-000065AD0000}"/>
    <cellStyle name="Normal 8 3 4 3 2 2 3" xfId="29626" xr:uid="{00000000-0005-0000-0000-000066AD0000}"/>
    <cellStyle name="Normal 8 3 4 3 2 3" xfId="9508" xr:uid="{00000000-0005-0000-0000-000067AD0000}"/>
    <cellStyle name="Normal 8 3 4 3 2 3 2" xfId="39833" xr:uid="{00000000-0005-0000-0000-000068AD0000}"/>
    <cellStyle name="Normal 8 3 4 3 2 3 3" xfId="24609" xr:uid="{00000000-0005-0000-0000-000069AD0000}"/>
    <cellStyle name="Normal 8 3 4 3 2 4" xfId="34820" xr:uid="{00000000-0005-0000-0000-00006AAD0000}"/>
    <cellStyle name="Normal 8 3 4 3 2 5" xfId="19596" xr:uid="{00000000-0005-0000-0000-00006BAD0000}"/>
    <cellStyle name="Normal 8 3 4 3 3" xfId="6147" xr:uid="{00000000-0005-0000-0000-00006CAD0000}"/>
    <cellStyle name="Normal 8 3 4 3 3 2" xfId="16199" xr:uid="{00000000-0005-0000-0000-00006DAD0000}"/>
    <cellStyle name="Normal 8 3 4 3 3 2 2" xfId="46521" xr:uid="{00000000-0005-0000-0000-00006EAD0000}"/>
    <cellStyle name="Normal 8 3 4 3 3 2 3" xfId="31297" xr:uid="{00000000-0005-0000-0000-00006FAD0000}"/>
    <cellStyle name="Normal 8 3 4 3 3 3" xfId="11179" xr:uid="{00000000-0005-0000-0000-000070AD0000}"/>
    <cellStyle name="Normal 8 3 4 3 3 3 2" xfId="41504" xr:uid="{00000000-0005-0000-0000-000071AD0000}"/>
    <cellStyle name="Normal 8 3 4 3 3 3 3" xfId="26280" xr:uid="{00000000-0005-0000-0000-000072AD0000}"/>
    <cellStyle name="Normal 8 3 4 3 3 4" xfId="36491" xr:uid="{00000000-0005-0000-0000-000073AD0000}"/>
    <cellStyle name="Normal 8 3 4 3 3 5" xfId="21267" xr:uid="{00000000-0005-0000-0000-000074AD0000}"/>
    <cellStyle name="Normal 8 3 4 3 4" xfId="12857" xr:uid="{00000000-0005-0000-0000-000075AD0000}"/>
    <cellStyle name="Normal 8 3 4 3 4 2" xfId="43179" xr:uid="{00000000-0005-0000-0000-000076AD0000}"/>
    <cellStyle name="Normal 8 3 4 3 4 3" xfId="27955" xr:uid="{00000000-0005-0000-0000-000077AD0000}"/>
    <cellStyle name="Normal 8 3 4 3 5" xfId="7836" xr:uid="{00000000-0005-0000-0000-000078AD0000}"/>
    <cellStyle name="Normal 8 3 4 3 5 2" xfId="38162" xr:uid="{00000000-0005-0000-0000-000079AD0000}"/>
    <cellStyle name="Normal 8 3 4 3 5 3" xfId="22938" xr:uid="{00000000-0005-0000-0000-00007AAD0000}"/>
    <cellStyle name="Normal 8 3 4 3 6" xfId="33150" xr:uid="{00000000-0005-0000-0000-00007BAD0000}"/>
    <cellStyle name="Normal 8 3 4 3 7" xfId="17925" xr:uid="{00000000-0005-0000-0000-00007CAD0000}"/>
    <cellStyle name="Normal 8 3 4 4" xfId="3618" xr:uid="{00000000-0005-0000-0000-00007DAD0000}"/>
    <cellStyle name="Normal 8 3 4 4 2" xfId="13692" xr:uid="{00000000-0005-0000-0000-00007EAD0000}"/>
    <cellStyle name="Normal 8 3 4 4 2 2" xfId="44014" xr:uid="{00000000-0005-0000-0000-00007FAD0000}"/>
    <cellStyle name="Normal 8 3 4 4 2 3" xfId="28790" xr:uid="{00000000-0005-0000-0000-000080AD0000}"/>
    <cellStyle name="Normal 8 3 4 4 3" xfId="8672" xr:uid="{00000000-0005-0000-0000-000081AD0000}"/>
    <cellStyle name="Normal 8 3 4 4 3 2" xfId="38997" xr:uid="{00000000-0005-0000-0000-000082AD0000}"/>
    <cellStyle name="Normal 8 3 4 4 3 3" xfId="23773" xr:uid="{00000000-0005-0000-0000-000083AD0000}"/>
    <cellStyle name="Normal 8 3 4 4 4" xfId="33984" xr:uid="{00000000-0005-0000-0000-000084AD0000}"/>
    <cellStyle name="Normal 8 3 4 4 5" xfId="18760" xr:uid="{00000000-0005-0000-0000-000085AD0000}"/>
    <cellStyle name="Normal 8 3 4 5" xfId="5311" xr:uid="{00000000-0005-0000-0000-000086AD0000}"/>
    <cellStyle name="Normal 8 3 4 5 2" xfId="15363" xr:uid="{00000000-0005-0000-0000-000087AD0000}"/>
    <cellStyle name="Normal 8 3 4 5 2 2" xfId="45685" xr:uid="{00000000-0005-0000-0000-000088AD0000}"/>
    <cellStyle name="Normal 8 3 4 5 2 3" xfId="30461" xr:uid="{00000000-0005-0000-0000-000089AD0000}"/>
    <cellStyle name="Normal 8 3 4 5 3" xfId="10343" xr:uid="{00000000-0005-0000-0000-00008AAD0000}"/>
    <cellStyle name="Normal 8 3 4 5 3 2" xfId="40668" xr:uid="{00000000-0005-0000-0000-00008BAD0000}"/>
    <cellStyle name="Normal 8 3 4 5 3 3" xfId="25444" xr:uid="{00000000-0005-0000-0000-00008CAD0000}"/>
    <cellStyle name="Normal 8 3 4 5 4" xfId="35655" xr:uid="{00000000-0005-0000-0000-00008DAD0000}"/>
    <cellStyle name="Normal 8 3 4 5 5" xfId="20431" xr:uid="{00000000-0005-0000-0000-00008EAD0000}"/>
    <cellStyle name="Normal 8 3 4 6" xfId="12021" xr:uid="{00000000-0005-0000-0000-00008FAD0000}"/>
    <cellStyle name="Normal 8 3 4 6 2" xfId="42343" xr:uid="{00000000-0005-0000-0000-000090AD0000}"/>
    <cellStyle name="Normal 8 3 4 6 3" xfId="27119" xr:uid="{00000000-0005-0000-0000-000091AD0000}"/>
    <cellStyle name="Normal 8 3 4 7" xfId="7000" xr:uid="{00000000-0005-0000-0000-000092AD0000}"/>
    <cellStyle name="Normal 8 3 4 7 2" xfId="37326" xr:uid="{00000000-0005-0000-0000-000093AD0000}"/>
    <cellStyle name="Normal 8 3 4 7 3" xfId="22102" xr:uid="{00000000-0005-0000-0000-000094AD0000}"/>
    <cellStyle name="Normal 8 3 4 8" xfId="32314" xr:uid="{00000000-0005-0000-0000-000095AD0000}"/>
    <cellStyle name="Normal 8 3 4 9" xfId="17089" xr:uid="{00000000-0005-0000-0000-000096AD0000}"/>
    <cellStyle name="Normal 8 3 5" xfId="2134" xr:uid="{00000000-0005-0000-0000-000097AD0000}"/>
    <cellStyle name="Normal 8 3 5 2" xfId="2975" xr:uid="{00000000-0005-0000-0000-000098AD0000}"/>
    <cellStyle name="Normal 8 3 5 2 2" xfId="4665" xr:uid="{00000000-0005-0000-0000-000099AD0000}"/>
    <cellStyle name="Normal 8 3 5 2 2 2" xfId="14738" xr:uid="{00000000-0005-0000-0000-00009AAD0000}"/>
    <cellStyle name="Normal 8 3 5 2 2 2 2" xfId="45060" xr:uid="{00000000-0005-0000-0000-00009BAD0000}"/>
    <cellStyle name="Normal 8 3 5 2 2 2 3" xfId="29836" xr:uid="{00000000-0005-0000-0000-00009CAD0000}"/>
    <cellStyle name="Normal 8 3 5 2 2 3" xfId="9718" xr:uid="{00000000-0005-0000-0000-00009DAD0000}"/>
    <cellStyle name="Normal 8 3 5 2 2 3 2" xfId="40043" xr:uid="{00000000-0005-0000-0000-00009EAD0000}"/>
    <cellStyle name="Normal 8 3 5 2 2 3 3" xfId="24819" xr:uid="{00000000-0005-0000-0000-00009FAD0000}"/>
    <cellStyle name="Normal 8 3 5 2 2 4" xfId="35030" xr:uid="{00000000-0005-0000-0000-0000A0AD0000}"/>
    <cellStyle name="Normal 8 3 5 2 2 5" xfId="19806" xr:uid="{00000000-0005-0000-0000-0000A1AD0000}"/>
    <cellStyle name="Normal 8 3 5 2 3" xfId="6357" xr:uid="{00000000-0005-0000-0000-0000A2AD0000}"/>
    <cellStyle name="Normal 8 3 5 2 3 2" xfId="16409" xr:uid="{00000000-0005-0000-0000-0000A3AD0000}"/>
    <cellStyle name="Normal 8 3 5 2 3 2 2" xfId="46731" xr:uid="{00000000-0005-0000-0000-0000A4AD0000}"/>
    <cellStyle name="Normal 8 3 5 2 3 2 3" xfId="31507" xr:uid="{00000000-0005-0000-0000-0000A5AD0000}"/>
    <cellStyle name="Normal 8 3 5 2 3 3" xfId="11389" xr:uid="{00000000-0005-0000-0000-0000A6AD0000}"/>
    <cellStyle name="Normal 8 3 5 2 3 3 2" xfId="41714" xr:uid="{00000000-0005-0000-0000-0000A7AD0000}"/>
    <cellStyle name="Normal 8 3 5 2 3 3 3" xfId="26490" xr:uid="{00000000-0005-0000-0000-0000A8AD0000}"/>
    <cellStyle name="Normal 8 3 5 2 3 4" xfId="36701" xr:uid="{00000000-0005-0000-0000-0000A9AD0000}"/>
    <cellStyle name="Normal 8 3 5 2 3 5" xfId="21477" xr:uid="{00000000-0005-0000-0000-0000AAAD0000}"/>
    <cellStyle name="Normal 8 3 5 2 4" xfId="13067" xr:uid="{00000000-0005-0000-0000-0000ABAD0000}"/>
    <cellStyle name="Normal 8 3 5 2 4 2" xfId="43389" xr:uid="{00000000-0005-0000-0000-0000ACAD0000}"/>
    <cellStyle name="Normal 8 3 5 2 4 3" xfId="28165" xr:uid="{00000000-0005-0000-0000-0000ADAD0000}"/>
    <cellStyle name="Normal 8 3 5 2 5" xfId="8046" xr:uid="{00000000-0005-0000-0000-0000AEAD0000}"/>
    <cellStyle name="Normal 8 3 5 2 5 2" xfId="38372" xr:uid="{00000000-0005-0000-0000-0000AFAD0000}"/>
    <cellStyle name="Normal 8 3 5 2 5 3" xfId="23148" xr:uid="{00000000-0005-0000-0000-0000B0AD0000}"/>
    <cellStyle name="Normal 8 3 5 2 6" xfId="33360" xr:uid="{00000000-0005-0000-0000-0000B1AD0000}"/>
    <cellStyle name="Normal 8 3 5 2 7" xfId="18135" xr:uid="{00000000-0005-0000-0000-0000B2AD0000}"/>
    <cellStyle name="Normal 8 3 5 3" xfId="3828" xr:uid="{00000000-0005-0000-0000-0000B3AD0000}"/>
    <cellStyle name="Normal 8 3 5 3 2" xfId="13902" xr:uid="{00000000-0005-0000-0000-0000B4AD0000}"/>
    <cellStyle name="Normal 8 3 5 3 2 2" xfId="44224" xr:uid="{00000000-0005-0000-0000-0000B5AD0000}"/>
    <cellStyle name="Normal 8 3 5 3 2 3" xfId="29000" xr:uid="{00000000-0005-0000-0000-0000B6AD0000}"/>
    <cellStyle name="Normal 8 3 5 3 3" xfId="8882" xr:uid="{00000000-0005-0000-0000-0000B7AD0000}"/>
    <cellStyle name="Normal 8 3 5 3 3 2" xfId="39207" xr:uid="{00000000-0005-0000-0000-0000B8AD0000}"/>
    <cellStyle name="Normal 8 3 5 3 3 3" xfId="23983" xr:uid="{00000000-0005-0000-0000-0000B9AD0000}"/>
    <cellStyle name="Normal 8 3 5 3 4" xfId="34194" xr:uid="{00000000-0005-0000-0000-0000BAAD0000}"/>
    <cellStyle name="Normal 8 3 5 3 5" xfId="18970" xr:uid="{00000000-0005-0000-0000-0000BBAD0000}"/>
    <cellStyle name="Normal 8 3 5 4" xfId="5521" xr:uid="{00000000-0005-0000-0000-0000BCAD0000}"/>
    <cellStyle name="Normal 8 3 5 4 2" xfId="15573" xr:uid="{00000000-0005-0000-0000-0000BDAD0000}"/>
    <cellStyle name="Normal 8 3 5 4 2 2" xfId="45895" xr:uid="{00000000-0005-0000-0000-0000BEAD0000}"/>
    <cellStyle name="Normal 8 3 5 4 2 3" xfId="30671" xr:uid="{00000000-0005-0000-0000-0000BFAD0000}"/>
    <cellStyle name="Normal 8 3 5 4 3" xfId="10553" xr:uid="{00000000-0005-0000-0000-0000C0AD0000}"/>
    <cellStyle name="Normal 8 3 5 4 3 2" xfId="40878" xr:uid="{00000000-0005-0000-0000-0000C1AD0000}"/>
    <cellStyle name="Normal 8 3 5 4 3 3" xfId="25654" xr:uid="{00000000-0005-0000-0000-0000C2AD0000}"/>
    <cellStyle name="Normal 8 3 5 4 4" xfId="35865" xr:uid="{00000000-0005-0000-0000-0000C3AD0000}"/>
    <cellStyle name="Normal 8 3 5 4 5" xfId="20641" xr:uid="{00000000-0005-0000-0000-0000C4AD0000}"/>
    <cellStyle name="Normal 8 3 5 5" xfId="12231" xr:uid="{00000000-0005-0000-0000-0000C5AD0000}"/>
    <cellStyle name="Normal 8 3 5 5 2" xfId="42553" xr:uid="{00000000-0005-0000-0000-0000C6AD0000}"/>
    <cellStyle name="Normal 8 3 5 5 3" xfId="27329" xr:uid="{00000000-0005-0000-0000-0000C7AD0000}"/>
    <cellStyle name="Normal 8 3 5 6" xfId="7210" xr:uid="{00000000-0005-0000-0000-0000C8AD0000}"/>
    <cellStyle name="Normal 8 3 5 6 2" xfId="37536" xr:uid="{00000000-0005-0000-0000-0000C9AD0000}"/>
    <cellStyle name="Normal 8 3 5 6 3" xfId="22312" xr:uid="{00000000-0005-0000-0000-0000CAAD0000}"/>
    <cellStyle name="Normal 8 3 5 7" xfId="32524" xr:uid="{00000000-0005-0000-0000-0000CBAD0000}"/>
    <cellStyle name="Normal 8 3 5 8" xfId="17299" xr:uid="{00000000-0005-0000-0000-0000CCAD0000}"/>
    <cellStyle name="Normal 8 3 6" xfId="2555" xr:uid="{00000000-0005-0000-0000-0000CDAD0000}"/>
    <cellStyle name="Normal 8 3 6 2" xfId="4247" xr:uid="{00000000-0005-0000-0000-0000CEAD0000}"/>
    <cellStyle name="Normal 8 3 6 2 2" xfId="14320" xr:uid="{00000000-0005-0000-0000-0000CFAD0000}"/>
    <cellStyle name="Normal 8 3 6 2 2 2" xfId="44642" xr:uid="{00000000-0005-0000-0000-0000D0AD0000}"/>
    <cellStyle name="Normal 8 3 6 2 2 3" xfId="29418" xr:uid="{00000000-0005-0000-0000-0000D1AD0000}"/>
    <cellStyle name="Normal 8 3 6 2 3" xfId="9300" xr:uid="{00000000-0005-0000-0000-0000D2AD0000}"/>
    <cellStyle name="Normal 8 3 6 2 3 2" xfId="39625" xr:uid="{00000000-0005-0000-0000-0000D3AD0000}"/>
    <cellStyle name="Normal 8 3 6 2 3 3" xfId="24401" xr:uid="{00000000-0005-0000-0000-0000D4AD0000}"/>
    <cellStyle name="Normal 8 3 6 2 4" xfId="34612" xr:uid="{00000000-0005-0000-0000-0000D5AD0000}"/>
    <cellStyle name="Normal 8 3 6 2 5" xfId="19388" xr:uid="{00000000-0005-0000-0000-0000D6AD0000}"/>
    <cellStyle name="Normal 8 3 6 3" xfId="5939" xr:uid="{00000000-0005-0000-0000-0000D7AD0000}"/>
    <cellStyle name="Normal 8 3 6 3 2" xfId="15991" xr:uid="{00000000-0005-0000-0000-0000D8AD0000}"/>
    <cellStyle name="Normal 8 3 6 3 2 2" xfId="46313" xr:uid="{00000000-0005-0000-0000-0000D9AD0000}"/>
    <cellStyle name="Normal 8 3 6 3 2 3" xfId="31089" xr:uid="{00000000-0005-0000-0000-0000DAAD0000}"/>
    <cellStyle name="Normal 8 3 6 3 3" xfId="10971" xr:uid="{00000000-0005-0000-0000-0000DBAD0000}"/>
    <cellStyle name="Normal 8 3 6 3 3 2" xfId="41296" xr:uid="{00000000-0005-0000-0000-0000DCAD0000}"/>
    <cellStyle name="Normal 8 3 6 3 3 3" xfId="26072" xr:uid="{00000000-0005-0000-0000-0000DDAD0000}"/>
    <cellStyle name="Normal 8 3 6 3 4" xfId="36283" xr:uid="{00000000-0005-0000-0000-0000DEAD0000}"/>
    <cellStyle name="Normal 8 3 6 3 5" xfId="21059" xr:uid="{00000000-0005-0000-0000-0000DFAD0000}"/>
    <cellStyle name="Normal 8 3 6 4" xfId="12649" xr:uid="{00000000-0005-0000-0000-0000E0AD0000}"/>
    <cellStyle name="Normal 8 3 6 4 2" xfId="42971" xr:uid="{00000000-0005-0000-0000-0000E1AD0000}"/>
    <cellStyle name="Normal 8 3 6 4 3" xfId="27747" xr:uid="{00000000-0005-0000-0000-0000E2AD0000}"/>
    <cellStyle name="Normal 8 3 6 5" xfId="7628" xr:uid="{00000000-0005-0000-0000-0000E3AD0000}"/>
    <cellStyle name="Normal 8 3 6 5 2" xfId="37954" xr:uid="{00000000-0005-0000-0000-0000E4AD0000}"/>
    <cellStyle name="Normal 8 3 6 5 3" xfId="22730" xr:uid="{00000000-0005-0000-0000-0000E5AD0000}"/>
    <cellStyle name="Normal 8 3 6 6" xfId="32942" xr:uid="{00000000-0005-0000-0000-0000E6AD0000}"/>
    <cellStyle name="Normal 8 3 6 7" xfId="17717" xr:uid="{00000000-0005-0000-0000-0000E7AD0000}"/>
    <cellStyle name="Normal 8 3 7" xfId="3407" xr:uid="{00000000-0005-0000-0000-0000E8AD0000}"/>
    <cellStyle name="Normal 8 3 7 2" xfId="13484" xr:uid="{00000000-0005-0000-0000-0000E9AD0000}"/>
    <cellStyle name="Normal 8 3 7 2 2" xfId="43806" xr:uid="{00000000-0005-0000-0000-0000EAAD0000}"/>
    <cellStyle name="Normal 8 3 7 2 3" xfId="28582" xr:uid="{00000000-0005-0000-0000-0000EBAD0000}"/>
    <cellStyle name="Normal 8 3 7 3" xfId="8464" xr:uid="{00000000-0005-0000-0000-0000ECAD0000}"/>
    <cellStyle name="Normal 8 3 7 3 2" xfId="38789" xr:uid="{00000000-0005-0000-0000-0000EDAD0000}"/>
    <cellStyle name="Normal 8 3 7 3 3" xfId="23565" xr:uid="{00000000-0005-0000-0000-0000EEAD0000}"/>
    <cellStyle name="Normal 8 3 7 4" xfId="33776" xr:uid="{00000000-0005-0000-0000-0000EFAD0000}"/>
    <cellStyle name="Normal 8 3 7 5" xfId="18552" xr:uid="{00000000-0005-0000-0000-0000F0AD0000}"/>
    <cellStyle name="Normal 8 3 8" xfId="5101" xr:uid="{00000000-0005-0000-0000-0000F1AD0000}"/>
    <cellStyle name="Normal 8 3 8 2" xfId="15155" xr:uid="{00000000-0005-0000-0000-0000F2AD0000}"/>
    <cellStyle name="Normal 8 3 8 2 2" xfId="45477" xr:uid="{00000000-0005-0000-0000-0000F3AD0000}"/>
    <cellStyle name="Normal 8 3 8 2 3" xfId="30253" xr:uid="{00000000-0005-0000-0000-0000F4AD0000}"/>
    <cellStyle name="Normal 8 3 8 3" xfId="10135" xr:uid="{00000000-0005-0000-0000-0000F5AD0000}"/>
    <cellStyle name="Normal 8 3 8 3 2" xfId="40460" xr:uid="{00000000-0005-0000-0000-0000F6AD0000}"/>
    <cellStyle name="Normal 8 3 8 3 3" xfId="25236" xr:uid="{00000000-0005-0000-0000-0000F7AD0000}"/>
    <cellStyle name="Normal 8 3 8 4" xfId="35447" xr:uid="{00000000-0005-0000-0000-0000F8AD0000}"/>
    <cellStyle name="Normal 8 3 8 5" xfId="20223" xr:uid="{00000000-0005-0000-0000-0000F9AD0000}"/>
    <cellStyle name="Normal 8 3 9" xfId="11811" xr:uid="{00000000-0005-0000-0000-0000FAAD0000}"/>
    <cellStyle name="Normal 8 3 9 2" xfId="42135" xr:uid="{00000000-0005-0000-0000-0000FBAD0000}"/>
    <cellStyle name="Normal 8 3 9 3" xfId="26911" xr:uid="{00000000-0005-0000-0000-0000FCAD0000}"/>
    <cellStyle name="Normal 8 4" xfId="514" xr:uid="{00000000-0005-0000-0000-0000FDAD0000}"/>
    <cellStyle name="Normal 8 5" xfId="31970" xr:uid="{00000000-0005-0000-0000-0000FEAD0000}"/>
    <cellStyle name="Normal 8 6" xfId="974" xr:uid="{00000000-0005-0000-0000-0000FFAD0000}"/>
    <cellStyle name="Normal 8 7" xfId="413" xr:uid="{00000000-0005-0000-0000-000000AE0000}"/>
    <cellStyle name="Normal 80" xfId="1099" xr:uid="{00000000-0005-0000-0000-000001AE0000}"/>
    <cellStyle name="Normal 80 10" xfId="6741" xr:uid="{00000000-0005-0000-0000-000002AE0000}"/>
    <cellStyle name="Normal 80 10 2" xfId="37070" xr:uid="{00000000-0005-0000-0000-000003AE0000}"/>
    <cellStyle name="Normal 80 10 3" xfId="21846" xr:uid="{00000000-0005-0000-0000-000004AE0000}"/>
    <cellStyle name="Normal 80 11" xfId="32061" xr:uid="{00000000-0005-0000-0000-000005AE0000}"/>
    <cellStyle name="Normal 80 12" xfId="16831" xr:uid="{00000000-0005-0000-0000-000006AE0000}"/>
    <cellStyle name="Normal 80 13" xfId="47324" xr:uid="{00000000-0005-0000-0000-000007AE0000}"/>
    <cellStyle name="Normal 80 2" xfId="1705" xr:uid="{00000000-0005-0000-0000-000008AE0000}"/>
    <cellStyle name="Normal 80 2 10" xfId="32114" xr:uid="{00000000-0005-0000-0000-000009AE0000}"/>
    <cellStyle name="Normal 80 2 11" xfId="16885" xr:uid="{00000000-0005-0000-0000-00000AAE0000}"/>
    <cellStyle name="Normal 80 2 2" xfId="1814" xr:uid="{00000000-0005-0000-0000-00000BAE0000}"/>
    <cellStyle name="Normal 80 2 2 10" xfId="16989" xr:uid="{00000000-0005-0000-0000-00000CAE0000}"/>
    <cellStyle name="Normal 80 2 2 2" xfId="2031" xr:uid="{00000000-0005-0000-0000-00000DAE0000}"/>
    <cellStyle name="Normal 80 2 2 2 2" xfId="2452" xr:uid="{00000000-0005-0000-0000-00000EAE0000}"/>
    <cellStyle name="Normal 80 2 2 2 2 2" xfId="3291" xr:uid="{00000000-0005-0000-0000-00000FAE0000}"/>
    <cellStyle name="Normal 80 2 2 2 2 2 2" xfId="4981" xr:uid="{00000000-0005-0000-0000-000010AE0000}"/>
    <cellStyle name="Normal 80 2 2 2 2 2 2 2" xfId="15054" xr:uid="{00000000-0005-0000-0000-000011AE0000}"/>
    <cellStyle name="Normal 80 2 2 2 2 2 2 2 2" xfId="45376" xr:uid="{00000000-0005-0000-0000-000012AE0000}"/>
    <cellStyle name="Normal 80 2 2 2 2 2 2 2 3" xfId="30152" xr:uid="{00000000-0005-0000-0000-000013AE0000}"/>
    <cellStyle name="Normal 80 2 2 2 2 2 2 3" xfId="10034" xr:uid="{00000000-0005-0000-0000-000014AE0000}"/>
    <cellStyle name="Normal 80 2 2 2 2 2 2 3 2" xfId="40359" xr:uid="{00000000-0005-0000-0000-000015AE0000}"/>
    <cellStyle name="Normal 80 2 2 2 2 2 2 3 3" xfId="25135" xr:uid="{00000000-0005-0000-0000-000016AE0000}"/>
    <cellStyle name="Normal 80 2 2 2 2 2 2 4" xfId="35346" xr:uid="{00000000-0005-0000-0000-000017AE0000}"/>
    <cellStyle name="Normal 80 2 2 2 2 2 2 5" xfId="20122" xr:uid="{00000000-0005-0000-0000-000018AE0000}"/>
    <cellStyle name="Normal 80 2 2 2 2 2 3" xfId="6673" xr:uid="{00000000-0005-0000-0000-000019AE0000}"/>
    <cellStyle name="Normal 80 2 2 2 2 2 3 2" xfId="16725" xr:uid="{00000000-0005-0000-0000-00001AAE0000}"/>
    <cellStyle name="Normal 80 2 2 2 2 2 3 2 2" xfId="47047" xr:uid="{00000000-0005-0000-0000-00001BAE0000}"/>
    <cellStyle name="Normal 80 2 2 2 2 2 3 2 3" xfId="31823" xr:uid="{00000000-0005-0000-0000-00001CAE0000}"/>
    <cellStyle name="Normal 80 2 2 2 2 2 3 3" xfId="11705" xr:uid="{00000000-0005-0000-0000-00001DAE0000}"/>
    <cellStyle name="Normal 80 2 2 2 2 2 3 3 2" xfId="42030" xr:uid="{00000000-0005-0000-0000-00001EAE0000}"/>
    <cellStyle name="Normal 80 2 2 2 2 2 3 3 3" xfId="26806" xr:uid="{00000000-0005-0000-0000-00001FAE0000}"/>
    <cellStyle name="Normal 80 2 2 2 2 2 3 4" xfId="37017" xr:uid="{00000000-0005-0000-0000-000020AE0000}"/>
    <cellStyle name="Normal 80 2 2 2 2 2 3 5" xfId="21793" xr:uid="{00000000-0005-0000-0000-000021AE0000}"/>
    <cellStyle name="Normal 80 2 2 2 2 2 4" xfId="13383" xr:uid="{00000000-0005-0000-0000-000022AE0000}"/>
    <cellStyle name="Normal 80 2 2 2 2 2 4 2" xfId="43705" xr:uid="{00000000-0005-0000-0000-000023AE0000}"/>
    <cellStyle name="Normal 80 2 2 2 2 2 4 3" xfId="28481" xr:uid="{00000000-0005-0000-0000-000024AE0000}"/>
    <cellStyle name="Normal 80 2 2 2 2 2 5" xfId="8362" xr:uid="{00000000-0005-0000-0000-000025AE0000}"/>
    <cellStyle name="Normal 80 2 2 2 2 2 5 2" xfId="38688" xr:uid="{00000000-0005-0000-0000-000026AE0000}"/>
    <cellStyle name="Normal 80 2 2 2 2 2 5 3" xfId="23464" xr:uid="{00000000-0005-0000-0000-000027AE0000}"/>
    <cellStyle name="Normal 80 2 2 2 2 2 6" xfId="33676" xr:uid="{00000000-0005-0000-0000-000028AE0000}"/>
    <cellStyle name="Normal 80 2 2 2 2 2 7" xfId="18451" xr:uid="{00000000-0005-0000-0000-000029AE0000}"/>
    <cellStyle name="Normal 80 2 2 2 2 3" xfId="4144" xr:uid="{00000000-0005-0000-0000-00002AAE0000}"/>
    <cellStyle name="Normal 80 2 2 2 2 3 2" xfId="14218" xr:uid="{00000000-0005-0000-0000-00002BAE0000}"/>
    <cellStyle name="Normal 80 2 2 2 2 3 2 2" xfId="44540" xr:uid="{00000000-0005-0000-0000-00002CAE0000}"/>
    <cellStyle name="Normal 80 2 2 2 2 3 2 3" xfId="29316" xr:uid="{00000000-0005-0000-0000-00002DAE0000}"/>
    <cellStyle name="Normal 80 2 2 2 2 3 3" xfId="9198" xr:uid="{00000000-0005-0000-0000-00002EAE0000}"/>
    <cellStyle name="Normal 80 2 2 2 2 3 3 2" xfId="39523" xr:uid="{00000000-0005-0000-0000-00002FAE0000}"/>
    <cellStyle name="Normal 80 2 2 2 2 3 3 3" xfId="24299" xr:uid="{00000000-0005-0000-0000-000030AE0000}"/>
    <cellStyle name="Normal 80 2 2 2 2 3 4" xfId="34510" xr:uid="{00000000-0005-0000-0000-000031AE0000}"/>
    <cellStyle name="Normal 80 2 2 2 2 3 5" xfId="19286" xr:uid="{00000000-0005-0000-0000-000032AE0000}"/>
    <cellStyle name="Normal 80 2 2 2 2 4" xfId="5837" xr:uid="{00000000-0005-0000-0000-000033AE0000}"/>
    <cellStyle name="Normal 80 2 2 2 2 4 2" xfId="15889" xr:uid="{00000000-0005-0000-0000-000034AE0000}"/>
    <cellStyle name="Normal 80 2 2 2 2 4 2 2" xfId="46211" xr:uid="{00000000-0005-0000-0000-000035AE0000}"/>
    <cellStyle name="Normal 80 2 2 2 2 4 2 3" xfId="30987" xr:uid="{00000000-0005-0000-0000-000036AE0000}"/>
    <cellStyle name="Normal 80 2 2 2 2 4 3" xfId="10869" xr:uid="{00000000-0005-0000-0000-000037AE0000}"/>
    <cellStyle name="Normal 80 2 2 2 2 4 3 2" xfId="41194" xr:uid="{00000000-0005-0000-0000-000038AE0000}"/>
    <cellStyle name="Normal 80 2 2 2 2 4 3 3" xfId="25970" xr:uid="{00000000-0005-0000-0000-000039AE0000}"/>
    <cellStyle name="Normal 80 2 2 2 2 4 4" xfId="36181" xr:uid="{00000000-0005-0000-0000-00003AAE0000}"/>
    <cellStyle name="Normal 80 2 2 2 2 4 5" xfId="20957" xr:uid="{00000000-0005-0000-0000-00003BAE0000}"/>
    <cellStyle name="Normal 80 2 2 2 2 5" xfId="12547" xr:uid="{00000000-0005-0000-0000-00003CAE0000}"/>
    <cellStyle name="Normal 80 2 2 2 2 5 2" xfId="42869" xr:uid="{00000000-0005-0000-0000-00003DAE0000}"/>
    <cellStyle name="Normal 80 2 2 2 2 5 3" xfId="27645" xr:uid="{00000000-0005-0000-0000-00003EAE0000}"/>
    <cellStyle name="Normal 80 2 2 2 2 6" xfId="7526" xr:uid="{00000000-0005-0000-0000-00003FAE0000}"/>
    <cellStyle name="Normal 80 2 2 2 2 6 2" xfId="37852" xr:uid="{00000000-0005-0000-0000-000040AE0000}"/>
    <cellStyle name="Normal 80 2 2 2 2 6 3" xfId="22628" xr:uid="{00000000-0005-0000-0000-000041AE0000}"/>
    <cellStyle name="Normal 80 2 2 2 2 7" xfId="32840" xr:uid="{00000000-0005-0000-0000-000042AE0000}"/>
    <cellStyle name="Normal 80 2 2 2 2 8" xfId="17615" xr:uid="{00000000-0005-0000-0000-000043AE0000}"/>
    <cellStyle name="Normal 80 2 2 2 3" xfId="2873" xr:uid="{00000000-0005-0000-0000-000044AE0000}"/>
    <cellStyle name="Normal 80 2 2 2 3 2" xfId="4563" xr:uid="{00000000-0005-0000-0000-000045AE0000}"/>
    <cellStyle name="Normal 80 2 2 2 3 2 2" xfId="14636" xr:uid="{00000000-0005-0000-0000-000046AE0000}"/>
    <cellStyle name="Normal 80 2 2 2 3 2 2 2" xfId="44958" xr:uid="{00000000-0005-0000-0000-000047AE0000}"/>
    <cellStyle name="Normal 80 2 2 2 3 2 2 3" xfId="29734" xr:uid="{00000000-0005-0000-0000-000048AE0000}"/>
    <cellStyle name="Normal 80 2 2 2 3 2 3" xfId="9616" xr:uid="{00000000-0005-0000-0000-000049AE0000}"/>
    <cellStyle name="Normal 80 2 2 2 3 2 3 2" xfId="39941" xr:uid="{00000000-0005-0000-0000-00004AAE0000}"/>
    <cellStyle name="Normal 80 2 2 2 3 2 3 3" xfId="24717" xr:uid="{00000000-0005-0000-0000-00004BAE0000}"/>
    <cellStyle name="Normal 80 2 2 2 3 2 4" xfId="34928" xr:uid="{00000000-0005-0000-0000-00004CAE0000}"/>
    <cellStyle name="Normal 80 2 2 2 3 2 5" xfId="19704" xr:uid="{00000000-0005-0000-0000-00004DAE0000}"/>
    <cellStyle name="Normal 80 2 2 2 3 3" xfId="6255" xr:uid="{00000000-0005-0000-0000-00004EAE0000}"/>
    <cellStyle name="Normal 80 2 2 2 3 3 2" xfId="16307" xr:uid="{00000000-0005-0000-0000-00004FAE0000}"/>
    <cellStyle name="Normal 80 2 2 2 3 3 2 2" xfId="46629" xr:uid="{00000000-0005-0000-0000-000050AE0000}"/>
    <cellStyle name="Normal 80 2 2 2 3 3 2 3" xfId="31405" xr:uid="{00000000-0005-0000-0000-000051AE0000}"/>
    <cellStyle name="Normal 80 2 2 2 3 3 3" xfId="11287" xr:uid="{00000000-0005-0000-0000-000052AE0000}"/>
    <cellStyle name="Normal 80 2 2 2 3 3 3 2" xfId="41612" xr:uid="{00000000-0005-0000-0000-000053AE0000}"/>
    <cellStyle name="Normal 80 2 2 2 3 3 3 3" xfId="26388" xr:uid="{00000000-0005-0000-0000-000054AE0000}"/>
    <cellStyle name="Normal 80 2 2 2 3 3 4" xfId="36599" xr:uid="{00000000-0005-0000-0000-000055AE0000}"/>
    <cellStyle name="Normal 80 2 2 2 3 3 5" xfId="21375" xr:uid="{00000000-0005-0000-0000-000056AE0000}"/>
    <cellStyle name="Normal 80 2 2 2 3 4" xfId="12965" xr:uid="{00000000-0005-0000-0000-000057AE0000}"/>
    <cellStyle name="Normal 80 2 2 2 3 4 2" xfId="43287" xr:uid="{00000000-0005-0000-0000-000058AE0000}"/>
    <cellStyle name="Normal 80 2 2 2 3 4 3" xfId="28063" xr:uid="{00000000-0005-0000-0000-000059AE0000}"/>
    <cellStyle name="Normal 80 2 2 2 3 5" xfId="7944" xr:uid="{00000000-0005-0000-0000-00005AAE0000}"/>
    <cellStyle name="Normal 80 2 2 2 3 5 2" xfId="38270" xr:uid="{00000000-0005-0000-0000-00005BAE0000}"/>
    <cellStyle name="Normal 80 2 2 2 3 5 3" xfId="23046" xr:uid="{00000000-0005-0000-0000-00005CAE0000}"/>
    <cellStyle name="Normal 80 2 2 2 3 6" xfId="33258" xr:uid="{00000000-0005-0000-0000-00005DAE0000}"/>
    <cellStyle name="Normal 80 2 2 2 3 7" xfId="18033" xr:uid="{00000000-0005-0000-0000-00005EAE0000}"/>
    <cellStyle name="Normal 80 2 2 2 4" xfId="3726" xr:uid="{00000000-0005-0000-0000-00005FAE0000}"/>
    <cellStyle name="Normal 80 2 2 2 4 2" xfId="13800" xr:uid="{00000000-0005-0000-0000-000060AE0000}"/>
    <cellStyle name="Normal 80 2 2 2 4 2 2" xfId="44122" xr:uid="{00000000-0005-0000-0000-000061AE0000}"/>
    <cellStyle name="Normal 80 2 2 2 4 2 3" xfId="28898" xr:uid="{00000000-0005-0000-0000-000062AE0000}"/>
    <cellStyle name="Normal 80 2 2 2 4 3" xfId="8780" xr:uid="{00000000-0005-0000-0000-000063AE0000}"/>
    <cellStyle name="Normal 80 2 2 2 4 3 2" xfId="39105" xr:uid="{00000000-0005-0000-0000-000064AE0000}"/>
    <cellStyle name="Normal 80 2 2 2 4 3 3" xfId="23881" xr:uid="{00000000-0005-0000-0000-000065AE0000}"/>
    <cellStyle name="Normal 80 2 2 2 4 4" xfId="34092" xr:uid="{00000000-0005-0000-0000-000066AE0000}"/>
    <cellStyle name="Normal 80 2 2 2 4 5" xfId="18868" xr:uid="{00000000-0005-0000-0000-000067AE0000}"/>
    <cellStyle name="Normal 80 2 2 2 5" xfId="5419" xr:uid="{00000000-0005-0000-0000-000068AE0000}"/>
    <cellStyle name="Normal 80 2 2 2 5 2" xfId="15471" xr:uid="{00000000-0005-0000-0000-000069AE0000}"/>
    <cellStyle name="Normal 80 2 2 2 5 2 2" xfId="45793" xr:uid="{00000000-0005-0000-0000-00006AAE0000}"/>
    <cellStyle name="Normal 80 2 2 2 5 2 3" xfId="30569" xr:uid="{00000000-0005-0000-0000-00006BAE0000}"/>
    <cellStyle name="Normal 80 2 2 2 5 3" xfId="10451" xr:uid="{00000000-0005-0000-0000-00006CAE0000}"/>
    <cellStyle name="Normal 80 2 2 2 5 3 2" xfId="40776" xr:uid="{00000000-0005-0000-0000-00006DAE0000}"/>
    <cellStyle name="Normal 80 2 2 2 5 3 3" xfId="25552" xr:uid="{00000000-0005-0000-0000-00006EAE0000}"/>
    <cellStyle name="Normal 80 2 2 2 5 4" xfId="35763" xr:uid="{00000000-0005-0000-0000-00006FAE0000}"/>
    <cellStyle name="Normal 80 2 2 2 5 5" xfId="20539" xr:uid="{00000000-0005-0000-0000-000070AE0000}"/>
    <cellStyle name="Normal 80 2 2 2 6" xfId="12129" xr:uid="{00000000-0005-0000-0000-000071AE0000}"/>
    <cellStyle name="Normal 80 2 2 2 6 2" xfId="42451" xr:uid="{00000000-0005-0000-0000-000072AE0000}"/>
    <cellStyle name="Normal 80 2 2 2 6 3" xfId="27227" xr:uid="{00000000-0005-0000-0000-000073AE0000}"/>
    <cellStyle name="Normal 80 2 2 2 7" xfId="7108" xr:uid="{00000000-0005-0000-0000-000074AE0000}"/>
    <cellStyle name="Normal 80 2 2 2 7 2" xfId="37434" xr:uid="{00000000-0005-0000-0000-000075AE0000}"/>
    <cellStyle name="Normal 80 2 2 2 7 3" xfId="22210" xr:uid="{00000000-0005-0000-0000-000076AE0000}"/>
    <cellStyle name="Normal 80 2 2 2 8" xfId="32422" xr:uid="{00000000-0005-0000-0000-000077AE0000}"/>
    <cellStyle name="Normal 80 2 2 2 9" xfId="17197" xr:uid="{00000000-0005-0000-0000-000078AE0000}"/>
    <cellStyle name="Normal 80 2 2 3" xfId="2244" xr:uid="{00000000-0005-0000-0000-000079AE0000}"/>
    <cellStyle name="Normal 80 2 2 3 2" xfId="3083" xr:uid="{00000000-0005-0000-0000-00007AAE0000}"/>
    <cellStyle name="Normal 80 2 2 3 2 2" xfId="4773" xr:uid="{00000000-0005-0000-0000-00007BAE0000}"/>
    <cellStyle name="Normal 80 2 2 3 2 2 2" xfId="14846" xr:uid="{00000000-0005-0000-0000-00007CAE0000}"/>
    <cellStyle name="Normal 80 2 2 3 2 2 2 2" xfId="45168" xr:uid="{00000000-0005-0000-0000-00007DAE0000}"/>
    <cellStyle name="Normal 80 2 2 3 2 2 2 3" xfId="29944" xr:uid="{00000000-0005-0000-0000-00007EAE0000}"/>
    <cellStyle name="Normal 80 2 2 3 2 2 3" xfId="9826" xr:uid="{00000000-0005-0000-0000-00007FAE0000}"/>
    <cellStyle name="Normal 80 2 2 3 2 2 3 2" xfId="40151" xr:uid="{00000000-0005-0000-0000-000080AE0000}"/>
    <cellStyle name="Normal 80 2 2 3 2 2 3 3" xfId="24927" xr:uid="{00000000-0005-0000-0000-000081AE0000}"/>
    <cellStyle name="Normal 80 2 2 3 2 2 4" xfId="35138" xr:uid="{00000000-0005-0000-0000-000082AE0000}"/>
    <cellStyle name="Normal 80 2 2 3 2 2 5" xfId="19914" xr:uid="{00000000-0005-0000-0000-000083AE0000}"/>
    <cellStyle name="Normal 80 2 2 3 2 3" xfId="6465" xr:uid="{00000000-0005-0000-0000-000084AE0000}"/>
    <cellStyle name="Normal 80 2 2 3 2 3 2" xfId="16517" xr:uid="{00000000-0005-0000-0000-000085AE0000}"/>
    <cellStyle name="Normal 80 2 2 3 2 3 2 2" xfId="46839" xr:uid="{00000000-0005-0000-0000-000086AE0000}"/>
    <cellStyle name="Normal 80 2 2 3 2 3 2 3" xfId="31615" xr:uid="{00000000-0005-0000-0000-000087AE0000}"/>
    <cellStyle name="Normal 80 2 2 3 2 3 3" xfId="11497" xr:uid="{00000000-0005-0000-0000-000088AE0000}"/>
    <cellStyle name="Normal 80 2 2 3 2 3 3 2" xfId="41822" xr:uid="{00000000-0005-0000-0000-000089AE0000}"/>
    <cellStyle name="Normal 80 2 2 3 2 3 3 3" xfId="26598" xr:uid="{00000000-0005-0000-0000-00008AAE0000}"/>
    <cellStyle name="Normal 80 2 2 3 2 3 4" xfId="36809" xr:uid="{00000000-0005-0000-0000-00008BAE0000}"/>
    <cellStyle name="Normal 80 2 2 3 2 3 5" xfId="21585" xr:uid="{00000000-0005-0000-0000-00008CAE0000}"/>
    <cellStyle name="Normal 80 2 2 3 2 4" xfId="13175" xr:uid="{00000000-0005-0000-0000-00008DAE0000}"/>
    <cellStyle name="Normal 80 2 2 3 2 4 2" xfId="43497" xr:uid="{00000000-0005-0000-0000-00008EAE0000}"/>
    <cellStyle name="Normal 80 2 2 3 2 4 3" xfId="28273" xr:uid="{00000000-0005-0000-0000-00008FAE0000}"/>
    <cellStyle name="Normal 80 2 2 3 2 5" xfId="8154" xr:uid="{00000000-0005-0000-0000-000090AE0000}"/>
    <cellStyle name="Normal 80 2 2 3 2 5 2" xfId="38480" xr:uid="{00000000-0005-0000-0000-000091AE0000}"/>
    <cellStyle name="Normal 80 2 2 3 2 5 3" xfId="23256" xr:uid="{00000000-0005-0000-0000-000092AE0000}"/>
    <cellStyle name="Normal 80 2 2 3 2 6" xfId="33468" xr:uid="{00000000-0005-0000-0000-000093AE0000}"/>
    <cellStyle name="Normal 80 2 2 3 2 7" xfId="18243" xr:uid="{00000000-0005-0000-0000-000094AE0000}"/>
    <cellStyle name="Normal 80 2 2 3 3" xfId="3936" xr:uid="{00000000-0005-0000-0000-000095AE0000}"/>
    <cellStyle name="Normal 80 2 2 3 3 2" xfId="14010" xr:uid="{00000000-0005-0000-0000-000096AE0000}"/>
    <cellStyle name="Normal 80 2 2 3 3 2 2" xfId="44332" xr:uid="{00000000-0005-0000-0000-000097AE0000}"/>
    <cellStyle name="Normal 80 2 2 3 3 2 3" xfId="29108" xr:uid="{00000000-0005-0000-0000-000098AE0000}"/>
    <cellStyle name="Normal 80 2 2 3 3 3" xfId="8990" xr:uid="{00000000-0005-0000-0000-000099AE0000}"/>
    <cellStyle name="Normal 80 2 2 3 3 3 2" xfId="39315" xr:uid="{00000000-0005-0000-0000-00009AAE0000}"/>
    <cellStyle name="Normal 80 2 2 3 3 3 3" xfId="24091" xr:uid="{00000000-0005-0000-0000-00009BAE0000}"/>
    <cellStyle name="Normal 80 2 2 3 3 4" xfId="34302" xr:uid="{00000000-0005-0000-0000-00009CAE0000}"/>
    <cellStyle name="Normal 80 2 2 3 3 5" xfId="19078" xr:uid="{00000000-0005-0000-0000-00009DAE0000}"/>
    <cellStyle name="Normal 80 2 2 3 4" xfId="5629" xr:uid="{00000000-0005-0000-0000-00009EAE0000}"/>
    <cellStyle name="Normal 80 2 2 3 4 2" xfId="15681" xr:uid="{00000000-0005-0000-0000-00009FAE0000}"/>
    <cellStyle name="Normal 80 2 2 3 4 2 2" xfId="46003" xr:uid="{00000000-0005-0000-0000-0000A0AE0000}"/>
    <cellStyle name="Normal 80 2 2 3 4 2 3" xfId="30779" xr:uid="{00000000-0005-0000-0000-0000A1AE0000}"/>
    <cellStyle name="Normal 80 2 2 3 4 3" xfId="10661" xr:uid="{00000000-0005-0000-0000-0000A2AE0000}"/>
    <cellStyle name="Normal 80 2 2 3 4 3 2" xfId="40986" xr:uid="{00000000-0005-0000-0000-0000A3AE0000}"/>
    <cellStyle name="Normal 80 2 2 3 4 3 3" xfId="25762" xr:uid="{00000000-0005-0000-0000-0000A4AE0000}"/>
    <cellStyle name="Normal 80 2 2 3 4 4" xfId="35973" xr:uid="{00000000-0005-0000-0000-0000A5AE0000}"/>
    <cellStyle name="Normal 80 2 2 3 4 5" xfId="20749" xr:uid="{00000000-0005-0000-0000-0000A6AE0000}"/>
    <cellStyle name="Normal 80 2 2 3 5" xfId="12339" xr:uid="{00000000-0005-0000-0000-0000A7AE0000}"/>
    <cellStyle name="Normal 80 2 2 3 5 2" xfId="42661" xr:uid="{00000000-0005-0000-0000-0000A8AE0000}"/>
    <cellStyle name="Normal 80 2 2 3 5 3" xfId="27437" xr:uid="{00000000-0005-0000-0000-0000A9AE0000}"/>
    <cellStyle name="Normal 80 2 2 3 6" xfId="7318" xr:uid="{00000000-0005-0000-0000-0000AAAE0000}"/>
    <cellStyle name="Normal 80 2 2 3 6 2" xfId="37644" xr:uid="{00000000-0005-0000-0000-0000ABAE0000}"/>
    <cellStyle name="Normal 80 2 2 3 6 3" xfId="22420" xr:uid="{00000000-0005-0000-0000-0000ACAE0000}"/>
    <cellStyle name="Normal 80 2 2 3 7" xfId="32632" xr:uid="{00000000-0005-0000-0000-0000ADAE0000}"/>
    <cellStyle name="Normal 80 2 2 3 8" xfId="17407" xr:uid="{00000000-0005-0000-0000-0000AEAE0000}"/>
    <cellStyle name="Normal 80 2 2 4" xfId="2665" xr:uid="{00000000-0005-0000-0000-0000AFAE0000}"/>
    <cellStyle name="Normal 80 2 2 4 2" xfId="4355" xr:uid="{00000000-0005-0000-0000-0000B0AE0000}"/>
    <cellStyle name="Normal 80 2 2 4 2 2" xfId="14428" xr:uid="{00000000-0005-0000-0000-0000B1AE0000}"/>
    <cellStyle name="Normal 80 2 2 4 2 2 2" xfId="44750" xr:uid="{00000000-0005-0000-0000-0000B2AE0000}"/>
    <cellStyle name="Normal 80 2 2 4 2 2 3" xfId="29526" xr:uid="{00000000-0005-0000-0000-0000B3AE0000}"/>
    <cellStyle name="Normal 80 2 2 4 2 3" xfId="9408" xr:uid="{00000000-0005-0000-0000-0000B4AE0000}"/>
    <cellStyle name="Normal 80 2 2 4 2 3 2" xfId="39733" xr:uid="{00000000-0005-0000-0000-0000B5AE0000}"/>
    <cellStyle name="Normal 80 2 2 4 2 3 3" xfId="24509" xr:uid="{00000000-0005-0000-0000-0000B6AE0000}"/>
    <cellStyle name="Normal 80 2 2 4 2 4" xfId="34720" xr:uid="{00000000-0005-0000-0000-0000B7AE0000}"/>
    <cellStyle name="Normal 80 2 2 4 2 5" xfId="19496" xr:uid="{00000000-0005-0000-0000-0000B8AE0000}"/>
    <cellStyle name="Normal 80 2 2 4 3" xfId="6047" xr:uid="{00000000-0005-0000-0000-0000B9AE0000}"/>
    <cellStyle name="Normal 80 2 2 4 3 2" xfId="16099" xr:uid="{00000000-0005-0000-0000-0000BAAE0000}"/>
    <cellStyle name="Normal 80 2 2 4 3 2 2" xfId="46421" xr:uid="{00000000-0005-0000-0000-0000BBAE0000}"/>
    <cellStyle name="Normal 80 2 2 4 3 2 3" xfId="31197" xr:uid="{00000000-0005-0000-0000-0000BCAE0000}"/>
    <cellStyle name="Normal 80 2 2 4 3 3" xfId="11079" xr:uid="{00000000-0005-0000-0000-0000BDAE0000}"/>
    <cellStyle name="Normal 80 2 2 4 3 3 2" xfId="41404" xr:uid="{00000000-0005-0000-0000-0000BEAE0000}"/>
    <cellStyle name="Normal 80 2 2 4 3 3 3" xfId="26180" xr:uid="{00000000-0005-0000-0000-0000BFAE0000}"/>
    <cellStyle name="Normal 80 2 2 4 3 4" xfId="36391" xr:uid="{00000000-0005-0000-0000-0000C0AE0000}"/>
    <cellStyle name="Normal 80 2 2 4 3 5" xfId="21167" xr:uid="{00000000-0005-0000-0000-0000C1AE0000}"/>
    <cellStyle name="Normal 80 2 2 4 4" xfId="12757" xr:uid="{00000000-0005-0000-0000-0000C2AE0000}"/>
    <cellStyle name="Normal 80 2 2 4 4 2" xfId="43079" xr:uid="{00000000-0005-0000-0000-0000C3AE0000}"/>
    <cellStyle name="Normal 80 2 2 4 4 3" xfId="27855" xr:uid="{00000000-0005-0000-0000-0000C4AE0000}"/>
    <cellStyle name="Normal 80 2 2 4 5" xfId="7736" xr:uid="{00000000-0005-0000-0000-0000C5AE0000}"/>
    <cellStyle name="Normal 80 2 2 4 5 2" xfId="38062" xr:uid="{00000000-0005-0000-0000-0000C6AE0000}"/>
    <cellStyle name="Normal 80 2 2 4 5 3" xfId="22838" xr:uid="{00000000-0005-0000-0000-0000C7AE0000}"/>
    <cellStyle name="Normal 80 2 2 4 6" xfId="33050" xr:uid="{00000000-0005-0000-0000-0000C8AE0000}"/>
    <cellStyle name="Normal 80 2 2 4 7" xfId="17825" xr:uid="{00000000-0005-0000-0000-0000C9AE0000}"/>
    <cellStyle name="Normal 80 2 2 5" xfId="3518" xr:uid="{00000000-0005-0000-0000-0000CAAE0000}"/>
    <cellStyle name="Normal 80 2 2 5 2" xfId="13592" xr:uid="{00000000-0005-0000-0000-0000CBAE0000}"/>
    <cellStyle name="Normal 80 2 2 5 2 2" xfId="43914" xr:uid="{00000000-0005-0000-0000-0000CCAE0000}"/>
    <cellStyle name="Normal 80 2 2 5 2 3" xfId="28690" xr:uid="{00000000-0005-0000-0000-0000CDAE0000}"/>
    <cellStyle name="Normal 80 2 2 5 3" xfId="8572" xr:uid="{00000000-0005-0000-0000-0000CEAE0000}"/>
    <cellStyle name="Normal 80 2 2 5 3 2" xfId="38897" xr:uid="{00000000-0005-0000-0000-0000CFAE0000}"/>
    <cellStyle name="Normal 80 2 2 5 3 3" xfId="23673" xr:uid="{00000000-0005-0000-0000-0000D0AE0000}"/>
    <cellStyle name="Normal 80 2 2 5 4" xfId="33884" xr:uid="{00000000-0005-0000-0000-0000D1AE0000}"/>
    <cellStyle name="Normal 80 2 2 5 5" xfId="18660" xr:uid="{00000000-0005-0000-0000-0000D2AE0000}"/>
    <cellStyle name="Normal 80 2 2 6" xfId="5211" xr:uid="{00000000-0005-0000-0000-0000D3AE0000}"/>
    <cellStyle name="Normal 80 2 2 6 2" xfId="15263" xr:uid="{00000000-0005-0000-0000-0000D4AE0000}"/>
    <cellStyle name="Normal 80 2 2 6 2 2" xfId="45585" xr:uid="{00000000-0005-0000-0000-0000D5AE0000}"/>
    <cellStyle name="Normal 80 2 2 6 2 3" xfId="30361" xr:uid="{00000000-0005-0000-0000-0000D6AE0000}"/>
    <cellStyle name="Normal 80 2 2 6 3" xfId="10243" xr:uid="{00000000-0005-0000-0000-0000D7AE0000}"/>
    <cellStyle name="Normal 80 2 2 6 3 2" xfId="40568" xr:uid="{00000000-0005-0000-0000-0000D8AE0000}"/>
    <cellStyle name="Normal 80 2 2 6 3 3" xfId="25344" xr:uid="{00000000-0005-0000-0000-0000D9AE0000}"/>
    <cellStyle name="Normal 80 2 2 6 4" xfId="35555" xr:uid="{00000000-0005-0000-0000-0000DAAE0000}"/>
    <cellStyle name="Normal 80 2 2 6 5" xfId="20331" xr:uid="{00000000-0005-0000-0000-0000DBAE0000}"/>
    <cellStyle name="Normal 80 2 2 7" xfId="11921" xr:uid="{00000000-0005-0000-0000-0000DCAE0000}"/>
    <cellStyle name="Normal 80 2 2 7 2" xfId="42243" xr:uid="{00000000-0005-0000-0000-0000DDAE0000}"/>
    <cellStyle name="Normal 80 2 2 7 3" xfId="27019" xr:uid="{00000000-0005-0000-0000-0000DEAE0000}"/>
    <cellStyle name="Normal 80 2 2 8" xfId="6900" xr:uid="{00000000-0005-0000-0000-0000DFAE0000}"/>
    <cellStyle name="Normal 80 2 2 8 2" xfId="37226" xr:uid="{00000000-0005-0000-0000-0000E0AE0000}"/>
    <cellStyle name="Normal 80 2 2 8 3" xfId="22002" xr:uid="{00000000-0005-0000-0000-0000E1AE0000}"/>
    <cellStyle name="Normal 80 2 2 9" xfId="32215" xr:uid="{00000000-0005-0000-0000-0000E2AE0000}"/>
    <cellStyle name="Normal 80 2 3" xfId="1927" xr:uid="{00000000-0005-0000-0000-0000E3AE0000}"/>
    <cellStyle name="Normal 80 2 3 2" xfId="2348" xr:uid="{00000000-0005-0000-0000-0000E4AE0000}"/>
    <cellStyle name="Normal 80 2 3 2 2" xfId="3187" xr:uid="{00000000-0005-0000-0000-0000E5AE0000}"/>
    <cellStyle name="Normal 80 2 3 2 2 2" xfId="4877" xr:uid="{00000000-0005-0000-0000-0000E6AE0000}"/>
    <cellStyle name="Normal 80 2 3 2 2 2 2" xfId="14950" xr:uid="{00000000-0005-0000-0000-0000E7AE0000}"/>
    <cellStyle name="Normal 80 2 3 2 2 2 2 2" xfId="45272" xr:uid="{00000000-0005-0000-0000-0000E8AE0000}"/>
    <cellStyle name="Normal 80 2 3 2 2 2 2 3" xfId="30048" xr:uid="{00000000-0005-0000-0000-0000E9AE0000}"/>
    <cellStyle name="Normal 80 2 3 2 2 2 3" xfId="9930" xr:uid="{00000000-0005-0000-0000-0000EAAE0000}"/>
    <cellStyle name="Normal 80 2 3 2 2 2 3 2" xfId="40255" xr:uid="{00000000-0005-0000-0000-0000EBAE0000}"/>
    <cellStyle name="Normal 80 2 3 2 2 2 3 3" xfId="25031" xr:uid="{00000000-0005-0000-0000-0000ECAE0000}"/>
    <cellStyle name="Normal 80 2 3 2 2 2 4" xfId="35242" xr:uid="{00000000-0005-0000-0000-0000EDAE0000}"/>
    <cellStyle name="Normal 80 2 3 2 2 2 5" xfId="20018" xr:uid="{00000000-0005-0000-0000-0000EEAE0000}"/>
    <cellStyle name="Normal 80 2 3 2 2 3" xfId="6569" xr:uid="{00000000-0005-0000-0000-0000EFAE0000}"/>
    <cellStyle name="Normal 80 2 3 2 2 3 2" xfId="16621" xr:uid="{00000000-0005-0000-0000-0000F0AE0000}"/>
    <cellStyle name="Normal 80 2 3 2 2 3 2 2" xfId="46943" xr:uid="{00000000-0005-0000-0000-0000F1AE0000}"/>
    <cellStyle name="Normal 80 2 3 2 2 3 2 3" xfId="31719" xr:uid="{00000000-0005-0000-0000-0000F2AE0000}"/>
    <cellStyle name="Normal 80 2 3 2 2 3 3" xfId="11601" xr:uid="{00000000-0005-0000-0000-0000F3AE0000}"/>
    <cellStyle name="Normal 80 2 3 2 2 3 3 2" xfId="41926" xr:uid="{00000000-0005-0000-0000-0000F4AE0000}"/>
    <cellStyle name="Normal 80 2 3 2 2 3 3 3" xfId="26702" xr:uid="{00000000-0005-0000-0000-0000F5AE0000}"/>
    <cellStyle name="Normal 80 2 3 2 2 3 4" xfId="36913" xr:uid="{00000000-0005-0000-0000-0000F6AE0000}"/>
    <cellStyle name="Normal 80 2 3 2 2 3 5" xfId="21689" xr:uid="{00000000-0005-0000-0000-0000F7AE0000}"/>
    <cellStyle name="Normal 80 2 3 2 2 4" xfId="13279" xr:uid="{00000000-0005-0000-0000-0000F8AE0000}"/>
    <cellStyle name="Normal 80 2 3 2 2 4 2" xfId="43601" xr:uid="{00000000-0005-0000-0000-0000F9AE0000}"/>
    <cellStyle name="Normal 80 2 3 2 2 4 3" xfId="28377" xr:uid="{00000000-0005-0000-0000-0000FAAE0000}"/>
    <cellStyle name="Normal 80 2 3 2 2 5" xfId="8258" xr:uid="{00000000-0005-0000-0000-0000FBAE0000}"/>
    <cellStyle name="Normal 80 2 3 2 2 5 2" xfId="38584" xr:uid="{00000000-0005-0000-0000-0000FCAE0000}"/>
    <cellStyle name="Normal 80 2 3 2 2 5 3" xfId="23360" xr:uid="{00000000-0005-0000-0000-0000FDAE0000}"/>
    <cellStyle name="Normal 80 2 3 2 2 6" xfId="33572" xr:uid="{00000000-0005-0000-0000-0000FEAE0000}"/>
    <cellStyle name="Normal 80 2 3 2 2 7" xfId="18347" xr:uid="{00000000-0005-0000-0000-0000FFAE0000}"/>
    <cellStyle name="Normal 80 2 3 2 3" xfId="4040" xr:uid="{00000000-0005-0000-0000-000000AF0000}"/>
    <cellStyle name="Normal 80 2 3 2 3 2" xfId="14114" xr:uid="{00000000-0005-0000-0000-000001AF0000}"/>
    <cellStyle name="Normal 80 2 3 2 3 2 2" xfId="44436" xr:uid="{00000000-0005-0000-0000-000002AF0000}"/>
    <cellStyle name="Normal 80 2 3 2 3 2 3" xfId="29212" xr:uid="{00000000-0005-0000-0000-000003AF0000}"/>
    <cellStyle name="Normal 80 2 3 2 3 3" xfId="9094" xr:uid="{00000000-0005-0000-0000-000004AF0000}"/>
    <cellStyle name="Normal 80 2 3 2 3 3 2" xfId="39419" xr:uid="{00000000-0005-0000-0000-000005AF0000}"/>
    <cellStyle name="Normal 80 2 3 2 3 3 3" xfId="24195" xr:uid="{00000000-0005-0000-0000-000006AF0000}"/>
    <cellStyle name="Normal 80 2 3 2 3 4" xfId="34406" xr:uid="{00000000-0005-0000-0000-000007AF0000}"/>
    <cellStyle name="Normal 80 2 3 2 3 5" xfId="19182" xr:uid="{00000000-0005-0000-0000-000008AF0000}"/>
    <cellStyle name="Normal 80 2 3 2 4" xfId="5733" xr:uid="{00000000-0005-0000-0000-000009AF0000}"/>
    <cellStyle name="Normal 80 2 3 2 4 2" xfId="15785" xr:uid="{00000000-0005-0000-0000-00000AAF0000}"/>
    <cellStyle name="Normal 80 2 3 2 4 2 2" xfId="46107" xr:uid="{00000000-0005-0000-0000-00000BAF0000}"/>
    <cellStyle name="Normal 80 2 3 2 4 2 3" xfId="30883" xr:uid="{00000000-0005-0000-0000-00000CAF0000}"/>
    <cellStyle name="Normal 80 2 3 2 4 3" xfId="10765" xr:uid="{00000000-0005-0000-0000-00000DAF0000}"/>
    <cellStyle name="Normal 80 2 3 2 4 3 2" xfId="41090" xr:uid="{00000000-0005-0000-0000-00000EAF0000}"/>
    <cellStyle name="Normal 80 2 3 2 4 3 3" xfId="25866" xr:uid="{00000000-0005-0000-0000-00000FAF0000}"/>
    <cellStyle name="Normal 80 2 3 2 4 4" xfId="36077" xr:uid="{00000000-0005-0000-0000-000010AF0000}"/>
    <cellStyle name="Normal 80 2 3 2 4 5" xfId="20853" xr:uid="{00000000-0005-0000-0000-000011AF0000}"/>
    <cellStyle name="Normal 80 2 3 2 5" xfId="12443" xr:uid="{00000000-0005-0000-0000-000012AF0000}"/>
    <cellStyle name="Normal 80 2 3 2 5 2" xfId="42765" xr:uid="{00000000-0005-0000-0000-000013AF0000}"/>
    <cellStyle name="Normal 80 2 3 2 5 3" xfId="27541" xr:uid="{00000000-0005-0000-0000-000014AF0000}"/>
    <cellStyle name="Normal 80 2 3 2 6" xfId="7422" xr:uid="{00000000-0005-0000-0000-000015AF0000}"/>
    <cellStyle name="Normal 80 2 3 2 6 2" xfId="37748" xr:uid="{00000000-0005-0000-0000-000016AF0000}"/>
    <cellStyle name="Normal 80 2 3 2 6 3" xfId="22524" xr:uid="{00000000-0005-0000-0000-000017AF0000}"/>
    <cellStyle name="Normal 80 2 3 2 7" xfId="32736" xr:uid="{00000000-0005-0000-0000-000018AF0000}"/>
    <cellStyle name="Normal 80 2 3 2 8" xfId="17511" xr:uid="{00000000-0005-0000-0000-000019AF0000}"/>
    <cellStyle name="Normal 80 2 3 3" xfId="2769" xr:uid="{00000000-0005-0000-0000-00001AAF0000}"/>
    <cellStyle name="Normal 80 2 3 3 2" xfId="4459" xr:uid="{00000000-0005-0000-0000-00001BAF0000}"/>
    <cellStyle name="Normal 80 2 3 3 2 2" xfId="14532" xr:uid="{00000000-0005-0000-0000-00001CAF0000}"/>
    <cellStyle name="Normal 80 2 3 3 2 2 2" xfId="44854" xr:uid="{00000000-0005-0000-0000-00001DAF0000}"/>
    <cellStyle name="Normal 80 2 3 3 2 2 3" xfId="29630" xr:uid="{00000000-0005-0000-0000-00001EAF0000}"/>
    <cellStyle name="Normal 80 2 3 3 2 3" xfId="9512" xr:uid="{00000000-0005-0000-0000-00001FAF0000}"/>
    <cellStyle name="Normal 80 2 3 3 2 3 2" xfId="39837" xr:uid="{00000000-0005-0000-0000-000020AF0000}"/>
    <cellStyle name="Normal 80 2 3 3 2 3 3" xfId="24613" xr:uid="{00000000-0005-0000-0000-000021AF0000}"/>
    <cellStyle name="Normal 80 2 3 3 2 4" xfId="34824" xr:uid="{00000000-0005-0000-0000-000022AF0000}"/>
    <cellStyle name="Normal 80 2 3 3 2 5" xfId="19600" xr:uid="{00000000-0005-0000-0000-000023AF0000}"/>
    <cellStyle name="Normal 80 2 3 3 3" xfId="6151" xr:uid="{00000000-0005-0000-0000-000024AF0000}"/>
    <cellStyle name="Normal 80 2 3 3 3 2" xfId="16203" xr:uid="{00000000-0005-0000-0000-000025AF0000}"/>
    <cellStyle name="Normal 80 2 3 3 3 2 2" xfId="46525" xr:uid="{00000000-0005-0000-0000-000026AF0000}"/>
    <cellStyle name="Normal 80 2 3 3 3 2 3" xfId="31301" xr:uid="{00000000-0005-0000-0000-000027AF0000}"/>
    <cellStyle name="Normal 80 2 3 3 3 3" xfId="11183" xr:uid="{00000000-0005-0000-0000-000028AF0000}"/>
    <cellStyle name="Normal 80 2 3 3 3 3 2" xfId="41508" xr:uid="{00000000-0005-0000-0000-000029AF0000}"/>
    <cellStyle name="Normal 80 2 3 3 3 3 3" xfId="26284" xr:uid="{00000000-0005-0000-0000-00002AAF0000}"/>
    <cellStyle name="Normal 80 2 3 3 3 4" xfId="36495" xr:uid="{00000000-0005-0000-0000-00002BAF0000}"/>
    <cellStyle name="Normal 80 2 3 3 3 5" xfId="21271" xr:uid="{00000000-0005-0000-0000-00002CAF0000}"/>
    <cellStyle name="Normal 80 2 3 3 4" xfId="12861" xr:uid="{00000000-0005-0000-0000-00002DAF0000}"/>
    <cellStyle name="Normal 80 2 3 3 4 2" xfId="43183" xr:uid="{00000000-0005-0000-0000-00002EAF0000}"/>
    <cellStyle name="Normal 80 2 3 3 4 3" xfId="27959" xr:uid="{00000000-0005-0000-0000-00002FAF0000}"/>
    <cellStyle name="Normal 80 2 3 3 5" xfId="7840" xr:uid="{00000000-0005-0000-0000-000030AF0000}"/>
    <cellStyle name="Normal 80 2 3 3 5 2" xfId="38166" xr:uid="{00000000-0005-0000-0000-000031AF0000}"/>
    <cellStyle name="Normal 80 2 3 3 5 3" xfId="22942" xr:uid="{00000000-0005-0000-0000-000032AF0000}"/>
    <cellStyle name="Normal 80 2 3 3 6" xfId="33154" xr:uid="{00000000-0005-0000-0000-000033AF0000}"/>
    <cellStyle name="Normal 80 2 3 3 7" xfId="17929" xr:uid="{00000000-0005-0000-0000-000034AF0000}"/>
    <cellStyle name="Normal 80 2 3 4" xfId="3622" xr:uid="{00000000-0005-0000-0000-000035AF0000}"/>
    <cellStyle name="Normal 80 2 3 4 2" xfId="13696" xr:uid="{00000000-0005-0000-0000-000036AF0000}"/>
    <cellStyle name="Normal 80 2 3 4 2 2" xfId="44018" xr:uid="{00000000-0005-0000-0000-000037AF0000}"/>
    <cellStyle name="Normal 80 2 3 4 2 3" xfId="28794" xr:uid="{00000000-0005-0000-0000-000038AF0000}"/>
    <cellStyle name="Normal 80 2 3 4 3" xfId="8676" xr:uid="{00000000-0005-0000-0000-000039AF0000}"/>
    <cellStyle name="Normal 80 2 3 4 3 2" xfId="39001" xr:uid="{00000000-0005-0000-0000-00003AAF0000}"/>
    <cellStyle name="Normal 80 2 3 4 3 3" xfId="23777" xr:uid="{00000000-0005-0000-0000-00003BAF0000}"/>
    <cellStyle name="Normal 80 2 3 4 4" xfId="33988" xr:uid="{00000000-0005-0000-0000-00003CAF0000}"/>
    <cellStyle name="Normal 80 2 3 4 5" xfId="18764" xr:uid="{00000000-0005-0000-0000-00003DAF0000}"/>
    <cellStyle name="Normal 80 2 3 5" xfId="5315" xr:uid="{00000000-0005-0000-0000-00003EAF0000}"/>
    <cellStyle name="Normal 80 2 3 5 2" xfId="15367" xr:uid="{00000000-0005-0000-0000-00003FAF0000}"/>
    <cellStyle name="Normal 80 2 3 5 2 2" xfId="45689" xr:uid="{00000000-0005-0000-0000-000040AF0000}"/>
    <cellStyle name="Normal 80 2 3 5 2 3" xfId="30465" xr:uid="{00000000-0005-0000-0000-000041AF0000}"/>
    <cellStyle name="Normal 80 2 3 5 3" xfId="10347" xr:uid="{00000000-0005-0000-0000-000042AF0000}"/>
    <cellStyle name="Normal 80 2 3 5 3 2" xfId="40672" xr:uid="{00000000-0005-0000-0000-000043AF0000}"/>
    <cellStyle name="Normal 80 2 3 5 3 3" xfId="25448" xr:uid="{00000000-0005-0000-0000-000044AF0000}"/>
    <cellStyle name="Normal 80 2 3 5 4" xfId="35659" xr:uid="{00000000-0005-0000-0000-000045AF0000}"/>
    <cellStyle name="Normal 80 2 3 5 5" xfId="20435" xr:uid="{00000000-0005-0000-0000-000046AF0000}"/>
    <cellStyle name="Normal 80 2 3 6" xfId="12025" xr:uid="{00000000-0005-0000-0000-000047AF0000}"/>
    <cellStyle name="Normal 80 2 3 6 2" xfId="42347" xr:uid="{00000000-0005-0000-0000-000048AF0000}"/>
    <cellStyle name="Normal 80 2 3 6 3" xfId="27123" xr:uid="{00000000-0005-0000-0000-000049AF0000}"/>
    <cellStyle name="Normal 80 2 3 7" xfId="7004" xr:uid="{00000000-0005-0000-0000-00004AAF0000}"/>
    <cellStyle name="Normal 80 2 3 7 2" xfId="37330" xr:uid="{00000000-0005-0000-0000-00004BAF0000}"/>
    <cellStyle name="Normal 80 2 3 7 3" xfId="22106" xr:uid="{00000000-0005-0000-0000-00004CAF0000}"/>
    <cellStyle name="Normal 80 2 3 8" xfId="32318" xr:uid="{00000000-0005-0000-0000-00004DAF0000}"/>
    <cellStyle name="Normal 80 2 3 9" xfId="17093" xr:uid="{00000000-0005-0000-0000-00004EAF0000}"/>
    <cellStyle name="Normal 80 2 4" xfId="2140" xr:uid="{00000000-0005-0000-0000-00004FAF0000}"/>
    <cellStyle name="Normal 80 2 4 2" xfId="2979" xr:uid="{00000000-0005-0000-0000-000050AF0000}"/>
    <cellStyle name="Normal 80 2 4 2 2" xfId="4669" xr:uid="{00000000-0005-0000-0000-000051AF0000}"/>
    <cellStyle name="Normal 80 2 4 2 2 2" xfId="14742" xr:uid="{00000000-0005-0000-0000-000052AF0000}"/>
    <cellStyle name="Normal 80 2 4 2 2 2 2" xfId="45064" xr:uid="{00000000-0005-0000-0000-000053AF0000}"/>
    <cellStyle name="Normal 80 2 4 2 2 2 3" xfId="29840" xr:uid="{00000000-0005-0000-0000-000054AF0000}"/>
    <cellStyle name="Normal 80 2 4 2 2 3" xfId="9722" xr:uid="{00000000-0005-0000-0000-000055AF0000}"/>
    <cellStyle name="Normal 80 2 4 2 2 3 2" xfId="40047" xr:uid="{00000000-0005-0000-0000-000056AF0000}"/>
    <cellStyle name="Normal 80 2 4 2 2 3 3" xfId="24823" xr:uid="{00000000-0005-0000-0000-000057AF0000}"/>
    <cellStyle name="Normal 80 2 4 2 2 4" xfId="35034" xr:uid="{00000000-0005-0000-0000-000058AF0000}"/>
    <cellStyle name="Normal 80 2 4 2 2 5" xfId="19810" xr:uid="{00000000-0005-0000-0000-000059AF0000}"/>
    <cellStyle name="Normal 80 2 4 2 3" xfId="6361" xr:uid="{00000000-0005-0000-0000-00005AAF0000}"/>
    <cellStyle name="Normal 80 2 4 2 3 2" xfId="16413" xr:uid="{00000000-0005-0000-0000-00005BAF0000}"/>
    <cellStyle name="Normal 80 2 4 2 3 2 2" xfId="46735" xr:uid="{00000000-0005-0000-0000-00005CAF0000}"/>
    <cellStyle name="Normal 80 2 4 2 3 2 3" xfId="31511" xr:uid="{00000000-0005-0000-0000-00005DAF0000}"/>
    <cellStyle name="Normal 80 2 4 2 3 3" xfId="11393" xr:uid="{00000000-0005-0000-0000-00005EAF0000}"/>
    <cellStyle name="Normal 80 2 4 2 3 3 2" xfId="41718" xr:uid="{00000000-0005-0000-0000-00005FAF0000}"/>
    <cellStyle name="Normal 80 2 4 2 3 3 3" xfId="26494" xr:uid="{00000000-0005-0000-0000-000060AF0000}"/>
    <cellStyle name="Normal 80 2 4 2 3 4" xfId="36705" xr:uid="{00000000-0005-0000-0000-000061AF0000}"/>
    <cellStyle name="Normal 80 2 4 2 3 5" xfId="21481" xr:uid="{00000000-0005-0000-0000-000062AF0000}"/>
    <cellStyle name="Normal 80 2 4 2 4" xfId="13071" xr:uid="{00000000-0005-0000-0000-000063AF0000}"/>
    <cellStyle name="Normal 80 2 4 2 4 2" xfId="43393" xr:uid="{00000000-0005-0000-0000-000064AF0000}"/>
    <cellStyle name="Normal 80 2 4 2 4 3" xfId="28169" xr:uid="{00000000-0005-0000-0000-000065AF0000}"/>
    <cellStyle name="Normal 80 2 4 2 5" xfId="8050" xr:uid="{00000000-0005-0000-0000-000066AF0000}"/>
    <cellStyle name="Normal 80 2 4 2 5 2" xfId="38376" xr:uid="{00000000-0005-0000-0000-000067AF0000}"/>
    <cellStyle name="Normal 80 2 4 2 5 3" xfId="23152" xr:uid="{00000000-0005-0000-0000-000068AF0000}"/>
    <cellStyle name="Normal 80 2 4 2 6" xfId="33364" xr:uid="{00000000-0005-0000-0000-000069AF0000}"/>
    <cellStyle name="Normal 80 2 4 2 7" xfId="18139" xr:uid="{00000000-0005-0000-0000-00006AAF0000}"/>
    <cellStyle name="Normal 80 2 4 3" xfId="3832" xr:uid="{00000000-0005-0000-0000-00006BAF0000}"/>
    <cellStyle name="Normal 80 2 4 3 2" xfId="13906" xr:uid="{00000000-0005-0000-0000-00006CAF0000}"/>
    <cellStyle name="Normal 80 2 4 3 2 2" xfId="44228" xr:uid="{00000000-0005-0000-0000-00006DAF0000}"/>
    <cellStyle name="Normal 80 2 4 3 2 3" xfId="29004" xr:uid="{00000000-0005-0000-0000-00006EAF0000}"/>
    <cellStyle name="Normal 80 2 4 3 3" xfId="8886" xr:uid="{00000000-0005-0000-0000-00006FAF0000}"/>
    <cellStyle name="Normal 80 2 4 3 3 2" xfId="39211" xr:uid="{00000000-0005-0000-0000-000070AF0000}"/>
    <cellStyle name="Normal 80 2 4 3 3 3" xfId="23987" xr:uid="{00000000-0005-0000-0000-000071AF0000}"/>
    <cellStyle name="Normal 80 2 4 3 4" xfId="34198" xr:uid="{00000000-0005-0000-0000-000072AF0000}"/>
    <cellStyle name="Normal 80 2 4 3 5" xfId="18974" xr:uid="{00000000-0005-0000-0000-000073AF0000}"/>
    <cellStyle name="Normal 80 2 4 4" xfId="5525" xr:uid="{00000000-0005-0000-0000-000074AF0000}"/>
    <cellStyle name="Normal 80 2 4 4 2" xfId="15577" xr:uid="{00000000-0005-0000-0000-000075AF0000}"/>
    <cellStyle name="Normal 80 2 4 4 2 2" xfId="45899" xr:uid="{00000000-0005-0000-0000-000076AF0000}"/>
    <cellStyle name="Normal 80 2 4 4 2 3" xfId="30675" xr:uid="{00000000-0005-0000-0000-000077AF0000}"/>
    <cellStyle name="Normal 80 2 4 4 3" xfId="10557" xr:uid="{00000000-0005-0000-0000-000078AF0000}"/>
    <cellStyle name="Normal 80 2 4 4 3 2" xfId="40882" xr:uid="{00000000-0005-0000-0000-000079AF0000}"/>
    <cellStyle name="Normal 80 2 4 4 3 3" xfId="25658" xr:uid="{00000000-0005-0000-0000-00007AAF0000}"/>
    <cellStyle name="Normal 80 2 4 4 4" xfId="35869" xr:uid="{00000000-0005-0000-0000-00007BAF0000}"/>
    <cellStyle name="Normal 80 2 4 4 5" xfId="20645" xr:uid="{00000000-0005-0000-0000-00007CAF0000}"/>
    <cellStyle name="Normal 80 2 4 5" xfId="12235" xr:uid="{00000000-0005-0000-0000-00007DAF0000}"/>
    <cellStyle name="Normal 80 2 4 5 2" xfId="42557" xr:uid="{00000000-0005-0000-0000-00007EAF0000}"/>
    <cellStyle name="Normal 80 2 4 5 3" xfId="27333" xr:uid="{00000000-0005-0000-0000-00007FAF0000}"/>
    <cellStyle name="Normal 80 2 4 6" xfId="7214" xr:uid="{00000000-0005-0000-0000-000080AF0000}"/>
    <cellStyle name="Normal 80 2 4 6 2" xfId="37540" xr:uid="{00000000-0005-0000-0000-000081AF0000}"/>
    <cellStyle name="Normal 80 2 4 6 3" xfId="22316" xr:uid="{00000000-0005-0000-0000-000082AF0000}"/>
    <cellStyle name="Normal 80 2 4 7" xfId="32528" xr:uid="{00000000-0005-0000-0000-000083AF0000}"/>
    <cellStyle name="Normal 80 2 4 8" xfId="17303" xr:uid="{00000000-0005-0000-0000-000084AF0000}"/>
    <cellStyle name="Normal 80 2 5" xfId="2561" xr:uid="{00000000-0005-0000-0000-000085AF0000}"/>
    <cellStyle name="Normal 80 2 5 2" xfId="4251" xr:uid="{00000000-0005-0000-0000-000086AF0000}"/>
    <cellStyle name="Normal 80 2 5 2 2" xfId="14324" xr:uid="{00000000-0005-0000-0000-000087AF0000}"/>
    <cellStyle name="Normal 80 2 5 2 2 2" xfId="44646" xr:uid="{00000000-0005-0000-0000-000088AF0000}"/>
    <cellStyle name="Normal 80 2 5 2 2 3" xfId="29422" xr:uid="{00000000-0005-0000-0000-000089AF0000}"/>
    <cellStyle name="Normal 80 2 5 2 3" xfId="9304" xr:uid="{00000000-0005-0000-0000-00008AAF0000}"/>
    <cellStyle name="Normal 80 2 5 2 3 2" xfId="39629" xr:uid="{00000000-0005-0000-0000-00008BAF0000}"/>
    <cellStyle name="Normal 80 2 5 2 3 3" xfId="24405" xr:uid="{00000000-0005-0000-0000-00008CAF0000}"/>
    <cellStyle name="Normal 80 2 5 2 4" xfId="34616" xr:uid="{00000000-0005-0000-0000-00008DAF0000}"/>
    <cellStyle name="Normal 80 2 5 2 5" xfId="19392" xr:uid="{00000000-0005-0000-0000-00008EAF0000}"/>
    <cellStyle name="Normal 80 2 5 3" xfId="5943" xr:uid="{00000000-0005-0000-0000-00008FAF0000}"/>
    <cellStyle name="Normal 80 2 5 3 2" xfId="15995" xr:uid="{00000000-0005-0000-0000-000090AF0000}"/>
    <cellStyle name="Normal 80 2 5 3 2 2" xfId="46317" xr:uid="{00000000-0005-0000-0000-000091AF0000}"/>
    <cellStyle name="Normal 80 2 5 3 2 3" xfId="31093" xr:uid="{00000000-0005-0000-0000-000092AF0000}"/>
    <cellStyle name="Normal 80 2 5 3 3" xfId="10975" xr:uid="{00000000-0005-0000-0000-000093AF0000}"/>
    <cellStyle name="Normal 80 2 5 3 3 2" xfId="41300" xr:uid="{00000000-0005-0000-0000-000094AF0000}"/>
    <cellStyle name="Normal 80 2 5 3 3 3" xfId="26076" xr:uid="{00000000-0005-0000-0000-000095AF0000}"/>
    <cellStyle name="Normal 80 2 5 3 4" xfId="36287" xr:uid="{00000000-0005-0000-0000-000096AF0000}"/>
    <cellStyle name="Normal 80 2 5 3 5" xfId="21063" xr:uid="{00000000-0005-0000-0000-000097AF0000}"/>
    <cellStyle name="Normal 80 2 5 4" xfId="12653" xr:uid="{00000000-0005-0000-0000-000098AF0000}"/>
    <cellStyle name="Normal 80 2 5 4 2" xfId="42975" xr:uid="{00000000-0005-0000-0000-000099AF0000}"/>
    <cellStyle name="Normal 80 2 5 4 3" xfId="27751" xr:uid="{00000000-0005-0000-0000-00009AAF0000}"/>
    <cellStyle name="Normal 80 2 5 5" xfId="7632" xr:uid="{00000000-0005-0000-0000-00009BAF0000}"/>
    <cellStyle name="Normal 80 2 5 5 2" xfId="37958" xr:uid="{00000000-0005-0000-0000-00009CAF0000}"/>
    <cellStyle name="Normal 80 2 5 5 3" xfId="22734" xr:uid="{00000000-0005-0000-0000-00009DAF0000}"/>
    <cellStyle name="Normal 80 2 5 6" xfId="32946" xr:uid="{00000000-0005-0000-0000-00009EAF0000}"/>
    <cellStyle name="Normal 80 2 5 7" xfId="17721" xr:uid="{00000000-0005-0000-0000-00009FAF0000}"/>
    <cellStyle name="Normal 80 2 6" xfId="3414" xr:uid="{00000000-0005-0000-0000-0000A0AF0000}"/>
    <cellStyle name="Normal 80 2 6 2" xfId="13488" xr:uid="{00000000-0005-0000-0000-0000A1AF0000}"/>
    <cellStyle name="Normal 80 2 6 2 2" xfId="43810" xr:uid="{00000000-0005-0000-0000-0000A2AF0000}"/>
    <cellStyle name="Normal 80 2 6 2 3" xfId="28586" xr:uid="{00000000-0005-0000-0000-0000A3AF0000}"/>
    <cellStyle name="Normal 80 2 6 3" xfId="8468" xr:uid="{00000000-0005-0000-0000-0000A4AF0000}"/>
    <cellStyle name="Normal 80 2 6 3 2" xfId="38793" xr:uid="{00000000-0005-0000-0000-0000A5AF0000}"/>
    <cellStyle name="Normal 80 2 6 3 3" xfId="23569" xr:uid="{00000000-0005-0000-0000-0000A6AF0000}"/>
    <cellStyle name="Normal 80 2 6 4" xfId="33780" xr:uid="{00000000-0005-0000-0000-0000A7AF0000}"/>
    <cellStyle name="Normal 80 2 6 5" xfId="18556" xr:uid="{00000000-0005-0000-0000-0000A8AF0000}"/>
    <cellStyle name="Normal 80 2 7" xfId="5107" xr:uid="{00000000-0005-0000-0000-0000A9AF0000}"/>
    <cellStyle name="Normal 80 2 7 2" xfId="15159" xr:uid="{00000000-0005-0000-0000-0000AAAF0000}"/>
    <cellStyle name="Normal 80 2 7 2 2" xfId="45481" xr:uid="{00000000-0005-0000-0000-0000ABAF0000}"/>
    <cellStyle name="Normal 80 2 7 2 3" xfId="30257" xr:uid="{00000000-0005-0000-0000-0000ACAF0000}"/>
    <cellStyle name="Normal 80 2 7 3" xfId="10139" xr:uid="{00000000-0005-0000-0000-0000ADAF0000}"/>
    <cellStyle name="Normal 80 2 7 3 2" xfId="40464" xr:uid="{00000000-0005-0000-0000-0000AEAF0000}"/>
    <cellStyle name="Normal 80 2 7 3 3" xfId="25240" xr:uid="{00000000-0005-0000-0000-0000AFAF0000}"/>
    <cellStyle name="Normal 80 2 7 4" xfId="35451" xr:uid="{00000000-0005-0000-0000-0000B0AF0000}"/>
    <cellStyle name="Normal 80 2 7 5" xfId="20227" xr:uid="{00000000-0005-0000-0000-0000B1AF0000}"/>
    <cellStyle name="Normal 80 2 8" xfId="11817" xr:uid="{00000000-0005-0000-0000-0000B2AF0000}"/>
    <cellStyle name="Normal 80 2 8 2" xfId="42139" xr:uid="{00000000-0005-0000-0000-0000B3AF0000}"/>
    <cellStyle name="Normal 80 2 8 3" xfId="26915" xr:uid="{00000000-0005-0000-0000-0000B4AF0000}"/>
    <cellStyle name="Normal 80 2 9" xfId="6796" xr:uid="{00000000-0005-0000-0000-0000B5AF0000}"/>
    <cellStyle name="Normal 80 2 9 2" xfId="37122" xr:uid="{00000000-0005-0000-0000-0000B6AF0000}"/>
    <cellStyle name="Normal 80 2 9 3" xfId="21898" xr:uid="{00000000-0005-0000-0000-0000B7AF0000}"/>
    <cellStyle name="Normal 80 3" xfId="1760" xr:uid="{00000000-0005-0000-0000-0000B8AF0000}"/>
    <cellStyle name="Normal 80 3 10" xfId="16937" xr:uid="{00000000-0005-0000-0000-0000B9AF0000}"/>
    <cellStyle name="Normal 80 3 2" xfId="1979" xr:uid="{00000000-0005-0000-0000-0000BAAF0000}"/>
    <cellStyle name="Normal 80 3 2 2" xfId="2400" xr:uid="{00000000-0005-0000-0000-0000BBAF0000}"/>
    <cellStyle name="Normal 80 3 2 2 2" xfId="3239" xr:uid="{00000000-0005-0000-0000-0000BCAF0000}"/>
    <cellStyle name="Normal 80 3 2 2 2 2" xfId="4929" xr:uid="{00000000-0005-0000-0000-0000BDAF0000}"/>
    <cellStyle name="Normal 80 3 2 2 2 2 2" xfId="15002" xr:uid="{00000000-0005-0000-0000-0000BEAF0000}"/>
    <cellStyle name="Normal 80 3 2 2 2 2 2 2" xfId="45324" xr:uid="{00000000-0005-0000-0000-0000BFAF0000}"/>
    <cellStyle name="Normal 80 3 2 2 2 2 2 3" xfId="30100" xr:uid="{00000000-0005-0000-0000-0000C0AF0000}"/>
    <cellStyle name="Normal 80 3 2 2 2 2 3" xfId="9982" xr:uid="{00000000-0005-0000-0000-0000C1AF0000}"/>
    <cellStyle name="Normal 80 3 2 2 2 2 3 2" xfId="40307" xr:uid="{00000000-0005-0000-0000-0000C2AF0000}"/>
    <cellStyle name="Normal 80 3 2 2 2 2 3 3" xfId="25083" xr:uid="{00000000-0005-0000-0000-0000C3AF0000}"/>
    <cellStyle name="Normal 80 3 2 2 2 2 4" xfId="35294" xr:uid="{00000000-0005-0000-0000-0000C4AF0000}"/>
    <cellStyle name="Normal 80 3 2 2 2 2 5" xfId="20070" xr:uid="{00000000-0005-0000-0000-0000C5AF0000}"/>
    <cellStyle name="Normal 80 3 2 2 2 3" xfId="6621" xr:uid="{00000000-0005-0000-0000-0000C6AF0000}"/>
    <cellStyle name="Normal 80 3 2 2 2 3 2" xfId="16673" xr:uid="{00000000-0005-0000-0000-0000C7AF0000}"/>
    <cellStyle name="Normal 80 3 2 2 2 3 2 2" xfId="46995" xr:uid="{00000000-0005-0000-0000-0000C8AF0000}"/>
    <cellStyle name="Normal 80 3 2 2 2 3 2 3" xfId="31771" xr:uid="{00000000-0005-0000-0000-0000C9AF0000}"/>
    <cellStyle name="Normal 80 3 2 2 2 3 3" xfId="11653" xr:uid="{00000000-0005-0000-0000-0000CAAF0000}"/>
    <cellStyle name="Normal 80 3 2 2 2 3 3 2" xfId="41978" xr:uid="{00000000-0005-0000-0000-0000CBAF0000}"/>
    <cellStyle name="Normal 80 3 2 2 2 3 3 3" xfId="26754" xr:uid="{00000000-0005-0000-0000-0000CCAF0000}"/>
    <cellStyle name="Normal 80 3 2 2 2 3 4" xfId="36965" xr:uid="{00000000-0005-0000-0000-0000CDAF0000}"/>
    <cellStyle name="Normal 80 3 2 2 2 3 5" xfId="21741" xr:uid="{00000000-0005-0000-0000-0000CEAF0000}"/>
    <cellStyle name="Normal 80 3 2 2 2 4" xfId="13331" xr:uid="{00000000-0005-0000-0000-0000CFAF0000}"/>
    <cellStyle name="Normal 80 3 2 2 2 4 2" xfId="43653" xr:uid="{00000000-0005-0000-0000-0000D0AF0000}"/>
    <cellStyle name="Normal 80 3 2 2 2 4 3" xfId="28429" xr:uid="{00000000-0005-0000-0000-0000D1AF0000}"/>
    <cellStyle name="Normal 80 3 2 2 2 5" xfId="8310" xr:uid="{00000000-0005-0000-0000-0000D2AF0000}"/>
    <cellStyle name="Normal 80 3 2 2 2 5 2" xfId="38636" xr:uid="{00000000-0005-0000-0000-0000D3AF0000}"/>
    <cellStyle name="Normal 80 3 2 2 2 5 3" xfId="23412" xr:uid="{00000000-0005-0000-0000-0000D4AF0000}"/>
    <cellStyle name="Normal 80 3 2 2 2 6" xfId="33624" xr:uid="{00000000-0005-0000-0000-0000D5AF0000}"/>
    <cellStyle name="Normal 80 3 2 2 2 7" xfId="18399" xr:uid="{00000000-0005-0000-0000-0000D6AF0000}"/>
    <cellStyle name="Normal 80 3 2 2 3" xfId="4092" xr:uid="{00000000-0005-0000-0000-0000D7AF0000}"/>
    <cellStyle name="Normal 80 3 2 2 3 2" xfId="14166" xr:uid="{00000000-0005-0000-0000-0000D8AF0000}"/>
    <cellStyle name="Normal 80 3 2 2 3 2 2" xfId="44488" xr:uid="{00000000-0005-0000-0000-0000D9AF0000}"/>
    <cellStyle name="Normal 80 3 2 2 3 2 3" xfId="29264" xr:uid="{00000000-0005-0000-0000-0000DAAF0000}"/>
    <cellStyle name="Normal 80 3 2 2 3 3" xfId="9146" xr:uid="{00000000-0005-0000-0000-0000DBAF0000}"/>
    <cellStyle name="Normal 80 3 2 2 3 3 2" xfId="39471" xr:uid="{00000000-0005-0000-0000-0000DCAF0000}"/>
    <cellStyle name="Normal 80 3 2 2 3 3 3" xfId="24247" xr:uid="{00000000-0005-0000-0000-0000DDAF0000}"/>
    <cellStyle name="Normal 80 3 2 2 3 4" xfId="34458" xr:uid="{00000000-0005-0000-0000-0000DEAF0000}"/>
    <cellStyle name="Normal 80 3 2 2 3 5" xfId="19234" xr:uid="{00000000-0005-0000-0000-0000DFAF0000}"/>
    <cellStyle name="Normal 80 3 2 2 4" xfId="5785" xr:uid="{00000000-0005-0000-0000-0000E0AF0000}"/>
    <cellStyle name="Normal 80 3 2 2 4 2" xfId="15837" xr:uid="{00000000-0005-0000-0000-0000E1AF0000}"/>
    <cellStyle name="Normal 80 3 2 2 4 2 2" xfId="46159" xr:uid="{00000000-0005-0000-0000-0000E2AF0000}"/>
    <cellStyle name="Normal 80 3 2 2 4 2 3" xfId="30935" xr:uid="{00000000-0005-0000-0000-0000E3AF0000}"/>
    <cellStyle name="Normal 80 3 2 2 4 3" xfId="10817" xr:uid="{00000000-0005-0000-0000-0000E4AF0000}"/>
    <cellStyle name="Normal 80 3 2 2 4 3 2" xfId="41142" xr:uid="{00000000-0005-0000-0000-0000E5AF0000}"/>
    <cellStyle name="Normal 80 3 2 2 4 3 3" xfId="25918" xr:uid="{00000000-0005-0000-0000-0000E6AF0000}"/>
    <cellStyle name="Normal 80 3 2 2 4 4" xfId="36129" xr:uid="{00000000-0005-0000-0000-0000E7AF0000}"/>
    <cellStyle name="Normal 80 3 2 2 4 5" xfId="20905" xr:uid="{00000000-0005-0000-0000-0000E8AF0000}"/>
    <cellStyle name="Normal 80 3 2 2 5" xfId="12495" xr:uid="{00000000-0005-0000-0000-0000E9AF0000}"/>
    <cellStyle name="Normal 80 3 2 2 5 2" xfId="42817" xr:uid="{00000000-0005-0000-0000-0000EAAF0000}"/>
    <cellStyle name="Normal 80 3 2 2 5 3" xfId="27593" xr:uid="{00000000-0005-0000-0000-0000EBAF0000}"/>
    <cellStyle name="Normal 80 3 2 2 6" xfId="7474" xr:uid="{00000000-0005-0000-0000-0000ECAF0000}"/>
    <cellStyle name="Normal 80 3 2 2 6 2" xfId="37800" xr:uid="{00000000-0005-0000-0000-0000EDAF0000}"/>
    <cellStyle name="Normal 80 3 2 2 6 3" xfId="22576" xr:uid="{00000000-0005-0000-0000-0000EEAF0000}"/>
    <cellStyle name="Normal 80 3 2 2 7" xfId="32788" xr:uid="{00000000-0005-0000-0000-0000EFAF0000}"/>
    <cellStyle name="Normal 80 3 2 2 8" xfId="17563" xr:uid="{00000000-0005-0000-0000-0000F0AF0000}"/>
    <cellStyle name="Normal 80 3 2 3" xfId="2821" xr:uid="{00000000-0005-0000-0000-0000F1AF0000}"/>
    <cellStyle name="Normal 80 3 2 3 2" xfId="4511" xr:uid="{00000000-0005-0000-0000-0000F2AF0000}"/>
    <cellStyle name="Normal 80 3 2 3 2 2" xfId="14584" xr:uid="{00000000-0005-0000-0000-0000F3AF0000}"/>
    <cellStyle name="Normal 80 3 2 3 2 2 2" xfId="44906" xr:uid="{00000000-0005-0000-0000-0000F4AF0000}"/>
    <cellStyle name="Normal 80 3 2 3 2 2 3" xfId="29682" xr:uid="{00000000-0005-0000-0000-0000F5AF0000}"/>
    <cellStyle name="Normal 80 3 2 3 2 3" xfId="9564" xr:uid="{00000000-0005-0000-0000-0000F6AF0000}"/>
    <cellStyle name="Normal 80 3 2 3 2 3 2" xfId="39889" xr:uid="{00000000-0005-0000-0000-0000F7AF0000}"/>
    <cellStyle name="Normal 80 3 2 3 2 3 3" xfId="24665" xr:uid="{00000000-0005-0000-0000-0000F8AF0000}"/>
    <cellStyle name="Normal 80 3 2 3 2 4" xfId="34876" xr:uid="{00000000-0005-0000-0000-0000F9AF0000}"/>
    <cellStyle name="Normal 80 3 2 3 2 5" xfId="19652" xr:uid="{00000000-0005-0000-0000-0000FAAF0000}"/>
    <cellStyle name="Normal 80 3 2 3 3" xfId="6203" xr:uid="{00000000-0005-0000-0000-0000FBAF0000}"/>
    <cellStyle name="Normal 80 3 2 3 3 2" xfId="16255" xr:uid="{00000000-0005-0000-0000-0000FCAF0000}"/>
    <cellStyle name="Normal 80 3 2 3 3 2 2" xfId="46577" xr:uid="{00000000-0005-0000-0000-0000FDAF0000}"/>
    <cellStyle name="Normal 80 3 2 3 3 2 3" xfId="31353" xr:uid="{00000000-0005-0000-0000-0000FEAF0000}"/>
    <cellStyle name="Normal 80 3 2 3 3 3" xfId="11235" xr:uid="{00000000-0005-0000-0000-0000FFAF0000}"/>
    <cellStyle name="Normal 80 3 2 3 3 3 2" xfId="41560" xr:uid="{00000000-0005-0000-0000-000000B00000}"/>
    <cellStyle name="Normal 80 3 2 3 3 3 3" xfId="26336" xr:uid="{00000000-0005-0000-0000-000001B00000}"/>
    <cellStyle name="Normal 80 3 2 3 3 4" xfId="36547" xr:uid="{00000000-0005-0000-0000-000002B00000}"/>
    <cellStyle name="Normal 80 3 2 3 3 5" xfId="21323" xr:uid="{00000000-0005-0000-0000-000003B00000}"/>
    <cellStyle name="Normal 80 3 2 3 4" xfId="12913" xr:uid="{00000000-0005-0000-0000-000004B00000}"/>
    <cellStyle name="Normal 80 3 2 3 4 2" xfId="43235" xr:uid="{00000000-0005-0000-0000-000005B00000}"/>
    <cellStyle name="Normal 80 3 2 3 4 3" xfId="28011" xr:uid="{00000000-0005-0000-0000-000006B00000}"/>
    <cellStyle name="Normal 80 3 2 3 5" xfId="7892" xr:uid="{00000000-0005-0000-0000-000007B00000}"/>
    <cellStyle name="Normal 80 3 2 3 5 2" xfId="38218" xr:uid="{00000000-0005-0000-0000-000008B00000}"/>
    <cellStyle name="Normal 80 3 2 3 5 3" xfId="22994" xr:uid="{00000000-0005-0000-0000-000009B00000}"/>
    <cellStyle name="Normal 80 3 2 3 6" xfId="33206" xr:uid="{00000000-0005-0000-0000-00000AB00000}"/>
    <cellStyle name="Normal 80 3 2 3 7" xfId="17981" xr:uid="{00000000-0005-0000-0000-00000BB00000}"/>
    <cellStyle name="Normal 80 3 2 4" xfId="3674" xr:uid="{00000000-0005-0000-0000-00000CB00000}"/>
    <cellStyle name="Normal 80 3 2 4 2" xfId="13748" xr:uid="{00000000-0005-0000-0000-00000DB00000}"/>
    <cellStyle name="Normal 80 3 2 4 2 2" xfId="44070" xr:uid="{00000000-0005-0000-0000-00000EB00000}"/>
    <cellStyle name="Normal 80 3 2 4 2 3" xfId="28846" xr:uid="{00000000-0005-0000-0000-00000FB00000}"/>
    <cellStyle name="Normal 80 3 2 4 3" xfId="8728" xr:uid="{00000000-0005-0000-0000-000010B00000}"/>
    <cellStyle name="Normal 80 3 2 4 3 2" xfId="39053" xr:uid="{00000000-0005-0000-0000-000011B00000}"/>
    <cellStyle name="Normal 80 3 2 4 3 3" xfId="23829" xr:uid="{00000000-0005-0000-0000-000012B00000}"/>
    <cellStyle name="Normal 80 3 2 4 4" xfId="34040" xr:uid="{00000000-0005-0000-0000-000013B00000}"/>
    <cellStyle name="Normal 80 3 2 4 5" xfId="18816" xr:uid="{00000000-0005-0000-0000-000014B00000}"/>
    <cellStyle name="Normal 80 3 2 5" xfId="5367" xr:uid="{00000000-0005-0000-0000-000015B00000}"/>
    <cellStyle name="Normal 80 3 2 5 2" xfId="15419" xr:uid="{00000000-0005-0000-0000-000016B00000}"/>
    <cellStyle name="Normal 80 3 2 5 2 2" xfId="45741" xr:uid="{00000000-0005-0000-0000-000017B00000}"/>
    <cellStyle name="Normal 80 3 2 5 2 3" xfId="30517" xr:uid="{00000000-0005-0000-0000-000018B00000}"/>
    <cellStyle name="Normal 80 3 2 5 3" xfId="10399" xr:uid="{00000000-0005-0000-0000-000019B00000}"/>
    <cellStyle name="Normal 80 3 2 5 3 2" xfId="40724" xr:uid="{00000000-0005-0000-0000-00001AB00000}"/>
    <cellStyle name="Normal 80 3 2 5 3 3" xfId="25500" xr:uid="{00000000-0005-0000-0000-00001BB00000}"/>
    <cellStyle name="Normal 80 3 2 5 4" xfId="35711" xr:uid="{00000000-0005-0000-0000-00001CB00000}"/>
    <cellStyle name="Normal 80 3 2 5 5" xfId="20487" xr:uid="{00000000-0005-0000-0000-00001DB00000}"/>
    <cellStyle name="Normal 80 3 2 6" xfId="12077" xr:uid="{00000000-0005-0000-0000-00001EB00000}"/>
    <cellStyle name="Normal 80 3 2 6 2" xfId="42399" xr:uid="{00000000-0005-0000-0000-00001FB00000}"/>
    <cellStyle name="Normal 80 3 2 6 3" xfId="27175" xr:uid="{00000000-0005-0000-0000-000020B00000}"/>
    <cellStyle name="Normal 80 3 2 7" xfId="7056" xr:uid="{00000000-0005-0000-0000-000021B00000}"/>
    <cellStyle name="Normal 80 3 2 7 2" xfId="37382" xr:uid="{00000000-0005-0000-0000-000022B00000}"/>
    <cellStyle name="Normal 80 3 2 7 3" xfId="22158" xr:uid="{00000000-0005-0000-0000-000023B00000}"/>
    <cellStyle name="Normal 80 3 2 8" xfId="32370" xr:uid="{00000000-0005-0000-0000-000024B00000}"/>
    <cellStyle name="Normal 80 3 2 9" xfId="17145" xr:uid="{00000000-0005-0000-0000-000025B00000}"/>
    <cellStyle name="Normal 80 3 3" xfId="2192" xr:uid="{00000000-0005-0000-0000-000026B00000}"/>
    <cellStyle name="Normal 80 3 3 2" xfId="3031" xr:uid="{00000000-0005-0000-0000-000027B00000}"/>
    <cellStyle name="Normal 80 3 3 2 2" xfId="4721" xr:uid="{00000000-0005-0000-0000-000028B00000}"/>
    <cellStyle name="Normal 80 3 3 2 2 2" xfId="14794" xr:uid="{00000000-0005-0000-0000-000029B00000}"/>
    <cellStyle name="Normal 80 3 3 2 2 2 2" xfId="45116" xr:uid="{00000000-0005-0000-0000-00002AB00000}"/>
    <cellStyle name="Normal 80 3 3 2 2 2 3" xfId="29892" xr:uid="{00000000-0005-0000-0000-00002BB00000}"/>
    <cellStyle name="Normal 80 3 3 2 2 3" xfId="9774" xr:uid="{00000000-0005-0000-0000-00002CB00000}"/>
    <cellStyle name="Normal 80 3 3 2 2 3 2" xfId="40099" xr:uid="{00000000-0005-0000-0000-00002DB00000}"/>
    <cellStyle name="Normal 80 3 3 2 2 3 3" xfId="24875" xr:uid="{00000000-0005-0000-0000-00002EB00000}"/>
    <cellStyle name="Normal 80 3 3 2 2 4" xfId="35086" xr:uid="{00000000-0005-0000-0000-00002FB00000}"/>
    <cellStyle name="Normal 80 3 3 2 2 5" xfId="19862" xr:uid="{00000000-0005-0000-0000-000030B00000}"/>
    <cellStyle name="Normal 80 3 3 2 3" xfId="6413" xr:uid="{00000000-0005-0000-0000-000031B00000}"/>
    <cellStyle name="Normal 80 3 3 2 3 2" xfId="16465" xr:uid="{00000000-0005-0000-0000-000032B00000}"/>
    <cellStyle name="Normal 80 3 3 2 3 2 2" xfId="46787" xr:uid="{00000000-0005-0000-0000-000033B00000}"/>
    <cellStyle name="Normal 80 3 3 2 3 2 3" xfId="31563" xr:uid="{00000000-0005-0000-0000-000034B00000}"/>
    <cellStyle name="Normal 80 3 3 2 3 3" xfId="11445" xr:uid="{00000000-0005-0000-0000-000035B00000}"/>
    <cellStyle name="Normal 80 3 3 2 3 3 2" xfId="41770" xr:uid="{00000000-0005-0000-0000-000036B00000}"/>
    <cellStyle name="Normal 80 3 3 2 3 3 3" xfId="26546" xr:uid="{00000000-0005-0000-0000-000037B00000}"/>
    <cellStyle name="Normal 80 3 3 2 3 4" xfId="36757" xr:uid="{00000000-0005-0000-0000-000038B00000}"/>
    <cellStyle name="Normal 80 3 3 2 3 5" xfId="21533" xr:uid="{00000000-0005-0000-0000-000039B00000}"/>
    <cellStyle name="Normal 80 3 3 2 4" xfId="13123" xr:uid="{00000000-0005-0000-0000-00003AB00000}"/>
    <cellStyle name="Normal 80 3 3 2 4 2" xfId="43445" xr:uid="{00000000-0005-0000-0000-00003BB00000}"/>
    <cellStyle name="Normal 80 3 3 2 4 3" xfId="28221" xr:uid="{00000000-0005-0000-0000-00003CB00000}"/>
    <cellStyle name="Normal 80 3 3 2 5" xfId="8102" xr:uid="{00000000-0005-0000-0000-00003DB00000}"/>
    <cellStyle name="Normal 80 3 3 2 5 2" xfId="38428" xr:uid="{00000000-0005-0000-0000-00003EB00000}"/>
    <cellStyle name="Normal 80 3 3 2 5 3" xfId="23204" xr:uid="{00000000-0005-0000-0000-00003FB00000}"/>
    <cellStyle name="Normal 80 3 3 2 6" xfId="33416" xr:uid="{00000000-0005-0000-0000-000040B00000}"/>
    <cellStyle name="Normal 80 3 3 2 7" xfId="18191" xr:uid="{00000000-0005-0000-0000-000041B00000}"/>
    <cellStyle name="Normal 80 3 3 3" xfId="3884" xr:uid="{00000000-0005-0000-0000-000042B00000}"/>
    <cellStyle name="Normal 80 3 3 3 2" xfId="13958" xr:uid="{00000000-0005-0000-0000-000043B00000}"/>
    <cellStyle name="Normal 80 3 3 3 2 2" xfId="44280" xr:uid="{00000000-0005-0000-0000-000044B00000}"/>
    <cellStyle name="Normal 80 3 3 3 2 3" xfId="29056" xr:uid="{00000000-0005-0000-0000-000045B00000}"/>
    <cellStyle name="Normal 80 3 3 3 3" xfId="8938" xr:uid="{00000000-0005-0000-0000-000046B00000}"/>
    <cellStyle name="Normal 80 3 3 3 3 2" xfId="39263" xr:uid="{00000000-0005-0000-0000-000047B00000}"/>
    <cellStyle name="Normal 80 3 3 3 3 3" xfId="24039" xr:uid="{00000000-0005-0000-0000-000048B00000}"/>
    <cellStyle name="Normal 80 3 3 3 4" xfId="34250" xr:uid="{00000000-0005-0000-0000-000049B00000}"/>
    <cellStyle name="Normal 80 3 3 3 5" xfId="19026" xr:uid="{00000000-0005-0000-0000-00004AB00000}"/>
    <cellStyle name="Normal 80 3 3 4" xfId="5577" xr:uid="{00000000-0005-0000-0000-00004BB00000}"/>
    <cellStyle name="Normal 80 3 3 4 2" xfId="15629" xr:uid="{00000000-0005-0000-0000-00004CB00000}"/>
    <cellStyle name="Normal 80 3 3 4 2 2" xfId="45951" xr:uid="{00000000-0005-0000-0000-00004DB00000}"/>
    <cellStyle name="Normal 80 3 3 4 2 3" xfId="30727" xr:uid="{00000000-0005-0000-0000-00004EB00000}"/>
    <cellStyle name="Normal 80 3 3 4 3" xfId="10609" xr:uid="{00000000-0005-0000-0000-00004FB00000}"/>
    <cellStyle name="Normal 80 3 3 4 3 2" xfId="40934" xr:uid="{00000000-0005-0000-0000-000050B00000}"/>
    <cellStyle name="Normal 80 3 3 4 3 3" xfId="25710" xr:uid="{00000000-0005-0000-0000-000051B00000}"/>
    <cellStyle name="Normal 80 3 3 4 4" xfId="35921" xr:uid="{00000000-0005-0000-0000-000052B00000}"/>
    <cellStyle name="Normal 80 3 3 4 5" xfId="20697" xr:uid="{00000000-0005-0000-0000-000053B00000}"/>
    <cellStyle name="Normal 80 3 3 5" xfId="12287" xr:uid="{00000000-0005-0000-0000-000054B00000}"/>
    <cellStyle name="Normal 80 3 3 5 2" xfId="42609" xr:uid="{00000000-0005-0000-0000-000055B00000}"/>
    <cellStyle name="Normal 80 3 3 5 3" xfId="27385" xr:uid="{00000000-0005-0000-0000-000056B00000}"/>
    <cellStyle name="Normal 80 3 3 6" xfId="7266" xr:uid="{00000000-0005-0000-0000-000057B00000}"/>
    <cellStyle name="Normal 80 3 3 6 2" xfId="37592" xr:uid="{00000000-0005-0000-0000-000058B00000}"/>
    <cellStyle name="Normal 80 3 3 6 3" xfId="22368" xr:uid="{00000000-0005-0000-0000-000059B00000}"/>
    <cellStyle name="Normal 80 3 3 7" xfId="32580" xr:uid="{00000000-0005-0000-0000-00005AB00000}"/>
    <cellStyle name="Normal 80 3 3 8" xfId="17355" xr:uid="{00000000-0005-0000-0000-00005BB00000}"/>
    <cellStyle name="Normal 80 3 4" xfId="2613" xr:uid="{00000000-0005-0000-0000-00005CB00000}"/>
    <cellStyle name="Normal 80 3 4 2" xfId="4303" xr:uid="{00000000-0005-0000-0000-00005DB00000}"/>
    <cellStyle name="Normal 80 3 4 2 2" xfId="14376" xr:uid="{00000000-0005-0000-0000-00005EB00000}"/>
    <cellStyle name="Normal 80 3 4 2 2 2" xfId="44698" xr:uid="{00000000-0005-0000-0000-00005FB00000}"/>
    <cellStyle name="Normal 80 3 4 2 2 3" xfId="29474" xr:uid="{00000000-0005-0000-0000-000060B00000}"/>
    <cellStyle name="Normal 80 3 4 2 3" xfId="9356" xr:uid="{00000000-0005-0000-0000-000061B00000}"/>
    <cellStyle name="Normal 80 3 4 2 3 2" xfId="39681" xr:uid="{00000000-0005-0000-0000-000062B00000}"/>
    <cellStyle name="Normal 80 3 4 2 3 3" xfId="24457" xr:uid="{00000000-0005-0000-0000-000063B00000}"/>
    <cellStyle name="Normal 80 3 4 2 4" xfId="34668" xr:uid="{00000000-0005-0000-0000-000064B00000}"/>
    <cellStyle name="Normal 80 3 4 2 5" xfId="19444" xr:uid="{00000000-0005-0000-0000-000065B00000}"/>
    <cellStyle name="Normal 80 3 4 3" xfId="5995" xr:uid="{00000000-0005-0000-0000-000066B00000}"/>
    <cellStyle name="Normal 80 3 4 3 2" xfId="16047" xr:uid="{00000000-0005-0000-0000-000067B00000}"/>
    <cellStyle name="Normal 80 3 4 3 2 2" xfId="46369" xr:uid="{00000000-0005-0000-0000-000068B00000}"/>
    <cellStyle name="Normal 80 3 4 3 2 3" xfId="31145" xr:uid="{00000000-0005-0000-0000-000069B00000}"/>
    <cellStyle name="Normal 80 3 4 3 3" xfId="11027" xr:uid="{00000000-0005-0000-0000-00006AB00000}"/>
    <cellStyle name="Normal 80 3 4 3 3 2" xfId="41352" xr:uid="{00000000-0005-0000-0000-00006BB00000}"/>
    <cellStyle name="Normal 80 3 4 3 3 3" xfId="26128" xr:uid="{00000000-0005-0000-0000-00006CB00000}"/>
    <cellStyle name="Normal 80 3 4 3 4" xfId="36339" xr:uid="{00000000-0005-0000-0000-00006DB00000}"/>
    <cellStyle name="Normal 80 3 4 3 5" xfId="21115" xr:uid="{00000000-0005-0000-0000-00006EB00000}"/>
    <cellStyle name="Normal 80 3 4 4" xfId="12705" xr:uid="{00000000-0005-0000-0000-00006FB00000}"/>
    <cellStyle name="Normal 80 3 4 4 2" xfId="43027" xr:uid="{00000000-0005-0000-0000-000070B00000}"/>
    <cellStyle name="Normal 80 3 4 4 3" xfId="27803" xr:uid="{00000000-0005-0000-0000-000071B00000}"/>
    <cellStyle name="Normal 80 3 4 5" xfId="7684" xr:uid="{00000000-0005-0000-0000-000072B00000}"/>
    <cellStyle name="Normal 80 3 4 5 2" xfId="38010" xr:uid="{00000000-0005-0000-0000-000073B00000}"/>
    <cellStyle name="Normal 80 3 4 5 3" xfId="22786" xr:uid="{00000000-0005-0000-0000-000074B00000}"/>
    <cellStyle name="Normal 80 3 4 6" xfId="32998" xr:uid="{00000000-0005-0000-0000-000075B00000}"/>
    <cellStyle name="Normal 80 3 4 7" xfId="17773" xr:uid="{00000000-0005-0000-0000-000076B00000}"/>
    <cellStyle name="Normal 80 3 5" xfId="3466" xr:uid="{00000000-0005-0000-0000-000077B00000}"/>
    <cellStyle name="Normal 80 3 5 2" xfId="13540" xr:uid="{00000000-0005-0000-0000-000078B00000}"/>
    <cellStyle name="Normal 80 3 5 2 2" xfId="43862" xr:uid="{00000000-0005-0000-0000-000079B00000}"/>
    <cellStyle name="Normal 80 3 5 2 3" xfId="28638" xr:uid="{00000000-0005-0000-0000-00007AB00000}"/>
    <cellStyle name="Normal 80 3 5 3" xfId="8520" xr:uid="{00000000-0005-0000-0000-00007BB00000}"/>
    <cellStyle name="Normal 80 3 5 3 2" xfId="38845" xr:uid="{00000000-0005-0000-0000-00007CB00000}"/>
    <cellStyle name="Normal 80 3 5 3 3" xfId="23621" xr:uid="{00000000-0005-0000-0000-00007DB00000}"/>
    <cellStyle name="Normal 80 3 5 4" xfId="33832" xr:uid="{00000000-0005-0000-0000-00007EB00000}"/>
    <cellStyle name="Normal 80 3 5 5" xfId="18608" xr:uid="{00000000-0005-0000-0000-00007FB00000}"/>
    <cellStyle name="Normal 80 3 6" xfId="5159" xr:uid="{00000000-0005-0000-0000-000080B00000}"/>
    <cellStyle name="Normal 80 3 6 2" xfId="15211" xr:uid="{00000000-0005-0000-0000-000081B00000}"/>
    <cellStyle name="Normal 80 3 6 2 2" xfId="45533" xr:uid="{00000000-0005-0000-0000-000082B00000}"/>
    <cellStyle name="Normal 80 3 6 2 3" xfId="30309" xr:uid="{00000000-0005-0000-0000-000083B00000}"/>
    <cellStyle name="Normal 80 3 6 3" xfId="10191" xr:uid="{00000000-0005-0000-0000-000084B00000}"/>
    <cellStyle name="Normal 80 3 6 3 2" xfId="40516" xr:uid="{00000000-0005-0000-0000-000085B00000}"/>
    <cellStyle name="Normal 80 3 6 3 3" xfId="25292" xr:uid="{00000000-0005-0000-0000-000086B00000}"/>
    <cellStyle name="Normal 80 3 6 4" xfId="35503" xr:uid="{00000000-0005-0000-0000-000087B00000}"/>
    <cellStyle name="Normal 80 3 6 5" xfId="20279" xr:uid="{00000000-0005-0000-0000-000088B00000}"/>
    <cellStyle name="Normal 80 3 7" xfId="11869" xr:uid="{00000000-0005-0000-0000-000089B00000}"/>
    <cellStyle name="Normal 80 3 7 2" xfId="42191" xr:uid="{00000000-0005-0000-0000-00008AB00000}"/>
    <cellStyle name="Normal 80 3 7 3" xfId="26967" xr:uid="{00000000-0005-0000-0000-00008BB00000}"/>
    <cellStyle name="Normal 80 3 8" xfId="6848" xr:uid="{00000000-0005-0000-0000-00008CB00000}"/>
    <cellStyle name="Normal 80 3 8 2" xfId="37174" xr:uid="{00000000-0005-0000-0000-00008DB00000}"/>
    <cellStyle name="Normal 80 3 8 3" xfId="21950" xr:uid="{00000000-0005-0000-0000-00008EB00000}"/>
    <cellStyle name="Normal 80 3 9" xfId="32164" xr:uid="{00000000-0005-0000-0000-00008FB00000}"/>
    <cellStyle name="Normal 80 4" xfId="1873" xr:uid="{00000000-0005-0000-0000-000090B00000}"/>
    <cellStyle name="Normal 80 4 2" xfId="2296" xr:uid="{00000000-0005-0000-0000-000091B00000}"/>
    <cellStyle name="Normal 80 4 2 2" xfId="3135" xr:uid="{00000000-0005-0000-0000-000092B00000}"/>
    <cellStyle name="Normal 80 4 2 2 2" xfId="4825" xr:uid="{00000000-0005-0000-0000-000093B00000}"/>
    <cellStyle name="Normal 80 4 2 2 2 2" xfId="14898" xr:uid="{00000000-0005-0000-0000-000094B00000}"/>
    <cellStyle name="Normal 80 4 2 2 2 2 2" xfId="45220" xr:uid="{00000000-0005-0000-0000-000095B00000}"/>
    <cellStyle name="Normal 80 4 2 2 2 2 3" xfId="29996" xr:uid="{00000000-0005-0000-0000-000096B00000}"/>
    <cellStyle name="Normal 80 4 2 2 2 3" xfId="9878" xr:uid="{00000000-0005-0000-0000-000097B00000}"/>
    <cellStyle name="Normal 80 4 2 2 2 3 2" xfId="40203" xr:uid="{00000000-0005-0000-0000-000098B00000}"/>
    <cellStyle name="Normal 80 4 2 2 2 3 3" xfId="24979" xr:uid="{00000000-0005-0000-0000-000099B00000}"/>
    <cellStyle name="Normal 80 4 2 2 2 4" xfId="35190" xr:uid="{00000000-0005-0000-0000-00009AB00000}"/>
    <cellStyle name="Normal 80 4 2 2 2 5" xfId="19966" xr:uid="{00000000-0005-0000-0000-00009BB00000}"/>
    <cellStyle name="Normal 80 4 2 2 3" xfId="6517" xr:uid="{00000000-0005-0000-0000-00009CB00000}"/>
    <cellStyle name="Normal 80 4 2 2 3 2" xfId="16569" xr:uid="{00000000-0005-0000-0000-00009DB00000}"/>
    <cellStyle name="Normal 80 4 2 2 3 2 2" xfId="46891" xr:uid="{00000000-0005-0000-0000-00009EB00000}"/>
    <cellStyle name="Normal 80 4 2 2 3 2 3" xfId="31667" xr:uid="{00000000-0005-0000-0000-00009FB00000}"/>
    <cellStyle name="Normal 80 4 2 2 3 3" xfId="11549" xr:uid="{00000000-0005-0000-0000-0000A0B00000}"/>
    <cellStyle name="Normal 80 4 2 2 3 3 2" xfId="41874" xr:uid="{00000000-0005-0000-0000-0000A1B00000}"/>
    <cellStyle name="Normal 80 4 2 2 3 3 3" xfId="26650" xr:uid="{00000000-0005-0000-0000-0000A2B00000}"/>
    <cellStyle name="Normal 80 4 2 2 3 4" xfId="36861" xr:uid="{00000000-0005-0000-0000-0000A3B00000}"/>
    <cellStyle name="Normal 80 4 2 2 3 5" xfId="21637" xr:uid="{00000000-0005-0000-0000-0000A4B00000}"/>
    <cellStyle name="Normal 80 4 2 2 4" xfId="13227" xr:uid="{00000000-0005-0000-0000-0000A5B00000}"/>
    <cellStyle name="Normal 80 4 2 2 4 2" xfId="43549" xr:uid="{00000000-0005-0000-0000-0000A6B00000}"/>
    <cellStyle name="Normal 80 4 2 2 4 3" xfId="28325" xr:uid="{00000000-0005-0000-0000-0000A7B00000}"/>
    <cellStyle name="Normal 80 4 2 2 5" xfId="8206" xr:uid="{00000000-0005-0000-0000-0000A8B00000}"/>
    <cellStyle name="Normal 80 4 2 2 5 2" xfId="38532" xr:uid="{00000000-0005-0000-0000-0000A9B00000}"/>
    <cellStyle name="Normal 80 4 2 2 5 3" xfId="23308" xr:uid="{00000000-0005-0000-0000-0000AAB00000}"/>
    <cellStyle name="Normal 80 4 2 2 6" xfId="33520" xr:uid="{00000000-0005-0000-0000-0000ABB00000}"/>
    <cellStyle name="Normal 80 4 2 2 7" xfId="18295" xr:uid="{00000000-0005-0000-0000-0000ACB00000}"/>
    <cellStyle name="Normal 80 4 2 3" xfId="3988" xr:uid="{00000000-0005-0000-0000-0000ADB00000}"/>
    <cellStyle name="Normal 80 4 2 3 2" xfId="14062" xr:uid="{00000000-0005-0000-0000-0000AEB00000}"/>
    <cellStyle name="Normal 80 4 2 3 2 2" xfId="44384" xr:uid="{00000000-0005-0000-0000-0000AFB00000}"/>
    <cellStyle name="Normal 80 4 2 3 2 3" xfId="29160" xr:uid="{00000000-0005-0000-0000-0000B0B00000}"/>
    <cellStyle name="Normal 80 4 2 3 3" xfId="9042" xr:uid="{00000000-0005-0000-0000-0000B1B00000}"/>
    <cellStyle name="Normal 80 4 2 3 3 2" xfId="39367" xr:uid="{00000000-0005-0000-0000-0000B2B00000}"/>
    <cellStyle name="Normal 80 4 2 3 3 3" xfId="24143" xr:uid="{00000000-0005-0000-0000-0000B3B00000}"/>
    <cellStyle name="Normal 80 4 2 3 4" xfId="34354" xr:uid="{00000000-0005-0000-0000-0000B4B00000}"/>
    <cellStyle name="Normal 80 4 2 3 5" xfId="19130" xr:uid="{00000000-0005-0000-0000-0000B5B00000}"/>
    <cellStyle name="Normal 80 4 2 4" xfId="5681" xr:uid="{00000000-0005-0000-0000-0000B6B00000}"/>
    <cellStyle name="Normal 80 4 2 4 2" xfId="15733" xr:uid="{00000000-0005-0000-0000-0000B7B00000}"/>
    <cellStyle name="Normal 80 4 2 4 2 2" xfId="46055" xr:uid="{00000000-0005-0000-0000-0000B8B00000}"/>
    <cellStyle name="Normal 80 4 2 4 2 3" xfId="30831" xr:uid="{00000000-0005-0000-0000-0000B9B00000}"/>
    <cellStyle name="Normal 80 4 2 4 3" xfId="10713" xr:uid="{00000000-0005-0000-0000-0000BAB00000}"/>
    <cellStyle name="Normal 80 4 2 4 3 2" xfId="41038" xr:uid="{00000000-0005-0000-0000-0000BBB00000}"/>
    <cellStyle name="Normal 80 4 2 4 3 3" xfId="25814" xr:uid="{00000000-0005-0000-0000-0000BCB00000}"/>
    <cellStyle name="Normal 80 4 2 4 4" xfId="36025" xr:uid="{00000000-0005-0000-0000-0000BDB00000}"/>
    <cellStyle name="Normal 80 4 2 4 5" xfId="20801" xr:uid="{00000000-0005-0000-0000-0000BEB00000}"/>
    <cellStyle name="Normal 80 4 2 5" xfId="12391" xr:uid="{00000000-0005-0000-0000-0000BFB00000}"/>
    <cellStyle name="Normal 80 4 2 5 2" xfId="42713" xr:uid="{00000000-0005-0000-0000-0000C0B00000}"/>
    <cellStyle name="Normal 80 4 2 5 3" xfId="27489" xr:uid="{00000000-0005-0000-0000-0000C1B00000}"/>
    <cellStyle name="Normal 80 4 2 6" xfId="7370" xr:uid="{00000000-0005-0000-0000-0000C2B00000}"/>
    <cellStyle name="Normal 80 4 2 6 2" xfId="37696" xr:uid="{00000000-0005-0000-0000-0000C3B00000}"/>
    <cellStyle name="Normal 80 4 2 6 3" xfId="22472" xr:uid="{00000000-0005-0000-0000-0000C4B00000}"/>
    <cellStyle name="Normal 80 4 2 7" xfId="32684" xr:uid="{00000000-0005-0000-0000-0000C5B00000}"/>
    <cellStyle name="Normal 80 4 2 8" xfId="17459" xr:uid="{00000000-0005-0000-0000-0000C6B00000}"/>
    <cellStyle name="Normal 80 4 3" xfId="2717" xr:uid="{00000000-0005-0000-0000-0000C7B00000}"/>
    <cellStyle name="Normal 80 4 3 2" xfId="4407" xr:uid="{00000000-0005-0000-0000-0000C8B00000}"/>
    <cellStyle name="Normal 80 4 3 2 2" xfId="14480" xr:uid="{00000000-0005-0000-0000-0000C9B00000}"/>
    <cellStyle name="Normal 80 4 3 2 2 2" xfId="44802" xr:uid="{00000000-0005-0000-0000-0000CAB00000}"/>
    <cellStyle name="Normal 80 4 3 2 2 3" xfId="29578" xr:uid="{00000000-0005-0000-0000-0000CBB00000}"/>
    <cellStyle name="Normal 80 4 3 2 3" xfId="9460" xr:uid="{00000000-0005-0000-0000-0000CCB00000}"/>
    <cellStyle name="Normal 80 4 3 2 3 2" xfId="39785" xr:uid="{00000000-0005-0000-0000-0000CDB00000}"/>
    <cellStyle name="Normal 80 4 3 2 3 3" xfId="24561" xr:uid="{00000000-0005-0000-0000-0000CEB00000}"/>
    <cellStyle name="Normal 80 4 3 2 4" xfId="34772" xr:uid="{00000000-0005-0000-0000-0000CFB00000}"/>
    <cellStyle name="Normal 80 4 3 2 5" xfId="19548" xr:uid="{00000000-0005-0000-0000-0000D0B00000}"/>
    <cellStyle name="Normal 80 4 3 3" xfId="6099" xr:uid="{00000000-0005-0000-0000-0000D1B00000}"/>
    <cellStyle name="Normal 80 4 3 3 2" xfId="16151" xr:uid="{00000000-0005-0000-0000-0000D2B00000}"/>
    <cellStyle name="Normal 80 4 3 3 2 2" xfId="46473" xr:uid="{00000000-0005-0000-0000-0000D3B00000}"/>
    <cellStyle name="Normal 80 4 3 3 2 3" xfId="31249" xr:uid="{00000000-0005-0000-0000-0000D4B00000}"/>
    <cellStyle name="Normal 80 4 3 3 3" xfId="11131" xr:uid="{00000000-0005-0000-0000-0000D5B00000}"/>
    <cellStyle name="Normal 80 4 3 3 3 2" xfId="41456" xr:uid="{00000000-0005-0000-0000-0000D6B00000}"/>
    <cellStyle name="Normal 80 4 3 3 3 3" xfId="26232" xr:uid="{00000000-0005-0000-0000-0000D7B00000}"/>
    <cellStyle name="Normal 80 4 3 3 4" xfId="36443" xr:uid="{00000000-0005-0000-0000-0000D8B00000}"/>
    <cellStyle name="Normal 80 4 3 3 5" xfId="21219" xr:uid="{00000000-0005-0000-0000-0000D9B00000}"/>
    <cellStyle name="Normal 80 4 3 4" xfId="12809" xr:uid="{00000000-0005-0000-0000-0000DAB00000}"/>
    <cellStyle name="Normal 80 4 3 4 2" xfId="43131" xr:uid="{00000000-0005-0000-0000-0000DBB00000}"/>
    <cellStyle name="Normal 80 4 3 4 3" xfId="27907" xr:uid="{00000000-0005-0000-0000-0000DCB00000}"/>
    <cellStyle name="Normal 80 4 3 5" xfId="7788" xr:uid="{00000000-0005-0000-0000-0000DDB00000}"/>
    <cellStyle name="Normal 80 4 3 5 2" xfId="38114" xr:uid="{00000000-0005-0000-0000-0000DEB00000}"/>
    <cellStyle name="Normal 80 4 3 5 3" xfId="22890" xr:uid="{00000000-0005-0000-0000-0000DFB00000}"/>
    <cellStyle name="Normal 80 4 3 6" xfId="33102" xr:uid="{00000000-0005-0000-0000-0000E0B00000}"/>
    <cellStyle name="Normal 80 4 3 7" xfId="17877" xr:uid="{00000000-0005-0000-0000-0000E1B00000}"/>
    <cellStyle name="Normal 80 4 4" xfId="3570" xr:uid="{00000000-0005-0000-0000-0000E2B00000}"/>
    <cellStyle name="Normal 80 4 4 2" xfId="13644" xr:uid="{00000000-0005-0000-0000-0000E3B00000}"/>
    <cellStyle name="Normal 80 4 4 2 2" xfId="43966" xr:uid="{00000000-0005-0000-0000-0000E4B00000}"/>
    <cellStyle name="Normal 80 4 4 2 3" xfId="28742" xr:uid="{00000000-0005-0000-0000-0000E5B00000}"/>
    <cellStyle name="Normal 80 4 4 3" xfId="8624" xr:uid="{00000000-0005-0000-0000-0000E6B00000}"/>
    <cellStyle name="Normal 80 4 4 3 2" xfId="38949" xr:uid="{00000000-0005-0000-0000-0000E7B00000}"/>
    <cellStyle name="Normal 80 4 4 3 3" xfId="23725" xr:uid="{00000000-0005-0000-0000-0000E8B00000}"/>
    <cellStyle name="Normal 80 4 4 4" xfId="33936" xr:uid="{00000000-0005-0000-0000-0000E9B00000}"/>
    <cellStyle name="Normal 80 4 4 5" xfId="18712" xr:uid="{00000000-0005-0000-0000-0000EAB00000}"/>
    <cellStyle name="Normal 80 4 5" xfId="5263" xr:uid="{00000000-0005-0000-0000-0000EBB00000}"/>
    <cellStyle name="Normal 80 4 5 2" xfId="15315" xr:uid="{00000000-0005-0000-0000-0000ECB00000}"/>
    <cellStyle name="Normal 80 4 5 2 2" xfId="45637" xr:uid="{00000000-0005-0000-0000-0000EDB00000}"/>
    <cellStyle name="Normal 80 4 5 2 3" xfId="30413" xr:uid="{00000000-0005-0000-0000-0000EEB00000}"/>
    <cellStyle name="Normal 80 4 5 3" xfId="10295" xr:uid="{00000000-0005-0000-0000-0000EFB00000}"/>
    <cellStyle name="Normal 80 4 5 3 2" xfId="40620" xr:uid="{00000000-0005-0000-0000-0000F0B00000}"/>
    <cellStyle name="Normal 80 4 5 3 3" xfId="25396" xr:uid="{00000000-0005-0000-0000-0000F1B00000}"/>
    <cellStyle name="Normal 80 4 5 4" xfId="35607" xr:uid="{00000000-0005-0000-0000-0000F2B00000}"/>
    <cellStyle name="Normal 80 4 5 5" xfId="20383" xr:uid="{00000000-0005-0000-0000-0000F3B00000}"/>
    <cellStyle name="Normal 80 4 6" xfId="11973" xr:uid="{00000000-0005-0000-0000-0000F4B00000}"/>
    <cellStyle name="Normal 80 4 6 2" xfId="42295" xr:uid="{00000000-0005-0000-0000-0000F5B00000}"/>
    <cellStyle name="Normal 80 4 6 3" xfId="27071" xr:uid="{00000000-0005-0000-0000-0000F6B00000}"/>
    <cellStyle name="Normal 80 4 7" xfId="6952" xr:uid="{00000000-0005-0000-0000-0000F7B00000}"/>
    <cellStyle name="Normal 80 4 7 2" xfId="37278" xr:uid="{00000000-0005-0000-0000-0000F8B00000}"/>
    <cellStyle name="Normal 80 4 7 3" xfId="22054" xr:uid="{00000000-0005-0000-0000-0000F9B00000}"/>
    <cellStyle name="Normal 80 4 8" xfId="32266" xr:uid="{00000000-0005-0000-0000-0000FAB00000}"/>
    <cellStyle name="Normal 80 4 9" xfId="17041" xr:uid="{00000000-0005-0000-0000-0000FBB00000}"/>
    <cellStyle name="Normal 80 5" xfId="2086" xr:uid="{00000000-0005-0000-0000-0000FCB00000}"/>
    <cellStyle name="Normal 80 5 2" xfId="2927" xr:uid="{00000000-0005-0000-0000-0000FDB00000}"/>
    <cellStyle name="Normal 80 5 2 2" xfId="4617" xr:uid="{00000000-0005-0000-0000-0000FEB00000}"/>
    <cellStyle name="Normal 80 5 2 2 2" xfId="14690" xr:uid="{00000000-0005-0000-0000-0000FFB00000}"/>
    <cellStyle name="Normal 80 5 2 2 2 2" xfId="45012" xr:uid="{00000000-0005-0000-0000-000000B10000}"/>
    <cellStyle name="Normal 80 5 2 2 2 3" xfId="29788" xr:uid="{00000000-0005-0000-0000-000001B10000}"/>
    <cellStyle name="Normal 80 5 2 2 3" xfId="9670" xr:uid="{00000000-0005-0000-0000-000002B10000}"/>
    <cellStyle name="Normal 80 5 2 2 3 2" xfId="39995" xr:uid="{00000000-0005-0000-0000-000003B10000}"/>
    <cellStyle name="Normal 80 5 2 2 3 3" xfId="24771" xr:uid="{00000000-0005-0000-0000-000004B10000}"/>
    <cellStyle name="Normal 80 5 2 2 4" xfId="34982" xr:uid="{00000000-0005-0000-0000-000005B10000}"/>
    <cellStyle name="Normal 80 5 2 2 5" xfId="19758" xr:uid="{00000000-0005-0000-0000-000006B10000}"/>
    <cellStyle name="Normal 80 5 2 3" xfId="6309" xr:uid="{00000000-0005-0000-0000-000007B10000}"/>
    <cellStyle name="Normal 80 5 2 3 2" xfId="16361" xr:uid="{00000000-0005-0000-0000-000008B10000}"/>
    <cellStyle name="Normal 80 5 2 3 2 2" xfId="46683" xr:uid="{00000000-0005-0000-0000-000009B10000}"/>
    <cellStyle name="Normal 80 5 2 3 2 3" xfId="31459" xr:uid="{00000000-0005-0000-0000-00000AB10000}"/>
    <cellStyle name="Normal 80 5 2 3 3" xfId="11341" xr:uid="{00000000-0005-0000-0000-00000BB10000}"/>
    <cellStyle name="Normal 80 5 2 3 3 2" xfId="41666" xr:uid="{00000000-0005-0000-0000-00000CB10000}"/>
    <cellStyle name="Normal 80 5 2 3 3 3" xfId="26442" xr:uid="{00000000-0005-0000-0000-00000DB10000}"/>
    <cellStyle name="Normal 80 5 2 3 4" xfId="36653" xr:uid="{00000000-0005-0000-0000-00000EB10000}"/>
    <cellStyle name="Normal 80 5 2 3 5" xfId="21429" xr:uid="{00000000-0005-0000-0000-00000FB10000}"/>
    <cellStyle name="Normal 80 5 2 4" xfId="13019" xr:uid="{00000000-0005-0000-0000-000010B10000}"/>
    <cellStyle name="Normal 80 5 2 4 2" xfId="43341" xr:uid="{00000000-0005-0000-0000-000011B10000}"/>
    <cellStyle name="Normal 80 5 2 4 3" xfId="28117" xr:uid="{00000000-0005-0000-0000-000012B10000}"/>
    <cellStyle name="Normal 80 5 2 5" xfId="7998" xr:uid="{00000000-0005-0000-0000-000013B10000}"/>
    <cellStyle name="Normal 80 5 2 5 2" xfId="38324" xr:uid="{00000000-0005-0000-0000-000014B10000}"/>
    <cellStyle name="Normal 80 5 2 5 3" xfId="23100" xr:uid="{00000000-0005-0000-0000-000015B10000}"/>
    <cellStyle name="Normal 80 5 2 6" xfId="33312" xr:uid="{00000000-0005-0000-0000-000016B10000}"/>
    <cellStyle name="Normal 80 5 2 7" xfId="18087" xr:uid="{00000000-0005-0000-0000-000017B10000}"/>
    <cellStyle name="Normal 80 5 3" xfId="3780" xr:uid="{00000000-0005-0000-0000-000018B10000}"/>
    <cellStyle name="Normal 80 5 3 2" xfId="13854" xr:uid="{00000000-0005-0000-0000-000019B10000}"/>
    <cellStyle name="Normal 80 5 3 2 2" xfId="44176" xr:uid="{00000000-0005-0000-0000-00001AB10000}"/>
    <cellStyle name="Normal 80 5 3 2 3" xfId="28952" xr:uid="{00000000-0005-0000-0000-00001BB10000}"/>
    <cellStyle name="Normal 80 5 3 3" xfId="8834" xr:uid="{00000000-0005-0000-0000-00001CB10000}"/>
    <cellStyle name="Normal 80 5 3 3 2" xfId="39159" xr:uid="{00000000-0005-0000-0000-00001DB10000}"/>
    <cellStyle name="Normal 80 5 3 3 3" xfId="23935" xr:uid="{00000000-0005-0000-0000-00001EB10000}"/>
    <cellStyle name="Normal 80 5 3 4" xfId="34146" xr:uid="{00000000-0005-0000-0000-00001FB10000}"/>
    <cellStyle name="Normal 80 5 3 5" xfId="18922" xr:uid="{00000000-0005-0000-0000-000020B10000}"/>
    <cellStyle name="Normal 80 5 4" xfId="5473" xr:uid="{00000000-0005-0000-0000-000021B10000}"/>
    <cellStyle name="Normal 80 5 4 2" xfId="15525" xr:uid="{00000000-0005-0000-0000-000022B10000}"/>
    <cellStyle name="Normal 80 5 4 2 2" xfId="45847" xr:uid="{00000000-0005-0000-0000-000023B10000}"/>
    <cellStyle name="Normal 80 5 4 2 3" xfId="30623" xr:uid="{00000000-0005-0000-0000-000024B10000}"/>
    <cellStyle name="Normal 80 5 4 3" xfId="10505" xr:uid="{00000000-0005-0000-0000-000025B10000}"/>
    <cellStyle name="Normal 80 5 4 3 2" xfId="40830" xr:uid="{00000000-0005-0000-0000-000026B10000}"/>
    <cellStyle name="Normal 80 5 4 3 3" xfId="25606" xr:uid="{00000000-0005-0000-0000-000027B10000}"/>
    <cellStyle name="Normal 80 5 4 4" xfId="35817" xr:uid="{00000000-0005-0000-0000-000028B10000}"/>
    <cellStyle name="Normal 80 5 4 5" xfId="20593" xr:uid="{00000000-0005-0000-0000-000029B10000}"/>
    <cellStyle name="Normal 80 5 5" xfId="12183" xr:uid="{00000000-0005-0000-0000-00002AB10000}"/>
    <cellStyle name="Normal 80 5 5 2" xfId="42505" xr:uid="{00000000-0005-0000-0000-00002BB10000}"/>
    <cellStyle name="Normal 80 5 5 3" xfId="27281" xr:uid="{00000000-0005-0000-0000-00002CB10000}"/>
    <cellStyle name="Normal 80 5 6" xfId="7162" xr:uid="{00000000-0005-0000-0000-00002DB10000}"/>
    <cellStyle name="Normal 80 5 6 2" xfId="37488" xr:uid="{00000000-0005-0000-0000-00002EB10000}"/>
    <cellStyle name="Normal 80 5 6 3" xfId="22264" xr:uid="{00000000-0005-0000-0000-00002FB10000}"/>
    <cellStyle name="Normal 80 5 7" xfId="32476" xr:uid="{00000000-0005-0000-0000-000030B10000}"/>
    <cellStyle name="Normal 80 5 8" xfId="17251" xr:uid="{00000000-0005-0000-0000-000031B10000}"/>
    <cellStyle name="Normal 80 6" xfId="2507" xr:uid="{00000000-0005-0000-0000-000032B10000}"/>
    <cellStyle name="Normal 80 6 2" xfId="4199" xr:uid="{00000000-0005-0000-0000-000033B10000}"/>
    <cellStyle name="Normal 80 6 2 2" xfId="14272" xr:uid="{00000000-0005-0000-0000-000034B10000}"/>
    <cellStyle name="Normal 80 6 2 2 2" xfId="44594" xr:uid="{00000000-0005-0000-0000-000035B10000}"/>
    <cellStyle name="Normal 80 6 2 2 3" xfId="29370" xr:uid="{00000000-0005-0000-0000-000036B10000}"/>
    <cellStyle name="Normal 80 6 2 3" xfId="9252" xr:uid="{00000000-0005-0000-0000-000037B10000}"/>
    <cellStyle name="Normal 80 6 2 3 2" xfId="39577" xr:uid="{00000000-0005-0000-0000-000038B10000}"/>
    <cellStyle name="Normal 80 6 2 3 3" xfId="24353" xr:uid="{00000000-0005-0000-0000-000039B10000}"/>
    <cellStyle name="Normal 80 6 2 4" xfId="34564" xr:uid="{00000000-0005-0000-0000-00003AB10000}"/>
    <cellStyle name="Normal 80 6 2 5" xfId="19340" xr:uid="{00000000-0005-0000-0000-00003BB10000}"/>
    <cellStyle name="Normal 80 6 3" xfId="5891" xr:uid="{00000000-0005-0000-0000-00003CB10000}"/>
    <cellStyle name="Normal 80 6 3 2" xfId="15943" xr:uid="{00000000-0005-0000-0000-00003DB10000}"/>
    <cellStyle name="Normal 80 6 3 2 2" xfId="46265" xr:uid="{00000000-0005-0000-0000-00003EB10000}"/>
    <cellStyle name="Normal 80 6 3 2 3" xfId="31041" xr:uid="{00000000-0005-0000-0000-00003FB10000}"/>
    <cellStyle name="Normal 80 6 3 3" xfId="10923" xr:uid="{00000000-0005-0000-0000-000040B10000}"/>
    <cellStyle name="Normal 80 6 3 3 2" xfId="41248" xr:uid="{00000000-0005-0000-0000-000041B10000}"/>
    <cellStyle name="Normal 80 6 3 3 3" xfId="26024" xr:uid="{00000000-0005-0000-0000-000042B10000}"/>
    <cellStyle name="Normal 80 6 3 4" xfId="36235" xr:uid="{00000000-0005-0000-0000-000043B10000}"/>
    <cellStyle name="Normal 80 6 3 5" xfId="21011" xr:uid="{00000000-0005-0000-0000-000044B10000}"/>
    <cellStyle name="Normal 80 6 4" xfId="12601" xr:uid="{00000000-0005-0000-0000-000045B10000}"/>
    <cellStyle name="Normal 80 6 4 2" xfId="42923" xr:uid="{00000000-0005-0000-0000-000046B10000}"/>
    <cellStyle name="Normal 80 6 4 3" xfId="27699" xr:uid="{00000000-0005-0000-0000-000047B10000}"/>
    <cellStyle name="Normal 80 6 5" xfId="7580" xr:uid="{00000000-0005-0000-0000-000048B10000}"/>
    <cellStyle name="Normal 80 6 5 2" xfId="37906" xr:uid="{00000000-0005-0000-0000-000049B10000}"/>
    <cellStyle name="Normal 80 6 5 3" xfId="22682" xr:uid="{00000000-0005-0000-0000-00004AB10000}"/>
    <cellStyle name="Normal 80 6 6" xfId="32894" xr:uid="{00000000-0005-0000-0000-00004BB10000}"/>
    <cellStyle name="Normal 80 6 7" xfId="17669" xr:uid="{00000000-0005-0000-0000-00004CB10000}"/>
    <cellStyle name="Normal 80 7" xfId="3353" xr:uid="{00000000-0005-0000-0000-00004DB10000}"/>
    <cellStyle name="Normal 80 7 2" xfId="13436" xr:uid="{00000000-0005-0000-0000-00004EB10000}"/>
    <cellStyle name="Normal 80 7 2 2" xfId="43758" xr:uid="{00000000-0005-0000-0000-00004FB10000}"/>
    <cellStyle name="Normal 80 7 2 3" xfId="28534" xr:uid="{00000000-0005-0000-0000-000050B10000}"/>
    <cellStyle name="Normal 80 7 3" xfId="8415" xr:uid="{00000000-0005-0000-0000-000051B10000}"/>
    <cellStyle name="Normal 80 7 3 2" xfId="38741" xr:uid="{00000000-0005-0000-0000-000052B10000}"/>
    <cellStyle name="Normal 80 7 3 3" xfId="23517" xr:uid="{00000000-0005-0000-0000-000053B10000}"/>
    <cellStyle name="Normal 80 7 4" xfId="33728" xr:uid="{00000000-0005-0000-0000-000054B10000}"/>
    <cellStyle name="Normal 80 7 5" xfId="18504" xr:uid="{00000000-0005-0000-0000-000055B10000}"/>
    <cellStyle name="Normal 80 8" xfId="5051" xr:uid="{00000000-0005-0000-0000-000056B10000}"/>
    <cellStyle name="Normal 80 8 2" xfId="15107" xr:uid="{00000000-0005-0000-0000-000057B10000}"/>
    <cellStyle name="Normal 80 8 2 2" xfId="45429" xr:uid="{00000000-0005-0000-0000-000058B10000}"/>
    <cellStyle name="Normal 80 8 2 3" xfId="30205" xr:uid="{00000000-0005-0000-0000-000059B10000}"/>
    <cellStyle name="Normal 80 8 3" xfId="10087" xr:uid="{00000000-0005-0000-0000-00005AB10000}"/>
    <cellStyle name="Normal 80 8 3 2" xfId="40412" xr:uid="{00000000-0005-0000-0000-00005BB10000}"/>
    <cellStyle name="Normal 80 8 3 3" xfId="25188" xr:uid="{00000000-0005-0000-0000-00005CB10000}"/>
    <cellStyle name="Normal 80 8 4" xfId="35399" xr:uid="{00000000-0005-0000-0000-00005DB10000}"/>
    <cellStyle name="Normal 80 8 5" xfId="20175" xr:uid="{00000000-0005-0000-0000-00005EB10000}"/>
    <cellStyle name="Normal 80 9" xfId="11763" xr:uid="{00000000-0005-0000-0000-00005FB10000}"/>
    <cellStyle name="Normal 80 9 2" xfId="42087" xr:uid="{00000000-0005-0000-0000-000060B10000}"/>
    <cellStyle name="Normal 80 9 3" xfId="26863" xr:uid="{00000000-0005-0000-0000-000061B10000}"/>
    <cellStyle name="Normal 81" xfId="1701" xr:uid="{00000000-0005-0000-0000-000062B10000}"/>
    <cellStyle name="Normal 81 10" xfId="6791" xr:uid="{00000000-0005-0000-0000-000063B10000}"/>
    <cellStyle name="Normal 81 10 2" xfId="37119" xr:uid="{00000000-0005-0000-0000-000064B10000}"/>
    <cellStyle name="Normal 81 10 3" xfId="21895" xr:uid="{00000000-0005-0000-0000-000065B10000}"/>
    <cellStyle name="Normal 81 11" xfId="32111" xr:uid="{00000000-0005-0000-0000-000066B10000}"/>
    <cellStyle name="Normal 81 12" xfId="16880" xr:uid="{00000000-0005-0000-0000-000067B10000}"/>
    <cellStyle name="Normal 81 13" xfId="47325" xr:uid="{00000000-0005-0000-0000-000068B10000}"/>
    <cellStyle name="Normal 81 2" xfId="1755" xr:uid="{00000000-0005-0000-0000-000069B10000}"/>
    <cellStyle name="Normal 81 2 10" xfId="32161" xr:uid="{00000000-0005-0000-0000-00006AB10000}"/>
    <cellStyle name="Normal 81 2 11" xfId="16934" xr:uid="{00000000-0005-0000-0000-00006BB10000}"/>
    <cellStyle name="Normal 81 2 2" xfId="1863" xr:uid="{00000000-0005-0000-0000-00006CB10000}"/>
    <cellStyle name="Normal 81 2 2 10" xfId="17038" xr:uid="{00000000-0005-0000-0000-00006DB10000}"/>
    <cellStyle name="Normal 81 2 2 2" xfId="2080" xr:uid="{00000000-0005-0000-0000-00006EB10000}"/>
    <cellStyle name="Normal 81 2 2 2 2" xfId="2501" xr:uid="{00000000-0005-0000-0000-00006FB10000}"/>
    <cellStyle name="Normal 81 2 2 2 2 2" xfId="3340" xr:uid="{00000000-0005-0000-0000-000070B10000}"/>
    <cellStyle name="Normal 81 2 2 2 2 2 2" xfId="5030" xr:uid="{00000000-0005-0000-0000-000071B10000}"/>
    <cellStyle name="Normal 81 2 2 2 2 2 2 2" xfId="15103" xr:uid="{00000000-0005-0000-0000-000072B10000}"/>
    <cellStyle name="Normal 81 2 2 2 2 2 2 2 2" xfId="45425" xr:uid="{00000000-0005-0000-0000-000073B10000}"/>
    <cellStyle name="Normal 81 2 2 2 2 2 2 2 3" xfId="30201" xr:uid="{00000000-0005-0000-0000-000074B10000}"/>
    <cellStyle name="Normal 81 2 2 2 2 2 2 3" xfId="10083" xr:uid="{00000000-0005-0000-0000-000075B10000}"/>
    <cellStyle name="Normal 81 2 2 2 2 2 2 3 2" xfId="40408" xr:uid="{00000000-0005-0000-0000-000076B10000}"/>
    <cellStyle name="Normal 81 2 2 2 2 2 2 3 3" xfId="25184" xr:uid="{00000000-0005-0000-0000-000077B10000}"/>
    <cellStyle name="Normal 81 2 2 2 2 2 2 4" xfId="35395" xr:uid="{00000000-0005-0000-0000-000078B10000}"/>
    <cellStyle name="Normal 81 2 2 2 2 2 2 5" xfId="20171" xr:uid="{00000000-0005-0000-0000-000079B10000}"/>
    <cellStyle name="Normal 81 2 2 2 2 2 3" xfId="6722" xr:uid="{00000000-0005-0000-0000-00007AB10000}"/>
    <cellStyle name="Normal 81 2 2 2 2 2 3 2" xfId="16774" xr:uid="{00000000-0005-0000-0000-00007BB10000}"/>
    <cellStyle name="Normal 81 2 2 2 2 2 3 2 2" xfId="47096" xr:uid="{00000000-0005-0000-0000-00007CB10000}"/>
    <cellStyle name="Normal 81 2 2 2 2 2 3 2 3" xfId="31872" xr:uid="{00000000-0005-0000-0000-00007DB10000}"/>
    <cellStyle name="Normal 81 2 2 2 2 2 3 3" xfId="11754" xr:uid="{00000000-0005-0000-0000-00007EB10000}"/>
    <cellStyle name="Normal 81 2 2 2 2 2 3 3 2" xfId="42079" xr:uid="{00000000-0005-0000-0000-00007FB10000}"/>
    <cellStyle name="Normal 81 2 2 2 2 2 3 3 3" xfId="26855" xr:uid="{00000000-0005-0000-0000-000080B10000}"/>
    <cellStyle name="Normal 81 2 2 2 2 2 3 4" xfId="37066" xr:uid="{00000000-0005-0000-0000-000081B10000}"/>
    <cellStyle name="Normal 81 2 2 2 2 2 3 5" xfId="21842" xr:uid="{00000000-0005-0000-0000-000082B10000}"/>
    <cellStyle name="Normal 81 2 2 2 2 2 4" xfId="13432" xr:uid="{00000000-0005-0000-0000-000083B10000}"/>
    <cellStyle name="Normal 81 2 2 2 2 2 4 2" xfId="43754" xr:uid="{00000000-0005-0000-0000-000084B10000}"/>
    <cellStyle name="Normal 81 2 2 2 2 2 4 3" xfId="28530" xr:uid="{00000000-0005-0000-0000-000085B10000}"/>
    <cellStyle name="Normal 81 2 2 2 2 2 5" xfId="8411" xr:uid="{00000000-0005-0000-0000-000086B10000}"/>
    <cellStyle name="Normal 81 2 2 2 2 2 5 2" xfId="38737" xr:uid="{00000000-0005-0000-0000-000087B10000}"/>
    <cellStyle name="Normal 81 2 2 2 2 2 5 3" xfId="23513" xr:uid="{00000000-0005-0000-0000-000088B10000}"/>
    <cellStyle name="Normal 81 2 2 2 2 2 6" xfId="33725" xr:uid="{00000000-0005-0000-0000-000089B10000}"/>
    <cellStyle name="Normal 81 2 2 2 2 2 7" xfId="18500" xr:uid="{00000000-0005-0000-0000-00008AB10000}"/>
    <cellStyle name="Normal 81 2 2 2 2 3" xfId="4193" xr:uid="{00000000-0005-0000-0000-00008BB10000}"/>
    <cellStyle name="Normal 81 2 2 2 2 3 2" xfId="14267" xr:uid="{00000000-0005-0000-0000-00008CB10000}"/>
    <cellStyle name="Normal 81 2 2 2 2 3 2 2" xfId="44589" xr:uid="{00000000-0005-0000-0000-00008DB10000}"/>
    <cellStyle name="Normal 81 2 2 2 2 3 2 3" xfId="29365" xr:uid="{00000000-0005-0000-0000-00008EB10000}"/>
    <cellStyle name="Normal 81 2 2 2 2 3 3" xfId="9247" xr:uid="{00000000-0005-0000-0000-00008FB10000}"/>
    <cellStyle name="Normal 81 2 2 2 2 3 3 2" xfId="39572" xr:uid="{00000000-0005-0000-0000-000090B10000}"/>
    <cellStyle name="Normal 81 2 2 2 2 3 3 3" xfId="24348" xr:uid="{00000000-0005-0000-0000-000091B10000}"/>
    <cellStyle name="Normal 81 2 2 2 2 3 4" xfId="34559" xr:uid="{00000000-0005-0000-0000-000092B10000}"/>
    <cellStyle name="Normal 81 2 2 2 2 3 5" xfId="19335" xr:uid="{00000000-0005-0000-0000-000093B10000}"/>
    <cellStyle name="Normal 81 2 2 2 2 4" xfId="5886" xr:uid="{00000000-0005-0000-0000-000094B10000}"/>
    <cellStyle name="Normal 81 2 2 2 2 4 2" xfId="15938" xr:uid="{00000000-0005-0000-0000-000095B10000}"/>
    <cellStyle name="Normal 81 2 2 2 2 4 2 2" xfId="46260" xr:uid="{00000000-0005-0000-0000-000096B10000}"/>
    <cellStyle name="Normal 81 2 2 2 2 4 2 3" xfId="31036" xr:uid="{00000000-0005-0000-0000-000097B10000}"/>
    <cellStyle name="Normal 81 2 2 2 2 4 3" xfId="10918" xr:uid="{00000000-0005-0000-0000-000098B10000}"/>
    <cellStyle name="Normal 81 2 2 2 2 4 3 2" xfId="41243" xr:uid="{00000000-0005-0000-0000-000099B10000}"/>
    <cellStyle name="Normal 81 2 2 2 2 4 3 3" xfId="26019" xr:uid="{00000000-0005-0000-0000-00009AB10000}"/>
    <cellStyle name="Normal 81 2 2 2 2 4 4" xfId="36230" xr:uid="{00000000-0005-0000-0000-00009BB10000}"/>
    <cellStyle name="Normal 81 2 2 2 2 4 5" xfId="21006" xr:uid="{00000000-0005-0000-0000-00009CB10000}"/>
    <cellStyle name="Normal 81 2 2 2 2 5" xfId="12596" xr:uid="{00000000-0005-0000-0000-00009DB10000}"/>
    <cellStyle name="Normal 81 2 2 2 2 5 2" xfId="42918" xr:uid="{00000000-0005-0000-0000-00009EB10000}"/>
    <cellStyle name="Normal 81 2 2 2 2 5 3" xfId="27694" xr:uid="{00000000-0005-0000-0000-00009FB10000}"/>
    <cellStyle name="Normal 81 2 2 2 2 6" xfId="7575" xr:uid="{00000000-0005-0000-0000-0000A0B10000}"/>
    <cellStyle name="Normal 81 2 2 2 2 6 2" xfId="37901" xr:uid="{00000000-0005-0000-0000-0000A1B10000}"/>
    <cellStyle name="Normal 81 2 2 2 2 6 3" xfId="22677" xr:uid="{00000000-0005-0000-0000-0000A2B10000}"/>
    <cellStyle name="Normal 81 2 2 2 2 7" xfId="32889" xr:uid="{00000000-0005-0000-0000-0000A3B10000}"/>
    <cellStyle name="Normal 81 2 2 2 2 8" xfId="17664" xr:uid="{00000000-0005-0000-0000-0000A4B10000}"/>
    <cellStyle name="Normal 81 2 2 2 3" xfId="2922" xr:uid="{00000000-0005-0000-0000-0000A5B10000}"/>
    <cellStyle name="Normal 81 2 2 2 3 2" xfId="4612" xr:uid="{00000000-0005-0000-0000-0000A6B10000}"/>
    <cellStyle name="Normal 81 2 2 2 3 2 2" xfId="14685" xr:uid="{00000000-0005-0000-0000-0000A7B10000}"/>
    <cellStyle name="Normal 81 2 2 2 3 2 2 2" xfId="45007" xr:uid="{00000000-0005-0000-0000-0000A8B10000}"/>
    <cellStyle name="Normal 81 2 2 2 3 2 2 3" xfId="29783" xr:uid="{00000000-0005-0000-0000-0000A9B10000}"/>
    <cellStyle name="Normal 81 2 2 2 3 2 3" xfId="9665" xr:uid="{00000000-0005-0000-0000-0000AAB10000}"/>
    <cellStyle name="Normal 81 2 2 2 3 2 3 2" xfId="39990" xr:uid="{00000000-0005-0000-0000-0000ABB10000}"/>
    <cellStyle name="Normal 81 2 2 2 3 2 3 3" xfId="24766" xr:uid="{00000000-0005-0000-0000-0000ACB10000}"/>
    <cellStyle name="Normal 81 2 2 2 3 2 4" xfId="34977" xr:uid="{00000000-0005-0000-0000-0000ADB10000}"/>
    <cellStyle name="Normal 81 2 2 2 3 2 5" xfId="19753" xr:uid="{00000000-0005-0000-0000-0000AEB10000}"/>
    <cellStyle name="Normal 81 2 2 2 3 3" xfId="6304" xr:uid="{00000000-0005-0000-0000-0000AFB10000}"/>
    <cellStyle name="Normal 81 2 2 2 3 3 2" xfId="16356" xr:uid="{00000000-0005-0000-0000-0000B0B10000}"/>
    <cellStyle name="Normal 81 2 2 2 3 3 2 2" xfId="46678" xr:uid="{00000000-0005-0000-0000-0000B1B10000}"/>
    <cellStyle name="Normal 81 2 2 2 3 3 2 3" xfId="31454" xr:uid="{00000000-0005-0000-0000-0000B2B10000}"/>
    <cellStyle name="Normal 81 2 2 2 3 3 3" xfId="11336" xr:uid="{00000000-0005-0000-0000-0000B3B10000}"/>
    <cellStyle name="Normal 81 2 2 2 3 3 3 2" xfId="41661" xr:uid="{00000000-0005-0000-0000-0000B4B10000}"/>
    <cellStyle name="Normal 81 2 2 2 3 3 3 3" xfId="26437" xr:uid="{00000000-0005-0000-0000-0000B5B10000}"/>
    <cellStyle name="Normal 81 2 2 2 3 3 4" xfId="36648" xr:uid="{00000000-0005-0000-0000-0000B6B10000}"/>
    <cellStyle name="Normal 81 2 2 2 3 3 5" xfId="21424" xr:uid="{00000000-0005-0000-0000-0000B7B10000}"/>
    <cellStyle name="Normal 81 2 2 2 3 4" xfId="13014" xr:uid="{00000000-0005-0000-0000-0000B8B10000}"/>
    <cellStyle name="Normal 81 2 2 2 3 4 2" xfId="43336" xr:uid="{00000000-0005-0000-0000-0000B9B10000}"/>
    <cellStyle name="Normal 81 2 2 2 3 4 3" xfId="28112" xr:uid="{00000000-0005-0000-0000-0000BAB10000}"/>
    <cellStyle name="Normal 81 2 2 2 3 5" xfId="7993" xr:uid="{00000000-0005-0000-0000-0000BBB10000}"/>
    <cellStyle name="Normal 81 2 2 2 3 5 2" xfId="38319" xr:uid="{00000000-0005-0000-0000-0000BCB10000}"/>
    <cellStyle name="Normal 81 2 2 2 3 5 3" xfId="23095" xr:uid="{00000000-0005-0000-0000-0000BDB10000}"/>
    <cellStyle name="Normal 81 2 2 2 3 6" xfId="33307" xr:uid="{00000000-0005-0000-0000-0000BEB10000}"/>
    <cellStyle name="Normal 81 2 2 2 3 7" xfId="18082" xr:uid="{00000000-0005-0000-0000-0000BFB10000}"/>
    <cellStyle name="Normal 81 2 2 2 4" xfId="3775" xr:uid="{00000000-0005-0000-0000-0000C0B10000}"/>
    <cellStyle name="Normal 81 2 2 2 4 2" xfId="13849" xr:uid="{00000000-0005-0000-0000-0000C1B10000}"/>
    <cellStyle name="Normal 81 2 2 2 4 2 2" xfId="44171" xr:uid="{00000000-0005-0000-0000-0000C2B10000}"/>
    <cellStyle name="Normal 81 2 2 2 4 2 3" xfId="28947" xr:uid="{00000000-0005-0000-0000-0000C3B10000}"/>
    <cellStyle name="Normal 81 2 2 2 4 3" xfId="8829" xr:uid="{00000000-0005-0000-0000-0000C4B10000}"/>
    <cellStyle name="Normal 81 2 2 2 4 3 2" xfId="39154" xr:uid="{00000000-0005-0000-0000-0000C5B10000}"/>
    <cellStyle name="Normal 81 2 2 2 4 3 3" xfId="23930" xr:uid="{00000000-0005-0000-0000-0000C6B10000}"/>
    <cellStyle name="Normal 81 2 2 2 4 4" xfId="34141" xr:uid="{00000000-0005-0000-0000-0000C7B10000}"/>
    <cellStyle name="Normal 81 2 2 2 4 5" xfId="18917" xr:uid="{00000000-0005-0000-0000-0000C8B10000}"/>
    <cellStyle name="Normal 81 2 2 2 5" xfId="5468" xr:uid="{00000000-0005-0000-0000-0000C9B10000}"/>
    <cellStyle name="Normal 81 2 2 2 5 2" xfId="15520" xr:uid="{00000000-0005-0000-0000-0000CAB10000}"/>
    <cellStyle name="Normal 81 2 2 2 5 2 2" xfId="45842" xr:uid="{00000000-0005-0000-0000-0000CBB10000}"/>
    <cellStyle name="Normal 81 2 2 2 5 2 3" xfId="30618" xr:uid="{00000000-0005-0000-0000-0000CCB10000}"/>
    <cellStyle name="Normal 81 2 2 2 5 3" xfId="10500" xr:uid="{00000000-0005-0000-0000-0000CDB10000}"/>
    <cellStyle name="Normal 81 2 2 2 5 3 2" xfId="40825" xr:uid="{00000000-0005-0000-0000-0000CEB10000}"/>
    <cellStyle name="Normal 81 2 2 2 5 3 3" xfId="25601" xr:uid="{00000000-0005-0000-0000-0000CFB10000}"/>
    <cellStyle name="Normal 81 2 2 2 5 4" xfId="35812" xr:uid="{00000000-0005-0000-0000-0000D0B10000}"/>
    <cellStyle name="Normal 81 2 2 2 5 5" xfId="20588" xr:uid="{00000000-0005-0000-0000-0000D1B10000}"/>
    <cellStyle name="Normal 81 2 2 2 6" xfId="12178" xr:uid="{00000000-0005-0000-0000-0000D2B10000}"/>
    <cellStyle name="Normal 81 2 2 2 6 2" xfId="42500" xr:uid="{00000000-0005-0000-0000-0000D3B10000}"/>
    <cellStyle name="Normal 81 2 2 2 6 3" xfId="27276" xr:uid="{00000000-0005-0000-0000-0000D4B10000}"/>
    <cellStyle name="Normal 81 2 2 2 7" xfId="7157" xr:uid="{00000000-0005-0000-0000-0000D5B10000}"/>
    <cellStyle name="Normal 81 2 2 2 7 2" xfId="37483" xr:uid="{00000000-0005-0000-0000-0000D6B10000}"/>
    <cellStyle name="Normal 81 2 2 2 7 3" xfId="22259" xr:uid="{00000000-0005-0000-0000-0000D7B10000}"/>
    <cellStyle name="Normal 81 2 2 2 8" xfId="32471" xr:uid="{00000000-0005-0000-0000-0000D8B10000}"/>
    <cellStyle name="Normal 81 2 2 2 9" xfId="17246" xr:uid="{00000000-0005-0000-0000-0000D9B10000}"/>
    <cellStyle name="Normal 81 2 2 3" xfId="2293" xr:uid="{00000000-0005-0000-0000-0000DAB10000}"/>
    <cellStyle name="Normal 81 2 2 3 2" xfId="3132" xr:uid="{00000000-0005-0000-0000-0000DBB10000}"/>
    <cellStyle name="Normal 81 2 2 3 2 2" xfId="4822" xr:uid="{00000000-0005-0000-0000-0000DCB10000}"/>
    <cellStyle name="Normal 81 2 2 3 2 2 2" xfId="14895" xr:uid="{00000000-0005-0000-0000-0000DDB10000}"/>
    <cellStyle name="Normal 81 2 2 3 2 2 2 2" xfId="45217" xr:uid="{00000000-0005-0000-0000-0000DEB10000}"/>
    <cellStyle name="Normal 81 2 2 3 2 2 2 3" xfId="29993" xr:uid="{00000000-0005-0000-0000-0000DFB10000}"/>
    <cellStyle name="Normal 81 2 2 3 2 2 3" xfId="9875" xr:uid="{00000000-0005-0000-0000-0000E0B10000}"/>
    <cellStyle name="Normal 81 2 2 3 2 2 3 2" xfId="40200" xr:uid="{00000000-0005-0000-0000-0000E1B10000}"/>
    <cellStyle name="Normal 81 2 2 3 2 2 3 3" xfId="24976" xr:uid="{00000000-0005-0000-0000-0000E2B10000}"/>
    <cellStyle name="Normal 81 2 2 3 2 2 4" xfId="35187" xr:uid="{00000000-0005-0000-0000-0000E3B10000}"/>
    <cellStyle name="Normal 81 2 2 3 2 2 5" xfId="19963" xr:uid="{00000000-0005-0000-0000-0000E4B10000}"/>
    <cellStyle name="Normal 81 2 2 3 2 3" xfId="6514" xr:uid="{00000000-0005-0000-0000-0000E5B10000}"/>
    <cellStyle name="Normal 81 2 2 3 2 3 2" xfId="16566" xr:uid="{00000000-0005-0000-0000-0000E6B10000}"/>
    <cellStyle name="Normal 81 2 2 3 2 3 2 2" xfId="46888" xr:uid="{00000000-0005-0000-0000-0000E7B10000}"/>
    <cellStyle name="Normal 81 2 2 3 2 3 2 3" xfId="31664" xr:uid="{00000000-0005-0000-0000-0000E8B10000}"/>
    <cellStyle name="Normal 81 2 2 3 2 3 3" xfId="11546" xr:uid="{00000000-0005-0000-0000-0000E9B10000}"/>
    <cellStyle name="Normal 81 2 2 3 2 3 3 2" xfId="41871" xr:uid="{00000000-0005-0000-0000-0000EAB10000}"/>
    <cellStyle name="Normal 81 2 2 3 2 3 3 3" xfId="26647" xr:uid="{00000000-0005-0000-0000-0000EBB10000}"/>
    <cellStyle name="Normal 81 2 2 3 2 3 4" xfId="36858" xr:uid="{00000000-0005-0000-0000-0000ECB10000}"/>
    <cellStyle name="Normal 81 2 2 3 2 3 5" xfId="21634" xr:uid="{00000000-0005-0000-0000-0000EDB10000}"/>
    <cellStyle name="Normal 81 2 2 3 2 4" xfId="13224" xr:uid="{00000000-0005-0000-0000-0000EEB10000}"/>
    <cellStyle name="Normal 81 2 2 3 2 4 2" xfId="43546" xr:uid="{00000000-0005-0000-0000-0000EFB10000}"/>
    <cellStyle name="Normal 81 2 2 3 2 4 3" xfId="28322" xr:uid="{00000000-0005-0000-0000-0000F0B10000}"/>
    <cellStyle name="Normal 81 2 2 3 2 5" xfId="8203" xr:uid="{00000000-0005-0000-0000-0000F1B10000}"/>
    <cellStyle name="Normal 81 2 2 3 2 5 2" xfId="38529" xr:uid="{00000000-0005-0000-0000-0000F2B10000}"/>
    <cellStyle name="Normal 81 2 2 3 2 5 3" xfId="23305" xr:uid="{00000000-0005-0000-0000-0000F3B10000}"/>
    <cellStyle name="Normal 81 2 2 3 2 6" xfId="33517" xr:uid="{00000000-0005-0000-0000-0000F4B10000}"/>
    <cellStyle name="Normal 81 2 2 3 2 7" xfId="18292" xr:uid="{00000000-0005-0000-0000-0000F5B10000}"/>
    <cellStyle name="Normal 81 2 2 3 3" xfId="3985" xr:uid="{00000000-0005-0000-0000-0000F6B10000}"/>
    <cellStyle name="Normal 81 2 2 3 3 2" xfId="14059" xr:uid="{00000000-0005-0000-0000-0000F7B10000}"/>
    <cellStyle name="Normal 81 2 2 3 3 2 2" xfId="44381" xr:uid="{00000000-0005-0000-0000-0000F8B10000}"/>
    <cellStyle name="Normal 81 2 2 3 3 2 3" xfId="29157" xr:uid="{00000000-0005-0000-0000-0000F9B10000}"/>
    <cellStyle name="Normal 81 2 2 3 3 3" xfId="9039" xr:uid="{00000000-0005-0000-0000-0000FAB10000}"/>
    <cellStyle name="Normal 81 2 2 3 3 3 2" xfId="39364" xr:uid="{00000000-0005-0000-0000-0000FBB10000}"/>
    <cellStyle name="Normal 81 2 2 3 3 3 3" xfId="24140" xr:uid="{00000000-0005-0000-0000-0000FCB10000}"/>
    <cellStyle name="Normal 81 2 2 3 3 4" xfId="34351" xr:uid="{00000000-0005-0000-0000-0000FDB10000}"/>
    <cellStyle name="Normal 81 2 2 3 3 5" xfId="19127" xr:uid="{00000000-0005-0000-0000-0000FEB10000}"/>
    <cellStyle name="Normal 81 2 2 3 4" xfId="5678" xr:uid="{00000000-0005-0000-0000-0000FFB10000}"/>
    <cellStyle name="Normal 81 2 2 3 4 2" xfId="15730" xr:uid="{00000000-0005-0000-0000-000000B20000}"/>
    <cellStyle name="Normal 81 2 2 3 4 2 2" xfId="46052" xr:uid="{00000000-0005-0000-0000-000001B20000}"/>
    <cellStyle name="Normal 81 2 2 3 4 2 3" xfId="30828" xr:uid="{00000000-0005-0000-0000-000002B20000}"/>
    <cellStyle name="Normal 81 2 2 3 4 3" xfId="10710" xr:uid="{00000000-0005-0000-0000-000003B20000}"/>
    <cellStyle name="Normal 81 2 2 3 4 3 2" xfId="41035" xr:uid="{00000000-0005-0000-0000-000004B20000}"/>
    <cellStyle name="Normal 81 2 2 3 4 3 3" xfId="25811" xr:uid="{00000000-0005-0000-0000-000005B20000}"/>
    <cellStyle name="Normal 81 2 2 3 4 4" xfId="36022" xr:uid="{00000000-0005-0000-0000-000006B20000}"/>
    <cellStyle name="Normal 81 2 2 3 4 5" xfId="20798" xr:uid="{00000000-0005-0000-0000-000007B20000}"/>
    <cellStyle name="Normal 81 2 2 3 5" xfId="12388" xr:uid="{00000000-0005-0000-0000-000008B20000}"/>
    <cellStyle name="Normal 81 2 2 3 5 2" xfId="42710" xr:uid="{00000000-0005-0000-0000-000009B20000}"/>
    <cellStyle name="Normal 81 2 2 3 5 3" xfId="27486" xr:uid="{00000000-0005-0000-0000-00000AB20000}"/>
    <cellStyle name="Normal 81 2 2 3 6" xfId="7367" xr:uid="{00000000-0005-0000-0000-00000BB20000}"/>
    <cellStyle name="Normal 81 2 2 3 6 2" xfId="37693" xr:uid="{00000000-0005-0000-0000-00000CB20000}"/>
    <cellStyle name="Normal 81 2 2 3 6 3" xfId="22469" xr:uid="{00000000-0005-0000-0000-00000DB20000}"/>
    <cellStyle name="Normal 81 2 2 3 7" xfId="32681" xr:uid="{00000000-0005-0000-0000-00000EB20000}"/>
    <cellStyle name="Normal 81 2 2 3 8" xfId="17456" xr:uid="{00000000-0005-0000-0000-00000FB20000}"/>
    <cellStyle name="Normal 81 2 2 4" xfId="2714" xr:uid="{00000000-0005-0000-0000-000010B20000}"/>
    <cellStyle name="Normal 81 2 2 4 2" xfId="4404" xr:uid="{00000000-0005-0000-0000-000011B20000}"/>
    <cellStyle name="Normal 81 2 2 4 2 2" xfId="14477" xr:uid="{00000000-0005-0000-0000-000012B20000}"/>
    <cellStyle name="Normal 81 2 2 4 2 2 2" xfId="44799" xr:uid="{00000000-0005-0000-0000-000013B20000}"/>
    <cellStyle name="Normal 81 2 2 4 2 2 3" xfId="29575" xr:uid="{00000000-0005-0000-0000-000014B20000}"/>
    <cellStyle name="Normal 81 2 2 4 2 3" xfId="9457" xr:uid="{00000000-0005-0000-0000-000015B20000}"/>
    <cellStyle name="Normal 81 2 2 4 2 3 2" xfId="39782" xr:uid="{00000000-0005-0000-0000-000016B20000}"/>
    <cellStyle name="Normal 81 2 2 4 2 3 3" xfId="24558" xr:uid="{00000000-0005-0000-0000-000017B20000}"/>
    <cellStyle name="Normal 81 2 2 4 2 4" xfId="34769" xr:uid="{00000000-0005-0000-0000-000018B20000}"/>
    <cellStyle name="Normal 81 2 2 4 2 5" xfId="19545" xr:uid="{00000000-0005-0000-0000-000019B20000}"/>
    <cellStyle name="Normal 81 2 2 4 3" xfId="6096" xr:uid="{00000000-0005-0000-0000-00001AB20000}"/>
    <cellStyle name="Normal 81 2 2 4 3 2" xfId="16148" xr:uid="{00000000-0005-0000-0000-00001BB20000}"/>
    <cellStyle name="Normal 81 2 2 4 3 2 2" xfId="46470" xr:uid="{00000000-0005-0000-0000-00001CB20000}"/>
    <cellStyle name="Normal 81 2 2 4 3 2 3" xfId="31246" xr:uid="{00000000-0005-0000-0000-00001DB20000}"/>
    <cellStyle name="Normal 81 2 2 4 3 3" xfId="11128" xr:uid="{00000000-0005-0000-0000-00001EB20000}"/>
    <cellStyle name="Normal 81 2 2 4 3 3 2" xfId="41453" xr:uid="{00000000-0005-0000-0000-00001FB20000}"/>
    <cellStyle name="Normal 81 2 2 4 3 3 3" xfId="26229" xr:uid="{00000000-0005-0000-0000-000020B20000}"/>
    <cellStyle name="Normal 81 2 2 4 3 4" xfId="36440" xr:uid="{00000000-0005-0000-0000-000021B20000}"/>
    <cellStyle name="Normal 81 2 2 4 3 5" xfId="21216" xr:uid="{00000000-0005-0000-0000-000022B20000}"/>
    <cellStyle name="Normal 81 2 2 4 4" xfId="12806" xr:uid="{00000000-0005-0000-0000-000023B20000}"/>
    <cellStyle name="Normal 81 2 2 4 4 2" xfId="43128" xr:uid="{00000000-0005-0000-0000-000024B20000}"/>
    <cellStyle name="Normal 81 2 2 4 4 3" xfId="27904" xr:uid="{00000000-0005-0000-0000-000025B20000}"/>
    <cellStyle name="Normal 81 2 2 4 5" xfId="7785" xr:uid="{00000000-0005-0000-0000-000026B20000}"/>
    <cellStyle name="Normal 81 2 2 4 5 2" xfId="38111" xr:uid="{00000000-0005-0000-0000-000027B20000}"/>
    <cellStyle name="Normal 81 2 2 4 5 3" xfId="22887" xr:uid="{00000000-0005-0000-0000-000028B20000}"/>
    <cellStyle name="Normal 81 2 2 4 6" xfId="33099" xr:uid="{00000000-0005-0000-0000-000029B20000}"/>
    <cellStyle name="Normal 81 2 2 4 7" xfId="17874" xr:uid="{00000000-0005-0000-0000-00002AB20000}"/>
    <cellStyle name="Normal 81 2 2 5" xfId="3567" xr:uid="{00000000-0005-0000-0000-00002BB20000}"/>
    <cellStyle name="Normal 81 2 2 5 2" xfId="13641" xr:uid="{00000000-0005-0000-0000-00002CB20000}"/>
    <cellStyle name="Normal 81 2 2 5 2 2" xfId="43963" xr:uid="{00000000-0005-0000-0000-00002DB20000}"/>
    <cellStyle name="Normal 81 2 2 5 2 3" xfId="28739" xr:uid="{00000000-0005-0000-0000-00002EB20000}"/>
    <cellStyle name="Normal 81 2 2 5 3" xfId="8621" xr:uid="{00000000-0005-0000-0000-00002FB20000}"/>
    <cellStyle name="Normal 81 2 2 5 3 2" xfId="38946" xr:uid="{00000000-0005-0000-0000-000030B20000}"/>
    <cellStyle name="Normal 81 2 2 5 3 3" xfId="23722" xr:uid="{00000000-0005-0000-0000-000031B20000}"/>
    <cellStyle name="Normal 81 2 2 5 4" xfId="33933" xr:uid="{00000000-0005-0000-0000-000032B20000}"/>
    <cellStyle name="Normal 81 2 2 5 5" xfId="18709" xr:uid="{00000000-0005-0000-0000-000033B20000}"/>
    <cellStyle name="Normal 81 2 2 6" xfId="5260" xr:uid="{00000000-0005-0000-0000-000034B20000}"/>
    <cellStyle name="Normal 81 2 2 6 2" xfId="15312" xr:uid="{00000000-0005-0000-0000-000035B20000}"/>
    <cellStyle name="Normal 81 2 2 6 2 2" xfId="45634" xr:uid="{00000000-0005-0000-0000-000036B20000}"/>
    <cellStyle name="Normal 81 2 2 6 2 3" xfId="30410" xr:uid="{00000000-0005-0000-0000-000037B20000}"/>
    <cellStyle name="Normal 81 2 2 6 3" xfId="10292" xr:uid="{00000000-0005-0000-0000-000038B20000}"/>
    <cellStyle name="Normal 81 2 2 6 3 2" xfId="40617" xr:uid="{00000000-0005-0000-0000-000039B20000}"/>
    <cellStyle name="Normal 81 2 2 6 3 3" xfId="25393" xr:uid="{00000000-0005-0000-0000-00003AB20000}"/>
    <cellStyle name="Normal 81 2 2 6 4" xfId="35604" xr:uid="{00000000-0005-0000-0000-00003BB20000}"/>
    <cellStyle name="Normal 81 2 2 6 5" xfId="20380" xr:uid="{00000000-0005-0000-0000-00003CB20000}"/>
    <cellStyle name="Normal 81 2 2 7" xfId="11970" xr:uid="{00000000-0005-0000-0000-00003DB20000}"/>
    <cellStyle name="Normal 81 2 2 7 2" xfId="42292" xr:uid="{00000000-0005-0000-0000-00003EB20000}"/>
    <cellStyle name="Normal 81 2 2 7 3" xfId="27068" xr:uid="{00000000-0005-0000-0000-00003FB20000}"/>
    <cellStyle name="Normal 81 2 2 8" xfId="6949" xr:uid="{00000000-0005-0000-0000-000040B20000}"/>
    <cellStyle name="Normal 81 2 2 8 2" xfId="37275" xr:uid="{00000000-0005-0000-0000-000041B20000}"/>
    <cellStyle name="Normal 81 2 2 8 3" xfId="22051" xr:uid="{00000000-0005-0000-0000-000042B20000}"/>
    <cellStyle name="Normal 81 2 2 9" xfId="32263" xr:uid="{00000000-0005-0000-0000-000043B20000}"/>
    <cellStyle name="Normal 81 2 3" xfId="1976" xr:uid="{00000000-0005-0000-0000-000044B20000}"/>
    <cellStyle name="Normal 81 2 3 2" xfId="2397" xr:uid="{00000000-0005-0000-0000-000045B20000}"/>
    <cellStyle name="Normal 81 2 3 2 2" xfId="3236" xr:uid="{00000000-0005-0000-0000-000046B20000}"/>
    <cellStyle name="Normal 81 2 3 2 2 2" xfId="4926" xr:uid="{00000000-0005-0000-0000-000047B20000}"/>
    <cellStyle name="Normal 81 2 3 2 2 2 2" xfId="14999" xr:uid="{00000000-0005-0000-0000-000048B20000}"/>
    <cellStyle name="Normal 81 2 3 2 2 2 2 2" xfId="45321" xr:uid="{00000000-0005-0000-0000-000049B20000}"/>
    <cellStyle name="Normal 81 2 3 2 2 2 2 3" xfId="30097" xr:uid="{00000000-0005-0000-0000-00004AB20000}"/>
    <cellStyle name="Normal 81 2 3 2 2 2 3" xfId="9979" xr:uid="{00000000-0005-0000-0000-00004BB20000}"/>
    <cellStyle name="Normal 81 2 3 2 2 2 3 2" xfId="40304" xr:uid="{00000000-0005-0000-0000-00004CB20000}"/>
    <cellStyle name="Normal 81 2 3 2 2 2 3 3" xfId="25080" xr:uid="{00000000-0005-0000-0000-00004DB20000}"/>
    <cellStyle name="Normal 81 2 3 2 2 2 4" xfId="35291" xr:uid="{00000000-0005-0000-0000-00004EB20000}"/>
    <cellStyle name="Normal 81 2 3 2 2 2 5" xfId="20067" xr:uid="{00000000-0005-0000-0000-00004FB20000}"/>
    <cellStyle name="Normal 81 2 3 2 2 3" xfId="6618" xr:uid="{00000000-0005-0000-0000-000050B20000}"/>
    <cellStyle name="Normal 81 2 3 2 2 3 2" xfId="16670" xr:uid="{00000000-0005-0000-0000-000051B20000}"/>
    <cellStyle name="Normal 81 2 3 2 2 3 2 2" xfId="46992" xr:uid="{00000000-0005-0000-0000-000052B20000}"/>
    <cellStyle name="Normal 81 2 3 2 2 3 2 3" xfId="31768" xr:uid="{00000000-0005-0000-0000-000053B20000}"/>
    <cellStyle name="Normal 81 2 3 2 2 3 3" xfId="11650" xr:uid="{00000000-0005-0000-0000-000054B20000}"/>
    <cellStyle name="Normal 81 2 3 2 2 3 3 2" xfId="41975" xr:uid="{00000000-0005-0000-0000-000055B20000}"/>
    <cellStyle name="Normal 81 2 3 2 2 3 3 3" xfId="26751" xr:uid="{00000000-0005-0000-0000-000056B20000}"/>
    <cellStyle name="Normal 81 2 3 2 2 3 4" xfId="36962" xr:uid="{00000000-0005-0000-0000-000057B20000}"/>
    <cellStyle name="Normal 81 2 3 2 2 3 5" xfId="21738" xr:uid="{00000000-0005-0000-0000-000058B20000}"/>
    <cellStyle name="Normal 81 2 3 2 2 4" xfId="13328" xr:uid="{00000000-0005-0000-0000-000059B20000}"/>
    <cellStyle name="Normal 81 2 3 2 2 4 2" xfId="43650" xr:uid="{00000000-0005-0000-0000-00005AB20000}"/>
    <cellStyle name="Normal 81 2 3 2 2 4 3" xfId="28426" xr:uid="{00000000-0005-0000-0000-00005BB20000}"/>
    <cellStyle name="Normal 81 2 3 2 2 5" xfId="8307" xr:uid="{00000000-0005-0000-0000-00005CB20000}"/>
    <cellStyle name="Normal 81 2 3 2 2 5 2" xfId="38633" xr:uid="{00000000-0005-0000-0000-00005DB20000}"/>
    <cellStyle name="Normal 81 2 3 2 2 5 3" xfId="23409" xr:uid="{00000000-0005-0000-0000-00005EB20000}"/>
    <cellStyle name="Normal 81 2 3 2 2 6" xfId="33621" xr:uid="{00000000-0005-0000-0000-00005FB20000}"/>
    <cellStyle name="Normal 81 2 3 2 2 7" xfId="18396" xr:uid="{00000000-0005-0000-0000-000060B20000}"/>
    <cellStyle name="Normal 81 2 3 2 3" xfId="4089" xr:uid="{00000000-0005-0000-0000-000061B20000}"/>
    <cellStyle name="Normal 81 2 3 2 3 2" xfId="14163" xr:uid="{00000000-0005-0000-0000-000062B20000}"/>
    <cellStyle name="Normal 81 2 3 2 3 2 2" xfId="44485" xr:uid="{00000000-0005-0000-0000-000063B20000}"/>
    <cellStyle name="Normal 81 2 3 2 3 2 3" xfId="29261" xr:uid="{00000000-0005-0000-0000-000064B20000}"/>
    <cellStyle name="Normal 81 2 3 2 3 3" xfId="9143" xr:uid="{00000000-0005-0000-0000-000065B20000}"/>
    <cellStyle name="Normal 81 2 3 2 3 3 2" xfId="39468" xr:uid="{00000000-0005-0000-0000-000066B20000}"/>
    <cellStyle name="Normal 81 2 3 2 3 3 3" xfId="24244" xr:uid="{00000000-0005-0000-0000-000067B20000}"/>
    <cellStyle name="Normal 81 2 3 2 3 4" xfId="34455" xr:uid="{00000000-0005-0000-0000-000068B20000}"/>
    <cellStyle name="Normal 81 2 3 2 3 5" xfId="19231" xr:uid="{00000000-0005-0000-0000-000069B20000}"/>
    <cellStyle name="Normal 81 2 3 2 4" xfId="5782" xr:uid="{00000000-0005-0000-0000-00006AB20000}"/>
    <cellStyle name="Normal 81 2 3 2 4 2" xfId="15834" xr:uid="{00000000-0005-0000-0000-00006BB20000}"/>
    <cellStyle name="Normal 81 2 3 2 4 2 2" xfId="46156" xr:uid="{00000000-0005-0000-0000-00006CB20000}"/>
    <cellStyle name="Normal 81 2 3 2 4 2 3" xfId="30932" xr:uid="{00000000-0005-0000-0000-00006DB20000}"/>
    <cellStyle name="Normal 81 2 3 2 4 3" xfId="10814" xr:uid="{00000000-0005-0000-0000-00006EB20000}"/>
    <cellStyle name="Normal 81 2 3 2 4 3 2" xfId="41139" xr:uid="{00000000-0005-0000-0000-00006FB20000}"/>
    <cellStyle name="Normal 81 2 3 2 4 3 3" xfId="25915" xr:uid="{00000000-0005-0000-0000-000070B20000}"/>
    <cellStyle name="Normal 81 2 3 2 4 4" xfId="36126" xr:uid="{00000000-0005-0000-0000-000071B20000}"/>
    <cellStyle name="Normal 81 2 3 2 4 5" xfId="20902" xr:uid="{00000000-0005-0000-0000-000072B20000}"/>
    <cellStyle name="Normal 81 2 3 2 5" xfId="12492" xr:uid="{00000000-0005-0000-0000-000073B20000}"/>
    <cellStyle name="Normal 81 2 3 2 5 2" xfId="42814" xr:uid="{00000000-0005-0000-0000-000074B20000}"/>
    <cellStyle name="Normal 81 2 3 2 5 3" xfId="27590" xr:uid="{00000000-0005-0000-0000-000075B20000}"/>
    <cellStyle name="Normal 81 2 3 2 6" xfId="7471" xr:uid="{00000000-0005-0000-0000-000076B20000}"/>
    <cellStyle name="Normal 81 2 3 2 6 2" xfId="37797" xr:uid="{00000000-0005-0000-0000-000077B20000}"/>
    <cellStyle name="Normal 81 2 3 2 6 3" xfId="22573" xr:uid="{00000000-0005-0000-0000-000078B20000}"/>
    <cellStyle name="Normal 81 2 3 2 7" xfId="32785" xr:uid="{00000000-0005-0000-0000-000079B20000}"/>
    <cellStyle name="Normal 81 2 3 2 8" xfId="17560" xr:uid="{00000000-0005-0000-0000-00007AB20000}"/>
    <cellStyle name="Normal 81 2 3 3" xfId="2818" xr:uid="{00000000-0005-0000-0000-00007BB20000}"/>
    <cellStyle name="Normal 81 2 3 3 2" xfId="4508" xr:uid="{00000000-0005-0000-0000-00007CB20000}"/>
    <cellStyle name="Normal 81 2 3 3 2 2" xfId="14581" xr:uid="{00000000-0005-0000-0000-00007DB20000}"/>
    <cellStyle name="Normal 81 2 3 3 2 2 2" xfId="44903" xr:uid="{00000000-0005-0000-0000-00007EB20000}"/>
    <cellStyle name="Normal 81 2 3 3 2 2 3" xfId="29679" xr:uid="{00000000-0005-0000-0000-00007FB20000}"/>
    <cellStyle name="Normal 81 2 3 3 2 3" xfId="9561" xr:uid="{00000000-0005-0000-0000-000080B20000}"/>
    <cellStyle name="Normal 81 2 3 3 2 3 2" xfId="39886" xr:uid="{00000000-0005-0000-0000-000081B20000}"/>
    <cellStyle name="Normal 81 2 3 3 2 3 3" xfId="24662" xr:uid="{00000000-0005-0000-0000-000082B20000}"/>
    <cellStyle name="Normal 81 2 3 3 2 4" xfId="34873" xr:uid="{00000000-0005-0000-0000-000083B20000}"/>
    <cellStyle name="Normal 81 2 3 3 2 5" xfId="19649" xr:uid="{00000000-0005-0000-0000-000084B20000}"/>
    <cellStyle name="Normal 81 2 3 3 3" xfId="6200" xr:uid="{00000000-0005-0000-0000-000085B20000}"/>
    <cellStyle name="Normal 81 2 3 3 3 2" xfId="16252" xr:uid="{00000000-0005-0000-0000-000086B20000}"/>
    <cellStyle name="Normal 81 2 3 3 3 2 2" xfId="46574" xr:uid="{00000000-0005-0000-0000-000087B20000}"/>
    <cellStyle name="Normal 81 2 3 3 3 2 3" xfId="31350" xr:uid="{00000000-0005-0000-0000-000088B20000}"/>
    <cellStyle name="Normal 81 2 3 3 3 3" xfId="11232" xr:uid="{00000000-0005-0000-0000-000089B20000}"/>
    <cellStyle name="Normal 81 2 3 3 3 3 2" xfId="41557" xr:uid="{00000000-0005-0000-0000-00008AB20000}"/>
    <cellStyle name="Normal 81 2 3 3 3 3 3" xfId="26333" xr:uid="{00000000-0005-0000-0000-00008BB20000}"/>
    <cellStyle name="Normal 81 2 3 3 3 4" xfId="36544" xr:uid="{00000000-0005-0000-0000-00008CB20000}"/>
    <cellStyle name="Normal 81 2 3 3 3 5" xfId="21320" xr:uid="{00000000-0005-0000-0000-00008DB20000}"/>
    <cellStyle name="Normal 81 2 3 3 4" xfId="12910" xr:uid="{00000000-0005-0000-0000-00008EB20000}"/>
    <cellStyle name="Normal 81 2 3 3 4 2" xfId="43232" xr:uid="{00000000-0005-0000-0000-00008FB20000}"/>
    <cellStyle name="Normal 81 2 3 3 4 3" xfId="28008" xr:uid="{00000000-0005-0000-0000-000090B20000}"/>
    <cellStyle name="Normal 81 2 3 3 5" xfId="7889" xr:uid="{00000000-0005-0000-0000-000091B20000}"/>
    <cellStyle name="Normal 81 2 3 3 5 2" xfId="38215" xr:uid="{00000000-0005-0000-0000-000092B20000}"/>
    <cellStyle name="Normal 81 2 3 3 5 3" xfId="22991" xr:uid="{00000000-0005-0000-0000-000093B20000}"/>
    <cellStyle name="Normal 81 2 3 3 6" xfId="33203" xr:uid="{00000000-0005-0000-0000-000094B20000}"/>
    <cellStyle name="Normal 81 2 3 3 7" xfId="17978" xr:uid="{00000000-0005-0000-0000-000095B20000}"/>
    <cellStyle name="Normal 81 2 3 4" xfId="3671" xr:uid="{00000000-0005-0000-0000-000096B20000}"/>
    <cellStyle name="Normal 81 2 3 4 2" xfId="13745" xr:uid="{00000000-0005-0000-0000-000097B20000}"/>
    <cellStyle name="Normal 81 2 3 4 2 2" xfId="44067" xr:uid="{00000000-0005-0000-0000-000098B20000}"/>
    <cellStyle name="Normal 81 2 3 4 2 3" xfId="28843" xr:uid="{00000000-0005-0000-0000-000099B20000}"/>
    <cellStyle name="Normal 81 2 3 4 3" xfId="8725" xr:uid="{00000000-0005-0000-0000-00009AB20000}"/>
    <cellStyle name="Normal 81 2 3 4 3 2" xfId="39050" xr:uid="{00000000-0005-0000-0000-00009BB20000}"/>
    <cellStyle name="Normal 81 2 3 4 3 3" xfId="23826" xr:uid="{00000000-0005-0000-0000-00009CB20000}"/>
    <cellStyle name="Normal 81 2 3 4 4" xfId="34037" xr:uid="{00000000-0005-0000-0000-00009DB20000}"/>
    <cellStyle name="Normal 81 2 3 4 5" xfId="18813" xr:uid="{00000000-0005-0000-0000-00009EB20000}"/>
    <cellStyle name="Normal 81 2 3 5" xfId="5364" xr:uid="{00000000-0005-0000-0000-00009FB20000}"/>
    <cellStyle name="Normal 81 2 3 5 2" xfId="15416" xr:uid="{00000000-0005-0000-0000-0000A0B20000}"/>
    <cellStyle name="Normal 81 2 3 5 2 2" xfId="45738" xr:uid="{00000000-0005-0000-0000-0000A1B20000}"/>
    <cellStyle name="Normal 81 2 3 5 2 3" xfId="30514" xr:uid="{00000000-0005-0000-0000-0000A2B20000}"/>
    <cellStyle name="Normal 81 2 3 5 3" xfId="10396" xr:uid="{00000000-0005-0000-0000-0000A3B20000}"/>
    <cellStyle name="Normal 81 2 3 5 3 2" xfId="40721" xr:uid="{00000000-0005-0000-0000-0000A4B20000}"/>
    <cellStyle name="Normal 81 2 3 5 3 3" xfId="25497" xr:uid="{00000000-0005-0000-0000-0000A5B20000}"/>
    <cellStyle name="Normal 81 2 3 5 4" xfId="35708" xr:uid="{00000000-0005-0000-0000-0000A6B20000}"/>
    <cellStyle name="Normal 81 2 3 5 5" xfId="20484" xr:uid="{00000000-0005-0000-0000-0000A7B20000}"/>
    <cellStyle name="Normal 81 2 3 6" xfId="12074" xr:uid="{00000000-0005-0000-0000-0000A8B20000}"/>
    <cellStyle name="Normal 81 2 3 6 2" xfId="42396" xr:uid="{00000000-0005-0000-0000-0000A9B20000}"/>
    <cellStyle name="Normal 81 2 3 6 3" xfId="27172" xr:uid="{00000000-0005-0000-0000-0000AAB20000}"/>
    <cellStyle name="Normal 81 2 3 7" xfId="7053" xr:uid="{00000000-0005-0000-0000-0000ABB20000}"/>
    <cellStyle name="Normal 81 2 3 7 2" xfId="37379" xr:uid="{00000000-0005-0000-0000-0000ACB20000}"/>
    <cellStyle name="Normal 81 2 3 7 3" xfId="22155" xr:uid="{00000000-0005-0000-0000-0000ADB20000}"/>
    <cellStyle name="Normal 81 2 3 8" xfId="32367" xr:uid="{00000000-0005-0000-0000-0000AEB20000}"/>
    <cellStyle name="Normal 81 2 3 9" xfId="17142" xr:uid="{00000000-0005-0000-0000-0000AFB20000}"/>
    <cellStyle name="Normal 81 2 4" xfId="2189" xr:uid="{00000000-0005-0000-0000-0000B0B20000}"/>
    <cellStyle name="Normal 81 2 4 2" xfId="3028" xr:uid="{00000000-0005-0000-0000-0000B1B20000}"/>
    <cellStyle name="Normal 81 2 4 2 2" xfId="4718" xr:uid="{00000000-0005-0000-0000-0000B2B20000}"/>
    <cellStyle name="Normal 81 2 4 2 2 2" xfId="14791" xr:uid="{00000000-0005-0000-0000-0000B3B20000}"/>
    <cellStyle name="Normal 81 2 4 2 2 2 2" xfId="45113" xr:uid="{00000000-0005-0000-0000-0000B4B20000}"/>
    <cellStyle name="Normal 81 2 4 2 2 2 3" xfId="29889" xr:uid="{00000000-0005-0000-0000-0000B5B20000}"/>
    <cellStyle name="Normal 81 2 4 2 2 3" xfId="9771" xr:uid="{00000000-0005-0000-0000-0000B6B20000}"/>
    <cellStyle name="Normal 81 2 4 2 2 3 2" xfId="40096" xr:uid="{00000000-0005-0000-0000-0000B7B20000}"/>
    <cellStyle name="Normal 81 2 4 2 2 3 3" xfId="24872" xr:uid="{00000000-0005-0000-0000-0000B8B20000}"/>
    <cellStyle name="Normal 81 2 4 2 2 4" xfId="35083" xr:uid="{00000000-0005-0000-0000-0000B9B20000}"/>
    <cellStyle name="Normal 81 2 4 2 2 5" xfId="19859" xr:uid="{00000000-0005-0000-0000-0000BAB20000}"/>
    <cellStyle name="Normal 81 2 4 2 3" xfId="6410" xr:uid="{00000000-0005-0000-0000-0000BBB20000}"/>
    <cellStyle name="Normal 81 2 4 2 3 2" xfId="16462" xr:uid="{00000000-0005-0000-0000-0000BCB20000}"/>
    <cellStyle name="Normal 81 2 4 2 3 2 2" xfId="46784" xr:uid="{00000000-0005-0000-0000-0000BDB20000}"/>
    <cellStyle name="Normal 81 2 4 2 3 2 3" xfId="31560" xr:uid="{00000000-0005-0000-0000-0000BEB20000}"/>
    <cellStyle name="Normal 81 2 4 2 3 3" xfId="11442" xr:uid="{00000000-0005-0000-0000-0000BFB20000}"/>
    <cellStyle name="Normal 81 2 4 2 3 3 2" xfId="41767" xr:uid="{00000000-0005-0000-0000-0000C0B20000}"/>
    <cellStyle name="Normal 81 2 4 2 3 3 3" xfId="26543" xr:uid="{00000000-0005-0000-0000-0000C1B20000}"/>
    <cellStyle name="Normal 81 2 4 2 3 4" xfId="36754" xr:uid="{00000000-0005-0000-0000-0000C2B20000}"/>
    <cellStyle name="Normal 81 2 4 2 3 5" xfId="21530" xr:uid="{00000000-0005-0000-0000-0000C3B20000}"/>
    <cellStyle name="Normal 81 2 4 2 4" xfId="13120" xr:uid="{00000000-0005-0000-0000-0000C4B20000}"/>
    <cellStyle name="Normal 81 2 4 2 4 2" xfId="43442" xr:uid="{00000000-0005-0000-0000-0000C5B20000}"/>
    <cellStyle name="Normal 81 2 4 2 4 3" xfId="28218" xr:uid="{00000000-0005-0000-0000-0000C6B20000}"/>
    <cellStyle name="Normal 81 2 4 2 5" xfId="8099" xr:uid="{00000000-0005-0000-0000-0000C7B20000}"/>
    <cellStyle name="Normal 81 2 4 2 5 2" xfId="38425" xr:uid="{00000000-0005-0000-0000-0000C8B20000}"/>
    <cellStyle name="Normal 81 2 4 2 5 3" xfId="23201" xr:uid="{00000000-0005-0000-0000-0000C9B20000}"/>
    <cellStyle name="Normal 81 2 4 2 6" xfId="33413" xr:uid="{00000000-0005-0000-0000-0000CAB20000}"/>
    <cellStyle name="Normal 81 2 4 2 7" xfId="18188" xr:uid="{00000000-0005-0000-0000-0000CBB20000}"/>
    <cellStyle name="Normal 81 2 4 3" xfId="3881" xr:uid="{00000000-0005-0000-0000-0000CCB20000}"/>
    <cellStyle name="Normal 81 2 4 3 2" xfId="13955" xr:uid="{00000000-0005-0000-0000-0000CDB20000}"/>
    <cellStyle name="Normal 81 2 4 3 2 2" xfId="44277" xr:uid="{00000000-0005-0000-0000-0000CEB20000}"/>
    <cellStyle name="Normal 81 2 4 3 2 3" xfId="29053" xr:uid="{00000000-0005-0000-0000-0000CFB20000}"/>
    <cellStyle name="Normal 81 2 4 3 3" xfId="8935" xr:uid="{00000000-0005-0000-0000-0000D0B20000}"/>
    <cellStyle name="Normal 81 2 4 3 3 2" xfId="39260" xr:uid="{00000000-0005-0000-0000-0000D1B20000}"/>
    <cellStyle name="Normal 81 2 4 3 3 3" xfId="24036" xr:uid="{00000000-0005-0000-0000-0000D2B20000}"/>
    <cellStyle name="Normal 81 2 4 3 4" xfId="34247" xr:uid="{00000000-0005-0000-0000-0000D3B20000}"/>
    <cellStyle name="Normal 81 2 4 3 5" xfId="19023" xr:uid="{00000000-0005-0000-0000-0000D4B20000}"/>
    <cellStyle name="Normal 81 2 4 4" xfId="5574" xr:uid="{00000000-0005-0000-0000-0000D5B20000}"/>
    <cellStyle name="Normal 81 2 4 4 2" xfId="15626" xr:uid="{00000000-0005-0000-0000-0000D6B20000}"/>
    <cellStyle name="Normal 81 2 4 4 2 2" xfId="45948" xr:uid="{00000000-0005-0000-0000-0000D7B20000}"/>
    <cellStyle name="Normal 81 2 4 4 2 3" xfId="30724" xr:uid="{00000000-0005-0000-0000-0000D8B20000}"/>
    <cellStyle name="Normal 81 2 4 4 3" xfId="10606" xr:uid="{00000000-0005-0000-0000-0000D9B20000}"/>
    <cellStyle name="Normal 81 2 4 4 3 2" xfId="40931" xr:uid="{00000000-0005-0000-0000-0000DAB20000}"/>
    <cellStyle name="Normal 81 2 4 4 3 3" xfId="25707" xr:uid="{00000000-0005-0000-0000-0000DBB20000}"/>
    <cellStyle name="Normal 81 2 4 4 4" xfId="35918" xr:uid="{00000000-0005-0000-0000-0000DCB20000}"/>
    <cellStyle name="Normal 81 2 4 4 5" xfId="20694" xr:uid="{00000000-0005-0000-0000-0000DDB20000}"/>
    <cellStyle name="Normal 81 2 4 5" xfId="12284" xr:uid="{00000000-0005-0000-0000-0000DEB20000}"/>
    <cellStyle name="Normal 81 2 4 5 2" xfId="42606" xr:uid="{00000000-0005-0000-0000-0000DFB20000}"/>
    <cellStyle name="Normal 81 2 4 5 3" xfId="27382" xr:uid="{00000000-0005-0000-0000-0000E0B20000}"/>
    <cellStyle name="Normal 81 2 4 6" xfId="7263" xr:uid="{00000000-0005-0000-0000-0000E1B20000}"/>
    <cellStyle name="Normal 81 2 4 6 2" xfId="37589" xr:uid="{00000000-0005-0000-0000-0000E2B20000}"/>
    <cellStyle name="Normal 81 2 4 6 3" xfId="22365" xr:uid="{00000000-0005-0000-0000-0000E3B20000}"/>
    <cellStyle name="Normal 81 2 4 7" xfId="32577" xr:uid="{00000000-0005-0000-0000-0000E4B20000}"/>
    <cellStyle name="Normal 81 2 4 8" xfId="17352" xr:uid="{00000000-0005-0000-0000-0000E5B20000}"/>
    <cellStyle name="Normal 81 2 5" xfId="2610" xr:uid="{00000000-0005-0000-0000-0000E6B20000}"/>
    <cellStyle name="Normal 81 2 5 2" xfId="4300" xr:uid="{00000000-0005-0000-0000-0000E7B20000}"/>
    <cellStyle name="Normal 81 2 5 2 2" xfId="14373" xr:uid="{00000000-0005-0000-0000-0000E8B20000}"/>
    <cellStyle name="Normal 81 2 5 2 2 2" xfId="44695" xr:uid="{00000000-0005-0000-0000-0000E9B20000}"/>
    <cellStyle name="Normal 81 2 5 2 2 3" xfId="29471" xr:uid="{00000000-0005-0000-0000-0000EAB20000}"/>
    <cellStyle name="Normal 81 2 5 2 3" xfId="9353" xr:uid="{00000000-0005-0000-0000-0000EBB20000}"/>
    <cellStyle name="Normal 81 2 5 2 3 2" xfId="39678" xr:uid="{00000000-0005-0000-0000-0000ECB20000}"/>
    <cellStyle name="Normal 81 2 5 2 3 3" xfId="24454" xr:uid="{00000000-0005-0000-0000-0000EDB20000}"/>
    <cellStyle name="Normal 81 2 5 2 4" xfId="34665" xr:uid="{00000000-0005-0000-0000-0000EEB20000}"/>
    <cellStyle name="Normal 81 2 5 2 5" xfId="19441" xr:uid="{00000000-0005-0000-0000-0000EFB20000}"/>
    <cellStyle name="Normal 81 2 5 3" xfId="5992" xr:uid="{00000000-0005-0000-0000-0000F0B20000}"/>
    <cellStyle name="Normal 81 2 5 3 2" xfId="16044" xr:uid="{00000000-0005-0000-0000-0000F1B20000}"/>
    <cellStyle name="Normal 81 2 5 3 2 2" xfId="46366" xr:uid="{00000000-0005-0000-0000-0000F2B20000}"/>
    <cellStyle name="Normal 81 2 5 3 2 3" xfId="31142" xr:uid="{00000000-0005-0000-0000-0000F3B20000}"/>
    <cellStyle name="Normal 81 2 5 3 3" xfId="11024" xr:uid="{00000000-0005-0000-0000-0000F4B20000}"/>
    <cellStyle name="Normal 81 2 5 3 3 2" xfId="41349" xr:uid="{00000000-0005-0000-0000-0000F5B20000}"/>
    <cellStyle name="Normal 81 2 5 3 3 3" xfId="26125" xr:uid="{00000000-0005-0000-0000-0000F6B20000}"/>
    <cellStyle name="Normal 81 2 5 3 4" xfId="36336" xr:uid="{00000000-0005-0000-0000-0000F7B20000}"/>
    <cellStyle name="Normal 81 2 5 3 5" xfId="21112" xr:uid="{00000000-0005-0000-0000-0000F8B20000}"/>
    <cellStyle name="Normal 81 2 5 4" xfId="12702" xr:uid="{00000000-0005-0000-0000-0000F9B20000}"/>
    <cellStyle name="Normal 81 2 5 4 2" xfId="43024" xr:uid="{00000000-0005-0000-0000-0000FAB20000}"/>
    <cellStyle name="Normal 81 2 5 4 3" xfId="27800" xr:uid="{00000000-0005-0000-0000-0000FBB20000}"/>
    <cellStyle name="Normal 81 2 5 5" xfId="7681" xr:uid="{00000000-0005-0000-0000-0000FCB20000}"/>
    <cellStyle name="Normal 81 2 5 5 2" xfId="38007" xr:uid="{00000000-0005-0000-0000-0000FDB20000}"/>
    <cellStyle name="Normal 81 2 5 5 3" xfId="22783" xr:uid="{00000000-0005-0000-0000-0000FEB20000}"/>
    <cellStyle name="Normal 81 2 5 6" xfId="32995" xr:uid="{00000000-0005-0000-0000-0000FFB20000}"/>
    <cellStyle name="Normal 81 2 5 7" xfId="17770" xr:uid="{00000000-0005-0000-0000-000000B30000}"/>
    <cellStyle name="Normal 81 2 6" xfId="3463" xr:uid="{00000000-0005-0000-0000-000001B30000}"/>
    <cellStyle name="Normal 81 2 6 2" xfId="13537" xr:uid="{00000000-0005-0000-0000-000002B30000}"/>
    <cellStyle name="Normal 81 2 6 2 2" xfId="43859" xr:uid="{00000000-0005-0000-0000-000003B30000}"/>
    <cellStyle name="Normal 81 2 6 2 3" xfId="28635" xr:uid="{00000000-0005-0000-0000-000004B30000}"/>
    <cellStyle name="Normal 81 2 6 3" xfId="8517" xr:uid="{00000000-0005-0000-0000-000005B30000}"/>
    <cellStyle name="Normal 81 2 6 3 2" xfId="38842" xr:uid="{00000000-0005-0000-0000-000006B30000}"/>
    <cellStyle name="Normal 81 2 6 3 3" xfId="23618" xr:uid="{00000000-0005-0000-0000-000007B30000}"/>
    <cellStyle name="Normal 81 2 6 4" xfId="33829" xr:uid="{00000000-0005-0000-0000-000008B30000}"/>
    <cellStyle name="Normal 81 2 6 5" xfId="18605" xr:uid="{00000000-0005-0000-0000-000009B30000}"/>
    <cellStyle name="Normal 81 2 7" xfId="5156" xr:uid="{00000000-0005-0000-0000-00000AB30000}"/>
    <cellStyle name="Normal 81 2 7 2" xfId="15208" xr:uid="{00000000-0005-0000-0000-00000BB30000}"/>
    <cellStyle name="Normal 81 2 7 2 2" xfId="45530" xr:uid="{00000000-0005-0000-0000-00000CB30000}"/>
    <cellStyle name="Normal 81 2 7 2 3" xfId="30306" xr:uid="{00000000-0005-0000-0000-00000DB30000}"/>
    <cellStyle name="Normal 81 2 7 3" xfId="10188" xr:uid="{00000000-0005-0000-0000-00000EB30000}"/>
    <cellStyle name="Normal 81 2 7 3 2" xfId="40513" xr:uid="{00000000-0005-0000-0000-00000FB30000}"/>
    <cellStyle name="Normal 81 2 7 3 3" xfId="25289" xr:uid="{00000000-0005-0000-0000-000010B30000}"/>
    <cellStyle name="Normal 81 2 7 4" xfId="35500" xr:uid="{00000000-0005-0000-0000-000011B30000}"/>
    <cellStyle name="Normal 81 2 7 5" xfId="20276" xr:uid="{00000000-0005-0000-0000-000012B30000}"/>
    <cellStyle name="Normal 81 2 8" xfId="11866" xr:uid="{00000000-0005-0000-0000-000013B30000}"/>
    <cellStyle name="Normal 81 2 8 2" xfId="42188" xr:uid="{00000000-0005-0000-0000-000014B30000}"/>
    <cellStyle name="Normal 81 2 8 3" xfId="26964" xr:uid="{00000000-0005-0000-0000-000015B30000}"/>
    <cellStyle name="Normal 81 2 9" xfId="6845" xr:uid="{00000000-0005-0000-0000-000016B30000}"/>
    <cellStyle name="Normal 81 2 9 2" xfId="37171" xr:uid="{00000000-0005-0000-0000-000017B30000}"/>
    <cellStyle name="Normal 81 2 9 3" xfId="21947" xr:uid="{00000000-0005-0000-0000-000018B30000}"/>
    <cellStyle name="Normal 81 3" xfId="1809" xr:uid="{00000000-0005-0000-0000-000019B30000}"/>
    <cellStyle name="Normal 81 3 10" xfId="16986" xr:uid="{00000000-0005-0000-0000-00001AB30000}"/>
    <cellStyle name="Normal 81 3 2" xfId="2028" xr:uid="{00000000-0005-0000-0000-00001BB30000}"/>
    <cellStyle name="Normal 81 3 2 2" xfId="2449" xr:uid="{00000000-0005-0000-0000-00001CB30000}"/>
    <cellStyle name="Normal 81 3 2 2 2" xfId="3288" xr:uid="{00000000-0005-0000-0000-00001DB30000}"/>
    <cellStyle name="Normal 81 3 2 2 2 2" xfId="4978" xr:uid="{00000000-0005-0000-0000-00001EB30000}"/>
    <cellStyle name="Normal 81 3 2 2 2 2 2" xfId="15051" xr:uid="{00000000-0005-0000-0000-00001FB30000}"/>
    <cellStyle name="Normal 81 3 2 2 2 2 2 2" xfId="45373" xr:uid="{00000000-0005-0000-0000-000020B30000}"/>
    <cellStyle name="Normal 81 3 2 2 2 2 2 3" xfId="30149" xr:uid="{00000000-0005-0000-0000-000021B30000}"/>
    <cellStyle name="Normal 81 3 2 2 2 2 3" xfId="10031" xr:uid="{00000000-0005-0000-0000-000022B30000}"/>
    <cellStyle name="Normal 81 3 2 2 2 2 3 2" xfId="40356" xr:uid="{00000000-0005-0000-0000-000023B30000}"/>
    <cellStyle name="Normal 81 3 2 2 2 2 3 3" xfId="25132" xr:uid="{00000000-0005-0000-0000-000024B30000}"/>
    <cellStyle name="Normal 81 3 2 2 2 2 4" xfId="35343" xr:uid="{00000000-0005-0000-0000-000025B30000}"/>
    <cellStyle name="Normal 81 3 2 2 2 2 5" xfId="20119" xr:uid="{00000000-0005-0000-0000-000026B30000}"/>
    <cellStyle name="Normal 81 3 2 2 2 3" xfId="6670" xr:uid="{00000000-0005-0000-0000-000027B30000}"/>
    <cellStyle name="Normal 81 3 2 2 2 3 2" xfId="16722" xr:uid="{00000000-0005-0000-0000-000028B30000}"/>
    <cellStyle name="Normal 81 3 2 2 2 3 2 2" xfId="47044" xr:uid="{00000000-0005-0000-0000-000029B30000}"/>
    <cellStyle name="Normal 81 3 2 2 2 3 2 3" xfId="31820" xr:uid="{00000000-0005-0000-0000-00002AB30000}"/>
    <cellStyle name="Normal 81 3 2 2 2 3 3" xfId="11702" xr:uid="{00000000-0005-0000-0000-00002BB30000}"/>
    <cellStyle name="Normal 81 3 2 2 2 3 3 2" xfId="42027" xr:uid="{00000000-0005-0000-0000-00002CB30000}"/>
    <cellStyle name="Normal 81 3 2 2 2 3 3 3" xfId="26803" xr:uid="{00000000-0005-0000-0000-00002DB30000}"/>
    <cellStyle name="Normal 81 3 2 2 2 3 4" xfId="37014" xr:uid="{00000000-0005-0000-0000-00002EB30000}"/>
    <cellStyle name="Normal 81 3 2 2 2 3 5" xfId="21790" xr:uid="{00000000-0005-0000-0000-00002FB30000}"/>
    <cellStyle name="Normal 81 3 2 2 2 4" xfId="13380" xr:uid="{00000000-0005-0000-0000-000030B30000}"/>
    <cellStyle name="Normal 81 3 2 2 2 4 2" xfId="43702" xr:uid="{00000000-0005-0000-0000-000031B30000}"/>
    <cellStyle name="Normal 81 3 2 2 2 4 3" xfId="28478" xr:uid="{00000000-0005-0000-0000-000032B30000}"/>
    <cellStyle name="Normal 81 3 2 2 2 5" xfId="8359" xr:uid="{00000000-0005-0000-0000-000033B30000}"/>
    <cellStyle name="Normal 81 3 2 2 2 5 2" xfId="38685" xr:uid="{00000000-0005-0000-0000-000034B30000}"/>
    <cellStyle name="Normal 81 3 2 2 2 5 3" xfId="23461" xr:uid="{00000000-0005-0000-0000-000035B30000}"/>
    <cellStyle name="Normal 81 3 2 2 2 6" xfId="33673" xr:uid="{00000000-0005-0000-0000-000036B30000}"/>
    <cellStyle name="Normal 81 3 2 2 2 7" xfId="18448" xr:uid="{00000000-0005-0000-0000-000037B30000}"/>
    <cellStyle name="Normal 81 3 2 2 3" xfId="4141" xr:uid="{00000000-0005-0000-0000-000038B30000}"/>
    <cellStyle name="Normal 81 3 2 2 3 2" xfId="14215" xr:uid="{00000000-0005-0000-0000-000039B30000}"/>
    <cellStyle name="Normal 81 3 2 2 3 2 2" xfId="44537" xr:uid="{00000000-0005-0000-0000-00003AB30000}"/>
    <cellStyle name="Normal 81 3 2 2 3 2 3" xfId="29313" xr:uid="{00000000-0005-0000-0000-00003BB30000}"/>
    <cellStyle name="Normal 81 3 2 2 3 3" xfId="9195" xr:uid="{00000000-0005-0000-0000-00003CB30000}"/>
    <cellStyle name="Normal 81 3 2 2 3 3 2" xfId="39520" xr:uid="{00000000-0005-0000-0000-00003DB30000}"/>
    <cellStyle name="Normal 81 3 2 2 3 3 3" xfId="24296" xr:uid="{00000000-0005-0000-0000-00003EB30000}"/>
    <cellStyle name="Normal 81 3 2 2 3 4" xfId="34507" xr:uid="{00000000-0005-0000-0000-00003FB30000}"/>
    <cellStyle name="Normal 81 3 2 2 3 5" xfId="19283" xr:uid="{00000000-0005-0000-0000-000040B30000}"/>
    <cellStyle name="Normal 81 3 2 2 4" xfId="5834" xr:uid="{00000000-0005-0000-0000-000041B30000}"/>
    <cellStyle name="Normal 81 3 2 2 4 2" xfId="15886" xr:uid="{00000000-0005-0000-0000-000042B30000}"/>
    <cellStyle name="Normal 81 3 2 2 4 2 2" xfId="46208" xr:uid="{00000000-0005-0000-0000-000043B30000}"/>
    <cellStyle name="Normal 81 3 2 2 4 2 3" xfId="30984" xr:uid="{00000000-0005-0000-0000-000044B30000}"/>
    <cellStyle name="Normal 81 3 2 2 4 3" xfId="10866" xr:uid="{00000000-0005-0000-0000-000045B30000}"/>
    <cellStyle name="Normal 81 3 2 2 4 3 2" xfId="41191" xr:uid="{00000000-0005-0000-0000-000046B30000}"/>
    <cellStyle name="Normal 81 3 2 2 4 3 3" xfId="25967" xr:uid="{00000000-0005-0000-0000-000047B30000}"/>
    <cellStyle name="Normal 81 3 2 2 4 4" xfId="36178" xr:uid="{00000000-0005-0000-0000-000048B30000}"/>
    <cellStyle name="Normal 81 3 2 2 4 5" xfId="20954" xr:uid="{00000000-0005-0000-0000-000049B30000}"/>
    <cellStyle name="Normal 81 3 2 2 5" xfId="12544" xr:uid="{00000000-0005-0000-0000-00004AB30000}"/>
    <cellStyle name="Normal 81 3 2 2 5 2" xfId="42866" xr:uid="{00000000-0005-0000-0000-00004BB30000}"/>
    <cellStyle name="Normal 81 3 2 2 5 3" xfId="27642" xr:uid="{00000000-0005-0000-0000-00004CB30000}"/>
    <cellStyle name="Normal 81 3 2 2 6" xfId="7523" xr:uid="{00000000-0005-0000-0000-00004DB30000}"/>
    <cellStyle name="Normal 81 3 2 2 6 2" xfId="37849" xr:uid="{00000000-0005-0000-0000-00004EB30000}"/>
    <cellStyle name="Normal 81 3 2 2 6 3" xfId="22625" xr:uid="{00000000-0005-0000-0000-00004FB30000}"/>
    <cellStyle name="Normal 81 3 2 2 7" xfId="32837" xr:uid="{00000000-0005-0000-0000-000050B30000}"/>
    <cellStyle name="Normal 81 3 2 2 8" xfId="17612" xr:uid="{00000000-0005-0000-0000-000051B30000}"/>
    <cellStyle name="Normal 81 3 2 3" xfId="2870" xr:uid="{00000000-0005-0000-0000-000052B30000}"/>
    <cellStyle name="Normal 81 3 2 3 2" xfId="4560" xr:uid="{00000000-0005-0000-0000-000053B30000}"/>
    <cellStyle name="Normal 81 3 2 3 2 2" xfId="14633" xr:uid="{00000000-0005-0000-0000-000054B30000}"/>
    <cellStyle name="Normal 81 3 2 3 2 2 2" xfId="44955" xr:uid="{00000000-0005-0000-0000-000055B30000}"/>
    <cellStyle name="Normal 81 3 2 3 2 2 3" xfId="29731" xr:uid="{00000000-0005-0000-0000-000056B30000}"/>
    <cellStyle name="Normal 81 3 2 3 2 3" xfId="9613" xr:uid="{00000000-0005-0000-0000-000057B30000}"/>
    <cellStyle name="Normal 81 3 2 3 2 3 2" xfId="39938" xr:uid="{00000000-0005-0000-0000-000058B30000}"/>
    <cellStyle name="Normal 81 3 2 3 2 3 3" xfId="24714" xr:uid="{00000000-0005-0000-0000-000059B30000}"/>
    <cellStyle name="Normal 81 3 2 3 2 4" xfId="34925" xr:uid="{00000000-0005-0000-0000-00005AB30000}"/>
    <cellStyle name="Normal 81 3 2 3 2 5" xfId="19701" xr:uid="{00000000-0005-0000-0000-00005BB30000}"/>
    <cellStyle name="Normal 81 3 2 3 3" xfId="6252" xr:uid="{00000000-0005-0000-0000-00005CB30000}"/>
    <cellStyle name="Normal 81 3 2 3 3 2" xfId="16304" xr:uid="{00000000-0005-0000-0000-00005DB30000}"/>
    <cellStyle name="Normal 81 3 2 3 3 2 2" xfId="46626" xr:uid="{00000000-0005-0000-0000-00005EB30000}"/>
    <cellStyle name="Normal 81 3 2 3 3 2 3" xfId="31402" xr:uid="{00000000-0005-0000-0000-00005FB30000}"/>
    <cellStyle name="Normal 81 3 2 3 3 3" xfId="11284" xr:uid="{00000000-0005-0000-0000-000060B30000}"/>
    <cellStyle name="Normal 81 3 2 3 3 3 2" xfId="41609" xr:uid="{00000000-0005-0000-0000-000061B30000}"/>
    <cellStyle name="Normal 81 3 2 3 3 3 3" xfId="26385" xr:uid="{00000000-0005-0000-0000-000062B30000}"/>
    <cellStyle name="Normal 81 3 2 3 3 4" xfId="36596" xr:uid="{00000000-0005-0000-0000-000063B30000}"/>
    <cellStyle name="Normal 81 3 2 3 3 5" xfId="21372" xr:uid="{00000000-0005-0000-0000-000064B30000}"/>
    <cellStyle name="Normal 81 3 2 3 4" xfId="12962" xr:uid="{00000000-0005-0000-0000-000065B30000}"/>
    <cellStyle name="Normal 81 3 2 3 4 2" xfId="43284" xr:uid="{00000000-0005-0000-0000-000066B30000}"/>
    <cellStyle name="Normal 81 3 2 3 4 3" xfId="28060" xr:uid="{00000000-0005-0000-0000-000067B30000}"/>
    <cellStyle name="Normal 81 3 2 3 5" xfId="7941" xr:uid="{00000000-0005-0000-0000-000068B30000}"/>
    <cellStyle name="Normal 81 3 2 3 5 2" xfId="38267" xr:uid="{00000000-0005-0000-0000-000069B30000}"/>
    <cellStyle name="Normal 81 3 2 3 5 3" xfId="23043" xr:uid="{00000000-0005-0000-0000-00006AB30000}"/>
    <cellStyle name="Normal 81 3 2 3 6" xfId="33255" xr:uid="{00000000-0005-0000-0000-00006BB30000}"/>
    <cellStyle name="Normal 81 3 2 3 7" xfId="18030" xr:uid="{00000000-0005-0000-0000-00006CB30000}"/>
    <cellStyle name="Normal 81 3 2 4" xfId="3723" xr:uid="{00000000-0005-0000-0000-00006DB30000}"/>
    <cellStyle name="Normal 81 3 2 4 2" xfId="13797" xr:uid="{00000000-0005-0000-0000-00006EB30000}"/>
    <cellStyle name="Normal 81 3 2 4 2 2" xfId="44119" xr:uid="{00000000-0005-0000-0000-00006FB30000}"/>
    <cellStyle name="Normal 81 3 2 4 2 3" xfId="28895" xr:uid="{00000000-0005-0000-0000-000070B30000}"/>
    <cellStyle name="Normal 81 3 2 4 3" xfId="8777" xr:uid="{00000000-0005-0000-0000-000071B30000}"/>
    <cellStyle name="Normal 81 3 2 4 3 2" xfId="39102" xr:uid="{00000000-0005-0000-0000-000072B30000}"/>
    <cellStyle name="Normal 81 3 2 4 3 3" xfId="23878" xr:uid="{00000000-0005-0000-0000-000073B30000}"/>
    <cellStyle name="Normal 81 3 2 4 4" xfId="34089" xr:uid="{00000000-0005-0000-0000-000074B30000}"/>
    <cellStyle name="Normal 81 3 2 4 5" xfId="18865" xr:uid="{00000000-0005-0000-0000-000075B30000}"/>
    <cellStyle name="Normal 81 3 2 5" xfId="5416" xr:uid="{00000000-0005-0000-0000-000076B30000}"/>
    <cellStyle name="Normal 81 3 2 5 2" xfId="15468" xr:uid="{00000000-0005-0000-0000-000077B30000}"/>
    <cellStyle name="Normal 81 3 2 5 2 2" xfId="45790" xr:uid="{00000000-0005-0000-0000-000078B30000}"/>
    <cellStyle name="Normal 81 3 2 5 2 3" xfId="30566" xr:uid="{00000000-0005-0000-0000-000079B30000}"/>
    <cellStyle name="Normal 81 3 2 5 3" xfId="10448" xr:uid="{00000000-0005-0000-0000-00007AB30000}"/>
    <cellStyle name="Normal 81 3 2 5 3 2" xfId="40773" xr:uid="{00000000-0005-0000-0000-00007BB30000}"/>
    <cellStyle name="Normal 81 3 2 5 3 3" xfId="25549" xr:uid="{00000000-0005-0000-0000-00007CB30000}"/>
    <cellStyle name="Normal 81 3 2 5 4" xfId="35760" xr:uid="{00000000-0005-0000-0000-00007DB30000}"/>
    <cellStyle name="Normal 81 3 2 5 5" xfId="20536" xr:uid="{00000000-0005-0000-0000-00007EB30000}"/>
    <cellStyle name="Normal 81 3 2 6" xfId="12126" xr:uid="{00000000-0005-0000-0000-00007FB30000}"/>
    <cellStyle name="Normal 81 3 2 6 2" xfId="42448" xr:uid="{00000000-0005-0000-0000-000080B30000}"/>
    <cellStyle name="Normal 81 3 2 6 3" xfId="27224" xr:uid="{00000000-0005-0000-0000-000081B30000}"/>
    <cellStyle name="Normal 81 3 2 7" xfId="7105" xr:uid="{00000000-0005-0000-0000-000082B30000}"/>
    <cellStyle name="Normal 81 3 2 7 2" xfId="37431" xr:uid="{00000000-0005-0000-0000-000083B30000}"/>
    <cellStyle name="Normal 81 3 2 7 3" xfId="22207" xr:uid="{00000000-0005-0000-0000-000084B30000}"/>
    <cellStyle name="Normal 81 3 2 8" xfId="32419" xr:uid="{00000000-0005-0000-0000-000085B30000}"/>
    <cellStyle name="Normal 81 3 2 9" xfId="17194" xr:uid="{00000000-0005-0000-0000-000086B30000}"/>
    <cellStyle name="Normal 81 3 3" xfId="2241" xr:uid="{00000000-0005-0000-0000-000087B30000}"/>
    <cellStyle name="Normal 81 3 3 2" xfId="3080" xr:uid="{00000000-0005-0000-0000-000088B30000}"/>
    <cellStyle name="Normal 81 3 3 2 2" xfId="4770" xr:uid="{00000000-0005-0000-0000-000089B30000}"/>
    <cellStyle name="Normal 81 3 3 2 2 2" xfId="14843" xr:uid="{00000000-0005-0000-0000-00008AB30000}"/>
    <cellStyle name="Normal 81 3 3 2 2 2 2" xfId="45165" xr:uid="{00000000-0005-0000-0000-00008BB30000}"/>
    <cellStyle name="Normal 81 3 3 2 2 2 3" xfId="29941" xr:uid="{00000000-0005-0000-0000-00008CB30000}"/>
    <cellStyle name="Normal 81 3 3 2 2 3" xfId="9823" xr:uid="{00000000-0005-0000-0000-00008DB30000}"/>
    <cellStyle name="Normal 81 3 3 2 2 3 2" xfId="40148" xr:uid="{00000000-0005-0000-0000-00008EB30000}"/>
    <cellStyle name="Normal 81 3 3 2 2 3 3" xfId="24924" xr:uid="{00000000-0005-0000-0000-00008FB30000}"/>
    <cellStyle name="Normal 81 3 3 2 2 4" xfId="35135" xr:uid="{00000000-0005-0000-0000-000090B30000}"/>
    <cellStyle name="Normal 81 3 3 2 2 5" xfId="19911" xr:uid="{00000000-0005-0000-0000-000091B30000}"/>
    <cellStyle name="Normal 81 3 3 2 3" xfId="6462" xr:uid="{00000000-0005-0000-0000-000092B30000}"/>
    <cellStyle name="Normal 81 3 3 2 3 2" xfId="16514" xr:uid="{00000000-0005-0000-0000-000093B30000}"/>
    <cellStyle name="Normal 81 3 3 2 3 2 2" xfId="46836" xr:uid="{00000000-0005-0000-0000-000094B30000}"/>
    <cellStyle name="Normal 81 3 3 2 3 2 3" xfId="31612" xr:uid="{00000000-0005-0000-0000-000095B30000}"/>
    <cellStyle name="Normal 81 3 3 2 3 3" xfId="11494" xr:uid="{00000000-0005-0000-0000-000096B30000}"/>
    <cellStyle name="Normal 81 3 3 2 3 3 2" xfId="41819" xr:uid="{00000000-0005-0000-0000-000097B30000}"/>
    <cellStyle name="Normal 81 3 3 2 3 3 3" xfId="26595" xr:uid="{00000000-0005-0000-0000-000098B30000}"/>
    <cellStyle name="Normal 81 3 3 2 3 4" xfId="36806" xr:uid="{00000000-0005-0000-0000-000099B30000}"/>
    <cellStyle name="Normal 81 3 3 2 3 5" xfId="21582" xr:uid="{00000000-0005-0000-0000-00009AB30000}"/>
    <cellStyle name="Normal 81 3 3 2 4" xfId="13172" xr:uid="{00000000-0005-0000-0000-00009BB30000}"/>
    <cellStyle name="Normal 81 3 3 2 4 2" xfId="43494" xr:uid="{00000000-0005-0000-0000-00009CB30000}"/>
    <cellStyle name="Normal 81 3 3 2 4 3" xfId="28270" xr:uid="{00000000-0005-0000-0000-00009DB30000}"/>
    <cellStyle name="Normal 81 3 3 2 5" xfId="8151" xr:uid="{00000000-0005-0000-0000-00009EB30000}"/>
    <cellStyle name="Normal 81 3 3 2 5 2" xfId="38477" xr:uid="{00000000-0005-0000-0000-00009FB30000}"/>
    <cellStyle name="Normal 81 3 3 2 5 3" xfId="23253" xr:uid="{00000000-0005-0000-0000-0000A0B30000}"/>
    <cellStyle name="Normal 81 3 3 2 6" xfId="33465" xr:uid="{00000000-0005-0000-0000-0000A1B30000}"/>
    <cellStyle name="Normal 81 3 3 2 7" xfId="18240" xr:uid="{00000000-0005-0000-0000-0000A2B30000}"/>
    <cellStyle name="Normal 81 3 3 3" xfId="3933" xr:uid="{00000000-0005-0000-0000-0000A3B30000}"/>
    <cellStyle name="Normal 81 3 3 3 2" xfId="14007" xr:uid="{00000000-0005-0000-0000-0000A4B30000}"/>
    <cellStyle name="Normal 81 3 3 3 2 2" xfId="44329" xr:uid="{00000000-0005-0000-0000-0000A5B30000}"/>
    <cellStyle name="Normal 81 3 3 3 2 3" xfId="29105" xr:uid="{00000000-0005-0000-0000-0000A6B30000}"/>
    <cellStyle name="Normal 81 3 3 3 3" xfId="8987" xr:uid="{00000000-0005-0000-0000-0000A7B30000}"/>
    <cellStyle name="Normal 81 3 3 3 3 2" xfId="39312" xr:uid="{00000000-0005-0000-0000-0000A8B30000}"/>
    <cellStyle name="Normal 81 3 3 3 3 3" xfId="24088" xr:uid="{00000000-0005-0000-0000-0000A9B30000}"/>
    <cellStyle name="Normal 81 3 3 3 4" xfId="34299" xr:uid="{00000000-0005-0000-0000-0000AAB30000}"/>
    <cellStyle name="Normal 81 3 3 3 5" xfId="19075" xr:uid="{00000000-0005-0000-0000-0000ABB30000}"/>
    <cellStyle name="Normal 81 3 3 4" xfId="5626" xr:uid="{00000000-0005-0000-0000-0000ACB30000}"/>
    <cellStyle name="Normal 81 3 3 4 2" xfId="15678" xr:uid="{00000000-0005-0000-0000-0000ADB30000}"/>
    <cellStyle name="Normal 81 3 3 4 2 2" xfId="46000" xr:uid="{00000000-0005-0000-0000-0000AEB30000}"/>
    <cellStyle name="Normal 81 3 3 4 2 3" xfId="30776" xr:uid="{00000000-0005-0000-0000-0000AFB30000}"/>
    <cellStyle name="Normal 81 3 3 4 3" xfId="10658" xr:uid="{00000000-0005-0000-0000-0000B0B30000}"/>
    <cellStyle name="Normal 81 3 3 4 3 2" xfId="40983" xr:uid="{00000000-0005-0000-0000-0000B1B30000}"/>
    <cellStyle name="Normal 81 3 3 4 3 3" xfId="25759" xr:uid="{00000000-0005-0000-0000-0000B2B30000}"/>
    <cellStyle name="Normal 81 3 3 4 4" xfId="35970" xr:uid="{00000000-0005-0000-0000-0000B3B30000}"/>
    <cellStyle name="Normal 81 3 3 4 5" xfId="20746" xr:uid="{00000000-0005-0000-0000-0000B4B30000}"/>
    <cellStyle name="Normal 81 3 3 5" xfId="12336" xr:uid="{00000000-0005-0000-0000-0000B5B30000}"/>
    <cellStyle name="Normal 81 3 3 5 2" xfId="42658" xr:uid="{00000000-0005-0000-0000-0000B6B30000}"/>
    <cellStyle name="Normal 81 3 3 5 3" xfId="27434" xr:uid="{00000000-0005-0000-0000-0000B7B30000}"/>
    <cellStyle name="Normal 81 3 3 6" xfId="7315" xr:uid="{00000000-0005-0000-0000-0000B8B30000}"/>
    <cellStyle name="Normal 81 3 3 6 2" xfId="37641" xr:uid="{00000000-0005-0000-0000-0000B9B30000}"/>
    <cellStyle name="Normal 81 3 3 6 3" xfId="22417" xr:uid="{00000000-0005-0000-0000-0000BAB30000}"/>
    <cellStyle name="Normal 81 3 3 7" xfId="32629" xr:uid="{00000000-0005-0000-0000-0000BBB30000}"/>
    <cellStyle name="Normal 81 3 3 8" xfId="17404" xr:uid="{00000000-0005-0000-0000-0000BCB30000}"/>
    <cellStyle name="Normal 81 3 4" xfId="2662" xr:uid="{00000000-0005-0000-0000-0000BDB30000}"/>
    <cellStyle name="Normal 81 3 4 2" xfId="4352" xr:uid="{00000000-0005-0000-0000-0000BEB30000}"/>
    <cellStyle name="Normal 81 3 4 2 2" xfId="14425" xr:uid="{00000000-0005-0000-0000-0000BFB30000}"/>
    <cellStyle name="Normal 81 3 4 2 2 2" xfId="44747" xr:uid="{00000000-0005-0000-0000-0000C0B30000}"/>
    <cellStyle name="Normal 81 3 4 2 2 3" xfId="29523" xr:uid="{00000000-0005-0000-0000-0000C1B30000}"/>
    <cellStyle name="Normal 81 3 4 2 3" xfId="9405" xr:uid="{00000000-0005-0000-0000-0000C2B30000}"/>
    <cellStyle name="Normal 81 3 4 2 3 2" xfId="39730" xr:uid="{00000000-0005-0000-0000-0000C3B30000}"/>
    <cellStyle name="Normal 81 3 4 2 3 3" xfId="24506" xr:uid="{00000000-0005-0000-0000-0000C4B30000}"/>
    <cellStyle name="Normal 81 3 4 2 4" xfId="34717" xr:uid="{00000000-0005-0000-0000-0000C5B30000}"/>
    <cellStyle name="Normal 81 3 4 2 5" xfId="19493" xr:uid="{00000000-0005-0000-0000-0000C6B30000}"/>
    <cellStyle name="Normal 81 3 4 3" xfId="6044" xr:uid="{00000000-0005-0000-0000-0000C7B30000}"/>
    <cellStyle name="Normal 81 3 4 3 2" xfId="16096" xr:uid="{00000000-0005-0000-0000-0000C8B30000}"/>
    <cellStyle name="Normal 81 3 4 3 2 2" xfId="46418" xr:uid="{00000000-0005-0000-0000-0000C9B30000}"/>
    <cellStyle name="Normal 81 3 4 3 2 3" xfId="31194" xr:uid="{00000000-0005-0000-0000-0000CAB30000}"/>
    <cellStyle name="Normal 81 3 4 3 3" xfId="11076" xr:uid="{00000000-0005-0000-0000-0000CBB30000}"/>
    <cellStyle name="Normal 81 3 4 3 3 2" xfId="41401" xr:uid="{00000000-0005-0000-0000-0000CCB30000}"/>
    <cellStyle name="Normal 81 3 4 3 3 3" xfId="26177" xr:uid="{00000000-0005-0000-0000-0000CDB30000}"/>
    <cellStyle name="Normal 81 3 4 3 4" xfId="36388" xr:uid="{00000000-0005-0000-0000-0000CEB30000}"/>
    <cellStyle name="Normal 81 3 4 3 5" xfId="21164" xr:uid="{00000000-0005-0000-0000-0000CFB30000}"/>
    <cellStyle name="Normal 81 3 4 4" xfId="12754" xr:uid="{00000000-0005-0000-0000-0000D0B30000}"/>
    <cellStyle name="Normal 81 3 4 4 2" xfId="43076" xr:uid="{00000000-0005-0000-0000-0000D1B30000}"/>
    <cellStyle name="Normal 81 3 4 4 3" xfId="27852" xr:uid="{00000000-0005-0000-0000-0000D2B30000}"/>
    <cellStyle name="Normal 81 3 4 5" xfId="7733" xr:uid="{00000000-0005-0000-0000-0000D3B30000}"/>
    <cellStyle name="Normal 81 3 4 5 2" xfId="38059" xr:uid="{00000000-0005-0000-0000-0000D4B30000}"/>
    <cellStyle name="Normal 81 3 4 5 3" xfId="22835" xr:uid="{00000000-0005-0000-0000-0000D5B30000}"/>
    <cellStyle name="Normal 81 3 4 6" xfId="33047" xr:uid="{00000000-0005-0000-0000-0000D6B30000}"/>
    <cellStyle name="Normal 81 3 4 7" xfId="17822" xr:uid="{00000000-0005-0000-0000-0000D7B30000}"/>
    <cellStyle name="Normal 81 3 5" xfId="3515" xr:uid="{00000000-0005-0000-0000-0000D8B30000}"/>
    <cellStyle name="Normal 81 3 5 2" xfId="13589" xr:uid="{00000000-0005-0000-0000-0000D9B30000}"/>
    <cellStyle name="Normal 81 3 5 2 2" xfId="43911" xr:uid="{00000000-0005-0000-0000-0000DAB30000}"/>
    <cellStyle name="Normal 81 3 5 2 3" xfId="28687" xr:uid="{00000000-0005-0000-0000-0000DBB30000}"/>
    <cellStyle name="Normal 81 3 5 3" xfId="8569" xr:uid="{00000000-0005-0000-0000-0000DCB30000}"/>
    <cellStyle name="Normal 81 3 5 3 2" xfId="38894" xr:uid="{00000000-0005-0000-0000-0000DDB30000}"/>
    <cellStyle name="Normal 81 3 5 3 3" xfId="23670" xr:uid="{00000000-0005-0000-0000-0000DEB30000}"/>
    <cellStyle name="Normal 81 3 5 4" xfId="33881" xr:uid="{00000000-0005-0000-0000-0000DFB30000}"/>
    <cellStyle name="Normal 81 3 5 5" xfId="18657" xr:uid="{00000000-0005-0000-0000-0000E0B30000}"/>
    <cellStyle name="Normal 81 3 6" xfId="5208" xr:uid="{00000000-0005-0000-0000-0000E1B30000}"/>
    <cellStyle name="Normal 81 3 6 2" xfId="15260" xr:uid="{00000000-0005-0000-0000-0000E2B30000}"/>
    <cellStyle name="Normal 81 3 6 2 2" xfId="45582" xr:uid="{00000000-0005-0000-0000-0000E3B30000}"/>
    <cellStyle name="Normal 81 3 6 2 3" xfId="30358" xr:uid="{00000000-0005-0000-0000-0000E4B30000}"/>
    <cellStyle name="Normal 81 3 6 3" xfId="10240" xr:uid="{00000000-0005-0000-0000-0000E5B30000}"/>
    <cellStyle name="Normal 81 3 6 3 2" xfId="40565" xr:uid="{00000000-0005-0000-0000-0000E6B30000}"/>
    <cellStyle name="Normal 81 3 6 3 3" xfId="25341" xr:uid="{00000000-0005-0000-0000-0000E7B30000}"/>
    <cellStyle name="Normal 81 3 6 4" xfId="35552" xr:uid="{00000000-0005-0000-0000-0000E8B30000}"/>
    <cellStyle name="Normal 81 3 6 5" xfId="20328" xr:uid="{00000000-0005-0000-0000-0000E9B30000}"/>
    <cellStyle name="Normal 81 3 7" xfId="11918" xr:uid="{00000000-0005-0000-0000-0000EAB30000}"/>
    <cellStyle name="Normal 81 3 7 2" xfId="42240" xr:uid="{00000000-0005-0000-0000-0000EBB30000}"/>
    <cellStyle name="Normal 81 3 7 3" xfId="27016" xr:uid="{00000000-0005-0000-0000-0000ECB30000}"/>
    <cellStyle name="Normal 81 3 8" xfId="6897" xr:uid="{00000000-0005-0000-0000-0000EDB30000}"/>
    <cellStyle name="Normal 81 3 8 2" xfId="37223" xr:uid="{00000000-0005-0000-0000-0000EEB30000}"/>
    <cellStyle name="Normal 81 3 8 3" xfId="21999" xr:uid="{00000000-0005-0000-0000-0000EFB30000}"/>
    <cellStyle name="Normal 81 3 9" xfId="32212" xr:uid="{00000000-0005-0000-0000-0000F0B30000}"/>
    <cellStyle name="Normal 81 4" xfId="1922" xr:uid="{00000000-0005-0000-0000-0000F1B30000}"/>
    <cellStyle name="Normal 81 4 2" xfId="2345" xr:uid="{00000000-0005-0000-0000-0000F2B30000}"/>
    <cellStyle name="Normal 81 4 2 2" xfId="3184" xr:uid="{00000000-0005-0000-0000-0000F3B30000}"/>
    <cellStyle name="Normal 81 4 2 2 2" xfId="4874" xr:uid="{00000000-0005-0000-0000-0000F4B30000}"/>
    <cellStyle name="Normal 81 4 2 2 2 2" xfId="14947" xr:uid="{00000000-0005-0000-0000-0000F5B30000}"/>
    <cellStyle name="Normal 81 4 2 2 2 2 2" xfId="45269" xr:uid="{00000000-0005-0000-0000-0000F6B30000}"/>
    <cellStyle name="Normal 81 4 2 2 2 2 3" xfId="30045" xr:uid="{00000000-0005-0000-0000-0000F7B30000}"/>
    <cellStyle name="Normal 81 4 2 2 2 3" xfId="9927" xr:uid="{00000000-0005-0000-0000-0000F8B30000}"/>
    <cellStyle name="Normal 81 4 2 2 2 3 2" xfId="40252" xr:uid="{00000000-0005-0000-0000-0000F9B30000}"/>
    <cellStyle name="Normal 81 4 2 2 2 3 3" xfId="25028" xr:uid="{00000000-0005-0000-0000-0000FAB30000}"/>
    <cellStyle name="Normal 81 4 2 2 2 4" xfId="35239" xr:uid="{00000000-0005-0000-0000-0000FBB30000}"/>
    <cellStyle name="Normal 81 4 2 2 2 5" xfId="20015" xr:uid="{00000000-0005-0000-0000-0000FCB30000}"/>
    <cellStyle name="Normal 81 4 2 2 3" xfId="6566" xr:uid="{00000000-0005-0000-0000-0000FDB30000}"/>
    <cellStyle name="Normal 81 4 2 2 3 2" xfId="16618" xr:uid="{00000000-0005-0000-0000-0000FEB30000}"/>
    <cellStyle name="Normal 81 4 2 2 3 2 2" xfId="46940" xr:uid="{00000000-0005-0000-0000-0000FFB30000}"/>
    <cellStyle name="Normal 81 4 2 2 3 2 3" xfId="31716" xr:uid="{00000000-0005-0000-0000-000000B40000}"/>
    <cellStyle name="Normal 81 4 2 2 3 3" xfId="11598" xr:uid="{00000000-0005-0000-0000-000001B40000}"/>
    <cellStyle name="Normal 81 4 2 2 3 3 2" xfId="41923" xr:uid="{00000000-0005-0000-0000-000002B40000}"/>
    <cellStyle name="Normal 81 4 2 2 3 3 3" xfId="26699" xr:uid="{00000000-0005-0000-0000-000003B40000}"/>
    <cellStyle name="Normal 81 4 2 2 3 4" xfId="36910" xr:uid="{00000000-0005-0000-0000-000004B40000}"/>
    <cellStyle name="Normal 81 4 2 2 3 5" xfId="21686" xr:uid="{00000000-0005-0000-0000-000005B40000}"/>
    <cellStyle name="Normal 81 4 2 2 4" xfId="13276" xr:uid="{00000000-0005-0000-0000-000006B40000}"/>
    <cellStyle name="Normal 81 4 2 2 4 2" xfId="43598" xr:uid="{00000000-0005-0000-0000-000007B40000}"/>
    <cellStyle name="Normal 81 4 2 2 4 3" xfId="28374" xr:uid="{00000000-0005-0000-0000-000008B40000}"/>
    <cellStyle name="Normal 81 4 2 2 5" xfId="8255" xr:uid="{00000000-0005-0000-0000-000009B40000}"/>
    <cellStyle name="Normal 81 4 2 2 5 2" xfId="38581" xr:uid="{00000000-0005-0000-0000-00000AB40000}"/>
    <cellStyle name="Normal 81 4 2 2 5 3" xfId="23357" xr:uid="{00000000-0005-0000-0000-00000BB40000}"/>
    <cellStyle name="Normal 81 4 2 2 6" xfId="33569" xr:uid="{00000000-0005-0000-0000-00000CB40000}"/>
    <cellStyle name="Normal 81 4 2 2 7" xfId="18344" xr:uid="{00000000-0005-0000-0000-00000DB40000}"/>
    <cellStyle name="Normal 81 4 2 3" xfId="4037" xr:uid="{00000000-0005-0000-0000-00000EB40000}"/>
    <cellStyle name="Normal 81 4 2 3 2" xfId="14111" xr:uid="{00000000-0005-0000-0000-00000FB40000}"/>
    <cellStyle name="Normal 81 4 2 3 2 2" xfId="44433" xr:uid="{00000000-0005-0000-0000-000010B40000}"/>
    <cellStyle name="Normal 81 4 2 3 2 3" xfId="29209" xr:uid="{00000000-0005-0000-0000-000011B40000}"/>
    <cellStyle name="Normal 81 4 2 3 3" xfId="9091" xr:uid="{00000000-0005-0000-0000-000012B40000}"/>
    <cellStyle name="Normal 81 4 2 3 3 2" xfId="39416" xr:uid="{00000000-0005-0000-0000-000013B40000}"/>
    <cellStyle name="Normal 81 4 2 3 3 3" xfId="24192" xr:uid="{00000000-0005-0000-0000-000014B40000}"/>
    <cellStyle name="Normal 81 4 2 3 4" xfId="34403" xr:uid="{00000000-0005-0000-0000-000015B40000}"/>
    <cellStyle name="Normal 81 4 2 3 5" xfId="19179" xr:uid="{00000000-0005-0000-0000-000016B40000}"/>
    <cellStyle name="Normal 81 4 2 4" xfId="5730" xr:uid="{00000000-0005-0000-0000-000017B40000}"/>
    <cellStyle name="Normal 81 4 2 4 2" xfId="15782" xr:uid="{00000000-0005-0000-0000-000018B40000}"/>
    <cellStyle name="Normal 81 4 2 4 2 2" xfId="46104" xr:uid="{00000000-0005-0000-0000-000019B40000}"/>
    <cellStyle name="Normal 81 4 2 4 2 3" xfId="30880" xr:uid="{00000000-0005-0000-0000-00001AB40000}"/>
    <cellStyle name="Normal 81 4 2 4 3" xfId="10762" xr:uid="{00000000-0005-0000-0000-00001BB40000}"/>
    <cellStyle name="Normal 81 4 2 4 3 2" xfId="41087" xr:uid="{00000000-0005-0000-0000-00001CB40000}"/>
    <cellStyle name="Normal 81 4 2 4 3 3" xfId="25863" xr:uid="{00000000-0005-0000-0000-00001DB40000}"/>
    <cellStyle name="Normal 81 4 2 4 4" xfId="36074" xr:uid="{00000000-0005-0000-0000-00001EB40000}"/>
    <cellStyle name="Normal 81 4 2 4 5" xfId="20850" xr:uid="{00000000-0005-0000-0000-00001FB40000}"/>
    <cellStyle name="Normal 81 4 2 5" xfId="12440" xr:uid="{00000000-0005-0000-0000-000020B40000}"/>
    <cellStyle name="Normal 81 4 2 5 2" xfId="42762" xr:uid="{00000000-0005-0000-0000-000021B40000}"/>
    <cellStyle name="Normal 81 4 2 5 3" xfId="27538" xr:uid="{00000000-0005-0000-0000-000022B40000}"/>
    <cellStyle name="Normal 81 4 2 6" xfId="7419" xr:uid="{00000000-0005-0000-0000-000023B40000}"/>
    <cellStyle name="Normal 81 4 2 6 2" xfId="37745" xr:uid="{00000000-0005-0000-0000-000024B40000}"/>
    <cellStyle name="Normal 81 4 2 6 3" xfId="22521" xr:uid="{00000000-0005-0000-0000-000025B40000}"/>
    <cellStyle name="Normal 81 4 2 7" xfId="32733" xr:uid="{00000000-0005-0000-0000-000026B40000}"/>
    <cellStyle name="Normal 81 4 2 8" xfId="17508" xr:uid="{00000000-0005-0000-0000-000027B40000}"/>
    <cellStyle name="Normal 81 4 3" xfId="2766" xr:uid="{00000000-0005-0000-0000-000028B40000}"/>
    <cellStyle name="Normal 81 4 3 2" xfId="4456" xr:uid="{00000000-0005-0000-0000-000029B40000}"/>
    <cellStyle name="Normal 81 4 3 2 2" xfId="14529" xr:uid="{00000000-0005-0000-0000-00002AB40000}"/>
    <cellStyle name="Normal 81 4 3 2 2 2" xfId="44851" xr:uid="{00000000-0005-0000-0000-00002BB40000}"/>
    <cellStyle name="Normal 81 4 3 2 2 3" xfId="29627" xr:uid="{00000000-0005-0000-0000-00002CB40000}"/>
    <cellStyle name="Normal 81 4 3 2 3" xfId="9509" xr:uid="{00000000-0005-0000-0000-00002DB40000}"/>
    <cellStyle name="Normal 81 4 3 2 3 2" xfId="39834" xr:uid="{00000000-0005-0000-0000-00002EB40000}"/>
    <cellStyle name="Normal 81 4 3 2 3 3" xfId="24610" xr:uid="{00000000-0005-0000-0000-00002FB40000}"/>
    <cellStyle name="Normal 81 4 3 2 4" xfId="34821" xr:uid="{00000000-0005-0000-0000-000030B40000}"/>
    <cellStyle name="Normal 81 4 3 2 5" xfId="19597" xr:uid="{00000000-0005-0000-0000-000031B40000}"/>
    <cellStyle name="Normal 81 4 3 3" xfId="6148" xr:uid="{00000000-0005-0000-0000-000032B40000}"/>
    <cellStyle name="Normal 81 4 3 3 2" xfId="16200" xr:uid="{00000000-0005-0000-0000-000033B40000}"/>
    <cellStyle name="Normal 81 4 3 3 2 2" xfId="46522" xr:uid="{00000000-0005-0000-0000-000034B40000}"/>
    <cellStyle name="Normal 81 4 3 3 2 3" xfId="31298" xr:uid="{00000000-0005-0000-0000-000035B40000}"/>
    <cellStyle name="Normal 81 4 3 3 3" xfId="11180" xr:uid="{00000000-0005-0000-0000-000036B40000}"/>
    <cellStyle name="Normal 81 4 3 3 3 2" xfId="41505" xr:uid="{00000000-0005-0000-0000-000037B40000}"/>
    <cellStyle name="Normal 81 4 3 3 3 3" xfId="26281" xr:uid="{00000000-0005-0000-0000-000038B40000}"/>
    <cellStyle name="Normal 81 4 3 3 4" xfId="36492" xr:uid="{00000000-0005-0000-0000-000039B40000}"/>
    <cellStyle name="Normal 81 4 3 3 5" xfId="21268" xr:uid="{00000000-0005-0000-0000-00003AB40000}"/>
    <cellStyle name="Normal 81 4 3 4" xfId="12858" xr:uid="{00000000-0005-0000-0000-00003BB40000}"/>
    <cellStyle name="Normal 81 4 3 4 2" xfId="43180" xr:uid="{00000000-0005-0000-0000-00003CB40000}"/>
    <cellStyle name="Normal 81 4 3 4 3" xfId="27956" xr:uid="{00000000-0005-0000-0000-00003DB40000}"/>
    <cellStyle name="Normal 81 4 3 5" xfId="7837" xr:uid="{00000000-0005-0000-0000-00003EB40000}"/>
    <cellStyle name="Normal 81 4 3 5 2" xfId="38163" xr:uid="{00000000-0005-0000-0000-00003FB40000}"/>
    <cellStyle name="Normal 81 4 3 5 3" xfId="22939" xr:uid="{00000000-0005-0000-0000-000040B40000}"/>
    <cellStyle name="Normal 81 4 3 6" xfId="33151" xr:uid="{00000000-0005-0000-0000-000041B40000}"/>
    <cellStyle name="Normal 81 4 3 7" xfId="17926" xr:uid="{00000000-0005-0000-0000-000042B40000}"/>
    <cellStyle name="Normal 81 4 4" xfId="3619" xr:uid="{00000000-0005-0000-0000-000043B40000}"/>
    <cellStyle name="Normal 81 4 4 2" xfId="13693" xr:uid="{00000000-0005-0000-0000-000044B40000}"/>
    <cellStyle name="Normal 81 4 4 2 2" xfId="44015" xr:uid="{00000000-0005-0000-0000-000045B40000}"/>
    <cellStyle name="Normal 81 4 4 2 3" xfId="28791" xr:uid="{00000000-0005-0000-0000-000046B40000}"/>
    <cellStyle name="Normal 81 4 4 3" xfId="8673" xr:uid="{00000000-0005-0000-0000-000047B40000}"/>
    <cellStyle name="Normal 81 4 4 3 2" xfId="38998" xr:uid="{00000000-0005-0000-0000-000048B40000}"/>
    <cellStyle name="Normal 81 4 4 3 3" xfId="23774" xr:uid="{00000000-0005-0000-0000-000049B40000}"/>
    <cellStyle name="Normal 81 4 4 4" xfId="33985" xr:uid="{00000000-0005-0000-0000-00004AB40000}"/>
    <cellStyle name="Normal 81 4 4 5" xfId="18761" xr:uid="{00000000-0005-0000-0000-00004BB40000}"/>
    <cellStyle name="Normal 81 4 5" xfId="5312" xr:uid="{00000000-0005-0000-0000-00004CB40000}"/>
    <cellStyle name="Normal 81 4 5 2" xfId="15364" xr:uid="{00000000-0005-0000-0000-00004DB40000}"/>
    <cellStyle name="Normal 81 4 5 2 2" xfId="45686" xr:uid="{00000000-0005-0000-0000-00004EB40000}"/>
    <cellStyle name="Normal 81 4 5 2 3" xfId="30462" xr:uid="{00000000-0005-0000-0000-00004FB40000}"/>
    <cellStyle name="Normal 81 4 5 3" xfId="10344" xr:uid="{00000000-0005-0000-0000-000050B40000}"/>
    <cellStyle name="Normal 81 4 5 3 2" xfId="40669" xr:uid="{00000000-0005-0000-0000-000051B40000}"/>
    <cellStyle name="Normal 81 4 5 3 3" xfId="25445" xr:uid="{00000000-0005-0000-0000-000052B40000}"/>
    <cellStyle name="Normal 81 4 5 4" xfId="35656" xr:uid="{00000000-0005-0000-0000-000053B40000}"/>
    <cellStyle name="Normal 81 4 5 5" xfId="20432" xr:uid="{00000000-0005-0000-0000-000054B40000}"/>
    <cellStyle name="Normal 81 4 6" xfId="12022" xr:uid="{00000000-0005-0000-0000-000055B40000}"/>
    <cellStyle name="Normal 81 4 6 2" xfId="42344" xr:uid="{00000000-0005-0000-0000-000056B40000}"/>
    <cellStyle name="Normal 81 4 6 3" xfId="27120" xr:uid="{00000000-0005-0000-0000-000057B40000}"/>
    <cellStyle name="Normal 81 4 7" xfId="7001" xr:uid="{00000000-0005-0000-0000-000058B40000}"/>
    <cellStyle name="Normal 81 4 7 2" xfId="37327" xr:uid="{00000000-0005-0000-0000-000059B40000}"/>
    <cellStyle name="Normal 81 4 7 3" xfId="22103" xr:uid="{00000000-0005-0000-0000-00005AB40000}"/>
    <cellStyle name="Normal 81 4 8" xfId="32315" xr:uid="{00000000-0005-0000-0000-00005BB40000}"/>
    <cellStyle name="Normal 81 4 9" xfId="17090" xr:uid="{00000000-0005-0000-0000-00005CB40000}"/>
    <cellStyle name="Normal 81 5" xfId="2135" xr:uid="{00000000-0005-0000-0000-00005DB40000}"/>
    <cellStyle name="Normal 81 5 2" xfId="2976" xr:uid="{00000000-0005-0000-0000-00005EB40000}"/>
    <cellStyle name="Normal 81 5 2 2" xfId="4666" xr:uid="{00000000-0005-0000-0000-00005FB40000}"/>
    <cellStyle name="Normal 81 5 2 2 2" xfId="14739" xr:uid="{00000000-0005-0000-0000-000060B40000}"/>
    <cellStyle name="Normal 81 5 2 2 2 2" xfId="45061" xr:uid="{00000000-0005-0000-0000-000061B40000}"/>
    <cellStyle name="Normal 81 5 2 2 2 3" xfId="29837" xr:uid="{00000000-0005-0000-0000-000062B40000}"/>
    <cellStyle name="Normal 81 5 2 2 3" xfId="9719" xr:uid="{00000000-0005-0000-0000-000063B40000}"/>
    <cellStyle name="Normal 81 5 2 2 3 2" xfId="40044" xr:uid="{00000000-0005-0000-0000-000064B40000}"/>
    <cellStyle name="Normal 81 5 2 2 3 3" xfId="24820" xr:uid="{00000000-0005-0000-0000-000065B40000}"/>
    <cellStyle name="Normal 81 5 2 2 4" xfId="35031" xr:uid="{00000000-0005-0000-0000-000066B40000}"/>
    <cellStyle name="Normal 81 5 2 2 5" xfId="19807" xr:uid="{00000000-0005-0000-0000-000067B40000}"/>
    <cellStyle name="Normal 81 5 2 3" xfId="6358" xr:uid="{00000000-0005-0000-0000-000068B40000}"/>
    <cellStyle name="Normal 81 5 2 3 2" xfId="16410" xr:uid="{00000000-0005-0000-0000-000069B40000}"/>
    <cellStyle name="Normal 81 5 2 3 2 2" xfId="46732" xr:uid="{00000000-0005-0000-0000-00006AB40000}"/>
    <cellStyle name="Normal 81 5 2 3 2 3" xfId="31508" xr:uid="{00000000-0005-0000-0000-00006BB40000}"/>
    <cellStyle name="Normal 81 5 2 3 3" xfId="11390" xr:uid="{00000000-0005-0000-0000-00006CB40000}"/>
    <cellStyle name="Normal 81 5 2 3 3 2" xfId="41715" xr:uid="{00000000-0005-0000-0000-00006DB40000}"/>
    <cellStyle name="Normal 81 5 2 3 3 3" xfId="26491" xr:uid="{00000000-0005-0000-0000-00006EB40000}"/>
    <cellStyle name="Normal 81 5 2 3 4" xfId="36702" xr:uid="{00000000-0005-0000-0000-00006FB40000}"/>
    <cellStyle name="Normal 81 5 2 3 5" xfId="21478" xr:uid="{00000000-0005-0000-0000-000070B40000}"/>
    <cellStyle name="Normal 81 5 2 4" xfId="13068" xr:uid="{00000000-0005-0000-0000-000071B40000}"/>
    <cellStyle name="Normal 81 5 2 4 2" xfId="43390" xr:uid="{00000000-0005-0000-0000-000072B40000}"/>
    <cellStyle name="Normal 81 5 2 4 3" xfId="28166" xr:uid="{00000000-0005-0000-0000-000073B40000}"/>
    <cellStyle name="Normal 81 5 2 5" xfId="8047" xr:uid="{00000000-0005-0000-0000-000074B40000}"/>
    <cellStyle name="Normal 81 5 2 5 2" xfId="38373" xr:uid="{00000000-0005-0000-0000-000075B40000}"/>
    <cellStyle name="Normal 81 5 2 5 3" xfId="23149" xr:uid="{00000000-0005-0000-0000-000076B40000}"/>
    <cellStyle name="Normal 81 5 2 6" xfId="33361" xr:uid="{00000000-0005-0000-0000-000077B40000}"/>
    <cellStyle name="Normal 81 5 2 7" xfId="18136" xr:uid="{00000000-0005-0000-0000-000078B40000}"/>
    <cellStyle name="Normal 81 5 3" xfId="3829" xr:uid="{00000000-0005-0000-0000-000079B40000}"/>
    <cellStyle name="Normal 81 5 3 2" xfId="13903" xr:uid="{00000000-0005-0000-0000-00007AB40000}"/>
    <cellStyle name="Normal 81 5 3 2 2" xfId="44225" xr:uid="{00000000-0005-0000-0000-00007BB40000}"/>
    <cellStyle name="Normal 81 5 3 2 3" xfId="29001" xr:uid="{00000000-0005-0000-0000-00007CB40000}"/>
    <cellStyle name="Normal 81 5 3 3" xfId="8883" xr:uid="{00000000-0005-0000-0000-00007DB40000}"/>
    <cellStyle name="Normal 81 5 3 3 2" xfId="39208" xr:uid="{00000000-0005-0000-0000-00007EB40000}"/>
    <cellStyle name="Normal 81 5 3 3 3" xfId="23984" xr:uid="{00000000-0005-0000-0000-00007FB40000}"/>
    <cellStyle name="Normal 81 5 3 4" xfId="34195" xr:uid="{00000000-0005-0000-0000-000080B40000}"/>
    <cellStyle name="Normal 81 5 3 5" xfId="18971" xr:uid="{00000000-0005-0000-0000-000081B40000}"/>
    <cellStyle name="Normal 81 5 4" xfId="5522" xr:uid="{00000000-0005-0000-0000-000082B40000}"/>
    <cellStyle name="Normal 81 5 4 2" xfId="15574" xr:uid="{00000000-0005-0000-0000-000083B40000}"/>
    <cellStyle name="Normal 81 5 4 2 2" xfId="45896" xr:uid="{00000000-0005-0000-0000-000084B40000}"/>
    <cellStyle name="Normal 81 5 4 2 3" xfId="30672" xr:uid="{00000000-0005-0000-0000-000085B40000}"/>
    <cellStyle name="Normal 81 5 4 3" xfId="10554" xr:uid="{00000000-0005-0000-0000-000086B40000}"/>
    <cellStyle name="Normal 81 5 4 3 2" xfId="40879" xr:uid="{00000000-0005-0000-0000-000087B40000}"/>
    <cellStyle name="Normal 81 5 4 3 3" xfId="25655" xr:uid="{00000000-0005-0000-0000-000088B40000}"/>
    <cellStyle name="Normal 81 5 4 4" xfId="35866" xr:uid="{00000000-0005-0000-0000-000089B40000}"/>
    <cellStyle name="Normal 81 5 4 5" xfId="20642" xr:uid="{00000000-0005-0000-0000-00008AB40000}"/>
    <cellStyle name="Normal 81 5 5" xfId="12232" xr:uid="{00000000-0005-0000-0000-00008BB40000}"/>
    <cellStyle name="Normal 81 5 5 2" xfId="42554" xr:uid="{00000000-0005-0000-0000-00008CB40000}"/>
    <cellStyle name="Normal 81 5 5 3" xfId="27330" xr:uid="{00000000-0005-0000-0000-00008DB40000}"/>
    <cellStyle name="Normal 81 5 6" xfId="7211" xr:uid="{00000000-0005-0000-0000-00008EB40000}"/>
    <cellStyle name="Normal 81 5 6 2" xfId="37537" xr:uid="{00000000-0005-0000-0000-00008FB40000}"/>
    <cellStyle name="Normal 81 5 6 3" xfId="22313" xr:uid="{00000000-0005-0000-0000-000090B40000}"/>
    <cellStyle name="Normal 81 5 7" xfId="32525" xr:uid="{00000000-0005-0000-0000-000091B40000}"/>
    <cellStyle name="Normal 81 5 8" xfId="17300" xr:uid="{00000000-0005-0000-0000-000092B40000}"/>
    <cellStyle name="Normal 81 6" xfId="2556" xr:uid="{00000000-0005-0000-0000-000093B40000}"/>
    <cellStyle name="Normal 81 6 2" xfId="4248" xr:uid="{00000000-0005-0000-0000-000094B40000}"/>
    <cellStyle name="Normal 81 6 2 2" xfId="14321" xr:uid="{00000000-0005-0000-0000-000095B40000}"/>
    <cellStyle name="Normal 81 6 2 2 2" xfId="44643" xr:uid="{00000000-0005-0000-0000-000096B40000}"/>
    <cellStyle name="Normal 81 6 2 2 3" xfId="29419" xr:uid="{00000000-0005-0000-0000-000097B40000}"/>
    <cellStyle name="Normal 81 6 2 3" xfId="9301" xr:uid="{00000000-0005-0000-0000-000098B40000}"/>
    <cellStyle name="Normal 81 6 2 3 2" xfId="39626" xr:uid="{00000000-0005-0000-0000-000099B40000}"/>
    <cellStyle name="Normal 81 6 2 3 3" xfId="24402" xr:uid="{00000000-0005-0000-0000-00009AB40000}"/>
    <cellStyle name="Normal 81 6 2 4" xfId="34613" xr:uid="{00000000-0005-0000-0000-00009BB40000}"/>
    <cellStyle name="Normal 81 6 2 5" xfId="19389" xr:uid="{00000000-0005-0000-0000-00009CB40000}"/>
    <cellStyle name="Normal 81 6 3" xfId="5940" xr:uid="{00000000-0005-0000-0000-00009DB40000}"/>
    <cellStyle name="Normal 81 6 3 2" xfId="15992" xr:uid="{00000000-0005-0000-0000-00009EB40000}"/>
    <cellStyle name="Normal 81 6 3 2 2" xfId="46314" xr:uid="{00000000-0005-0000-0000-00009FB40000}"/>
    <cellStyle name="Normal 81 6 3 2 3" xfId="31090" xr:uid="{00000000-0005-0000-0000-0000A0B40000}"/>
    <cellStyle name="Normal 81 6 3 3" xfId="10972" xr:uid="{00000000-0005-0000-0000-0000A1B40000}"/>
    <cellStyle name="Normal 81 6 3 3 2" xfId="41297" xr:uid="{00000000-0005-0000-0000-0000A2B40000}"/>
    <cellStyle name="Normal 81 6 3 3 3" xfId="26073" xr:uid="{00000000-0005-0000-0000-0000A3B40000}"/>
    <cellStyle name="Normal 81 6 3 4" xfId="36284" xr:uid="{00000000-0005-0000-0000-0000A4B40000}"/>
    <cellStyle name="Normal 81 6 3 5" xfId="21060" xr:uid="{00000000-0005-0000-0000-0000A5B40000}"/>
    <cellStyle name="Normal 81 6 4" xfId="12650" xr:uid="{00000000-0005-0000-0000-0000A6B40000}"/>
    <cellStyle name="Normal 81 6 4 2" xfId="42972" xr:uid="{00000000-0005-0000-0000-0000A7B40000}"/>
    <cellStyle name="Normal 81 6 4 3" xfId="27748" xr:uid="{00000000-0005-0000-0000-0000A8B40000}"/>
    <cellStyle name="Normal 81 6 5" xfId="7629" xr:uid="{00000000-0005-0000-0000-0000A9B40000}"/>
    <cellStyle name="Normal 81 6 5 2" xfId="37955" xr:uid="{00000000-0005-0000-0000-0000AAB40000}"/>
    <cellStyle name="Normal 81 6 5 3" xfId="22731" xr:uid="{00000000-0005-0000-0000-0000ABB40000}"/>
    <cellStyle name="Normal 81 6 6" xfId="32943" xr:uid="{00000000-0005-0000-0000-0000ACB40000}"/>
    <cellStyle name="Normal 81 6 7" xfId="17718" xr:uid="{00000000-0005-0000-0000-0000ADB40000}"/>
    <cellStyle name="Normal 81 7" xfId="3409" xr:uid="{00000000-0005-0000-0000-0000AEB40000}"/>
    <cellStyle name="Normal 81 7 2" xfId="13485" xr:uid="{00000000-0005-0000-0000-0000AFB40000}"/>
    <cellStyle name="Normal 81 7 2 2" xfId="43807" xr:uid="{00000000-0005-0000-0000-0000B0B40000}"/>
    <cellStyle name="Normal 81 7 2 3" xfId="28583" xr:uid="{00000000-0005-0000-0000-0000B1B40000}"/>
    <cellStyle name="Normal 81 7 3" xfId="8465" xr:uid="{00000000-0005-0000-0000-0000B2B40000}"/>
    <cellStyle name="Normal 81 7 3 2" xfId="38790" xr:uid="{00000000-0005-0000-0000-0000B3B40000}"/>
    <cellStyle name="Normal 81 7 3 3" xfId="23566" xr:uid="{00000000-0005-0000-0000-0000B4B40000}"/>
    <cellStyle name="Normal 81 7 4" xfId="33777" xr:uid="{00000000-0005-0000-0000-0000B5B40000}"/>
    <cellStyle name="Normal 81 7 5" xfId="18553" xr:uid="{00000000-0005-0000-0000-0000B6B40000}"/>
    <cellStyle name="Normal 81 8" xfId="5102" xr:uid="{00000000-0005-0000-0000-0000B7B40000}"/>
    <cellStyle name="Normal 81 8 2" xfId="15156" xr:uid="{00000000-0005-0000-0000-0000B8B40000}"/>
    <cellStyle name="Normal 81 8 2 2" xfId="45478" xr:uid="{00000000-0005-0000-0000-0000B9B40000}"/>
    <cellStyle name="Normal 81 8 2 3" xfId="30254" xr:uid="{00000000-0005-0000-0000-0000BAB40000}"/>
    <cellStyle name="Normal 81 8 3" xfId="10136" xr:uid="{00000000-0005-0000-0000-0000BBB40000}"/>
    <cellStyle name="Normal 81 8 3 2" xfId="40461" xr:uid="{00000000-0005-0000-0000-0000BCB40000}"/>
    <cellStyle name="Normal 81 8 3 3" xfId="25237" xr:uid="{00000000-0005-0000-0000-0000BDB40000}"/>
    <cellStyle name="Normal 81 8 4" xfId="35448" xr:uid="{00000000-0005-0000-0000-0000BEB40000}"/>
    <cellStyle name="Normal 81 8 5" xfId="20224" xr:uid="{00000000-0005-0000-0000-0000BFB40000}"/>
    <cellStyle name="Normal 81 9" xfId="11812" xr:uid="{00000000-0005-0000-0000-0000C0B40000}"/>
    <cellStyle name="Normal 81 9 2" xfId="42136" xr:uid="{00000000-0005-0000-0000-0000C1B40000}"/>
    <cellStyle name="Normal 81 9 3" xfId="26912" xr:uid="{00000000-0005-0000-0000-0000C2B40000}"/>
    <cellStyle name="Normal 82" xfId="1702" xr:uid="{00000000-0005-0000-0000-0000C3B40000}"/>
    <cellStyle name="Normal 83" xfId="1709" xr:uid="{00000000-0005-0000-0000-0000C4B40000}"/>
    <cellStyle name="Normal 84" xfId="1757" xr:uid="{00000000-0005-0000-0000-0000C5B40000}"/>
    <cellStyle name="Normal 85" xfId="1756" xr:uid="{00000000-0005-0000-0000-0000C6B40000}"/>
    <cellStyle name="Normal 86" xfId="1864" xr:uid="{00000000-0005-0000-0000-0000C7B40000}"/>
    <cellStyle name="Normal 87" xfId="1866" xr:uid="{00000000-0005-0000-0000-0000C8B40000}"/>
    <cellStyle name="Normal 88" xfId="1865" xr:uid="{00000000-0005-0000-0000-0000C9B40000}"/>
    <cellStyle name="Normal 89" xfId="2082" xr:uid="{00000000-0005-0000-0000-0000CAB40000}"/>
    <cellStyle name="Normal 9" xfId="132" xr:uid="{00000000-0005-0000-0000-0000CBB40000}"/>
    <cellStyle name="Normal 9 2" xfId="727" xr:uid="{00000000-0005-0000-0000-0000CCB40000}"/>
    <cellStyle name="Normal 9 2 2" xfId="1495" xr:uid="{00000000-0005-0000-0000-0000CDB40000}"/>
    <cellStyle name="Normal 9 3" xfId="748" xr:uid="{00000000-0005-0000-0000-0000CEB40000}"/>
    <cellStyle name="Normal 9 3 2" xfId="1496" xr:uid="{00000000-0005-0000-0000-0000CFB40000}"/>
    <cellStyle name="Normal 9 4" xfId="784" xr:uid="{00000000-0005-0000-0000-0000D0B40000}"/>
    <cellStyle name="Normal 9 4 2" xfId="1497" xr:uid="{00000000-0005-0000-0000-0000D1B40000}"/>
    <cellStyle name="Normal 9 5" xfId="662" xr:uid="{00000000-0005-0000-0000-0000D2B40000}"/>
    <cellStyle name="Normal 9 5 2" xfId="32015" xr:uid="{00000000-0005-0000-0000-0000D3B40000}"/>
    <cellStyle name="Normal 9 6" xfId="31924" xr:uid="{00000000-0005-0000-0000-0000D4B40000}"/>
    <cellStyle name="Normal 9 7" xfId="975" xr:uid="{00000000-0005-0000-0000-0000D5B40000}"/>
    <cellStyle name="Normal 9 8" xfId="414" xr:uid="{00000000-0005-0000-0000-0000D6B40000}"/>
    <cellStyle name="Normal 90" xfId="2081" xr:uid="{00000000-0005-0000-0000-0000D7B40000}"/>
    <cellStyle name="Normal 90 2" xfId="2923" xr:uid="{00000000-0005-0000-0000-0000D8B40000}"/>
    <cellStyle name="Normal 90 2 2" xfId="4613" xr:uid="{00000000-0005-0000-0000-0000D9B40000}"/>
    <cellStyle name="Normal 90 2 2 2" xfId="14686" xr:uid="{00000000-0005-0000-0000-0000DAB40000}"/>
    <cellStyle name="Normal 90 2 2 2 2" xfId="45008" xr:uid="{00000000-0005-0000-0000-0000DBB40000}"/>
    <cellStyle name="Normal 90 2 2 2 3" xfId="29784" xr:uid="{00000000-0005-0000-0000-0000DCB40000}"/>
    <cellStyle name="Normal 90 2 2 3" xfId="9666" xr:uid="{00000000-0005-0000-0000-0000DDB40000}"/>
    <cellStyle name="Normal 90 2 2 3 2" xfId="39991" xr:uid="{00000000-0005-0000-0000-0000DEB40000}"/>
    <cellStyle name="Normal 90 2 2 3 3" xfId="24767" xr:uid="{00000000-0005-0000-0000-0000DFB40000}"/>
    <cellStyle name="Normal 90 2 2 4" xfId="34978" xr:uid="{00000000-0005-0000-0000-0000E0B40000}"/>
    <cellStyle name="Normal 90 2 2 5" xfId="19754" xr:uid="{00000000-0005-0000-0000-0000E1B40000}"/>
    <cellStyle name="Normal 90 2 3" xfId="6305" xr:uid="{00000000-0005-0000-0000-0000E2B40000}"/>
    <cellStyle name="Normal 90 2 3 2" xfId="16357" xr:uid="{00000000-0005-0000-0000-0000E3B40000}"/>
    <cellStyle name="Normal 90 2 3 2 2" xfId="46679" xr:uid="{00000000-0005-0000-0000-0000E4B40000}"/>
    <cellStyle name="Normal 90 2 3 2 3" xfId="31455" xr:uid="{00000000-0005-0000-0000-0000E5B40000}"/>
    <cellStyle name="Normal 90 2 3 3" xfId="11337" xr:uid="{00000000-0005-0000-0000-0000E6B40000}"/>
    <cellStyle name="Normal 90 2 3 3 2" xfId="41662" xr:uid="{00000000-0005-0000-0000-0000E7B40000}"/>
    <cellStyle name="Normal 90 2 3 3 3" xfId="26438" xr:uid="{00000000-0005-0000-0000-0000E8B40000}"/>
    <cellStyle name="Normal 90 2 3 4" xfId="36649" xr:uid="{00000000-0005-0000-0000-0000E9B40000}"/>
    <cellStyle name="Normal 90 2 3 5" xfId="21425" xr:uid="{00000000-0005-0000-0000-0000EAB40000}"/>
    <cellStyle name="Normal 90 2 4" xfId="13015" xr:uid="{00000000-0005-0000-0000-0000EBB40000}"/>
    <cellStyle name="Normal 90 2 4 2" xfId="43337" xr:uid="{00000000-0005-0000-0000-0000ECB40000}"/>
    <cellStyle name="Normal 90 2 4 3" xfId="28113" xr:uid="{00000000-0005-0000-0000-0000EDB40000}"/>
    <cellStyle name="Normal 90 2 5" xfId="7994" xr:uid="{00000000-0005-0000-0000-0000EEB40000}"/>
    <cellStyle name="Normal 90 2 5 2" xfId="38320" xr:uid="{00000000-0005-0000-0000-0000EFB40000}"/>
    <cellStyle name="Normal 90 2 5 3" xfId="23096" xr:uid="{00000000-0005-0000-0000-0000F0B40000}"/>
    <cellStyle name="Normal 90 2 6" xfId="33308" xr:uid="{00000000-0005-0000-0000-0000F1B40000}"/>
    <cellStyle name="Normal 90 2 7" xfId="18083" xr:uid="{00000000-0005-0000-0000-0000F2B40000}"/>
    <cellStyle name="Normal 90 3" xfId="3776" xr:uid="{00000000-0005-0000-0000-0000F3B40000}"/>
    <cellStyle name="Normal 90 3 2" xfId="13850" xr:uid="{00000000-0005-0000-0000-0000F4B40000}"/>
    <cellStyle name="Normal 90 3 2 2" xfId="44172" xr:uid="{00000000-0005-0000-0000-0000F5B40000}"/>
    <cellStyle name="Normal 90 3 2 3" xfId="28948" xr:uid="{00000000-0005-0000-0000-0000F6B40000}"/>
    <cellStyle name="Normal 90 3 3" xfId="8830" xr:uid="{00000000-0005-0000-0000-0000F7B40000}"/>
    <cellStyle name="Normal 90 3 3 2" xfId="39155" xr:uid="{00000000-0005-0000-0000-0000F8B40000}"/>
    <cellStyle name="Normal 90 3 3 3" xfId="23931" xr:uid="{00000000-0005-0000-0000-0000F9B40000}"/>
    <cellStyle name="Normal 90 3 4" xfId="34142" xr:uid="{00000000-0005-0000-0000-0000FAB40000}"/>
    <cellStyle name="Normal 90 3 5" xfId="18918" xr:uid="{00000000-0005-0000-0000-0000FBB40000}"/>
    <cellStyle name="Normal 90 4" xfId="5469" xr:uid="{00000000-0005-0000-0000-0000FCB40000}"/>
    <cellStyle name="Normal 90 4 2" xfId="15521" xr:uid="{00000000-0005-0000-0000-0000FDB40000}"/>
    <cellStyle name="Normal 90 4 2 2" xfId="45843" xr:uid="{00000000-0005-0000-0000-0000FEB40000}"/>
    <cellStyle name="Normal 90 4 2 3" xfId="30619" xr:uid="{00000000-0005-0000-0000-0000FFB40000}"/>
    <cellStyle name="Normal 90 4 3" xfId="10501" xr:uid="{00000000-0005-0000-0000-000000B50000}"/>
    <cellStyle name="Normal 90 4 3 2" xfId="40826" xr:uid="{00000000-0005-0000-0000-000001B50000}"/>
    <cellStyle name="Normal 90 4 3 3" xfId="25602" xr:uid="{00000000-0005-0000-0000-000002B50000}"/>
    <cellStyle name="Normal 90 4 4" xfId="35813" xr:uid="{00000000-0005-0000-0000-000003B50000}"/>
    <cellStyle name="Normal 90 4 5" xfId="20589" xr:uid="{00000000-0005-0000-0000-000004B50000}"/>
    <cellStyle name="Normal 90 5" xfId="12179" xr:uid="{00000000-0005-0000-0000-000005B50000}"/>
    <cellStyle name="Normal 90 5 2" xfId="42501" xr:uid="{00000000-0005-0000-0000-000006B50000}"/>
    <cellStyle name="Normal 90 5 3" xfId="27277" xr:uid="{00000000-0005-0000-0000-000007B50000}"/>
    <cellStyle name="Normal 90 6" xfId="7158" xr:uid="{00000000-0005-0000-0000-000008B50000}"/>
    <cellStyle name="Normal 90 6 2" xfId="37484" xr:uid="{00000000-0005-0000-0000-000009B50000}"/>
    <cellStyle name="Normal 90 6 3" xfId="22260" xr:uid="{00000000-0005-0000-0000-00000AB50000}"/>
    <cellStyle name="Normal 90 7" xfId="32472" xr:uid="{00000000-0005-0000-0000-00000BB50000}"/>
    <cellStyle name="Normal 90 8" xfId="17247" xr:uid="{00000000-0005-0000-0000-00000CB50000}"/>
    <cellStyle name="Normal 91" xfId="2084" xr:uid="{00000000-0005-0000-0000-00000DB50000}"/>
    <cellStyle name="Normal 91 2" xfId="2925" xr:uid="{00000000-0005-0000-0000-00000EB50000}"/>
    <cellStyle name="Normal 91 2 2" xfId="4615" xr:uid="{00000000-0005-0000-0000-00000FB50000}"/>
    <cellStyle name="Normal 91 2 2 2" xfId="14688" xr:uid="{00000000-0005-0000-0000-000010B50000}"/>
    <cellStyle name="Normal 91 2 2 2 2" xfId="45010" xr:uid="{00000000-0005-0000-0000-000011B50000}"/>
    <cellStyle name="Normal 91 2 2 2 3" xfId="29786" xr:uid="{00000000-0005-0000-0000-000012B50000}"/>
    <cellStyle name="Normal 91 2 2 2 4" xfId="47254" xr:uid="{00000000-0005-0000-0000-000013B50000}"/>
    <cellStyle name="Normal 91 2 2 3" xfId="9668" xr:uid="{00000000-0005-0000-0000-000014B50000}"/>
    <cellStyle name="Normal 91 2 2 3 2" xfId="39993" xr:uid="{00000000-0005-0000-0000-000015B50000}"/>
    <cellStyle name="Normal 91 2 2 3 3" xfId="24769" xr:uid="{00000000-0005-0000-0000-000016B50000}"/>
    <cellStyle name="Normal 91 2 2 4" xfId="34980" xr:uid="{00000000-0005-0000-0000-000017B50000}"/>
    <cellStyle name="Normal 91 2 2 5" xfId="19756" xr:uid="{00000000-0005-0000-0000-000018B50000}"/>
    <cellStyle name="Normal 91 2 3" xfId="6307" xr:uid="{00000000-0005-0000-0000-000019B50000}"/>
    <cellStyle name="Normal 91 2 3 2" xfId="16359" xr:uid="{00000000-0005-0000-0000-00001AB50000}"/>
    <cellStyle name="Normal 91 2 3 2 2" xfId="46681" xr:uid="{00000000-0005-0000-0000-00001BB50000}"/>
    <cellStyle name="Normal 91 2 3 2 3" xfId="31457" xr:uid="{00000000-0005-0000-0000-00001CB50000}"/>
    <cellStyle name="Normal 91 2 3 3" xfId="11339" xr:uid="{00000000-0005-0000-0000-00001DB50000}"/>
    <cellStyle name="Normal 91 2 3 3 2" xfId="41664" xr:uid="{00000000-0005-0000-0000-00001EB50000}"/>
    <cellStyle name="Normal 91 2 3 3 3" xfId="26440" xr:uid="{00000000-0005-0000-0000-00001FB50000}"/>
    <cellStyle name="Normal 91 2 3 4" xfId="36651" xr:uid="{00000000-0005-0000-0000-000020B50000}"/>
    <cellStyle name="Normal 91 2 3 5" xfId="21427" xr:uid="{00000000-0005-0000-0000-000021B50000}"/>
    <cellStyle name="Normal 91 2 4" xfId="13017" xr:uid="{00000000-0005-0000-0000-000022B50000}"/>
    <cellStyle name="Normal 91 2 4 2" xfId="43339" xr:uid="{00000000-0005-0000-0000-000023B50000}"/>
    <cellStyle name="Normal 91 2 4 3" xfId="28115" xr:uid="{00000000-0005-0000-0000-000024B50000}"/>
    <cellStyle name="Normal 91 2 5" xfId="7996" xr:uid="{00000000-0005-0000-0000-000025B50000}"/>
    <cellStyle name="Normal 91 2 5 2" xfId="38322" xr:uid="{00000000-0005-0000-0000-000026B50000}"/>
    <cellStyle name="Normal 91 2 5 3" xfId="23098" xr:uid="{00000000-0005-0000-0000-000027B50000}"/>
    <cellStyle name="Normal 91 2 6" xfId="33310" xr:uid="{00000000-0005-0000-0000-000028B50000}"/>
    <cellStyle name="Normal 91 2 7" xfId="18085" xr:uid="{00000000-0005-0000-0000-000029B50000}"/>
    <cellStyle name="Normal 91 3" xfId="3778" xr:uid="{00000000-0005-0000-0000-00002AB50000}"/>
    <cellStyle name="Normal 91 3 2" xfId="13852" xr:uid="{00000000-0005-0000-0000-00002BB50000}"/>
    <cellStyle name="Normal 91 3 2 2" xfId="44174" xr:uid="{00000000-0005-0000-0000-00002CB50000}"/>
    <cellStyle name="Normal 91 3 2 3" xfId="28950" xr:uid="{00000000-0005-0000-0000-00002DB50000}"/>
    <cellStyle name="Normal 91 3 3" xfId="8832" xr:uid="{00000000-0005-0000-0000-00002EB50000}"/>
    <cellStyle name="Normal 91 3 3 2" xfId="39157" xr:uid="{00000000-0005-0000-0000-00002FB50000}"/>
    <cellStyle name="Normal 91 3 3 3" xfId="23933" xr:uid="{00000000-0005-0000-0000-000030B50000}"/>
    <cellStyle name="Normal 91 3 4" xfId="34144" xr:uid="{00000000-0005-0000-0000-000031B50000}"/>
    <cellStyle name="Normal 91 3 5" xfId="18920" xr:uid="{00000000-0005-0000-0000-000032B50000}"/>
    <cellStyle name="Normal 91 4" xfId="5471" xr:uid="{00000000-0005-0000-0000-000033B50000}"/>
    <cellStyle name="Normal 91 4 2" xfId="15523" xr:uid="{00000000-0005-0000-0000-000034B50000}"/>
    <cellStyle name="Normal 91 4 2 2" xfId="45845" xr:uid="{00000000-0005-0000-0000-000035B50000}"/>
    <cellStyle name="Normal 91 4 2 3" xfId="30621" xr:uid="{00000000-0005-0000-0000-000036B50000}"/>
    <cellStyle name="Normal 91 4 3" xfId="10503" xr:uid="{00000000-0005-0000-0000-000037B50000}"/>
    <cellStyle name="Normal 91 4 3 2" xfId="40828" xr:uid="{00000000-0005-0000-0000-000038B50000}"/>
    <cellStyle name="Normal 91 4 3 3" xfId="25604" xr:uid="{00000000-0005-0000-0000-000039B50000}"/>
    <cellStyle name="Normal 91 4 4" xfId="35815" xr:uid="{00000000-0005-0000-0000-00003AB50000}"/>
    <cellStyle name="Normal 91 4 5" xfId="20591" xr:uid="{00000000-0005-0000-0000-00003BB50000}"/>
    <cellStyle name="Normal 91 5" xfId="12181" xr:uid="{00000000-0005-0000-0000-00003CB50000}"/>
    <cellStyle name="Normal 91 5 2" xfId="42503" xr:uid="{00000000-0005-0000-0000-00003DB50000}"/>
    <cellStyle name="Normal 91 5 3" xfId="27279" xr:uid="{00000000-0005-0000-0000-00003EB50000}"/>
    <cellStyle name="Normal 91 6" xfId="7160" xr:uid="{00000000-0005-0000-0000-00003FB50000}"/>
    <cellStyle name="Normal 91 6 2" xfId="37486" xr:uid="{00000000-0005-0000-0000-000040B50000}"/>
    <cellStyle name="Normal 91 6 3" xfId="22262" xr:uid="{00000000-0005-0000-0000-000041B50000}"/>
    <cellStyle name="Normal 91 7" xfId="32474" xr:uid="{00000000-0005-0000-0000-000042B50000}"/>
    <cellStyle name="Normal 91 8" xfId="17249" xr:uid="{00000000-0005-0000-0000-000043B50000}"/>
    <cellStyle name="Normal 92" xfId="2503" xr:uid="{00000000-0005-0000-0000-000044B50000}"/>
    <cellStyle name="Normal 92 2" xfId="4195" xr:uid="{00000000-0005-0000-0000-000045B50000}"/>
    <cellStyle name="Normal 93" xfId="3341" xr:uid="{00000000-0005-0000-0000-000046B50000}"/>
    <cellStyle name="Normal 93 2" xfId="5031" xr:uid="{00000000-0005-0000-0000-000047B50000}"/>
    <cellStyle name="Normal 94" xfId="3346" xr:uid="{00000000-0005-0000-0000-000048B50000}"/>
    <cellStyle name="Normal 95" xfId="2502" xr:uid="{00000000-0005-0000-0000-000049B50000}"/>
    <cellStyle name="Normal 95 2" xfId="4194" xr:uid="{00000000-0005-0000-0000-00004AB50000}"/>
    <cellStyle name="Normal 95 2 2" xfId="14268" xr:uid="{00000000-0005-0000-0000-00004BB50000}"/>
    <cellStyle name="Normal 95 2 2 2" xfId="44590" xr:uid="{00000000-0005-0000-0000-00004CB50000}"/>
    <cellStyle name="Normal 95 2 2 3" xfId="29366" xr:uid="{00000000-0005-0000-0000-00004DB50000}"/>
    <cellStyle name="Normal 95 2 3" xfId="9248" xr:uid="{00000000-0005-0000-0000-00004EB50000}"/>
    <cellStyle name="Normal 95 2 3 2" xfId="39573" xr:uid="{00000000-0005-0000-0000-00004FB50000}"/>
    <cellStyle name="Normal 95 2 3 3" xfId="24349" xr:uid="{00000000-0005-0000-0000-000050B50000}"/>
    <cellStyle name="Normal 95 2 4" xfId="34560" xr:uid="{00000000-0005-0000-0000-000051B50000}"/>
    <cellStyle name="Normal 95 2 5" xfId="19336" xr:uid="{00000000-0005-0000-0000-000052B50000}"/>
    <cellStyle name="Normal 95 3" xfId="5887" xr:uid="{00000000-0005-0000-0000-000053B50000}"/>
    <cellStyle name="Normal 95 3 2" xfId="15939" xr:uid="{00000000-0005-0000-0000-000054B50000}"/>
    <cellStyle name="Normal 95 3 2 2" xfId="46261" xr:uid="{00000000-0005-0000-0000-000055B50000}"/>
    <cellStyle name="Normal 95 3 2 3" xfId="31037" xr:uid="{00000000-0005-0000-0000-000056B50000}"/>
    <cellStyle name="Normal 95 3 3" xfId="10919" xr:uid="{00000000-0005-0000-0000-000057B50000}"/>
    <cellStyle name="Normal 95 3 3 2" xfId="41244" xr:uid="{00000000-0005-0000-0000-000058B50000}"/>
    <cellStyle name="Normal 95 3 3 3" xfId="26020" xr:uid="{00000000-0005-0000-0000-000059B50000}"/>
    <cellStyle name="Normal 95 3 4" xfId="36231" xr:uid="{00000000-0005-0000-0000-00005AB50000}"/>
    <cellStyle name="Normal 95 3 5" xfId="21007" xr:uid="{00000000-0005-0000-0000-00005BB50000}"/>
    <cellStyle name="Normal 95 4" xfId="12597" xr:uid="{00000000-0005-0000-0000-00005CB50000}"/>
    <cellStyle name="Normal 95 4 2" xfId="42919" xr:uid="{00000000-0005-0000-0000-00005DB50000}"/>
    <cellStyle name="Normal 95 4 3" xfId="27695" xr:uid="{00000000-0005-0000-0000-00005EB50000}"/>
    <cellStyle name="Normal 95 5" xfId="7576" xr:uid="{00000000-0005-0000-0000-00005FB50000}"/>
    <cellStyle name="Normal 95 5 2" xfId="37902" xr:uid="{00000000-0005-0000-0000-000060B50000}"/>
    <cellStyle name="Normal 95 5 3" xfId="22678" xr:uid="{00000000-0005-0000-0000-000061B50000}"/>
    <cellStyle name="Normal 95 6" xfId="32890" xr:uid="{00000000-0005-0000-0000-000062B50000}"/>
    <cellStyle name="Normal 95 7" xfId="17665" xr:uid="{00000000-0005-0000-0000-000063B50000}"/>
    <cellStyle name="Normal 96" xfId="2505" xr:uid="{00000000-0005-0000-0000-000064B50000}"/>
    <cellStyle name="Normal 96 2" xfId="4197" xr:uid="{00000000-0005-0000-0000-000065B50000}"/>
    <cellStyle name="Normal 96 2 2" xfId="14270" xr:uid="{00000000-0005-0000-0000-000066B50000}"/>
    <cellStyle name="Normal 96 2 2 2" xfId="44592" xr:uid="{00000000-0005-0000-0000-000067B50000}"/>
    <cellStyle name="Normal 96 2 2 3" xfId="29368" xr:uid="{00000000-0005-0000-0000-000068B50000}"/>
    <cellStyle name="Normal 96 2 3" xfId="9250" xr:uid="{00000000-0005-0000-0000-000069B50000}"/>
    <cellStyle name="Normal 96 2 3 2" xfId="39575" xr:uid="{00000000-0005-0000-0000-00006AB50000}"/>
    <cellStyle name="Normal 96 2 3 3" xfId="24351" xr:uid="{00000000-0005-0000-0000-00006BB50000}"/>
    <cellStyle name="Normal 96 2 4" xfId="34562" xr:uid="{00000000-0005-0000-0000-00006CB50000}"/>
    <cellStyle name="Normal 96 2 5" xfId="19338" xr:uid="{00000000-0005-0000-0000-00006DB50000}"/>
    <cellStyle name="Normal 96 3" xfId="5889" xr:uid="{00000000-0005-0000-0000-00006EB50000}"/>
    <cellStyle name="Normal 96 3 2" xfId="15941" xr:uid="{00000000-0005-0000-0000-00006FB50000}"/>
    <cellStyle name="Normal 96 3 2 2" xfId="46263" xr:uid="{00000000-0005-0000-0000-000070B50000}"/>
    <cellStyle name="Normal 96 3 2 3" xfId="31039" xr:uid="{00000000-0005-0000-0000-000071B50000}"/>
    <cellStyle name="Normal 96 3 3" xfId="10921" xr:uid="{00000000-0005-0000-0000-000072B50000}"/>
    <cellStyle name="Normal 96 3 3 2" xfId="41246" xr:uid="{00000000-0005-0000-0000-000073B50000}"/>
    <cellStyle name="Normal 96 3 3 3" xfId="26022" xr:uid="{00000000-0005-0000-0000-000074B50000}"/>
    <cellStyle name="Normal 96 3 4" xfId="36233" xr:uid="{00000000-0005-0000-0000-000075B50000}"/>
    <cellStyle name="Normal 96 3 5" xfId="21009" xr:uid="{00000000-0005-0000-0000-000076B50000}"/>
    <cellStyle name="Normal 96 4" xfId="12599" xr:uid="{00000000-0005-0000-0000-000077B50000}"/>
    <cellStyle name="Normal 96 4 2" xfId="42921" xr:uid="{00000000-0005-0000-0000-000078B50000}"/>
    <cellStyle name="Normal 96 4 3" xfId="27697" xr:uid="{00000000-0005-0000-0000-000079B50000}"/>
    <cellStyle name="Normal 96 5" xfId="7578" xr:uid="{00000000-0005-0000-0000-00007AB50000}"/>
    <cellStyle name="Normal 96 5 2" xfId="37904" xr:uid="{00000000-0005-0000-0000-00007BB50000}"/>
    <cellStyle name="Normal 96 5 3" xfId="22680" xr:uid="{00000000-0005-0000-0000-00007CB50000}"/>
    <cellStyle name="Normal 96 6" xfId="32892" xr:uid="{00000000-0005-0000-0000-00007DB50000}"/>
    <cellStyle name="Normal 96 7" xfId="17667" xr:uid="{00000000-0005-0000-0000-00007EB50000}"/>
    <cellStyle name="Normal 97" xfId="11757" xr:uid="{00000000-0005-0000-0000-00007FB50000}"/>
    <cellStyle name="Normal 98" xfId="16776" xr:uid="{00000000-0005-0000-0000-000080B50000}"/>
    <cellStyle name="Normal 99" xfId="3349" xr:uid="{00000000-0005-0000-0000-000081B50000}"/>
    <cellStyle name="Normal_New Summary Tables 2" xfId="47403" xr:uid="{00000000-0005-0000-0000-000082B50000}"/>
    <cellStyle name="Normal_Revised CARE Table 5C_033107" xfId="328" xr:uid="{00000000-0005-0000-0000-000083B50000}"/>
    <cellStyle name="Normal_Revised CARE Table 5C_033107 2" xfId="47402" xr:uid="{00000000-0005-0000-0000-000084B50000}"/>
    <cellStyle name="Normal_RRM tables" xfId="133" xr:uid="{00000000-0005-0000-0000-000085B50000}"/>
    <cellStyle name="Normal_Sheet2" xfId="47404" xr:uid="{00000000-0005-0000-0000-000086B50000}"/>
    <cellStyle name="Normal_table 3-6-7 worksheet June2009" xfId="47405" xr:uid="{00000000-0005-0000-0000-000087B50000}"/>
    <cellStyle name="Note" xfId="134" builtinId="10" customBuiltin="1"/>
    <cellStyle name="Note 2" xfId="135" xr:uid="{00000000-0005-0000-0000-000089B50000}"/>
    <cellStyle name="Note 2 10" xfId="976" xr:uid="{00000000-0005-0000-0000-00008AB50000}"/>
    <cellStyle name="Note 2 11" xfId="415" xr:uid="{00000000-0005-0000-0000-00008BB50000}"/>
    <cellStyle name="Note 2 2" xfId="786" xr:uid="{00000000-0005-0000-0000-00008CB50000}"/>
    <cellStyle name="Note 2 2 2" xfId="47190" xr:uid="{00000000-0005-0000-0000-00008DB50000}"/>
    <cellStyle name="Note 2 3" xfId="701" xr:uid="{00000000-0005-0000-0000-00008EB50000}"/>
    <cellStyle name="Note 2 4" xfId="1499" xr:uid="{00000000-0005-0000-0000-00008FB50000}"/>
    <cellStyle name="Note 2 5" xfId="1500" xr:uid="{00000000-0005-0000-0000-000090B50000}"/>
    <cellStyle name="Note 2 6" xfId="1501" xr:uid="{00000000-0005-0000-0000-000091B50000}"/>
    <cellStyle name="Note 2 7" xfId="1498" xr:uid="{00000000-0005-0000-0000-000092B50000}"/>
    <cellStyle name="Note 2 8" xfId="1091" xr:uid="{00000000-0005-0000-0000-000093B50000}"/>
    <cellStyle name="Note 2 9" xfId="32016" xr:uid="{00000000-0005-0000-0000-000094B50000}"/>
    <cellStyle name="Note 3" xfId="785" xr:uid="{00000000-0005-0000-0000-000095B50000}"/>
    <cellStyle name="Note 3 2" xfId="47243" xr:uid="{00000000-0005-0000-0000-000096B50000}"/>
    <cellStyle name="Note 3 3" xfId="31911" xr:uid="{00000000-0005-0000-0000-000097B50000}"/>
    <cellStyle name="Note 4" xfId="484" xr:uid="{00000000-0005-0000-0000-000098B50000}"/>
    <cellStyle name="Note 4 2" xfId="47199" xr:uid="{00000000-0005-0000-0000-000099B50000}"/>
    <cellStyle name="Note 5" xfId="47363" xr:uid="{00000000-0005-0000-0000-00009AB50000}"/>
    <cellStyle name="Output" xfId="136" builtinId="21" customBuiltin="1"/>
    <cellStyle name="Output 2" xfId="702" xr:uid="{00000000-0005-0000-0000-00009CB50000}"/>
    <cellStyle name="Output 2 10" xfId="977" xr:uid="{00000000-0005-0000-0000-00009DB50000}"/>
    <cellStyle name="Output 2 2" xfId="1503" xr:uid="{00000000-0005-0000-0000-00009EB50000}"/>
    <cellStyle name="Output 2 2 2" xfId="47181" xr:uid="{00000000-0005-0000-0000-00009FB50000}"/>
    <cellStyle name="Output 2 3" xfId="1504" xr:uid="{00000000-0005-0000-0000-0000A0B50000}"/>
    <cellStyle name="Output 2 4" xfId="1505" xr:uid="{00000000-0005-0000-0000-0000A1B50000}"/>
    <cellStyle name="Output 2 5" xfId="1506" xr:uid="{00000000-0005-0000-0000-0000A2B50000}"/>
    <cellStyle name="Output 2 6" xfId="1507" xr:uid="{00000000-0005-0000-0000-0000A3B50000}"/>
    <cellStyle name="Output 2 7" xfId="1502" xr:uid="{00000000-0005-0000-0000-0000A4B50000}"/>
    <cellStyle name="Output 2 8" xfId="1092" xr:uid="{00000000-0005-0000-0000-0000A5B50000}"/>
    <cellStyle name="Output 2 9" xfId="31969" xr:uid="{00000000-0005-0000-0000-0000A6B50000}"/>
    <cellStyle name="Output 3" xfId="31912" xr:uid="{00000000-0005-0000-0000-0000A7B50000}"/>
    <cellStyle name="Output 3 2" xfId="47124" xr:uid="{00000000-0005-0000-0000-0000A8B50000}"/>
    <cellStyle name="Percent" xfId="137" builtinId="5"/>
    <cellStyle name="Percent [2]" xfId="138" xr:uid="{00000000-0005-0000-0000-0000AAB50000}"/>
    <cellStyle name="Percent [2] 10" xfId="1509" xr:uid="{00000000-0005-0000-0000-0000ABB50000}"/>
    <cellStyle name="Percent [2] 10 2" xfId="1510" xr:uid="{00000000-0005-0000-0000-0000ACB50000}"/>
    <cellStyle name="Percent [2] 11" xfId="1508" xr:uid="{00000000-0005-0000-0000-0000ADB50000}"/>
    <cellStyle name="Percent [2] 11 2" xfId="47326" xr:uid="{00000000-0005-0000-0000-0000AEB50000}"/>
    <cellStyle name="Percent [2] 12" xfId="47327" xr:uid="{00000000-0005-0000-0000-0000AFB50000}"/>
    <cellStyle name="Percent [2] 13" xfId="47367" xr:uid="{00000000-0005-0000-0000-0000B0B50000}"/>
    <cellStyle name="Percent [2] 2" xfId="139" xr:uid="{00000000-0005-0000-0000-0000B1B50000}"/>
    <cellStyle name="Percent [2] 2 2" xfId="140" xr:uid="{00000000-0005-0000-0000-0000B2B50000}"/>
    <cellStyle name="Percent [2] 2 2 2" xfId="620" xr:uid="{00000000-0005-0000-0000-0000B3B50000}"/>
    <cellStyle name="Percent [2] 2 2 3" xfId="517" xr:uid="{00000000-0005-0000-0000-0000B4B50000}"/>
    <cellStyle name="Percent [2] 2 2 4" xfId="417" xr:uid="{00000000-0005-0000-0000-0000B5B50000}"/>
    <cellStyle name="Percent [2] 2 3" xfId="141" xr:uid="{00000000-0005-0000-0000-0000B6B50000}"/>
    <cellStyle name="Percent [2] 2 3 2" xfId="619" xr:uid="{00000000-0005-0000-0000-0000B7B50000}"/>
    <cellStyle name="Percent [2] 2 3 3" xfId="418" xr:uid="{00000000-0005-0000-0000-0000B8B50000}"/>
    <cellStyle name="Percent [2] 2 4" xfId="516" xr:uid="{00000000-0005-0000-0000-0000B9B50000}"/>
    <cellStyle name="Percent [2] 2 5" xfId="416" xr:uid="{00000000-0005-0000-0000-0000BAB50000}"/>
    <cellStyle name="Percent [2] 3" xfId="142" xr:uid="{00000000-0005-0000-0000-0000BBB50000}"/>
    <cellStyle name="Percent [2] 3 2" xfId="143" xr:uid="{00000000-0005-0000-0000-0000BCB50000}"/>
    <cellStyle name="Percent [2] 3 2 2" xfId="621" xr:uid="{00000000-0005-0000-0000-0000BDB50000}"/>
    <cellStyle name="Percent [2] 3 2 3" xfId="420" xr:uid="{00000000-0005-0000-0000-0000BEB50000}"/>
    <cellStyle name="Percent [2] 3 3" xfId="518" xr:uid="{00000000-0005-0000-0000-0000BFB50000}"/>
    <cellStyle name="Percent [2] 3 4" xfId="419" xr:uid="{00000000-0005-0000-0000-0000C0B50000}"/>
    <cellStyle name="Percent [2] 4" xfId="144" xr:uid="{00000000-0005-0000-0000-0000C1B50000}"/>
    <cellStyle name="Percent [2] 4 2" xfId="788" xr:uid="{00000000-0005-0000-0000-0000C2B50000}"/>
    <cellStyle name="Percent [2] 4 3" xfId="421" xr:uid="{00000000-0005-0000-0000-0000C3B50000}"/>
    <cellStyle name="Percent [2] 5" xfId="1511" xr:uid="{00000000-0005-0000-0000-0000C4B50000}"/>
    <cellStyle name="Percent [2] 5 2" xfId="1512" xr:uid="{00000000-0005-0000-0000-0000C5B50000}"/>
    <cellStyle name="Percent [2] 5 3" xfId="1513" xr:uid="{00000000-0005-0000-0000-0000C6B50000}"/>
    <cellStyle name="Percent [2] 6" xfId="1514" xr:uid="{00000000-0005-0000-0000-0000C7B50000}"/>
    <cellStyle name="Percent [2] 6 2" xfId="1515" xr:uid="{00000000-0005-0000-0000-0000C8B50000}"/>
    <cellStyle name="Percent [2] 7" xfId="1516" xr:uid="{00000000-0005-0000-0000-0000C9B50000}"/>
    <cellStyle name="Percent [2] 7 2" xfId="1517" xr:uid="{00000000-0005-0000-0000-0000CAB50000}"/>
    <cellStyle name="Percent [2] 8" xfId="1518" xr:uid="{00000000-0005-0000-0000-0000CBB50000}"/>
    <cellStyle name="Percent [2] 9" xfId="1519" xr:uid="{00000000-0005-0000-0000-0000CCB50000}"/>
    <cellStyle name="Percent [2] 9 2" xfId="1520" xr:uid="{00000000-0005-0000-0000-0000CDB50000}"/>
    <cellStyle name="Percent 10" xfId="145" xr:uid="{00000000-0005-0000-0000-0000CEB50000}"/>
    <cellStyle name="Percent 10 2" xfId="622" xr:uid="{00000000-0005-0000-0000-0000CFB50000}"/>
    <cellStyle name="Percent 10 3" xfId="519" xr:uid="{00000000-0005-0000-0000-0000D0B50000}"/>
    <cellStyle name="Percent 10 4" xfId="422" xr:uid="{00000000-0005-0000-0000-0000D1B50000}"/>
    <cellStyle name="Percent 100" xfId="16807" xr:uid="{00000000-0005-0000-0000-0000D2B50000}"/>
    <cellStyle name="Percent 101" xfId="16791" xr:uid="{00000000-0005-0000-0000-0000D3B50000}"/>
    <cellStyle name="Percent 102" xfId="16796" xr:uid="{00000000-0005-0000-0000-0000D4B50000}"/>
    <cellStyle name="Percent 103" xfId="16789" xr:uid="{00000000-0005-0000-0000-0000D5B50000}"/>
    <cellStyle name="Percent 104" xfId="16809" xr:uid="{00000000-0005-0000-0000-0000D6B50000}"/>
    <cellStyle name="Percent 105" xfId="16822" xr:uid="{00000000-0005-0000-0000-0000D7B50000}"/>
    <cellStyle name="Percent 106" xfId="16787" xr:uid="{00000000-0005-0000-0000-0000D8B50000}"/>
    <cellStyle name="Percent 107" xfId="16795" xr:uid="{00000000-0005-0000-0000-0000D9B50000}"/>
    <cellStyle name="Percent 108" xfId="16819" xr:uid="{00000000-0005-0000-0000-0000DAB50000}"/>
    <cellStyle name="Percent 109" xfId="6737" xr:uid="{00000000-0005-0000-0000-0000DBB50000}"/>
    <cellStyle name="Percent 11" xfId="787" xr:uid="{00000000-0005-0000-0000-0000DCB50000}"/>
    <cellStyle name="Percent 110" xfId="16826" xr:uid="{00000000-0005-0000-0000-0000DDB50000}"/>
    <cellStyle name="Percent 111" xfId="32112" xr:uid="{00000000-0005-0000-0000-0000DEB50000}"/>
    <cellStyle name="Percent 112" xfId="47107" xr:uid="{00000000-0005-0000-0000-0000DFB50000}"/>
    <cellStyle name="Percent 113" xfId="47101" xr:uid="{00000000-0005-0000-0000-0000E0B50000}"/>
    <cellStyle name="Percent 114" xfId="47109" xr:uid="{00000000-0005-0000-0000-0000E1B50000}"/>
    <cellStyle name="Percent 115" xfId="47110" xr:uid="{00000000-0005-0000-0000-0000E2B50000}"/>
    <cellStyle name="Percent 116" xfId="47103" xr:uid="{00000000-0005-0000-0000-0000E3B50000}"/>
    <cellStyle name="Percent 117" xfId="16882" xr:uid="{00000000-0005-0000-0000-0000E4B50000}"/>
    <cellStyle name="Percent 118" xfId="47115" xr:uid="{00000000-0005-0000-0000-0000E5B50000}"/>
    <cellStyle name="Percent 119" xfId="47366" xr:uid="{00000000-0005-0000-0000-0000E6B50000}"/>
    <cellStyle name="Percent 12" xfId="485" xr:uid="{00000000-0005-0000-0000-0000E7B50000}"/>
    <cellStyle name="Percent 12 2" xfId="978" xr:uid="{00000000-0005-0000-0000-0000E8B50000}"/>
    <cellStyle name="Percent 120" xfId="47370" xr:uid="{00000000-0005-0000-0000-0000E9B50000}"/>
    <cellStyle name="Percent 121" xfId="47364" xr:uid="{00000000-0005-0000-0000-0000EAB50000}"/>
    <cellStyle name="Percent 122" xfId="47374" xr:uid="{00000000-0005-0000-0000-0000EBB50000}"/>
    <cellStyle name="Percent 123" xfId="47360" xr:uid="{00000000-0005-0000-0000-0000ECB50000}"/>
    <cellStyle name="Percent 124" xfId="47371" xr:uid="{00000000-0005-0000-0000-0000EDB50000}"/>
    <cellStyle name="Percent 125" xfId="47365" xr:uid="{00000000-0005-0000-0000-0000EEB50000}"/>
    <cellStyle name="Percent 126" xfId="47372" xr:uid="{00000000-0005-0000-0000-0000EFB50000}"/>
    <cellStyle name="Percent 127" xfId="47368" xr:uid="{00000000-0005-0000-0000-0000F0B50000}"/>
    <cellStyle name="Percent 128" xfId="47373" xr:uid="{00000000-0005-0000-0000-0000F1B50000}"/>
    <cellStyle name="Percent 129" xfId="47375" xr:uid="{00000000-0005-0000-0000-0000F2B50000}"/>
    <cellStyle name="Percent 13" xfId="793" xr:uid="{00000000-0005-0000-0000-0000F3B50000}"/>
    <cellStyle name="Percent 13 2" xfId="979" xr:uid="{00000000-0005-0000-0000-0000F4B50000}"/>
    <cellStyle name="Percent 130" xfId="47341" xr:uid="{00000000-0005-0000-0000-0000F5B50000}"/>
    <cellStyle name="Percent 131" xfId="47382" xr:uid="{00000000-0005-0000-0000-0000F6B50000}"/>
    <cellStyle name="Percent 132" xfId="47377" xr:uid="{00000000-0005-0000-0000-0000F7B50000}"/>
    <cellStyle name="Percent 133" xfId="47388" xr:uid="{00000000-0005-0000-0000-0000F8B50000}"/>
    <cellStyle name="Percent 134" xfId="47383" xr:uid="{00000000-0005-0000-0000-0000F9B50000}"/>
    <cellStyle name="Percent 14" xfId="854" xr:uid="{00000000-0005-0000-0000-0000FAB50000}"/>
    <cellStyle name="Percent 14 2" xfId="980" xr:uid="{00000000-0005-0000-0000-0000FBB50000}"/>
    <cellStyle name="Percent 146" xfId="47445" xr:uid="{D6478F01-EC4A-49B2-B667-1E6C00A97144}"/>
    <cellStyle name="Percent 15" xfId="981" xr:uid="{00000000-0005-0000-0000-0000FCB50000}"/>
    <cellStyle name="Percent 16" xfId="982" xr:uid="{00000000-0005-0000-0000-0000FDB50000}"/>
    <cellStyle name="Percent 17" xfId="1521" xr:uid="{00000000-0005-0000-0000-0000FEB50000}"/>
    <cellStyle name="Percent 18" xfId="1522" xr:uid="{00000000-0005-0000-0000-0000FFB50000}"/>
    <cellStyle name="Percent 19" xfId="1523" xr:uid="{00000000-0005-0000-0000-000000B60000}"/>
    <cellStyle name="Percent 19 2" xfId="1524" xr:uid="{00000000-0005-0000-0000-000001B60000}"/>
    <cellStyle name="Percent 19 3" xfId="1525" xr:uid="{00000000-0005-0000-0000-000002B60000}"/>
    <cellStyle name="Percent 2" xfId="146" xr:uid="{00000000-0005-0000-0000-000003B60000}"/>
    <cellStyle name="Percent 2 2" xfId="147" xr:uid="{00000000-0005-0000-0000-000004B60000}"/>
    <cellStyle name="Percent 2 2 2" xfId="624" xr:uid="{00000000-0005-0000-0000-000005B60000}"/>
    <cellStyle name="Percent 2 2 3" xfId="521" xr:uid="{00000000-0005-0000-0000-000006B60000}"/>
    <cellStyle name="Percent 2 2 4" xfId="424" xr:uid="{00000000-0005-0000-0000-000007B60000}"/>
    <cellStyle name="Percent 2 3" xfId="148" xr:uid="{00000000-0005-0000-0000-000008B60000}"/>
    <cellStyle name="Percent 2 3 2" xfId="623" xr:uid="{00000000-0005-0000-0000-000009B60000}"/>
    <cellStyle name="Percent 2 3 3" xfId="425" xr:uid="{00000000-0005-0000-0000-00000AB60000}"/>
    <cellStyle name="Percent 2 4" xfId="520" xr:uid="{00000000-0005-0000-0000-00000BB60000}"/>
    <cellStyle name="Percent 2 5" xfId="423" xr:uid="{00000000-0005-0000-0000-00000CB60000}"/>
    <cellStyle name="Percent 2 6" xfId="47394" xr:uid="{00000000-0005-0000-0000-00000DB60000}"/>
    <cellStyle name="Percent 20" xfId="1526" xr:uid="{00000000-0005-0000-0000-00000EB60000}"/>
    <cellStyle name="Percent 21" xfId="1527" xr:uid="{00000000-0005-0000-0000-00000FB60000}"/>
    <cellStyle name="Percent 22" xfId="1528" xr:uid="{00000000-0005-0000-0000-000010B60000}"/>
    <cellStyle name="Percent 23" xfId="1529" xr:uid="{00000000-0005-0000-0000-000011B60000}"/>
    <cellStyle name="Percent 24" xfId="1530" xr:uid="{00000000-0005-0000-0000-000012B60000}"/>
    <cellStyle name="Percent 25" xfId="1531" xr:uid="{00000000-0005-0000-0000-000013B60000}"/>
    <cellStyle name="Percent 26" xfId="1532" xr:uid="{00000000-0005-0000-0000-000014B60000}"/>
    <cellStyle name="Percent 27" xfId="1533" xr:uid="{00000000-0005-0000-0000-000015B60000}"/>
    <cellStyle name="Percent 28" xfId="1534" xr:uid="{00000000-0005-0000-0000-000016B60000}"/>
    <cellStyle name="Percent 28 2" xfId="1535" xr:uid="{00000000-0005-0000-0000-000017B60000}"/>
    <cellStyle name="Percent 29" xfId="1536" xr:uid="{00000000-0005-0000-0000-000018B60000}"/>
    <cellStyle name="Percent 3" xfId="149" xr:uid="{00000000-0005-0000-0000-000019B60000}"/>
    <cellStyle name="Percent 3 2" xfId="150" xr:uid="{00000000-0005-0000-0000-00001AB60000}"/>
    <cellStyle name="Percent 3 2 2" xfId="626" xr:uid="{00000000-0005-0000-0000-00001BB60000}"/>
    <cellStyle name="Percent 3 2 3" xfId="523" xr:uid="{00000000-0005-0000-0000-00001CB60000}"/>
    <cellStyle name="Percent 3 2 4" xfId="427" xr:uid="{00000000-0005-0000-0000-00001DB60000}"/>
    <cellStyle name="Percent 3 3" xfId="151" xr:uid="{00000000-0005-0000-0000-00001EB60000}"/>
    <cellStyle name="Percent 3 3 2" xfId="625" xr:uid="{00000000-0005-0000-0000-00001FB60000}"/>
    <cellStyle name="Percent 3 3 3" xfId="428" xr:uid="{00000000-0005-0000-0000-000020B60000}"/>
    <cellStyle name="Percent 3 4" xfId="522" xr:uid="{00000000-0005-0000-0000-000021B60000}"/>
    <cellStyle name="Percent 3 5" xfId="426" xr:uid="{00000000-0005-0000-0000-000022B60000}"/>
    <cellStyle name="Percent 30" xfId="1537" xr:uid="{00000000-0005-0000-0000-000023B60000}"/>
    <cellStyle name="Percent 31" xfId="1538" xr:uid="{00000000-0005-0000-0000-000024B60000}"/>
    <cellStyle name="Percent 32" xfId="1539" xr:uid="{00000000-0005-0000-0000-000025B60000}"/>
    <cellStyle name="Percent 33" xfId="1540" xr:uid="{00000000-0005-0000-0000-000026B60000}"/>
    <cellStyle name="Percent 34" xfId="1541" xr:uid="{00000000-0005-0000-0000-000027B60000}"/>
    <cellStyle name="Percent 35" xfId="1542" xr:uid="{00000000-0005-0000-0000-000028B60000}"/>
    <cellStyle name="Percent 36" xfId="1543" xr:uid="{00000000-0005-0000-0000-000029B60000}"/>
    <cellStyle name="Percent 37" xfId="1544" xr:uid="{00000000-0005-0000-0000-00002AB60000}"/>
    <cellStyle name="Percent 38" xfId="1545" xr:uid="{00000000-0005-0000-0000-00002BB60000}"/>
    <cellStyle name="Percent 38 2" xfId="1546" xr:uid="{00000000-0005-0000-0000-00002CB60000}"/>
    <cellStyle name="Percent 39" xfId="1547" xr:uid="{00000000-0005-0000-0000-00002DB60000}"/>
    <cellStyle name="Percent 39 2" xfId="1548" xr:uid="{00000000-0005-0000-0000-00002EB60000}"/>
    <cellStyle name="Percent 4" xfId="152" xr:uid="{00000000-0005-0000-0000-00002FB60000}"/>
    <cellStyle name="Percent 4 2" xfId="525" xr:uid="{00000000-0005-0000-0000-000030B60000}"/>
    <cellStyle name="Percent 4 2 2" xfId="628" xr:uid="{00000000-0005-0000-0000-000031B60000}"/>
    <cellStyle name="Percent 4 3" xfId="627" xr:uid="{00000000-0005-0000-0000-000032B60000}"/>
    <cellStyle name="Percent 4 4" xfId="524" xr:uid="{00000000-0005-0000-0000-000033B60000}"/>
    <cellStyle name="Percent 4 5" xfId="429" xr:uid="{00000000-0005-0000-0000-000034B60000}"/>
    <cellStyle name="Percent 40" xfId="1549" xr:uid="{00000000-0005-0000-0000-000035B60000}"/>
    <cellStyle name="Percent 40 2" xfId="1550" xr:uid="{00000000-0005-0000-0000-000036B60000}"/>
    <cellStyle name="Percent 41" xfId="1551" xr:uid="{00000000-0005-0000-0000-000037B60000}"/>
    <cellStyle name="Percent 41 2" xfId="1552" xr:uid="{00000000-0005-0000-0000-000038B60000}"/>
    <cellStyle name="Percent 42" xfId="1553" xr:uid="{00000000-0005-0000-0000-000039B60000}"/>
    <cellStyle name="Percent 42 2" xfId="1554" xr:uid="{00000000-0005-0000-0000-00003AB60000}"/>
    <cellStyle name="Percent 43" xfId="1555" xr:uid="{00000000-0005-0000-0000-00003BB60000}"/>
    <cellStyle name="Percent 43 2" xfId="1556" xr:uid="{00000000-0005-0000-0000-00003CB60000}"/>
    <cellStyle name="Percent 44" xfId="1557" xr:uid="{00000000-0005-0000-0000-00003DB60000}"/>
    <cellStyle name="Percent 44 2" xfId="1558" xr:uid="{00000000-0005-0000-0000-00003EB60000}"/>
    <cellStyle name="Percent 45" xfId="1559" xr:uid="{00000000-0005-0000-0000-00003FB60000}"/>
    <cellStyle name="Percent 45 2" xfId="1560" xr:uid="{00000000-0005-0000-0000-000040B60000}"/>
    <cellStyle name="Percent 46" xfId="1561" xr:uid="{00000000-0005-0000-0000-000041B60000}"/>
    <cellStyle name="Percent 47" xfId="1562" xr:uid="{00000000-0005-0000-0000-000042B60000}"/>
    <cellStyle name="Percent 48" xfId="1563" xr:uid="{00000000-0005-0000-0000-000043B60000}"/>
    <cellStyle name="Percent 49" xfId="1564" xr:uid="{00000000-0005-0000-0000-000044B60000}"/>
    <cellStyle name="Percent 49 2" xfId="1565" xr:uid="{00000000-0005-0000-0000-000045B60000}"/>
    <cellStyle name="Percent 5" xfId="153" xr:uid="{00000000-0005-0000-0000-000046B60000}"/>
    <cellStyle name="Percent 5 2" xfId="629" xr:uid="{00000000-0005-0000-0000-000047B60000}"/>
    <cellStyle name="Percent 5 3" xfId="526" xr:uid="{00000000-0005-0000-0000-000048B60000}"/>
    <cellStyle name="Percent 5 4" xfId="430" xr:uid="{00000000-0005-0000-0000-000049B60000}"/>
    <cellStyle name="Percent 50" xfId="1566" xr:uid="{00000000-0005-0000-0000-00004AB60000}"/>
    <cellStyle name="Percent 51" xfId="1567" xr:uid="{00000000-0005-0000-0000-00004BB60000}"/>
    <cellStyle name="Percent 52" xfId="1568" xr:uid="{00000000-0005-0000-0000-00004CB60000}"/>
    <cellStyle name="Percent 53" xfId="1569" xr:uid="{00000000-0005-0000-0000-00004DB60000}"/>
    <cellStyle name="Percent 53 2" xfId="1570" xr:uid="{00000000-0005-0000-0000-00004EB60000}"/>
    <cellStyle name="Percent 54" xfId="1571" xr:uid="{00000000-0005-0000-0000-00004FB60000}"/>
    <cellStyle name="Percent 54 2" xfId="1572" xr:uid="{00000000-0005-0000-0000-000050B60000}"/>
    <cellStyle name="Percent 55" xfId="1573" xr:uid="{00000000-0005-0000-0000-000051B60000}"/>
    <cellStyle name="Percent 55 2" xfId="1574" xr:uid="{00000000-0005-0000-0000-000052B60000}"/>
    <cellStyle name="Percent 56" xfId="1575" xr:uid="{00000000-0005-0000-0000-000053B60000}"/>
    <cellStyle name="Percent 56 2" xfId="1576" xr:uid="{00000000-0005-0000-0000-000054B60000}"/>
    <cellStyle name="Percent 57" xfId="1577" xr:uid="{00000000-0005-0000-0000-000055B60000}"/>
    <cellStyle name="Percent 58" xfId="1578" xr:uid="{00000000-0005-0000-0000-000056B60000}"/>
    <cellStyle name="Percent 59" xfId="1579" xr:uid="{00000000-0005-0000-0000-000057B60000}"/>
    <cellStyle name="Percent 6" xfId="154" xr:uid="{00000000-0005-0000-0000-000058B60000}"/>
    <cellStyle name="Percent 6 2" xfId="515" xr:uid="{00000000-0005-0000-0000-000059B60000}"/>
    <cellStyle name="Percent 6 3" xfId="431" xr:uid="{00000000-0005-0000-0000-00005AB60000}"/>
    <cellStyle name="Percent 60" xfId="1580" xr:uid="{00000000-0005-0000-0000-00005BB60000}"/>
    <cellStyle name="Percent 61" xfId="331" xr:uid="{00000000-0005-0000-0000-00005CB60000}"/>
    <cellStyle name="Percent 61 2" xfId="47328" xr:uid="{00000000-0005-0000-0000-00005DB60000}"/>
    <cellStyle name="Percent 62" xfId="1811" xr:uid="{00000000-0005-0000-0000-00005EB60000}"/>
    <cellStyle name="Percent 62 2" xfId="47329" xr:uid="{00000000-0005-0000-0000-00005FB60000}"/>
    <cellStyle name="Percent 63" xfId="1868" xr:uid="{00000000-0005-0000-0000-000060B60000}"/>
    <cellStyle name="Percent 63 2" xfId="47330" xr:uid="{00000000-0005-0000-0000-000061B60000}"/>
    <cellStyle name="Percent 64" xfId="1870" xr:uid="{00000000-0005-0000-0000-000062B60000}"/>
    <cellStyle name="Percent 64 2" xfId="47331" xr:uid="{00000000-0005-0000-0000-000063B60000}"/>
    <cellStyle name="Percent 65" xfId="1924" xr:uid="{00000000-0005-0000-0000-000064B60000}"/>
    <cellStyle name="Percent 65 2" xfId="47332" xr:uid="{00000000-0005-0000-0000-000065B60000}"/>
    <cellStyle name="Percent 66" xfId="2137" xr:uid="{00000000-0005-0000-0000-000066B60000}"/>
    <cellStyle name="Percent 67" xfId="2558" xr:uid="{00000000-0005-0000-0000-000067B60000}"/>
    <cellStyle name="Percent 68" xfId="3348" xr:uid="{00000000-0005-0000-0000-000068B60000}"/>
    <cellStyle name="Percent 69" xfId="3343" xr:uid="{00000000-0005-0000-0000-000069B60000}"/>
    <cellStyle name="Percent 69 2" xfId="47333" xr:uid="{00000000-0005-0000-0000-00006AB60000}"/>
    <cellStyle name="Percent 7" xfId="155" xr:uid="{00000000-0005-0000-0000-00006BB60000}"/>
    <cellStyle name="Percent 7 10" xfId="432" xr:uid="{00000000-0005-0000-0000-00006CB60000}"/>
    <cellStyle name="Percent 7 2" xfId="789" xr:uid="{00000000-0005-0000-0000-00006DB60000}"/>
    <cellStyle name="Percent 7 3" xfId="703" xr:uid="{00000000-0005-0000-0000-00006EB60000}"/>
    <cellStyle name="Percent 7 4" xfId="1582" xr:uid="{00000000-0005-0000-0000-00006FB60000}"/>
    <cellStyle name="Percent 7 5" xfId="1583" xr:uid="{00000000-0005-0000-0000-000070B60000}"/>
    <cellStyle name="Percent 7 6" xfId="1584" xr:uid="{00000000-0005-0000-0000-000071B60000}"/>
    <cellStyle name="Percent 7 7" xfId="1581" xr:uid="{00000000-0005-0000-0000-000072B60000}"/>
    <cellStyle name="Percent 7 8" xfId="1093" xr:uid="{00000000-0005-0000-0000-000073B60000}"/>
    <cellStyle name="Percent 7 9" xfId="31968" xr:uid="{00000000-0005-0000-0000-000074B60000}"/>
    <cellStyle name="Percent 70" xfId="3411" xr:uid="{00000000-0005-0000-0000-000075B60000}"/>
    <cellStyle name="Percent 71" xfId="5034" xr:uid="{00000000-0005-0000-0000-000076B60000}"/>
    <cellStyle name="Percent 72" xfId="5037" xr:uid="{00000000-0005-0000-0000-000077B60000}"/>
    <cellStyle name="Percent 73" xfId="5045" xr:uid="{00000000-0005-0000-0000-000078B60000}"/>
    <cellStyle name="Percent 74" xfId="3363" xr:uid="{00000000-0005-0000-0000-000079B60000}"/>
    <cellStyle name="Percent 75" xfId="5048" xr:uid="{00000000-0005-0000-0000-00007AB60000}"/>
    <cellStyle name="Percent 76" xfId="3396" xr:uid="{00000000-0005-0000-0000-00007BB60000}"/>
    <cellStyle name="Percent 77" xfId="5047" xr:uid="{00000000-0005-0000-0000-00007CB60000}"/>
    <cellStyle name="Percent 78" xfId="3355" xr:uid="{00000000-0005-0000-0000-00007DB60000}"/>
    <cellStyle name="Percent 79" xfId="3359" xr:uid="{00000000-0005-0000-0000-00007EB60000}"/>
    <cellStyle name="Percent 8" xfId="156" xr:uid="{00000000-0005-0000-0000-00007FB60000}"/>
    <cellStyle name="Percent 8 2" xfId="790" xr:uid="{00000000-0005-0000-0000-000080B60000}"/>
    <cellStyle name="Percent 8 3" xfId="1585" xr:uid="{00000000-0005-0000-0000-000081B60000}"/>
    <cellStyle name="Percent 8 4" xfId="1586" xr:uid="{00000000-0005-0000-0000-000082B60000}"/>
    <cellStyle name="Percent 8 5" xfId="32014" xr:uid="{00000000-0005-0000-0000-000083B60000}"/>
    <cellStyle name="Percent 8 6" xfId="433" xr:uid="{00000000-0005-0000-0000-000084B60000}"/>
    <cellStyle name="Percent 80" xfId="3350" xr:uid="{00000000-0005-0000-0000-000085B60000}"/>
    <cellStyle name="Percent 81" xfId="3356" xr:uid="{00000000-0005-0000-0000-000086B60000}"/>
    <cellStyle name="Percent 82" xfId="3408" xr:uid="{00000000-0005-0000-0000-000087B60000}"/>
    <cellStyle name="Percent 83" xfId="5104" xr:uid="{00000000-0005-0000-0000-000088B60000}"/>
    <cellStyle name="Percent 84" xfId="6725" xr:uid="{00000000-0005-0000-0000-000089B60000}"/>
    <cellStyle name="Percent 85" xfId="6726" xr:uid="{00000000-0005-0000-0000-00008AB60000}"/>
    <cellStyle name="Percent 86" xfId="6732" xr:uid="{00000000-0005-0000-0000-00008BB60000}"/>
    <cellStyle name="Percent 87" xfId="5058" xr:uid="{00000000-0005-0000-0000-00008CB60000}"/>
    <cellStyle name="Percent 88" xfId="6733" xr:uid="{00000000-0005-0000-0000-00008DB60000}"/>
    <cellStyle name="Percent 89" xfId="5090" xr:uid="{00000000-0005-0000-0000-00008EB60000}"/>
    <cellStyle name="Percent 9" xfId="157" xr:uid="{00000000-0005-0000-0000-00008FB60000}"/>
    <cellStyle name="Percent 9 2" xfId="791" xr:uid="{00000000-0005-0000-0000-000090B60000}"/>
    <cellStyle name="Percent 9 3" xfId="1587" xr:uid="{00000000-0005-0000-0000-000091B60000}"/>
    <cellStyle name="Percent 9 4" xfId="31967" xr:uid="{00000000-0005-0000-0000-000092B60000}"/>
    <cellStyle name="Percent 9 5" xfId="434" xr:uid="{00000000-0005-0000-0000-000093B60000}"/>
    <cellStyle name="Percent 90" xfId="11814" xr:uid="{00000000-0005-0000-0000-000094B60000}"/>
    <cellStyle name="Percent 91" xfId="16786" xr:uid="{00000000-0005-0000-0000-000095B60000}"/>
    <cellStyle name="Percent 92" xfId="16780" xr:uid="{00000000-0005-0000-0000-000096B60000}"/>
    <cellStyle name="Percent 93" xfId="16777" xr:uid="{00000000-0005-0000-0000-000097B60000}"/>
    <cellStyle name="Percent 94" xfId="6793" xr:uid="{00000000-0005-0000-0000-000098B60000}"/>
    <cellStyle name="Percent 95" xfId="6735" xr:uid="{00000000-0005-0000-0000-000099B60000}"/>
    <cellStyle name="Percent 96" xfId="16823" xr:uid="{00000000-0005-0000-0000-00009AB60000}"/>
    <cellStyle name="Percent 97" xfId="16797" xr:uid="{00000000-0005-0000-0000-00009BB60000}"/>
    <cellStyle name="Percent 98" xfId="16827" xr:uid="{00000000-0005-0000-0000-00009CB60000}"/>
    <cellStyle name="Percent 99" xfId="16793" xr:uid="{00000000-0005-0000-0000-00009DB60000}"/>
    <cellStyle name="SAPBEXaggData" xfId="158" xr:uid="{00000000-0005-0000-0000-00009EB60000}"/>
    <cellStyle name="SAPBEXaggData 2" xfId="159" xr:uid="{00000000-0005-0000-0000-00009FB60000}"/>
    <cellStyle name="SAPBEXaggData 2 2" xfId="160" xr:uid="{00000000-0005-0000-0000-0000A0B60000}"/>
    <cellStyle name="SAPBEXaggData 3" xfId="161" xr:uid="{00000000-0005-0000-0000-0000A1B60000}"/>
    <cellStyle name="SAPBEXaggData 4" xfId="162" xr:uid="{00000000-0005-0000-0000-0000A2B60000}"/>
    <cellStyle name="SAPBEXaggData 4 2" xfId="47198" xr:uid="{00000000-0005-0000-0000-0000A3B60000}"/>
    <cellStyle name="SAPBEXaggData 4 3" xfId="1110" xr:uid="{00000000-0005-0000-0000-0000A4B60000}"/>
    <cellStyle name="SAPBEXaggData 5" xfId="792" xr:uid="{00000000-0005-0000-0000-0000A5B60000}"/>
    <cellStyle name="SAPBEXaggData 6" xfId="527" xr:uid="{00000000-0005-0000-0000-0000A6B60000}"/>
    <cellStyle name="SAPBEXaggData_Sept 2011 Total BW Data" xfId="163" xr:uid="{00000000-0005-0000-0000-0000A7B60000}"/>
    <cellStyle name="SAPBEXaggDataEmph" xfId="164" xr:uid="{00000000-0005-0000-0000-0000A8B60000}"/>
    <cellStyle name="SAPBEXaggDataEmph 2" xfId="794" xr:uid="{00000000-0005-0000-0000-0000A9B60000}"/>
    <cellStyle name="SAPBEXaggDataEmph 2 2" xfId="47239" xr:uid="{00000000-0005-0000-0000-0000AAB60000}"/>
    <cellStyle name="SAPBEXaggDataEmph 2 3" xfId="1111" xr:uid="{00000000-0005-0000-0000-0000ABB60000}"/>
    <cellStyle name="SAPBEXaggDataEmph 3" xfId="528" xr:uid="{00000000-0005-0000-0000-0000ACB60000}"/>
    <cellStyle name="SAPBEXaggDataEmph 3 2" xfId="32041" xr:uid="{00000000-0005-0000-0000-0000ADB60000}"/>
    <cellStyle name="SAPBEXaggExc1" xfId="165" xr:uid="{00000000-0005-0000-0000-0000AEB60000}"/>
    <cellStyle name="SAPBEXaggExc1Emph" xfId="166" xr:uid="{00000000-0005-0000-0000-0000AFB60000}"/>
    <cellStyle name="SAPBEXaggExc2" xfId="167" xr:uid="{00000000-0005-0000-0000-0000B0B60000}"/>
    <cellStyle name="SAPBEXaggExc2Emph" xfId="168" xr:uid="{00000000-0005-0000-0000-0000B1B60000}"/>
    <cellStyle name="SAPBEXaggItem" xfId="169" xr:uid="{00000000-0005-0000-0000-0000B2B60000}"/>
    <cellStyle name="SAPBEXaggItem 2" xfId="170" xr:uid="{00000000-0005-0000-0000-0000B3B60000}"/>
    <cellStyle name="SAPBEXaggItem 2 2" xfId="171" xr:uid="{00000000-0005-0000-0000-0000B4B60000}"/>
    <cellStyle name="SAPBEXaggItem 3" xfId="172" xr:uid="{00000000-0005-0000-0000-0000B5B60000}"/>
    <cellStyle name="SAPBEXaggItem 4" xfId="173" xr:uid="{00000000-0005-0000-0000-0000B6B60000}"/>
    <cellStyle name="SAPBEXaggItem 4 2" xfId="47138" xr:uid="{00000000-0005-0000-0000-0000B7B60000}"/>
    <cellStyle name="SAPBEXaggItem 4 3" xfId="1112" xr:uid="{00000000-0005-0000-0000-0000B8B60000}"/>
    <cellStyle name="SAPBEXaggItem 5" xfId="795" xr:uid="{00000000-0005-0000-0000-0000B9B60000}"/>
    <cellStyle name="SAPBEXaggItem 6" xfId="529" xr:uid="{00000000-0005-0000-0000-0000BAB60000}"/>
    <cellStyle name="SAPBEXaggItem_Sept 2011 Total BW Data" xfId="174" xr:uid="{00000000-0005-0000-0000-0000BBB60000}"/>
    <cellStyle name="SAPBEXaggItemX" xfId="175" xr:uid="{00000000-0005-0000-0000-0000BCB60000}"/>
    <cellStyle name="SAPBEXaggItemX 2" xfId="1113" xr:uid="{00000000-0005-0000-0000-0000BDB60000}"/>
    <cellStyle name="SAPBEXaggItemX 2 2" xfId="47197" xr:uid="{00000000-0005-0000-0000-0000BEB60000}"/>
    <cellStyle name="SAPBEXaggItemX 3" xfId="31952" xr:uid="{00000000-0005-0000-0000-0000BFB60000}"/>
    <cellStyle name="SAPBEXaggItemX 4" xfId="983" xr:uid="{00000000-0005-0000-0000-0000C0B60000}"/>
    <cellStyle name="SAPBEXchaText" xfId="176" xr:uid="{00000000-0005-0000-0000-0000C1B60000}"/>
    <cellStyle name="SAPBEXchaText 2" xfId="177" xr:uid="{00000000-0005-0000-0000-0000C2B60000}"/>
    <cellStyle name="SAPBEXchaText 2 2" xfId="47196" xr:uid="{00000000-0005-0000-0000-0000C3B60000}"/>
    <cellStyle name="SAPBEXchaText 2 3" xfId="1114" xr:uid="{00000000-0005-0000-0000-0000C4B60000}"/>
    <cellStyle name="SAPBEXchaText 3" xfId="796" xr:uid="{00000000-0005-0000-0000-0000C5B60000}"/>
    <cellStyle name="SAPBEXchaText 4" xfId="530" xr:uid="{00000000-0005-0000-0000-0000C6B60000}"/>
    <cellStyle name="SAPBEXColoum_Header_SA" xfId="178" xr:uid="{00000000-0005-0000-0000-0000C7B60000}"/>
    <cellStyle name="SAPBEXexcBad" xfId="531" xr:uid="{00000000-0005-0000-0000-0000C8B60000}"/>
    <cellStyle name="SAPBEXexcBad7" xfId="179" xr:uid="{00000000-0005-0000-0000-0000C9B60000}"/>
    <cellStyle name="SAPBEXexcBad7 2" xfId="180" xr:uid="{00000000-0005-0000-0000-0000CAB60000}"/>
    <cellStyle name="SAPBEXexcBad8" xfId="181" xr:uid="{00000000-0005-0000-0000-0000CBB60000}"/>
    <cellStyle name="SAPBEXexcBad8 2" xfId="182" xr:uid="{00000000-0005-0000-0000-0000CCB60000}"/>
    <cellStyle name="SAPBEXexcBad9" xfId="183" xr:uid="{00000000-0005-0000-0000-0000CDB60000}"/>
    <cellStyle name="SAPBEXexcBad9 2" xfId="184" xr:uid="{00000000-0005-0000-0000-0000CEB60000}"/>
    <cellStyle name="SAPBEXexcCritical" xfId="532" xr:uid="{00000000-0005-0000-0000-0000CFB60000}"/>
    <cellStyle name="SAPBEXexcCritical4" xfId="185" xr:uid="{00000000-0005-0000-0000-0000D0B60000}"/>
    <cellStyle name="SAPBEXexcCritical4 2" xfId="186" xr:uid="{00000000-0005-0000-0000-0000D1B60000}"/>
    <cellStyle name="SAPBEXexcCritical5" xfId="187" xr:uid="{00000000-0005-0000-0000-0000D2B60000}"/>
    <cellStyle name="SAPBEXexcCritical5 2" xfId="188" xr:uid="{00000000-0005-0000-0000-0000D3B60000}"/>
    <cellStyle name="SAPBEXexcCritical6" xfId="189" xr:uid="{00000000-0005-0000-0000-0000D4B60000}"/>
    <cellStyle name="SAPBEXexcCritical6 2" xfId="190" xr:uid="{00000000-0005-0000-0000-0000D5B60000}"/>
    <cellStyle name="SAPBEXexcGood" xfId="533" xr:uid="{00000000-0005-0000-0000-0000D6B60000}"/>
    <cellStyle name="SAPBEXexcGood1" xfId="191" xr:uid="{00000000-0005-0000-0000-0000D7B60000}"/>
    <cellStyle name="SAPBEXexcGood1 2" xfId="192" xr:uid="{00000000-0005-0000-0000-0000D8B60000}"/>
    <cellStyle name="SAPBEXexcGood2" xfId="193" xr:uid="{00000000-0005-0000-0000-0000D9B60000}"/>
    <cellStyle name="SAPBEXexcGood2 2" xfId="194" xr:uid="{00000000-0005-0000-0000-0000DAB60000}"/>
    <cellStyle name="SAPBEXexcGood3" xfId="195" xr:uid="{00000000-0005-0000-0000-0000DBB60000}"/>
    <cellStyle name="SAPBEXexcGood3 2" xfId="196" xr:uid="{00000000-0005-0000-0000-0000DCB60000}"/>
    <cellStyle name="SAPBEXexcVeryBad" xfId="534" xr:uid="{00000000-0005-0000-0000-0000DDB60000}"/>
    <cellStyle name="SAPBEXfilterDrill" xfId="197" xr:uid="{00000000-0005-0000-0000-0000DEB60000}"/>
    <cellStyle name="SAPBEXfilterDrill 2" xfId="198" xr:uid="{00000000-0005-0000-0000-0000DFB60000}"/>
    <cellStyle name="SAPBEXfilterDrill 2 2" xfId="47195" xr:uid="{00000000-0005-0000-0000-0000E0B60000}"/>
    <cellStyle name="SAPBEXfilterDrill 2 3" xfId="1115" xr:uid="{00000000-0005-0000-0000-0000E1B60000}"/>
    <cellStyle name="SAPBEXfilterDrill 3" xfId="798" xr:uid="{00000000-0005-0000-0000-0000E2B60000}"/>
    <cellStyle name="SAPBEXfilterDrill 4" xfId="535" xr:uid="{00000000-0005-0000-0000-0000E3B60000}"/>
    <cellStyle name="SAPBEXfilterItem" xfId="199" xr:uid="{00000000-0005-0000-0000-0000E4B60000}"/>
    <cellStyle name="SAPBEXfilterItem 2" xfId="200" xr:uid="{00000000-0005-0000-0000-0000E5B60000}"/>
    <cellStyle name="SAPBEXfilterItem 3" xfId="201" xr:uid="{00000000-0005-0000-0000-0000E6B60000}"/>
    <cellStyle name="SAPBEXfilterItem 3 2" xfId="47194" xr:uid="{00000000-0005-0000-0000-0000E7B60000}"/>
    <cellStyle name="SAPBEXfilterItem 3 3" xfId="1116" xr:uid="{00000000-0005-0000-0000-0000E8B60000}"/>
    <cellStyle name="SAPBEXfilterItem 4" xfId="799" xr:uid="{00000000-0005-0000-0000-0000E9B60000}"/>
    <cellStyle name="SAPBEXfilterItem 5" xfId="536" xr:uid="{00000000-0005-0000-0000-0000EAB60000}"/>
    <cellStyle name="SAPBEXfilterItem_2011-10 LIEE Table 6 (2)" xfId="202" xr:uid="{00000000-0005-0000-0000-0000EBB60000}"/>
    <cellStyle name="SAPBEXfilterText" xfId="203" xr:uid="{00000000-0005-0000-0000-0000ECB60000}"/>
    <cellStyle name="SAPBEXfilterText 2" xfId="204" xr:uid="{00000000-0005-0000-0000-0000EDB60000}"/>
    <cellStyle name="SAPBEXfilterText 2 2" xfId="984" xr:uid="{00000000-0005-0000-0000-0000EEB60000}"/>
    <cellStyle name="SAPBEXfilterText 3" xfId="205" xr:uid="{00000000-0005-0000-0000-0000EFB60000}"/>
    <cellStyle name="SAPBEXfilterText 3 2" xfId="801" xr:uid="{00000000-0005-0000-0000-0000F0B60000}"/>
    <cellStyle name="SAPBEXfilterText 3 2 2" xfId="47146" xr:uid="{00000000-0005-0000-0000-0000F1B60000}"/>
    <cellStyle name="SAPBEXfilterText 3 3" xfId="1117" xr:uid="{00000000-0005-0000-0000-0000F2B60000}"/>
    <cellStyle name="SAPBEXfilterText 3 4" xfId="435" xr:uid="{00000000-0005-0000-0000-0000F3B60000}"/>
    <cellStyle name="SAPBEXfilterText 4" xfId="800" xr:uid="{00000000-0005-0000-0000-0000F4B60000}"/>
    <cellStyle name="SAPBEXfilterText 5" xfId="537" xr:uid="{00000000-0005-0000-0000-0000F5B60000}"/>
    <cellStyle name="SAPBEXfilterText_2011-12 LIEE Table 1 Updated budget" xfId="206" xr:uid="{00000000-0005-0000-0000-0000F6B60000}"/>
    <cellStyle name="SAPBEXformats" xfId="207" xr:uid="{00000000-0005-0000-0000-0000F7B60000}"/>
    <cellStyle name="SAPBEXformats 2" xfId="208" xr:uid="{00000000-0005-0000-0000-0000F8B60000}"/>
    <cellStyle name="SAPBEXformats 2 2" xfId="47139" xr:uid="{00000000-0005-0000-0000-0000F9B60000}"/>
    <cellStyle name="SAPBEXformats 2 3" xfId="1118" xr:uid="{00000000-0005-0000-0000-0000FAB60000}"/>
    <cellStyle name="SAPBEXformats 3" xfId="802" xr:uid="{00000000-0005-0000-0000-0000FBB60000}"/>
    <cellStyle name="SAPBEXformats 4" xfId="538" xr:uid="{00000000-0005-0000-0000-0000FCB60000}"/>
    <cellStyle name="SAPBEXheaderData" xfId="209" xr:uid="{00000000-0005-0000-0000-0000FDB60000}"/>
    <cellStyle name="SAPBEXheaderData 2" xfId="803" xr:uid="{00000000-0005-0000-0000-0000FEB60000}"/>
    <cellStyle name="SAPBEXheaderData 2 2" xfId="1119" xr:uid="{00000000-0005-0000-0000-0000FFB60000}"/>
    <cellStyle name="SAPBEXheaderData 3" xfId="539" xr:uid="{00000000-0005-0000-0000-000000B70000}"/>
    <cellStyle name="SAPBEXheaderData 3 2" xfId="31966" xr:uid="{00000000-0005-0000-0000-000001B70000}"/>
    <cellStyle name="SAPBEXheaderItem" xfId="210" xr:uid="{00000000-0005-0000-0000-000002B70000}"/>
    <cellStyle name="SAPBEXheaderItem 2" xfId="211" xr:uid="{00000000-0005-0000-0000-000003B70000}"/>
    <cellStyle name="SAPBEXheaderItem 2 2" xfId="212" xr:uid="{00000000-0005-0000-0000-000004B70000}"/>
    <cellStyle name="SAPBEXheaderItem 3" xfId="213" xr:uid="{00000000-0005-0000-0000-000005B70000}"/>
    <cellStyle name="SAPBEXheaderItem 3 2" xfId="806" xr:uid="{00000000-0005-0000-0000-000006B70000}"/>
    <cellStyle name="SAPBEXheaderItem 3 2 2" xfId="47193" xr:uid="{00000000-0005-0000-0000-000007B70000}"/>
    <cellStyle name="SAPBEXheaderItem 3 3" xfId="1120" xr:uid="{00000000-0005-0000-0000-000008B70000}"/>
    <cellStyle name="SAPBEXheaderItem 3 4" xfId="436" xr:uid="{00000000-0005-0000-0000-000009B70000}"/>
    <cellStyle name="SAPBEXheaderItem 4" xfId="804" xr:uid="{00000000-0005-0000-0000-00000AB70000}"/>
    <cellStyle name="SAPBEXheaderItem 5" xfId="540" xr:uid="{00000000-0005-0000-0000-00000BB70000}"/>
    <cellStyle name="SAPBEXheaderItem_2011-10 LIEE Table 6 (2)" xfId="214" xr:uid="{00000000-0005-0000-0000-00000CB70000}"/>
    <cellStyle name="SAPBEXheaderText" xfId="215" xr:uid="{00000000-0005-0000-0000-00000DB70000}"/>
    <cellStyle name="SAPBEXheaderText 2" xfId="216" xr:uid="{00000000-0005-0000-0000-00000EB70000}"/>
    <cellStyle name="SAPBEXheaderText 2 2" xfId="217" xr:uid="{00000000-0005-0000-0000-00000FB70000}"/>
    <cellStyle name="SAPBEXheaderText 3" xfId="218" xr:uid="{00000000-0005-0000-0000-000010B70000}"/>
    <cellStyle name="SAPBEXheaderText 3 2" xfId="808" xr:uid="{00000000-0005-0000-0000-000011B70000}"/>
    <cellStyle name="SAPBEXheaderText 3 2 2" xfId="47133" xr:uid="{00000000-0005-0000-0000-000012B70000}"/>
    <cellStyle name="SAPBEXheaderText 3 3" xfId="1121" xr:uid="{00000000-0005-0000-0000-000013B70000}"/>
    <cellStyle name="SAPBEXheaderText 3 4" xfId="437" xr:uid="{00000000-0005-0000-0000-000014B70000}"/>
    <cellStyle name="SAPBEXheaderText 4" xfId="807" xr:uid="{00000000-0005-0000-0000-000015B70000}"/>
    <cellStyle name="SAPBEXheaderText 5" xfId="541" xr:uid="{00000000-0005-0000-0000-000016B70000}"/>
    <cellStyle name="SAPBEXheaderText_2011-10 LIEE Table 6 (2)" xfId="219" xr:uid="{00000000-0005-0000-0000-000017B70000}"/>
    <cellStyle name="SAPBEXHLevel0" xfId="220" xr:uid="{00000000-0005-0000-0000-000018B70000}"/>
    <cellStyle name="SAPBEXHLevel0 10" xfId="1589" xr:uid="{00000000-0005-0000-0000-000019B70000}"/>
    <cellStyle name="SAPBEXHLevel0 10 2" xfId="1590" xr:uid="{00000000-0005-0000-0000-00001AB70000}"/>
    <cellStyle name="SAPBEXHLevel0 11" xfId="1588" xr:uid="{00000000-0005-0000-0000-00001BB70000}"/>
    <cellStyle name="SAPBEXHLevel0 12" xfId="1122" xr:uid="{00000000-0005-0000-0000-00001CB70000}"/>
    <cellStyle name="SAPBEXHLevel0 13" xfId="31965" xr:uid="{00000000-0005-0000-0000-00001DB70000}"/>
    <cellStyle name="SAPBEXHLevel0 14" xfId="985" xr:uid="{00000000-0005-0000-0000-00001EB70000}"/>
    <cellStyle name="SAPBEXHLevel0 2" xfId="221" xr:uid="{00000000-0005-0000-0000-00001FB70000}"/>
    <cellStyle name="SAPBEXHLevel0 2 2" xfId="222" xr:uid="{00000000-0005-0000-0000-000020B70000}"/>
    <cellStyle name="SAPBEXHLevel0 2 2 2" xfId="631" xr:uid="{00000000-0005-0000-0000-000021B70000}"/>
    <cellStyle name="SAPBEXHLevel0 2 2 3" xfId="811" xr:uid="{00000000-0005-0000-0000-000022B70000}"/>
    <cellStyle name="SAPBEXHLevel0 2 2 3 2" xfId="1124" xr:uid="{00000000-0005-0000-0000-000023B70000}"/>
    <cellStyle name="SAPBEXHLevel0 2 2 4" xfId="544" xr:uid="{00000000-0005-0000-0000-000024B70000}"/>
    <cellStyle name="SAPBEXHLevel0 2 2 4 2" xfId="32013" xr:uid="{00000000-0005-0000-0000-000025B70000}"/>
    <cellStyle name="SAPBEXHLevel0 2 2 5" xfId="987" xr:uid="{00000000-0005-0000-0000-000026B70000}"/>
    <cellStyle name="SAPBEXHLevel0 2 3" xfId="630" xr:uid="{00000000-0005-0000-0000-000027B70000}"/>
    <cellStyle name="SAPBEXHLevel0 2 4" xfId="810" xr:uid="{00000000-0005-0000-0000-000028B70000}"/>
    <cellStyle name="SAPBEXHLevel0 2 4 2" xfId="1123" xr:uid="{00000000-0005-0000-0000-000029B70000}"/>
    <cellStyle name="SAPBEXHLevel0 2 5" xfId="543" xr:uid="{00000000-0005-0000-0000-00002AB70000}"/>
    <cellStyle name="SAPBEXHLevel0 2 5 2" xfId="32012" xr:uid="{00000000-0005-0000-0000-00002BB70000}"/>
    <cellStyle name="SAPBEXHLevel0 2 6" xfId="986" xr:uid="{00000000-0005-0000-0000-00002CB70000}"/>
    <cellStyle name="SAPBEXHLevel0 3" xfId="223" xr:uid="{00000000-0005-0000-0000-00002DB70000}"/>
    <cellStyle name="SAPBEXHLevel0 3 2" xfId="632" xr:uid="{00000000-0005-0000-0000-00002EB70000}"/>
    <cellStyle name="SAPBEXHLevel0 3 3" xfId="812" xr:uid="{00000000-0005-0000-0000-00002FB70000}"/>
    <cellStyle name="SAPBEXHLevel0 3 3 2" xfId="47152" xr:uid="{00000000-0005-0000-0000-000030B70000}"/>
    <cellStyle name="SAPBEXHLevel0 3 4" xfId="545" xr:uid="{00000000-0005-0000-0000-000031B70000}"/>
    <cellStyle name="SAPBEXHLevel0 3 5" xfId="438" xr:uid="{00000000-0005-0000-0000-000032B70000}"/>
    <cellStyle name="SAPBEXHLevel0 4" xfId="809" xr:uid="{00000000-0005-0000-0000-000033B70000}"/>
    <cellStyle name="SAPBEXHLevel0 4 2" xfId="1591" xr:uid="{00000000-0005-0000-0000-000034B70000}"/>
    <cellStyle name="SAPBEXHLevel0 5" xfId="542" xr:uid="{00000000-0005-0000-0000-000035B70000}"/>
    <cellStyle name="SAPBEXHLevel0 5 2" xfId="1592" xr:uid="{00000000-0005-0000-0000-000036B70000}"/>
    <cellStyle name="SAPBEXHLevel0 5 3" xfId="1593" xr:uid="{00000000-0005-0000-0000-000037B70000}"/>
    <cellStyle name="SAPBEXHLevel0 6" xfId="1594" xr:uid="{00000000-0005-0000-0000-000038B70000}"/>
    <cellStyle name="SAPBEXHLevel0 6 2" xfId="1595" xr:uid="{00000000-0005-0000-0000-000039B70000}"/>
    <cellStyle name="SAPBEXHLevel0 7" xfId="1596" xr:uid="{00000000-0005-0000-0000-00003AB70000}"/>
    <cellStyle name="SAPBEXHLevel0 7 2" xfId="1597" xr:uid="{00000000-0005-0000-0000-00003BB70000}"/>
    <cellStyle name="SAPBEXHLevel0 8" xfId="1598" xr:uid="{00000000-0005-0000-0000-00003CB70000}"/>
    <cellStyle name="SAPBEXHLevel0 9" xfId="1599" xr:uid="{00000000-0005-0000-0000-00003DB70000}"/>
    <cellStyle name="SAPBEXHLevel0 9 2" xfId="1600" xr:uid="{00000000-0005-0000-0000-00003EB70000}"/>
    <cellStyle name="SAPBEXHLevel0_2011-10 LIEE Table 6 (2)" xfId="224" xr:uid="{00000000-0005-0000-0000-00003FB70000}"/>
    <cellStyle name="SAPBEXHLevel0X" xfId="225" xr:uid="{00000000-0005-0000-0000-000040B70000}"/>
    <cellStyle name="SAPBEXHLevel0X 10" xfId="1602" xr:uid="{00000000-0005-0000-0000-000041B70000}"/>
    <cellStyle name="SAPBEXHLevel0X 10 2" xfId="1603" xr:uid="{00000000-0005-0000-0000-000042B70000}"/>
    <cellStyle name="SAPBEXHLevel0X 11" xfId="1601" xr:uid="{00000000-0005-0000-0000-000043B70000}"/>
    <cellStyle name="SAPBEXHLevel0X 12" xfId="1125" xr:uid="{00000000-0005-0000-0000-000044B70000}"/>
    <cellStyle name="SAPBEXHLevel0X 13" xfId="31964" xr:uid="{00000000-0005-0000-0000-000045B70000}"/>
    <cellStyle name="SAPBEXHLevel0X 14" xfId="988" xr:uid="{00000000-0005-0000-0000-000046B70000}"/>
    <cellStyle name="SAPBEXHLevel0X 15" xfId="439" xr:uid="{00000000-0005-0000-0000-000047B70000}"/>
    <cellStyle name="SAPBEXHLevel0X 2" xfId="226" xr:uid="{00000000-0005-0000-0000-000048B70000}"/>
    <cellStyle name="SAPBEXHLevel0X 2 2" xfId="227" xr:uid="{00000000-0005-0000-0000-000049B70000}"/>
    <cellStyle name="SAPBEXHLevel0X 2 2 2" xfId="634" xr:uid="{00000000-0005-0000-0000-00004AB70000}"/>
    <cellStyle name="SAPBEXHLevel0X 2 2 3" xfId="548" xr:uid="{00000000-0005-0000-0000-00004BB70000}"/>
    <cellStyle name="SAPBEXHLevel0X 2 2 4" xfId="32040" xr:uid="{00000000-0005-0000-0000-00004CB70000}"/>
    <cellStyle name="SAPBEXHLevel0X 2 2 5" xfId="990" xr:uid="{00000000-0005-0000-0000-00004DB70000}"/>
    <cellStyle name="SAPBEXHLevel0X 2 2 6" xfId="441" xr:uid="{00000000-0005-0000-0000-00004EB70000}"/>
    <cellStyle name="SAPBEXHLevel0X 2 3" xfId="633" xr:uid="{00000000-0005-0000-0000-00004FB70000}"/>
    <cellStyle name="SAPBEXHLevel0X 2 4" xfId="547" xr:uid="{00000000-0005-0000-0000-000050B70000}"/>
    <cellStyle name="SAPBEXHLevel0X 2 5" xfId="31963" xr:uid="{00000000-0005-0000-0000-000051B70000}"/>
    <cellStyle name="SAPBEXHLevel0X 2 6" xfId="989" xr:uid="{00000000-0005-0000-0000-000052B70000}"/>
    <cellStyle name="SAPBEXHLevel0X 2 7" xfId="440" xr:uid="{00000000-0005-0000-0000-000053B70000}"/>
    <cellStyle name="SAPBEXHLevel0X 3" xfId="228" xr:uid="{00000000-0005-0000-0000-000054B70000}"/>
    <cellStyle name="SAPBEXHLevel0X 3 2" xfId="635" xr:uid="{00000000-0005-0000-0000-000055B70000}"/>
    <cellStyle name="SAPBEXHLevel0X 3 2 2" xfId="1157" xr:uid="{00000000-0005-0000-0000-000056B70000}"/>
    <cellStyle name="SAPBEXHLevel0X 3 2 3" xfId="32011" xr:uid="{00000000-0005-0000-0000-000057B70000}"/>
    <cellStyle name="SAPBEXHLevel0X 3 2 4" xfId="992" xr:uid="{00000000-0005-0000-0000-000058B70000}"/>
    <cellStyle name="SAPBEXHLevel0X 3 3" xfId="549" xr:uid="{00000000-0005-0000-0000-000059B70000}"/>
    <cellStyle name="SAPBEXHLevel0X 3 4" xfId="31960" xr:uid="{00000000-0005-0000-0000-00005AB70000}"/>
    <cellStyle name="SAPBEXHLevel0X 3 5" xfId="991" xr:uid="{00000000-0005-0000-0000-00005BB70000}"/>
    <cellStyle name="SAPBEXHLevel0X 3 6" xfId="442" xr:uid="{00000000-0005-0000-0000-00005CB70000}"/>
    <cellStyle name="SAPBEXHLevel0X 4" xfId="229" xr:uid="{00000000-0005-0000-0000-00005DB70000}"/>
    <cellStyle name="SAPBEXHLevel0X 4 2" xfId="813" xr:uid="{00000000-0005-0000-0000-00005EB70000}"/>
    <cellStyle name="SAPBEXHLevel0X 4 3" xfId="993" xr:uid="{00000000-0005-0000-0000-00005FB70000}"/>
    <cellStyle name="SAPBEXHLevel0X 4 4" xfId="443" xr:uid="{00000000-0005-0000-0000-000060B70000}"/>
    <cellStyle name="SAPBEXHLevel0X 5" xfId="230" xr:uid="{00000000-0005-0000-0000-000061B70000}"/>
    <cellStyle name="SAPBEXHLevel0X 5 2" xfId="814" xr:uid="{00000000-0005-0000-0000-000062B70000}"/>
    <cellStyle name="SAPBEXHLevel0X 5 3" xfId="1604" xr:uid="{00000000-0005-0000-0000-000063B70000}"/>
    <cellStyle name="SAPBEXHLevel0X 5 4" xfId="47126" xr:uid="{00000000-0005-0000-0000-000064B70000}"/>
    <cellStyle name="SAPBEXHLevel0X 5 5" xfId="444" xr:uid="{00000000-0005-0000-0000-000065B70000}"/>
    <cellStyle name="SAPBEXHLevel0X 6" xfId="231" xr:uid="{00000000-0005-0000-0000-000066B70000}"/>
    <cellStyle name="SAPBEXHLevel0X 6 2" xfId="815" xr:uid="{00000000-0005-0000-0000-000067B70000}"/>
    <cellStyle name="SAPBEXHLevel0X 6 3" xfId="445" xr:uid="{00000000-0005-0000-0000-000068B70000}"/>
    <cellStyle name="SAPBEXHLevel0X 7" xfId="546" xr:uid="{00000000-0005-0000-0000-000069B70000}"/>
    <cellStyle name="SAPBEXHLevel0X 7 2" xfId="1605" xr:uid="{00000000-0005-0000-0000-00006AB70000}"/>
    <cellStyle name="SAPBEXHLevel0X 8" xfId="1606" xr:uid="{00000000-0005-0000-0000-00006BB70000}"/>
    <cellStyle name="SAPBEXHLevel0X 9" xfId="1607" xr:uid="{00000000-0005-0000-0000-00006CB70000}"/>
    <cellStyle name="SAPBEXHLevel0X 9 2" xfId="1608" xr:uid="{00000000-0005-0000-0000-00006DB70000}"/>
    <cellStyle name="SAPBEXHLevel1" xfId="232" xr:uid="{00000000-0005-0000-0000-00006EB70000}"/>
    <cellStyle name="SAPBEXHLevel1 10" xfId="1610" xr:uid="{00000000-0005-0000-0000-00006FB70000}"/>
    <cellStyle name="SAPBEXHLevel1 10 2" xfId="1611" xr:uid="{00000000-0005-0000-0000-000070B70000}"/>
    <cellStyle name="SAPBEXHLevel1 11" xfId="1609" xr:uid="{00000000-0005-0000-0000-000071B70000}"/>
    <cellStyle name="SAPBEXHLevel1 12" xfId="1126" xr:uid="{00000000-0005-0000-0000-000072B70000}"/>
    <cellStyle name="SAPBEXHLevel1 13" xfId="31962" xr:uid="{00000000-0005-0000-0000-000073B70000}"/>
    <cellStyle name="SAPBEXHLevel1 14" xfId="994" xr:uid="{00000000-0005-0000-0000-000074B70000}"/>
    <cellStyle name="SAPBEXHLevel1 2" xfId="233" xr:uid="{00000000-0005-0000-0000-000075B70000}"/>
    <cellStyle name="SAPBEXHLevel1 2 2" xfId="552" xr:uid="{00000000-0005-0000-0000-000076B70000}"/>
    <cellStyle name="SAPBEXHLevel1 2 2 2" xfId="637" xr:uid="{00000000-0005-0000-0000-000077B70000}"/>
    <cellStyle name="SAPBEXHLevel1 2 2 3" xfId="1128" xr:uid="{00000000-0005-0000-0000-000078B70000}"/>
    <cellStyle name="SAPBEXHLevel1 2 2 4" xfId="31951" xr:uid="{00000000-0005-0000-0000-000079B70000}"/>
    <cellStyle name="SAPBEXHLevel1 2 2 5" xfId="996" xr:uid="{00000000-0005-0000-0000-00007AB70000}"/>
    <cellStyle name="SAPBEXHLevel1 2 3" xfId="636" xr:uid="{00000000-0005-0000-0000-00007BB70000}"/>
    <cellStyle name="SAPBEXHLevel1 2 4" xfId="817" xr:uid="{00000000-0005-0000-0000-00007CB70000}"/>
    <cellStyle name="SAPBEXHLevel1 2 4 2" xfId="1127" xr:uid="{00000000-0005-0000-0000-00007DB70000}"/>
    <cellStyle name="SAPBEXHLevel1 2 5" xfId="551" xr:uid="{00000000-0005-0000-0000-00007EB70000}"/>
    <cellStyle name="SAPBEXHLevel1 2 5 2" xfId="31961" xr:uid="{00000000-0005-0000-0000-00007FB70000}"/>
    <cellStyle name="SAPBEXHLevel1 2 6" xfId="995" xr:uid="{00000000-0005-0000-0000-000080B70000}"/>
    <cellStyle name="SAPBEXHLevel1 3" xfId="234" xr:uid="{00000000-0005-0000-0000-000081B70000}"/>
    <cellStyle name="SAPBEXHLevel1 3 2" xfId="638" xr:uid="{00000000-0005-0000-0000-000082B70000}"/>
    <cellStyle name="SAPBEXHLevel1 3 3" xfId="818" xr:uid="{00000000-0005-0000-0000-000083B70000}"/>
    <cellStyle name="SAPBEXHLevel1 3 3 2" xfId="47119" xr:uid="{00000000-0005-0000-0000-000084B70000}"/>
    <cellStyle name="SAPBEXHLevel1 3 4" xfId="553" xr:uid="{00000000-0005-0000-0000-000085B70000}"/>
    <cellStyle name="SAPBEXHLevel1 3 5" xfId="446" xr:uid="{00000000-0005-0000-0000-000086B70000}"/>
    <cellStyle name="SAPBEXHLevel1 4" xfId="816" xr:uid="{00000000-0005-0000-0000-000087B70000}"/>
    <cellStyle name="SAPBEXHLevel1 4 2" xfId="1612" xr:uid="{00000000-0005-0000-0000-000088B70000}"/>
    <cellStyle name="SAPBEXHLevel1 5" xfId="550" xr:uid="{00000000-0005-0000-0000-000089B70000}"/>
    <cellStyle name="SAPBEXHLevel1 5 2" xfId="1613" xr:uid="{00000000-0005-0000-0000-00008AB70000}"/>
    <cellStyle name="SAPBEXHLevel1 5 3" xfId="1614" xr:uid="{00000000-0005-0000-0000-00008BB70000}"/>
    <cellStyle name="SAPBEXHLevel1 6" xfId="1615" xr:uid="{00000000-0005-0000-0000-00008CB70000}"/>
    <cellStyle name="SAPBEXHLevel1 6 2" xfId="1616" xr:uid="{00000000-0005-0000-0000-00008DB70000}"/>
    <cellStyle name="SAPBEXHLevel1 7" xfId="1617" xr:uid="{00000000-0005-0000-0000-00008EB70000}"/>
    <cellStyle name="SAPBEXHLevel1 7 2" xfId="1618" xr:uid="{00000000-0005-0000-0000-00008FB70000}"/>
    <cellStyle name="SAPBEXHLevel1 8" xfId="1619" xr:uid="{00000000-0005-0000-0000-000090B70000}"/>
    <cellStyle name="SAPBEXHLevel1 9" xfId="1620" xr:uid="{00000000-0005-0000-0000-000091B70000}"/>
    <cellStyle name="SAPBEXHLevel1 9 2" xfId="1621" xr:uid="{00000000-0005-0000-0000-000092B70000}"/>
    <cellStyle name="SAPBEXHLevel1_2011-12 LIEE Table 1 Updated budget" xfId="235" xr:uid="{00000000-0005-0000-0000-000093B70000}"/>
    <cellStyle name="SAPBEXHLevel1X" xfId="236" xr:uid="{00000000-0005-0000-0000-000094B70000}"/>
    <cellStyle name="SAPBEXHLevel1X 10" xfId="1623" xr:uid="{00000000-0005-0000-0000-000095B70000}"/>
    <cellStyle name="SAPBEXHLevel1X 10 2" xfId="1624" xr:uid="{00000000-0005-0000-0000-000096B70000}"/>
    <cellStyle name="SAPBEXHLevel1X 11" xfId="1622" xr:uid="{00000000-0005-0000-0000-000097B70000}"/>
    <cellStyle name="SAPBEXHLevel1X 12" xfId="1129" xr:uid="{00000000-0005-0000-0000-000098B70000}"/>
    <cellStyle name="SAPBEXHLevel1X 13" xfId="31950" xr:uid="{00000000-0005-0000-0000-000099B70000}"/>
    <cellStyle name="SAPBEXHLevel1X 14" xfId="997" xr:uid="{00000000-0005-0000-0000-00009AB70000}"/>
    <cellStyle name="SAPBEXHLevel1X 15" xfId="447" xr:uid="{00000000-0005-0000-0000-00009BB70000}"/>
    <cellStyle name="SAPBEXHLevel1X 2" xfId="237" xr:uid="{00000000-0005-0000-0000-00009CB70000}"/>
    <cellStyle name="SAPBEXHLevel1X 2 2" xfId="238" xr:uid="{00000000-0005-0000-0000-00009DB70000}"/>
    <cellStyle name="SAPBEXHLevel1X 2 2 2" xfId="640" xr:uid="{00000000-0005-0000-0000-00009EB70000}"/>
    <cellStyle name="SAPBEXHLevel1X 2 2 3" xfId="556" xr:uid="{00000000-0005-0000-0000-00009FB70000}"/>
    <cellStyle name="SAPBEXHLevel1X 2 2 4" xfId="31949" xr:uid="{00000000-0005-0000-0000-0000A0B70000}"/>
    <cellStyle name="SAPBEXHLevel1X 2 2 5" xfId="999" xr:uid="{00000000-0005-0000-0000-0000A1B70000}"/>
    <cellStyle name="SAPBEXHLevel1X 2 2 6" xfId="449" xr:uid="{00000000-0005-0000-0000-0000A2B70000}"/>
    <cellStyle name="SAPBEXHLevel1X 2 3" xfId="639" xr:uid="{00000000-0005-0000-0000-0000A3B70000}"/>
    <cellStyle name="SAPBEXHLevel1X 2 4" xfId="555" xr:uid="{00000000-0005-0000-0000-0000A4B70000}"/>
    <cellStyle name="SAPBEXHLevel1X 2 5" xfId="32039" xr:uid="{00000000-0005-0000-0000-0000A5B70000}"/>
    <cellStyle name="SAPBEXHLevel1X 2 6" xfId="998" xr:uid="{00000000-0005-0000-0000-0000A6B70000}"/>
    <cellStyle name="SAPBEXHLevel1X 2 7" xfId="448" xr:uid="{00000000-0005-0000-0000-0000A7B70000}"/>
    <cellStyle name="SAPBEXHLevel1X 3" xfId="239" xr:uid="{00000000-0005-0000-0000-0000A8B70000}"/>
    <cellStyle name="SAPBEXHLevel1X 3 2" xfId="641" xr:uid="{00000000-0005-0000-0000-0000A9B70000}"/>
    <cellStyle name="SAPBEXHLevel1X 3 2 2" xfId="1158" xr:uid="{00000000-0005-0000-0000-0000AAB70000}"/>
    <cellStyle name="SAPBEXHLevel1X 3 2 3" xfId="31948" xr:uid="{00000000-0005-0000-0000-0000ABB70000}"/>
    <cellStyle name="SAPBEXHLevel1X 3 2 4" xfId="1001" xr:uid="{00000000-0005-0000-0000-0000ACB70000}"/>
    <cellStyle name="SAPBEXHLevel1X 3 3" xfId="557" xr:uid="{00000000-0005-0000-0000-0000ADB70000}"/>
    <cellStyle name="SAPBEXHLevel1X 3 4" xfId="32038" xr:uid="{00000000-0005-0000-0000-0000AEB70000}"/>
    <cellStyle name="SAPBEXHLevel1X 3 5" xfId="1000" xr:uid="{00000000-0005-0000-0000-0000AFB70000}"/>
    <cellStyle name="SAPBEXHLevel1X 3 6" xfId="450" xr:uid="{00000000-0005-0000-0000-0000B0B70000}"/>
    <cellStyle name="SAPBEXHLevel1X 4" xfId="240" xr:uid="{00000000-0005-0000-0000-0000B1B70000}"/>
    <cellStyle name="SAPBEXHLevel1X 4 2" xfId="819" xr:uid="{00000000-0005-0000-0000-0000B2B70000}"/>
    <cellStyle name="SAPBEXHLevel1X 4 3" xfId="1002" xr:uid="{00000000-0005-0000-0000-0000B3B70000}"/>
    <cellStyle name="SAPBEXHLevel1X 4 4" xfId="451" xr:uid="{00000000-0005-0000-0000-0000B4B70000}"/>
    <cellStyle name="SAPBEXHLevel1X 5" xfId="241" xr:uid="{00000000-0005-0000-0000-0000B5B70000}"/>
    <cellStyle name="SAPBEXHLevel1X 5 2" xfId="820" xr:uid="{00000000-0005-0000-0000-0000B6B70000}"/>
    <cellStyle name="SAPBEXHLevel1X 5 3" xfId="1625" xr:uid="{00000000-0005-0000-0000-0000B7B70000}"/>
    <cellStyle name="SAPBEXHLevel1X 5 4" xfId="47153" xr:uid="{00000000-0005-0000-0000-0000B8B70000}"/>
    <cellStyle name="SAPBEXHLevel1X 5 5" xfId="452" xr:uid="{00000000-0005-0000-0000-0000B9B70000}"/>
    <cellStyle name="SAPBEXHLevel1X 6" xfId="242" xr:uid="{00000000-0005-0000-0000-0000BAB70000}"/>
    <cellStyle name="SAPBEXHLevel1X 6 2" xfId="821" xr:uid="{00000000-0005-0000-0000-0000BBB70000}"/>
    <cellStyle name="SAPBEXHLevel1X 6 3" xfId="453" xr:uid="{00000000-0005-0000-0000-0000BCB70000}"/>
    <cellStyle name="SAPBEXHLevel1X 7" xfId="554" xr:uid="{00000000-0005-0000-0000-0000BDB70000}"/>
    <cellStyle name="SAPBEXHLevel1X 7 2" xfId="1626" xr:uid="{00000000-0005-0000-0000-0000BEB70000}"/>
    <cellStyle name="SAPBEXHLevel1X 8" xfId="1627" xr:uid="{00000000-0005-0000-0000-0000BFB70000}"/>
    <cellStyle name="SAPBEXHLevel1X 9" xfId="1628" xr:uid="{00000000-0005-0000-0000-0000C0B70000}"/>
    <cellStyle name="SAPBEXHLevel1X 9 2" xfId="1629" xr:uid="{00000000-0005-0000-0000-0000C1B70000}"/>
    <cellStyle name="SAPBEXHLevel2" xfId="243" xr:uid="{00000000-0005-0000-0000-0000C2B70000}"/>
    <cellStyle name="SAPBEXHLevel2 10" xfId="1631" xr:uid="{00000000-0005-0000-0000-0000C3B70000}"/>
    <cellStyle name="SAPBEXHLevel2 10 2" xfId="1632" xr:uid="{00000000-0005-0000-0000-0000C4B70000}"/>
    <cellStyle name="SAPBEXHLevel2 11" xfId="1630" xr:uid="{00000000-0005-0000-0000-0000C5B70000}"/>
    <cellStyle name="SAPBEXHLevel2 12" xfId="1130" xr:uid="{00000000-0005-0000-0000-0000C6B70000}"/>
    <cellStyle name="SAPBEXHLevel2 13" xfId="31959" xr:uid="{00000000-0005-0000-0000-0000C7B70000}"/>
    <cellStyle name="SAPBEXHLevel2 14" xfId="1003" xr:uid="{00000000-0005-0000-0000-0000C8B70000}"/>
    <cellStyle name="SAPBEXHLevel2 2" xfId="244" xr:uid="{00000000-0005-0000-0000-0000C9B70000}"/>
    <cellStyle name="SAPBEXHLevel2 2 2" xfId="560" xr:uid="{00000000-0005-0000-0000-0000CAB70000}"/>
    <cellStyle name="SAPBEXHLevel2 2 2 2" xfId="643" xr:uid="{00000000-0005-0000-0000-0000CBB70000}"/>
    <cellStyle name="SAPBEXHLevel2 2 2 3" xfId="1132" xr:uid="{00000000-0005-0000-0000-0000CCB70000}"/>
    <cellStyle name="SAPBEXHLevel2 2 2 4" xfId="31947" xr:uid="{00000000-0005-0000-0000-0000CDB70000}"/>
    <cellStyle name="SAPBEXHLevel2 2 2 5" xfId="1005" xr:uid="{00000000-0005-0000-0000-0000CEB70000}"/>
    <cellStyle name="SAPBEXHLevel2 2 3" xfId="642" xr:uid="{00000000-0005-0000-0000-0000CFB70000}"/>
    <cellStyle name="SAPBEXHLevel2 2 4" xfId="823" xr:uid="{00000000-0005-0000-0000-0000D0B70000}"/>
    <cellStyle name="SAPBEXHLevel2 2 4 2" xfId="1131" xr:uid="{00000000-0005-0000-0000-0000D1B70000}"/>
    <cellStyle name="SAPBEXHLevel2 2 5" xfId="559" xr:uid="{00000000-0005-0000-0000-0000D2B70000}"/>
    <cellStyle name="SAPBEXHLevel2 2 5 2" xfId="32037" xr:uid="{00000000-0005-0000-0000-0000D3B70000}"/>
    <cellStyle name="SAPBEXHLevel2 2 6" xfId="1004" xr:uid="{00000000-0005-0000-0000-0000D4B70000}"/>
    <cellStyle name="SAPBEXHLevel2 3" xfId="245" xr:uid="{00000000-0005-0000-0000-0000D5B70000}"/>
    <cellStyle name="SAPBEXHLevel2 3 2" xfId="644" xr:uid="{00000000-0005-0000-0000-0000D6B70000}"/>
    <cellStyle name="SAPBEXHLevel2 3 3" xfId="824" xr:uid="{00000000-0005-0000-0000-0000D7B70000}"/>
    <cellStyle name="SAPBEXHLevel2 3 3 2" xfId="47118" xr:uid="{00000000-0005-0000-0000-0000D8B70000}"/>
    <cellStyle name="SAPBEXHLevel2 3 4" xfId="561" xr:uid="{00000000-0005-0000-0000-0000D9B70000}"/>
    <cellStyle name="SAPBEXHLevel2 3 5" xfId="454" xr:uid="{00000000-0005-0000-0000-0000DAB70000}"/>
    <cellStyle name="SAPBEXHLevel2 4" xfId="822" xr:uid="{00000000-0005-0000-0000-0000DBB70000}"/>
    <cellStyle name="SAPBEXHLevel2 4 2" xfId="1633" xr:uid="{00000000-0005-0000-0000-0000DCB70000}"/>
    <cellStyle name="SAPBEXHLevel2 5" xfId="558" xr:uid="{00000000-0005-0000-0000-0000DDB70000}"/>
    <cellStyle name="SAPBEXHLevel2 5 2" xfId="1634" xr:uid="{00000000-0005-0000-0000-0000DEB70000}"/>
    <cellStyle name="SAPBEXHLevel2 5 3" xfId="1635" xr:uid="{00000000-0005-0000-0000-0000DFB70000}"/>
    <cellStyle name="SAPBEXHLevel2 6" xfId="1636" xr:uid="{00000000-0005-0000-0000-0000E0B70000}"/>
    <cellStyle name="SAPBEXHLevel2 6 2" xfId="1637" xr:uid="{00000000-0005-0000-0000-0000E1B70000}"/>
    <cellStyle name="SAPBEXHLevel2 7" xfId="1638" xr:uid="{00000000-0005-0000-0000-0000E2B70000}"/>
    <cellStyle name="SAPBEXHLevel2 7 2" xfId="1639" xr:uid="{00000000-0005-0000-0000-0000E3B70000}"/>
    <cellStyle name="SAPBEXHLevel2 8" xfId="1640" xr:uid="{00000000-0005-0000-0000-0000E4B70000}"/>
    <cellStyle name="SAPBEXHLevel2 9" xfId="1641" xr:uid="{00000000-0005-0000-0000-0000E5B70000}"/>
    <cellStyle name="SAPBEXHLevel2 9 2" xfId="1642" xr:uid="{00000000-0005-0000-0000-0000E6B70000}"/>
    <cellStyle name="SAPBEXHLevel2_2011-12 LIEE Table 1 Updated budget" xfId="246" xr:uid="{00000000-0005-0000-0000-0000E7B70000}"/>
    <cellStyle name="SAPBEXHLevel2X" xfId="247" xr:uid="{00000000-0005-0000-0000-0000E8B70000}"/>
    <cellStyle name="SAPBEXHLevel2X 10" xfId="1644" xr:uid="{00000000-0005-0000-0000-0000E9B70000}"/>
    <cellStyle name="SAPBEXHLevel2X 10 2" xfId="1645" xr:uid="{00000000-0005-0000-0000-0000EAB70000}"/>
    <cellStyle name="SAPBEXHLevel2X 11" xfId="1643" xr:uid="{00000000-0005-0000-0000-0000EBB70000}"/>
    <cellStyle name="SAPBEXHLevel2X 12" xfId="1133" xr:uid="{00000000-0005-0000-0000-0000ECB70000}"/>
    <cellStyle name="SAPBEXHLevel2X 13" xfId="31946" xr:uid="{00000000-0005-0000-0000-0000EDB70000}"/>
    <cellStyle name="SAPBEXHLevel2X 14" xfId="1006" xr:uid="{00000000-0005-0000-0000-0000EEB70000}"/>
    <cellStyle name="SAPBEXHLevel2X 15" xfId="455" xr:uid="{00000000-0005-0000-0000-0000EFB70000}"/>
    <cellStyle name="SAPBEXHLevel2X 2" xfId="248" xr:uid="{00000000-0005-0000-0000-0000F0B70000}"/>
    <cellStyle name="SAPBEXHLevel2X 2 2" xfId="249" xr:uid="{00000000-0005-0000-0000-0000F1B70000}"/>
    <cellStyle name="SAPBEXHLevel2X 2 2 2" xfId="646" xr:uid="{00000000-0005-0000-0000-0000F2B70000}"/>
    <cellStyle name="SAPBEXHLevel2X 2 2 3" xfId="564" xr:uid="{00000000-0005-0000-0000-0000F3B70000}"/>
    <cellStyle name="SAPBEXHLevel2X 2 2 4" xfId="31945" xr:uid="{00000000-0005-0000-0000-0000F4B70000}"/>
    <cellStyle name="SAPBEXHLevel2X 2 2 5" xfId="1008" xr:uid="{00000000-0005-0000-0000-0000F5B70000}"/>
    <cellStyle name="SAPBEXHLevel2X 2 2 6" xfId="457" xr:uid="{00000000-0005-0000-0000-0000F6B70000}"/>
    <cellStyle name="SAPBEXHLevel2X 2 3" xfId="645" xr:uid="{00000000-0005-0000-0000-0000F7B70000}"/>
    <cellStyle name="SAPBEXHLevel2X 2 4" xfId="563" xr:uid="{00000000-0005-0000-0000-0000F8B70000}"/>
    <cellStyle name="SAPBEXHLevel2X 2 5" xfId="32036" xr:uid="{00000000-0005-0000-0000-0000F9B70000}"/>
    <cellStyle name="SAPBEXHLevel2X 2 6" xfId="1007" xr:uid="{00000000-0005-0000-0000-0000FAB70000}"/>
    <cellStyle name="SAPBEXHLevel2X 2 7" xfId="456" xr:uid="{00000000-0005-0000-0000-0000FBB70000}"/>
    <cellStyle name="SAPBEXHLevel2X 3" xfId="250" xr:uid="{00000000-0005-0000-0000-0000FCB70000}"/>
    <cellStyle name="SAPBEXHLevel2X 3 2" xfId="647" xr:uid="{00000000-0005-0000-0000-0000FDB70000}"/>
    <cellStyle name="SAPBEXHLevel2X 3 2 2" xfId="1159" xr:uid="{00000000-0005-0000-0000-0000FEB70000}"/>
    <cellStyle name="SAPBEXHLevel2X 3 2 3" xfId="31944" xr:uid="{00000000-0005-0000-0000-0000FFB70000}"/>
    <cellStyle name="SAPBEXHLevel2X 3 2 4" xfId="1010" xr:uid="{00000000-0005-0000-0000-000000B80000}"/>
    <cellStyle name="SAPBEXHLevel2X 3 3" xfId="565" xr:uid="{00000000-0005-0000-0000-000001B80000}"/>
    <cellStyle name="SAPBEXHLevel2X 3 4" xfId="32035" xr:uid="{00000000-0005-0000-0000-000002B80000}"/>
    <cellStyle name="SAPBEXHLevel2X 3 5" xfId="1009" xr:uid="{00000000-0005-0000-0000-000003B80000}"/>
    <cellStyle name="SAPBEXHLevel2X 3 6" xfId="458" xr:uid="{00000000-0005-0000-0000-000004B80000}"/>
    <cellStyle name="SAPBEXHLevel2X 4" xfId="251" xr:uid="{00000000-0005-0000-0000-000005B80000}"/>
    <cellStyle name="SAPBEXHLevel2X 4 2" xfId="825" xr:uid="{00000000-0005-0000-0000-000006B80000}"/>
    <cellStyle name="SAPBEXHLevel2X 4 3" xfId="1011" xr:uid="{00000000-0005-0000-0000-000007B80000}"/>
    <cellStyle name="SAPBEXHLevel2X 4 4" xfId="459" xr:uid="{00000000-0005-0000-0000-000008B80000}"/>
    <cellStyle name="SAPBEXHLevel2X 5" xfId="252" xr:uid="{00000000-0005-0000-0000-000009B80000}"/>
    <cellStyle name="SAPBEXHLevel2X 5 2" xfId="826" xr:uid="{00000000-0005-0000-0000-00000AB80000}"/>
    <cellStyle name="SAPBEXHLevel2X 5 3" xfId="1646" xr:uid="{00000000-0005-0000-0000-00000BB80000}"/>
    <cellStyle name="SAPBEXHLevel2X 5 4" xfId="47125" xr:uid="{00000000-0005-0000-0000-00000CB80000}"/>
    <cellStyle name="SAPBEXHLevel2X 5 5" xfId="460" xr:uid="{00000000-0005-0000-0000-00000DB80000}"/>
    <cellStyle name="SAPBEXHLevel2X 6" xfId="253" xr:uid="{00000000-0005-0000-0000-00000EB80000}"/>
    <cellStyle name="SAPBEXHLevel2X 6 2" xfId="827" xr:uid="{00000000-0005-0000-0000-00000FB80000}"/>
    <cellStyle name="SAPBEXHLevel2X 6 3" xfId="461" xr:uid="{00000000-0005-0000-0000-000010B80000}"/>
    <cellStyle name="SAPBEXHLevel2X 7" xfId="562" xr:uid="{00000000-0005-0000-0000-000011B80000}"/>
    <cellStyle name="SAPBEXHLevel2X 7 2" xfId="1647" xr:uid="{00000000-0005-0000-0000-000012B80000}"/>
    <cellStyle name="SAPBEXHLevel2X 8" xfId="1648" xr:uid="{00000000-0005-0000-0000-000013B80000}"/>
    <cellStyle name="SAPBEXHLevel2X 9" xfId="1649" xr:uid="{00000000-0005-0000-0000-000014B80000}"/>
    <cellStyle name="SAPBEXHLevel2X 9 2" xfId="1650" xr:uid="{00000000-0005-0000-0000-000015B80000}"/>
    <cellStyle name="SAPBEXHLevel3" xfId="254" xr:uid="{00000000-0005-0000-0000-000016B80000}"/>
    <cellStyle name="SAPBEXHLevel3 10" xfId="1652" xr:uid="{00000000-0005-0000-0000-000017B80000}"/>
    <cellStyle name="SAPBEXHLevel3 10 2" xfId="1653" xr:uid="{00000000-0005-0000-0000-000018B80000}"/>
    <cellStyle name="SAPBEXHLevel3 11" xfId="1651" xr:uid="{00000000-0005-0000-0000-000019B80000}"/>
    <cellStyle name="SAPBEXHLevel3 12" xfId="1134" xr:uid="{00000000-0005-0000-0000-00001AB80000}"/>
    <cellStyle name="SAPBEXHLevel3 13" xfId="31943" xr:uid="{00000000-0005-0000-0000-00001BB80000}"/>
    <cellStyle name="SAPBEXHLevel3 14" xfId="1012" xr:uid="{00000000-0005-0000-0000-00001CB80000}"/>
    <cellStyle name="SAPBEXHLevel3 2" xfId="255" xr:uid="{00000000-0005-0000-0000-00001DB80000}"/>
    <cellStyle name="SAPBEXHLevel3 2 2" xfId="568" xr:uid="{00000000-0005-0000-0000-00001EB80000}"/>
    <cellStyle name="SAPBEXHLevel3 2 2 2" xfId="649" xr:uid="{00000000-0005-0000-0000-00001FB80000}"/>
    <cellStyle name="SAPBEXHLevel3 2 2 3" xfId="1136" xr:uid="{00000000-0005-0000-0000-000020B80000}"/>
    <cellStyle name="SAPBEXHLevel3 2 2 4" xfId="31942" xr:uid="{00000000-0005-0000-0000-000021B80000}"/>
    <cellStyle name="SAPBEXHLevel3 2 2 5" xfId="1014" xr:uid="{00000000-0005-0000-0000-000022B80000}"/>
    <cellStyle name="SAPBEXHLevel3 2 3" xfId="648" xr:uid="{00000000-0005-0000-0000-000023B80000}"/>
    <cellStyle name="SAPBEXHLevel3 2 4" xfId="829" xr:uid="{00000000-0005-0000-0000-000024B80000}"/>
    <cellStyle name="SAPBEXHLevel3 2 4 2" xfId="1135" xr:uid="{00000000-0005-0000-0000-000025B80000}"/>
    <cellStyle name="SAPBEXHLevel3 2 5" xfId="567" xr:uid="{00000000-0005-0000-0000-000026B80000}"/>
    <cellStyle name="SAPBEXHLevel3 2 5 2" xfId="32034" xr:uid="{00000000-0005-0000-0000-000027B80000}"/>
    <cellStyle name="SAPBEXHLevel3 2 6" xfId="1013" xr:uid="{00000000-0005-0000-0000-000028B80000}"/>
    <cellStyle name="SAPBEXHLevel3 3" xfId="256" xr:uid="{00000000-0005-0000-0000-000029B80000}"/>
    <cellStyle name="SAPBEXHLevel3 3 2" xfId="650" xr:uid="{00000000-0005-0000-0000-00002AB80000}"/>
    <cellStyle name="SAPBEXHLevel3 3 3" xfId="830" xr:uid="{00000000-0005-0000-0000-00002BB80000}"/>
    <cellStyle name="SAPBEXHLevel3 3 3 2" xfId="47236" xr:uid="{00000000-0005-0000-0000-00002CB80000}"/>
    <cellStyle name="SAPBEXHLevel3 3 4" xfId="569" xr:uid="{00000000-0005-0000-0000-00002DB80000}"/>
    <cellStyle name="SAPBEXHLevel3 3 5" xfId="462" xr:uid="{00000000-0005-0000-0000-00002EB80000}"/>
    <cellStyle name="SAPBEXHLevel3 4" xfId="828" xr:uid="{00000000-0005-0000-0000-00002FB80000}"/>
    <cellStyle name="SAPBEXHLevel3 4 2" xfId="1654" xr:uid="{00000000-0005-0000-0000-000030B80000}"/>
    <cellStyle name="SAPBEXHLevel3 5" xfId="566" xr:uid="{00000000-0005-0000-0000-000031B80000}"/>
    <cellStyle name="SAPBEXHLevel3 5 2" xfId="1655" xr:uid="{00000000-0005-0000-0000-000032B80000}"/>
    <cellStyle name="SAPBEXHLevel3 5 3" xfId="1656" xr:uid="{00000000-0005-0000-0000-000033B80000}"/>
    <cellStyle name="SAPBEXHLevel3 6" xfId="1657" xr:uid="{00000000-0005-0000-0000-000034B80000}"/>
    <cellStyle name="SAPBEXHLevel3 6 2" xfId="1658" xr:uid="{00000000-0005-0000-0000-000035B80000}"/>
    <cellStyle name="SAPBEXHLevel3 7" xfId="1659" xr:uid="{00000000-0005-0000-0000-000036B80000}"/>
    <cellStyle name="SAPBEXHLevel3 7 2" xfId="1660" xr:uid="{00000000-0005-0000-0000-000037B80000}"/>
    <cellStyle name="SAPBEXHLevel3 8" xfId="1661" xr:uid="{00000000-0005-0000-0000-000038B80000}"/>
    <cellStyle name="SAPBEXHLevel3 9" xfId="1662" xr:uid="{00000000-0005-0000-0000-000039B80000}"/>
    <cellStyle name="SAPBEXHLevel3 9 2" xfId="1663" xr:uid="{00000000-0005-0000-0000-00003AB80000}"/>
    <cellStyle name="SAPBEXHLevel3_2011-12 LIEE Table 1 Updated budget" xfId="257" xr:uid="{00000000-0005-0000-0000-00003BB80000}"/>
    <cellStyle name="SAPBEXHLevel3X" xfId="258" xr:uid="{00000000-0005-0000-0000-00003CB80000}"/>
    <cellStyle name="SAPBEXHLevel3X 10" xfId="1665" xr:uid="{00000000-0005-0000-0000-00003DB80000}"/>
    <cellStyle name="SAPBEXHLevel3X 10 2" xfId="1666" xr:uid="{00000000-0005-0000-0000-00003EB80000}"/>
    <cellStyle name="SAPBEXHLevel3X 11" xfId="1664" xr:uid="{00000000-0005-0000-0000-00003FB80000}"/>
    <cellStyle name="SAPBEXHLevel3X 12" xfId="1137" xr:uid="{00000000-0005-0000-0000-000040B80000}"/>
    <cellStyle name="SAPBEXHLevel3X 13" xfId="31941" xr:uid="{00000000-0005-0000-0000-000041B80000}"/>
    <cellStyle name="SAPBEXHLevel3X 14" xfId="1015" xr:uid="{00000000-0005-0000-0000-000042B80000}"/>
    <cellStyle name="SAPBEXHLevel3X 15" xfId="463" xr:uid="{00000000-0005-0000-0000-000043B80000}"/>
    <cellStyle name="SAPBEXHLevel3X 2" xfId="259" xr:uid="{00000000-0005-0000-0000-000044B80000}"/>
    <cellStyle name="SAPBEXHLevel3X 2 2" xfId="260" xr:uid="{00000000-0005-0000-0000-000045B80000}"/>
    <cellStyle name="SAPBEXHLevel3X 2 2 2" xfId="652" xr:uid="{00000000-0005-0000-0000-000046B80000}"/>
    <cellStyle name="SAPBEXHLevel3X 2 2 3" xfId="572" xr:uid="{00000000-0005-0000-0000-000047B80000}"/>
    <cellStyle name="SAPBEXHLevel3X 2 2 4" xfId="31940" xr:uid="{00000000-0005-0000-0000-000048B80000}"/>
    <cellStyle name="SAPBEXHLevel3X 2 2 5" xfId="1017" xr:uid="{00000000-0005-0000-0000-000049B80000}"/>
    <cellStyle name="SAPBEXHLevel3X 2 2 6" xfId="465" xr:uid="{00000000-0005-0000-0000-00004AB80000}"/>
    <cellStyle name="SAPBEXHLevel3X 2 3" xfId="651" xr:uid="{00000000-0005-0000-0000-00004BB80000}"/>
    <cellStyle name="SAPBEXHLevel3X 2 4" xfId="571" xr:uid="{00000000-0005-0000-0000-00004CB80000}"/>
    <cellStyle name="SAPBEXHLevel3X 2 5" xfId="32033" xr:uid="{00000000-0005-0000-0000-00004DB80000}"/>
    <cellStyle name="SAPBEXHLevel3X 2 6" xfId="1016" xr:uid="{00000000-0005-0000-0000-00004EB80000}"/>
    <cellStyle name="SAPBEXHLevel3X 2 7" xfId="464" xr:uid="{00000000-0005-0000-0000-00004FB80000}"/>
    <cellStyle name="SAPBEXHLevel3X 3" xfId="261" xr:uid="{00000000-0005-0000-0000-000050B80000}"/>
    <cellStyle name="SAPBEXHLevel3X 3 2" xfId="653" xr:uid="{00000000-0005-0000-0000-000051B80000}"/>
    <cellStyle name="SAPBEXHLevel3X 3 2 2" xfId="1160" xr:uid="{00000000-0005-0000-0000-000052B80000}"/>
    <cellStyle name="SAPBEXHLevel3X 3 2 3" xfId="31939" xr:uid="{00000000-0005-0000-0000-000053B80000}"/>
    <cellStyle name="SAPBEXHLevel3X 3 2 4" xfId="1019" xr:uid="{00000000-0005-0000-0000-000054B80000}"/>
    <cellStyle name="SAPBEXHLevel3X 3 3" xfId="573" xr:uid="{00000000-0005-0000-0000-000055B80000}"/>
    <cellStyle name="SAPBEXHLevel3X 3 4" xfId="32032" xr:uid="{00000000-0005-0000-0000-000056B80000}"/>
    <cellStyle name="SAPBEXHLevel3X 3 5" xfId="1018" xr:uid="{00000000-0005-0000-0000-000057B80000}"/>
    <cellStyle name="SAPBEXHLevel3X 3 6" xfId="466" xr:uid="{00000000-0005-0000-0000-000058B80000}"/>
    <cellStyle name="SAPBEXHLevel3X 4" xfId="262" xr:uid="{00000000-0005-0000-0000-000059B80000}"/>
    <cellStyle name="SAPBEXHLevel3X 4 2" xfId="831" xr:uid="{00000000-0005-0000-0000-00005AB80000}"/>
    <cellStyle name="SAPBEXHLevel3X 4 3" xfId="1020" xr:uid="{00000000-0005-0000-0000-00005BB80000}"/>
    <cellStyle name="SAPBEXHLevel3X 4 4" xfId="467" xr:uid="{00000000-0005-0000-0000-00005CB80000}"/>
    <cellStyle name="SAPBEXHLevel3X 5" xfId="263" xr:uid="{00000000-0005-0000-0000-00005DB80000}"/>
    <cellStyle name="SAPBEXHLevel3X 5 2" xfId="832" xr:uid="{00000000-0005-0000-0000-00005EB80000}"/>
    <cellStyle name="SAPBEXHLevel3X 5 3" xfId="1667" xr:uid="{00000000-0005-0000-0000-00005FB80000}"/>
    <cellStyle name="SAPBEXHLevel3X 5 4" xfId="47154" xr:uid="{00000000-0005-0000-0000-000060B80000}"/>
    <cellStyle name="SAPBEXHLevel3X 5 5" xfId="468" xr:uid="{00000000-0005-0000-0000-000061B80000}"/>
    <cellStyle name="SAPBEXHLevel3X 6" xfId="264" xr:uid="{00000000-0005-0000-0000-000062B80000}"/>
    <cellStyle name="SAPBEXHLevel3X 6 2" xfId="833" xr:uid="{00000000-0005-0000-0000-000063B80000}"/>
    <cellStyle name="SAPBEXHLevel3X 6 3" xfId="469" xr:uid="{00000000-0005-0000-0000-000064B80000}"/>
    <cellStyle name="SAPBEXHLevel3X 7" xfId="570" xr:uid="{00000000-0005-0000-0000-000065B80000}"/>
    <cellStyle name="SAPBEXHLevel3X 7 2" xfId="1668" xr:uid="{00000000-0005-0000-0000-000066B80000}"/>
    <cellStyle name="SAPBEXHLevel3X 8" xfId="1669" xr:uid="{00000000-0005-0000-0000-000067B80000}"/>
    <cellStyle name="SAPBEXHLevel3X 9" xfId="1670" xr:uid="{00000000-0005-0000-0000-000068B80000}"/>
    <cellStyle name="SAPBEXHLevel3X 9 2" xfId="1671" xr:uid="{00000000-0005-0000-0000-000069B80000}"/>
    <cellStyle name="SAPBEXinputData" xfId="356" xr:uid="{00000000-0005-0000-0000-00006AB80000}"/>
    <cellStyle name="SAPBEXresData" xfId="265" xr:uid="{00000000-0005-0000-0000-00006BB80000}"/>
    <cellStyle name="SAPBEXresData 2" xfId="266" xr:uid="{00000000-0005-0000-0000-00006CB80000}"/>
    <cellStyle name="SAPBEXresData 3" xfId="834" xr:uid="{00000000-0005-0000-0000-00006DB80000}"/>
    <cellStyle name="SAPBEXresData 3 2" xfId="47192" xr:uid="{00000000-0005-0000-0000-00006EB80000}"/>
    <cellStyle name="SAPBEXresData 3 3" xfId="1138" xr:uid="{00000000-0005-0000-0000-00006FB80000}"/>
    <cellStyle name="SAPBEXresData 4" xfId="574" xr:uid="{00000000-0005-0000-0000-000070B80000}"/>
    <cellStyle name="SAPBEXresData 4 2" xfId="31938" xr:uid="{00000000-0005-0000-0000-000071B80000}"/>
    <cellStyle name="SAPBEXresDataEmph" xfId="267" xr:uid="{00000000-0005-0000-0000-000072B80000}"/>
    <cellStyle name="SAPBEXresDataEmph 2" xfId="835" xr:uid="{00000000-0005-0000-0000-000073B80000}"/>
    <cellStyle name="SAPBEXresDataEmph 2 2" xfId="47140" xr:uid="{00000000-0005-0000-0000-000074B80000}"/>
    <cellStyle name="SAPBEXresDataEmph 2 3" xfId="1139" xr:uid="{00000000-0005-0000-0000-000075B80000}"/>
    <cellStyle name="SAPBEXresDataEmph 3" xfId="575" xr:uid="{00000000-0005-0000-0000-000076B80000}"/>
    <cellStyle name="SAPBEXresDataEmph 3 2" xfId="31937" xr:uid="{00000000-0005-0000-0000-000077B80000}"/>
    <cellStyle name="SAPBEXresExc1" xfId="268" xr:uid="{00000000-0005-0000-0000-000078B80000}"/>
    <cellStyle name="SAPBEXresExc1Emph" xfId="269" xr:uid="{00000000-0005-0000-0000-000079B80000}"/>
    <cellStyle name="SAPBEXresExc2" xfId="270" xr:uid="{00000000-0005-0000-0000-00007AB80000}"/>
    <cellStyle name="SAPBEXresExc2Emph" xfId="271" xr:uid="{00000000-0005-0000-0000-00007BB80000}"/>
    <cellStyle name="SAPBEXresItem" xfId="272" xr:uid="{00000000-0005-0000-0000-00007CB80000}"/>
    <cellStyle name="SAPBEXresItem 2" xfId="836" xr:uid="{00000000-0005-0000-0000-00007DB80000}"/>
    <cellStyle name="SAPBEXresItem 2 2" xfId="47162" xr:uid="{00000000-0005-0000-0000-00007EB80000}"/>
    <cellStyle name="SAPBEXresItem 2 3" xfId="1140" xr:uid="{00000000-0005-0000-0000-00007FB80000}"/>
    <cellStyle name="SAPBEXresItem 3" xfId="576" xr:uid="{00000000-0005-0000-0000-000080B80000}"/>
    <cellStyle name="SAPBEXresItem 3 2" xfId="32031" xr:uid="{00000000-0005-0000-0000-000081B80000}"/>
    <cellStyle name="SAPBEXresItemX" xfId="273" xr:uid="{00000000-0005-0000-0000-000082B80000}"/>
    <cellStyle name="SAPBEXresItemX 2" xfId="274" xr:uid="{00000000-0005-0000-0000-000083B80000}"/>
    <cellStyle name="SAPBEXresItemX 2 2" xfId="1142" xr:uid="{00000000-0005-0000-0000-000084B80000}"/>
    <cellStyle name="SAPBEXresItemX 2 3" xfId="32030" xr:uid="{00000000-0005-0000-0000-000085B80000}"/>
    <cellStyle name="SAPBEXresItemX 2 4" xfId="1022" xr:uid="{00000000-0005-0000-0000-000086B80000}"/>
    <cellStyle name="SAPBEXresItemX 3" xfId="1141" xr:uid="{00000000-0005-0000-0000-000087B80000}"/>
    <cellStyle name="SAPBEXresItemX 3 2" xfId="47131" xr:uid="{00000000-0005-0000-0000-000088B80000}"/>
    <cellStyle name="SAPBEXresItemX 4" xfId="31936" xr:uid="{00000000-0005-0000-0000-000089B80000}"/>
    <cellStyle name="SAPBEXresItemX 5" xfId="1021" xr:uid="{00000000-0005-0000-0000-00008AB80000}"/>
    <cellStyle name="SAPBEXRow_Headings_SA" xfId="275" xr:uid="{00000000-0005-0000-0000-00008BB80000}"/>
    <cellStyle name="SAPBEXRowResults_SA" xfId="276" xr:uid="{00000000-0005-0000-0000-00008CB80000}"/>
    <cellStyle name="SAPBEXstdData" xfId="277" xr:uid="{00000000-0005-0000-0000-00008DB80000}"/>
    <cellStyle name="SAPBEXstdData 2" xfId="278" xr:uid="{00000000-0005-0000-0000-00008EB80000}"/>
    <cellStyle name="SAPBEXstdData 2 2" xfId="279" xr:uid="{00000000-0005-0000-0000-00008FB80000}"/>
    <cellStyle name="SAPBEXstdData 3" xfId="280" xr:uid="{00000000-0005-0000-0000-000090B80000}"/>
    <cellStyle name="SAPBEXstdData 4" xfId="837" xr:uid="{00000000-0005-0000-0000-000091B80000}"/>
    <cellStyle name="SAPBEXstdData 4 2" xfId="47129" xr:uid="{00000000-0005-0000-0000-000092B80000}"/>
    <cellStyle name="SAPBEXstdData 4 3" xfId="1143" xr:uid="{00000000-0005-0000-0000-000093B80000}"/>
    <cellStyle name="SAPBEXstdData 5" xfId="577" xr:uid="{00000000-0005-0000-0000-000094B80000}"/>
    <cellStyle name="SAPBEXstdData 5 2" xfId="31935" xr:uid="{00000000-0005-0000-0000-000095B80000}"/>
    <cellStyle name="SAPBEXstdData_Sept 2011 Total BW Data" xfId="281" xr:uid="{00000000-0005-0000-0000-000096B80000}"/>
    <cellStyle name="SAPBEXstdDataEmph" xfId="282" xr:uid="{00000000-0005-0000-0000-000097B80000}"/>
    <cellStyle name="SAPBEXstdDataEmph 2" xfId="838" xr:uid="{00000000-0005-0000-0000-000098B80000}"/>
    <cellStyle name="SAPBEXstdDataEmph 2 2" xfId="1144" xr:uid="{00000000-0005-0000-0000-000099B80000}"/>
    <cellStyle name="SAPBEXstdDataEmph 3" xfId="578" xr:uid="{00000000-0005-0000-0000-00009AB80000}"/>
    <cellStyle name="SAPBEXstdDataEmph 3 2" xfId="32029" xr:uid="{00000000-0005-0000-0000-00009BB80000}"/>
    <cellStyle name="SAPBEXstdExc1" xfId="283" xr:uid="{00000000-0005-0000-0000-00009CB80000}"/>
    <cellStyle name="SAPBEXstdExc1Emph" xfId="284" xr:uid="{00000000-0005-0000-0000-00009DB80000}"/>
    <cellStyle name="SAPBEXstdExc2" xfId="285" xr:uid="{00000000-0005-0000-0000-00009EB80000}"/>
    <cellStyle name="SAPBEXstdExc2Emph" xfId="286" xr:uid="{00000000-0005-0000-0000-00009FB80000}"/>
    <cellStyle name="SAPBEXstdItem" xfId="287" xr:uid="{00000000-0005-0000-0000-0000A0B80000}"/>
    <cellStyle name="SAPBEXstdItem 2" xfId="288" xr:uid="{00000000-0005-0000-0000-0000A1B80000}"/>
    <cellStyle name="SAPBEXstdItem 2 2" xfId="289" xr:uid="{00000000-0005-0000-0000-0000A2B80000}"/>
    <cellStyle name="SAPBEXstdItem 2 3" xfId="840" xr:uid="{00000000-0005-0000-0000-0000A3B80000}"/>
    <cellStyle name="SAPBEXstdItem 2 4" xfId="1024" xr:uid="{00000000-0005-0000-0000-0000A4B80000}"/>
    <cellStyle name="SAPBEXstdItem 2 5" xfId="471" xr:uid="{00000000-0005-0000-0000-0000A5B80000}"/>
    <cellStyle name="SAPBEXstdItem 3" xfId="290" xr:uid="{00000000-0005-0000-0000-0000A6B80000}"/>
    <cellStyle name="SAPBEXstdItem 3 2" xfId="841" xr:uid="{00000000-0005-0000-0000-0000A7B80000}"/>
    <cellStyle name="SAPBEXstdItem 3 2 2" xfId="1026" xr:uid="{00000000-0005-0000-0000-0000A8B80000}"/>
    <cellStyle name="SAPBEXstdItem 3 3" xfId="1025" xr:uid="{00000000-0005-0000-0000-0000A9B80000}"/>
    <cellStyle name="SAPBEXstdItem 3 4" xfId="472" xr:uid="{00000000-0005-0000-0000-0000AAB80000}"/>
    <cellStyle name="SAPBEXstdItem 4" xfId="291" xr:uid="{00000000-0005-0000-0000-0000ABB80000}"/>
    <cellStyle name="SAPBEXstdItem 4 2" xfId="842" xr:uid="{00000000-0005-0000-0000-0000ACB80000}"/>
    <cellStyle name="SAPBEXstdItem 4 3" xfId="1027" xr:uid="{00000000-0005-0000-0000-0000ADB80000}"/>
    <cellStyle name="SAPBEXstdItem 4 4" xfId="473" xr:uid="{00000000-0005-0000-0000-0000AEB80000}"/>
    <cellStyle name="SAPBEXstdItem 5" xfId="292" xr:uid="{00000000-0005-0000-0000-0000AFB80000}"/>
    <cellStyle name="SAPBEXstdItem 5 2" xfId="843" xr:uid="{00000000-0005-0000-0000-0000B0B80000}"/>
    <cellStyle name="SAPBEXstdItem 5 2 2" xfId="47128" xr:uid="{00000000-0005-0000-0000-0000B1B80000}"/>
    <cellStyle name="SAPBEXstdItem 5 3" xfId="1145" xr:uid="{00000000-0005-0000-0000-0000B2B80000}"/>
    <cellStyle name="SAPBEXstdItem 5 4" xfId="474" xr:uid="{00000000-0005-0000-0000-0000B3B80000}"/>
    <cellStyle name="SAPBEXstdItem 6" xfId="839" xr:uid="{00000000-0005-0000-0000-0000B4B80000}"/>
    <cellStyle name="SAPBEXstdItem 6 2" xfId="31934" xr:uid="{00000000-0005-0000-0000-0000B5B80000}"/>
    <cellStyle name="SAPBEXstdItem 7" xfId="579" xr:uid="{00000000-0005-0000-0000-0000B6B80000}"/>
    <cellStyle name="SAPBEXstdItem 8" xfId="1023" xr:uid="{00000000-0005-0000-0000-0000B7B80000}"/>
    <cellStyle name="SAPBEXstdItem 9" xfId="470" xr:uid="{00000000-0005-0000-0000-0000B8B80000}"/>
    <cellStyle name="SAPBEXstdItem_Sept 2011 Total BW Data" xfId="293" xr:uid="{00000000-0005-0000-0000-0000B9B80000}"/>
    <cellStyle name="SAPBEXstdItemX" xfId="294" xr:uid="{00000000-0005-0000-0000-0000BAB80000}"/>
    <cellStyle name="SAPBEXstdItemX 2" xfId="295" xr:uid="{00000000-0005-0000-0000-0000BBB80000}"/>
    <cellStyle name="SAPBEXstdItemX 2 2" xfId="845" xr:uid="{00000000-0005-0000-0000-0000BCB80000}"/>
    <cellStyle name="SAPBEXstdItemX 2 2 2" xfId="47130" xr:uid="{00000000-0005-0000-0000-0000BDB80000}"/>
    <cellStyle name="SAPBEXstdItemX 2 3" xfId="581" xr:uid="{00000000-0005-0000-0000-0000BEB80000}"/>
    <cellStyle name="SAPBEXstdItemX 3" xfId="844" xr:uid="{00000000-0005-0000-0000-0000BFB80000}"/>
    <cellStyle name="SAPBEXstdItemX 3 2" xfId="1146" xr:uid="{00000000-0005-0000-0000-0000C0B80000}"/>
    <cellStyle name="SAPBEXstdItemX 4" xfId="580" xr:uid="{00000000-0005-0000-0000-0000C1B80000}"/>
    <cellStyle name="SAPBEXstdItemX 4 2" xfId="32046" xr:uid="{00000000-0005-0000-0000-0000C2B80000}"/>
    <cellStyle name="SAPBEXstdItemX 5" xfId="1028" xr:uid="{00000000-0005-0000-0000-0000C3B80000}"/>
    <cellStyle name="SAPBEXsubData" xfId="296" xr:uid="{00000000-0005-0000-0000-0000C4B80000}"/>
    <cellStyle name="SAPBEXsubData 2" xfId="846" xr:uid="{00000000-0005-0000-0000-0000C5B80000}"/>
    <cellStyle name="SAPBEXsubData 2 2" xfId="1147" xr:uid="{00000000-0005-0000-0000-0000C6B80000}"/>
    <cellStyle name="SAPBEXsubData 3" xfId="582" xr:uid="{00000000-0005-0000-0000-0000C7B80000}"/>
    <cellStyle name="SAPBEXsubData 3 2" xfId="32047" xr:uid="{00000000-0005-0000-0000-0000C8B80000}"/>
    <cellStyle name="SAPBEXsubDataEmph" xfId="297" xr:uid="{00000000-0005-0000-0000-0000C9B80000}"/>
    <cellStyle name="SAPBEXsubDataEmph 2" xfId="847" xr:uid="{00000000-0005-0000-0000-0000CAB80000}"/>
    <cellStyle name="SAPBEXsubDataEmph 2 2" xfId="1148" xr:uid="{00000000-0005-0000-0000-0000CBB80000}"/>
    <cellStyle name="SAPBEXsubDataEmph 3" xfId="583" xr:uid="{00000000-0005-0000-0000-0000CCB80000}"/>
    <cellStyle name="SAPBEXsubDataEmph 3 2" xfId="32048" xr:uid="{00000000-0005-0000-0000-0000CDB80000}"/>
    <cellStyle name="SAPBEXsubExc1" xfId="298" xr:uid="{00000000-0005-0000-0000-0000CEB80000}"/>
    <cellStyle name="SAPBEXsubExc1Emph" xfId="299" xr:uid="{00000000-0005-0000-0000-0000CFB80000}"/>
    <cellStyle name="SAPBEXsubExc2" xfId="300" xr:uid="{00000000-0005-0000-0000-0000D0B80000}"/>
    <cellStyle name="SAPBEXsubExc2Emph" xfId="301" xr:uid="{00000000-0005-0000-0000-0000D1B80000}"/>
    <cellStyle name="SAPBEXsubItem" xfId="302" xr:uid="{00000000-0005-0000-0000-0000D2B80000}"/>
    <cellStyle name="SAPBEXsubItem 2" xfId="848" xr:uid="{00000000-0005-0000-0000-0000D3B80000}"/>
    <cellStyle name="SAPBEXsubItem 2 2" xfId="1149" xr:uid="{00000000-0005-0000-0000-0000D4B80000}"/>
    <cellStyle name="SAPBEXsubItem 3" xfId="584" xr:uid="{00000000-0005-0000-0000-0000D5B80000}"/>
    <cellStyle name="SAPBEXsubItem 3 2" xfId="32049" xr:uid="{00000000-0005-0000-0000-0000D6B80000}"/>
    <cellStyle name="SAPBEXtitle" xfId="303" xr:uid="{00000000-0005-0000-0000-0000D7B80000}"/>
    <cellStyle name="SAPBEXtitle 2" xfId="849" xr:uid="{00000000-0005-0000-0000-0000D8B80000}"/>
    <cellStyle name="SAPBEXtitle 2 2" xfId="47163" xr:uid="{00000000-0005-0000-0000-0000D9B80000}"/>
    <cellStyle name="SAPBEXtitle 2 3" xfId="1150" xr:uid="{00000000-0005-0000-0000-0000DAB80000}"/>
    <cellStyle name="SAPBEXtitle 3" xfId="585" xr:uid="{00000000-0005-0000-0000-0000DBB80000}"/>
    <cellStyle name="SAPBEXtitle 3 2" xfId="32050" xr:uid="{00000000-0005-0000-0000-0000DCB80000}"/>
    <cellStyle name="SAPBEXundefined" xfId="304" xr:uid="{00000000-0005-0000-0000-0000DDB80000}"/>
    <cellStyle name="SAPBEXundefined 2" xfId="305" xr:uid="{00000000-0005-0000-0000-0000DEB80000}"/>
    <cellStyle name="SAPBEXundefined 2 2" xfId="1029" xr:uid="{00000000-0005-0000-0000-0000DFB80000}"/>
    <cellStyle name="SAPBEXundefined 3" xfId="850" xr:uid="{00000000-0005-0000-0000-0000E0B80000}"/>
    <cellStyle name="SAPBEXundefined 3 2" xfId="47155" xr:uid="{00000000-0005-0000-0000-0000E1B80000}"/>
    <cellStyle name="SAPBEXundefined 3 3" xfId="1151" xr:uid="{00000000-0005-0000-0000-0000E2B80000}"/>
    <cellStyle name="SAPBEXundefined 4" xfId="586" xr:uid="{00000000-0005-0000-0000-0000E3B80000}"/>
    <cellStyle name="SAPBEXundefined 4 2" xfId="32051" xr:uid="{00000000-0005-0000-0000-0000E4B80000}"/>
    <cellStyle name="SAPBEXundefined_Sheet2" xfId="1044" xr:uid="{00000000-0005-0000-0000-0000E5B80000}"/>
    <cellStyle name="SEM-BPS-input-on" xfId="306" xr:uid="{00000000-0005-0000-0000-0000E6B80000}"/>
    <cellStyle name="SEM-BPS-input-on 2" xfId="1030" xr:uid="{00000000-0005-0000-0000-0000E7B80000}"/>
    <cellStyle name="SEM-BPS-key" xfId="307" xr:uid="{00000000-0005-0000-0000-0000E8B80000}"/>
    <cellStyle name="SEM-BPS-key 2" xfId="1031" xr:uid="{00000000-0005-0000-0000-0000E9B80000}"/>
    <cellStyle name="Sheet Title" xfId="357" xr:uid="{00000000-0005-0000-0000-0000EAB80000}"/>
    <cellStyle name="Style 1" xfId="308" xr:uid="{00000000-0005-0000-0000-0000EBB80000}"/>
    <cellStyle name="Style 1 2" xfId="1032" xr:uid="{00000000-0005-0000-0000-0000ECB80000}"/>
    <cellStyle name="Style 26" xfId="309" xr:uid="{00000000-0005-0000-0000-0000EDB80000}"/>
    <cellStyle name="Style 26 2" xfId="310" xr:uid="{00000000-0005-0000-0000-0000EEB80000}"/>
    <cellStyle name="Style 26 2 2" xfId="1035" xr:uid="{00000000-0005-0000-0000-0000EFB80000}"/>
    <cellStyle name="Style 26 2 3" xfId="1034" xr:uid="{00000000-0005-0000-0000-0000F0B80000}"/>
    <cellStyle name="Style 26 3" xfId="1152" xr:uid="{00000000-0005-0000-0000-0000F1B80000}"/>
    <cellStyle name="Style 26 4" xfId="32052" xr:uid="{00000000-0005-0000-0000-0000F2B80000}"/>
    <cellStyle name="Style 26 5" xfId="1033" xr:uid="{00000000-0005-0000-0000-0000F3B80000}"/>
    <cellStyle name="Title" xfId="311" builtinId="15" customBuiltin="1"/>
    <cellStyle name="Title 2" xfId="704" xr:uid="{00000000-0005-0000-0000-0000F5B80000}"/>
    <cellStyle name="Title 2 10" xfId="1036" xr:uid="{00000000-0005-0000-0000-0000F6B80000}"/>
    <cellStyle name="Title 2 2" xfId="1673" xr:uid="{00000000-0005-0000-0000-0000F7B80000}"/>
    <cellStyle name="Title 2 2 2" xfId="47247" xr:uid="{00000000-0005-0000-0000-0000F8B80000}"/>
    <cellStyle name="Title 2 3" xfId="1674" xr:uid="{00000000-0005-0000-0000-0000F9B80000}"/>
    <cellStyle name="Title 2 4" xfId="1675" xr:uid="{00000000-0005-0000-0000-0000FAB80000}"/>
    <cellStyle name="Title 2 5" xfId="1676" xr:uid="{00000000-0005-0000-0000-0000FBB80000}"/>
    <cellStyle name="Title 2 6" xfId="1677" xr:uid="{00000000-0005-0000-0000-0000FCB80000}"/>
    <cellStyle name="Title 2 7" xfId="1672" xr:uid="{00000000-0005-0000-0000-0000FDB80000}"/>
    <cellStyle name="Title 2 8" xfId="1094" xr:uid="{00000000-0005-0000-0000-0000FEB80000}"/>
    <cellStyle name="Title 2 9" xfId="32053" xr:uid="{00000000-0005-0000-0000-0000FFB80000}"/>
    <cellStyle name="Title 3" xfId="31913" xr:uid="{00000000-0005-0000-0000-000000B90000}"/>
    <cellStyle name="Title 3 2" xfId="47171" xr:uid="{00000000-0005-0000-0000-000001B90000}"/>
    <cellStyle name="Total" xfId="312" builtinId="25" customBuiltin="1"/>
    <cellStyle name="Total 10" xfId="1679" xr:uid="{00000000-0005-0000-0000-000003B90000}"/>
    <cellStyle name="Total 11" xfId="1680" xr:uid="{00000000-0005-0000-0000-000004B90000}"/>
    <cellStyle name="Total 11 2" xfId="1681" xr:uid="{00000000-0005-0000-0000-000005B90000}"/>
    <cellStyle name="Total 12" xfId="1682" xr:uid="{00000000-0005-0000-0000-000006B90000}"/>
    <cellStyle name="Total 12 2" xfId="1683" xr:uid="{00000000-0005-0000-0000-000007B90000}"/>
    <cellStyle name="Total 13" xfId="1684" xr:uid="{00000000-0005-0000-0000-000008B90000}"/>
    <cellStyle name="Total 14" xfId="1685" xr:uid="{00000000-0005-0000-0000-000009B90000}"/>
    <cellStyle name="Total 15" xfId="1678" xr:uid="{00000000-0005-0000-0000-00000AB90000}"/>
    <cellStyle name="Total 15 2" xfId="47334" xr:uid="{00000000-0005-0000-0000-00000BB90000}"/>
    <cellStyle name="Total 16" xfId="47335" xr:uid="{00000000-0005-0000-0000-00000CB90000}"/>
    <cellStyle name="Total 17" xfId="47369" xr:uid="{00000000-0005-0000-0000-00000DB90000}"/>
    <cellStyle name="Total 2" xfId="313" xr:uid="{00000000-0005-0000-0000-00000EB90000}"/>
    <cellStyle name="Total 2 2" xfId="314" xr:uid="{00000000-0005-0000-0000-00000FB90000}"/>
    <cellStyle name="Total 2 2 2" xfId="655" xr:uid="{00000000-0005-0000-0000-000010B90000}"/>
    <cellStyle name="Total 2 2 3" xfId="589" xr:uid="{00000000-0005-0000-0000-000011B90000}"/>
    <cellStyle name="Total 2 2 4" xfId="32055" xr:uid="{00000000-0005-0000-0000-000012B90000}"/>
    <cellStyle name="Total 2 2 5" xfId="1038" xr:uid="{00000000-0005-0000-0000-000013B90000}"/>
    <cellStyle name="Total 2 2 6" xfId="476" xr:uid="{00000000-0005-0000-0000-000014B90000}"/>
    <cellStyle name="Total 2 3" xfId="315" xr:uid="{00000000-0005-0000-0000-000015B90000}"/>
    <cellStyle name="Total 2 3 2" xfId="654" xr:uid="{00000000-0005-0000-0000-000016B90000}"/>
    <cellStyle name="Total 2 3 2 2" xfId="47248" xr:uid="{00000000-0005-0000-0000-000017B90000}"/>
    <cellStyle name="Total 2 3 3" xfId="477" xr:uid="{00000000-0005-0000-0000-000018B90000}"/>
    <cellStyle name="Total 2 4" xfId="588" xr:uid="{00000000-0005-0000-0000-000019B90000}"/>
    <cellStyle name="Total 2 5" xfId="32054" xr:uid="{00000000-0005-0000-0000-00001AB90000}"/>
    <cellStyle name="Total 2 6" xfId="1037" xr:uid="{00000000-0005-0000-0000-00001BB90000}"/>
    <cellStyle name="Total 2 7" xfId="475" xr:uid="{00000000-0005-0000-0000-00001CB90000}"/>
    <cellStyle name="Total 3" xfId="316" xr:uid="{00000000-0005-0000-0000-00001DB90000}"/>
    <cellStyle name="Total 3 2" xfId="317" xr:uid="{00000000-0005-0000-0000-00001EB90000}"/>
    <cellStyle name="Total 3 2 2" xfId="656" xr:uid="{00000000-0005-0000-0000-00001FB90000}"/>
    <cellStyle name="Total 3 2 3" xfId="479" xr:uid="{00000000-0005-0000-0000-000020B90000}"/>
    <cellStyle name="Total 3 3" xfId="590" xr:uid="{00000000-0005-0000-0000-000021B90000}"/>
    <cellStyle name="Total 3 4" xfId="32056" xr:uid="{00000000-0005-0000-0000-000022B90000}"/>
    <cellStyle name="Total 3 5" xfId="1039" xr:uid="{00000000-0005-0000-0000-000023B90000}"/>
    <cellStyle name="Total 3 6" xfId="478" xr:uid="{00000000-0005-0000-0000-000024B90000}"/>
    <cellStyle name="Total 4" xfId="587" xr:uid="{00000000-0005-0000-0000-000025B90000}"/>
    <cellStyle name="Total 4 2" xfId="1153" xr:uid="{00000000-0005-0000-0000-000026B90000}"/>
    <cellStyle name="Total 4 3" xfId="32057" xr:uid="{00000000-0005-0000-0000-000027B90000}"/>
    <cellStyle name="Total 4 4" xfId="1040" xr:uid="{00000000-0005-0000-0000-000028B90000}"/>
    <cellStyle name="Total 5" xfId="705" xr:uid="{00000000-0005-0000-0000-000029B90000}"/>
    <cellStyle name="Total 5 2" xfId="1687" xr:uid="{00000000-0005-0000-0000-00002AB90000}"/>
    <cellStyle name="Total 5 3" xfId="1688" xr:uid="{00000000-0005-0000-0000-00002BB90000}"/>
    <cellStyle name="Total 5 4" xfId="1689" xr:uid="{00000000-0005-0000-0000-00002CB90000}"/>
    <cellStyle name="Total 5 5" xfId="1690" xr:uid="{00000000-0005-0000-0000-00002DB90000}"/>
    <cellStyle name="Total 5 6" xfId="1691" xr:uid="{00000000-0005-0000-0000-00002EB90000}"/>
    <cellStyle name="Total 5 7" xfId="1686" xr:uid="{00000000-0005-0000-0000-00002FB90000}"/>
    <cellStyle name="Total 5 8" xfId="47134" xr:uid="{00000000-0005-0000-0000-000030B90000}"/>
    <cellStyle name="Total 6" xfId="486" xr:uid="{00000000-0005-0000-0000-000031B90000}"/>
    <cellStyle name="Total 6 2" xfId="1693" xr:uid="{00000000-0005-0000-0000-000032B90000}"/>
    <cellStyle name="Total 6 3" xfId="1694" xr:uid="{00000000-0005-0000-0000-000033B90000}"/>
    <cellStyle name="Total 6 4" xfId="32110" xr:uid="{00000000-0005-0000-0000-000034B90000}"/>
    <cellStyle name="Total 6 5" xfId="31914" xr:uid="{00000000-0005-0000-0000-000035B90000}"/>
    <cellStyle name="Total 6 6" xfId="1692" xr:uid="{00000000-0005-0000-0000-000036B90000}"/>
    <cellStyle name="Total 7" xfId="1695" xr:uid="{00000000-0005-0000-0000-000037B90000}"/>
    <cellStyle name="Total 7 2" xfId="1696" xr:uid="{00000000-0005-0000-0000-000038B90000}"/>
    <cellStyle name="Total 8" xfId="1697" xr:uid="{00000000-0005-0000-0000-000039B90000}"/>
    <cellStyle name="Total 8 2" xfId="1698" xr:uid="{00000000-0005-0000-0000-00003AB90000}"/>
    <cellStyle name="Total 9" xfId="1699" xr:uid="{00000000-0005-0000-0000-00003BB90000}"/>
    <cellStyle name="Total 9 2" xfId="1700" xr:uid="{00000000-0005-0000-0000-00003CB90000}"/>
    <cellStyle name="Unprot" xfId="318" xr:uid="{00000000-0005-0000-0000-00003DB90000}"/>
    <cellStyle name="Unprot 2" xfId="319" xr:uid="{00000000-0005-0000-0000-00003EB90000}"/>
    <cellStyle name="Unprot 3" xfId="320" xr:uid="{00000000-0005-0000-0000-00003FB90000}"/>
    <cellStyle name="Unprot 4" xfId="47336" xr:uid="{00000000-0005-0000-0000-000040B90000}"/>
    <cellStyle name="Unprot$" xfId="321" xr:uid="{00000000-0005-0000-0000-000041B90000}"/>
    <cellStyle name="Unprot$ 2" xfId="322" xr:uid="{00000000-0005-0000-0000-000042B90000}"/>
    <cellStyle name="Unprot$ 2 2" xfId="323" xr:uid="{00000000-0005-0000-0000-000043B90000}"/>
    <cellStyle name="Unprot$_2011-10 LIEE Table 6 (2)" xfId="324" xr:uid="{00000000-0005-0000-0000-000044B90000}"/>
    <cellStyle name="Unprotect" xfId="325" xr:uid="{00000000-0005-0000-0000-000045B90000}"/>
    <cellStyle name="Warning Text" xfId="326" builtinId="11" customBuiltin="1"/>
    <cellStyle name="Warning Text 2" xfId="706" xr:uid="{00000000-0005-0000-0000-000047B90000}"/>
    <cellStyle name="Warning Text 2 2" xfId="1095" xr:uid="{00000000-0005-0000-0000-000048B90000}"/>
    <cellStyle name="Warning Text 2 2 2" xfId="47180" xr:uid="{00000000-0005-0000-0000-000049B90000}"/>
    <cellStyle name="Warning Text 2 3" xfId="32059" xr:uid="{00000000-0005-0000-0000-00004AB90000}"/>
    <cellStyle name="Warning Text 2 4" xfId="1041" xr:uid="{00000000-0005-0000-0000-00004BB90000}"/>
    <cellStyle name="Warning Text 3" xfId="31915" xr:uid="{00000000-0005-0000-0000-00004CB90000}"/>
  </cellStyles>
  <dxfs count="0"/>
  <tableStyles count="0" defaultTableStyle="TableStyleMedium2" defaultPivotStyle="PivotStyleLight16"/>
  <colors>
    <mruColors>
      <color rgb="FF538022"/>
      <color rgb="FFFFD1D1"/>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112" Type="http://schemas.openxmlformats.org/officeDocument/2006/relationships/externalLink" Target="externalLinks/externalLink73.xml"/><Relationship Id="rId16" Type="http://schemas.openxmlformats.org/officeDocument/2006/relationships/worksheet" Target="worksheets/sheet16.xml"/><Relationship Id="rId107" Type="http://schemas.openxmlformats.org/officeDocument/2006/relationships/externalLink" Target="externalLinks/externalLink6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102" Type="http://schemas.openxmlformats.org/officeDocument/2006/relationships/externalLink" Target="externalLinks/externalLink63.xml"/><Relationship Id="rId5" Type="http://schemas.openxmlformats.org/officeDocument/2006/relationships/worksheet" Target="worksheets/sheet5.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113" Type="http://schemas.openxmlformats.org/officeDocument/2006/relationships/theme" Target="theme/theme1.xml"/><Relationship Id="rId118" Type="http://schemas.openxmlformats.org/officeDocument/2006/relationships/customXml" Target="../customXml/item2.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20.xml"/><Relationship Id="rId103" Type="http://schemas.openxmlformats.org/officeDocument/2006/relationships/externalLink" Target="externalLinks/externalLink64.xml"/><Relationship Id="rId108" Type="http://schemas.openxmlformats.org/officeDocument/2006/relationships/externalLink" Target="externalLinks/externalLink69.xml"/><Relationship Id="rId54" Type="http://schemas.openxmlformats.org/officeDocument/2006/relationships/externalLink" Target="externalLinks/externalLink15.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externalLink" Target="externalLinks/externalLink10.xml"/><Relationship Id="rId114" Type="http://schemas.openxmlformats.org/officeDocument/2006/relationships/styles" Target="styles.xml"/><Relationship Id="rId119"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0.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110" Type="http://schemas.openxmlformats.org/officeDocument/2006/relationships/externalLink" Target="externalLinks/externalLink71.xml"/><Relationship Id="rId115" Type="http://schemas.openxmlformats.org/officeDocument/2006/relationships/sharedStrings" Target="sharedStrings.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7.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7.xml"/><Relationship Id="rId67" Type="http://schemas.openxmlformats.org/officeDocument/2006/relationships/externalLink" Target="externalLinks/externalLink28.xml"/><Relationship Id="rId11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2.xml"/><Relationship Id="rId62" Type="http://schemas.openxmlformats.org/officeDocument/2006/relationships/externalLink" Target="externalLinks/externalLink23.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111" Type="http://schemas.openxmlformats.org/officeDocument/2006/relationships/externalLink" Target="externalLinks/externalLink7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1998%20workboo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M:\Documents%20and%20Settings\Owner\Local%20Settings\Temporary%20Internet%20Files\Content.IE5\OTUBC9QR\SD_LRMC_124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orp.se.sempra.com\CorpData\Documents%20and%20Settings\Owner\Local%20Settings\Temporary%20Internet%20Files\Content.IE5\OTUBC9QR\SD_LRMC_1240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capuc.sharepoint.com/Users/rramos/AppData/Local/Microsoft/Windows/INetCache/Content.Outlook/1274YXK2/CARE%20PPP%20Exemption%20(June%2017).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capuc.sharepoint.com/Users/DYThomas/Desktop/JEs/2016/2016-08/TIMP/TIMP%20-%202016%20GRC%20-%20Post%202015%20Activity_07-16.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Finance\Pro%20Forma\Athens%20Model%2009-13-00%20Jan%202003%20CO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SDGE\ROR\2002\6-02\RB060212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s-hypfm-p05\Templates\BUDPERF\RateCase\Final%20Testimony%20&amp;%20Workpapers\Workpapers\Allocation%20Support\Support%20and%20Blank%20Sheets\2003%20AS%20Plan%20Original%200101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ACTG\DATA\CORPACCT\DPLUCIEN\ACCTREC\SCG%20Acct%20Rec%20Listin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edisonintl.sharepoint.com/ACTG/DATA/CORPACCT/DPLUCIEN/ACCTREC/SCG%20Acct%20Rec%20Listing.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sempra.sharepoint.com/ACTG/DATA/CORPACCT/DPLUCIEN/ACCTREC/SCG%20Acct%20Rec%20Listing.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empra.com/windows/TEMP/Ajaz%20Projections%203-20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E:\October%202002\windows\TEMP\Tables%204%20&amp;%205%20Updated%20for%20October.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TEMP\BillSavingsSep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vjw3\LOCALS~1\Temp\BillSavingsJuly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E:\MyDocs\Plan\Master%20Pro%20Formas\Midwest\MW_POD_Double\MWPOD_20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WINDOWS\DESKTOP\Eco%20Unit%20to%20Integ%20Team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empra.com/TAX/DATA/TaxProvision/2001/4th%20Qtr/SE%20Provision%202001%204th%20Qtr%20-%20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Nas-cp1b\data\ACTG\DATA\CORPACCT\Fin%20Acctg\Reg%20Asset%20(SCG%20JE%20298%20&amp;%20SDGE%20JE%2093)\SDGE%20Reg%20Asset\SDGE%20Hyperion%20Analysis\06-2003%20SDGE%20Balance%20Sheet%20Review.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DOCUME~1\vjw3\LOCALS~1\Temp\BillSavingsJune0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Documents%20and%20Settings\PMALIN\Local%20Settings\Temporary%20Internet%20Files\OLKDE\RB030212BU.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windows\TEMP\Athens%20Model%2009-13-00%20Jan%202003%20CO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M:\ACTG\DATA\CORPACCT\EDALEY\ELECT%20MARGIN\ELECMARGIN1998.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MyDocs\Peakers\Colorado\Finance\Pro_Forma\PSCO_3_28.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s://sps.sempra.com/TAX/DATA/TaxProvision/2002/4th%20QTR/Provision%202002%204th%20Qtr_SETOP%20II_Final.xls" TargetMode="External"/></Relationships>
</file>

<file path=xl/externalLinks/_rels/externalLink69.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5/2024%20Low%20Income%20Annual%20Report%20(due%2005.2025)/2024%20Annual%20Report%20Template/2024%20LI%20Annual%20Report%20Template/Worksheet%20in%205300%20Cuentas%20por%20Cobrar%20Combined%20Leadsheet?84B48DA5" TargetMode="External"/><Relationship Id="rId1" Type="http://schemas.openxmlformats.org/officeDocument/2006/relationships/externalLinkPath" Target="file:///\\84B48DA5\Worksheet%20in%205300%20Cuentas%20por%20Cobrar%20Combined%20Leadsheet"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empra.sharepoint.com/ACTG/DATA/CORPACCT/EDALEY/ELECT%20MARGIN/ELECMARGIN1998.XLS" TargetMode="External"/></Relationships>
</file>

<file path=xl/externalLinks/_rels/externalLink70.xml.rels><?xml version="1.0" encoding="UTF-8" standalone="yes"?>
<Relationships xmlns="http://schemas.openxmlformats.org/package/2006/relationships"><Relationship Id="rId2" Type="http://schemas.microsoft.com/office/2019/04/relationships/externalLinkLongPath" Target="https://sempra.sharepoint.com/teams/sdgecustomerprograms/Policy%20and%20Support/Low%20Income%20ESA%20CARE%20FERA%20Policy%20and%20Support/2025/2024%20Low%20Income%20Annual%20Report%20(due%2005.2025)/2024%20Annual%20Report%20Template/2024%20LI%20Annual%20Report%20Template/Worksheet%20in%205635%20Papel%20de%20Trabajo%20de%20Activo%20Fijo?84B48DA5" TargetMode="External"/><Relationship Id="rId1" Type="http://schemas.openxmlformats.org/officeDocument/2006/relationships/externalLinkPath" Target="file:///\\84B48DA5\Worksheet%20in%205635%20Papel%20de%20Trabajo%20de%20Activo%20Fijo"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E:\WINDOWS\TEMP\BillSavingsAug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CTG\DATA\CORPACCT\EDALEY\ELECT%20MARGIN\ELECMARGIN19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edisonintl.sharepoint.com/ACTG/DATA/CORPACCT/EDALEY/ELECT%20MARGIN/ELECMARGIN19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 val=" MI 04"/>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1"/>
      <sheetName val="A-2"/>
      <sheetName val="Gtos07"/>
      <sheetName val="English&lt;==&gt;Metric"/>
      <sheetName val="GTO PTTO"/>
      <sheetName val="DATOS"/>
      <sheetName val="Sheet1"/>
      <sheetName val="INGRESOS PTTO"/>
      <sheetName val="2A-PAN001 P&amp;L Bud (2013-15)"/>
      <sheetName val="Full Legal Name"/>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Cust Fcst Allocators"/>
      <sheetName val="2001 Cust"/>
      <sheetName val="Cust Forecast"/>
      <sheetName val="New Meters"/>
      <sheetName val="NM Allocation"/>
      <sheetName val="Cust MSA"/>
      <sheetName val="Cust MSA Flow to Usage Conv"/>
      <sheetName val="Cust SRM Cost"/>
      <sheetName val="Cust Replace Cost"/>
      <sheetName val="Cust Annual SRM"/>
      <sheetName val="Cust Acct Weights"/>
      <sheetName val="Cust Acct Alloc"/>
      <sheetName val="Cust Acct Serv"/>
      <sheetName val="Cust Acct Serv Total"/>
      <sheetName val="Cust MSA LRMC"/>
      <sheetName val="Cust Class SRM LRMC"/>
      <sheetName val="Cust Class Total LRMC"/>
      <sheetName val="NGV Comp"/>
      <sheetName val="LRMC Summary Cust"/>
      <sheetName val="Distr Fcst Inv"/>
      <sheetName val="Distr Econ Ind"/>
      <sheetName val="Distr Reg Inv"/>
      <sheetName val="Distr His Invest (JP)"/>
      <sheetName val="HP Customers"/>
      <sheetName val="MP Customers"/>
      <sheetName val="HPD PD Det"/>
      <sheetName val="MPD PD Det"/>
      <sheetName val="Distr NPD Det"/>
      <sheetName val="Dist CPM Det"/>
      <sheetName val="HPD Distr Regress"/>
      <sheetName val="MPD Distr Regress"/>
      <sheetName val="Distr LRMCs"/>
      <sheetName val="Trans CPM Det"/>
      <sheetName val="Trans Invest&amp; Loads"/>
      <sheetName val="Trans LRMCs"/>
      <sheetName val="LF - O&amp;M"/>
      <sheetName val="LF - O&amp;M Expense"/>
      <sheetName val="LF - O&amp;M Expense (Old)"/>
      <sheetName val="LF -Distr O&amp;M"/>
      <sheetName val="LF -Distr O&amp;M (Old)"/>
      <sheetName val="LF - M&amp;S"/>
      <sheetName val="LF - A&amp;G"/>
      <sheetName val="LF - A&amp;G on O&amp;M (Old)"/>
      <sheetName val="LF - A&amp;G Distr O&amp;M (Old)"/>
      <sheetName val="LF - GPL"/>
      <sheetName val="LF - GPL (Old)"/>
      <sheetName val="LRMC Summary Distr"/>
      <sheetName val="LRMC Summary Trans"/>
      <sheetName val="Factors"/>
      <sheetName val="Base Margin"/>
      <sheetName val="Distr Reg Inv (JP)"/>
      <sheetName val="Distr Regres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sheetData sheetId="3"/>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Data"/>
      <sheetName val="Email Details"/>
    </sheetNames>
    <sheetDataSet>
      <sheetData sheetId="0" refreshError="1"/>
      <sheetData sheetId="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 val="Internal Order-Plan Category"/>
      <sheetName val="Internal Order-Plan Category V2"/>
      <sheetName val="Internal Order-Plan Cat GRC"/>
      <sheetName val="Cost Element by Category"/>
      <sheetName val="Customer Care CCTR Hierarchy"/>
      <sheetName val="2019 Customer Care CCTR Hier"/>
      <sheetName val="2020 Customer Care CCTR Hier"/>
      <sheetName val="HR Workforce Details 1-31-2018"/>
      <sheetName val="CS GRC WP - CCTR"/>
      <sheetName val="CS TY2019 WP - CCTR"/>
      <sheetName val="All Data"/>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 val="C&amp;I - Income-OLD Plan"/>
      <sheetName val="Scenario Toggles"/>
      <sheetName val="Proforma"/>
      <sheetName val="Costs-Base Case"/>
      <sheetName val="Costs-Low Case"/>
      <sheetName val="Revenue &amp; Gross Margins-Output"/>
      <sheetName val="Revenues &amp; Gross Margins"/>
      <sheetName val="Mkt Share &amp; Gross Margin Inputs"/>
      <sheetName val="Market Size 1998"/>
      <sheetName val="Base Case vs 5 Year 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str"/>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roforma"/>
      <sheetName val="5 Year Plan"/>
      <sheetName val="Revenues &amp; Gross Margins"/>
      <sheetName val="Mkt Share &amp; Gross Margin Inputs"/>
      <sheetName val="OpExpenses"/>
      <sheetName val="Calculator"/>
      <sheetName val="Table &amp; Graph 1998"/>
      <sheetName val="EIA Electricity"/>
      <sheetName val="EIA Totals"/>
      <sheetName val="Services -Revenues"/>
      <sheetName val="C&amp;I-Revenues"/>
      <sheetName val="COM Revenues"/>
      <sheetName val="IND Revenues"/>
      <sheetName val="COM Consumption"/>
      <sheetName val="IND Consumption"/>
      <sheetName val="Commercial-Shares"/>
      <sheetName val="CBECS Data"/>
      <sheetName val="BEA Data"/>
      <sheetName val="MEC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uity Plan"/>
      <sheetName val="March 2000"/>
      <sheetName val="February 2000"/>
      <sheetName val="Balance_sheet"/>
      <sheetName val="Ajaz Projections 3-2000"/>
      <sheetName val="Alloc NBV-CA Tax Life"/>
      <sheetName val="Index - Options"/>
      <sheetName val="_A1.2_General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EPS"/>
      <sheetName val="Valuation"/>
      <sheetName val="Calcs"/>
      <sheetName val="Output"/>
      <sheetName val="GRID"/>
      <sheetName val="Income"/>
      <sheetName val="BalSheet"/>
      <sheetName val="Cash_Flow"/>
      <sheetName val="PodInc"/>
      <sheetName val="PodBS"/>
      <sheetName val="PodCF"/>
      <sheetName val="D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s>
    <sheetDataSet>
      <sheetData sheetId="0" refreshError="1"/>
      <sheetData sheetId="1" refreshError="1"/>
      <sheetData sheetId="2" refreshError="1"/>
      <sheetData sheetId="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rt By Co"/>
      <sheetName val="KN ECO Assumptions"/>
      <sheetName val="Sort By Integ Team"/>
      <sheetName val="Equity&amp;Growth Proj"/>
      <sheetName val="Assumptions"/>
      <sheetName val="Model"/>
      <sheetName val="1 Switched Voice Assumptions"/>
      <sheetName val="2+3 Internet"/>
      <sheetName val="2+3 Switched and Data Forecast"/>
      <sheetName val="Pivot Table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 val="EP Plan Format - Total"/>
      <sheetName val="EP Plan Format - Houston"/>
      <sheetName val="EP Plan Format - Western"/>
      <sheetName val="Combined Plan"/>
      <sheetName val="98 Plan"/>
      <sheetName val="Monthly Plan"/>
      <sheetName val="98 BOOKING &amp; REVENUE"/>
      <sheetName val="1999-2002 Revenue"/>
      <sheetName val="Annuity Jobs"/>
      <sheetName val="Annuity Assumptions"/>
      <sheetName val="Overhead"/>
      <sheetName val="5 Year Overhead"/>
      <sheetName val="Cash Usage Chg"/>
      <sheetName val="Overhead worksheets"/>
      <sheetName val="Salary Budgets"/>
      <sheetName val="Yearly Acctg Dept"/>
      <sheetName val="No Acctg Dept "/>
      <sheetName val="Total West"/>
      <sheetName val="West Annuity Jobs "/>
      <sheetName val="Total West G&amp;A"/>
      <sheetName val="DOE"/>
      <sheetName val="West"/>
      <sheetName val="West G&amp;A"/>
      <sheetName val="West Assumptions"/>
      <sheetName val="West Assumption rates"/>
      <sheetName val="Federal G&amp;A"/>
      <sheetName val="Fed G&amp;A Assumptions"/>
      <sheetName val="West Annuity Assumption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 val="MTM Summary"/>
      <sheetName val="POSITION Summary"/>
      <sheetName val="MTM CHANGE"/>
      <sheetName val="YESTERDAYS MTM"/>
      <sheetName val="TODAYS MTM"/>
      <sheetName val="POSITION CHANGE"/>
      <sheetName val="YESTERDAYS POSITION"/>
      <sheetName val="TODAYS POSITION"/>
      <sheetName val="Sheet7"/>
      <sheetName val="CCL"/>
      <sheetName val="NPV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RecJEin HYP"/>
      <sheetName val="JE"/>
      <sheetName val="Book Provision"/>
      <sheetName val="Tax Provision"/>
      <sheetName val="QtrTrack"/>
      <sheetName val="Deferred Tracking"/>
      <sheetName val="Reed"/>
      <sheetName val="M's"/>
      <sheetName val="A"/>
      <sheetName val="PayableTracking"/>
      <sheetName val="01 Deferred Tracking"/>
      <sheetName val="01 PayableTracking"/>
      <sheetName val="Annuity Plan"/>
      <sheetName val="Copy Paste V-Ak Capital DoH"/>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sheetData sheetId="1"/>
      <sheetData sheetId="2"/>
      <sheetData sheetId="3"/>
      <sheetData sheetId="4"/>
      <sheetData sheetId="5"/>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 Data"/>
      <sheetName val="Sheet1"/>
      <sheetName val="Loaders"/>
    </sheetNames>
    <sheetDataSet>
      <sheetData sheetId="0"/>
      <sheetData sheetId="1"/>
      <sheetData sheetId="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 Detail"/>
      <sheetName val="BA Variances"/>
      <sheetName val="BS Dwnld"/>
    </sheetNames>
    <sheetDataSet>
      <sheetData sheetId="0" refreshError="1"/>
      <sheetData sheetId="1"/>
      <sheetData sheetId="2" refreshError="1"/>
      <sheetData sheetId="3"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ports"/>
      <sheetName val="summary"/>
      <sheetName val="summaryBU"/>
      <sheetName val="Period-ending RB"/>
    </sheetNames>
    <sheetDataSet>
      <sheetData sheetId="0"/>
      <sheetData sheetId="1"/>
      <sheetData sheetId="2"/>
      <sheetData sheetId="3" refreshError="1"/>
      <sheetData sheetId="4"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 val="Sheet3"/>
      <sheetName val="Financial Data"/>
      <sheetName val="Sheet4"/>
      <sheetName val="Physical Data"/>
      <sheetName val="Pivots"/>
      <sheetName val="Names"/>
      <sheetName val="FinancialFreeze"/>
      <sheetName val="MTM"/>
      <sheetName val="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S&amp;U"/>
      <sheetName val="EPS"/>
      <sheetName val="Return"/>
      <sheetName val="LDs"/>
      <sheetName val="Capital"/>
      <sheetName val="Dev_Exp"/>
      <sheetName val="Input"/>
      <sheetName val="Capacity"/>
      <sheetName val="HR_Degrade"/>
      <sheetName val="HR"/>
      <sheetName val="VOM"/>
      <sheetName val="FOM"/>
      <sheetName val="Rev"/>
      <sheetName val="Lease (t)"/>
      <sheetName val="Lease"/>
      <sheetName val="Depr"/>
      <sheetName val="Debt_Monthly"/>
      <sheetName val="Debt_Annual"/>
      <sheetName val="Income"/>
      <sheetName val="BalSheet"/>
      <sheetName val="Cash_Flow"/>
      <sheetName val="Chart Data"/>
      <sheetName val="SiteInc"/>
      <sheetName val="Site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E"/>
      <sheetName val="Input"/>
      <sheetName val="Model"/>
      <sheetName val="Book Provision"/>
      <sheetName val="Tax Provision"/>
      <sheetName val="QtrTrack"/>
      <sheetName val="ANALYSIS"/>
      <sheetName val="Deferred Tracking"/>
      <sheetName val="Payable"/>
      <sheetName val="A"/>
      <sheetName val="Dólares Chile 30.11.02"/>
      <sheetName val="MSQ Systems"/>
      <sheetName val="SDGE WC Data-200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Sheet1"/>
      <sheetName val="XREF"/>
      <sheetName val="Tickmarks"/>
      <sheetName val="Lead 5300"/>
      <sheetName val="5300.1"/>
      <sheetName val="5300.3"/>
      <sheetName val="5300.2"/>
      <sheetName val="5300.4"/>
      <sheetName val="Razonabilidad IVA"/>
      <sheetName val="Antiguedades"/>
      <sheetName val="limite"/>
      <sheetName val="Integración"/>
      <sheetName val="Mvt Imobilizado"/>
      <sheetName val="Lists"/>
      <sheetName val="Table Maint"/>
      <sheetName val="Indice"/>
      <sheetName val="1"/>
      <sheetName val="2"/>
      <sheetName val="3"/>
      <sheetName val="4"/>
      <sheetName val="5"/>
      <sheetName val="Planeación"/>
      <sheetName val="ER GTS"/>
      <sheetName val="9-Concentrado PP"/>
      <sheetName val="Gastos_MadridWE"/>
      <sheetName val="Prov Siemens"/>
      <sheetName val="Dpn. Fiscal"/>
      <sheetName val="inventarios"/>
      <sheetName val="AJUSTE INFLAC."/>
      <sheetName val=""/>
      <sheetName val="Consolidated Domestic"/>
      <sheetName val="C-26 IA NA"/>
      <sheetName val="Terreno"/>
      <sheetName val="Edo. Cto."/>
      <sheetName val="ISR"/>
      <sheetName val="Resumen altas y bajas "/>
      <sheetName val="IMSS"/>
      <sheetName val="RETIRO-INFO"/>
      <sheetName val="1.80% ESTADO"/>
      <sheetName val="VARI CAMB"/>
      <sheetName val="Depreciación Fiscal"/>
      <sheetName val="TC APLICABLE 2004"/>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FF33-1&amp;"/>
      <sheetName val="PRIMERO"/>
      <sheetName val="AF Extranjeros"/>
      <sheetName val="Salary"/>
      <sheetName val="salesmay"/>
      <sheetName val="Resultado Fiscal 2005"/>
      <sheetName val="Conciliación"/>
      <sheetName val="Concil ISR"/>
      <sheetName val="ISR Diferido"/>
      <sheetName val="Conc"/>
      <sheetName val="TABLAS DE CALCULO"/>
      <sheetName val="Reconciliation"/>
      <sheetName val="BS1 Display"/>
      <sheetName val="EY USE ONLY"/>
      <sheetName val="DEPRECIACION"/>
      <sheetName val="FCCREDITOS"/>
      <sheetName val="cédula 5"/>
      <sheetName val="Sheet2"/>
      <sheetName val="03172016 Allocations"/>
      <sheetName val="Data Validation"/>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édula de Movimientos"/>
      <sheetName val="Revisión SI"/>
      <sheetName val="Revisión Altas"/>
      <sheetName val="Depreciación"/>
      <sheetName val="Límite"/>
      <sheetName val="Tickmarks"/>
      <sheetName val="XREF"/>
      <sheetName val="GtosFab"/>
      <sheetName val="DEP. FINAL"/>
      <sheetName val="Dep. del Ej. y Acum."/>
      <sheetName val="Lead"/>
      <sheetName val="vaciado P.P. IVA"/>
      <sheetName val="5300.3"/>
      <sheetName val="AUT99"/>
      <sheetName val="Warranty Periods"/>
      <sheetName val="Sheet1"/>
      <sheetName val="FF-32"/>
      <sheetName val="Lists"/>
      <sheetName val=".1 Lead"/>
      <sheetName val="EIGPC"/>
      <sheetName val="Edo. Cto."/>
      <sheetName val="2A VERSION "/>
      <sheetName val="Resumen"/>
      <sheetName val="ISR"/>
      <sheetName val="IVA"/>
      <sheetName val="Retenciones"/>
      <sheetName val="POLIZA SAP"/>
      <sheetName val="Balanzas"/>
      <sheetName val="P&amp;L"/>
      <sheetName val="Maquila"/>
      <sheetName val="ISR Sueldos"/>
      <sheetName val="PTU"/>
      <sheetName val="Acum"/>
      <sheetName val="Analisis de CYG Properties"/>
      <sheetName val="IVA acreditable"/>
      <sheetName val="Ingresos cobrados"/>
      <sheetName val="DATOS"/>
      <sheetName val="Compensacion"/>
      <sheetName val="Fluctuaciones"/>
      <sheetName val="Sheet6"/>
      <sheetName val="Cotejo P&amp;L"/>
      <sheetName val="INPC"/>
      <sheetName val="Recovered_Sheet1"/>
      <sheetName val="Settings"/>
      <sheetName val="Revision History"/>
      <sheetName val="Check"/>
      <sheetName val="Print"/>
      <sheetName val="Changes from 19 Packet"/>
      <sheetName val="Instructions"/>
      <sheetName val="Commodity SOP"/>
      <sheetName val="Cover"/>
      <sheetName val="Table of Contents"/>
      <sheetName val="Assumptions"/>
      <sheetName val="Waterfall"/>
      <sheetName val="Cost Change"/>
      <sheetName val="Volume"/>
      <sheetName val="Cost Reductions"/>
      <sheetName val="Capital"/>
      <sheetName val="Commodities"/>
      <sheetName val="Headcount"/>
      <sheetName val="Summary"/>
      <sheetName val="Overhead"/>
      <sheetName val="Direct Variances"/>
      <sheetName val="OPC"/>
      <sheetName val="MPE FY20 AOP LC"/>
      <sheetName val="MPE FY20 AOP USD"/>
      <sheetName val="P&amp;L FY20 AOP USD"/>
      <sheetName val="MPE FY19 Fcst03 USD"/>
      <sheetName val="Supplemetal---&gt;&gt;"/>
      <sheetName val="Loss Allowance"/>
      <sheetName val="TOH"/>
      <sheetName val="Allocations"/>
      <sheetName val="COP"/>
      <sheetName val="Capacity_"/>
      <sheetName val="CALC"/>
      <sheetName val="Amarre de la obra al 31.12.01"/>
      <sheetName val="D-1"/>
      <sheetName val="VENDAS_P_SUBSIDIÁRIA"/>
      <sheetName val="Altas 2001"/>
      <sheetName val="Bs agotados"/>
      <sheetName val="Pruebas Globales nov"/>
      <sheetName val="VARI CAMB"/>
      <sheetName val="M&amp;E"/>
      <sheetName val="Catalogo"/>
      <sheetName val="FF33-1&amp;"/>
      <sheetName val="PRUEBA DE INGRESOS"/>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 val="X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98"/>
      <sheetName val="02-98"/>
      <sheetName val="03-98"/>
      <sheetName val="04-98"/>
      <sheetName val="05-98"/>
      <sheetName val="06-98"/>
      <sheetName val="07-98"/>
      <sheetName val="08-98"/>
      <sheetName val="09-98"/>
      <sheetName val="10-98"/>
      <sheetName val="11-98"/>
      <sheetName val="12-98"/>
      <sheetName val="YT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J1270"/>
  <sheetViews>
    <sheetView tabSelected="1" zoomScale="90" zoomScaleNormal="90" workbookViewId="0">
      <selection activeCell="D36" sqref="D36"/>
    </sheetView>
  </sheetViews>
  <sheetFormatPr defaultRowHeight="12.75"/>
  <cols>
    <col min="1" max="1" width="38.42578125" customWidth="1"/>
    <col min="2" max="2" width="36.5703125" customWidth="1"/>
    <col min="3" max="4" width="25.5703125" customWidth="1"/>
    <col min="5" max="5" width="20.28515625" style="19" customWidth="1"/>
    <col min="6" max="6" width="19.7109375" style="19" customWidth="1"/>
    <col min="7" max="8" width="8.5703125" style="19"/>
  </cols>
  <sheetData>
    <row r="1" spans="1:6" s="18" customFormat="1" ht="24" customHeight="1">
      <c r="A1" s="1922" t="s">
        <v>0</v>
      </c>
      <c r="B1" s="1922"/>
      <c r="C1" s="1922"/>
      <c r="D1" s="1922"/>
      <c r="E1" s="1794"/>
      <c r="F1" s="2"/>
    </row>
    <row r="2" spans="1:6" s="18" customFormat="1" ht="20.25">
      <c r="A2" s="1922" t="s">
        <v>1</v>
      </c>
      <c r="B2" s="1922"/>
      <c r="C2" s="1922"/>
      <c r="D2" s="1922"/>
      <c r="E2" s="1225"/>
      <c r="F2" s="2"/>
    </row>
    <row r="3" spans="1:6" ht="20.25">
      <c r="A3" s="1922" t="s">
        <v>2</v>
      </c>
      <c r="B3" s="1922"/>
      <c r="C3" s="1922"/>
      <c r="D3" s="1922"/>
      <c r="E3" s="1225"/>
    </row>
    <row r="4" spans="1:6" ht="18">
      <c r="A4" s="1922" t="s">
        <v>3</v>
      </c>
      <c r="B4" s="1922"/>
      <c r="C4" s="1922"/>
      <c r="D4" s="1922"/>
    </row>
    <row r="5" spans="1:6" ht="18">
      <c r="A5" s="1922" t="s">
        <v>4</v>
      </c>
      <c r="B5" s="1922"/>
      <c r="C5" s="1922"/>
      <c r="D5" s="1922"/>
    </row>
    <row r="6" spans="1:6" ht="18">
      <c r="A6" s="614"/>
      <c r="B6" s="614"/>
      <c r="C6" s="614"/>
      <c r="D6" s="614"/>
    </row>
    <row r="7" spans="1:6" ht="6.75" customHeight="1" thickBot="1">
      <c r="A7" s="28"/>
    </row>
    <row r="8" spans="1:6" ht="16.5" thickBot="1">
      <c r="A8" s="1923" t="s">
        <v>5</v>
      </c>
      <c r="B8" s="1923"/>
      <c r="C8" s="1924"/>
      <c r="D8" s="1925"/>
    </row>
    <row r="9" spans="1:6" ht="15.75" thickBot="1">
      <c r="A9" s="601">
        <v>2025</v>
      </c>
      <c r="B9" s="638" t="s">
        <v>6</v>
      </c>
      <c r="C9" s="638" t="s">
        <v>7</v>
      </c>
      <c r="D9" s="638" t="s">
        <v>8</v>
      </c>
    </row>
    <row r="10" spans="1:6" ht="15" thickBot="1">
      <c r="A10" s="602" t="s">
        <v>9</v>
      </c>
      <c r="B10" s="1157">
        <f>'ESA Table Summary'!D18</f>
        <v>122849884</v>
      </c>
      <c r="C10" s="1158">
        <f>'ESA Table Summary'!G18</f>
        <v>100260455.74324101</v>
      </c>
      <c r="D10" s="1159">
        <f>C10/B10</f>
        <v>0.81612169648642896</v>
      </c>
      <c r="E10" s="111"/>
    </row>
    <row r="11" spans="1:6" ht="13.5" thickBot="1">
      <c r="A11" s="602" t="s">
        <v>10</v>
      </c>
      <c r="B11" s="1160">
        <f>'ESA Table 2 (ESA Main)'!E78</f>
        <v>69837</v>
      </c>
      <c r="C11" s="1160">
        <f>'ESA Table 2 (ESA Main)'!E77</f>
        <v>44412</v>
      </c>
      <c r="D11" s="1159">
        <f>C11/B11</f>
        <v>0.63593796984406548</v>
      </c>
    </row>
    <row r="12" spans="1:6" ht="13.5" thickBot="1">
      <c r="A12" s="602" t="s">
        <v>11</v>
      </c>
      <c r="B12" s="1822" t="s">
        <v>12</v>
      </c>
      <c r="C12" s="1823" t="s">
        <v>12</v>
      </c>
      <c r="D12" s="639" t="s">
        <v>12</v>
      </c>
    </row>
    <row r="13" spans="1:6" ht="13.5" thickBot="1">
      <c r="A13" s="602" t="s">
        <v>13</v>
      </c>
      <c r="B13" s="1822" t="s">
        <v>12</v>
      </c>
      <c r="C13" s="1823" t="s">
        <v>12</v>
      </c>
      <c r="D13" s="639" t="s">
        <v>12</v>
      </c>
    </row>
    <row r="14" spans="1:6" ht="15" thickBot="1">
      <c r="A14" s="602" t="s">
        <v>14</v>
      </c>
      <c r="B14" s="1172">
        <v>1435220</v>
      </c>
      <c r="C14" s="1160">
        <f>'ESA Table Summary'!G38</f>
        <v>1525423</v>
      </c>
      <c r="D14" s="1159">
        <f>C14/B14</f>
        <v>1.0628495979710428</v>
      </c>
      <c r="E14" s="102"/>
    </row>
    <row r="15" spans="1:6">
      <c r="A15" s="99"/>
      <c r="B15" s="159"/>
      <c r="C15" s="195"/>
      <c r="D15" s="160"/>
    </row>
    <row r="16" spans="1:6" ht="20.25" customHeight="1">
      <c r="A16" s="1929" t="s">
        <v>15</v>
      </c>
      <c r="B16" s="1929"/>
      <c r="C16" s="1929"/>
      <c r="D16" s="1929"/>
    </row>
    <row r="17" spans="1:7" ht="18.600000000000001" customHeight="1">
      <c r="A17" s="1929" t="s">
        <v>16</v>
      </c>
      <c r="B17" s="1929"/>
      <c r="C17" s="1930"/>
      <c r="D17" s="1929"/>
    </row>
    <row r="18" spans="1:7" ht="16.149999999999999" customHeight="1">
      <c r="A18" s="1931" t="s">
        <v>17</v>
      </c>
      <c r="B18" s="1931"/>
      <c r="C18" s="1931"/>
      <c r="D18" s="1931"/>
    </row>
    <row r="19" spans="1:7" ht="16.149999999999999" customHeight="1">
      <c r="A19" s="1931"/>
      <c r="B19" s="1931"/>
      <c r="C19" s="1931"/>
      <c r="D19" s="1931"/>
    </row>
    <row r="20" spans="1:7" ht="16.5" thickBot="1">
      <c r="A20" s="28"/>
    </row>
    <row r="21" spans="1:7" ht="16.5" thickBot="1">
      <c r="A21" s="1926" t="s">
        <v>18</v>
      </c>
      <c r="B21" s="1926"/>
      <c r="C21" s="1927"/>
      <c r="D21" s="1928"/>
    </row>
    <row r="22" spans="1:7" ht="17.25">
      <c r="A22" s="721">
        <v>2025</v>
      </c>
      <c r="B22" s="720" t="s">
        <v>19</v>
      </c>
      <c r="C22" s="720" t="s">
        <v>7</v>
      </c>
      <c r="D22" s="720" t="s">
        <v>8</v>
      </c>
    </row>
    <row r="23" spans="1:7">
      <c r="A23" s="1315" t="s">
        <v>20</v>
      </c>
      <c r="B23" s="1316">
        <f>'CARE- Table 1'!E18</f>
        <v>10774132</v>
      </c>
      <c r="C23" s="1316">
        <f>'CARE- Table 1'!C18</f>
        <v>8150126.7700000005</v>
      </c>
      <c r="D23" s="969">
        <f>C23/B23</f>
        <v>0.75645321312194802</v>
      </c>
    </row>
    <row r="24" spans="1:7">
      <c r="A24" s="1315" t="s">
        <v>21</v>
      </c>
      <c r="B24" s="1316">
        <f>'CARE- Table 1'!E20</f>
        <v>139795171</v>
      </c>
      <c r="C24" s="1316">
        <f>'CARE- Table 1'!C20</f>
        <v>194028869</v>
      </c>
      <c r="D24" s="969">
        <f>C24/B24</f>
        <v>1.387951154621786</v>
      </c>
    </row>
    <row r="25" spans="1:7">
      <c r="A25" s="1315" t="s">
        <v>22</v>
      </c>
      <c r="B25" s="1316">
        <f>'CARE- Table 1'!E21</f>
        <v>3469810</v>
      </c>
      <c r="C25" s="1316">
        <f>'CARE- Table 1'!C21</f>
        <v>2382240</v>
      </c>
      <c r="D25" s="969">
        <f>C25/B25</f>
        <v>0.68656208841406297</v>
      </c>
    </row>
    <row r="26" spans="1:7" ht="13.5" thickBot="1">
      <c r="A26" s="722" t="s">
        <v>23</v>
      </c>
      <c r="B26" s="970">
        <f>SUM(B23:B25)</f>
        <v>154039113</v>
      </c>
      <c r="C26" s="970">
        <f>SUM(C23:C25)</f>
        <v>204561235.77000001</v>
      </c>
      <c r="D26" s="971">
        <f>C26/B26</f>
        <v>1.3279824311244899</v>
      </c>
    </row>
    <row r="27" spans="1:7" ht="54" customHeight="1" thickBot="1">
      <c r="A27" s="718" t="s">
        <v>24</v>
      </c>
      <c r="B27" s="719" t="s">
        <v>25</v>
      </c>
      <c r="C27" s="719" t="s">
        <v>26</v>
      </c>
      <c r="D27" s="719" t="s">
        <v>27</v>
      </c>
      <c r="G27" s="18"/>
    </row>
    <row r="28" spans="1:7" ht="13.5" thickBot="1">
      <c r="A28" s="145" t="s">
        <v>28</v>
      </c>
      <c r="B28" s="1200">
        <v>53648</v>
      </c>
      <c r="C28" s="1223">
        <v>136080</v>
      </c>
      <c r="D28" s="1224">
        <v>90552</v>
      </c>
      <c r="E28" s="24"/>
    </row>
    <row r="29" spans="1:7" ht="15.75" thickBot="1">
      <c r="A29" s="146" t="s">
        <v>29</v>
      </c>
      <c r="B29" s="147" t="s">
        <v>30</v>
      </c>
      <c r="C29" s="147" t="s">
        <v>31</v>
      </c>
      <c r="D29" s="147" t="s">
        <v>32</v>
      </c>
    </row>
    <row r="30" spans="1:7" ht="13.5" thickBot="1">
      <c r="A30" s="603" t="s">
        <v>33</v>
      </c>
      <c r="B30" s="639">
        <v>1586607</v>
      </c>
      <c r="C30" s="639" t="s">
        <v>34</v>
      </c>
      <c r="D30" s="1159">
        <v>1.0900000000000001</v>
      </c>
    </row>
    <row r="32" spans="1:7" ht="15" customHeight="1">
      <c r="A32" s="1920" t="s">
        <v>35</v>
      </c>
      <c r="B32" s="1920"/>
      <c r="C32" s="1921"/>
      <c r="D32" s="1920"/>
    </row>
    <row r="33" spans="1:10" ht="20.25">
      <c r="A33" s="194"/>
      <c r="B33" s="85"/>
      <c r="F33" s="112"/>
    </row>
    <row r="34" spans="1:10">
      <c r="E34" s="72"/>
      <c r="F34" s="112"/>
      <c r="J34" s="20"/>
    </row>
    <row r="35" spans="1:10">
      <c r="A35" s="72"/>
      <c r="F35" s="112"/>
    </row>
    <row r="36" spans="1:10">
      <c r="F36" s="112"/>
    </row>
    <row r="37" spans="1:10">
      <c r="E37" s="72"/>
      <c r="F37" s="112"/>
    </row>
    <row r="38" spans="1:10">
      <c r="F38" s="112"/>
    </row>
    <row r="39" spans="1:10">
      <c r="F39" s="112"/>
    </row>
    <row r="40" spans="1:10">
      <c r="F40" s="112"/>
    </row>
    <row r="66" spans="3:8">
      <c r="E66"/>
      <c r="F66"/>
      <c r="G66"/>
      <c r="H66"/>
    </row>
    <row r="67" spans="3:8">
      <c r="E67"/>
      <c r="F67"/>
      <c r="G67"/>
      <c r="H67"/>
    </row>
    <row r="68" spans="3:8">
      <c r="E68"/>
      <c r="F68"/>
      <c r="G68"/>
      <c r="H68"/>
    </row>
    <row r="69" spans="3:8">
      <c r="E69"/>
      <c r="F69"/>
      <c r="G69"/>
      <c r="H69"/>
    </row>
    <row r="70" spans="3:8">
      <c r="E70"/>
      <c r="F70"/>
      <c r="G70"/>
      <c r="H70"/>
    </row>
    <row r="71" spans="3:8">
      <c r="E71"/>
      <c r="F71"/>
      <c r="G71"/>
      <c r="H71"/>
    </row>
    <row r="72" spans="3:8" s="19" customFormat="1">
      <c r="C72"/>
    </row>
    <row r="73" spans="3:8" s="19" customFormat="1">
      <c r="C73"/>
    </row>
    <row r="74" spans="3:8" s="19" customFormat="1">
      <c r="C74"/>
    </row>
    <row r="75" spans="3:8" s="19" customFormat="1">
      <c r="C75"/>
    </row>
    <row r="76" spans="3:8" s="19" customFormat="1">
      <c r="C76"/>
    </row>
    <row r="77" spans="3:8" s="19" customFormat="1">
      <c r="C77"/>
    </row>
    <row r="78" spans="3:8" s="19" customFormat="1">
      <c r="C78"/>
    </row>
    <row r="79" spans="3:8" s="19" customFormat="1">
      <c r="C79"/>
    </row>
    <row r="80" spans="3:8" s="19" customFormat="1">
      <c r="C80"/>
    </row>
    <row r="81" spans="3:3" s="19" customFormat="1">
      <c r="C81"/>
    </row>
    <row r="82" spans="3:3" s="19" customFormat="1">
      <c r="C82"/>
    </row>
    <row r="83" spans="3:3" s="19" customFormat="1">
      <c r="C83"/>
    </row>
    <row r="84" spans="3:3" s="19" customFormat="1">
      <c r="C84"/>
    </row>
    <row r="85" spans="3:3" s="19" customFormat="1">
      <c r="C85"/>
    </row>
    <row r="86" spans="3:3" s="19" customFormat="1">
      <c r="C86"/>
    </row>
    <row r="87" spans="3:3" s="19" customFormat="1">
      <c r="C87"/>
    </row>
    <row r="88" spans="3:3" s="19" customFormat="1">
      <c r="C88"/>
    </row>
    <row r="89" spans="3:3" s="19" customFormat="1">
      <c r="C89"/>
    </row>
    <row r="90" spans="3:3" s="19" customFormat="1">
      <c r="C90"/>
    </row>
    <row r="91" spans="3:3" s="19" customFormat="1">
      <c r="C91"/>
    </row>
    <row r="92" spans="3:3" s="19" customFormat="1">
      <c r="C92"/>
    </row>
    <row r="93" spans="3:3" s="19" customFormat="1">
      <c r="C93"/>
    </row>
    <row r="94" spans="3:3" s="19" customFormat="1">
      <c r="C94"/>
    </row>
    <row r="95" spans="3:3" s="19" customFormat="1">
      <c r="C95"/>
    </row>
    <row r="96" spans="3:3" s="19" customFormat="1">
      <c r="C96"/>
    </row>
    <row r="97" spans="3:5" s="19" customFormat="1">
      <c r="C97"/>
    </row>
    <row r="98" spans="3:5" s="19" customFormat="1">
      <c r="C98"/>
    </row>
    <row r="99" spans="3:5" s="19" customFormat="1">
      <c r="C99"/>
    </row>
    <row r="100" spans="3:5" s="19" customFormat="1">
      <c r="C100"/>
    </row>
    <row r="101" spans="3:5" s="19" customFormat="1">
      <c r="C101"/>
      <c r="E101"/>
    </row>
    <row r="102" spans="3:5" s="19" customFormat="1">
      <c r="C102"/>
    </row>
    <row r="103" spans="3:5" s="19" customFormat="1">
      <c r="C103"/>
    </row>
    <row r="104" spans="3:5" s="19" customFormat="1">
      <c r="C104"/>
    </row>
    <row r="105" spans="3:5" s="19" customFormat="1">
      <c r="C105"/>
    </row>
    <row r="106" spans="3:5" s="19" customFormat="1">
      <c r="C106"/>
    </row>
    <row r="107" spans="3:5" s="19" customFormat="1">
      <c r="C107"/>
    </row>
    <row r="108" spans="3:5" s="19" customFormat="1">
      <c r="C108"/>
    </row>
    <row r="109" spans="3:5" s="19" customFormat="1">
      <c r="C109"/>
    </row>
    <row r="110" spans="3:5" s="19" customFormat="1">
      <c r="C110"/>
    </row>
    <row r="111" spans="3:5" s="19" customFormat="1">
      <c r="C111"/>
    </row>
    <row r="112" spans="3:5" s="19" customFormat="1">
      <c r="C112"/>
    </row>
    <row r="113" spans="3:3" s="19" customFormat="1">
      <c r="C113"/>
    </row>
    <row r="114" spans="3:3" s="19" customFormat="1">
      <c r="C114"/>
    </row>
    <row r="115" spans="3:3" s="19" customFormat="1">
      <c r="C115"/>
    </row>
    <row r="116" spans="3:3" s="19" customFormat="1">
      <c r="C116"/>
    </row>
    <row r="117" spans="3:3" s="19" customFormat="1">
      <c r="C117"/>
    </row>
    <row r="118" spans="3:3" s="19" customFormat="1">
      <c r="C118"/>
    </row>
    <row r="119" spans="3:3" s="19" customFormat="1">
      <c r="C119"/>
    </row>
    <row r="120" spans="3:3" s="19" customFormat="1">
      <c r="C120"/>
    </row>
    <row r="121" spans="3:3" s="19" customFormat="1">
      <c r="C121"/>
    </row>
    <row r="122" spans="3:3" s="19" customFormat="1">
      <c r="C122"/>
    </row>
    <row r="123" spans="3:3" s="19" customFormat="1">
      <c r="C123"/>
    </row>
    <row r="124" spans="3:3" s="19" customFormat="1">
      <c r="C124"/>
    </row>
    <row r="125" spans="3:3" s="19" customFormat="1">
      <c r="C125"/>
    </row>
    <row r="126" spans="3:3" s="19" customFormat="1">
      <c r="C126"/>
    </row>
    <row r="127" spans="3:3" s="19" customFormat="1">
      <c r="C127"/>
    </row>
    <row r="128" spans="3:3" s="19" customFormat="1">
      <c r="C128"/>
    </row>
    <row r="129" spans="1:3" s="19" customFormat="1">
      <c r="C129" s="103"/>
    </row>
    <row r="130" spans="1:3" s="19" customFormat="1">
      <c r="C130" s="103"/>
    </row>
    <row r="131" spans="1:3" s="19" customFormat="1">
      <c r="C131" s="103"/>
    </row>
    <row r="132" spans="1:3" s="19" customFormat="1">
      <c r="C132" s="103"/>
    </row>
    <row r="133" spans="1:3" s="19" customFormat="1">
      <c r="C133" s="103"/>
    </row>
    <row r="134" spans="1:3" s="19" customFormat="1">
      <c r="C134" s="103"/>
    </row>
    <row r="135" spans="1:3" s="19" customFormat="1">
      <c r="C135" s="103"/>
    </row>
    <row r="136" spans="1:3" s="19" customFormat="1">
      <c r="C136" s="103"/>
    </row>
    <row r="137" spans="1:3" s="19" customFormat="1">
      <c r="C137" s="103"/>
    </row>
    <row r="138" spans="1:3" s="19" customFormat="1">
      <c r="C138"/>
    </row>
    <row r="139" spans="1:3" s="19" customFormat="1">
      <c r="C139"/>
    </row>
    <row r="140" spans="1:3" s="19" customFormat="1">
      <c r="C140"/>
    </row>
    <row r="141" spans="1:3" s="19" customFormat="1">
      <c r="C141"/>
    </row>
    <row r="142" spans="1:3" s="19" customFormat="1" hidden="1">
      <c r="A142" s="114" t="s">
        <v>36</v>
      </c>
      <c r="B142" s="114" t="s">
        <v>8</v>
      </c>
      <c r="C142"/>
    </row>
    <row r="143" spans="1:3" s="19" customFormat="1" hidden="1">
      <c r="A143" s="1317" t="s">
        <v>37</v>
      </c>
      <c r="B143" s="1318" t="e">
        <f>B168</f>
        <v>#REF!</v>
      </c>
      <c r="C143"/>
    </row>
    <row r="144" spans="1:3" s="19" customFormat="1" hidden="1">
      <c r="A144" s="1317" t="s">
        <v>38</v>
      </c>
      <c r="B144" s="1318" t="e">
        <f>B173</f>
        <v>#REF!</v>
      </c>
      <c r="C144"/>
    </row>
    <row r="145" spans="1:3" s="19" customFormat="1" hidden="1">
      <c r="A145" s="1317" t="s">
        <v>39</v>
      </c>
      <c r="B145" s="1318" t="e">
        <f>B175</f>
        <v>#REF!</v>
      </c>
      <c r="C145"/>
    </row>
    <row r="146" spans="1:3" s="19" customFormat="1" hidden="1">
      <c r="A146" s="1317" t="s">
        <v>40</v>
      </c>
      <c r="B146" s="1318" t="e">
        <f>B176</f>
        <v>#REF!</v>
      </c>
      <c r="C146"/>
    </row>
    <row r="147" spans="1:3" s="19" customFormat="1" hidden="1">
      <c r="A147" s="1317" t="s">
        <v>41</v>
      </c>
      <c r="B147" s="1318" t="e">
        <f>B181</f>
        <v>#REF!</v>
      </c>
      <c r="C147"/>
    </row>
    <row r="148" spans="1:3" s="19" customFormat="1" hidden="1">
      <c r="A148" s="1319" t="s">
        <v>42</v>
      </c>
      <c r="B148" s="1318" t="e">
        <f>B182</f>
        <v>#REF!</v>
      </c>
      <c r="C148"/>
    </row>
    <row r="149" spans="1:3" s="19" customFormat="1" hidden="1">
      <c r="A149" s="1317" t="s">
        <v>43</v>
      </c>
      <c r="B149" s="1318" t="e">
        <f>B184</f>
        <v>#REF!</v>
      </c>
      <c r="C149"/>
    </row>
    <row r="150" spans="1:3" s="19" customFormat="1" hidden="1">
      <c r="A150" s="1317" t="s">
        <v>44</v>
      </c>
      <c r="B150" s="1318" t="e">
        <f>B212</f>
        <v>#REF!</v>
      </c>
      <c r="C150"/>
    </row>
    <row r="151" spans="1:3" hidden="1">
      <c r="A151" s="178" t="s">
        <v>45</v>
      </c>
      <c r="B151" s="1320" t="e">
        <f>B163</f>
        <v>#REF!</v>
      </c>
    </row>
    <row r="152" spans="1:3" s="19" customFormat="1" hidden="1">
      <c r="A152" s="1321" t="s">
        <v>46</v>
      </c>
      <c r="B152" s="1322" t="e">
        <f>SUM(B143:B151)</f>
        <v>#REF!</v>
      </c>
      <c r="C152"/>
    </row>
    <row r="153" spans="1:3" s="19" customFormat="1" hidden="1">
      <c r="C153"/>
    </row>
    <row r="154" spans="1:3" s="19" customFormat="1" hidden="1">
      <c r="C154"/>
    </row>
    <row r="155" spans="1:3" s="19" customFormat="1" hidden="1">
      <c r="C155"/>
    </row>
    <row r="156" spans="1:3" s="19" customFormat="1" ht="14.25" hidden="1">
      <c r="A156" s="1317" t="s">
        <v>47</v>
      </c>
      <c r="B156" s="1323" t="e">
        <f>B174</f>
        <v>#REF!</v>
      </c>
      <c r="C156"/>
    </row>
    <row r="157" spans="1:3" s="19" customFormat="1" hidden="1">
      <c r="A157" s="1317" t="s">
        <v>48</v>
      </c>
      <c r="B157" s="1323" t="e">
        <f>B179</f>
        <v>#REF!</v>
      </c>
      <c r="C157"/>
    </row>
    <row r="158" spans="1:3" s="19" customFormat="1" hidden="1">
      <c r="A158" s="1317" t="s">
        <v>49</v>
      </c>
      <c r="B158" s="1323" t="e">
        <f>B189</f>
        <v>#REF!</v>
      </c>
      <c r="C158"/>
    </row>
    <row r="159" spans="1:3" s="19" customFormat="1" hidden="1">
      <c r="A159" s="1317" t="s">
        <v>50</v>
      </c>
      <c r="B159" s="1323" t="e">
        <f>B191</f>
        <v>#REF!</v>
      </c>
      <c r="C159"/>
    </row>
    <row r="160" spans="1:3" s="19" customFormat="1" hidden="1">
      <c r="A160" s="1317" t="s">
        <v>51</v>
      </c>
      <c r="B160" s="1323" t="e">
        <f>B195</f>
        <v>#REF!</v>
      </c>
      <c r="C160"/>
    </row>
    <row r="161" spans="1:3" s="19" customFormat="1" hidden="1">
      <c r="A161" s="1317" t="s">
        <v>52</v>
      </c>
      <c r="B161" s="1323" t="e">
        <f>B210</f>
        <v>#REF!</v>
      </c>
      <c r="C161"/>
    </row>
    <row r="162" spans="1:3" s="19" customFormat="1" hidden="1">
      <c r="A162" s="1317" t="s">
        <v>53</v>
      </c>
      <c r="B162" s="1323" t="e">
        <f>B213</f>
        <v>#REF!</v>
      </c>
      <c r="C162"/>
    </row>
    <row r="163" spans="1:3" s="19" customFormat="1" hidden="1">
      <c r="A163" s="1321" t="s">
        <v>54</v>
      </c>
      <c r="B163" s="1324" t="e">
        <f>SUM(B156:B162)</f>
        <v>#REF!</v>
      </c>
      <c r="C163"/>
    </row>
    <row r="164" spans="1:3" s="19" customFormat="1" hidden="1">
      <c r="C164"/>
    </row>
    <row r="165" spans="1:3" s="19" customFormat="1" hidden="1">
      <c r="C165"/>
    </row>
    <row r="166" spans="1:3" s="19" customFormat="1" hidden="1">
      <c r="A166" s="114" t="s">
        <v>36</v>
      </c>
      <c r="B166" s="114" t="s">
        <v>55</v>
      </c>
      <c r="C166" s="179" t="s">
        <v>56</v>
      </c>
    </row>
    <row r="167" spans="1:3" s="19" customFormat="1" hidden="1">
      <c r="A167" s="180" t="s">
        <v>57</v>
      </c>
      <c r="B167" s="1325"/>
      <c r="C167" s="1326"/>
    </row>
    <row r="168" spans="1:3" s="19" customFormat="1" hidden="1">
      <c r="A168" s="1327" t="s">
        <v>37</v>
      </c>
      <c r="B168" s="1322" t="e">
        <f t="shared" ref="B168:B215" si="0">C168/C$215</f>
        <v>#REF!</v>
      </c>
      <c r="C168" s="1328" t="e">
        <f>#REF!</f>
        <v>#REF!</v>
      </c>
    </row>
    <row r="169" spans="1:3" s="19" customFormat="1" ht="14.25" hidden="1">
      <c r="A169" s="1327" t="s">
        <v>58</v>
      </c>
      <c r="B169" s="1322" t="e">
        <f t="shared" si="0"/>
        <v>#REF!</v>
      </c>
      <c r="C169" s="1328" t="e">
        <f>#REF!</f>
        <v>#REF!</v>
      </c>
    </row>
    <row r="170" spans="1:3" s="19" customFormat="1" hidden="1">
      <c r="A170" s="91" t="s">
        <v>59</v>
      </c>
      <c r="B170" s="1322" t="e">
        <f t="shared" si="0"/>
        <v>#REF!</v>
      </c>
      <c r="C170" s="1328" t="e">
        <f>#REF!</f>
        <v>#REF!</v>
      </c>
    </row>
    <row r="171" spans="1:3" s="19" customFormat="1" hidden="1">
      <c r="A171" s="1327" t="s">
        <v>60</v>
      </c>
      <c r="B171" s="1322" t="e">
        <f t="shared" si="0"/>
        <v>#REF!</v>
      </c>
      <c r="C171" s="1328" t="e">
        <f>#REF!</f>
        <v>#REF!</v>
      </c>
    </row>
    <row r="172" spans="1:3" s="19" customFormat="1" hidden="1">
      <c r="A172" s="1329" t="s">
        <v>61</v>
      </c>
      <c r="B172" s="1322" t="e">
        <f t="shared" si="0"/>
        <v>#REF!</v>
      </c>
      <c r="C172" s="1328" t="e">
        <f>#REF!</f>
        <v>#REF!</v>
      </c>
    </row>
    <row r="173" spans="1:3" s="19" customFormat="1" ht="14.25" hidden="1">
      <c r="A173" s="1327" t="s">
        <v>62</v>
      </c>
      <c r="B173" s="1322" t="e">
        <f t="shared" si="0"/>
        <v>#REF!</v>
      </c>
      <c r="C173" s="1328" t="e">
        <f>#REF!</f>
        <v>#REF!</v>
      </c>
    </row>
    <row r="174" spans="1:3" s="19" customFormat="1" ht="14.25" hidden="1">
      <c r="A174" s="1327" t="s">
        <v>47</v>
      </c>
      <c r="B174" s="1322" t="e">
        <f t="shared" si="0"/>
        <v>#REF!</v>
      </c>
      <c r="C174" s="1328" t="e">
        <f>#REF!</f>
        <v>#REF!</v>
      </c>
    </row>
    <row r="175" spans="1:3" s="19" customFormat="1" hidden="1">
      <c r="A175" s="1327" t="s">
        <v>39</v>
      </c>
      <c r="B175" s="1322" t="e">
        <f t="shared" si="0"/>
        <v>#REF!</v>
      </c>
      <c r="C175" s="1328" t="e">
        <f>#REF!</f>
        <v>#REF!</v>
      </c>
    </row>
    <row r="176" spans="1:3" s="19" customFormat="1" hidden="1">
      <c r="A176" s="1327" t="s">
        <v>40</v>
      </c>
      <c r="B176" s="1322" t="e">
        <f t="shared" si="0"/>
        <v>#REF!</v>
      </c>
      <c r="C176" s="1328" t="e">
        <f>#REF!</f>
        <v>#REF!</v>
      </c>
    </row>
    <row r="177" spans="1:3" s="19" customFormat="1" hidden="1">
      <c r="A177" s="1327" t="s">
        <v>63</v>
      </c>
      <c r="B177" s="1322" t="e">
        <f t="shared" si="0"/>
        <v>#REF!</v>
      </c>
      <c r="C177" s="1328" t="e">
        <f>#REF!</f>
        <v>#REF!</v>
      </c>
    </row>
    <row r="178" spans="1:3" s="19" customFormat="1" hidden="1">
      <c r="A178" s="1327" t="s">
        <v>64</v>
      </c>
      <c r="B178" s="1322" t="e">
        <f t="shared" si="0"/>
        <v>#REF!</v>
      </c>
      <c r="C178" s="1328" t="e">
        <f>#REF!</f>
        <v>#REF!</v>
      </c>
    </row>
    <row r="179" spans="1:3" s="19" customFormat="1" hidden="1">
      <c r="A179" s="1327" t="s">
        <v>48</v>
      </c>
      <c r="B179" s="1322" t="e">
        <f t="shared" si="0"/>
        <v>#REF!</v>
      </c>
      <c r="C179" s="1328" t="e">
        <f>#REF!</f>
        <v>#REF!</v>
      </c>
    </row>
    <row r="180" spans="1:3" s="19" customFormat="1" hidden="1">
      <c r="A180" s="1329" t="s">
        <v>65</v>
      </c>
      <c r="B180" s="1322" t="e">
        <f t="shared" si="0"/>
        <v>#REF!</v>
      </c>
      <c r="C180" s="1328" t="e">
        <f>#REF!</f>
        <v>#REF!</v>
      </c>
    </row>
    <row r="181" spans="1:3" s="19" customFormat="1" ht="14.25" hidden="1">
      <c r="A181" s="1327" t="s">
        <v>66</v>
      </c>
      <c r="B181" s="1322" t="e">
        <f t="shared" si="0"/>
        <v>#REF!</v>
      </c>
      <c r="C181" s="1328" t="e">
        <f>#REF!</f>
        <v>#REF!</v>
      </c>
    </row>
    <row r="182" spans="1:3" s="19" customFormat="1" hidden="1">
      <c r="A182" s="1330" t="s">
        <v>42</v>
      </c>
      <c r="B182" s="1322" t="e">
        <f t="shared" si="0"/>
        <v>#REF!</v>
      </c>
      <c r="C182" s="1328" t="e">
        <f>#REF!</f>
        <v>#REF!</v>
      </c>
    </row>
    <row r="183" spans="1:3" s="19" customFormat="1" hidden="1">
      <c r="A183" s="1329" t="s">
        <v>67</v>
      </c>
      <c r="B183" s="1322" t="e">
        <f t="shared" si="0"/>
        <v>#REF!</v>
      </c>
      <c r="C183" s="1328" t="e">
        <f>#REF!</f>
        <v>#REF!</v>
      </c>
    </row>
    <row r="184" spans="1:3" s="19" customFormat="1" hidden="1">
      <c r="A184" s="1327" t="s">
        <v>43</v>
      </c>
      <c r="B184" s="1322" t="e">
        <f t="shared" si="0"/>
        <v>#REF!</v>
      </c>
      <c r="C184" s="1328" t="e">
        <f>#REF!</f>
        <v>#REF!</v>
      </c>
    </row>
    <row r="185" spans="1:3" s="19" customFormat="1" hidden="1">
      <c r="A185" s="1327" t="s">
        <v>68</v>
      </c>
      <c r="B185" s="1322" t="e">
        <f t="shared" si="0"/>
        <v>#REF!</v>
      </c>
      <c r="C185" s="1328" t="e">
        <f>#REF!</f>
        <v>#REF!</v>
      </c>
    </row>
    <row r="186" spans="1:3" s="19" customFormat="1" hidden="1">
      <c r="A186" s="1327" t="s">
        <v>69</v>
      </c>
      <c r="B186" s="1322" t="e">
        <f t="shared" si="0"/>
        <v>#REF!</v>
      </c>
      <c r="C186" s="1328" t="e">
        <f>#REF!</f>
        <v>#REF!</v>
      </c>
    </row>
    <row r="187" spans="1:3" s="19" customFormat="1" hidden="1">
      <c r="A187" s="1327" t="s">
        <v>70</v>
      </c>
      <c r="B187" s="1322" t="e">
        <f t="shared" si="0"/>
        <v>#REF!</v>
      </c>
      <c r="C187" s="1328" t="e">
        <f>#REF!</f>
        <v>#REF!</v>
      </c>
    </row>
    <row r="188" spans="1:3" s="19" customFormat="1" hidden="1">
      <c r="A188" s="1327" t="s">
        <v>71</v>
      </c>
      <c r="B188" s="1322" t="e">
        <f t="shared" si="0"/>
        <v>#REF!</v>
      </c>
      <c r="C188" s="1328" t="e">
        <f>#REF!</f>
        <v>#REF!</v>
      </c>
    </row>
    <row r="189" spans="1:3" s="19" customFormat="1" hidden="1">
      <c r="A189" s="1327" t="s">
        <v>49</v>
      </c>
      <c r="B189" s="1322" t="e">
        <f t="shared" si="0"/>
        <v>#REF!</v>
      </c>
      <c r="C189" s="1328" t="e">
        <f>#REF!</f>
        <v>#REF!</v>
      </c>
    </row>
    <row r="190" spans="1:3" s="19" customFormat="1" hidden="1">
      <c r="A190" s="1327" t="s">
        <v>72</v>
      </c>
      <c r="B190" s="1322" t="e">
        <f t="shared" si="0"/>
        <v>#REF!</v>
      </c>
      <c r="C190" s="1328" t="e">
        <f>#REF!</f>
        <v>#REF!</v>
      </c>
    </row>
    <row r="191" spans="1:3" s="19" customFormat="1" hidden="1">
      <c r="A191" s="1327" t="s">
        <v>50</v>
      </c>
      <c r="B191" s="1322" t="e">
        <f t="shared" si="0"/>
        <v>#REF!</v>
      </c>
      <c r="C191" s="1328" t="e">
        <f>#REF!</f>
        <v>#REF!</v>
      </c>
    </row>
    <row r="192" spans="1:3" s="19" customFormat="1" hidden="1">
      <c r="A192" s="1327" t="s">
        <v>73</v>
      </c>
      <c r="B192" s="1322" t="e">
        <f t="shared" si="0"/>
        <v>#REF!</v>
      </c>
      <c r="C192" s="1328" t="e">
        <f>#REF!</f>
        <v>#REF!</v>
      </c>
    </row>
    <row r="193" spans="1:3" s="19" customFormat="1" hidden="1">
      <c r="A193" s="1327" t="s">
        <v>74</v>
      </c>
      <c r="B193" s="1322" t="e">
        <f t="shared" si="0"/>
        <v>#REF!</v>
      </c>
      <c r="C193" s="1328" t="e">
        <f>#REF!</f>
        <v>#REF!</v>
      </c>
    </row>
    <row r="194" spans="1:3" s="19" customFormat="1" hidden="1">
      <c r="A194" s="1329" t="s">
        <v>75</v>
      </c>
      <c r="B194" s="1322" t="e">
        <f t="shared" si="0"/>
        <v>#REF!</v>
      </c>
      <c r="C194" s="1328" t="e">
        <f>#REF!</f>
        <v>#REF!</v>
      </c>
    </row>
    <row r="195" spans="1:3" s="19" customFormat="1" hidden="1">
      <c r="A195" s="1327" t="s">
        <v>51</v>
      </c>
      <c r="B195" s="1322" t="e">
        <f t="shared" si="0"/>
        <v>#REF!</v>
      </c>
      <c r="C195" s="1328" t="e">
        <f>#REF!</f>
        <v>#REF!</v>
      </c>
    </row>
    <row r="196" spans="1:3" s="19" customFormat="1" hidden="1">
      <c r="A196" s="1327" t="s">
        <v>76</v>
      </c>
      <c r="B196" s="1322" t="e">
        <f t="shared" si="0"/>
        <v>#REF!</v>
      </c>
      <c r="C196" s="1328" t="e">
        <f>#REF!</f>
        <v>#REF!</v>
      </c>
    </row>
    <row r="197" spans="1:3" s="19" customFormat="1" hidden="1">
      <c r="A197" s="1329" t="s">
        <v>77</v>
      </c>
      <c r="B197" s="1322" t="e">
        <f t="shared" si="0"/>
        <v>#REF!</v>
      </c>
      <c r="C197" s="1328" t="e">
        <f>#REF!</f>
        <v>#REF!</v>
      </c>
    </row>
    <row r="198" spans="1:3" s="19" customFormat="1" hidden="1">
      <c r="A198" s="1327" t="s">
        <v>78</v>
      </c>
      <c r="B198" s="1322" t="e">
        <f t="shared" si="0"/>
        <v>#REF!</v>
      </c>
      <c r="C198" s="1328" t="e">
        <f>#REF!</f>
        <v>#REF!</v>
      </c>
    </row>
    <row r="199" spans="1:3" s="19" customFormat="1" hidden="1">
      <c r="A199" s="1327"/>
      <c r="B199" s="1322" t="e">
        <f t="shared" si="0"/>
        <v>#REF!</v>
      </c>
      <c r="C199" s="1328" t="e">
        <f>#REF!</f>
        <v>#REF!</v>
      </c>
    </row>
    <row r="200" spans="1:3" s="19" customFormat="1" hidden="1">
      <c r="A200" s="1327" t="s">
        <v>79</v>
      </c>
      <c r="B200" s="1322" t="e">
        <f t="shared" si="0"/>
        <v>#REF!</v>
      </c>
      <c r="C200" s="1328" t="e">
        <f>#REF!</f>
        <v>#REF!</v>
      </c>
    </row>
    <row r="201" spans="1:3" s="19" customFormat="1" hidden="1">
      <c r="A201" s="1327" t="s">
        <v>80</v>
      </c>
      <c r="B201" s="1322" t="e">
        <f t="shared" si="0"/>
        <v>#REF!</v>
      </c>
      <c r="C201" s="1328" t="e">
        <f>#REF!</f>
        <v>#REF!</v>
      </c>
    </row>
    <row r="202" spans="1:3" s="19" customFormat="1" hidden="1">
      <c r="A202" s="1327" t="s">
        <v>81</v>
      </c>
      <c r="B202" s="1322" t="e">
        <f t="shared" si="0"/>
        <v>#REF!</v>
      </c>
      <c r="C202" s="1328" t="e">
        <f>#REF!</f>
        <v>#REF!</v>
      </c>
    </row>
    <row r="203" spans="1:3" s="19" customFormat="1" hidden="1">
      <c r="A203" s="1327" t="s">
        <v>82</v>
      </c>
      <c r="B203" s="1322" t="e">
        <f t="shared" si="0"/>
        <v>#REF!</v>
      </c>
      <c r="C203" s="1328" t="e">
        <f>#REF!</f>
        <v>#REF!</v>
      </c>
    </row>
    <row r="204" spans="1:3" s="19" customFormat="1" hidden="1">
      <c r="A204" s="1327" t="s">
        <v>83</v>
      </c>
      <c r="B204" s="1322" t="e">
        <f t="shared" si="0"/>
        <v>#REF!</v>
      </c>
      <c r="C204" s="1328" t="e">
        <f>#REF!</f>
        <v>#REF!</v>
      </c>
    </row>
    <row r="205" spans="1:3" s="19" customFormat="1" hidden="1">
      <c r="A205" s="1329" t="s">
        <v>84</v>
      </c>
      <c r="B205" s="1322" t="e">
        <f t="shared" si="0"/>
        <v>#REF!</v>
      </c>
      <c r="C205" s="1328" t="e">
        <f>#REF!</f>
        <v>#REF!</v>
      </c>
    </row>
    <row r="206" spans="1:3" s="19" customFormat="1" hidden="1">
      <c r="A206" s="1327" t="s">
        <v>85</v>
      </c>
      <c r="B206" s="1322" t="e">
        <f t="shared" si="0"/>
        <v>#REF!</v>
      </c>
      <c r="C206" s="1328" t="e">
        <f>#REF!</f>
        <v>#REF!</v>
      </c>
    </row>
    <row r="207" spans="1:3" s="19" customFormat="1" hidden="1">
      <c r="A207" s="1327" t="s">
        <v>86</v>
      </c>
      <c r="B207" s="1322" t="e">
        <f t="shared" si="0"/>
        <v>#REF!</v>
      </c>
      <c r="C207" s="1328" t="e">
        <f>#REF!</f>
        <v>#REF!</v>
      </c>
    </row>
    <row r="208" spans="1:3" s="19" customFormat="1" hidden="1">
      <c r="A208" s="1327" t="s">
        <v>87</v>
      </c>
      <c r="B208" s="1322" t="e">
        <f t="shared" si="0"/>
        <v>#REF!</v>
      </c>
      <c r="C208" s="1328" t="e">
        <f>#REF!</f>
        <v>#REF!</v>
      </c>
    </row>
    <row r="209" spans="1:3" s="19" customFormat="1" hidden="1">
      <c r="A209" s="1329" t="s">
        <v>88</v>
      </c>
      <c r="B209" s="1322" t="e">
        <f t="shared" si="0"/>
        <v>#REF!</v>
      </c>
      <c r="C209" s="1328" t="e">
        <f>#REF!</f>
        <v>#REF!</v>
      </c>
    </row>
    <row r="210" spans="1:3" s="19" customFormat="1" hidden="1">
      <c r="A210" s="1327" t="s">
        <v>52</v>
      </c>
      <c r="B210" s="1322" t="e">
        <f t="shared" si="0"/>
        <v>#REF!</v>
      </c>
      <c r="C210" s="1328" t="e">
        <f>#REF!</f>
        <v>#REF!</v>
      </c>
    </row>
    <row r="211" spans="1:3" s="19" customFormat="1" hidden="1">
      <c r="A211" s="1329" t="s">
        <v>89</v>
      </c>
      <c r="B211" s="1322" t="e">
        <f t="shared" si="0"/>
        <v>#REF!</v>
      </c>
      <c r="C211" s="1328" t="e">
        <f>#REF!</f>
        <v>#REF!</v>
      </c>
    </row>
    <row r="212" spans="1:3" s="19" customFormat="1" hidden="1">
      <c r="A212" s="1327" t="s">
        <v>44</v>
      </c>
      <c r="B212" s="1322" t="e">
        <f t="shared" si="0"/>
        <v>#REF!</v>
      </c>
      <c r="C212" s="1328" t="e">
        <f>#REF!</f>
        <v>#REF!</v>
      </c>
    </row>
    <row r="213" spans="1:3" s="19" customFormat="1" hidden="1">
      <c r="A213" s="1327" t="s">
        <v>53</v>
      </c>
      <c r="B213" s="1322" t="e">
        <f t="shared" si="0"/>
        <v>#REF!</v>
      </c>
      <c r="C213" s="1328" t="e">
        <f>#REF!</f>
        <v>#REF!</v>
      </c>
    </row>
    <row r="214" spans="1:3" s="19" customFormat="1" hidden="1">
      <c r="A214" s="1331"/>
      <c r="B214" s="1322" t="e">
        <f t="shared" si="0"/>
        <v>#REF!</v>
      </c>
      <c r="C214" s="1328" t="e">
        <f>#REF!</f>
        <v>#REF!</v>
      </c>
    </row>
    <row r="215" spans="1:3" s="19" customFormat="1" hidden="1">
      <c r="A215" s="1332" t="s">
        <v>46</v>
      </c>
      <c r="B215" s="1333" t="e">
        <f t="shared" si="0"/>
        <v>#REF!</v>
      </c>
      <c r="C215" s="1334" t="e">
        <f>#REF!</f>
        <v>#REF!</v>
      </c>
    </row>
    <row r="216" spans="1:3" s="19" customFormat="1" hidden="1">
      <c r="C216"/>
    </row>
    <row r="217" spans="1:3" s="19" customFormat="1">
      <c r="C217"/>
    </row>
    <row r="218" spans="1:3" s="19" customFormat="1">
      <c r="C218"/>
    </row>
    <row r="219" spans="1:3" s="19" customFormat="1">
      <c r="C219"/>
    </row>
    <row r="220" spans="1:3" s="19" customFormat="1">
      <c r="C220"/>
    </row>
    <row r="221" spans="1:3" s="19" customFormat="1">
      <c r="C221"/>
    </row>
    <row r="222" spans="1:3" s="19" customFormat="1">
      <c r="C222"/>
    </row>
    <row r="223" spans="1:3" s="19" customFormat="1">
      <c r="C223"/>
    </row>
    <row r="224" spans="1:3" s="19" customFormat="1">
      <c r="C224"/>
    </row>
    <row r="225" spans="3:3" s="19" customFormat="1">
      <c r="C225"/>
    </row>
    <row r="226" spans="3:3" s="19" customFormat="1">
      <c r="C226"/>
    </row>
    <row r="227" spans="3:3" s="19" customFormat="1">
      <c r="C227"/>
    </row>
    <row r="228" spans="3:3" s="19" customFormat="1">
      <c r="C228"/>
    </row>
    <row r="229" spans="3:3" s="19" customFormat="1">
      <c r="C229"/>
    </row>
    <row r="230" spans="3:3" s="19" customFormat="1">
      <c r="C230"/>
    </row>
    <row r="231" spans="3:3" s="19" customFormat="1">
      <c r="C231"/>
    </row>
    <row r="232" spans="3:3" s="19" customFormat="1">
      <c r="C232"/>
    </row>
    <row r="233" spans="3:3" s="19" customFormat="1">
      <c r="C233"/>
    </row>
    <row r="234" spans="3:3" s="19" customFormat="1">
      <c r="C234"/>
    </row>
    <row r="235" spans="3:3" s="19" customFormat="1">
      <c r="C235"/>
    </row>
    <row r="236" spans="3:3" s="19" customFormat="1">
      <c r="C236"/>
    </row>
    <row r="237" spans="3:3" s="19" customFormat="1">
      <c r="C237"/>
    </row>
    <row r="238" spans="3:3" s="19" customFormat="1">
      <c r="C238"/>
    </row>
    <row r="239" spans="3:3" s="19" customFormat="1">
      <c r="C239"/>
    </row>
    <row r="240" spans="3:3" s="19" customFormat="1">
      <c r="C240"/>
    </row>
    <row r="241" spans="3:3" s="19" customFormat="1">
      <c r="C241"/>
    </row>
    <row r="242" spans="3:3" s="19" customFormat="1">
      <c r="C242"/>
    </row>
    <row r="243" spans="3:3" s="19" customFormat="1">
      <c r="C243"/>
    </row>
    <row r="244" spans="3:3" s="19" customFormat="1">
      <c r="C244"/>
    </row>
    <row r="245" spans="3:3" s="19" customFormat="1">
      <c r="C245"/>
    </row>
    <row r="246" spans="3:3" s="19" customFormat="1">
      <c r="C246"/>
    </row>
    <row r="247" spans="3:3" s="19" customFormat="1">
      <c r="C247"/>
    </row>
    <row r="248" spans="3:3" s="19" customFormat="1">
      <c r="C248"/>
    </row>
    <row r="249" spans="3:3" s="19" customFormat="1">
      <c r="C249"/>
    </row>
    <row r="250" spans="3:3" s="19" customFormat="1">
      <c r="C250"/>
    </row>
    <row r="251" spans="3:3" s="19" customFormat="1">
      <c r="C251"/>
    </row>
    <row r="252" spans="3:3" s="19" customFormat="1">
      <c r="C252"/>
    </row>
    <row r="253" spans="3:3" s="19" customFormat="1">
      <c r="C253"/>
    </row>
    <row r="254" spans="3:3" s="19" customFormat="1">
      <c r="C254"/>
    </row>
    <row r="255" spans="3:3" s="19" customFormat="1">
      <c r="C255"/>
    </row>
    <row r="256" spans="3:3" s="19" customFormat="1">
      <c r="C256"/>
    </row>
    <row r="257" spans="3:3" s="19" customFormat="1">
      <c r="C257"/>
    </row>
    <row r="258" spans="3:3" s="19" customFormat="1">
      <c r="C258"/>
    </row>
    <row r="259" spans="3:3" s="19" customFormat="1">
      <c r="C259"/>
    </row>
    <row r="260" spans="3:3" s="19" customFormat="1">
      <c r="C260"/>
    </row>
    <row r="261" spans="3:3" s="19" customFormat="1">
      <c r="C261"/>
    </row>
    <row r="262" spans="3:3" s="19" customFormat="1">
      <c r="C262"/>
    </row>
    <row r="263" spans="3:3" s="19" customFormat="1">
      <c r="C263"/>
    </row>
    <row r="264" spans="3:3" s="19" customFormat="1">
      <c r="C264"/>
    </row>
    <row r="265" spans="3:3" s="19" customFormat="1">
      <c r="C265"/>
    </row>
    <row r="266" spans="3:3" s="19" customFormat="1">
      <c r="C266"/>
    </row>
    <row r="267" spans="3:3" s="19" customFormat="1">
      <c r="C267"/>
    </row>
    <row r="268" spans="3:3" s="19" customFormat="1">
      <c r="C268"/>
    </row>
    <row r="269" spans="3:3" s="19" customFormat="1">
      <c r="C269"/>
    </row>
    <row r="270" spans="3:3" s="19" customFormat="1">
      <c r="C270"/>
    </row>
    <row r="271" spans="3:3" s="19" customFormat="1">
      <c r="C271"/>
    </row>
    <row r="272" spans="3:3" s="19" customFormat="1">
      <c r="C272"/>
    </row>
    <row r="273" spans="3:3" s="19" customFormat="1">
      <c r="C273"/>
    </row>
    <row r="274" spans="3:3" s="19" customFormat="1">
      <c r="C274"/>
    </row>
    <row r="275" spans="3:3" s="19" customFormat="1">
      <c r="C275"/>
    </row>
    <row r="276" spans="3:3" s="19" customFormat="1">
      <c r="C276"/>
    </row>
    <row r="277" spans="3:3" s="19" customFormat="1">
      <c r="C277"/>
    </row>
    <row r="278" spans="3:3" s="19" customFormat="1">
      <c r="C278"/>
    </row>
    <row r="279" spans="3:3" s="19" customFormat="1">
      <c r="C279"/>
    </row>
    <row r="280" spans="3:3" s="19" customFormat="1">
      <c r="C280"/>
    </row>
    <row r="281" spans="3:3" s="19" customFormat="1">
      <c r="C281"/>
    </row>
    <row r="282" spans="3:3" s="19" customFormat="1">
      <c r="C282"/>
    </row>
    <row r="283" spans="3:3" s="19" customFormat="1">
      <c r="C283"/>
    </row>
    <row r="284" spans="3:3" s="19" customFormat="1">
      <c r="C284"/>
    </row>
    <row r="285" spans="3:3" s="19" customFormat="1">
      <c r="C285"/>
    </row>
    <row r="286" spans="3:3" s="19" customFormat="1">
      <c r="C286"/>
    </row>
    <row r="287" spans="3:3" s="19" customFormat="1">
      <c r="C287"/>
    </row>
    <row r="288" spans="3:3" s="19" customFormat="1">
      <c r="C288"/>
    </row>
    <row r="289" spans="3:3" s="19" customFormat="1">
      <c r="C289"/>
    </row>
    <row r="290" spans="3:3" s="19" customFormat="1">
      <c r="C290"/>
    </row>
    <row r="291" spans="3:3" s="19" customFormat="1">
      <c r="C291"/>
    </row>
    <row r="292" spans="3:3" s="19" customFormat="1">
      <c r="C292"/>
    </row>
    <row r="293" spans="3:3" s="19" customFormat="1">
      <c r="C293"/>
    </row>
    <row r="294" spans="3:3" s="19" customFormat="1">
      <c r="C294"/>
    </row>
    <row r="295" spans="3:3" s="19" customFormat="1">
      <c r="C295"/>
    </row>
    <row r="296" spans="3:3" s="19" customFormat="1">
      <c r="C296"/>
    </row>
    <row r="297" spans="3:3" s="19" customFormat="1">
      <c r="C297"/>
    </row>
    <row r="298" spans="3:3" s="19" customFormat="1">
      <c r="C298"/>
    </row>
    <row r="299" spans="3:3" s="19" customFormat="1">
      <c r="C299"/>
    </row>
    <row r="300" spans="3:3" s="19" customFormat="1">
      <c r="C300"/>
    </row>
    <row r="301" spans="3:3" s="19" customFormat="1">
      <c r="C301"/>
    </row>
    <row r="302" spans="3:3" s="19" customFormat="1">
      <c r="C302"/>
    </row>
    <row r="303" spans="3:3" s="19" customFormat="1">
      <c r="C303"/>
    </row>
    <row r="304" spans="3:3" s="19" customFormat="1">
      <c r="C304"/>
    </row>
    <row r="305" spans="3:3" s="19" customFormat="1">
      <c r="C305"/>
    </row>
    <row r="306" spans="3:3" s="19" customFormat="1">
      <c r="C306"/>
    </row>
    <row r="307" spans="3:3" s="19" customFormat="1">
      <c r="C307"/>
    </row>
    <row r="308" spans="3:3" s="19" customFormat="1">
      <c r="C308"/>
    </row>
    <row r="309" spans="3:3" s="19" customFormat="1">
      <c r="C309"/>
    </row>
    <row r="310" spans="3:3" s="19" customFormat="1">
      <c r="C310"/>
    </row>
    <row r="311" spans="3:3" s="19" customFormat="1">
      <c r="C311"/>
    </row>
    <row r="312" spans="3:3" s="19" customFormat="1">
      <c r="C312"/>
    </row>
    <row r="313" spans="3:3" s="19" customFormat="1">
      <c r="C313"/>
    </row>
    <row r="314" spans="3:3" s="19" customFormat="1">
      <c r="C314"/>
    </row>
    <row r="315" spans="3:3" s="19" customFormat="1">
      <c r="C315"/>
    </row>
    <row r="316" spans="3:3" s="19" customFormat="1">
      <c r="C316"/>
    </row>
    <row r="317" spans="3:3" s="19" customFormat="1">
      <c r="C317"/>
    </row>
    <row r="318" spans="3:3" s="19" customFormat="1">
      <c r="C318"/>
    </row>
    <row r="319" spans="3:3" s="19" customFormat="1">
      <c r="C319"/>
    </row>
    <row r="320" spans="3:3" s="19" customFormat="1">
      <c r="C320"/>
    </row>
    <row r="321" spans="3:3" s="19" customFormat="1">
      <c r="C321"/>
    </row>
    <row r="322" spans="3:3" s="19" customFormat="1">
      <c r="C322"/>
    </row>
    <row r="323" spans="3:3" s="19" customFormat="1">
      <c r="C323"/>
    </row>
    <row r="324" spans="3:3" s="19" customFormat="1">
      <c r="C324"/>
    </row>
    <row r="325" spans="3:3" s="19" customFormat="1">
      <c r="C325"/>
    </row>
    <row r="326" spans="3:3" s="19" customFormat="1">
      <c r="C326"/>
    </row>
    <row r="327" spans="3:3" s="19" customFormat="1">
      <c r="C327"/>
    </row>
    <row r="328" spans="3:3" s="19" customFormat="1">
      <c r="C328"/>
    </row>
    <row r="329" spans="3:3" s="19" customFormat="1">
      <c r="C329"/>
    </row>
    <row r="330" spans="3:3" s="19" customFormat="1">
      <c r="C330"/>
    </row>
    <row r="331" spans="3:3" s="19" customFormat="1">
      <c r="C331"/>
    </row>
    <row r="332" spans="3:3" s="19" customFormat="1">
      <c r="C332"/>
    </row>
    <row r="333" spans="3:3" s="19" customFormat="1">
      <c r="C333"/>
    </row>
    <row r="334" spans="3:3" s="19" customFormat="1">
      <c r="C334"/>
    </row>
    <row r="335" spans="3:3" s="19" customFormat="1">
      <c r="C335"/>
    </row>
    <row r="336" spans="3:3" s="19" customFormat="1">
      <c r="C336"/>
    </row>
    <row r="337" spans="3:3" s="19" customFormat="1">
      <c r="C337"/>
    </row>
    <row r="338" spans="3:3" s="19" customFormat="1">
      <c r="C338"/>
    </row>
    <row r="339" spans="3:3" s="19" customFormat="1">
      <c r="C339"/>
    </row>
    <row r="340" spans="3:3" s="19" customFormat="1">
      <c r="C340"/>
    </row>
    <row r="341" spans="3:3" s="19" customFormat="1">
      <c r="C341"/>
    </row>
    <row r="342" spans="3:3" s="19" customFormat="1">
      <c r="C342"/>
    </row>
    <row r="343" spans="3:3" s="19" customFormat="1">
      <c r="C343"/>
    </row>
    <row r="344" spans="3:3" s="19" customFormat="1">
      <c r="C344"/>
    </row>
    <row r="345" spans="3:3" s="19" customFormat="1">
      <c r="C345"/>
    </row>
    <row r="346" spans="3:3" s="19" customFormat="1">
      <c r="C346"/>
    </row>
    <row r="347" spans="3:3" s="19" customFormat="1">
      <c r="C347"/>
    </row>
    <row r="348" spans="3:3" s="19" customFormat="1">
      <c r="C348"/>
    </row>
    <row r="349" spans="3:3" s="19" customFormat="1">
      <c r="C349"/>
    </row>
    <row r="350" spans="3:3" s="19" customFormat="1">
      <c r="C350"/>
    </row>
    <row r="351" spans="3:3" s="19" customFormat="1">
      <c r="C351"/>
    </row>
    <row r="352" spans="3:3" s="19" customFormat="1">
      <c r="C352"/>
    </row>
    <row r="353" spans="3:3" s="19" customFormat="1">
      <c r="C353"/>
    </row>
    <row r="354" spans="3:3" s="19" customFormat="1">
      <c r="C354"/>
    </row>
    <row r="355" spans="3:3" s="19" customFormat="1">
      <c r="C355"/>
    </row>
    <row r="356" spans="3:3" s="19" customFormat="1">
      <c r="C356"/>
    </row>
    <row r="357" spans="3:3" s="19" customFormat="1">
      <c r="C357"/>
    </row>
    <row r="358" spans="3:3" s="19" customFormat="1">
      <c r="C358"/>
    </row>
    <row r="359" spans="3:3" s="19" customFormat="1">
      <c r="C359"/>
    </row>
    <row r="360" spans="3:3" s="19" customFormat="1">
      <c r="C360"/>
    </row>
    <row r="361" spans="3:3" s="19" customFormat="1">
      <c r="C361"/>
    </row>
    <row r="362" spans="3:3" s="19" customFormat="1">
      <c r="C362"/>
    </row>
    <row r="363" spans="3:3" s="19" customFormat="1">
      <c r="C363"/>
    </row>
    <row r="364" spans="3:3" s="19" customFormat="1">
      <c r="C364"/>
    </row>
    <row r="365" spans="3:3" s="19" customFormat="1">
      <c r="C365"/>
    </row>
    <row r="366" spans="3:3" s="19" customFormat="1">
      <c r="C366"/>
    </row>
    <row r="367" spans="3:3" s="19" customFormat="1">
      <c r="C367"/>
    </row>
    <row r="368" spans="3:3" s="19" customFormat="1">
      <c r="C368"/>
    </row>
    <row r="369" spans="3:3" s="19" customFormat="1">
      <c r="C369"/>
    </row>
    <row r="370" spans="3:3" s="19" customFormat="1">
      <c r="C370"/>
    </row>
    <row r="371" spans="3:3" s="19" customFormat="1">
      <c r="C371"/>
    </row>
    <row r="372" spans="3:3" s="19" customFormat="1">
      <c r="C372"/>
    </row>
    <row r="373" spans="3:3" s="19" customFormat="1">
      <c r="C373"/>
    </row>
    <row r="374" spans="3:3" s="19" customFormat="1">
      <c r="C374"/>
    </row>
    <row r="375" spans="3:3" s="19" customFormat="1">
      <c r="C375"/>
    </row>
    <row r="376" spans="3:3" s="19" customFormat="1">
      <c r="C376"/>
    </row>
    <row r="377" spans="3:3" s="19" customFormat="1">
      <c r="C377"/>
    </row>
    <row r="378" spans="3:3" s="19" customFormat="1">
      <c r="C378"/>
    </row>
    <row r="379" spans="3:3" s="19" customFormat="1">
      <c r="C379"/>
    </row>
    <row r="380" spans="3:3" s="19" customFormat="1">
      <c r="C380"/>
    </row>
    <row r="381" spans="3:3" s="19" customFormat="1">
      <c r="C381"/>
    </row>
    <row r="382" spans="3:3" s="19" customFormat="1">
      <c r="C382"/>
    </row>
    <row r="383" spans="3:3" s="19" customFormat="1">
      <c r="C383"/>
    </row>
    <row r="384" spans="3:3" s="19" customFormat="1">
      <c r="C384"/>
    </row>
    <row r="385" spans="3:3" s="19" customFormat="1">
      <c r="C385"/>
    </row>
    <row r="386" spans="3:3" s="19" customFormat="1">
      <c r="C386"/>
    </row>
    <row r="387" spans="3:3" s="19" customFormat="1">
      <c r="C387"/>
    </row>
    <row r="388" spans="3:3" s="19" customFormat="1">
      <c r="C388"/>
    </row>
    <row r="389" spans="3:3" s="19" customFormat="1">
      <c r="C389"/>
    </row>
    <row r="390" spans="3:3" s="19" customFormat="1">
      <c r="C390"/>
    </row>
    <row r="391" spans="3:3" s="19" customFormat="1">
      <c r="C391"/>
    </row>
    <row r="392" spans="3:3" s="19" customFormat="1">
      <c r="C392"/>
    </row>
    <row r="393" spans="3:3" s="19" customFormat="1">
      <c r="C393"/>
    </row>
    <row r="394" spans="3:3" s="19" customFormat="1">
      <c r="C394"/>
    </row>
    <row r="395" spans="3:3" s="19" customFormat="1">
      <c r="C395"/>
    </row>
    <row r="396" spans="3:3" s="19" customFormat="1">
      <c r="C396"/>
    </row>
    <row r="397" spans="3:3" s="19" customFormat="1">
      <c r="C397"/>
    </row>
    <row r="398" spans="3:3" s="19" customFormat="1">
      <c r="C398"/>
    </row>
    <row r="399" spans="3:3" s="19" customFormat="1">
      <c r="C399"/>
    </row>
    <row r="400" spans="3:3" s="19" customFormat="1">
      <c r="C400"/>
    </row>
    <row r="401" spans="3:3" s="19" customFormat="1">
      <c r="C401"/>
    </row>
    <row r="402" spans="3:3" s="19" customFormat="1">
      <c r="C402"/>
    </row>
    <row r="403" spans="3:3" s="19" customFormat="1">
      <c r="C403"/>
    </row>
    <row r="404" spans="3:3" s="19" customFormat="1">
      <c r="C404"/>
    </row>
    <row r="405" spans="3:3" s="19" customFormat="1">
      <c r="C405"/>
    </row>
    <row r="406" spans="3:3" s="19" customFormat="1">
      <c r="C406"/>
    </row>
    <row r="407" spans="3:3" s="19" customFormat="1">
      <c r="C407"/>
    </row>
    <row r="408" spans="3:3" s="19" customFormat="1">
      <c r="C408"/>
    </row>
    <row r="409" spans="3:3" s="19" customFormat="1">
      <c r="C409"/>
    </row>
    <row r="410" spans="3:3" s="19" customFormat="1">
      <c r="C410"/>
    </row>
    <row r="411" spans="3:3" s="19" customFormat="1">
      <c r="C411"/>
    </row>
    <row r="412" spans="3:3" s="19" customFormat="1">
      <c r="C412"/>
    </row>
    <row r="413" spans="3:3" s="19" customFormat="1">
      <c r="C413"/>
    </row>
    <row r="414" spans="3:3" s="19" customFormat="1">
      <c r="C414"/>
    </row>
    <row r="415" spans="3:3" s="19" customFormat="1">
      <c r="C415"/>
    </row>
    <row r="416" spans="3:3" s="19" customFormat="1">
      <c r="C416"/>
    </row>
    <row r="417" spans="3:3" s="19" customFormat="1">
      <c r="C417"/>
    </row>
    <row r="418" spans="3:3" s="19" customFormat="1">
      <c r="C418"/>
    </row>
    <row r="419" spans="3:3" s="19" customFormat="1">
      <c r="C419"/>
    </row>
    <row r="420" spans="3:3" s="19" customFormat="1">
      <c r="C420"/>
    </row>
    <row r="421" spans="3:3" s="19" customFormat="1">
      <c r="C421"/>
    </row>
    <row r="422" spans="3:3" s="19" customFormat="1">
      <c r="C422"/>
    </row>
    <row r="423" spans="3:3" s="19" customFormat="1">
      <c r="C423"/>
    </row>
    <row r="424" spans="3:3" s="19" customFormat="1">
      <c r="C424"/>
    </row>
    <row r="425" spans="3:3" s="19" customFormat="1">
      <c r="C425"/>
    </row>
    <row r="426" spans="3:3" s="19" customFormat="1">
      <c r="C426"/>
    </row>
    <row r="427" spans="3:3" s="19" customFormat="1">
      <c r="C427"/>
    </row>
    <row r="428" spans="3:3" s="19" customFormat="1">
      <c r="C428"/>
    </row>
    <row r="429" spans="3:3" s="19" customFormat="1">
      <c r="C429"/>
    </row>
    <row r="430" spans="3:3" s="19" customFormat="1">
      <c r="C430"/>
    </row>
    <row r="431" spans="3:3" s="19" customFormat="1">
      <c r="C431"/>
    </row>
    <row r="432" spans="3:3" s="19" customFormat="1">
      <c r="C432"/>
    </row>
    <row r="433" spans="3:3" s="19" customFormat="1">
      <c r="C433"/>
    </row>
    <row r="434" spans="3:3" s="19" customFormat="1">
      <c r="C434"/>
    </row>
    <row r="435" spans="3:3" s="19" customFormat="1">
      <c r="C435"/>
    </row>
    <row r="436" spans="3:3" s="19" customFormat="1">
      <c r="C436"/>
    </row>
    <row r="437" spans="3:3" s="19" customFormat="1">
      <c r="C437"/>
    </row>
    <row r="438" spans="3:3" s="19" customFormat="1">
      <c r="C438"/>
    </row>
    <row r="439" spans="3:3" s="19" customFormat="1">
      <c r="C439"/>
    </row>
    <row r="440" spans="3:3" s="19" customFormat="1">
      <c r="C440"/>
    </row>
    <row r="441" spans="3:3" s="19" customFormat="1">
      <c r="C441"/>
    </row>
    <row r="442" spans="3:3" s="19" customFormat="1">
      <c r="C442"/>
    </row>
    <row r="443" spans="3:3" s="19" customFormat="1">
      <c r="C443"/>
    </row>
    <row r="444" spans="3:3" s="19" customFormat="1">
      <c r="C444"/>
    </row>
    <row r="445" spans="3:3" s="19" customFormat="1">
      <c r="C445"/>
    </row>
    <row r="446" spans="3:3" s="19" customFormat="1">
      <c r="C446"/>
    </row>
    <row r="447" spans="3:3" s="19" customFormat="1">
      <c r="C447"/>
    </row>
    <row r="448" spans="3:3" s="19" customFormat="1">
      <c r="C448"/>
    </row>
    <row r="449" spans="3:3" s="19" customFormat="1">
      <c r="C449"/>
    </row>
    <row r="450" spans="3:3" s="19" customFormat="1">
      <c r="C450"/>
    </row>
    <row r="451" spans="3:3" s="19" customFormat="1">
      <c r="C451"/>
    </row>
    <row r="452" spans="3:3" s="19" customFormat="1">
      <c r="C452"/>
    </row>
    <row r="453" spans="3:3" s="19" customFormat="1">
      <c r="C453"/>
    </row>
    <row r="454" spans="3:3" s="19" customFormat="1">
      <c r="C454"/>
    </row>
    <row r="455" spans="3:3" s="19" customFormat="1">
      <c r="C455"/>
    </row>
    <row r="456" spans="3:3" s="19" customFormat="1">
      <c r="C456"/>
    </row>
    <row r="457" spans="3:3" s="19" customFormat="1">
      <c r="C457"/>
    </row>
    <row r="458" spans="3:3" s="19" customFormat="1">
      <c r="C458"/>
    </row>
    <row r="459" spans="3:3" s="19" customFormat="1">
      <c r="C459"/>
    </row>
    <row r="460" spans="3:3" s="19" customFormat="1">
      <c r="C460"/>
    </row>
    <row r="461" spans="3:3" s="19" customFormat="1">
      <c r="C461"/>
    </row>
    <row r="462" spans="3:3" s="19" customFormat="1">
      <c r="C462"/>
    </row>
    <row r="463" spans="3:3" s="19" customFormat="1">
      <c r="C463"/>
    </row>
    <row r="464" spans="3:3" s="19" customFormat="1">
      <c r="C464"/>
    </row>
    <row r="465" spans="3:3" s="19" customFormat="1">
      <c r="C465"/>
    </row>
    <row r="466" spans="3:3" s="19" customFormat="1">
      <c r="C466"/>
    </row>
    <row r="467" spans="3:3" s="19" customFormat="1">
      <c r="C467"/>
    </row>
    <row r="468" spans="3:3" s="19" customFormat="1">
      <c r="C468"/>
    </row>
    <row r="469" spans="3:3" s="19" customFormat="1">
      <c r="C469"/>
    </row>
    <row r="470" spans="3:3" s="19" customFormat="1">
      <c r="C470"/>
    </row>
    <row r="471" spans="3:3" s="19" customFormat="1">
      <c r="C471"/>
    </row>
    <row r="472" spans="3:3" s="19" customFormat="1">
      <c r="C472"/>
    </row>
    <row r="473" spans="3:3" s="19" customFormat="1">
      <c r="C473"/>
    </row>
    <row r="474" spans="3:3" s="19" customFormat="1">
      <c r="C474"/>
    </row>
    <row r="475" spans="3:3" s="19" customFormat="1">
      <c r="C475"/>
    </row>
    <row r="476" spans="3:3" s="19" customFormat="1">
      <c r="C476"/>
    </row>
    <row r="477" spans="3:3" s="19" customFormat="1">
      <c r="C477"/>
    </row>
    <row r="478" spans="3:3" s="19" customFormat="1">
      <c r="C478"/>
    </row>
    <row r="479" spans="3:3" s="19" customFormat="1">
      <c r="C479"/>
    </row>
    <row r="480" spans="3:3" s="19" customFormat="1">
      <c r="C480"/>
    </row>
    <row r="481" spans="3:3" s="19" customFormat="1">
      <c r="C481"/>
    </row>
    <row r="482" spans="3:3" s="19" customFormat="1">
      <c r="C482"/>
    </row>
    <row r="483" spans="3:3" s="19" customFormat="1">
      <c r="C483"/>
    </row>
    <row r="484" spans="3:3" s="19" customFormat="1">
      <c r="C484"/>
    </row>
    <row r="485" spans="3:3" s="19" customFormat="1">
      <c r="C485"/>
    </row>
    <row r="486" spans="3:3" s="19" customFormat="1">
      <c r="C486"/>
    </row>
    <row r="487" spans="3:3" s="19" customFormat="1">
      <c r="C487"/>
    </row>
    <row r="488" spans="3:3" s="19" customFormat="1">
      <c r="C488"/>
    </row>
    <row r="489" spans="3:3" s="19" customFormat="1">
      <c r="C489"/>
    </row>
    <row r="490" spans="3:3" s="19" customFormat="1">
      <c r="C490"/>
    </row>
    <row r="491" spans="3:3" s="19" customFormat="1">
      <c r="C491"/>
    </row>
    <row r="492" spans="3:3" s="19" customFormat="1">
      <c r="C492"/>
    </row>
    <row r="493" spans="3:3" s="19" customFormat="1">
      <c r="C493"/>
    </row>
    <row r="494" spans="3:3" s="19" customFormat="1">
      <c r="C494"/>
    </row>
    <row r="495" spans="3:3" s="19" customFormat="1">
      <c r="C495"/>
    </row>
    <row r="496" spans="3:3" s="19" customFormat="1">
      <c r="C496"/>
    </row>
    <row r="497" spans="3:3" s="19" customFormat="1">
      <c r="C497"/>
    </row>
    <row r="498" spans="3:3" s="19" customFormat="1">
      <c r="C498"/>
    </row>
    <row r="499" spans="3:3" s="19" customFormat="1">
      <c r="C499"/>
    </row>
    <row r="500" spans="3:3" s="19" customFormat="1">
      <c r="C500"/>
    </row>
    <row r="501" spans="3:3" s="19" customFormat="1">
      <c r="C501"/>
    </row>
    <row r="502" spans="3:3" s="19" customFormat="1">
      <c r="C502"/>
    </row>
    <row r="503" spans="3:3" s="19" customFormat="1">
      <c r="C503"/>
    </row>
    <row r="504" spans="3:3" s="19" customFormat="1">
      <c r="C504"/>
    </row>
    <row r="505" spans="3:3" s="19" customFormat="1">
      <c r="C505"/>
    </row>
    <row r="506" spans="3:3" s="19" customFormat="1">
      <c r="C506"/>
    </row>
    <row r="507" spans="3:3" s="19" customFormat="1">
      <c r="C507"/>
    </row>
    <row r="508" spans="3:3" s="19" customFormat="1">
      <c r="C508"/>
    </row>
    <row r="509" spans="3:3" s="19" customFormat="1">
      <c r="C509"/>
    </row>
    <row r="510" spans="3:3" s="19" customFormat="1">
      <c r="C510"/>
    </row>
    <row r="511" spans="3:3" s="19" customFormat="1">
      <c r="C511"/>
    </row>
    <row r="512" spans="3:3" s="19" customFormat="1">
      <c r="C512"/>
    </row>
    <row r="513" spans="3:3" s="19" customFormat="1">
      <c r="C513"/>
    </row>
    <row r="514" spans="3:3" s="19" customFormat="1">
      <c r="C514"/>
    </row>
    <row r="515" spans="3:3" s="19" customFormat="1">
      <c r="C515"/>
    </row>
    <row r="516" spans="3:3" s="19" customFormat="1">
      <c r="C516"/>
    </row>
    <row r="517" spans="3:3" s="19" customFormat="1">
      <c r="C517"/>
    </row>
    <row r="518" spans="3:3" s="19" customFormat="1">
      <c r="C518"/>
    </row>
    <row r="519" spans="3:3" s="19" customFormat="1">
      <c r="C519"/>
    </row>
    <row r="520" spans="3:3" s="19" customFormat="1">
      <c r="C520"/>
    </row>
    <row r="521" spans="3:3" s="19" customFormat="1">
      <c r="C521"/>
    </row>
    <row r="522" spans="3:3" s="19" customFormat="1">
      <c r="C522"/>
    </row>
    <row r="523" spans="3:3" s="19" customFormat="1">
      <c r="C523"/>
    </row>
    <row r="524" spans="3:3" s="19" customFormat="1">
      <c r="C524"/>
    </row>
    <row r="525" spans="3:3" s="19" customFormat="1">
      <c r="C525"/>
    </row>
    <row r="526" spans="3:3" s="19" customFormat="1">
      <c r="C526"/>
    </row>
    <row r="527" spans="3:3" s="19" customFormat="1">
      <c r="C527"/>
    </row>
    <row r="528" spans="3:3" s="19" customFormat="1">
      <c r="C528"/>
    </row>
    <row r="529" spans="3:3" s="19" customFormat="1">
      <c r="C529"/>
    </row>
    <row r="530" spans="3:3" s="19" customFormat="1">
      <c r="C530"/>
    </row>
    <row r="531" spans="3:3" s="19" customFormat="1">
      <c r="C531"/>
    </row>
    <row r="532" spans="3:3" s="19" customFormat="1">
      <c r="C532"/>
    </row>
    <row r="533" spans="3:3" s="19" customFormat="1">
      <c r="C533"/>
    </row>
    <row r="534" spans="3:3" s="19" customFormat="1">
      <c r="C534"/>
    </row>
    <row r="535" spans="3:3" s="19" customFormat="1">
      <c r="C535"/>
    </row>
    <row r="536" spans="3:3" s="19" customFormat="1">
      <c r="C536"/>
    </row>
    <row r="537" spans="3:3" s="19" customFormat="1">
      <c r="C537"/>
    </row>
    <row r="538" spans="3:3" s="19" customFormat="1">
      <c r="C538"/>
    </row>
    <row r="539" spans="3:3" s="19" customFormat="1">
      <c r="C539"/>
    </row>
    <row r="540" spans="3:3" s="19" customFormat="1">
      <c r="C540"/>
    </row>
    <row r="541" spans="3:3" s="19" customFormat="1">
      <c r="C541"/>
    </row>
    <row r="542" spans="3:3" s="19" customFormat="1">
      <c r="C542"/>
    </row>
    <row r="543" spans="3:3" s="19" customFormat="1">
      <c r="C543"/>
    </row>
    <row r="544" spans="3:3" s="19" customFormat="1">
      <c r="C544"/>
    </row>
    <row r="545" spans="3:3" s="19" customFormat="1">
      <c r="C545"/>
    </row>
    <row r="546" spans="3:3" s="19" customFormat="1">
      <c r="C546"/>
    </row>
    <row r="547" spans="3:3" s="19" customFormat="1">
      <c r="C547"/>
    </row>
    <row r="548" spans="3:3" s="19" customFormat="1">
      <c r="C548"/>
    </row>
    <row r="549" spans="3:3" s="19" customFormat="1">
      <c r="C549"/>
    </row>
    <row r="550" spans="3:3" s="19" customFormat="1">
      <c r="C550"/>
    </row>
    <row r="551" spans="3:3" s="19" customFormat="1">
      <c r="C551"/>
    </row>
    <row r="552" spans="3:3" s="19" customFormat="1">
      <c r="C552"/>
    </row>
    <row r="553" spans="3:3" s="19" customFormat="1">
      <c r="C553"/>
    </row>
    <row r="554" spans="3:3" s="19" customFormat="1">
      <c r="C554"/>
    </row>
    <row r="555" spans="3:3" s="19" customFormat="1">
      <c r="C555"/>
    </row>
    <row r="556" spans="3:3" s="19" customFormat="1">
      <c r="C556"/>
    </row>
    <row r="557" spans="3:3" s="19" customFormat="1">
      <c r="C557"/>
    </row>
    <row r="558" spans="3:3" s="19" customFormat="1">
      <c r="C558"/>
    </row>
    <row r="559" spans="3:3" s="19" customFormat="1">
      <c r="C559"/>
    </row>
    <row r="560" spans="3:3" s="19" customFormat="1">
      <c r="C560"/>
    </row>
    <row r="561" spans="3:3" s="19" customFormat="1">
      <c r="C561"/>
    </row>
    <row r="562" spans="3:3" s="19" customFormat="1">
      <c r="C562"/>
    </row>
    <row r="563" spans="3:3" s="19" customFormat="1">
      <c r="C563"/>
    </row>
    <row r="564" spans="3:3" s="19" customFormat="1">
      <c r="C564"/>
    </row>
    <row r="565" spans="3:3" s="19" customFormat="1">
      <c r="C565"/>
    </row>
    <row r="566" spans="3:3" s="19" customFormat="1">
      <c r="C566"/>
    </row>
    <row r="567" spans="3:3" s="19" customFormat="1">
      <c r="C567"/>
    </row>
    <row r="568" spans="3:3" s="19" customFormat="1">
      <c r="C568"/>
    </row>
    <row r="569" spans="3:3" s="19" customFormat="1">
      <c r="C569"/>
    </row>
    <row r="570" spans="3:3" s="19" customFormat="1">
      <c r="C570"/>
    </row>
    <row r="571" spans="3:3" s="19" customFormat="1">
      <c r="C571"/>
    </row>
    <row r="572" spans="3:3" s="19" customFormat="1">
      <c r="C572"/>
    </row>
    <row r="573" spans="3:3" s="19" customFormat="1">
      <c r="C573"/>
    </row>
    <row r="574" spans="3:3" s="19" customFormat="1">
      <c r="C574"/>
    </row>
    <row r="575" spans="3:3" s="19" customFormat="1">
      <c r="C575"/>
    </row>
    <row r="576" spans="3:3" s="19" customFormat="1">
      <c r="C576"/>
    </row>
    <row r="577" spans="3:3" s="19" customFormat="1">
      <c r="C577"/>
    </row>
    <row r="578" spans="3:3" s="19" customFormat="1">
      <c r="C578"/>
    </row>
    <row r="579" spans="3:3" s="19" customFormat="1">
      <c r="C579"/>
    </row>
    <row r="580" spans="3:3" s="19" customFormat="1">
      <c r="C580"/>
    </row>
    <row r="581" spans="3:3" s="19" customFormat="1">
      <c r="C581"/>
    </row>
    <row r="582" spans="3:3" s="19" customFormat="1">
      <c r="C582"/>
    </row>
    <row r="583" spans="3:3" s="19" customFormat="1">
      <c r="C583"/>
    </row>
    <row r="584" spans="3:3" s="19" customFormat="1">
      <c r="C584"/>
    </row>
    <row r="585" spans="3:3" s="19" customFormat="1">
      <c r="C585"/>
    </row>
    <row r="586" spans="3:3" s="19" customFormat="1">
      <c r="C586"/>
    </row>
    <row r="587" spans="3:3" s="19" customFormat="1">
      <c r="C587"/>
    </row>
    <row r="588" spans="3:3" s="19" customFormat="1">
      <c r="C588"/>
    </row>
    <row r="589" spans="3:3" s="19" customFormat="1">
      <c r="C589"/>
    </row>
    <row r="590" spans="3:3" s="19" customFormat="1">
      <c r="C590"/>
    </row>
    <row r="591" spans="3:3" s="19" customFormat="1">
      <c r="C591"/>
    </row>
    <row r="592" spans="3:3" s="19" customFormat="1">
      <c r="C592"/>
    </row>
    <row r="593" spans="3:3" s="19" customFormat="1">
      <c r="C593"/>
    </row>
    <row r="594" spans="3:3" s="19" customFormat="1">
      <c r="C594"/>
    </row>
    <row r="595" spans="3:3" s="19" customFormat="1">
      <c r="C595"/>
    </row>
    <row r="596" spans="3:3" s="19" customFormat="1">
      <c r="C596"/>
    </row>
    <row r="597" spans="3:3" s="19" customFormat="1">
      <c r="C597"/>
    </row>
    <row r="598" spans="3:3" s="19" customFormat="1">
      <c r="C598"/>
    </row>
    <row r="599" spans="3:3" s="19" customFormat="1">
      <c r="C599"/>
    </row>
    <row r="600" spans="3:3" s="19" customFormat="1">
      <c r="C600"/>
    </row>
    <row r="601" spans="3:3" s="19" customFormat="1">
      <c r="C601"/>
    </row>
    <row r="602" spans="3:3" s="19" customFormat="1">
      <c r="C602"/>
    </row>
    <row r="603" spans="3:3" s="19" customFormat="1">
      <c r="C603"/>
    </row>
    <row r="604" spans="3:3" s="19" customFormat="1">
      <c r="C604"/>
    </row>
    <row r="605" spans="3:3" s="19" customFormat="1">
      <c r="C605"/>
    </row>
    <row r="606" spans="3:3" s="19" customFormat="1">
      <c r="C606"/>
    </row>
    <row r="607" spans="3:3" s="19" customFormat="1">
      <c r="C607"/>
    </row>
    <row r="608" spans="3:3" s="19" customFormat="1">
      <c r="C608"/>
    </row>
    <row r="609" spans="3:3" s="19" customFormat="1">
      <c r="C609"/>
    </row>
    <row r="610" spans="3:3" s="19" customFormat="1">
      <c r="C610"/>
    </row>
    <row r="611" spans="3:3" s="19" customFormat="1">
      <c r="C611"/>
    </row>
    <row r="612" spans="3:3" s="19" customFormat="1">
      <c r="C612"/>
    </row>
    <row r="613" spans="3:3" s="19" customFormat="1">
      <c r="C613"/>
    </row>
    <row r="614" spans="3:3" s="19" customFormat="1">
      <c r="C614"/>
    </row>
    <row r="615" spans="3:3" s="19" customFormat="1">
      <c r="C615"/>
    </row>
    <row r="616" spans="3:3" s="19" customFormat="1">
      <c r="C616"/>
    </row>
    <row r="617" spans="3:3" s="19" customFormat="1">
      <c r="C617"/>
    </row>
    <row r="618" spans="3:3" s="19" customFormat="1">
      <c r="C618"/>
    </row>
    <row r="619" spans="3:3" s="19" customFormat="1">
      <c r="C619"/>
    </row>
    <row r="620" spans="3:3" s="19" customFormat="1">
      <c r="C620"/>
    </row>
    <row r="621" spans="3:3" s="19" customFormat="1">
      <c r="C621"/>
    </row>
    <row r="622" spans="3:3" s="19" customFormat="1">
      <c r="C622"/>
    </row>
    <row r="623" spans="3:3" s="19" customFormat="1">
      <c r="C623"/>
    </row>
    <row r="624" spans="3:3" s="19" customFormat="1">
      <c r="C624"/>
    </row>
    <row r="625" spans="3:3" s="19" customFormat="1">
      <c r="C625"/>
    </row>
    <row r="626" spans="3:3" s="19" customFormat="1">
      <c r="C626"/>
    </row>
    <row r="627" spans="3:3" s="19" customFormat="1">
      <c r="C627"/>
    </row>
    <row r="628" spans="3:3" s="19" customFormat="1">
      <c r="C628"/>
    </row>
    <row r="629" spans="3:3" s="19" customFormat="1">
      <c r="C629"/>
    </row>
    <row r="630" spans="3:3" s="19" customFormat="1">
      <c r="C630"/>
    </row>
    <row r="631" spans="3:3" s="19" customFormat="1">
      <c r="C631"/>
    </row>
    <row r="632" spans="3:3" s="19" customFormat="1">
      <c r="C632"/>
    </row>
    <row r="633" spans="3:3" s="19" customFormat="1">
      <c r="C633"/>
    </row>
    <row r="634" spans="3:3" s="19" customFormat="1">
      <c r="C634"/>
    </row>
    <row r="635" spans="3:3" s="19" customFormat="1">
      <c r="C635"/>
    </row>
    <row r="636" spans="3:3" s="19" customFormat="1">
      <c r="C636"/>
    </row>
    <row r="637" spans="3:3" s="19" customFormat="1">
      <c r="C637"/>
    </row>
    <row r="638" spans="3:3" s="19" customFormat="1">
      <c r="C638"/>
    </row>
    <row r="639" spans="3:3" s="19" customFormat="1">
      <c r="C639"/>
    </row>
    <row r="640" spans="3:3" s="19" customFormat="1">
      <c r="C640"/>
    </row>
    <row r="641" spans="3:3" s="19" customFormat="1">
      <c r="C641"/>
    </row>
    <row r="642" spans="3:3" s="19" customFormat="1">
      <c r="C642"/>
    </row>
    <row r="643" spans="3:3" s="19" customFormat="1">
      <c r="C643"/>
    </row>
    <row r="644" spans="3:3" s="19" customFormat="1">
      <c r="C644"/>
    </row>
    <row r="645" spans="3:3" s="19" customFormat="1">
      <c r="C645"/>
    </row>
    <row r="646" spans="3:3" s="19" customFormat="1">
      <c r="C646"/>
    </row>
    <row r="647" spans="3:3" s="19" customFormat="1">
      <c r="C647"/>
    </row>
    <row r="648" spans="3:3" s="19" customFormat="1">
      <c r="C648"/>
    </row>
    <row r="649" spans="3:3" s="19" customFormat="1">
      <c r="C649"/>
    </row>
    <row r="650" spans="3:3" s="19" customFormat="1">
      <c r="C650"/>
    </row>
    <row r="651" spans="3:3" s="19" customFormat="1">
      <c r="C651"/>
    </row>
    <row r="652" spans="3:3" s="19" customFormat="1">
      <c r="C652"/>
    </row>
    <row r="653" spans="3:3" s="19" customFormat="1">
      <c r="C653"/>
    </row>
    <row r="654" spans="3:3" s="19" customFormat="1">
      <c r="C654"/>
    </row>
    <row r="655" spans="3:3" s="19" customFormat="1">
      <c r="C655"/>
    </row>
    <row r="656" spans="3:3" s="19" customFormat="1">
      <c r="C656"/>
    </row>
    <row r="657" spans="3:3" s="19" customFormat="1">
      <c r="C657"/>
    </row>
    <row r="658" spans="3:3" s="19" customFormat="1">
      <c r="C658"/>
    </row>
    <row r="659" spans="3:3" s="19" customFormat="1">
      <c r="C659"/>
    </row>
    <row r="660" spans="3:3" s="19" customFormat="1">
      <c r="C660"/>
    </row>
    <row r="661" spans="3:3" s="19" customFormat="1">
      <c r="C661"/>
    </row>
    <row r="662" spans="3:3" s="19" customFormat="1">
      <c r="C662"/>
    </row>
    <row r="663" spans="3:3" s="19" customFormat="1">
      <c r="C663"/>
    </row>
    <row r="664" spans="3:3" s="19" customFormat="1">
      <c r="C664"/>
    </row>
    <row r="665" spans="3:3" s="19" customFormat="1">
      <c r="C665"/>
    </row>
    <row r="666" spans="3:3" s="19" customFormat="1">
      <c r="C666"/>
    </row>
    <row r="667" spans="3:3" s="19" customFormat="1">
      <c r="C667"/>
    </row>
    <row r="668" spans="3:3" s="19" customFormat="1">
      <c r="C668"/>
    </row>
    <row r="669" spans="3:3" s="19" customFormat="1">
      <c r="C669"/>
    </row>
    <row r="670" spans="3:3" s="19" customFormat="1">
      <c r="C670"/>
    </row>
    <row r="671" spans="3:3" s="19" customFormat="1">
      <c r="C671"/>
    </row>
    <row r="672" spans="3:3" s="19" customFormat="1">
      <c r="C672"/>
    </row>
    <row r="673" spans="3:3" s="19" customFormat="1">
      <c r="C673"/>
    </row>
    <row r="674" spans="3:3" s="19" customFormat="1">
      <c r="C674"/>
    </row>
    <row r="675" spans="3:3" s="19" customFormat="1">
      <c r="C675"/>
    </row>
    <row r="676" spans="3:3" s="19" customFormat="1">
      <c r="C676"/>
    </row>
    <row r="677" spans="3:3" s="19" customFormat="1">
      <c r="C677"/>
    </row>
    <row r="678" spans="3:3" s="19" customFormat="1">
      <c r="C678"/>
    </row>
    <row r="679" spans="3:3" s="19" customFormat="1">
      <c r="C679"/>
    </row>
    <row r="680" spans="3:3" s="19" customFormat="1">
      <c r="C680"/>
    </row>
    <row r="681" spans="3:3" s="19" customFormat="1">
      <c r="C681"/>
    </row>
    <row r="682" spans="3:3" s="19" customFormat="1">
      <c r="C682"/>
    </row>
    <row r="683" spans="3:3" s="19" customFormat="1">
      <c r="C683"/>
    </row>
    <row r="684" spans="3:3" s="19" customFormat="1">
      <c r="C684"/>
    </row>
    <row r="685" spans="3:3" s="19" customFormat="1">
      <c r="C685"/>
    </row>
    <row r="686" spans="3:3" s="19" customFormat="1">
      <c r="C686"/>
    </row>
    <row r="687" spans="3:3" s="19" customFormat="1">
      <c r="C687"/>
    </row>
    <row r="688" spans="3:3" s="19" customFormat="1">
      <c r="C688"/>
    </row>
    <row r="689" spans="3:3" s="19" customFormat="1">
      <c r="C689"/>
    </row>
    <row r="690" spans="3:3" s="19" customFormat="1">
      <c r="C690"/>
    </row>
    <row r="691" spans="3:3" s="19" customFormat="1">
      <c r="C691"/>
    </row>
    <row r="692" spans="3:3" s="19" customFormat="1">
      <c r="C692"/>
    </row>
    <row r="693" spans="3:3" s="19" customFormat="1">
      <c r="C693"/>
    </row>
    <row r="694" spans="3:3" s="19" customFormat="1">
      <c r="C694"/>
    </row>
    <row r="695" spans="3:3" s="19" customFormat="1">
      <c r="C695"/>
    </row>
    <row r="696" spans="3:3" s="19" customFormat="1">
      <c r="C696"/>
    </row>
    <row r="697" spans="3:3" s="19" customFormat="1">
      <c r="C697"/>
    </row>
    <row r="698" spans="3:3" s="19" customFormat="1">
      <c r="C698"/>
    </row>
    <row r="699" spans="3:3" s="19" customFormat="1">
      <c r="C699"/>
    </row>
    <row r="700" spans="3:3" s="19" customFormat="1">
      <c r="C700"/>
    </row>
    <row r="701" spans="3:3" s="19" customFormat="1">
      <c r="C701"/>
    </row>
    <row r="702" spans="3:3" s="19" customFormat="1">
      <c r="C702"/>
    </row>
    <row r="703" spans="3:3" s="19" customFormat="1">
      <c r="C703"/>
    </row>
    <row r="704" spans="3:3" s="19" customFormat="1">
      <c r="C704"/>
    </row>
    <row r="705" spans="3:3" s="19" customFormat="1">
      <c r="C705"/>
    </row>
    <row r="706" spans="3:3" s="19" customFormat="1">
      <c r="C706"/>
    </row>
    <row r="707" spans="3:3" s="19" customFormat="1">
      <c r="C707"/>
    </row>
    <row r="708" spans="3:3" s="19" customFormat="1">
      <c r="C708"/>
    </row>
    <row r="709" spans="3:3" s="19" customFormat="1">
      <c r="C709"/>
    </row>
    <row r="710" spans="3:3" s="19" customFormat="1">
      <c r="C710"/>
    </row>
    <row r="711" spans="3:3" s="19" customFormat="1">
      <c r="C711"/>
    </row>
    <row r="712" spans="3:3" s="19" customFormat="1">
      <c r="C712"/>
    </row>
    <row r="713" spans="3:3" s="19" customFormat="1">
      <c r="C713"/>
    </row>
    <row r="714" spans="3:3" s="19" customFormat="1">
      <c r="C714"/>
    </row>
    <row r="715" spans="3:3" s="19" customFormat="1">
      <c r="C715"/>
    </row>
    <row r="716" spans="3:3" s="19" customFormat="1">
      <c r="C716"/>
    </row>
    <row r="717" spans="3:3" s="19" customFormat="1">
      <c r="C717"/>
    </row>
    <row r="718" spans="3:3" s="19" customFormat="1">
      <c r="C718"/>
    </row>
    <row r="719" spans="3:3" s="19" customFormat="1">
      <c r="C719"/>
    </row>
    <row r="720" spans="3:3" s="19" customFormat="1">
      <c r="C720"/>
    </row>
    <row r="721" spans="3:3" s="19" customFormat="1">
      <c r="C721"/>
    </row>
    <row r="722" spans="3:3" s="19" customFormat="1">
      <c r="C722"/>
    </row>
    <row r="723" spans="3:3" s="19" customFormat="1">
      <c r="C723"/>
    </row>
    <row r="724" spans="3:3" s="19" customFormat="1">
      <c r="C724"/>
    </row>
    <row r="725" spans="3:3" s="19" customFormat="1">
      <c r="C725"/>
    </row>
    <row r="726" spans="3:3" s="19" customFormat="1">
      <c r="C726"/>
    </row>
    <row r="727" spans="3:3" s="19" customFormat="1">
      <c r="C727"/>
    </row>
    <row r="728" spans="3:3" s="19" customFormat="1">
      <c r="C728"/>
    </row>
    <row r="729" spans="3:3" s="19" customFormat="1">
      <c r="C729"/>
    </row>
    <row r="730" spans="3:3" s="19" customFormat="1">
      <c r="C730"/>
    </row>
    <row r="731" spans="3:3" s="19" customFormat="1">
      <c r="C731"/>
    </row>
    <row r="732" spans="3:3" s="19" customFormat="1">
      <c r="C732"/>
    </row>
    <row r="733" spans="3:3" s="19" customFormat="1">
      <c r="C733"/>
    </row>
    <row r="734" spans="3:3" s="19" customFormat="1">
      <c r="C734"/>
    </row>
    <row r="735" spans="3:3" s="19" customFormat="1">
      <c r="C735"/>
    </row>
    <row r="736" spans="3:3" s="19" customFormat="1">
      <c r="C736"/>
    </row>
    <row r="737" spans="3:3" s="19" customFormat="1">
      <c r="C737"/>
    </row>
    <row r="738" spans="3:3" s="19" customFormat="1">
      <c r="C738"/>
    </row>
    <row r="739" spans="3:3" s="19" customFormat="1">
      <c r="C739"/>
    </row>
    <row r="740" spans="3:3" s="19" customFormat="1">
      <c r="C740"/>
    </row>
    <row r="741" spans="3:3" s="19" customFormat="1">
      <c r="C741"/>
    </row>
    <row r="742" spans="3:3" s="19" customFormat="1">
      <c r="C742"/>
    </row>
    <row r="743" spans="3:3" s="19" customFormat="1">
      <c r="C743"/>
    </row>
    <row r="744" spans="3:3" s="19" customFormat="1">
      <c r="C744"/>
    </row>
    <row r="745" spans="3:3" s="19" customFormat="1">
      <c r="C745"/>
    </row>
    <row r="746" spans="3:3" s="19" customFormat="1">
      <c r="C746"/>
    </row>
    <row r="747" spans="3:3" s="19" customFormat="1">
      <c r="C747"/>
    </row>
    <row r="748" spans="3:3" s="19" customFormat="1">
      <c r="C748"/>
    </row>
    <row r="749" spans="3:3" s="19" customFormat="1">
      <c r="C749"/>
    </row>
    <row r="750" spans="3:3" s="19" customFormat="1">
      <c r="C750"/>
    </row>
    <row r="751" spans="3:3" s="19" customFormat="1">
      <c r="C751"/>
    </row>
    <row r="752" spans="3:3" s="19" customFormat="1">
      <c r="C752"/>
    </row>
    <row r="753" spans="3:3" s="19" customFormat="1">
      <c r="C753"/>
    </row>
    <row r="754" spans="3:3" s="19" customFormat="1">
      <c r="C754"/>
    </row>
    <row r="755" spans="3:3" s="19" customFormat="1">
      <c r="C755"/>
    </row>
    <row r="756" spans="3:3" s="19" customFormat="1">
      <c r="C756"/>
    </row>
    <row r="757" spans="3:3" s="19" customFormat="1">
      <c r="C757"/>
    </row>
    <row r="758" spans="3:3" s="19" customFormat="1">
      <c r="C758"/>
    </row>
    <row r="759" spans="3:3" s="19" customFormat="1">
      <c r="C759"/>
    </row>
    <row r="760" spans="3:3" s="19" customFormat="1">
      <c r="C760"/>
    </row>
    <row r="761" spans="3:3" s="19" customFormat="1">
      <c r="C761"/>
    </row>
    <row r="762" spans="3:3" s="19" customFormat="1">
      <c r="C762"/>
    </row>
    <row r="763" spans="3:3" s="19" customFormat="1">
      <c r="C763"/>
    </row>
    <row r="764" spans="3:3" s="19" customFormat="1">
      <c r="C764"/>
    </row>
    <row r="765" spans="3:3" s="19" customFormat="1">
      <c r="C765"/>
    </row>
    <row r="766" spans="3:3" s="19" customFormat="1">
      <c r="C766"/>
    </row>
    <row r="767" spans="3:3" s="19" customFormat="1">
      <c r="C767"/>
    </row>
    <row r="768" spans="3:3" s="19" customFormat="1">
      <c r="C768"/>
    </row>
    <row r="769" spans="3:3" s="19" customFormat="1">
      <c r="C769"/>
    </row>
    <row r="770" spans="3:3" s="19" customFormat="1">
      <c r="C770"/>
    </row>
    <row r="771" spans="3:3" s="19" customFormat="1">
      <c r="C771"/>
    </row>
    <row r="772" spans="3:3" s="19" customFormat="1">
      <c r="C772"/>
    </row>
    <row r="773" spans="3:3" s="19" customFormat="1">
      <c r="C773"/>
    </row>
    <row r="774" spans="3:3" s="19" customFormat="1">
      <c r="C774"/>
    </row>
    <row r="775" spans="3:3" s="19" customFormat="1">
      <c r="C775"/>
    </row>
    <row r="776" spans="3:3" s="19" customFormat="1">
      <c r="C776"/>
    </row>
    <row r="777" spans="3:3" s="19" customFormat="1">
      <c r="C777"/>
    </row>
    <row r="778" spans="3:3" s="19" customFormat="1">
      <c r="C778"/>
    </row>
    <row r="779" spans="3:3" s="19" customFormat="1">
      <c r="C779"/>
    </row>
    <row r="780" spans="3:3" s="19" customFormat="1">
      <c r="C780"/>
    </row>
    <row r="781" spans="3:3" s="19" customFormat="1">
      <c r="C781"/>
    </row>
    <row r="782" spans="3:3" s="19" customFormat="1">
      <c r="C782"/>
    </row>
    <row r="783" spans="3:3" s="19" customFormat="1">
      <c r="C783"/>
    </row>
    <row r="784" spans="3:3" s="19" customFormat="1">
      <c r="C784"/>
    </row>
    <row r="785" spans="3:3" s="19" customFormat="1">
      <c r="C785"/>
    </row>
    <row r="786" spans="3:3" s="19" customFormat="1">
      <c r="C786"/>
    </row>
    <row r="787" spans="3:3" s="19" customFormat="1">
      <c r="C787"/>
    </row>
    <row r="788" spans="3:3" s="19" customFormat="1">
      <c r="C788"/>
    </row>
    <row r="789" spans="3:3" s="19" customFormat="1">
      <c r="C789"/>
    </row>
    <row r="790" spans="3:3" s="19" customFormat="1">
      <c r="C790"/>
    </row>
    <row r="791" spans="3:3" s="19" customFormat="1">
      <c r="C791"/>
    </row>
    <row r="792" spans="3:3" s="19" customFormat="1">
      <c r="C792"/>
    </row>
    <row r="793" spans="3:3" s="19" customFormat="1">
      <c r="C793"/>
    </row>
    <row r="794" spans="3:3" s="19" customFormat="1">
      <c r="C794"/>
    </row>
    <row r="795" spans="3:3" s="19" customFormat="1">
      <c r="C795"/>
    </row>
    <row r="796" spans="3:3" s="19" customFormat="1">
      <c r="C796"/>
    </row>
    <row r="797" spans="3:3" s="19" customFormat="1">
      <c r="C797"/>
    </row>
    <row r="798" spans="3:3" s="19" customFormat="1">
      <c r="C798"/>
    </row>
    <row r="799" spans="3:3" s="19" customFormat="1">
      <c r="C799"/>
    </row>
    <row r="800" spans="3:3" s="19" customFormat="1">
      <c r="C800"/>
    </row>
    <row r="801" spans="3:3" s="19" customFormat="1">
      <c r="C801"/>
    </row>
    <row r="802" spans="3:3" s="19" customFormat="1">
      <c r="C802"/>
    </row>
    <row r="803" spans="3:3" s="19" customFormat="1">
      <c r="C803"/>
    </row>
    <row r="804" spans="3:3" s="19" customFormat="1">
      <c r="C804"/>
    </row>
    <row r="805" spans="3:3" s="19" customFormat="1">
      <c r="C805"/>
    </row>
    <row r="806" spans="3:3" s="19" customFormat="1">
      <c r="C806"/>
    </row>
    <row r="807" spans="3:3" s="19" customFormat="1">
      <c r="C807"/>
    </row>
    <row r="808" spans="3:3" s="19" customFormat="1">
      <c r="C808"/>
    </row>
    <row r="809" spans="3:3" s="19" customFormat="1">
      <c r="C809"/>
    </row>
    <row r="810" spans="3:3" s="19" customFormat="1">
      <c r="C810"/>
    </row>
    <row r="811" spans="3:3" s="19" customFormat="1">
      <c r="C811"/>
    </row>
    <row r="812" spans="3:3" s="19" customFormat="1">
      <c r="C812"/>
    </row>
    <row r="813" spans="3:3" s="19" customFormat="1">
      <c r="C813"/>
    </row>
    <row r="814" spans="3:3" s="19" customFormat="1">
      <c r="C814"/>
    </row>
    <row r="815" spans="3:3" s="19" customFormat="1">
      <c r="C815"/>
    </row>
    <row r="816" spans="3:3" s="19" customFormat="1">
      <c r="C816"/>
    </row>
    <row r="817" spans="3:3" s="19" customFormat="1">
      <c r="C817"/>
    </row>
    <row r="818" spans="3:3" s="19" customFormat="1">
      <c r="C818"/>
    </row>
    <row r="819" spans="3:3" s="19" customFormat="1">
      <c r="C819"/>
    </row>
    <row r="820" spans="3:3" s="19" customFormat="1">
      <c r="C820"/>
    </row>
    <row r="821" spans="3:3" s="19" customFormat="1">
      <c r="C821"/>
    </row>
    <row r="822" spans="3:3" s="19" customFormat="1">
      <c r="C822"/>
    </row>
    <row r="823" spans="3:3" s="19" customFormat="1">
      <c r="C823"/>
    </row>
    <row r="824" spans="3:3" s="19" customFormat="1">
      <c r="C824"/>
    </row>
    <row r="825" spans="3:3" s="19" customFormat="1">
      <c r="C825"/>
    </row>
    <row r="826" spans="3:3" s="19" customFormat="1">
      <c r="C826"/>
    </row>
    <row r="827" spans="3:3" s="19" customFormat="1">
      <c r="C827"/>
    </row>
    <row r="828" spans="3:3" s="19" customFormat="1">
      <c r="C828"/>
    </row>
    <row r="829" spans="3:3" s="19" customFormat="1">
      <c r="C829"/>
    </row>
    <row r="830" spans="3:3" s="19" customFormat="1">
      <c r="C830"/>
    </row>
    <row r="831" spans="3:3" s="19" customFormat="1">
      <c r="C831"/>
    </row>
    <row r="832" spans="3:3" s="19" customFormat="1">
      <c r="C832"/>
    </row>
    <row r="833" spans="3:3" s="19" customFormat="1">
      <c r="C833"/>
    </row>
    <row r="834" spans="3:3" s="19" customFormat="1">
      <c r="C834"/>
    </row>
    <row r="835" spans="3:3" s="19" customFormat="1">
      <c r="C835"/>
    </row>
    <row r="836" spans="3:3" s="19" customFormat="1">
      <c r="C836"/>
    </row>
    <row r="837" spans="3:3" s="19" customFormat="1">
      <c r="C837"/>
    </row>
    <row r="838" spans="3:3" s="19" customFormat="1">
      <c r="C838"/>
    </row>
    <row r="839" spans="3:3" s="19" customFormat="1">
      <c r="C839"/>
    </row>
    <row r="840" spans="3:3" s="19" customFormat="1">
      <c r="C840"/>
    </row>
    <row r="841" spans="3:3" s="19" customFormat="1">
      <c r="C841"/>
    </row>
    <row r="842" spans="3:3" s="19" customFormat="1">
      <c r="C842"/>
    </row>
    <row r="843" spans="3:3" s="19" customFormat="1">
      <c r="C843"/>
    </row>
    <row r="844" spans="3:3" s="19" customFormat="1">
      <c r="C844"/>
    </row>
    <row r="845" spans="3:3" s="19" customFormat="1">
      <c r="C845"/>
    </row>
    <row r="846" spans="3:3" s="19" customFormat="1">
      <c r="C846"/>
    </row>
    <row r="847" spans="3:3" s="19" customFormat="1">
      <c r="C847"/>
    </row>
    <row r="848" spans="3:3" s="19" customFormat="1">
      <c r="C848"/>
    </row>
    <row r="849" spans="3:3" s="19" customFormat="1">
      <c r="C849"/>
    </row>
    <row r="850" spans="3:3" s="19" customFormat="1">
      <c r="C850"/>
    </row>
    <row r="851" spans="3:3" s="19" customFormat="1">
      <c r="C851"/>
    </row>
    <row r="852" spans="3:3" s="19" customFormat="1">
      <c r="C852"/>
    </row>
    <row r="853" spans="3:3" s="19" customFormat="1">
      <c r="C853"/>
    </row>
    <row r="854" spans="3:3" s="19" customFormat="1">
      <c r="C854"/>
    </row>
    <row r="855" spans="3:3" s="19" customFormat="1">
      <c r="C855"/>
    </row>
    <row r="856" spans="3:3" s="19" customFormat="1">
      <c r="C856"/>
    </row>
    <row r="857" spans="3:3" s="19" customFormat="1">
      <c r="C857"/>
    </row>
    <row r="858" spans="3:3" s="19" customFormat="1">
      <c r="C858"/>
    </row>
    <row r="859" spans="3:3" s="19" customFormat="1">
      <c r="C859"/>
    </row>
    <row r="860" spans="3:3" s="19" customFormat="1">
      <c r="C860"/>
    </row>
    <row r="861" spans="3:3" s="19" customFormat="1">
      <c r="C861"/>
    </row>
    <row r="862" spans="3:3" s="19" customFormat="1">
      <c r="C862"/>
    </row>
    <row r="863" spans="3:3" s="19" customFormat="1">
      <c r="C863"/>
    </row>
    <row r="864" spans="3:3" s="19" customFormat="1">
      <c r="C864"/>
    </row>
    <row r="865" spans="3:3" s="19" customFormat="1">
      <c r="C865"/>
    </row>
    <row r="866" spans="3:3" s="19" customFormat="1">
      <c r="C866"/>
    </row>
    <row r="867" spans="3:3" s="19" customFormat="1">
      <c r="C867"/>
    </row>
    <row r="868" spans="3:3" s="19" customFormat="1">
      <c r="C868"/>
    </row>
    <row r="869" spans="3:3" s="19" customFormat="1">
      <c r="C869"/>
    </row>
    <row r="870" spans="3:3" s="19" customFormat="1">
      <c r="C870"/>
    </row>
    <row r="871" spans="3:3" s="19" customFormat="1">
      <c r="C871"/>
    </row>
    <row r="872" spans="3:3" s="19" customFormat="1">
      <c r="C872"/>
    </row>
    <row r="873" spans="3:3" s="19" customFormat="1">
      <c r="C873"/>
    </row>
    <row r="874" spans="3:3" s="19" customFormat="1">
      <c r="C874"/>
    </row>
    <row r="875" spans="3:3" s="19" customFormat="1">
      <c r="C875"/>
    </row>
    <row r="876" spans="3:3" s="19" customFormat="1">
      <c r="C876"/>
    </row>
    <row r="877" spans="3:3" s="19" customFormat="1">
      <c r="C877"/>
    </row>
    <row r="878" spans="3:3" s="19" customFormat="1">
      <c r="C878"/>
    </row>
    <row r="879" spans="3:3" s="19" customFormat="1">
      <c r="C879"/>
    </row>
    <row r="880" spans="3:3" s="19" customFormat="1">
      <c r="C880"/>
    </row>
    <row r="881" spans="3:3" s="19" customFormat="1">
      <c r="C881"/>
    </row>
    <row r="882" spans="3:3" s="19" customFormat="1">
      <c r="C882"/>
    </row>
    <row r="883" spans="3:3" s="19" customFormat="1">
      <c r="C883"/>
    </row>
    <row r="884" spans="3:3" s="19" customFormat="1">
      <c r="C884"/>
    </row>
    <row r="885" spans="3:3" s="19" customFormat="1">
      <c r="C885"/>
    </row>
    <row r="886" spans="3:3" s="19" customFormat="1">
      <c r="C886"/>
    </row>
    <row r="887" spans="3:3" s="19" customFormat="1">
      <c r="C887"/>
    </row>
    <row r="888" spans="3:3" s="19" customFormat="1">
      <c r="C888"/>
    </row>
    <row r="889" spans="3:3" s="19" customFormat="1">
      <c r="C889"/>
    </row>
    <row r="890" spans="3:3" s="19" customFormat="1">
      <c r="C890"/>
    </row>
    <row r="891" spans="3:3" s="19" customFormat="1">
      <c r="C891"/>
    </row>
    <row r="892" spans="3:3" s="19" customFormat="1">
      <c r="C892"/>
    </row>
    <row r="893" spans="3:3" s="19" customFormat="1">
      <c r="C893"/>
    </row>
    <row r="894" spans="3:3" s="19" customFormat="1">
      <c r="C894"/>
    </row>
    <row r="895" spans="3:3" s="19" customFormat="1">
      <c r="C895"/>
    </row>
    <row r="896" spans="3:3" s="19" customFormat="1">
      <c r="C896"/>
    </row>
    <row r="897" spans="3:3" s="19" customFormat="1">
      <c r="C897"/>
    </row>
    <row r="898" spans="3:3" s="19" customFormat="1">
      <c r="C898"/>
    </row>
    <row r="899" spans="3:3" s="19" customFormat="1">
      <c r="C899"/>
    </row>
    <row r="900" spans="3:3" s="19" customFormat="1">
      <c r="C900"/>
    </row>
    <row r="901" spans="3:3" s="19" customFormat="1">
      <c r="C901"/>
    </row>
    <row r="902" spans="3:3" s="19" customFormat="1">
      <c r="C902"/>
    </row>
    <row r="903" spans="3:3" s="19" customFormat="1">
      <c r="C903"/>
    </row>
    <row r="904" spans="3:3" s="19" customFormat="1">
      <c r="C904"/>
    </row>
    <row r="905" spans="3:3" s="19" customFormat="1">
      <c r="C905"/>
    </row>
    <row r="906" spans="3:3" s="19" customFormat="1">
      <c r="C906"/>
    </row>
    <row r="907" spans="3:3" s="19" customFormat="1">
      <c r="C907"/>
    </row>
    <row r="908" spans="3:3" s="19" customFormat="1">
      <c r="C908"/>
    </row>
    <row r="909" spans="3:3" s="19" customFormat="1">
      <c r="C909"/>
    </row>
    <row r="910" spans="3:3" s="19" customFormat="1">
      <c r="C910"/>
    </row>
    <row r="911" spans="3:3" s="19" customFormat="1">
      <c r="C911"/>
    </row>
    <row r="912" spans="3:3" s="19" customFormat="1">
      <c r="C912"/>
    </row>
    <row r="913" spans="3:3" s="19" customFormat="1">
      <c r="C913"/>
    </row>
    <row r="914" spans="3:3" s="19" customFormat="1">
      <c r="C914"/>
    </row>
    <row r="915" spans="3:3" s="19" customFormat="1">
      <c r="C915"/>
    </row>
    <row r="916" spans="3:3" s="19" customFormat="1">
      <c r="C916"/>
    </row>
    <row r="917" spans="3:3" s="19" customFormat="1">
      <c r="C917"/>
    </row>
    <row r="918" spans="3:3" s="19" customFormat="1">
      <c r="C918"/>
    </row>
    <row r="919" spans="3:3" s="19" customFormat="1">
      <c r="C919"/>
    </row>
    <row r="920" spans="3:3" s="19" customFormat="1">
      <c r="C920"/>
    </row>
    <row r="921" spans="3:3" s="19" customFormat="1">
      <c r="C921"/>
    </row>
    <row r="922" spans="3:3" s="19" customFormat="1">
      <c r="C922"/>
    </row>
    <row r="923" spans="3:3" s="19" customFormat="1">
      <c r="C923"/>
    </row>
    <row r="924" spans="3:3" s="19" customFormat="1">
      <c r="C924"/>
    </row>
    <row r="925" spans="3:3" s="19" customFormat="1">
      <c r="C925"/>
    </row>
    <row r="926" spans="3:3" s="19" customFormat="1">
      <c r="C926"/>
    </row>
    <row r="927" spans="3:3" s="19" customFormat="1">
      <c r="C927"/>
    </row>
    <row r="928" spans="3:3" s="19" customFormat="1">
      <c r="C928"/>
    </row>
    <row r="929" spans="3:3" s="19" customFormat="1">
      <c r="C929"/>
    </row>
    <row r="930" spans="3:3" s="19" customFormat="1">
      <c r="C930"/>
    </row>
    <row r="931" spans="3:3" s="19" customFormat="1">
      <c r="C931"/>
    </row>
    <row r="932" spans="3:3" s="19" customFormat="1">
      <c r="C932"/>
    </row>
    <row r="933" spans="3:3" s="19" customFormat="1">
      <c r="C933"/>
    </row>
    <row r="934" spans="3:3" s="19" customFormat="1">
      <c r="C934"/>
    </row>
    <row r="935" spans="3:3" s="19" customFormat="1">
      <c r="C935"/>
    </row>
    <row r="936" spans="3:3" s="19" customFormat="1">
      <c r="C936"/>
    </row>
    <row r="937" spans="3:3" s="19" customFormat="1">
      <c r="C937"/>
    </row>
    <row r="938" spans="3:3" s="19" customFormat="1">
      <c r="C938"/>
    </row>
    <row r="939" spans="3:3" s="19" customFormat="1">
      <c r="C939"/>
    </row>
    <row r="940" spans="3:3" s="19" customFormat="1">
      <c r="C940"/>
    </row>
    <row r="941" spans="3:3" s="19" customFormat="1">
      <c r="C941"/>
    </row>
    <row r="942" spans="3:3" s="19" customFormat="1">
      <c r="C942"/>
    </row>
    <row r="943" spans="3:3" s="19" customFormat="1">
      <c r="C943"/>
    </row>
    <row r="944" spans="3:3" s="19" customFormat="1">
      <c r="C944"/>
    </row>
    <row r="945" spans="3:3" s="19" customFormat="1">
      <c r="C945"/>
    </row>
    <row r="946" spans="3:3" s="19" customFormat="1">
      <c r="C946"/>
    </row>
    <row r="947" spans="3:3" s="19" customFormat="1">
      <c r="C947"/>
    </row>
    <row r="948" spans="3:3" s="19" customFormat="1">
      <c r="C948"/>
    </row>
    <row r="949" spans="3:3" s="19" customFormat="1">
      <c r="C949"/>
    </row>
    <row r="950" spans="3:3" s="19" customFormat="1">
      <c r="C950"/>
    </row>
    <row r="951" spans="3:3" s="19" customFormat="1">
      <c r="C951"/>
    </row>
    <row r="952" spans="3:3" s="19" customFormat="1">
      <c r="C952"/>
    </row>
    <row r="953" spans="3:3" s="19" customFormat="1">
      <c r="C953"/>
    </row>
    <row r="954" spans="3:3" s="19" customFormat="1">
      <c r="C954"/>
    </row>
    <row r="955" spans="3:3" s="19" customFormat="1">
      <c r="C955"/>
    </row>
    <row r="956" spans="3:3" s="19" customFormat="1">
      <c r="C956"/>
    </row>
    <row r="957" spans="3:3" s="19" customFormat="1">
      <c r="C957"/>
    </row>
    <row r="958" spans="3:3" s="19" customFormat="1">
      <c r="C958"/>
    </row>
    <row r="959" spans="3:3" s="19" customFormat="1">
      <c r="C959"/>
    </row>
    <row r="960" spans="3:3" s="19" customFormat="1">
      <c r="C960"/>
    </row>
    <row r="961" spans="3:3" s="19" customFormat="1">
      <c r="C961"/>
    </row>
    <row r="962" spans="3:3" s="19" customFormat="1">
      <c r="C962"/>
    </row>
    <row r="963" spans="3:3" s="19" customFormat="1">
      <c r="C963"/>
    </row>
    <row r="964" spans="3:3" s="19" customFormat="1">
      <c r="C964"/>
    </row>
    <row r="965" spans="3:3" s="19" customFormat="1">
      <c r="C965"/>
    </row>
    <row r="966" spans="3:3" s="19" customFormat="1">
      <c r="C966"/>
    </row>
    <row r="967" spans="3:3" s="19" customFormat="1">
      <c r="C967"/>
    </row>
    <row r="968" spans="3:3" s="19" customFormat="1">
      <c r="C968"/>
    </row>
    <row r="969" spans="3:3" s="19" customFormat="1">
      <c r="C969"/>
    </row>
    <row r="970" spans="3:3" s="19" customFormat="1">
      <c r="C970"/>
    </row>
    <row r="971" spans="3:3" s="19" customFormat="1">
      <c r="C971"/>
    </row>
    <row r="972" spans="3:3" s="19" customFormat="1">
      <c r="C972"/>
    </row>
    <row r="973" spans="3:3" s="19" customFormat="1">
      <c r="C973"/>
    </row>
    <row r="974" spans="3:3" s="19" customFormat="1">
      <c r="C974"/>
    </row>
    <row r="975" spans="3:3" s="19" customFormat="1">
      <c r="C975"/>
    </row>
    <row r="976" spans="3:3" s="19" customFormat="1">
      <c r="C976"/>
    </row>
    <row r="977" spans="3:3" s="19" customFormat="1">
      <c r="C977"/>
    </row>
    <row r="978" spans="3:3" s="19" customFormat="1">
      <c r="C978"/>
    </row>
    <row r="979" spans="3:3" s="19" customFormat="1">
      <c r="C979"/>
    </row>
    <row r="980" spans="3:3" s="19" customFormat="1">
      <c r="C980"/>
    </row>
    <row r="981" spans="3:3" s="19" customFormat="1">
      <c r="C981"/>
    </row>
    <row r="982" spans="3:3" s="19" customFormat="1">
      <c r="C982"/>
    </row>
    <row r="983" spans="3:3" s="19" customFormat="1">
      <c r="C983"/>
    </row>
    <row r="984" spans="3:3" s="19" customFormat="1">
      <c r="C984"/>
    </row>
    <row r="985" spans="3:3" s="19" customFormat="1">
      <c r="C985"/>
    </row>
    <row r="986" spans="3:3" s="19" customFormat="1">
      <c r="C986"/>
    </row>
    <row r="987" spans="3:3" s="19" customFormat="1">
      <c r="C987"/>
    </row>
    <row r="988" spans="3:3" s="19" customFormat="1">
      <c r="C988"/>
    </row>
    <row r="989" spans="3:3" s="19" customFormat="1">
      <c r="C989"/>
    </row>
    <row r="990" spans="3:3" s="19" customFormat="1">
      <c r="C990"/>
    </row>
    <row r="991" spans="3:3" s="19" customFormat="1">
      <c r="C991"/>
    </row>
    <row r="992" spans="3:3" s="19" customFormat="1">
      <c r="C992"/>
    </row>
    <row r="993" spans="3:3" s="19" customFormat="1">
      <c r="C993"/>
    </row>
    <row r="994" spans="3:3" s="19" customFormat="1">
      <c r="C994"/>
    </row>
    <row r="995" spans="3:3" s="19" customFormat="1">
      <c r="C995"/>
    </row>
    <row r="996" spans="3:3" s="19" customFormat="1">
      <c r="C996"/>
    </row>
    <row r="997" spans="3:3" s="19" customFormat="1">
      <c r="C997"/>
    </row>
    <row r="998" spans="3:3" s="19" customFormat="1">
      <c r="C998"/>
    </row>
    <row r="999" spans="3:3" s="19" customFormat="1">
      <c r="C999"/>
    </row>
    <row r="1000" spans="3:3" s="19" customFormat="1">
      <c r="C1000"/>
    </row>
    <row r="1001" spans="3:3" s="19" customFormat="1">
      <c r="C1001"/>
    </row>
    <row r="1002" spans="3:3" s="19" customFormat="1">
      <c r="C1002"/>
    </row>
    <row r="1003" spans="3:3" s="19" customFormat="1">
      <c r="C1003"/>
    </row>
    <row r="1004" spans="3:3" s="19" customFormat="1">
      <c r="C1004"/>
    </row>
    <row r="1005" spans="3:3" s="19" customFormat="1">
      <c r="C1005"/>
    </row>
    <row r="1006" spans="3:3" s="19" customFormat="1">
      <c r="C1006"/>
    </row>
    <row r="1007" spans="3:3" s="19" customFormat="1">
      <c r="C1007"/>
    </row>
    <row r="1008" spans="3:3" s="19" customFormat="1">
      <c r="C1008"/>
    </row>
    <row r="1009" spans="1:3" s="19" customFormat="1">
      <c r="C1009"/>
    </row>
    <row r="1010" spans="1:3" s="19" customFormat="1">
      <c r="C1010"/>
    </row>
    <row r="1011" spans="1:3" s="19" customFormat="1">
      <c r="C1011"/>
    </row>
    <row r="1012" spans="1:3" s="19" customFormat="1">
      <c r="C1012"/>
    </row>
    <row r="1013" spans="1:3" s="19" customFormat="1">
      <c r="C1013"/>
    </row>
    <row r="1014" spans="1:3" s="19" customFormat="1">
      <c r="C1014"/>
    </row>
    <row r="1015" spans="1:3" s="19" customFormat="1">
      <c r="C1015"/>
    </row>
    <row r="1016" spans="1:3" s="19" customFormat="1">
      <c r="A1016" s="114" t="s">
        <v>90</v>
      </c>
      <c r="B1016" s="115" t="s">
        <v>8</v>
      </c>
      <c r="C1016"/>
    </row>
    <row r="1017" spans="1:3" s="19" customFormat="1">
      <c r="A1017" s="19" t="e">
        <f>#REF!</f>
        <v>#REF!</v>
      </c>
      <c r="B1017" s="110" t="e">
        <f>#REF!</f>
        <v>#REF!</v>
      </c>
      <c r="C1017"/>
    </row>
    <row r="1018" spans="1:3" s="19" customFormat="1">
      <c r="A1018" s="19" t="e">
        <f>#REF!</f>
        <v>#REF!</v>
      </c>
      <c r="B1018" s="110" t="e">
        <f>#REF!</f>
        <v>#REF!</v>
      </c>
      <c r="C1018"/>
    </row>
    <row r="1019" spans="1:3" s="19" customFormat="1">
      <c r="A1019" s="19" t="e">
        <f>#REF!</f>
        <v>#REF!</v>
      </c>
      <c r="B1019" s="110" t="e">
        <f>#REF!</f>
        <v>#REF!</v>
      </c>
      <c r="C1019"/>
    </row>
    <row r="1020" spans="1:3" s="19" customFormat="1">
      <c r="A1020" s="19" t="e">
        <f>#REF!</f>
        <v>#REF!</v>
      </c>
      <c r="B1020" s="110" t="e">
        <f>#REF!</f>
        <v>#REF!</v>
      </c>
      <c r="C1020"/>
    </row>
    <row r="1021" spans="1:3" s="19" customFormat="1">
      <c r="A1021" s="19" t="e">
        <f>#REF!</f>
        <v>#REF!</v>
      </c>
      <c r="B1021" s="110" t="e">
        <f>#REF!</f>
        <v>#REF!</v>
      </c>
      <c r="C1021"/>
    </row>
    <row r="1022" spans="1:3" s="19" customFormat="1">
      <c r="A1022" s="19" t="e">
        <f>#REF!</f>
        <v>#REF!</v>
      </c>
      <c r="B1022" s="110" t="e">
        <f>#REF!</f>
        <v>#REF!</v>
      </c>
      <c r="C1022"/>
    </row>
    <row r="1023" spans="1:3" s="19" customFormat="1">
      <c r="A1023" s="19" t="e">
        <f>#REF!</f>
        <v>#REF!</v>
      </c>
      <c r="B1023" s="110" t="e">
        <f>#REF!</f>
        <v>#REF!</v>
      </c>
      <c r="C1023"/>
    </row>
    <row r="1024" spans="1:3" s="19" customFormat="1">
      <c r="A1024" s="19" t="e">
        <f>#REF!</f>
        <v>#REF!</v>
      </c>
      <c r="B1024" s="110" t="e">
        <f>#REF!</f>
        <v>#REF!</v>
      </c>
      <c r="C1024"/>
    </row>
    <row r="1025" spans="1:3" s="19" customFormat="1">
      <c r="A1025" s="19" t="e">
        <f>#REF!</f>
        <v>#REF!</v>
      </c>
      <c r="B1025" s="110" t="e">
        <f>#REF!</f>
        <v>#REF!</v>
      </c>
      <c r="C1025"/>
    </row>
    <row r="1026" spans="1:3" s="19" customFormat="1">
      <c r="A1026" s="19" t="e">
        <f>#REF!</f>
        <v>#REF!</v>
      </c>
      <c r="B1026" s="110" t="e">
        <f>#REF!</f>
        <v>#REF!</v>
      </c>
      <c r="C1026"/>
    </row>
    <row r="1027" spans="1:3" s="19" customFormat="1">
      <c r="A1027" s="19" t="e">
        <f>#REF!</f>
        <v>#REF!</v>
      </c>
      <c r="B1027" s="110" t="e">
        <f>#REF!</f>
        <v>#REF!</v>
      </c>
      <c r="C1027"/>
    </row>
    <row r="1028" spans="1:3" s="19" customFormat="1">
      <c r="A1028" s="19" t="e">
        <f>#REF!</f>
        <v>#REF!</v>
      </c>
      <c r="B1028" s="110" t="e">
        <f>#REF!</f>
        <v>#REF!</v>
      </c>
      <c r="C1028"/>
    </row>
    <row r="1029" spans="1:3" s="19" customFormat="1">
      <c r="A1029" s="19" t="e">
        <f>#REF!</f>
        <v>#REF!</v>
      </c>
      <c r="B1029" s="110" t="e">
        <f>#REF!</f>
        <v>#REF!</v>
      </c>
      <c r="C1029"/>
    </row>
    <row r="1030" spans="1:3" s="19" customFormat="1">
      <c r="A1030" s="19" t="e">
        <f>#REF!</f>
        <v>#REF!</v>
      </c>
      <c r="B1030" s="110" t="e">
        <f>#REF!</f>
        <v>#REF!</v>
      </c>
      <c r="C1030"/>
    </row>
    <row r="1031" spans="1:3" s="19" customFormat="1">
      <c r="A1031" s="19" t="e">
        <f>#REF!</f>
        <v>#REF!</v>
      </c>
      <c r="B1031" s="110" t="e">
        <f>#REF!</f>
        <v>#REF!</v>
      </c>
      <c r="C1031"/>
    </row>
    <row r="1032" spans="1:3" s="19" customFormat="1">
      <c r="A1032" s="19" t="e">
        <f>#REF!</f>
        <v>#REF!</v>
      </c>
      <c r="B1032" s="110" t="e">
        <f>#REF!</f>
        <v>#REF!</v>
      </c>
      <c r="C1032"/>
    </row>
    <row r="1033" spans="1:3" s="19" customFormat="1">
      <c r="B1033" s="113"/>
      <c r="C1033"/>
    </row>
    <row r="1034" spans="1:3" s="19" customFormat="1">
      <c r="A1034" s="19" t="s">
        <v>91</v>
      </c>
      <c r="B1034" s="113" t="e">
        <f>SUM(B1017:B1033)</f>
        <v>#REF!</v>
      </c>
      <c r="C1034"/>
    </row>
    <row r="1035" spans="1:3" s="19" customFormat="1">
      <c r="B1035" s="113"/>
      <c r="C1035"/>
    </row>
    <row r="1036" spans="1:3" s="19" customFormat="1">
      <c r="B1036" s="113"/>
      <c r="C1036"/>
    </row>
    <row r="1037" spans="1:3" s="19" customFormat="1">
      <c r="B1037" s="113"/>
      <c r="C1037"/>
    </row>
    <row r="1038" spans="1:3" s="19" customFormat="1">
      <c r="B1038" s="113"/>
      <c r="C1038"/>
    </row>
    <row r="1039" spans="1:3" s="19" customFormat="1">
      <c r="B1039" s="113"/>
      <c r="C1039"/>
    </row>
    <row r="1040" spans="1:3" s="19" customFormat="1">
      <c r="B1040" s="113"/>
      <c r="C1040"/>
    </row>
    <row r="1041" spans="2:3" s="19" customFormat="1">
      <c r="B1041" s="113"/>
      <c r="C1041"/>
    </row>
    <row r="1042" spans="2:3" s="19" customFormat="1">
      <c r="B1042" s="113"/>
      <c r="C1042"/>
    </row>
    <row r="1043" spans="2:3" s="19" customFormat="1">
      <c r="B1043" s="113"/>
      <c r="C1043"/>
    </row>
    <row r="1044" spans="2:3" s="19" customFormat="1">
      <c r="B1044" s="113"/>
      <c r="C1044"/>
    </row>
    <row r="1045" spans="2:3" s="19" customFormat="1">
      <c r="B1045" s="113"/>
      <c r="C1045"/>
    </row>
    <row r="1046" spans="2:3" s="19" customFormat="1">
      <c r="B1046" s="113"/>
      <c r="C1046"/>
    </row>
    <row r="1047" spans="2:3" s="19" customFormat="1">
      <c r="B1047" s="113"/>
      <c r="C1047"/>
    </row>
    <row r="1048" spans="2:3" s="19" customFormat="1">
      <c r="B1048" s="113"/>
      <c r="C1048"/>
    </row>
    <row r="1049" spans="2:3" s="19" customFormat="1">
      <c r="B1049" s="113"/>
      <c r="C1049"/>
    </row>
    <row r="1050" spans="2:3" s="19" customFormat="1">
      <c r="B1050" s="113"/>
      <c r="C1050"/>
    </row>
    <row r="1051" spans="2:3" s="19" customFormat="1">
      <c r="B1051" s="113"/>
      <c r="C1051"/>
    </row>
    <row r="1052" spans="2:3" s="19" customFormat="1">
      <c r="B1052" s="113"/>
      <c r="C1052"/>
    </row>
    <row r="1053" spans="2:3" s="19" customFormat="1">
      <c r="B1053" s="113"/>
      <c r="C1053"/>
    </row>
    <row r="1054" spans="2:3" s="19" customFormat="1">
      <c r="B1054" s="113"/>
      <c r="C1054"/>
    </row>
    <row r="1055" spans="2:3" s="19" customFormat="1">
      <c r="B1055" s="113"/>
      <c r="C1055"/>
    </row>
    <row r="1056" spans="2:3" s="19" customFormat="1">
      <c r="B1056" s="113"/>
      <c r="C1056"/>
    </row>
    <row r="1057" spans="3:3" s="19" customFormat="1">
      <c r="C1057"/>
    </row>
    <row r="1058" spans="3:3" s="19" customFormat="1">
      <c r="C1058"/>
    </row>
    <row r="1059" spans="3:3" s="19" customFormat="1">
      <c r="C1059"/>
    </row>
    <row r="1060" spans="3:3" s="19" customFormat="1">
      <c r="C1060"/>
    </row>
    <row r="1061" spans="3:3" s="19" customFormat="1">
      <c r="C1061"/>
    </row>
    <row r="1062" spans="3:3" s="19" customFormat="1">
      <c r="C1062"/>
    </row>
    <row r="1063" spans="3:3" s="19" customFormat="1">
      <c r="C1063"/>
    </row>
    <row r="1064" spans="3:3" s="19" customFormat="1">
      <c r="C1064"/>
    </row>
    <row r="1065" spans="3:3" s="19" customFormat="1">
      <c r="C1065"/>
    </row>
    <row r="1066" spans="3:3" s="19" customFormat="1">
      <c r="C1066"/>
    </row>
    <row r="1067" spans="3:3" s="19" customFormat="1">
      <c r="C1067"/>
    </row>
    <row r="1068" spans="3:3" s="19" customFormat="1">
      <c r="C1068"/>
    </row>
    <row r="1069" spans="3:3" s="19" customFormat="1">
      <c r="C1069"/>
    </row>
    <row r="1070" spans="3:3" s="19" customFormat="1">
      <c r="C1070"/>
    </row>
    <row r="1071" spans="3:3" s="19" customFormat="1">
      <c r="C1071"/>
    </row>
    <row r="1072" spans="3:3" s="19" customFormat="1">
      <c r="C1072"/>
    </row>
    <row r="1073" spans="3:3" s="19" customFormat="1">
      <c r="C1073"/>
    </row>
    <row r="1074" spans="3:3" s="19" customFormat="1">
      <c r="C1074"/>
    </row>
    <row r="1075" spans="3:3" s="19" customFormat="1">
      <c r="C1075"/>
    </row>
    <row r="1076" spans="3:3" s="19" customFormat="1">
      <c r="C1076"/>
    </row>
    <row r="1077" spans="3:3" s="19" customFormat="1">
      <c r="C1077"/>
    </row>
    <row r="1078" spans="3:3" s="19" customFormat="1">
      <c r="C1078"/>
    </row>
    <row r="1079" spans="3:3" s="19" customFormat="1">
      <c r="C1079"/>
    </row>
    <row r="1080" spans="3:3" s="19" customFormat="1">
      <c r="C1080"/>
    </row>
    <row r="1081" spans="3:3" s="19" customFormat="1">
      <c r="C1081"/>
    </row>
    <row r="1082" spans="3:3" s="19" customFormat="1">
      <c r="C1082"/>
    </row>
    <row r="1083" spans="3:3" s="19" customFormat="1">
      <c r="C1083"/>
    </row>
    <row r="1084" spans="3:3" s="19" customFormat="1">
      <c r="C1084"/>
    </row>
    <row r="1085" spans="3:3" s="19" customFormat="1">
      <c r="C1085"/>
    </row>
    <row r="1086" spans="3:3" s="19" customFormat="1">
      <c r="C1086"/>
    </row>
    <row r="1087" spans="3:3" s="19" customFormat="1">
      <c r="C1087"/>
    </row>
    <row r="1088" spans="3:3" s="19" customFormat="1">
      <c r="C1088"/>
    </row>
    <row r="1089" spans="3:3" s="19" customFormat="1">
      <c r="C1089"/>
    </row>
    <row r="1090" spans="3:3" s="19" customFormat="1">
      <c r="C1090"/>
    </row>
    <row r="1091" spans="3:3" s="19" customFormat="1">
      <c r="C1091"/>
    </row>
    <row r="1092" spans="3:3" s="19" customFormat="1">
      <c r="C1092"/>
    </row>
    <row r="1093" spans="3:3" s="19" customFormat="1">
      <c r="C1093"/>
    </row>
    <row r="1094" spans="3:3" s="19" customFormat="1">
      <c r="C1094"/>
    </row>
    <row r="1095" spans="3:3" s="19" customFormat="1">
      <c r="C1095"/>
    </row>
    <row r="1096" spans="3:3" s="19" customFormat="1">
      <c r="C1096"/>
    </row>
    <row r="1097" spans="3:3" s="19" customFormat="1">
      <c r="C1097"/>
    </row>
    <row r="1098" spans="3:3" s="19" customFormat="1">
      <c r="C1098"/>
    </row>
    <row r="1099" spans="3:3" s="19" customFormat="1">
      <c r="C1099"/>
    </row>
    <row r="1100" spans="3:3" s="19" customFormat="1">
      <c r="C1100"/>
    </row>
    <row r="1101" spans="3:3" s="19" customFormat="1">
      <c r="C1101"/>
    </row>
    <row r="1102" spans="3:3" s="19" customFormat="1">
      <c r="C1102"/>
    </row>
    <row r="1103" spans="3:3" s="19" customFormat="1">
      <c r="C1103"/>
    </row>
    <row r="1104" spans="3:3" s="19" customFormat="1">
      <c r="C1104"/>
    </row>
    <row r="1105" spans="3:3" s="19" customFormat="1">
      <c r="C1105"/>
    </row>
    <row r="1106" spans="3:3" s="19" customFormat="1">
      <c r="C1106"/>
    </row>
    <row r="1107" spans="3:3" s="19" customFormat="1">
      <c r="C1107"/>
    </row>
    <row r="1108" spans="3:3" s="19" customFormat="1">
      <c r="C1108"/>
    </row>
    <row r="1109" spans="3:3" s="19" customFormat="1">
      <c r="C1109"/>
    </row>
    <row r="1110" spans="3:3" s="19" customFormat="1">
      <c r="C1110"/>
    </row>
    <row r="1111" spans="3:3" s="19" customFormat="1">
      <c r="C1111"/>
    </row>
    <row r="1112" spans="3:3" s="19" customFormat="1">
      <c r="C1112"/>
    </row>
    <row r="1113" spans="3:3" s="19" customFormat="1">
      <c r="C1113"/>
    </row>
    <row r="1114" spans="3:3" s="19" customFormat="1">
      <c r="C1114"/>
    </row>
    <row r="1115" spans="3:3" s="19" customFormat="1">
      <c r="C1115"/>
    </row>
    <row r="1116" spans="3:3" s="19" customFormat="1">
      <c r="C1116"/>
    </row>
    <row r="1117" spans="3:3" s="19" customFormat="1">
      <c r="C1117"/>
    </row>
    <row r="1118" spans="3:3" s="19" customFormat="1">
      <c r="C1118"/>
    </row>
    <row r="1119" spans="3:3" s="19" customFormat="1">
      <c r="C1119"/>
    </row>
    <row r="1120" spans="3:3" s="19" customFormat="1">
      <c r="C1120"/>
    </row>
    <row r="1121" spans="3:3" s="19" customFormat="1">
      <c r="C1121"/>
    </row>
    <row r="1122" spans="3:3" s="19" customFormat="1">
      <c r="C1122"/>
    </row>
    <row r="1123" spans="3:3" s="19" customFormat="1">
      <c r="C1123"/>
    </row>
    <row r="1124" spans="3:3" s="19" customFormat="1">
      <c r="C1124"/>
    </row>
    <row r="1125" spans="3:3" s="19" customFormat="1">
      <c r="C1125"/>
    </row>
    <row r="1126" spans="3:3" s="19" customFormat="1">
      <c r="C1126"/>
    </row>
    <row r="1127" spans="3:3" s="19" customFormat="1">
      <c r="C1127"/>
    </row>
    <row r="1128" spans="3:3" s="19" customFormat="1">
      <c r="C1128"/>
    </row>
    <row r="1129" spans="3:3" s="19" customFormat="1">
      <c r="C1129"/>
    </row>
    <row r="1130" spans="3:3" s="19" customFormat="1">
      <c r="C1130"/>
    </row>
    <row r="1131" spans="3:3" s="19" customFormat="1">
      <c r="C1131"/>
    </row>
    <row r="1132" spans="3:3" s="19" customFormat="1">
      <c r="C1132"/>
    </row>
    <row r="1133" spans="3:3" s="19" customFormat="1">
      <c r="C1133"/>
    </row>
    <row r="1134" spans="3:3" s="19" customFormat="1">
      <c r="C1134"/>
    </row>
    <row r="1135" spans="3:3" s="19" customFormat="1">
      <c r="C1135"/>
    </row>
    <row r="1136" spans="3:3" s="19" customFormat="1">
      <c r="C1136"/>
    </row>
    <row r="1137" spans="3:3" s="19" customFormat="1">
      <c r="C1137"/>
    </row>
    <row r="1138" spans="3:3" s="19" customFormat="1">
      <c r="C1138"/>
    </row>
    <row r="1139" spans="3:3" s="19" customFormat="1">
      <c r="C1139"/>
    </row>
    <row r="1140" spans="3:3" s="19" customFormat="1">
      <c r="C1140"/>
    </row>
    <row r="1141" spans="3:3" s="19" customFormat="1">
      <c r="C1141"/>
    </row>
    <row r="1142" spans="3:3" s="19" customFormat="1">
      <c r="C1142"/>
    </row>
    <row r="1143" spans="3:3" s="19" customFormat="1">
      <c r="C1143"/>
    </row>
    <row r="1144" spans="3:3" s="19" customFormat="1">
      <c r="C1144"/>
    </row>
    <row r="1145" spans="3:3" s="19" customFormat="1">
      <c r="C1145"/>
    </row>
    <row r="1146" spans="3:3" s="19" customFormat="1">
      <c r="C1146"/>
    </row>
    <row r="1147" spans="3:3" s="19" customFormat="1">
      <c r="C1147"/>
    </row>
    <row r="1148" spans="3:3" s="19" customFormat="1">
      <c r="C1148"/>
    </row>
    <row r="1149" spans="3:3" s="19" customFormat="1">
      <c r="C1149"/>
    </row>
    <row r="1150" spans="3:3" s="19" customFormat="1">
      <c r="C1150"/>
    </row>
    <row r="1151" spans="3:3" s="19" customFormat="1">
      <c r="C1151"/>
    </row>
    <row r="1152" spans="3:3" s="19" customFormat="1">
      <c r="C1152"/>
    </row>
    <row r="1153" spans="3:3" s="19" customFormat="1">
      <c r="C1153"/>
    </row>
    <row r="1154" spans="3:3" s="19" customFormat="1">
      <c r="C1154"/>
    </row>
    <row r="1155" spans="3:3" s="19" customFormat="1">
      <c r="C1155"/>
    </row>
    <row r="1156" spans="3:3" s="19" customFormat="1">
      <c r="C1156"/>
    </row>
    <row r="1157" spans="3:3" s="19" customFormat="1">
      <c r="C1157"/>
    </row>
    <row r="1158" spans="3:3" s="19" customFormat="1">
      <c r="C1158"/>
    </row>
    <row r="1159" spans="3:3" s="19" customFormat="1">
      <c r="C1159"/>
    </row>
    <row r="1160" spans="3:3" s="19" customFormat="1">
      <c r="C1160"/>
    </row>
    <row r="1161" spans="3:3" s="19" customFormat="1">
      <c r="C1161"/>
    </row>
    <row r="1162" spans="3:3" s="19" customFormat="1">
      <c r="C1162"/>
    </row>
    <row r="1163" spans="3:3" s="19" customFormat="1">
      <c r="C1163"/>
    </row>
    <row r="1164" spans="3:3" s="19" customFormat="1">
      <c r="C1164"/>
    </row>
    <row r="1165" spans="3:3" s="19" customFormat="1">
      <c r="C1165"/>
    </row>
    <row r="1166" spans="3:3" s="19" customFormat="1">
      <c r="C1166"/>
    </row>
    <row r="1167" spans="3:3" s="19" customFormat="1">
      <c r="C1167"/>
    </row>
    <row r="1168" spans="3:3" s="19" customFormat="1">
      <c r="C1168"/>
    </row>
    <row r="1169" spans="3:3" s="19" customFormat="1">
      <c r="C1169"/>
    </row>
    <row r="1170" spans="3:3" s="19" customFormat="1">
      <c r="C1170"/>
    </row>
    <row r="1171" spans="3:3" s="19" customFormat="1">
      <c r="C1171"/>
    </row>
    <row r="1172" spans="3:3" s="19" customFormat="1">
      <c r="C1172"/>
    </row>
    <row r="1173" spans="3:3" s="19" customFormat="1">
      <c r="C1173"/>
    </row>
    <row r="1174" spans="3:3" s="19" customFormat="1">
      <c r="C1174"/>
    </row>
    <row r="1175" spans="3:3" s="19" customFormat="1">
      <c r="C1175"/>
    </row>
    <row r="1176" spans="3:3" s="19" customFormat="1">
      <c r="C1176"/>
    </row>
    <row r="1177" spans="3:3" s="19" customFormat="1">
      <c r="C1177"/>
    </row>
    <row r="1178" spans="3:3" s="19" customFormat="1">
      <c r="C1178"/>
    </row>
    <row r="1179" spans="3:3" s="19" customFormat="1">
      <c r="C1179"/>
    </row>
    <row r="1180" spans="3:3" s="19" customFormat="1">
      <c r="C1180"/>
    </row>
    <row r="1181" spans="3:3" s="19" customFormat="1">
      <c r="C1181"/>
    </row>
    <row r="1182" spans="3:3" s="19" customFormat="1">
      <c r="C1182"/>
    </row>
    <row r="1183" spans="3:3" s="19" customFormat="1">
      <c r="C1183"/>
    </row>
    <row r="1184" spans="3:3" s="19" customFormat="1">
      <c r="C1184"/>
    </row>
    <row r="1185" spans="3:3" s="19" customFormat="1">
      <c r="C1185"/>
    </row>
    <row r="1186" spans="3:3" s="19" customFormat="1">
      <c r="C1186"/>
    </row>
    <row r="1187" spans="3:3" s="19" customFormat="1">
      <c r="C1187"/>
    </row>
    <row r="1188" spans="3:3" s="19" customFormat="1">
      <c r="C1188"/>
    </row>
    <row r="1189" spans="3:3" s="19" customFormat="1">
      <c r="C1189"/>
    </row>
    <row r="1190" spans="3:3" s="19" customFormat="1">
      <c r="C1190"/>
    </row>
    <row r="1191" spans="3:3" s="19" customFormat="1">
      <c r="C1191"/>
    </row>
    <row r="1192" spans="3:3" s="19" customFormat="1">
      <c r="C1192"/>
    </row>
    <row r="1193" spans="3:3" s="19" customFormat="1">
      <c r="C1193"/>
    </row>
    <row r="1194" spans="3:3" s="19" customFormat="1">
      <c r="C1194"/>
    </row>
    <row r="1195" spans="3:3" s="19" customFormat="1">
      <c r="C1195"/>
    </row>
    <row r="1196" spans="3:3" s="19" customFormat="1">
      <c r="C1196"/>
    </row>
    <row r="1197" spans="3:3" s="19" customFormat="1">
      <c r="C1197"/>
    </row>
    <row r="1198" spans="3:3" s="19" customFormat="1">
      <c r="C1198"/>
    </row>
    <row r="1199" spans="3:3" s="19" customFormat="1">
      <c r="C1199"/>
    </row>
    <row r="1200" spans="3:3" s="19" customFormat="1">
      <c r="C1200"/>
    </row>
    <row r="1201" spans="3:3" s="19" customFormat="1">
      <c r="C1201"/>
    </row>
    <row r="1202" spans="3:3" s="19" customFormat="1">
      <c r="C1202"/>
    </row>
    <row r="1203" spans="3:3" s="19" customFormat="1">
      <c r="C1203"/>
    </row>
    <row r="1204" spans="3:3" s="19" customFormat="1">
      <c r="C1204"/>
    </row>
    <row r="1205" spans="3:3" s="19" customFormat="1">
      <c r="C1205"/>
    </row>
    <row r="1206" spans="3:3" s="19" customFormat="1">
      <c r="C1206"/>
    </row>
    <row r="1207" spans="3:3" s="19" customFormat="1">
      <c r="C1207"/>
    </row>
    <row r="1208" spans="3:3" s="19" customFormat="1">
      <c r="C1208"/>
    </row>
    <row r="1209" spans="3:3" s="19" customFormat="1">
      <c r="C1209"/>
    </row>
    <row r="1210" spans="3:3" s="19" customFormat="1">
      <c r="C1210"/>
    </row>
    <row r="1211" spans="3:3" s="19" customFormat="1">
      <c r="C1211"/>
    </row>
    <row r="1212" spans="3:3" s="19" customFormat="1">
      <c r="C1212"/>
    </row>
    <row r="1213" spans="3:3" s="19" customFormat="1">
      <c r="C1213"/>
    </row>
    <row r="1214" spans="3:3" s="19" customFormat="1">
      <c r="C1214"/>
    </row>
    <row r="1215" spans="3:3" s="19" customFormat="1">
      <c r="C1215"/>
    </row>
    <row r="1216" spans="3:3" s="19" customFormat="1">
      <c r="C1216"/>
    </row>
    <row r="1217" spans="3:3" s="19" customFormat="1">
      <c r="C1217"/>
    </row>
    <row r="1218" spans="3:3" s="19" customFormat="1">
      <c r="C1218"/>
    </row>
    <row r="1219" spans="3:3" s="19" customFormat="1">
      <c r="C1219"/>
    </row>
    <row r="1220" spans="3:3" s="19" customFormat="1">
      <c r="C1220"/>
    </row>
    <row r="1221" spans="3:3" s="19" customFormat="1">
      <c r="C1221"/>
    </row>
    <row r="1222" spans="3:3" s="19" customFormat="1">
      <c r="C1222"/>
    </row>
    <row r="1223" spans="3:3" s="19" customFormat="1">
      <c r="C1223"/>
    </row>
    <row r="1224" spans="3:3" s="19" customFormat="1">
      <c r="C1224"/>
    </row>
    <row r="1225" spans="3:3" s="19" customFormat="1">
      <c r="C1225"/>
    </row>
    <row r="1226" spans="3:3" s="19" customFormat="1">
      <c r="C1226"/>
    </row>
    <row r="1227" spans="3:3" s="19" customFormat="1">
      <c r="C1227"/>
    </row>
    <row r="1228" spans="3:3" s="19" customFormat="1">
      <c r="C1228"/>
    </row>
    <row r="1229" spans="3:3" s="19" customFormat="1">
      <c r="C1229"/>
    </row>
    <row r="1230" spans="3:3" s="19" customFormat="1">
      <c r="C1230"/>
    </row>
    <row r="1231" spans="3:3" s="19" customFormat="1">
      <c r="C1231"/>
    </row>
    <row r="1232" spans="3:3" s="19" customFormat="1">
      <c r="C1232"/>
    </row>
    <row r="1233" spans="3:3" s="19" customFormat="1">
      <c r="C1233"/>
    </row>
    <row r="1234" spans="3:3" s="19" customFormat="1">
      <c r="C1234"/>
    </row>
    <row r="1235" spans="3:3" s="19" customFormat="1">
      <c r="C1235"/>
    </row>
    <row r="1236" spans="3:3" s="19" customFormat="1">
      <c r="C1236"/>
    </row>
    <row r="1237" spans="3:3" s="19" customFormat="1">
      <c r="C1237"/>
    </row>
    <row r="1238" spans="3:3" s="19" customFormat="1">
      <c r="C1238"/>
    </row>
    <row r="1239" spans="3:3" s="19" customFormat="1">
      <c r="C1239"/>
    </row>
    <row r="1240" spans="3:3" s="19" customFormat="1">
      <c r="C1240"/>
    </row>
    <row r="1241" spans="3:3" s="19" customFormat="1">
      <c r="C1241"/>
    </row>
    <row r="1242" spans="3:3" s="19" customFormat="1">
      <c r="C1242"/>
    </row>
    <row r="1243" spans="3:3" s="19" customFormat="1">
      <c r="C1243"/>
    </row>
    <row r="1244" spans="3:3" s="19" customFormat="1">
      <c r="C1244"/>
    </row>
    <row r="1245" spans="3:3" s="19" customFormat="1">
      <c r="C1245"/>
    </row>
    <row r="1246" spans="3:3" s="19" customFormat="1">
      <c r="C1246"/>
    </row>
    <row r="1247" spans="3:3" s="19" customFormat="1">
      <c r="C1247"/>
    </row>
    <row r="1248" spans="3:3" s="19" customFormat="1">
      <c r="C1248"/>
    </row>
    <row r="1249" spans="3:3" s="19" customFormat="1">
      <c r="C1249"/>
    </row>
    <row r="1250" spans="3:3" s="19" customFormat="1">
      <c r="C1250"/>
    </row>
    <row r="1251" spans="3:3" s="19" customFormat="1">
      <c r="C1251"/>
    </row>
    <row r="1252" spans="3:3" s="19" customFormat="1">
      <c r="C1252"/>
    </row>
    <row r="1253" spans="3:3" s="19" customFormat="1">
      <c r="C1253"/>
    </row>
    <row r="1254" spans="3:3" s="19" customFormat="1">
      <c r="C1254"/>
    </row>
    <row r="1255" spans="3:3" s="19" customFormat="1">
      <c r="C1255"/>
    </row>
    <row r="1256" spans="3:3" s="19" customFormat="1">
      <c r="C1256"/>
    </row>
    <row r="1257" spans="3:3" s="19" customFormat="1">
      <c r="C1257"/>
    </row>
    <row r="1258" spans="3:3" s="19" customFormat="1">
      <c r="C1258"/>
    </row>
    <row r="1259" spans="3:3" s="19" customFormat="1">
      <c r="C1259"/>
    </row>
    <row r="1260" spans="3:3" s="19" customFormat="1">
      <c r="C1260"/>
    </row>
    <row r="1261" spans="3:3" s="19" customFormat="1">
      <c r="C1261"/>
    </row>
    <row r="1262" spans="3:3" s="19" customFormat="1">
      <c r="C1262"/>
    </row>
    <row r="1263" spans="3:3" s="19" customFormat="1">
      <c r="C1263"/>
    </row>
    <row r="1264" spans="3:3" s="19" customFormat="1">
      <c r="C1264"/>
    </row>
    <row r="1265" spans="3:3" s="19" customFormat="1">
      <c r="C1265"/>
    </row>
    <row r="1266" spans="3:3" s="19" customFormat="1">
      <c r="C1266"/>
    </row>
    <row r="1267" spans="3:3" s="19" customFormat="1">
      <c r="C1267"/>
    </row>
    <row r="1268" spans="3:3" s="19" customFormat="1">
      <c r="C1268"/>
    </row>
    <row r="1269" spans="3:3" s="19" customFormat="1">
      <c r="C1269"/>
    </row>
    <row r="1270" spans="3:3" s="19" customFormat="1">
      <c r="C1270"/>
    </row>
  </sheetData>
  <mergeCells count="12">
    <mergeCell ref="A32:D32"/>
    <mergeCell ref="A1:D1"/>
    <mergeCell ref="A8:D8"/>
    <mergeCell ref="A21:D21"/>
    <mergeCell ref="A3:D3"/>
    <mergeCell ref="A5:D5"/>
    <mergeCell ref="A17:D17"/>
    <mergeCell ref="A4:D4"/>
    <mergeCell ref="A2:D2"/>
    <mergeCell ref="A18:D18"/>
    <mergeCell ref="A19:D19"/>
    <mergeCell ref="A16:D16"/>
  </mergeCells>
  <printOptions horizontalCentered="1" verticalCentered="1"/>
  <pageMargins left="0.25" right="0.25" top="0.25" bottom="0.25" header="0.3" footer="0.3"/>
  <pageSetup orientation="landscape" r:id="rId1"/>
  <headerFooter scaleWithDoc="0" alignWithMargins="0"/>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83C60-9950-4476-A1F3-3BDA77E04B8C}">
  <sheetPr>
    <pageSetUpPr fitToPage="1"/>
  </sheetPr>
  <dimension ref="A1:J59"/>
  <sheetViews>
    <sheetView zoomScaleNormal="100" workbookViewId="0">
      <selection activeCell="H21" sqref="H21"/>
    </sheetView>
  </sheetViews>
  <sheetFormatPr defaultColWidth="40.5703125" defaultRowHeight="14.25"/>
  <cols>
    <col min="1" max="1" width="48.28515625" style="1" customWidth="1"/>
    <col min="2" max="2" width="43.28515625" style="1" bestFit="1" customWidth="1"/>
    <col min="3" max="3" width="9.5703125" style="14" customWidth="1"/>
    <col min="4" max="4" width="9" style="14" customWidth="1"/>
    <col min="5" max="5" width="11.5703125" style="14" customWidth="1"/>
    <col min="6" max="6" width="11" style="14" customWidth="1"/>
    <col min="7" max="7" width="18" style="1" bestFit="1" customWidth="1"/>
    <col min="8" max="21" width="11.5703125" style="1" customWidth="1"/>
    <col min="22" max="16384" width="40.5703125" style="1"/>
  </cols>
  <sheetData>
    <row r="1" spans="1:9" s="6" customFormat="1" ht="69" customHeight="1">
      <c r="A1" s="1950" t="s">
        <v>1523</v>
      </c>
      <c r="B1" s="1950"/>
      <c r="C1" s="1950"/>
      <c r="D1" s="1950"/>
      <c r="E1" s="1950"/>
      <c r="F1" s="1950"/>
      <c r="G1" s="1950"/>
      <c r="I1" s="1796"/>
    </row>
    <row r="2" spans="1:9" ht="27.75" customHeight="1">
      <c r="A2" s="2039" t="s">
        <v>634</v>
      </c>
      <c r="B2" s="2039" t="s">
        <v>635</v>
      </c>
      <c r="C2" s="2040" t="s">
        <v>636</v>
      </c>
      <c r="D2" s="2041"/>
      <c r="E2" s="2041"/>
      <c r="F2" s="2041"/>
      <c r="G2" s="2042" t="s">
        <v>637</v>
      </c>
      <c r="I2" s="2"/>
    </row>
    <row r="3" spans="1:9" ht="15.75" customHeight="1">
      <c r="A3" s="2039"/>
      <c r="B3" s="2039"/>
      <c r="C3" s="1510" t="s">
        <v>638</v>
      </c>
      <c r="D3" s="1510" t="s">
        <v>639</v>
      </c>
      <c r="E3" s="1510" t="s">
        <v>640</v>
      </c>
      <c r="F3" s="1510" t="s">
        <v>641</v>
      </c>
      <c r="G3" s="2042"/>
    </row>
    <row r="4" spans="1:9" ht="15.75" customHeight="1">
      <c r="A4" s="1511" t="s">
        <v>642</v>
      </c>
      <c r="B4" s="714" t="s">
        <v>643</v>
      </c>
      <c r="C4" s="1512" t="s">
        <v>644</v>
      </c>
      <c r="D4" s="1513" t="s">
        <v>645</v>
      </c>
      <c r="E4" s="1513" t="s">
        <v>644</v>
      </c>
      <c r="F4" s="1513" t="s">
        <v>646</v>
      </c>
      <c r="G4" s="1514">
        <v>4902777.7900000056</v>
      </c>
    </row>
    <row r="5" spans="1:9">
      <c r="A5" s="1511" t="s">
        <v>647</v>
      </c>
      <c r="B5" s="714" t="s">
        <v>648</v>
      </c>
      <c r="C5" s="1512" t="s">
        <v>644</v>
      </c>
      <c r="D5" s="1513" t="s">
        <v>645</v>
      </c>
      <c r="E5" s="1513" t="s">
        <v>649</v>
      </c>
      <c r="F5" s="1513" t="s">
        <v>646</v>
      </c>
      <c r="G5" s="1514">
        <v>12049844.679999989</v>
      </c>
    </row>
    <row r="6" spans="1:9">
      <c r="A6" s="1511" t="s">
        <v>650</v>
      </c>
      <c r="B6" s="714" t="s">
        <v>651</v>
      </c>
      <c r="C6" s="1512" t="s">
        <v>652</v>
      </c>
      <c r="D6" s="1513" t="s">
        <v>644</v>
      </c>
      <c r="E6" s="1513" t="s">
        <v>644</v>
      </c>
      <c r="F6" s="1513" t="s">
        <v>646</v>
      </c>
      <c r="G6" s="1514">
        <v>12246090.439999972</v>
      </c>
    </row>
    <row r="7" spans="1:9">
      <c r="A7" s="1511" t="s">
        <v>653</v>
      </c>
      <c r="B7" s="714" t="s">
        <v>651</v>
      </c>
      <c r="C7" s="1512" t="s">
        <v>644</v>
      </c>
      <c r="D7" s="1513" t="s">
        <v>645</v>
      </c>
      <c r="E7" s="1513" t="s">
        <v>644</v>
      </c>
      <c r="F7" s="1513" t="s">
        <v>646</v>
      </c>
      <c r="G7" s="1514">
        <v>2398046.3099999982</v>
      </c>
    </row>
    <row r="8" spans="1:9">
      <c r="A8" s="1511" t="s">
        <v>654</v>
      </c>
      <c r="B8" s="714" t="s">
        <v>651</v>
      </c>
      <c r="C8" s="1512" t="s">
        <v>644</v>
      </c>
      <c r="D8" s="1513" t="s">
        <v>645</v>
      </c>
      <c r="E8" s="1513" t="s">
        <v>644</v>
      </c>
      <c r="F8" s="1513" t="s">
        <v>646</v>
      </c>
      <c r="G8" s="1514">
        <v>1275748.3699999992</v>
      </c>
    </row>
    <row r="9" spans="1:9">
      <c r="A9" s="1511" t="s">
        <v>655</v>
      </c>
      <c r="B9" s="714" t="s">
        <v>354</v>
      </c>
      <c r="C9" s="1512" t="s">
        <v>644</v>
      </c>
      <c r="D9" s="1513"/>
      <c r="E9" s="1513" t="s">
        <v>644</v>
      </c>
      <c r="F9" s="1513"/>
      <c r="G9" s="1514">
        <v>205061.56</v>
      </c>
    </row>
    <row r="10" spans="1:9">
      <c r="A10" s="1511" t="s">
        <v>656</v>
      </c>
      <c r="B10" s="714" t="s">
        <v>657</v>
      </c>
      <c r="C10" s="1512" t="s">
        <v>644</v>
      </c>
      <c r="D10" s="1513" t="s">
        <v>645</v>
      </c>
      <c r="E10" s="1513" t="s">
        <v>644</v>
      </c>
      <c r="F10" s="1513" t="s">
        <v>646</v>
      </c>
      <c r="G10" s="1514">
        <v>1529462.2199999993</v>
      </c>
    </row>
    <row r="11" spans="1:9" ht="15" customHeight="1">
      <c r="A11" s="1511" t="s">
        <v>658</v>
      </c>
      <c r="B11" s="714" t="s">
        <v>659</v>
      </c>
      <c r="C11" s="1512" t="s">
        <v>652</v>
      </c>
      <c r="D11" s="1513" t="s">
        <v>644</v>
      </c>
      <c r="E11" s="1513" t="s">
        <v>644</v>
      </c>
      <c r="F11" s="1513" t="s">
        <v>644</v>
      </c>
      <c r="G11" s="1514">
        <v>12871046.199999994</v>
      </c>
    </row>
    <row r="12" spans="1:9">
      <c r="A12" s="1511" t="s">
        <v>660</v>
      </c>
      <c r="B12" s="714" t="s">
        <v>661</v>
      </c>
      <c r="C12" s="1512" t="s">
        <v>644</v>
      </c>
      <c r="D12" s="1513" t="s">
        <v>645</v>
      </c>
      <c r="E12" s="1513" t="s">
        <v>649</v>
      </c>
      <c r="F12" s="1513" t="s">
        <v>646</v>
      </c>
      <c r="G12" s="1514">
        <v>2328156.2399999993</v>
      </c>
    </row>
    <row r="13" spans="1:9">
      <c r="A13" s="1511" t="s">
        <v>662</v>
      </c>
      <c r="B13" s="714" t="s">
        <v>663</v>
      </c>
      <c r="C13" s="1512" t="s">
        <v>652</v>
      </c>
      <c r="D13" s="1513" t="s">
        <v>644</v>
      </c>
      <c r="E13" s="1513" t="s">
        <v>644</v>
      </c>
      <c r="F13" s="1513" t="s">
        <v>646</v>
      </c>
      <c r="G13" s="1514">
        <v>1177320.2699999991</v>
      </c>
    </row>
    <row r="14" spans="1:9">
      <c r="A14" s="1511" t="s">
        <v>664</v>
      </c>
      <c r="B14" s="714" t="s">
        <v>665</v>
      </c>
      <c r="C14" s="1512" t="s">
        <v>644</v>
      </c>
      <c r="D14" s="1513" t="s">
        <v>645</v>
      </c>
      <c r="E14" s="1513" t="s">
        <v>649</v>
      </c>
      <c r="F14" s="1513" t="s">
        <v>646</v>
      </c>
      <c r="G14" s="1514">
        <v>17523845.229999997</v>
      </c>
    </row>
    <row r="15" spans="1:9">
      <c r="A15" s="1511" t="s">
        <v>666</v>
      </c>
      <c r="B15" s="714" t="s">
        <v>667</v>
      </c>
      <c r="C15" s="1512" t="s">
        <v>644</v>
      </c>
      <c r="D15" s="1513" t="s">
        <v>645</v>
      </c>
      <c r="E15" s="1513" t="s">
        <v>644</v>
      </c>
      <c r="F15" s="1513" t="s">
        <v>646</v>
      </c>
      <c r="G15" s="1514">
        <v>1598319.5000000009</v>
      </c>
    </row>
    <row r="16" spans="1:9">
      <c r="A16" s="1511" t="s">
        <v>668</v>
      </c>
      <c r="B16" s="714" t="s">
        <v>665</v>
      </c>
      <c r="C16" s="1512" t="s">
        <v>644</v>
      </c>
      <c r="D16" s="1513" t="s">
        <v>645</v>
      </c>
      <c r="E16" s="1513" t="s">
        <v>649</v>
      </c>
      <c r="F16" s="1513" t="s">
        <v>646</v>
      </c>
      <c r="G16" s="1514">
        <v>1197186.1000000008</v>
      </c>
    </row>
    <row r="17" spans="1:10">
      <c r="A17" s="1511" t="s">
        <v>669</v>
      </c>
      <c r="B17" s="714" t="s">
        <v>670</v>
      </c>
      <c r="C17" s="1512" t="s">
        <v>644</v>
      </c>
      <c r="D17" s="1513" t="s">
        <v>645</v>
      </c>
      <c r="E17" s="1513" t="s">
        <v>649</v>
      </c>
      <c r="F17" s="1513" t="s">
        <v>646</v>
      </c>
      <c r="G17" s="1514">
        <v>987024.54</v>
      </c>
    </row>
    <row r="18" spans="1:10">
      <c r="A18" s="1288" t="s">
        <v>671</v>
      </c>
      <c r="B18" s="86" t="s">
        <v>354</v>
      </c>
      <c r="C18" s="1289" t="s">
        <v>644</v>
      </c>
      <c r="D18" s="1290" t="s">
        <v>645</v>
      </c>
      <c r="E18" s="1290" t="s">
        <v>649</v>
      </c>
      <c r="F18" s="1290" t="s">
        <v>646</v>
      </c>
      <c r="G18" s="1291">
        <v>8400</v>
      </c>
    </row>
    <row r="19" spans="1:10" ht="15" thickBot="1">
      <c r="A19" s="715" t="s">
        <v>672</v>
      </c>
      <c r="B19" s="716" t="s">
        <v>673</v>
      </c>
      <c r="C19" s="1077" t="s">
        <v>644</v>
      </c>
      <c r="D19" s="1078" t="s">
        <v>645</v>
      </c>
      <c r="E19" s="1078" t="s">
        <v>649</v>
      </c>
      <c r="F19" s="1078" t="s">
        <v>646</v>
      </c>
      <c r="G19" s="1079">
        <v>1883439.5100000019</v>
      </c>
    </row>
    <row r="20" spans="1:10" ht="15">
      <c r="A20" s="538" t="s">
        <v>674</v>
      </c>
      <c r="B20" s="1081"/>
      <c r="C20" s="539"/>
      <c r="D20" s="539"/>
      <c r="E20" s="539"/>
      <c r="F20" s="539"/>
      <c r="G20" s="1080">
        <f>SUM(G4:G19)</f>
        <v>74181768.959999964</v>
      </c>
    </row>
    <row r="21" spans="1:10">
      <c r="A21" s="493"/>
    </row>
    <row r="22" spans="1:10" ht="33" customHeight="1">
      <c r="A22" s="1929" t="s">
        <v>675</v>
      </c>
      <c r="B22" s="1929"/>
      <c r="C22" s="1929"/>
      <c r="D22" s="1929"/>
      <c r="E22" s="1929"/>
      <c r="F22" s="1929"/>
      <c r="G22" s="1929"/>
      <c r="H22" s="1929"/>
      <c r="I22" s="1929"/>
      <c r="J22" s="1929"/>
    </row>
    <row r="23" spans="1:10" ht="16.5" customHeight="1">
      <c r="A23" s="524" t="s">
        <v>676</v>
      </c>
      <c r="B23" s="524"/>
      <c r="C23" s="524"/>
      <c r="D23" s="524"/>
      <c r="E23" s="524"/>
      <c r="F23" s="524"/>
      <c r="G23" s="524"/>
      <c r="H23" s="524"/>
      <c r="I23" s="524"/>
      <c r="J23" s="524"/>
    </row>
    <row r="24" spans="1:10">
      <c r="A24" s="493"/>
      <c r="C24" s="717"/>
      <c r="D24" s="717"/>
      <c r="E24" s="717"/>
      <c r="F24" s="717"/>
    </row>
    <row r="25" spans="1:10">
      <c r="A25" s="2043" t="s">
        <v>677</v>
      </c>
      <c r="B25" s="2043"/>
      <c r="C25" s="2043"/>
      <c r="D25" s="2043"/>
      <c r="E25" s="2043"/>
      <c r="F25" s="2043"/>
      <c r="G25" s="2043"/>
    </row>
    <row r="26" spans="1:10" ht="18.75" customHeight="1">
      <c r="A26" s="2037"/>
      <c r="B26" s="2037"/>
      <c r="C26" s="2037"/>
      <c r="D26" s="2037"/>
      <c r="E26" s="2037"/>
    </row>
    <row r="27" spans="1:10">
      <c r="A27" s="740" t="s">
        <v>678</v>
      </c>
      <c r="B27" s="740" t="s">
        <v>679</v>
      </c>
      <c r="C27" s="741"/>
      <c r="D27" s="741"/>
      <c r="E27" s="741"/>
      <c r="F27" s="741"/>
      <c r="G27" s="19"/>
    </row>
    <row r="28" spans="1:10">
      <c r="A28" s="186" t="s">
        <v>680</v>
      </c>
      <c r="B28" s="186" t="s">
        <v>681</v>
      </c>
      <c r="C28" s="741"/>
      <c r="D28" s="741"/>
      <c r="E28" s="741"/>
      <c r="F28" s="741"/>
      <c r="G28" s="19"/>
    </row>
    <row r="29" spans="1:10">
      <c r="A29" s="186" t="s">
        <v>682</v>
      </c>
      <c r="B29" s="186" t="s">
        <v>683</v>
      </c>
      <c r="C29" s="741"/>
      <c r="D29" s="741"/>
      <c r="E29" s="741"/>
      <c r="F29" s="741"/>
      <c r="G29" s="19"/>
    </row>
    <row r="30" spans="1:10">
      <c r="A30" s="186" t="s">
        <v>684</v>
      </c>
      <c r="B30" s="186" t="s">
        <v>685</v>
      </c>
      <c r="C30" s="741"/>
      <c r="D30" s="741"/>
      <c r="E30" s="741"/>
      <c r="F30" s="741"/>
      <c r="G30" s="19"/>
    </row>
    <row r="31" spans="1:10">
      <c r="A31" s="186" t="s">
        <v>686</v>
      </c>
      <c r="B31" s="186" t="s">
        <v>687</v>
      </c>
      <c r="C31" s="741"/>
      <c r="D31" s="741"/>
      <c r="E31" s="741"/>
      <c r="F31" s="741"/>
      <c r="G31" s="19"/>
    </row>
    <row r="32" spans="1:10">
      <c r="A32" s="186" t="s">
        <v>688</v>
      </c>
      <c r="B32" s="186" t="s">
        <v>689</v>
      </c>
      <c r="C32" s="741"/>
      <c r="D32" s="741"/>
      <c r="E32" s="741"/>
      <c r="F32" s="741"/>
      <c r="G32" s="19"/>
    </row>
    <row r="33" spans="1:7">
      <c r="A33" s="186" t="s">
        <v>690</v>
      </c>
      <c r="B33" s="186" t="s">
        <v>691</v>
      </c>
      <c r="C33" s="741"/>
      <c r="D33" s="741"/>
      <c r="E33" s="741"/>
      <c r="F33" s="741"/>
      <c r="G33" s="19"/>
    </row>
    <row r="34" spans="1:7">
      <c r="A34" s="186" t="s">
        <v>692</v>
      </c>
      <c r="B34" s="186" t="s">
        <v>693</v>
      </c>
      <c r="C34" s="741"/>
      <c r="D34" s="741"/>
      <c r="E34" s="741"/>
      <c r="F34" s="741"/>
      <c r="G34" s="19"/>
    </row>
    <row r="35" spans="1:7">
      <c r="A35" s="186" t="s">
        <v>694</v>
      </c>
      <c r="B35" s="186" t="s">
        <v>695</v>
      </c>
      <c r="C35" s="741"/>
      <c r="D35" s="741"/>
      <c r="E35" s="741"/>
      <c r="F35" s="741"/>
      <c r="G35" s="19"/>
    </row>
    <row r="36" spans="1:7">
      <c r="A36" s="186" t="s">
        <v>696</v>
      </c>
      <c r="B36" s="186" t="s">
        <v>697</v>
      </c>
      <c r="C36" s="741"/>
      <c r="D36" s="741"/>
      <c r="E36" s="741"/>
      <c r="F36" s="741"/>
      <c r="G36" s="19"/>
    </row>
    <row r="37" spans="1:7">
      <c r="A37" s="186" t="s">
        <v>698</v>
      </c>
      <c r="B37" s="186" t="s">
        <v>699</v>
      </c>
      <c r="C37" s="741"/>
      <c r="D37" s="741"/>
      <c r="E37" s="741"/>
      <c r="F37" s="741"/>
      <c r="G37" s="19"/>
    </row>
    <row r="38" spans="1:7">
      <c r="A38" s="186" t="s">
        <v>700</v>
      </c>
      <c r="B38" s="186" t="s">
        <v>701</v>
      </c>
      <c r="C38" s="741"/>
      <c r="D38" s="741"/>
      <c r="E38" s="741"/>
      <c r="F38" s="741"/>
      <c r="G38" s="19"/>
    </row>
    <row r="39" spans="1:7">
      <c r="A39" s="186" t="s">
        <v>702</v>
      </c>
      <c r="B39" s="186" t="s">
        <v>703</v>
      </c>
      <c r="C39" s="741"/>
      <c r="D39" s="741"/>
      <c r="E39" s="741"/>
      <c r="F39" s="741"/>
      <c r="G39" s="19"/>
    </row>
    <row r="40" spans="1:7">
      <c r="A40" s="186" t="s">
        <v>704</v>
      </c>
      <c r="B40" s="186" t="s">
        <v>705</v>
      </c>
      <c r="C40" s="741"/>
      <c r="D40" s="741"/>
      <c r="E40" s="741"/>
      <c r="F40" s="741"/>
      <c r="G40" s="19"/>
    </row>
    <row r="41" spans="1:7">
      <c r="A41" s="186" t="s">
        <v>706</v>
      </c>
      <c r="B41" s="186" t="s">
        <v>707</v>
      </c>
      <c r="C41" s="741"/>
      <c r="D41" s="741"/>
      <c r="E41" s="741"/>
      <c r="F41" s="741"/>
      <c r="G41" s="19"/>
    </row>
    <row r="42" spans="1:7">
      <c r="A42" s="186" t="s">
        <v>708</v>
      </c>
      <c r="B42" s="186" t="s">
        <v>709</v>
      </c>
      <c r="C42" s="741"/>
      <c r="D42" s="741"/>
      <c r="E42" s="741"/>
      <c r="F42" s="741"/>
      <c r="G42" s="19"/>
    </row>
    <row r="43" spans="1:7">
      <c r="A43" s="186" t="s">
        <v>710</v>
      </c>
      <c r="B43" s="186" t="s">
        <v>711</v>
      </c>
      <c r="C43" s="741"/>
      <c r="D43" s="741"/>
      <c r="E43" s="741"/>
      <c r="F43" s="741"/>
      <c r="G43" s="19"/>
    </row>
    <row r="44" spans="1:7">
      <c r="A44" s="186" t="s">
        <v>712</v>
      </c>
      <c r="B44" s="186" t="s">
        <v>713</v>
      </c>
      <c r="C44" s="741"/>
      <c r="D44" s="741"/>
      <c r="E44" s="741"/>
      <c r="F44" s="741"/>
      <c r="G44" s="19"/>
    </row>
    <row r="45" spans="1:7">
      <c r="A45" s="186" t="s">
        <v>714</v>
      </c>
      <c r="B45" s="186" t="s">
        <v>715</v>
      </c>
      <c r="C45" s="741"/>
      <c r="D45" s="741"/>
      <c r="E45" s="741"/>
      <c r="F45" s="741"/>
      <c r="G45" s="19"/>
    </row>
    <row r="46" spans="1:7">
      <c r="A46" s="186" t="s">
        <v>716</v>
      </c>
      <c r="B46" s="186" t="s">
        <v>717</v>
      </c>
      <c r="C46" s="741"/>
      <c r="D46" s="741"/>
      <c r="E46" s="741"/>
      <c r="F46" s="741"/>
      <c r="G46" s="19"/>
    </row>
    <row r="47" spans="1:7">
      <c r="A47" s="186" t="s">
        <v>718</v>
      </c>
      <c r="B47" s="186" t="s">
        <v>719</v>
      </c>
      <c r="C47" s="741"/>
      <c r="D47" s="741"/>
      <c r="E47" s="741"/>
      <c r="F47" s="741"/>
      <c r="G47" s="19"/>
    </row>
    <row r="48" spans="1:7">
      <c r="A48" s="186"/>
      <c r="B48" s="186"/>
      <c r="C48" s="741"/>
      <c r="D48" s="741"/>
      <c r="E48" s="741"/>
      <c r="F48" s="741"/>
      <c r="G48" s="19"/>
    </row>
    <row r="49" spans="1:7">
      <c r="A49" s="2038" t="s">
        <v>720</v>
      </c>
      <c r="B49" s="2038"/>
      <c r="C49" s="2038"/>
      <c r="D49" s="2038"/>
      <c r="E49" s="2038"/>
      <c r="F49" s="2038"/>
      <c r="G49" s="2038"/>
    </row>
    <row r="50" spans="1:7">
      <c r="A50" s="105"/>
      <c r="B50" s="105"/>
    </row>
    <row r="51" spans="1:7">
      <c r="A51" s="105"/>
      <c r="B51" s="105"/>
    </row>
    <row r="52" spans="1:7">
      <c r="A52" s="105"/>
      <c r="B52" s="105"/>
    </row>
    <row r="53" spans="1:7">
      <c r="A53" s="106"/>
      <c r="B53" s="106"/>
    </row>
    <row r="59" spans="1:7">
      <c r="A59" s="493"/>
    </row>
  </sheetData>
  <mergeCells count="9">
    <mergeCell ref="A49:G49"/>
    <mergeCell ref="A26:E26"/>
    <mergeCell ref="A1:G1"/>
    <mergeCell ref="A2:A3"/>
    <mergeCell ref="B2:B3"/>
    <mergeCell ref="C2:F2"/>
    <mergeCell ref="G2:G3"/>
    <mergeCell ref="A25:G25"/>
    <mergeCell ref="A22:J22"/>
  </mergeCells>
  <printOptions horizontalCentered="1" verticalCentered="1" headings="1"/>
  <pageMargins left="0.25" right="0.25" top="0.25" bottom="0.25" header="0.3" footer="0.3"/>
  <pageSetup scale="67" firstPageNumber="53" fitToHeight="0" orientation="portrait" useFirstPageNumber="1" r:id="rId1"/>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F87A-C14E-4986-842C-6BAD4A567376}">
  <dimension ref="A1:X82"/>
  <sheetViews>
    <sheetView zoomScale="80" zoomScaleNormal="80" zoomScalePageLayoutView="60" workbookViewId="0">
      <pane xSplit="1" ySplit="5" topLeftCell="B6" activePane="bottomRight" state="frozen"/>
      <selection pane="topRight" activeCell="B1" sqref="B1"/>
      <selection pane="bottomLeft" activeCell="A6" sqref="A6"/>
      <selection pane="bottomRight" activeCell="I17" sqref="I17"/>
    </sheetView>
  </sheetViews>
  <sheetFormatPr defaultColWidth="9.42578125" defaultRowHeight="15"/>
  <cols>
    <col min="1" max="1" width="59.7109375" style="164" customWidth="1"/>
    <col min="2" max="2" width="10.5703125" style="164" customWidth="1"/>
    <col min="3" max="3" width="12.28515625" style="108" customWidth="1"/>
    <col min="4" max="4" width="8.42578125" style="108" bestFit="1" customWidth="1"/>
    <col min="5" max="5" width="9.5703125" style="108" customWidth="1"/>
    <col min="6" max="6" width="7.7109375" style="108" bestFit="1" customWidth="1"/>
    <col min="7" max="7" width="16.42578125" style="108" bestFit="1" customWidth="1"/>
    <col min="8" max="8" width="7.7109375" style="107" bestFit="1" customWidth="1"/>
    <col min="9" max="9" width="13.28515625" style="108" customWidth="1"/>
    <col min="10" max="10" width="7.7109375" style="108" bestFit="1" customWidth="1"/>
    <col min="11" max="11" width="9.5703125" style="108" customWidth="1"/>
    <col min="12" max="12" width="7.7109375" style="108" bestFit="1" customWidth="1"/>
    <col min="13" max="13" width="15.42578125" style="108" bestFit="1" customWidth="1"/>
    <col min="14" max="14" width="7.7109375" style="107" bestFit="1" customWidth="1"/>
    <col min="15" max="15" width="14.5703125" style="108" bestFit="1" customWidth="1"/>
    <col min="16" max="16" width="13" style="108" customWidth="1"/>
    <col min="17" max="17" width="15.42578125" style="107" bestFit="1" customWidth="1"/>
    <col min="18" max="18" width="11.5703125" style="109" bestFit="1" customWidth="1"/>
    <col min="19" max="19" width="12.42578125" style="109" customWidth="1"/>
    <col min="20" max="20" width="9.42578125" style="164" customWidth="1"/>
    <col min="21" max="21" width="14" style="164" hidden="1" customWidth="1"/>
    <col min="22" max="23" width="11.5703125" style="164" bestFit="1" customWidth="1"/>
    <col min="24" max="16384" width="9.42578125" style="164"/>
  </cols>
  <sheetData>
    <row r="1" spans="1:23" ht="63.75" customHeight="1">
      <c r="A1" s="2052" t="s">
        <v>721</v>
      </c>
      <c r="B1" s="2052"/>
      <c r="C1" s="2052"/>
      <c r="D1" s="2052"/>
      <c r="E1" s="2052"/>
      <c r="F1" s="2052"/>
      <c r="G1" s="2052"/>
      <c r="H1" s="2052"/>
      <c r="I1" s="2052"/>
      <c r="J1" s="2052"/>
      <c r="K1" s="2052"/>
      <c r="L1" s="2052"/>
      <c r="M1" s="2052"/>
      <c r="N1" s="2052"/>
      <c r="O1" s="2052"/>
      <c r="P1" s="2052"/>
      <c r="Q1" s="2052"/>
      <c r="R1" s="2052"/>
      <c r="S1" s="2052"/>
      <c r="V1" s="1797"/>
    </row>
    <row r="2" spans="1:23" ht="30">
      <c r="A2" s="1828" t="s">
        <v>722</v>
      </c>
      <c r="B2" s="1829" t="s">
        <v>723</v>
      </c>
      <c r="C2" s="2053" t="s">
        <v>724</v>
      </c>
      <c r="D2" s="2054"/>
      <c r="E2" s="2054"/>
      <c r="F2" s="2054"/>
      <c r="G2" s="2054"/>
      <c r="H2" s="2055"/>
      <c r="I2" s="2053" t="s">
        <v>725</v>
      </c>
      <c r="J2" s="2054"/>
      <c r="K2" s="2054"/>
      <c r="L2" s="2054"/>
      <c r="M2" s="2054"/>
      <c r="N2" s="2055"/>
      <c r="O2" s="2056" t="s">
        <v>726</v>
      </c>
      <c r="P2" s="2057"/>
      <c r="Q2" s="2057"/>
      <c r="R2" s="2057"/>
      <c r="S2" s="2058"/>
      <c r="V2" s="2"/>
    </row>
    <row r="3" spans="1:23" ht="15" customHeight="1">
      <c r="A3" s="1830"/>
      <c r="B3" s="1831"/>
      <c r="C3" s="2044" t="s">
        <v>727</v>
      </c>
      <c r="D3" s="2044"/>
      <c r="E3" s="2044" t="s">
        <v>728</v>
      </c>
      <c r="F3" s="2044"/>
      <c r="G3" s="2044" t="s">
        <v>729</v>
      </c>
      <c r="H3" s="2044"/>
      <c r="I3" s="2044" t="s">
        <v>727</v>
      </c>
      <c r="J3" s="2044"/>
      <c r="K3" s="2044" t="s">
        <v>728</v>
      </c>
      <c r="L3" s="2044"/>
      <c r="M3" s="2044" t="s">
        <v>729</v>
      </c>
      <c r="N3" s="2044"/>
      <c r="O3" s="2044" t="s">
        <v>730</v>
      </c>
      <c r="P3" s="2044" t="s">
        <v>731</v>
      </c>
      <c r="Q3" s="2060" t="s">
        <v>732</v>
      </c>
      <c r="R3" s="2059" t="s">
        <v>733</v>
      </c>
      <c r="S3" s="2059" t="s">
        <v>734</v>
      </c>
    </row>
    <row r="4" spans="1:23">
      <c r="A4" s="1833"/>
      <c r="B4" s="1831"/>
      <c r="C4" s="1832" t="s">
        <v>169</v>
      </c>
      <c r="D4" s="1832" t="s">
        <v>8</v>
      </c>
      <c r="E4" s="1832" t="s">
        <v>169</v>
      </c>
      <c r="F4" s="1832" t="s">
        <v>8</v>
      </c>
      <c r="G4" s="1832" t="s">
        <v>735</v>
      </c>
      <c r="H4" s="1834" t="s">
        <v>8</v>
      </c>
      <c r="I4" s="1832" t="s">
        <v>169</v>
      </c>
      <c r="J4" s="1832" t="s">
        <v>8</v>
      </c>
      <c r="K4" s="1832" t="s">
        <v>169</v>
      </c>
      <c r="L4" s="1832" t="s">
        <v>8</v>
      </c>
      <c r="M4" s="1832" t="s">
        <v>735</v>
      </c>
      <c r="N4" s="1834" t="s">
        <v>8</v>
      </c>
      <c r="O4" s="2044"/>
      <c r="P4" s="2044"/>
      <c r="Q4" s="2060"/>
      <c r="R4" s="2059"/>
      <c r="S4" s="2059"/>
    </row>
    <row r="5" spans="1:23" ht="29.1" customHeight="1">
      <c r="A5" s="1515" t="s">
        <v>728</v>
      </c>
      <c r="B5" s="1516" t="s">
        <v>179</v>
      </c>
      <c r="C5" s="1517">
        <f>SUM(C7:C69)</f>
        <v>1809369</v>
      </c>
      <c r="D5" s="1518">
        <f>C5/O5</f>
        <v>0.45166069401273479</v>
      </c>
      <c r="E5" s="1517">
        <v>34249</v>
      </c>
      <c r="F5" s="1518">
        <f>E5/P5</f>
        <v>0.63157409456369407</v>
      </c>
      <c r="G5" s="1519">
        <f>SUM(G7:G69)</f>
        <v>36280817.049999997</v>
      </c>
      <c r="H5" s="1518">
        <f>G5/Q5</f>
        <v>0.50272855738093436</v>
      </c>
      <c r="I5" s="1517">
        <f>SUM(I7:I69)</f>
        <v>2196667</v>
      </c>
      <c r="J5" s="1518">
        <f>I5/O5</f>
        <v>0.54833930598726521</v>
      </c>
      <c r="K5" s="1517">
        <v>19979</v>
      </c>
      <c r="L5" s="1518">
        <f>K5/P5</f>
        <v>0.36842590543630599</v>
      </c>
      <c r="M5" s="1519">
        <f>SUM(M7:M69)</f>
        <v>35886989.050000004</v>
      </c>
      <c r="N5" s="1518">
        <f>M5/Q5</f>
        <v>0.49727144261906558</v>
      </c>
      <c r="O5" s="1517">
        <f>C5+I5</f>
        <v>4006036</v>
      </c>
      <c r="P5" s="1517">
        <f>E5+K5</f>
        <v>54228</v>
      </c>
      <c r="Q5" s="1519">
        <f>SUM(Q7:Q69)</f>
        <v>72167806.100000009</v>
      </c>
      <c r="R5" s="1519">
        <f>Q5/O5</f>
        <v>18.014767241232981</v>
      </c>
      <c r="S5" s="1519">
        <f>Q5/P5</f>
        <v>1330.8218282068306</v>
      </c>
      <c r="T5" s="2050"/>
      <c r="U5" s="2051"/>
    </row>
    <row r="6" spans="1:23" ht="13.5" customHeight="1">
      <c r="A6" s="1520" t="s">
        <v>57</v>
      </c>
      <c r="B6" s="1521"/>
      <c r="C6" s="1522"/>
      <c r="D6" s="1522"/>
      <c r="E6" s="1522"/>
      <c r="F6" s="1522"/>
      <c r="G6" s="1523"/>
      <c r="H6" s="1522"/>
      <c r="I6" s="1522"/>
      <c r="J6" s="1522"/>
      <c r="K6" s="1522"/>
      <c r="L6" s="1522"/>
      <c r="M6" s="1523"/>
      <c r="N6" s="1522"/>
      <c r="O6" s="1522"/>
      <c r="P6" s="1522"/>
      <c r="Q6" s="1524"/>
      <c r="R6" s="1524"/>
      <c r="S6" s="1524"/>
    </row>
    <row r="7" spans="1:23">
      <c r="A7" s="1525" t="s">
        <v>37</v>
      </c>
      <c r="B7" s="1526" t="s">
        <v>179</v>
      </c>
      <c r="C7" s="1517">
        <v>1490</v>
      </c>
      <c r="D7" s="1518">
        <f>C7/O7</f>
        <v>0.67819754210286753</v>
      </c>
      <c r="E7" s="1517">
        <v>1490</v>
      </c>
      <c r="F7" s="1518">
        <f>E7/P7</f>
        <v>0.67819754210286753</v>
      </c>
      <c r="G7" s="1519">
        <v>1575969.5</v>
      </c>
      <c r="H7" s="1518">
        <f>G7/Q7</f>
        <v>0.67827338844987983</v>
      </c>
      <c r="I7" s="1517">
        <v>707</v>
      </c>
      <c r="J7" s="1518">
        <f>I7/O7</f>
        <v>0.32180245789713247</v>
      </c>
      <c r="K7" s="1517">
        <v>707</v>
      </c>
      <c r="L7" s="1518">
        <f>K7/P7</f>
        <v>0.32180245789713247</v>
      </c>
      <c r="M7" s="1519">
        <v>747532.39</v>
      </c>
      <c r="N7" s="1518">
        <f>M7/Q7</f>
        <v>0.32172661155012011</v>
      </c>
      <c r="O7" s="1517">
        <f>C7+I7</f>
        <v>2197</v>
      </c>
      <c r="P7" s="1517">
        <f t="shared" ref="P7:P11" si="0">E7+K7</f>
        <v>2197</v>
      </c>
      <c r="Q7" s="1527">
        <f t="shared" ref="Q7:Q20" si="1">G7+M7</f>
        <v>2323501.89</v>
      </c>
      <c r="R7" s="1519">
        <f>Q7/O7</f>
        <v>1057.5793764223943</v>
      </c>
      <c r="S7" s="1519">
        <f>Q7/P7</f>
        <v>1057.5793764223943</v>
      </c>
    </row>
    <row r="8" spans="1:23" ht="13.5" customHeight="1">
      <c r="A8" s="1528" t="s">
        <v>736</v>
      </c>
      <c r="B8" s="1526" t="s">
        <v>180</v>
      </c>
      <c r="C8" s="1517"/>
      <c r="D8" s="1518">
        <v>0</v>
      </c>
      <c r="E8" s="1517"/>
      <c r="F8" s="1518">
        <v>0</v>
      </c>
      <c r="G8" s="1529"/>
      <c r="H8" s="1518">
        <v>0</v>
      </c>
      <c r="I8" s="1517"/>
      <c r="J8" s="1518">
        <v>0</v>
      </c>
      <c r="K8" s="1517"/>
      <c r="L8" s="1518">
        <v>0</v>
      </c>
      <c r="M8" s="1519"/>
      <c r="N8" s="1518">
        <v>0</v>
      </c>
      <c r="O8" s="1517">
        <v>0</v>
      </c>
      <c r="P8" s="1517">
        <f t="shared" si="0"/>
        <v>0</v>
      </c>
      <c r="Q8" s="1527">
        <f t="shared" si="1"/>
        <v>0</v>
      </c>
      <c r="R8" s="1519">
        <v>0</v>
      </c>
      <c r="S8" s="1519">
        <v>0</v>
      </c>
      <c r="V8" s="165"/>
      <c r="W8" s="165"/>
    </row>
    <row r="9" spans="1:23" ht="13.5" customHeight="1">
      <c r="A9" s="1528" t="s">
        <v>60</v>
      </c>
      <c r="B9" s="1526" t="s">
        <v>180</v>
      </c>
      <c r="C9" s="1517"/>
      <c r="D9" s="1518">
        <v>0</v>
      </c>
      <c r="E9" s="1517"/>
      <c r="F9" s="1518">
        <v>0</v>
      </c>
      <c r="G9" s="1529"/>
      <c r="H9" s="1518">
        <v>0</v>
      </c>
      <c r="I9" s="1517"/>
      <c r="J9" s="1518">
        <v>0</v>
      </c>
      <c r="K9" s="1517"/>
      <c r="L9" s="1518">
        <v>0</v>
      </c>
      <c r="M9" s="1519"/>
      <c r="N9" s="1518">
        <v>0</v>
      </c>
      <c r="O9" s="1517">
        <v>0</v>
      </c>
      <c r="P9" s="1517">
        <f t="shared" si="0"/>
        <v>0</v>
      </c>
      <c r="Q9" s="1527">
        <f t="shared" si="1"/>
        <v>0</v>
      </c>
      <c r="R9" s="1519">
        <v>0</v>
      </c>
      <c r="S9" s="1519">
        <v>0</v>
      </c>
      <c r="V9" s="165"/>
      <c r="W9" s="165"/>
    </row>
    <row r="10" spans="1:23" ht="13.5" customHeight="1">
      <c r="A10" s="1528" t="s">
        <v>737</v>
      </c>
      <c r="B10" s="1526" t="s">
        <v>180</v>
      </c>
      <c r="C10" s="1517"/>
      <c r="D10" s="1518">
        <v>0</v>
      </c>
      <c r="E10" s="1517"/>
      <c r="F10" s="1518">
        <v>0</v>
      </c>
      <c r="G10" s="1529"/>
      <c r="H10" s="1518">
        <v>0</v>
      </c>
      <c r="I10" s="1517"/>
      <c r="J10" s="1518">
        <v>0</v>
      </c>
      <c r="K10" s="1517"/>
      <c r="L10" s="1518">
        <v>0</v>
      </c>
      <c r="M10" s="1519"/>
      <c r="N10" s="1518">
        <v>0</v>
      </c>
      <c r="O10" s="1517">
        <v>0</v>
      </c>
      <c r="P10" s="1517">
        <f t="shared" si="0"/>
        <v>0</v>
      </c>
      <c r="Q10" s="1527">
        <f t="shared" si="1"/>
        <v>0</v>
      </c>
      <c r="R10" s="1519">
        <v>0</v>
      </c>
      <c r="S10" s="1519">
        <v>0</v>
      </c>
      <c r="V10" s="165"/>
      <c r="W10" s="165"/>
    </row>
    <row r="11" spans="1:23" ht="13.5" customHeight="1">
      <c r="A11" s="1528" t="s">
        <v>182</v>
      </c>
      <c r="B11" s="1526" t="s">
        <v>180</v>
      </c>
      <c r="C11" s="1517"/>
      <c r="D11" s="1518">
        <v>0</v>
      </c>
      <c r="E11" s="1517"/>
      <c r="F11" s="1518">
        <v>0</v>
      </c>
      <c r="G11" s="1529"/>
      <c r="H11" s="1518">
        <v>0</v>
      </c>
      <c r="I11" s="1517"/>
      <c r="J11" s="1518">
        <v>0</v>
      </c>
      <c r="K11" s="1517"/>
      <c r="L11" s="1518">
        <v>0</v>
      </c>
      <c r="M11" s="1519"/>
      <c r="N11" s="1518">
        <v>0</v>
      </c>
      <c r="O11" s="1517">
        <v>0</v>
      </c>
      <c r="P11" s="1517">
        <f t="shared" si="0"/>
        <v>0</v>
      </c>
      <c r="Q11" s="1527">
        <f t="shared" si="1"/>
        <v>0</v>
      </c>
      <c r="R11" s="1519">
        <v>0</v>
      </c>
      <c r="S11" s="1519">
        <v>0</v>
      </c>
      <c r="V11" s="165"/>
      <c r="W11" s="165"/>
    </row>
    <row r="12" spans="1:23" ht="13.5" customHeight="1">
      <c r="A12" s="1520" t="s">
        <v>61</v>
      </c>
      <c r="B12" s="1521"/>
      <c r="C12" s="1522"/>
      <c r="D12" s="1522"/>
      <c r="E12" s="1522"/>
      <c r="F12" s="1522"/>
      <c r="G12" s="1523"/>
      <c r="H12" s="1522"/>
      <c r="I12" s="1522"/>
      <c r="J12" s="1522"/>
      <c r="K12" s="1522"/>
      <c r="L12" s="1522"/>
      <c r="M12" s="1523"/>
      <c r="N12" s="1522"/>
      <c r="O12" s="1522"/>
      <c r="P12" s="1522"/>
      <c r="Q12" s="1523"/>
      <c r="R12" s="1523"/>
      <c r="S12" s="1523"/>
      <c r="V12" s="165"/>
      <c r="W12" s="165"/>
    </row>
    <row r="13" spans="1:23">
      <c r="A13" s="1525" t="s">
        <v>738</v>
      </c>
      <c r="B13" s="1526" t="s">
        <v>179</v>
      </c>
      <c r="C13" s="1517">
        <v>42582</v>
      </c>
      <c r="D13" s="1518">
        <f>C13/O13</f>
        <v>0.5081141711612811</v>
      </c>
      <c r="E13" s="1517">
        <v>17975</v>
      </c>
      <c r="F13" s="1518">
        <f>E13/P13</f>
        <v>0.46930889532910369</v>
      </c>
      <c r="G13" s="1519">
        <v>1125995.25</v>
      </c>
      <c r="H13" s="1518">
        <f>G13/Q13</f>
        <v>0.48351765940188762</v>
      </c>
      <c r="I13" s="1517">
        <v>41222</v>
      </c>
      <c r="J13" s="1518">
        <f>I13/O13</f>
        <v>0.4918858288387189</v>
      </c>
      <c r="K13" s="1517">
        <v>20326</v>
      </c>
      <c r="L13" s="1518">
        <f>K13/P13</f>
        <v>0.53069110467089631</v>
      </c>
      <c r="M13" s="1519">
        <v>1202761.99</v>
      </c>
      <c r="N13" s="1518">
        <f>M13/Q13</f>
        <v>0.51648234059811227</v>
      </c>
      <c r="O13" s="1517">
        <f>C13+I13</f>
        <v>83804</v>
      </c>
      <c r="P13" s="1517">
        <f t="shared" ref="P13:P21" si="2">E13+K13</f>
        <v>38301</v>
      </c>
      <c r="Q13" s="1527">
        <f t="shared" si="1"/>
        <v>2328757.2400000002</v>
      </c>
      <c r="R13" s="1519">
        <f t="shared" ref="R13:R17" si="3">Q13/O13</f>
        <v>27.788139468283138</v>
      </c>
      <c r="S13" s="1519">
        <f t="shared" ref="S13:S17" si="4">Q13/P13</f>
        <v>60.80147359076787</v>
      </c>
      <c r="T13" s="501"/>
      <c r="V13" s="165"/>
      <c r="W13" s="165"/>
    </row>
    <row r="14" spans="1:23">
      <c r="A14" s="1528" t="s">
        <v>184</v>
      </c>
      <c r="B14" s="1526" t="s">
        <v>179</v>
      </c>
      <c r="C14" s="1517">
        <v>8726</v>
      </c>
      <c r="D14" s="1518">
        <f t="shared" ref="D14:D20" si="5">C14/O14</f>
        <v>0.83350845352946801</v>
      </c>
      <c r="E14" s="1517">
        <v>8261</v>
      </c>
      <c r="F14" s="1518">
        <f t="shared" ref="F14:F20" si="6">E14/P14</f>
        <v>0.83259423503325947</v>
      </c>
      <c r="G14" s="1519">
        <v>295327.90000000002</v>
      </c>
      <c r="H14" s="1518">
        <f t="shared" ref="H14:H20" si="7">G14/Q14</f>
        <v>0.83815941347438894</v>
      </c>
      <c r="I14" s="1517">
        <v>1743</v>
      </c>
      <c r="J14" s="1518">
        <f t="shared" ref="J14:J20" si="8">I14/O14</f>
        <v>0.16649154647053205</v>
      </c>
      <c r="K14" s="1517">
        <v>1661</v>
      </c>
      <c r="L14" s="1518">
        <f t="shared" ref="L14:L20" si="9">K14/P14</f>
        <v>0.16740576496674059</v>
      </c>
      <c r="M14" s="1519">
        <v>57025</v>
      </c>
      <c r="N14" s="1518">
        <f t="shared" ref="N14:N20" si="10">M14/Q14</f>
        <v>0.16184058652561109</v>
      </c>
      <c r="O14" s="1517">
        <f>C14+I14</f>
        <v>10469</v>
      </c>
      <c r="P14" s="1517">
        <f t="shared" si="2"/>
        <v>9922</v>
      </c>
      <c r="Q14" s="1527">
        <f t="shared" si="1"/>
        <v>352352.9</v>
      </c>
      <c r="R14" s="1519">
        <f t="shared" si="3"/>
        <v>33.656786703601114</v>
      </c>
      <c r="S14" s="1519">
        <f t="shared" si="4"/>
        <v>35.512285829469867</v>
      </c>
      <c r="T14" s="501"/>
      <c r="V14" s="165"/>
      <c r="W14" s="165"/>
    </row>
    <row r="15" spans="1:23">
      <c r="A15" s="1528" t="s">
        <v>39</v>
      </c>
      <c r="B15" s="1526" t="s">
        <v>179</v>
      </c>
      <c r="C15" s="1517">
        <v>1351</v>
      </c>
      <c r="D15" s="1518">
        <f t="shared" si="5"/>
        <v>0.61548974943052392</v>
      </c>
      <c r="E15" s="1517">
        <v>1351</v>
      </c>
      <c r="F15" s="1518">
        <f t="shared" si="6"/>
        <v>0.61548974943052392</v>
      </c>
      <c r="G15" s="1519">
        <v>3729108.25</v>
      </c>
      <c r="H15" s="1518">
        <f t="shared" si="7"/>
        <v>0.59835118807017929</v>
      </c>
      <c r="I15" s="1517">
        <v>844</v>
      </c>
      <c r="J15" s="1518">
        <f t="shared" si="8"/>
        <v>0.38451025056947608</v>
      </c>
      <c r="K15" s="1517">
        <v>844</v>
      </c>
      <c r="L15" s="1518">
        <f t="shared" si="9"/>
        <v>0.38451025056947608</v>
      </c>
      <c r="M15" s="1519">
        <v>2503198.67</v>
      </c>
      <c r="N15" s="1518">
        <f t="shared" si="10"/>
        <v>0.40164881192982066</v>
      </c>
      <c r="O15" s="1517">
        <f>C15+I15</f>
        <v>2195</v>
      </c>
      <c r="P15" s="1517">
        <f t="shared" si="2"/>
        <v>2195</v>
      </c>
      <c r="Q15" s="1527">
        <f t="shared" si="1"/>
        <v>6232306.9199999999</v>
      </c>
      <c r="R15" s="1519">
        <f t="shared" si="3"/>
        <v>2839.3197813211846</v>
      </c>
      <c r="S15" s="1519">
        <f t="shared" si="4"/>
        <v>2839.3197813211846</v>
      </c>
      <c r="T15" s="501"/>
      <c r="V15" s="165"/>
      <c r="W15" s="165"/>
    </row>
    <row r="16" spans="1:23">
      <c r="A16" s="1528" t="s">
        <v>739</v>
      </c>
      <c r="B16" s="1526" t="s">
        <v>179</v>
      </c>
      <c r="C16" s="1517">
        <v>420</v>
      </c>
      <c r="D16" s="1518">
        <f t="shared" si="5"/>
        <v>0.25347012673506336</v>
      </c>
      <c r="E16" s="1517">
        <v>419</v>
      </c>
      <c r="F16" s="1518">
        <f t="shared" si="6"/>
        <v>0.2530193236714976</v>
      </c>
      <c r="G16" s="1519">
        <v>1617000</v>
      </c>
      <c r="H16" s="1518">
        <f t="shared" si="7"/>
        <v>0.25362318840579712</v>
      </c>
      <c r="I16" s="1517">
        <v>1237</v>
      </c>
      <c r="J16" s="1518">
        <f t="shared" si="8"/>
        <v>0.74652987326493658</v>
      </c>
      <c r="K16" s="1517">
        <v>1237</v>
      </c>
      <c r="L16" s="1518">
        <f t="shared" si="9"/>
        <v>0.7469806763285024</v>
      </c>
      <c r="M16" s="1519">
        <v>4758600</v>
      </c>
      <c r="N16" s="1518">
        <f t="shared" si="10"/>
        <v>0.74637681159420288</v>
      </c>
      <c r="O16" s="1517">
        <f>C16+I16</f>
        <v>1657</v>
      </c>
      <c r="P16" s="1517">
        <f t="shared" si="2"/>
        <v>1656</v>
      </c>
      <c r="Q16" s="1527">
        <f t="shared" si="1"/>
        <v>6375600</v>
      </c>
      <c r="R16" s="1519">
        <f t="shared" ref="R16" si="11">Q16/O16</f>
        <v>3847.6765238382618</v>
      </c>
      <c r="S16" s="1519">
        <f t="shared" ref="S16" si="12">Q16/P16</f>
        <v>3850</v>
      </c>
      <c r="V16" s="165"/>
      <c r="W16" s="165"/>
    </row>
    <row r="17" spans="1:23">
      <c r="A17" s="1528" t="s">
        <v>40</v>
      </c>
      <c r="B17" s="1526" t="s">
        <v>180</v>
      </c>
      <c r="C17" s="1517">
        <v>15677</v>
      </c>
      <c r="D17" s="1518">
        <f t="shared" si="5"/>
        <v>0.5214195436705914</v>
      </c>
      <c r="E17" s="1517">
        <v>10726</v>
      </c>
      <c r="F17" s="1518">
        <f t="shared" si="6"/>
        <v>0.52118561710398448</v>
      </c>
      <c r="G17" s="1519">
        <v>926895.94</v>
      </c>
      <c r="H17" s="1518">
        <f t="shared" si="7"/>
        <v>0.53546171545481391</v>
      </c>
      <c r="I17" s="1517">
        <v>14389</v>
      </c>
      <c r="J17" s="1518">
        <f t="shared" si="8"/>
        <v>0.47858045632940865</v>
      </c>
      <c r="K17" s="1517">
        <v>9854</v>
      </c>
      <c r="L17" s="1518">
        <f t="shared" si="9"/>
        <v>0.47881438289601552</v>
      </c>
      <c r="M17" s="1519">
        <v>804125.93</v>
      </c>
      <c r="N17" s="1518">
        <f t="shared" si="10"/>
        <v>0.46453828454518603</v>
      </c>
      <c r="O17" s="1517">
        <f>C17+I17</f>
        <v>30066</v>
      </c>
      <c r="P17" s="1517">
        <f t="shared" si="2"/>
        <v>20580</v>
      </c>
      <c r="Q17" s="1527">
        <f t="shared" si="1"/>
        <v>1731021.87</v>
      </c>
      <c r="R17" s="1519">
        <f t="shared" si="3"/>
        <v>57.574066054679712</v>
      </c>
      <c r="S17" s="1519">
        <f t="shared" si="4"/>
        <v>84.111849854227415</v>
      </c>
      <c r="T17" s="501"/>
      <c r="V17" s="165"/>
      <c r="W17" s="165"/>
    </row>
    <row r="18" spans="1:23" ht="13.5" customHeight="1">
      <c r="A18" s="1515" t="s">
        <v>186</v>
      </c>
      <c r="B18" s="1516" t="s">
        <v>180</v>
      </c>
      <c r="C18" s="1517"/>
      <c r="D18" s="1518">
        <v>0</v>
      </c>
      <c r="E18" s="1517"/>
      <c r="F18" s="1518">
        <v>0</v>
      </c>
      <c r="G18" s="1529"/>
      <c r="H18" s="1518">
        <v>0</v>
      </c>
      <c r="I18" s="1517"/>
      <c r="J18" s="1518">
        <v>0</v>
      </c>
      <c r="K18" s="1517"/>
      <c r="L18" s="1518">
        <v>0</v>
      </c>
      <c r="M18" s="1519"/>
      <c r="N18" s="1518">
        <v>0</v>
      </c>
      <c r="O18" s="1517">
        <v>0</v>
      </c>
      <c r="P18" s="1517">
        <f t="shared" si="2"/>
        <v>0</v>
      </c>
      <c r="Q18" s="1527">
        <f t="shared" si="1"/>
        <v>0</v>
      </c>
      <c r="R18" s="1519">
        <v>0</v>
      </c>
      <c r="S18" s="1519">
        <v>0</v>
      </c>
      <c r="V18" s="165"/>
      <c r="W18" s="165"/>
    </row>
    <row r="19" spans="1:23">
      <c r="A19" s="1525" t="s">
        <v>187</v>
      </c>
      <c r="B19" s="1526" t="s">
        <v>180</v>
      </c>
      <c r="C19" s="1517"/>
      <c r="D19" s="1518">
        <v>0</v>
      </c>
      <c r="E19" s="1517"/>
      <c r="F19" s="1518">
        <v>0</v>
      </c>
      <c r="G19" s="1529"/>
      <c r="H19" s="1518">
        <v>0</v>
      </c>
      <c r="I19" s="1517"/>
      <c r="J19" s="1518">
        <v>0</v>
      </c>
      <c r="K19" s="1517"/>
      <c r="L19" s="1518">
        <v>0</v>
      </c>
      <c r="M19" s="1519"/>
      <c r="N19" s="1518">
        <v>0</v>
      </c>
      <c r="O19" s="1517">
        <v>0</v>
      </c>
      <c r="P19" s="1517">
        <f t="shared" si="2"/>
        <v>0</v>
      </c>
      <c r="Q19" s="1527">
        <f t="shared" si="1"/>
        <v>0</v>
      </c>
      <c r="R19" s="1519">
        <v>0</v>
      </c>
      <c r="S19" s="1519">
        <v>0</v>
      </c>
      <c r="V19" s="165"/>
      <c r="W19" s="165"/>
    </row>
    <row r="20" spans="1:23">
      <c r="A20" s="1525" t="s">
        <v>740</v>
      </c>
      <c r="B20" s="1526" t="s">
        <v>180</v>
      </c>
      <c r="C20" s="1517">
        <v>2949</v>
      </c>
      <c r="D20" s="1518">
        <f t="shared" si="5"/>
        <v>0.55338712704072057</v>
      </c>
      <c r="E20" s="1517">
        <v>2420</v>
      </c>
      <c r="F20" s="1518">
        <f t="shared" si="6"/>
        <v>0.56174558960074283</v>
      </c>
      <c r="G20" s="1519">
        <v>448754</v>
      </c>
      <c r="H20" s="1518">
        <f t="shared" si="7"/>
        <v>0.54870366475758214</v>
      </c>
      <c r="I20" s="1517">
        <v>2380</v>
      </c>
      <c r="J20" s="1518">
        <f t="shared" si="8"/>
        <v>0.44661287295927943</v>
      </c>
      <c r="K20" s="1517">
        <v>1888</v>
      </c>
      <c r="L20" s="1518">
        <f t="shared" si="9"/>
        <v>0.43825441039925722</v>
      </c>
      <c r="M20" s="1519">
        <v>369090</v>
      </c>
      <c r="N20" s="1518">
        <f t="shared" si="10"/>
        <v>0.45129633524241786</v>
      </c>
      <c r="O20" s="1517">
        <f>C20+I20</f>
        <v>5329</v>
      </c>
      <c r="P20" s="1517">
        <f t="shared" si="2"/>
        <v>4308</v>
      </c>
      <c r="Q20" s="1527">
        <f t="shared" si="1"/>
        <v>817844</v>
      </c>
      <c r="R20" s="1519">
        <f>Q20/O20</f>
        <v>153.47044473634827</v>
      </c>
      <c r="S20" s="1519">
        <f>Q20/P20</f>
        <v>189.84308263695451</v>
      </c>
      <c r="T20" s="501"/>
      <c r="V20" s="165"/>
      <c r="W20" s="165"/>
    </row>
    <row r="21" spans="1:23">
      <c r="A21" s="1525" t="s">
        <v>741</v>
      </c>
      <c r="B21" s="1526" t="s">
        <v>179</v>
      </c>
      <c r="C21" s="1517"/>
      <c r="D21" s="1518">
        <v>0</v>
      </c>
      <c r="E21" s="1517"/>
      <c r="F21" s="1518">
        <v>0</v>
      </c>
      <c r="G21" s="1519"/>
      <c r="H21" s="1518">
        <v>0</v>
      </c>
      <c r="I21" s="1517"/>
      <c r="J21" s="1518">
        <v>0</v>
      </c>
      <c r="K21" s="1517"/>
      <c r="L21" s="1518">
        <v>0</v>
      </c>
      <c r="M21" s="1519"/>
      <c r="N21" s="1518">
        <v>0</v>
      </c>
      <c r="O21" s="1517">
        <v>0</v>
      </c>
      <c r="P21" s="1517">
        <f t="shared" si="2"/>
        <v>0</v>
      </c>
      <c r="Q21" s="1519"/>
      <c r="R21" s="1519">
        <v>0</v>
      </c>
      <c r="S21" s="1519">
        <v>0</v>
      </c>
      <c r="V21" s="165"/>
      <c r="W21" s="165"/>
    </row>
    <row r="22" spans="1:23">
      <c r="A22" s="1520" t="s">
        <v>65</v>
      </c>
      <c r="B22" s="1521"/>
      <c r="C22" s="1522"/>
      <c r="D22" s="1522"/>
      <c r="E22" s="1522"/>
      <c r="F22" s="1522"/>
      <c r="G22" s="1530"/>
      <c r="H22" s="1522"/>
      <c r="I22" s="1522"/>
      <c r="J22" s="1522"/>
      <c r="K22" s="1522"/>
      <c r="L22" s="1522"/>
      <c r="M22" s="1523"/>
      <c r="N22" s="1522"/>
      <c r="O22" s="1522"/>
      <c r="P22" s="1522"/>
      <c r="Q22" s="1523"/>
      <c r="R22" s="1523"/>
      <c r="S22" s="1523"/>
      <c r="V22" s="165"/>
      <c r="W22" s="165"/>
    </row>
    <row r="23" spans="1:23">
      <c r="A23" s="1525" t="s">
        <v>742</v>
      </c>
      <c r="B23" s="1526" t="s">
        <v>179</v>
      </c>
      <c r="C23" s="1517">
        <v>41016</v>
      </c>
      <c r="D23" s="1518">
        <f>C23/O23</f>
        <v>0.309374929286377</v>
      </c>
      <c r="E23" s="1517">
        <v>14097</v>
      </c>
      <c r="F23" s="1518">
        <f>E23/P23</f>
        <v>0.51819585355094844</v>
      </c>
      <c r="G23" s="1531">
        <v>2241683.5499999998</v>
      </c>
      <c r="H23" s="1518">
        <f>G23/Q23</f>
        <v>0.47591489801303699</v>
      </c>
      <c r="I23" s="1517">
        <v>91561</v>
      </c>
      <c r="J23" s="1518">
        <f>I23/O23</f>
        <v>0.690625070713623</v>
      </c>
      <c r="K23" s="1517">
        <v>13107</v>
      </c>
      <c r="L23" s="1518">
        <f>K23/P23</f>
        <v>0.48180414644905162</v>
      </c>
      <c r="M23" s="1519">
        <v>2468577.7999999998</v>
      </c>
      <c r="N23" s="1518">
        <f>M23/Q23</f>
        <v>0.52408510198696301</v>
      </c>
      <c r="O23" s="1517">
        <f>C23+I23</f>
        <v>132577</v>
      </c>
      <c r="P23" s="1517">
        <f>E23+K23</f>
        <v>27204</v>
      </c>
      <c r="Q23" s="1527">
        <f t="shared" ref="Q23:Q27" si="13">G23+M23</f>
        <v>4710261.3499999996</v>
      </c>
      <c r="R23" s="1519">
        <f>Q23/O23</f>
        <v>35.528495515813447</v>
      </c>
      <c r="S23" s="1519">
        <f>Q23/P23</f>
        <v>173.14591052786355</v>
      </c>
      <c r="T23" s="501"/>
      <c r="V23" s="165"/>
      <c r="W23" s="165"/>
    </row>
    <row r="24" spans="1:23">
      <c r="A24" s="1525" t="s">
        <v>192</v>
      </c>
      <c r="B24" s="1526" t="s">
        <v>179</v>
      </c>
      <c r="C24" s="1517"/>
      <c r="D24" s="1518">
        <v>0</v>
      </c>
      <c r="E24" s="1517"/>
      <c r="F24" s="1518">
        <v>0</v>
      </c>
      <c r="G24" s="1531"/>
      <c r="H24" s="1518">
        <v>0</v>
      </c>
      <c r="I24" s="1517"/>
      <c r="J24" s="1518">
        <v>0</v>
      </c>
      <c r="K24" s="1517"/>
      <c r="L24" s="1518">
        <v>0</v>
      </c>
      <c r="M24" s="1519"/>
      <c r="N24" s="1518">
        <v>0</v>
      </c>
      <c r="O24" s="1517">
        <v>0</v>
      </c>
      <c r="P24" s="1517">
        <v>0</v>
      </c>
      <c r="Q24" s="1527">
        <f t="shared" si="13"/>
        <v>0</v>
      </c>
      <c r="R24" s="1519">
        <v>0</v>
      </c>
      <c r="S24" s="1519">
        <v>0</v>
      </c>
      <c r="V24" s="165"/>
      <c r="W24" s="165"/>
    </row>
    <row r="25" spans="1:23">
      <c r="A25" s="1528" t="s">
        <v>190</v>
      </c>
      <c r="B25" s="1526" t="s">
        <v>179</v>
      </c>
      <c r="C25" s="1517">
        <v>1498484</v>
      </c>
      <c r="D25" s="1518">
        <f>C25/O25</f>
        <v>0.45252320999264056</v>
      </c>
      <c r="E25" s="1517">
        <v>1438</v>
      </c>
      <c r="F25" s="1518">
        <f>E25/P25</f>
        <v>0.4810973569755771</v>
      </c>
      <c r="G25" s="1531">
        <v>3228868.92</v>
      </c>
      <c r="H25" s="1518">
        <f>G25/Q25</f>
        <v>0.45281917845298075</v>
      </c>
      <c r="I25" s="1517">
        <v>1812913</v>
      </c>
      <c r="J25" s="1518">
        <f>I25/O25</f>
        <v>0.54747679000735938</v>
      </c>
      <c r="K25" s="1517">
        <v>1551</v>
      </c>
      <c r="L25" s="1518">
        <f>K25/P25</f>
        <v>0.5189026430244229</v>
      </c>
      <c r="M25" s="1519">
        <v>3901723.32</v>
      </c>
      <c r="N25" s="1518">
        <f>M25/Q25</f>
        <v>0.54718082154701919</v>
      </c>
      <c r="O25" s="1517">
        <f>C25+I25</f>
        <v>3311397</v>
      </c>
      <c r="P25" s="1517">
        <f>E25+K25</f>
        <v>2989</v>
      </c>
      <c r="Q25" s="1527">
        <f t="shared" si="13"/>
        <v>7130592.2400000002</v>
      </c>
      <c r="R25" s="1519">
        <f>Q25/O25</f>
        <v>2.1533486440919045</v>
      </c>
      <c r="S25" s="1519">
        <f>Q25/P25</f>
        <v>2385.6113215122114</v>
      </c>
      <c r="T25" s="501"/>
      <c r="V25" s="165"/>
      <c r="W25" s="165"/>
    </row>
    <row r="26" spans="1:23">
      <c r="A26" s="1528" t="s">
        <v>193</v>
      </c>
      <c r="B26" s="1526" t="s">
        <v>179</v>
      </c>
      <c r="C26" s="1517"/>
      <c r="D26" s="1518">
        <v>0</v>
      </c>
      <c r="E26" s="1517"/>
      <c r="F26" s="1518">
        <v>0</v>
      </c>
      <c r="G26" s="1531"/>
      <c r="H26" s="1518">
        <v>0</v>
      </c>
      <c r="I26" s="1517"/>
      <c r="J26" s="1518">
        <v>0</v>
      </c>
      <c r="K26" s="1517"/>
      <c r="L26" s="1518">
        <v>0</v>
      </c>
      <c r="M26" s="1519"/>
      <c r="N26" s="1518">
        <v>0</v>
      </c>
      <c r="O26" s="1517">
        <v>0</v>
      </c>
      <c r="P26" s="1517">
        <v>0</v>
      </c>
      <c r="Q26" s="1527">
        <f t="shared" si="13"/>
        <v>0</v>
      </c>
      <c r="R26" s="1519">
        <v>0</v>
      </c>
      <c r="S26" s="1519">
        <v>0</v>
      </c>
      <c r="V26" s="165"/>
      <c r="W26" s="165"/>
    </row>
    <row r="27" spans="1:23">
      <c r="A27" s="1528" t="s">
        <v>743</v>
      </c>
      <c r="B27" s="1526" t="s">
        <v>179</v>
      </c>
      <c r="C27" s="1517">
        <v>52185</v>
      </c>
      <c r="D27" s="1518">
        <f>C27/O27</f>
        <v>0.45905576227799327</v>
      </c>
      <c r="E27" s="1517">
        <v>13864</v>
      </c>
      <c r="F27" s="1518">
        <f>E27/P27</f>
        <v>0.52570908539359928</v>
      </c>
      <c r="G27" s="1531">
        <v>1273121.9099999999</v>
      </c>
      <c r="H27" s="1518">
        <f>G27/Q27</f>
        <v>0.45620296007523087</v>
      </c>
      <c r="I27" s="1517">
        <v>61494</v>
      </c>
      <c r="J27" s="1518">
        <f>I27/O27</f>
        <v>0.54094423772200673</v>
      </c>
      <c r="K27" s="1517">
        <v>12508</v>
      </c>
      <c r="L27" s="1518">
        <v>0</v>
      </c>
      <c r="M27" s="1519">
        <v>1517570</v>
      </c>
      <c r="N27" s="1518">
        <f>M27/Q27</f>
        <v>0.54379703992476902</v>
      </c>
      <c r="O27" s="1517">
        <f>C27+I27</f>
        <v>113679</v>
      </c>
      <c r="P27" s="1517">
        <f>E27+K27</f>
        <v>26372</v>
      </c>
      <c r="Q27" s="1527">
        <f t="shared" si="13"/>
        <v>2790691.91</v>
      </c>
      <c r="R27" s="1519">
        <f>Q27/O27</f>
        <v>24.548878068948532</v>
      </c>
      <c r="S27" s="1519">
        <f>Q27/P27</f>
        <v>105.8202605035644</v>
      </c>
      <c r="V27" s="165"/>
      <c r="W27" s="165"/>
    </row>
    <row r="28" spans="1:23">
      <c r="A28" s="1520" t="s">
        <v>67</v>
      </c>
      <c r="B28" s="1521"/>
      <c r="C28" s="1522"/>
      <c r="D28" s="1522"/>
      <c r="E28" s="1522"/>
      <c r="F28" s="1522"/>
      <c r="G28" s="1530"/>
      <c r="H28" s="1522"/>
      <c r="I28" s="1522"/>
      <c r="J28" s="1522"/>
      <c r="K28" s="1522"/>
      <c r="L28" s="1522"/>
      <c r="M28" s="1523"/>
      <c r="N28" s="1522"/>
      <c r="O28" s="1522"/>
      <c r="P28" s="1522"/>
      <c r="Q28" s="1523"/>
      <c r="R28" s="1523"/>
      <c r="S28" s="1523"/>
      <c r="V28" s="165"/>
      <c r="W28" s="165"/>
    </row>
    <row r="29" spans="1:23">
      <c r="A29" s="1528" t="s">
        <v>43</v>
      </c>
      <c r="B29" s="1526" t="s">
        <v>179</v>
      </c>
      <c r="C29" s="1517">
        <v>1057</v>
      </c>
      <c r="D29" s="1518">
        <f>C29/O29</f>
        <v>0.67453733248245051</v>
      </c>
      <c r="E29" s="1517">
        <v>1015</v>
      </c>
      <c r="F29" s="1518">
        <f>E29/P29</f>
        <v>0.66688567674113008</v>
      </c>
      <c r="G29" s="1519">
        <v>3803642.78</v>
      </c>
      <c r="H29" s="1518">
        <f>G29/Q29</f>
        <v>0.66315630277733173</v>
      </c>
      <c r="I29" s="1517">
        <v>510</v>
      </c>
      <c r="J29" s="1518">
        <f>I29/O29</f>
        <v>0.32546266751754943</v>
      </c>
      <c r="K29" s="1517">
        <v>507</v>
      </c>
      <c r="L29" s="1518">
        <f>K29/P29</f>
        <v>0.33311432325886992</v>
      </c>
      <c r="M29" s="1519">
        <v>1932022.8</v>
      </c>
      <c r="N29" s="1518">
        <f>M29/Q29</f>
        <v>0.33684369722266827</v>
      </c>
      <c r="O29" s="1517">
        <f>C29+I29</f>
        <v>1567</v>
      </c>
      <c r="P29" s="1517">
        <f>E29+K29</f>
        <v>1522</v>
      </c>
      <c r="Q29" s="1527">
        <f t="shared" ref="Q29:Q43" si="14">G29+M29</f>
        <v>5735665.5800000001</v>
      </c>
      <c r="R29" s="1519">
        <f>Q29/O29</f>
        <v>3660.2843522654753</v>
      </c>
      <c r="S29" s="1519">
        <f>Q29/P29</f>
        <v>3768.5056373193165</v>
      </c>
      <c r="T29" s="2048"/>
      <c r="U29" s="2049"/>
      <c r="V29" s="2049"/>
      <c r="W29" s="2049"/>
    </row>
    <row r="30" spans="1:23">
      <c r="A30" s="1528" t="s">
        <v>68</v>
      </c>
      <c r="B30" s="1526" t="s">
        <v>179</v>
      </c>
      <c r="C30" s="1517"/>
      <c r="D30" s="1518">
        <v>0</v>
      </c>
      <c r="E30" s="1517"/>
      <c r="F30" s="1518">
        <v>0</v>
      </c>
      <c r="G30" s="1529"/>
      <c r="H30" s="1518">
        <v>0</v>
      </c>
      <c r="I30" s="1517"/>
      <c r="J30" s="1518">
        <v>0</v>
      </c>
      <c r="K30" s="1517"/>
      <c r="L30" s="1518">
        <v>0</v>
      </c>
      <c r="M30" s="1519"/>
      <c r="N30" s="1518">
        <v>0</v>
      </c>
      <c r="O30" s="1517">
        <v>0</v>
      </c>
      <c r="P30" s="1517">
        <f t="shared" ref="P30:P43" si="15">E30+K30</f>
        <v>0</v>
      </c>
      <c r="Q30" s="1527">
        <f t="shared" si="14"/>
        <v>0</v>
      </c>
      <c r="R30" s="1519">
        <v>0</v>
      </c>
      <c r="S30" s="1519">
        <v>0</v>
      </c>
      <c r="V30" s="165"/>
      <c r="W30" s="165"/>
    </row>
    <row r="31" spans="1:23">
      <c r="A31" s="1528" t="s">
        <v>199</v>
      </c>
      <c r="B31" s="1526" t="s">
        <v>179</v>
      </c>
      <c r="C31" s="1517"/>
      <c r="D31" s="1518">
        <v>0</v>
      </c>
      <c r="E31" s="1517"/>
      <c r="F31" s="1518">
        <v>0</v>
      </c>
      <c r="G31" s="1529"/>
      <c r="H31" s="1518">
        <v>0</v>
      </c>
      <c r="I31" s="1517"/>
      <c r="J31" s="1518">
        <v>0</v>
      </c>
      <c r="K31" s="1517"/>
      <c r="L31" s="1518">
        <v>0</v>
      </c>
      <c r="M31" s="1519"/>
      <c r="N31" s="1518">
        <v>0</v>
      </c>
      <c r="O31" s="1517">
        <v>0</v>
      </c>
      <c r="P31" s="1517">
        <f t="shared" si="15"/>
        <v>0</v>
      </c>
      <c r="Q31" s="1527">
        <f t="shared" si="14"/>
        <v>0</v>
      </c>
      <c r="R31" s="1519">
        <v>0</v>
      </c>
      <c r="S31" s="1519">
        <v>0</v>
      </c>
      <c r="V31" s="165"/>
      <c r="W31" s="165"/>
    </row>
    <row r="32" spans="1:23">
      <c r="A32" s="1528" t="s">
        <v>70</v>
      </c>
      <c r="B32" s="1526" t="s">
        <v>179</v>
      </c>
      <c r="C32" s="1517"/>
      <c r="D32" s="1518">
        <v>0</v>
      </c>
      <c r="E32" s="1517"/>
      <c r="F32" s="1518">
        <v>0</v>
      </c>
      <c r="G32" s="1529"/>
      <c r="H32" s="1518">
        <v>0</v>
      </c>
      <c r="I32" s="1517"/>
      <c r="J32" s="1518">
        <v>0</v>
      </c>
      <c r="K32" s="1517"/>
      <c r="L32" s="1518">
        <v>0</v>
      </c>
      <c r="M32" s="1519"/>
      <c r="N32" s="1518">
        <v>0</v>
      </c>
      <c r="O32" s="1517">
        <v>0</v>
      </c>
      <c r="P32" s="1517">
        <f t="shared" si="15"/>
        <v>0</v>
      </c>
      <c r="Q32" s="1527">
        <f t="shared" si="14"/>
        <v>0</v>
      </c>
      <c r="R32" s="1519">
        <v>0</v>
      </c>
      <c r="S32" s="1519">
        <v>0</v>
      </c>
      <c r="V32" s="165"/>
      <c r="W32" s="165"/>
    </row>
    <row r="33" spans="1:24">
      <c r="A33" s="1528" t="s">
        <v>744</v>
      </c>
      <c r="B33" s="1526" t="s">
        <v>179</v>
      </c>
      <c r="C33" s="1517"/>
      <c r="D33" s="1518">
        <v>0</v>
      </c>
      <c r="E33" s="1517"/>
      <c r="F33" s="1518">
        <v>0</v>
      </c>
      <c r="G33" s="1529"/>
      <c r="H33" s="1518">
        <v>0</v>
      </c>
      <c r="I33" s="1517"/>
      <c r="J33" s="1518">
        <v>0</v>
      </c>
      <c r="K33" s="1517"/>
      <c r="L33" s="1518">
        <v>0</v>
      </c>
      <c r="M33" s="1519"/>
      <c r="N33" s="1518">
        <v>0</v>
      </c>
      <c r="O33" s="1517">
        <v>0</v>
      </c>
      <c r="P33" s="1517">
        <f t="shared" si="15"/>
        <v>0</v>
      </c>
      <c r="Q33" s="1527">
        <f t="shared" si="14"/>
        <v>0</v>
      </c>
      <c r="R33" s="1519">
        <v>0</v>
      </c>
      <c r="S33" s="1519">
        <v>0</v>
      </c>
      <c r="V33" s="165"/>
      <c r="W33" s="165"/>
    </row>
    <row r="34" spans="1:24">
      <c r="A34" s="1525" t="s">
        <v>49</v>
      </c>
      <c r="B34" s="1526" t="s">
        <v>179</v>
      </c>
      <c r="C34" s="1517">
        <v>1063</v>
      </c>
      <c r="D34" s="1518">
        <f t="shared" ref="D34" si="16">C34/O34</f>
        <v>0.76419841840402591</v>
      </c>
      <c r="E34" s="1517">
        <v>426</v>
      </c>
      <c r="F34" s="1518">
        <f t="shared" ref="F34:F36" si="17">E34/P34</f>
        <v>0.68820678513731826</v>
      </c>
      <c r="G34" s="1519">
        <v>309328.25</v>
      </c>
      <c r="H34" s="1518">
        <f t="shared" ref="H34:H36" si="18">G34/Q34</f>
        <v>0.72723612620496991</v>
      </c>
      <c r="I34" s="1517">
        <v>328</v>
      </c>
      <c r="J34" s="1518">
        <f t="shared" ref="J34:J36" si="19">I34/O34</f>
        <v>0.23580158159597411</v>
      </c>
      <c r="K34" s="1517">
        <v>193</v>
      </c>
      <c r="L34" s="1518">
        <f t="shared" ref="L34:L36" si="20">K34/P34</f>
        <v>0.31179321486268174</v>
      </c>
      <c r="M34" s="1519">
        <v>116019.5</v>
      </c>
      <c r="N34" s="1518">
        <f t="shared" ref="N34:N36" si="21">M34/Q34</f>
        <v>0.27276387379503009</v>
      </c>
      <c r="O34" s="1517">
        <f>C34+I34</f>
        <v>1391</v>
      </c>
      <c r="P34" s="1517">
        <f t="shared" si="15"/>
        <v>619</v>
      </c>
      <c r="Q34" s="1527">
        <f t="shared" si="14"/>
        <v>425347.75</v>
      </c>
      <c r="R34" s="1519">
        <f>Q34/O34</f>
        <v>305.7855859094177</v>
      </c>
      <c r="S34" s="1519">
        <f>Q34/P34</f>
        <v>687.15306946688202</v>
      </c>
      <c r="V34" s="165"/>
      <c r="W34" s="165"/>
    </row>
    <row r="35" spans="1:24">
      <c r="A35" s="1515" t="s">
        <v>200</v>
      </c>
      <c r="B35" s="1516" t="s">
        <v>179</v>
      </c>
      <c r="C35" s="1517"/>
      <c r="D35" s="1518">
        <v>0</v>
      </c>
      <c r="E35" s="1517"/>
      <c r="F35" s="1518">
        <v>0</v>
      </c>
      <c r="G35" s="1529"/>
      <c r="H35" s="1518">
        <v>0</v>
      </c>
      <c r="I35" s="1517"/>
      <c r="J35" s="1518">
        <v>0</v>
      </c>
      <c r="K35" s="1517"/>
      <c r="L35" s="1518">
        <v>0</v>
      </c>
      <c r="M35" s="1519"/>
      <c r="N35" s="1518">
        <v>0</v>
      </c>
      <c r="O35" s="1517">
        <v>0</v>
      </c>
      <c r="P35" s="1517">
        <f t="shared" si="15"/>
        <v>0</v>
      </c>
      <c r="Q35" s="1527">
        <f t="shared" si="14"/>
        <v>0</v>
      </c>
      <c r="R35" s="1519">
        <v>0</v>
      </c>
      <c r="S35" s="1519">
        <v>0</v>
      </c>
      <c r="V35" s="165"/>
      <c r="W35" s="165"/>
    </row>
    <row r="36" spans="1:24">
      <c r="A36" s="1525" t="s">
        <v>50</v>
      </c>
      <c r="B36" s="1526" t="s">
        <v>179</v>
      </c>
      <c r="C36" s="1517">
        <v>8255</v>
      </c>
      <c r="D36" s="1518">
        <f>C36/O36</f>
        <v>0.49719930133108475</v>
      </c>
      <c r="E36" s="1517">
        <v>8089</v>
      </c>
      <c r="F36" s="1518">
        <f t="shared" si="17"/>
        <v>0.49845945279763371</v>
      </c>
      <c r="G36" s="1519">
        <v>1162761.25</v>
      </c>
      <c r="H36" s="1518">
        <f t="shared" si="18"/>
        <v>0.49858118524389777</v>
      </c>
      <c r="I36" s="1517">
        <v>8348</v>
      </c>
      <c r="J36" s="1518">
        <f t="shared" si="19"/>
        <v>0.5028006986689153</v>
      </c>
      <c r="K36" s="1517">
        <v>8139</v>
      </c>
      <c r="L36" s="1518">
        <f t="shared" si="20"/>
        <v>0.50154054720236629</v>
      </c>
      <c r="M36" s="1519">
        <v>1169379</v>
      </c>
      <c r="N36" s="1518">
        <f t="shared" si="21"/>
        <v>0.50141881475610228</v>
      </c>
      <c r="O36" s="1517">
        <f>C36+I36</f>
        <v>16603</v>
      </c>
      <c r="P36" s="1517">
        <f t="shared" si="15"/>
        <v>16228</v>
      </c>
      <c r="Q36" s="1527">
        <f t="shared" si="14"/>
        <v>2332140.25</v>
      </c>
      <c r="R36" s="1519">
        <f>Q36/O36</f>
        <v>140.46499126663855</v>
      </c>
      <c r="S36" s="1519">
        <f>Q36/P36</f>
        <v>143.71088550653192</v>
      </c>
      <c r="T36" s="501"/>
      <c r="V36" s="165"/>
      <c r="W36" s="165"/>
    </row>
    <row r="37" spans="1:24">
      <c r="A37" s="1532" t="s">
        <v>745</v>
      </c>
      <c r="B37" s="1516" t="s">
        <v>179</v>
      </c>
      <c r="C37" s="1517"/>
      <c r="D37" s="1518">
        <v>0</v>
      </c>
      <c r="E37" s="1517"/>
      <c r="F37" s="1518">
        <v>0</v>
      </c>
      <c r="G37" s="1529"/>
      <c r="H37" s="1518">
        <v>0</v>
      </c>
      <c r="I37" s="1517"/>
      <c r="J37" s="1518">
        <v>0</v>
      </c>
      <c r="K37" s="1517"/>
      <c r="L37" s="1518">
        <v>0</v>
      </c>
      <c r="M37" s="1519"/>
      <c r="N37" s="1518">
        <v>0</v>
      </c>
      <c r="O37" s="1517">
        <v>0</v>
      </c>
      <c r="P37" s="1517">
        <f t="shared" ref="P37" si="22">E37+K37</f>
        <v>0</v>
      </c>
      <c r="Q37" s="1527">
        <f t="shared" ref="Q37" si="23">G37+M37</f>
        <v>0</v>
      </c>
      <c r="R37" s="1519">
        <v>0</v>
      </c>
      <c r="S37" s="1519">
        <v>0</v>
      </c>
      <c r="V37" s="165"/>
      <c r="W37" s="165"/>
    </row>
    <row r="38" spans="1:24">
      <c r="A38" s="1532" t="s">
        <v>52</v>
      </c>
      <c r="B38" s="1516" t="s">
        <v>179</v>
      </c>
      <c r="C38" s="1517">
        <v>4177</v>
      </c>
      <c r="D38" s="1518">
        <f>C38/O38</f>
        <v>0.42657271241830064</v>
      </c>
      <c r="E38" s="1517">
        <v>4080</v>
      </c>
      <c r="F38" s="1518">
        <f>E38/P38</f>
        <v>0.42830149065714884</v>
      </c>
      <c r="G38" s="1519">
        <v>1083022.8500000001</v>
      </c>
      <c r="H38" s="1518">
        <f t="shared" ref="H38:H39" si="24">G38/Q38</f>
        <v>0.42629606719669805</v>
      </c>
      <c r="I38" s="1517">
        <v>5615</v>
      </c>
      <c r="J38" s="1518">
        <f t="shared" ref="J38:J39" si="25">I38/O38</f>
        <v>0.57342728758169936</v>
      </c>
      <c r="K38" s="1517">
        <v>5446</v>
      </c>
      <c r="L38" s="1518">
        <f t="shared" ref="L38:L39" si="26">K38/P38</f>
        <v>0.57169850934285116</v>
      </c>
      <c r="M38" s="1519">
        <v>1457518.65</v>
      </c>
      <c r="N38" s="1518">
        <f t="shared" ref="N38:N39" si="27">M38/Q38</f>
        <v>0.5737039328033019</v>
      </c>
      <c r="O38" s="1517">
        <f>C38+I38</f>
        <v>9792</v>
      </c>
      <c r="P38" s="1517">
        <f t="shared" si="15"/>
        <v>9526</v>
      </c>
      <c r="Q38" s="1527">
        <f t="shared" si="14"/>
        <v>2540541.5</v>
      </c>
      <c r="R38" s="1519">
        <f>Q38/O38</f>
        <v>259.45072508169937</v>
      </c>
      <c r="S38" s="1519">
        <f>Q38/P38</f>
        <v>266.69551753096789</v>
      </c>
      <c r="T38" s="501"/>
      <c r="V38" s="165"/>
      <c r="W38" s="165"/>
    </row>
    <row r="39" spans="1:24">
      <c r="A39" s="1532" t="s">
        <v>746</v>
      </c>
      <c r="B39" s="1516" t="s">
        <v>179</v>
      </c>
      <c r="C39" s="1517">
        <v>864</v>
      </c>
      <c r="D39" s="1518">
        <f>C39/O39</f>
        <v>0.76936776491540515</v>
      </c>
      <c r="E39" s="1517">
        <v>864</v>
      </c>
      <c r="F39" s="1518">
        <f>E39/P39</f>
        <v>0.76936776491540515</v>
      </c>
      <c r="G39" s="1519">
        <v>3646116.6</v>
      </c>
      <c r="H39" s="1518">
        <f t="shared" si="24"/>
        <v>0.76819575749332725</v>
      </c>
      <c r="I39" s="1517">
        <v>259</v>
      </c>
      <c r="J39" s="1518">
        <f t="shared" si="25"/>
        <v>0.23063223508459482</v>
      </c>
      <c r="K39" s="1517">
        <v>259</v>
      </c>
      <c r="L39" s="1518">
        <f t="shared" si="26"/>
        <v>0.23063223508459482</v>
      </c>
      <c r="M39" s="1519">
        <v>1100221.25</v>
      </c>
      <c r="N39" s="1518">
        <f t="shared" si="27"/>
        <v>0.23180424250667281</v>
      </c>
      <c r="O39" s="1517">
        <f>C39+I39</f>
        <v>1123</v>
      </c>
      <c r="P39" s="1517">
        <f t="shared" si="15"/>
        <v>1123</v>
      </c>
      <c r="Q39" s="1527">
        <f t="shared" si="14"/>
        <v>4746337.8499999996</v>
      </c>
      <c r="R39" s="1519">
        <f>Q39/O39</f>
        <v>4226.4807212822789</v>
      </c>
      <c r="S39" s="1519">
        <f>Q39/P39</f>
        <v>4226.4807212822789</v>
      </c>
      <c r="T39" s="2048"/>
      <c r="U39" s="2049"/>
      <c r="V39" s="2049"/>
      <c r="W39" s="2049"/>
      <c r="X39" s="2049"/>
    </row>
    <row r="40" spans="1:24">
      <c r="A40" s="1515" t="s">
        <v>333</v>
      </c>
      <c r="B40" s="1516" t="s">
        <v>179</v>
      </c>
      <c r="C40" s="1517"/>
      <c r="D40" s="1518">
        <v>0</v>
      </c>
      <c r="E40" s="1517"/>
      <c r="F40" s="1518">
        <v>0</v>
      </c>
      <c r="G40" s="1519"/>
      <c r="H40" s="1518">
        <v>0</v>
      </c>
      <c r="I40" s="1517"/>
      <c r="J40" s="1518">
        <v>0</v>
      </c>
      <c r="K40" s="1517"/>
      <c r="L40" s="1518">
        <v>0</v>
      </c>
      <c r="M40" s="1519"/>
      <c r="N40" s="1518">
        <v>0</v>
      </c>
      <c r="O40" s="1517">
        <v>0</v>
      </c>
      <c r="P40" s="1517">
        <f t="shared" si="15"/>
        <v>0</v>
      </c>
      <c r="Q40" s="1527">
        <f t="shared" si="14"/>
        <v>0</v>
      </c>
      <c r="R40" s="1519">
        <v>0</v>
      </c>
      <c r="S40" s="1519">
        <v>0</v>
      </c>
      <c r="V40" s="165"/>
      <c r="W40" s="165"/>
    </row>
    <row r="41" spans="1:24">
      <c r="A41" s="1515" t="s">
        <v>747</v>
      </c>
      <c r="B41" s="1516" t="s">
        <v>179</v>
      </c>
      <c r="C41" s="1517"/>
      <c r="D41" s="1518">
        <v>0</v>
      </c>
      <c r="E41" s="1517"/>
      <c r="F41" s="1518">
        <v>0</v>
      </c>
      <c r="G41" s="1519"/>
      <c r="H41" s="1518">
        <v>0</v>
      </c>
      <c r="I41" s="1517"/>
      <c r="J41" s="1518">
        <v>0</v>
      </c>
      <c r="K41" s="1517"/>
      <c r="L41" s="1518">
        <v>0</v>
      </c>
      <c r="M41" s="1519"/>
      <c r="N41" s="1518">
        <v>0</v>
      </c>
      <c r="O41" s="1517">
        <v>0</v>
      </c>
      <c r="P41" s="1517">
        <f t="shared" si="15"/>
        <v>0</v>
      </c>
      <c r="Q41" s="1527">
        <f t="shared" si="14"/>
        <v>0</v>
      </c>
      <c r="R41" s="1519">
        <v>0</v>
      </c>
      <c r="S41" s="1519">
        <v>0</v>
      </c>
      <c r="V41" s="165"/>
      <c r="W41" s="165"/>
    </row>
    <row r="42" spans="1:24">
      <c r="A42" s="1515" t="s">
        <v>203</v>
      </c>
      <c r="B42" s="1516" t="s">
        <v>179</v>
      </c>
      <c r="C42" s="1517"/>
      <c r="D42" s="1518">
        <v>0</v>
      </c>
      <c r="E42" s="1517"/>
      <c r="F42" s="1518">
        <v>0</v>
      </c>
      <c r="G42" s="1519"/>
      <c r="H42" s="1518">
        <v>0</v>
      </c>
      <c r="I42" s="1517"/>
      <c r="J42" s="1518">
        <v>0</v>
      </c>
      <c r="K42" s="1517"/>
      <c r="L42" s="1518">
        <v>0</v>
      </c>
      <c r="M42" s="1519"/>
      <c r="N42" s="1518">
        <v>0</v>
      </c>
      <c r="O42" s="1517">
        <v>0</v>
      </c>
      <c r="P42" s="1517">
        <f t="shared" si="15"/>
        <v>0</v>
      </c>
      <c r="Q42" s="1527">
        <f t="shared" si="14"/>
        <v>0</v>
      </c>
      <c r="R42" s="1519">
        <v>0</v>
      </c>
      <c r="S42" s="1519">
        <v>0</v>
      </c>
      <c r="V42" s="165"/>
      <c r="W42" s="165"/>
    </row>
    <row r="43" spans="1:24">
      <c r="A43" s="1515" t="s">
        <v>748</v>
      </c>
      <c r="B43" s="1516" t="s">
        <v>179</v>
      </c>
      <c r="C43" s="1517">
        <v>5717</v>
      </c>
      <c r="D43" s="1518">
        <f>C43/O43</f>
        <v>0.52210045662100457</v>
      </c>
      <c r="E43" s="1517">
        <v>5581</v>
      </c>
      <c r="F43" s="1518">
        <f>E43/P43</f>
        <v>0.5223210107627515</v>
      </c>
      <c r="G43" s="1519">
        <v>914720</v>
      </c>
      <c r="H43" s="1518">
        <f>G43/Q43</f>
        <v>0.52210045662100457</v>
      </c>
      <c r="I43" s="1517">
        <v>5233</v>
      </c>
      <c r="J43" s="1518">
        <f>I43/O43</f>
        <v>0.47789954337899543</v>
      </c>
      <c r="K43" s="1517">
        <v>5104</v>
      </c>
      <c r="L43" s="1518">
        <f>K43/P43</f>
        <v>0.4776789892372485</v>
      </c>
      <c r="M43" s="1519">
        <v>837280</v>
      </c>
      <c r="N43" s="1518">
        <f>M43/Q43</f>
        <v>0.47789954337899543</v>
      </c>
      <c r="O43" s="1517">
        <f>C43+I43</f>
        <v>10950</v>
      </c>
      <c r="P43" s="1517">
        <f t="shared" si="15"/>
        <v>10685</v>
      </c>
      <c r="Q43" s="1527">
        <f t="shared" si="14"/>
        <v>1752000</v>
      </c>
      <c r="R43" s="1519">
        <f>Q43/O43</f>
        <v>160</v>
      </c>
      <c r="S43" s="1519">
        <f>Q43/P43</f>
        <v>163.96817969115583</v>
      </c>
      <c r="T43" s="501"/>
      <c r="V43" s="165"/>
      <c r="W43" s="165"/>
    </row>
    <row r="44" spans="1:24">
      <c r="A44" s="1520" t="s">
        <v>75</v>
      </c>
      <c r="B44" s="1521"/>
      <c r="C44" s="1522"/>
      <c r="D44" s="1522"/>
      <c r="E44" s="1522"/>
      <c r="F44" s="1522"/>
      <c r="G44" s="1523"/>
      <c r="H44" s="1522"/>
      <c r="I44" s="1522"/>
      <c r="J44" s="1522"/>
      <c r="K44" s="1522"/>
      <c r="L44" s="1522"/>
      <c r="M44" s="1523"/>
      <c r="N44" s="1522"/>
      <c r="O44" s="1522"/>
      <c r="P44" s="1522"/>
      <c r="Q44" s="1523"/>
      <c r="R44" s="1523"/>
      <c r="S44" s="1523"/>
      <c r="V44" s="165"/>
      <c r="W44" s="165"/>
    </row>
    <row r="45" spans="1:24">
      <c r="A45" s="1525" t="s">
        <v>51</v>
      </c>
      <c r="B45" s="1526" t="s">
        <v>179</v>
      </c>
      <c r="C45" s="1517">
        <v>1693</v>
      </c>
      <c r="D45" s="1518">
        <f>C45/O45</f>
        <v>0.25156017830609212</v>
      </c>
      <c r="E45" s="1517">
        <v>1657</v>
      </c>
      <c r="F45" s="1518">
        <f>E45/P45</f>
        <v>0.25317035905271201</v>
      </c>
      <c r="G45" s="1519">
        <v>187764.4</v>
      </c>
      <c r="H45" s="1518">
        <f>G45/Q45</f>
        <v>0.33137143544920639</v>
      </c>
      <c r="I45" s="1517">
        <v>5037</v>
      </c>
      <c r="J45" s="1518">
        <f>I45/O45</f>
        <v>0.74843982169390788</v>
      </c>
      <c r="K45" s="1517">
        <v>4888</v>
      </c>
      <c r="L45" s="1518">
        <f>K45/P45</f>
        <v>0.74682964094728799</v>
      </c>
      <c r="M45" s="1519">
        <v>378863.8</v>
      </c>
      <c r="N45" s="1518">
        <f>M45/Q45</f>
        <v>0.66862856455079367</v>
      </c>
      <c r="O45" s="1517">
        <f>C45+I45</f>
        <v>6730</v>
      </c>
      <c r="P45" s="1517">
        <f>E45+K45</f>
        <v>6545</v>
      </c>
      <c r="Q45" s="1527">
        <f t="shared" ref="Q45:Q47" si="28">G45+M45</f>
        <v>566628.19999999995</v>
      </c>
      <c r="R45" s="1519">
        <f>Q45/O45</f>
        <v>84.194383358098065</v>
      </c>
      <c r="S45" s="1519">
        <f>Q45/P45</f>
        <v>86.574209320091668</v>
      </c>
      <c r="T45" s="501"/>
      <c r="V45" s="165"/>
      <c r="W45" s="165"/>
    </row>
    <row r="46" spans="1:24" ht="15.75" customHeight="1">
      <c r="A46" s="1525" t="s">
        <v>749</v>
      </c>
      <c r="B46" s="1526" t="s">
        <v>179</v>
      </c>
      <c r="C46" s="1517"/>
      <c r="D46" s="1518">
        <v>0</v>
      </c>
      <c r="E46" s="1517"/>
      <c r="F46" s="1518">
        <v>0</v>
      </c>
      <c r="G46" s="1529"/>
      <c r="H46" s="1518">
        <v>0</v>
      </c>
      <c r="I46" s="1517"/>
      <c r="J46" s="1518">
        <v>0</v>
      </c>
      <c r="K46" s="1517"/>
      <c r="L46" s="1518">
        <v>0</v>
      </c>
      <c r="M46" s="1519"/>
      <c r="N46" s="1518">
        <v>0</v>
      </c>
      <c r="O46" s="1517">
        <v>0</v>
      </c>
      <c r="P46" s="1517">
        <f>E46+K46</f>
        <v>0</v>
      </c>
      <c r="Q46" s="1527">
        <f t="shared" si="28"/>
        <v>0</v>
      </c>
      <c r="R46" s="1519">
        <v>0</v>
      </c>
      <c r="S46" s="1519">
        <v>0</v>
      </c>
      <c r="V46" s="165"/>
    </row>
    <row r="47" spans="1:24" ht="15.75" customHeight="1">
      <c r="A47" s="1525" t="s">
        <v>750</v>
      </c>
      <c r="B47" s="1526" t="s">
        <v>179</v>
      </c>
      <c r="C47" s="1517"/>
      <c r="D47" s="1518">
        <v>0</v>
      </c>
      <c r="E47" s="1517"/>
      <c r="F47" s="1518">
        <v>0</v>
      </c>
      <c r="G47" s="1529"/>
      <c r="H47" s="1518">
        <v>0</v>
      </c>
      <c r="I47" s="1517"/>
      <c r="J47" s="1518">
        <v>0</v>
      </c>
      <c r="K47" s="1517"/>
      <c r="L47" s="1518">
        <v>0</v>
      </c>
      <c r="M47" s="1519"/>
      <c r="N47" s="1518">
        <v>0</v>
      </c>
      <c r="O47" s="1517">
        <v>0</v>
      </c>
      <c r="P47" s="1517">
        <v>0</v>
      </c>
      <c r="Q47" s="1527">
        <f t="shared" si="28"/>
        <v>0</v>
      </c>
      <c r="R47" s="1519">
        <v>0</v>
      </c>
      <c r="S47" s="1519">
        <v>0</v>
      </c>
      <c r="V47" s="165"/>
    </row>
    <row r="48" spans="1:24" ht="15.75" customHeight="1">
      <c r="A48" s="1525" t="s">
        <v>206</v>
      </c>
      <c r="B48" s="1526" t="s">
        <v>179</v>
      </c>
      <c r="C48" s="1517"/>
      <c r="D48" s="1518">
        <v>0</v>
      </c>
      <c r="E48" s="1517"/>
      <c r="F48" s="1518">
        <v>0</v>
      </c>
      <c r="G48" s="1529"/>
      <c r="H48" s="1518">
        <v>0</v>
      </c>
      <c r="I48" s="1517"/>
      <c r="J48" s="1518">
        <v>0</v>
      </c>
      <c r="K48" s="1517"/>
      <c r="L48" s="1518">
        <v>0</v>
      </c>
      <c r="M48" s="1519"/>
      <c r="N48" s="1518">
        <v>0</v>
      </c>
      <c r="O48" s="1517">
        <v>0</v>
      </c>
      <c r="P48" s="1517">
        <v>0</v>
      </c>
      <c r="Q48" s="1519">
        <v>0</v>
      </c>
      <c r="R48" s="1519">
        <v>0</v>
      </c>
      <c r="S48" s="1519">
        <v>0</v>
      </c>
      <c r="V48" s="165"/>
    </row>
    <row r="49" spans="1:22">
      <c r="A49" s="1520" t="s">
        <v>78</v>
      </c>
      <c r="B49" s="1521"/>
      <c r="C49" s="1522"/>
      <c r="D49" s="1522"/>
      <c r="E49" s="1522"/>
      <c r="F49" s="1522"/>
      <c r="G49" s="1523"/>
      <c r="H49" s="1522"/>
      <c r="I49" s="1522"/>
      <c r="J49" s="1522"/>
      <c r="K49" s="1522"/>
      <c r="L49" s="1522"/>
      <c r="M49" s="1523"/>
      <c r="N49" s="1522"/>
      <c r="O49" s="1522"/>
      <c r="P49" s="1522"/>
      <c r="Q49" s="1523"/>
      <c r="R49" s="1523"/>
      <c r="S49" s="1523"/>
      <c r="V49" s="165"/>
    </row>
    <row r="50" spans="1:22">
      <c r="A50" s="457" t="s">
        <v>207</v>
      </c>
      <c r="B50" s="1526" t="s">
        <v>180</v>
      </c>
      <c r="C50" s="1517"/>
      <c r="D50" s="1518">
        <v>0</v>
      </c>
      <c r="E50" s="1517"/>
      <c r="F50" s="1518">
        <v>0</v>
      </c>
      <c r="G50" s="1529"/>
      <c r="H50" s="1518">
        <v>0</v>
      </c>
      <c r="I50" s="1517"/>
      <c r="J50" s="1518">
        <v>0</v>
      </c>
      <c r="K50" s="1517"/>
      <c r="L50" s="1518">
        <v>0</v>
      </c>
      <c r="M50" s="1529"/>
      <c r="N50" s="1518">
        <v>0</v>
      </c>
      <c r="O50" s="1517">
        <v>0</v>
      </c>
      <c r="P50" s="1517">
        <v>0</v>
      </c>
      <c r="Q50" s="1529">
        <v>0</v>
      </c>
      <c r="R50" s="1519">
        <v>0</v>
      </c>
      <c r="S50" s="1519">
        <v>0</v>
      </c>
      <c r="V50" s="165"/>
    </row>
    <row r="51" spans="1:22">
      <c r="A51" s="457" t="s">
        <v>208</v>
      </c>
      <c r="B51" s="1526" t="s">
        <v>180</v>
      </c>
      <c r="C51" s="1517"/>
      <c r="D51" s="1518">
        <v>0</v>
      </c>
      <c r="E51" s="1517"/>
      <c r="F51" s="1518">
        <v>0</v>
      </c>
      <c r="G51" s="1529"/>
      <c r="H51" s="1518">
        <v>0</v>
      </c>
      <c r="I51" s="1517"/>
      <c r="J51" s="1518">
        <v>0</v>
      </c>
      <c r="K51" s="1517"/>
      <c r="L51" s="1518">
        <v>0</v>
      </c>
      <c r="M51" s="1519"/>
      <c r="N51" s="1518">
        <v>0</v>
      </c>
      <c r="O51" s="1517">
        <v>0</v>
      </c>
      <c r="P51" s="1517">
        <f t="shared" ref="P51:P52" si="29">E51+K51</f>
        <v>0</v>
      </c>
      <c r="Q51" s="1527">
        <f t="shared" ref="Q51:Q52" si="30">G51+M51</f>
        <v>0</v>
      </c>
      <c r="R51" s="1519">
        <v>0</v>
      </c>
      <c r="S51" s="1519">
        <v>0</v>
      </c>
      <c r="V51" s="165"/>
    </row>
    <row r="52" spans="1:22">
      <c r="A52" s="457" t="s">
        <v>209</v>
      </c>
      <c r="B52" s="1516" t="s">
        <v>180</v>
      </c>
      <c r="C52" s="1517"/>
      <c r="D52" s="1518">
        <v>0</v>
      </c>
      <c r="E52" s="1517"/>
      <c r="F52" s="1518">
        <v>0</v>
      </c>
      <c r="G52" s="1529"/>
      <c r="H52" s="1518">
        <v>0</v>
      </c>
      <c r="I52" s="1517"/>
      <c r="J52" s="1518">
        <v>0</v>
      </c>
      <c r="K52" s="1517"/>
      <c r="L52" s="1518">
        <v>0</v>
      </c>
      <c r="M52" s="1519"/>
      <c r="N52" s="1518">
        <v>0</v>
      </c>
      <c r="O52" s="1517">
        <v>0</v>
      </c>
      <c r="P52" s="1517">
        <f t="shared" si="29"/>
        <v>0</v>
      </c>
      <c r="Q52" s="1527">
        <f t="shared" si="30"/>
        <v>0</v>
      </c>
      <c r="R52" s="1519">
        <v>0</v>
      </c>
      <c r="S52" s="1519">
        <v>0</v>
      </c>
      <c r="V52" s="165"/>
    </row>
    <row r="53" spans="1:22">
      <c r="A53" s="1520" t="s">
        <v>84</v>
      </c>
      <c r="B53" s="1521"/>
      <c r="C53" s="1522"/>
      <c r="D53" s="1522"/>
      <c r="E53" s="1522"/>
      <c r="F53" s="1522"/>
      <c r="G53" s="1523"/>
      <c r="H53" s="1522"/>
      <c r="I53" s="1522"/>
      <c r="J53" s="1522"/>
      <c r="K53" s="1522"/>
      <c r="L53" s="1522"/>
      <c r="M53" s="1523"/>
      <c r="N53" s="1522"/>
      <c r="O53" s="1522"/>
      <c r="P53" s="1522"/>
      <c r="Q53" s="1523"/>
      <c r="R53" s="1523"/>
      <c r="S53" s="1523"/>
      <c r="V53" s="165"/>
    </row>
    <row r="54" spans="1:22">
      <c r="A54" s="1533" t="s">
        <v>85</v>
      </c>
      <c r="B54" s="1526" t="s">
        <v>179</v>
      </c>
      <c r="C54" s="1517"/>
      <c r="D54" s="1518">
        <v>0</v>
      </c>
      <c r="E54" s="1517"/>
      <c r="F54" s="1518">
        <v>0</v>
      </c>
      <c r="G54" s="1529"/>
      <c r="H54" s="1518">
        <v>0</v>
      </c>
      <c r="I54" s="1517"/>
      <c r="J54" s="1518">
        <v>0</v>
      </c>
      <c r="K54" s="1517"/>
      <c r="L54" s="1518">
        <v>0</v>
      </c>
      <c r="M54" s="1519"/>
      <c r="N54" s="1518">
        <v>0</v>
      </c>
      <c r="O54" s="1517">
        <v>0</v>
      </c>
      <c r="P54" s="1517">
        <f>E54+K54</f>
        <v>0</v>
      </c>
      <c r="Q54" s="1527">
        <f>G54+M54</f>
        <v>0</v>
      </c>
      <c r="R54" s="1519">
        <v>0</v>
      </c>
      <c r="S54" s="1519">
        <v>0</v>
      </c>
      <c r="V54" s="165"/>
    </row>
    <row r="55" spans="1:22">
      <c r="A55" s="1533" t="s">
        <v>86</v>
      </c>
      <c r="B55" s="1526" t="s">
        <v>179</v>
      </c>
      <c r="C55" s="1517"/>
      <c r="D55" s="1518">
        <v>0</v>
      </c>
      <c r="E55" s="1517"/>
      <c r="F55" s="1518">
        <v>0</v>
      </c>
      <c r="G55" s="1529"/>
      <c r="H55" s="1518">
        <v>0</v>
      </c>
      <c r="I55" s="1517"/>
      <c r="J55" s="1518">
        <v>0</v>
      </c>
      <c r="K55" s="1517"/>
      <c r="L55" s="1518">
        <v>0</v>
      </c>
      <c r="M55" s="1519"/>
      <c r="N55" s="1518">
        <v>0</v>
      </c>
      <c r="O55" s="1517">
        <v>0</v>
      </c>
      <c r="P55" s="1517">
        <f t="shared" ref="P55:P56" si="31">E55+K55</f>
        <v>0</v>
      </c>
      <c r="Q55" s="1527">
        <f t="shared" ref="Q55:Q56" si="32">G55+M55</f>
        <v>0</v>
      </c>
      <c r="R55" s="1519">
        <v>0</v>
      </c>
      <c r="S55" s="1519">
        <v>0</v>
      </c>
      <c r="V55" s="165"/>
    </row>
    <row r="56" spans="1:22">
      <c r="A56" s="1515" t="s">
        <v>751</v>
      </c>
      <c r="B56" s="1516" t="s">
        <v>180</v>
      </c>
      <c r="C56" s="1517"/>
      <c r="D56" s="1518">
        <v>0</v>
      </c>
      <c r="E56" s="1517"/>
      <c r="F56" s="1518">
        <v>0</v>
      </c>
      <c r="G56" s="1529"/>
      <c r="H56" s="1518">
        <v>0</v>
      </c>
      <c r="I56" s="1517"/>
      <c r="J56" s="1518">
        <v>0</v>
      </c>
      <c r="K56" s="1517"/>
      <c r="L56" s="1518">
        <v>0</v>
      </c>
      <c r="M56" s="1519"/>
      <c r="N56" s="1518">
        <v>0</v>
      </c>
      <c r="O56" s="1517">
        <v>0</v>
      </c>
      <c r="P56" s="1517">
        <f t="shared" si="31"/>
        <v>0</v>
      </c>
      <c r="Q56" s="1527">
        <f t="shared" si="32"/>
        <v>0</v>
      </c>
      <c r="R56" s="1519">
        <v>0</v>
      </c>
      <c r="S56" s="1519">
        <v>0</v>
      </c>
      <c r="V56" s="165"/>
    </row>
    <row r="57" spans="1:22">
      <c r="A57" s="1515" t="s">
        <v>364</v>
      </c>
      <c r="B57" s="1516" t="s">
        <v>179</v>
      </c>
      <c r="C57" s="1517"/>
      <c r="D57" s="1518">
        <v>0</v>
      </c>
      <c r="E57" s="1517"/>
      <c r="F57" s="1518">
        <v>0</v>
      </c>
      <c r="G57" s="1529"/>
      <c r="H57" s="1518">
        <v>0</v>
      </c>
      <c r="I57" s="1517"/>
      <c r="J57" s="1518">
        <v>0</v>
      </c>
      <c r="K57" s="1517"/>
      <c r="L57" s="1518">
        <v>0</v>
      </c>
      <c r="M57" s="1519"/>
      <c r="N57" s="1518">
        <v>0</v>
      </c>
      <c r="O57" s="1517">
        <v>0</v>
      </c>
      <c r="P57" s="1517">
        <v>0</v>
      </c>
      <c r="Q57" s="1527">
        <v>0</v>
      </c>
      <c r="R57" s="1519">
        <v>0</v>
      </c>
      <c r="S57" s="1519">
        <v>0</v>
      </c>
      <c r="V57" s="165"/>
    </row>
    <row r="58" spans="1:22">
      <c r="A58" s="1515" t="s">
        <v>362</v>
      </c>
      <c r="B58" s="1516" t="s">
        <v>180</v>
      </c>
      <c r="C58" s="1517"/>
      <c r="D58" s="1518">
        <v>0</v>
      </c>
      <c r="E58" s="1517"/>
      <c r="F58" s="1518">
        <v>0</v>
      </c>
      <c r="G58" s="1529"/>
      <c r="H58" s="1518">
        <v>0</v>
      </c>
      <c r="I58" s="1517"/>
      <c r="J58" s="1518">
        <v>0</v>
      </c>
      <c r="K58" s="1517"/>
      <c r="L58" s="1518">
        <v>0</v>
      </c>
      <c r="M58" s="1519"/>
      <c r="N58" s="1518">
        <v>0</v>
      </c>
      <c r="O58" s="1517">
        <v>0</v>
      </c>
      <c r="P58" s="1517">
        <v>0</v>
      </c>
      <c r="Q58" s="1527">
        <v>0</v>
      </c>
      <c r="R58" s="1519">
        <v>0</v>
      </c>
      <c r="S58" s="1519">
        <v>0</v>
      </c>
      <c r="V58" s="165"/>
    </row>
    <row r="59" spans="1:22">
      <c r="A59" s="1515" t="s">
        <v>210</v>
      </c>
      <c r="B59" s="1516" t="s">
        <v>179</v>
      </c>
      <c r="C59" s="1517">
        <v>65050</v>
      </c>
      <c r="D59" s="1518">
        <f>C59/O59</f>
        <v>0.53097706309689008</v>
      </c>
      <c r="E59" s="1517">
        <v>17099</v>
      </c>
      <c r="F59" s="1518">
        <f>E59/P59</f>
        <v>0.55555916563779328</v>
      </c>
      <c r="G59" s="1519">
        <v>4166405.45</v>
      </c>
      <c r="H59" s="1518">
        <f>G59/Q59</f>
        <v>0.53213202701460549</v>
      </c>
      <c r="I59" s="1517">
        <v>57460</v>
      </c>
      <c r="J59" s="1518">
        <f>I59/O59</f>
        <v>0.46902293690310998</v>
      </c>
      <c r="K59" s="1517">
        <v>13679</v>
      </c>
      <c r="L59" s="1518">
        <f>K59/P59</f>
        <v>0.44444083436220677</v>
      </c>
      <c r="M59" s="1519">
        <v>3663240.65</v>
      </c>
      <c r="N59" s="1518">
        <f>M59/Q59</f>
        <v>0.46786797298539456</v>
      </c>
      <c r="O59" s="1517">
        <f>C59+I59</f>
        <v>122510</v>
      </c>
      <c r="P59" s="1517">
        <f>E59+K59</f>
        <v>30778</v>
      </c>
      <c r="Q59" s="1527">
        <f t="shared" ref="Q59:Q60" si="33">G59+M59</f>
        <v>7829646.0999999996</v>
      </c>
      <c r="R59" s="1519">
        <f>Q59/O59</f>
        <v>63.910261203167089</v>
      </c>
      <c r="S59" s="1519">
        <f>Q59/P59</f>
        <v>254.39099681590744</v>
      </c>
      <c r="T59" s="501"/>
      <c r="V59" s="165"/>
    </row>
    <row r="60" spans="1:22">
      <c r="A60" s="1515" t="s">
        <v>211</v>
      </c>
      <c r="B60" s="1516" t="s">
        <v>179</v>
      </c>
      <c r="C60" s="1517">
        <v>16519</v>
      </c>
      <c r="D60" s="1518">
        <f>C60/O60</f>
        <v>0.55412431652745631</v>
      </c>
      <c r="E60" s="1517">
        <v>16519</v>
      </c>
      <c r="F60" s="1518">
        <f>E60/P60</f>
        <v>0.55325205974948088</v>
      </c>
      <c r="G60" s="1519">
        <v>990300</v>
      </c>
      <c r="H60" s="1518">
        <f>G60/Q60</f>
        <v>0.5542682517294647</v>
      </c>
      <c r="I60" s="1517">
        <v>13292</v>
      </c>
      <c r="J60" s="1518">
        <f>I60/O60</f>
        <v>0.44587568347254369</v>
      </c>
      <c r="K60" s="1517">
        <v>13339</v>
      </c>
      <c r="L60" s="1518">
        <f>K60/P60</f>
        <v>0.44674794025051912</v>
      </c>
      <c r="M60" s="1519">
        <v>796380</v>
      </c>
      <c r="N60" s="1518">
        <f>M60/Q60</f>
        <v>0.4457317482705353</v>
      </c>
      <c r="O60" s="1517">
        <f>C60+I60</f>
        <v>29811</v>
      </c>
      <c r="P60" s="1517">
        <f>E60+K60</f>
        <v>29858</v>
      </c>
      <c r="Q60" s="1527">
        <f t="shared" si="33"/>
        <v>1786680</v>
      </c>
      <c r="R60" s="1519">
        <f>Q60/O60</f>
        <v>59.933581563852272</v>
      </c>
      <c r="S60" s="1519">
        <f>Q60/P60</f>
        <v>59.839239064907225</v>
      </c>
      <c r="T60" s="501"/>
      <c r="V60" s="165"/>
    </row>
    <row r="61" spans="1:22">
      <c r="A61" s="1534" t="s">
        <v>88</v>
      </c>
      <c r="B61" s="1535"/>
      <c r="C61" s="1536"/>
      <c r="D61" s="1537"/>
      <c r="E61" s="1536"/>
      <c r="F61" s="1537"/>
      <c r="G61" s="1538"/>
      <c r="H61" s="1537"/>
      <c r="I61" s="1536"/>
      <c r="J61" s="1537"/>
      <c r="K61" s="1536"/>
      <c r="L61" s="1537"/>
      <c r="M61" s="1539"/>
      <c r="N61" s="1537"/>
      <c r="O61" s="1536"/>
      <c r="P61" s="1536"/>
      <c r="Q61" s="1540"/>
      <c r="R61" s="1539"/>
      <c r="S61" s="1539"/>
    </row>
    <row r="62" spans="1:22">
      <c r="A62" s="1541"/>
      <c r="B62" s="1516"/>
      <c r="C62" s="1517"/>
      <c r="D62" s="1518"/>
      <c r="E62" s="1517"/>
      <c r="F62" s="1518"/>
      <c r="G62" s="1529"/>
      <c r="H62" s="1518"/>
      <c r="I62" s="1517"/>
      <c r="J62" s="1518"/>
      <c r="K62" s="1517"/>
      <c r="L62" s="1518"/>
      <c r="M62" s="1519"/>
      <c r="N62" s="1518"/>
      <c r="O62" s="1517"/>
      <c r="P62" s="1517"/>
      <c r="Q62" s="1527"/>
      <c r="R62" s="1519"/>
      <c r="S62" s="1519"/>
    </row>
    <row r="63" spans="1:22">
      <c r="A63" s="1534" t="s">
        <v>347</v>
      </c>
      <c r="B63" s="1521"/>
      <c r="C63" s="1522"/>
      <c r="D63" s="1522"/>
      <c r="E63" s="1522"/>
      <c r="F63" s="1522"/>
      <c r="G63" s="1524"/>
      <c r="H63" s="1521"/>
      <c r="I63" s="1522"/>
      <c r="J63" s="1522"/>
      <c r="K63" s="1521"/>
      <c r="L63" s="1522"/>
      <c r="M63" s="1524"/>
      <c r="N63" s="1521"/>
      <c r="O63" s="1522"/>
      <c r="P63" s="1522"/>
      <c r="Q63" s="1542"/>
      <c r="R63" s="1524"/>
      <c r="S63" s="1524"/>
    </row>
    <row r="64" spans="1:22">
      <c r="A64" s="1541" t="s">
        <v>752</v>
      </c>
      <c r="B64" s="1516" t="s">
        <v>179</v>
      </c>
      <c r="C64" s="1517">
        <v>0</v>
      </c>
      <c r="D64" s="1518">
        <v>0</v>
      </c>
      <c r="E64" s="1517"/>
      <c r="F64" s="1518">
        <v>0</v>
      </c>
      <c r="G64" s="1529"/>
      <c r="H64" s="1518">
        <v>0</v>
      </c>
      <c r="I64" s="1517"/>
      <c r="J64" s="1518">
        <v>0</v>
      </c>
      <c r="K64" s="1517"/>
      <c r="L64" s="1518">
        <v>0</v>
      </c>
      <c r="M64" s="1519"/>
      <c r="N64" s="1518">
        <v>0</v>
      </c>
      <c r="O64" s="1517">
        <v>0</v>
      </c>
      <c r="P64" s="1517">
        <f>E64+K64</f>
        <v>0</v>
      </c>
      <c r="Q64" s="1527">
        <f>G64+M64</f>
        <v>0</v>
      </c>
      <c r="R64" s="1519">
        <v>0</v>
      </c>
      <c r="S64" s="1519">
        <v>0</v>
      </c>
    </row>
    <row r="65" spans="1:23">
      <c r="A65" s="1541" t="s">
        <v>340</v>
      </c>
      <c r="B65" s="1516" t="s">
        <v>179</v>
      </c>
      <c r="C65" s="1517">
        <v>0</v>
      </c>
      <c r="D65" s="1518">
        <v>0</v>
      </c>
      <c r="E65" s="1517"/>
      <c r="F65" s="1518">
        <v>0</v>
      </c>
      <c r="G65" s="1529"/>
      <c r="H65" s="1518">
        <v>0</v>
      </c>
      <c r="I65" s="1517"/>
      <c r="J65" s="1518">
        <v>0</v>
      </c>
      <c r="K65" s="1517"/>
      <c r="L65" s="1518">
        <v>0</v>
      </c>
      <c r="M65" s="1519"/>
      <c r="N65" s="1518">
        <v>0</v>
      </c>
      <c r="O65" s="1517">
        <f t="shared" ref="O65:O69" si="34">C65+I65</f>
        <v>0</v>
      </c>
      <c r="P65" s="1517">
        <f t="shared" ref="P65:P69" si="35">E65+K65</f>
        <v>0</v>
      </c>
      <c r="Q65" s="1527">
        <f t="shared" ref="Q65:Q69" si="36">G65+M65</f>
        <v>0</v>
      </c>
      <c r="R65" s="1519">
        <v>0</v>
      </c>
      <c r="S65" s="1519">
        <v>0</v>
      </c>
    </row>
    <row r="66" spans="1:23">
      <c r="A66" s="1541" t="s">
        <v>753</v>
      </c>
      <c r="B66" s="1516" t="s">
        <v>179</v>
      </c>
      <c r="C66" s="1517">
        <v>0</v>
      </c>
      <c r="D66" s="1518">
        <v>0</v>
      </c>
      <c r="E66" s="1517"/>
      <c r="F66" s="1518">
        <v>0</v>
      </c>
      <c r="G66" s="1529"/>
      <c r="H66" s="1518">
        <v>0</v>
      </c>
      <c r="I66" s="1517"/>
      <c r="J66" s="1518">
        <v>0</v>
      </c>
      <c r="K66" s="1517"/>
      <c r="L66" s="1518">
        <v>0</v>
      </c>
      <c r="M66" s="1519"/>
      <c r="N66" s="1518">
        <v>0</v>
      </c>
      <c r="O66" s="1517">
        <f t="shared" si="34"/>
        <v>0</v>
      </c>
      <c r="P66" s="1517">
        <f t="shared" si="35"/>
        <v>0</v>
      </c>
      <c r="Q66" s="1527">
        <f t="shared" si="36"/>
        <v>0</v>
      </c>
      <c r="R66" s="1519">
        <v>0</v>
      </c>
      <c r="S66" s="1519">
        <v>0</v>
      </c>
    </row>
    <row r="67" spans="1:23">
      <c r="A67" s="1520" t="s">
        <v>44</v>
      </c>
      <c r="B67" s="1521"/>
      <c r="C67" s="1522"/>
      <c r="D67" s="1522"/>
      <c r="E67" s="1522"/>
      <c r="F67" s="1522"/>
      <c r="G67" s="1523"/>
      <c r="H67" s="1522"/>
      <c r="I67" s="1522"/>
      <c r="J67" s="1522"/>
      <c r="K67" s="1522"/>
      <c r="L67" s="1522"/>
      <c r="M67" s="1523"/>
      <c r="N67" s="1522"/>
      <c r="O67" s="1522"/>
      <c r="P67" s="1522"/>
      <c r="Q67" s="1523"/>
      <c r="R67" s="1523"/>
      <c r="S67" s="1523"/>
    </row>
    <row r="68" spans="1:23">
      <c r="A68" s="1525" t="s">
        <v>89</v>
      </c>
      <c r="B68" s="1526" t="s">
        <v>179</v>
      </c>
      <c r="C68" s="1517">
        <v>20307</v>
      </c>
      <c r="D68" s="1518">
        <f>C68/O68</f>
        <v>0.35545247680728165</v>
      </c>
      <c r="E68" s="1517">
        <v>20307</v>
      </c>
      <c r="F68" s="1518">
        <f>E68/P68</f>
        <v>0.35545247680728165</v>
      </c>
      <c r="G68" s="1519">
        <v>3119720.5</v>
      </c>
      <c r="H68" s="1518">
        <f>G68/Q68</f>
        <v>0.36912425187074027</v>
      </c>
      <c r="I68" s="1517">
        <v>36823</v>
      </c>
      <c r="J68" s="1518">
        <f>I68/O68</f>
        <v>0.64454752319271835</v>
      </c>
      <c r="K68" s="1517">
        <v>36823</v>
      </c>
      <c r="L68" s="1518">
        <f>K68/P68</f>
        <v>0.64454752319271835</v>
      </c>
      <c r="M68" s="1519">
        <v>5331960.7</v>
      </c>
      <c r="N68" s="1518">
        <f>M68/Q68</f>
        <v>0.63087574812925984</v>
      </c>
      <c r="O68" s="1517">
        <f t="shared" si="34"/>
        <v>57130</v>
      </c>
      <c r="P68" s="1517">
        <f t="shared" si="35"/>
        <v>57130</v>
      </c>
      <c r="Q68" s="1527">
        <f t="shared" si="36"/>
        <v>8451681.1999999993</v>
      </c>
      <c r="R68" s="1519">
        <f>Q68/O68</f>
        <v>147.93770698407141</v>
      </c>
      <c r="S68" s="1519">
        <f>Q68/P68</f>
        <v>147.93770698407141</v>
      </c>
      <c r="V68" s="165"/>
      <c r="W68" s="165"/>
    </row>
    <row r="69" spans="1:23">
      <c r="A69" s="1525" t="s">
        <v>53</v>
      </c>
      <c r="B69" s="1526" t="s">
        <v>179</v>
      </c>
      <c r="C69" s="1517">
        <v>19787</v>
      </c>
      <c r="D69" s="1518">
        <f>C69/O69</f>
        <v>0.35937812165131949</v>
      </c>
      <c r="E69" s="1517">
        <v>19787</v>
      </c>
      <c r="F69" s="1518">
        <f>E69/P69</f>
        <v>0.35937812165131949</v>
      </c>
      <c r="G69" s="1519">
        <v>434309.75</v>
      </c>
      <c r="H69" s="1518">
        <f>G69/Q69</f>
        <v>0.35946623731431526</v>
      </c>
      <c r="I69" s="1517">
        <v>35272</v>
      </c>
      <c r="J69" s="1518">
        <f>I69/O69</f>
        <v>0.64062187834868045</v>
      </c>
      <c r="K69" s="1517">
        <v>35272</v>
      </c>
      <c r="L69" s="1518">
        <f>K69/P69</f>
        <v>0.64062187834868045</v>
      </c>
      <c r="M69" s="1519">
        <v>773897.6</v>
      </c>
      <c r="N69" s="1518">
        <f>M69/Q69</f>
        <v>0.64053376268568463</v>
      </c>
      <c r="O69" s="1517">
        <f t="shared" si="34"/>
        <v>55059</v>
      </c>
      <c r="P69" s="1517">
        <f t="shared" si="35"/>
        <v>55059</v>
      </c>
      <c r="Q69" s="1527">
        <f t="shared" si="36"/>
        <v>1208207.3500000001</v>
      </c>
      <c r="R69" s="1519">
        <f>Q69/O69</f>
        <v>21.943866579487462</v>
      </c>
      <c r="S69" s="1519">
        <f>Q69/P69</f>
        <v>21.943866579487462</v>
      </c>
      <c r="V69" s="165"/>
      <c r="W69" s="165"/>
    </row>
    <row r="70" spans="1:23" ht="9" customHeight="1">
      <c r="A70" s="703"/>
      <c r="B70" s="704"/>
      <c r="C70" s="705"/>
      <c r="D70" s="706"/>
      <c r="E70" s="705"/>
      <c r="F70" s="706"/>
      <c r="G70" s="705"/>
      <c r="H70" s="167"/>
      <c r="I70" s="168"/>
      <c r="J70" s="167"/>
      <c r="K70" s="168"/>
      <c r="L70" s="167"/>
      <c r="M70" s="168"/>
      <c r="N70" s="167"/>
      <c r="O70" s="168"/>
      <c r="P70" s="168"/>
      <c r="Q70" s="169"/>
      <c r="R70" s="169"/>
      <c r="S70" s="169"/>
    </row>
    <row r="71" spans="1:23" ht="31.15" customHeight="1">
      <c r="A71" s="2046" t="s">
        <v>15</v>
      </c>
      <c r="B71" s="2046"/>
      <c r="C71" s="2046"/>
      <c r="D71" s="2046"/>
      <c r="E71" s="2046"/>
      <c r="F71" s="2046"/>
      <c r="G71" s="2046"/>
      <c r="H71" s="2046"/>
      <c r="I71" s="2046"/>
      <c r="J71" s="2046"/>
      <c r="K71" s="2046"/>
      <c r="L71" s="2046"/>
      <c r="M71" s="2046"/>
      <c r="N71" s="2046"/>
      <c r="O71" s="2046"/>
      <c r="P71" s="168"/>
      <c r="Q71" s="169"/>
      <c r="R71" s="169"/>
      <c r="S71" s="169"/>
    </row>
    <row r="72" spans="1:23" ht="9" customHeight="1">
      <c r="A72" s="521"/>
      <c r="B72" s="522"/>
      <c r="C72" s="168"/>
      <c r="D72" s="167"/>
      <c r="E72" s="168"/>
      <c r="F72" s="167"/>
      <c r="G72" s="168"/>
      <c r="H72" s="167"/>
      <c r="I72" s="168"/>
      <c r="J72" s="167"/>
      <c r="K72" s="168"/>
      <c r="L72" s="167"/>
      <c r="M72" s="168"/>
      <c r="N72" s="167"/>
      <c r="O72" s="168"/>
      <c r="P72" s="168"/>
      <c r="Q72" s="169"/>
      <c r="R72" s="169"/>
      <c r="S72" s="169"/>
    </row>
    <row r="73" spans="1:23" s="176" customFormat="1" ht="15" customHeight="1">
      <c r="A73" s="2045" t="s">
        <v>754</v>
      </c>
      <c r="B73" s="2045"/>
      <c r="C73" s="2045"/>
      <c r="D73" s="2045"/>
      <c r="E73" s="2045"/>
      <c r="F73" s="2045"/>
      <c r="G73" s="2045"/>
      <c r="H73" s="2045"/>
      <c r="I73" s="2045"/>
      <c r="J73" s="2045"/>
      <c r="K73" s="2045"/>
      <c r="L73" s="2045"/>
      <c r="M73" s="2045"/>
      <c r="N73" s="2045"/>
      <c r="O73" s="2045"/>
      <c r="P73" s="2045"/>
      <c r="Q73" s="2045"/>
      <c r="R73" s="2045"/>
      <c r="S73" s="2045"/>
    </row>
    <row r="74" spans="1:23" s="91" customFormat="1" ht="12.75">
      <c r="A74" s="1969" t="s">
        <v>240</v>
      </c>
      <c r="B74" s="1969"/>
      <c r="C74" s="1969"/>
      <c r="D74" s="1969"/>
      <c r="E74" s="1969"/>
      <c r="F74" s="1969"/>
      <c r="G74" s="1969"/>
      <c r="H74" s="1969"/>
      <c r="I74" s="1969"/>
      <c r="J74" s="1969"/>
      <c r="K74" s="1969"/>
      <c r="L74" s="1969"/>
      <c r="M74" s="1969"/>
      <c r="N74" s="1969"/>
      <c r="O74" s="1969"/>
      <c r="P74" s="1969"/>
      <c r="Q74" s="1969"/>
      <c r="R74" s="1969"/>
      <c r="S74" s="1969"/>
    </row>
    <row r="75" spans="1:23" s="91" customFormat="1" ht="12.75" customHeight="1">
      <c r="A75" s="1969" t="s">
        <v>241</v>
      </c>
      <c r="B75" s="1969"/>
      <c r="C75" s="1969"/>
      <c r="D75" s="1969"/>
      <c r="E75" s="1969"/>
      <c r="F75" s="1969"/>
      <c r="G75" s="1969"/>
      <c r="H75" s="1969"/>
      <c r="I75" s="1969"/>
      <c r="J75" s="1969"/>
      <c r="K75" s="1969"/>
      <c r="L75" s="1969"/>
      <c r="M75" s="1969"/>
      <c r="N75" s="1969"/>
      <c r="O75" s="1969"/>
      <c r="P75" s="1969"/>
      <c r="Q75" s="1969"/>
      <c r="R75" s="1969"/>
      <c r="S75" s="1969"/>
    </row>
    <row r="76" spans="1:23" s="91" customFormat="1" ht="12.75" customHeight="1">
      <c r="A76" s="1970" t="s">
        <v>242</v>
      </c>
      <c r="B76" s="1970"/>
      <c r="C76" s="1970"/>
      <c r="D76" s="1970"/>
      <c r="E76" s="1970"/>
      <c r="F76" s="1970"/>
      <c r="G76" s="1970"/>
      <c r="H76" s="1970"/>
      <c r="I76" s="1970"/>
      <c r="J76" s="1970"/>
      <c r="K76" s="1970"/>
      <c r="L76" s="1970"/>
      <c r="M76" s="1970"/>
      <c r="N76" s="1970"/>
      <c r="O76" s="1970"/>
      <c r="P76" s="1970"/>
      <c r="Q76" s="1970"/>
      <c r="R76" s="1970"/>
      <c r="S76" s="1970"/>
    </row>
    <row r="77" spans="1:23" s="91" customFormat="1" ht="12.75" customHeight="1">
      <c r="A77" s="1970" t="s">
        <v>243</v>
      </c>
      <c r="B77" s="1970"/>
      <c r="C77" s="1970"/>
      <c r="D77" s="1970"/>
      <c r="E77" s="1970"/>
      <c r="F77" s="1970"/>
      <c r="G77" s="1970"/>
      <c r="H77" s="1970"/>
      <c r="I77" s="1970"/>
      <c r="J77" s="1970"/>
      <c r="K77" s="1970"/>
      <c r="L77" s="1970"/>
      <c r="M77" s="1970"/>
      <c r="N77" s="1970"/>
      <c r="O77" s="1970"/>
      <c r="P77" s="1970"/>
      <c r="Q77" s="1970"/>
      <c r="R77" s="1970"/>
      <c r="S77" s="1970"/>
    </row>
    <row r="78" spans="1:23" s="91" customFormat="1" ht="12.75" customHeight="1">
      <c r="A78" s="1954" t="s">
        <v>755</v>
      </c>
      <c r="B78" s="1954"/>
      <c r="C78" s="1954"/>
      <c r="D78" s="1954"/>
      <c r="E78" s="1954"/>
      <c r="F78" s="1954"/>
      <c r="G78" s="1954"/>
      <c r="H78" s="1954"/>
      <c r="I78" s="1954"/>
      <c r="J78" s="1954"/>
      <c r="K78" s="1954"/>
      <c r="L78" s="1954"/>
      <c r="M78" s="1954"/>
      <c r="N78" s="1954"/>
      <c r="O78" s="1954"/>
      <c r="P78" s="1954"/>
      <c r="Q78" s="766"/>
      <c r="R78" s="766"/>
      <c r="S78" s="766"/>
    </row>
    <row r="79" spans="1:23" s="91" customFormat="1" ht="12.75" customHeight="1">
      <c r="A79" s="2047" t="s">
        <v>756</v>
      </c>
      <c r="B79" s="2047"/>
      <c r="C79" s="766"/>
      <c r="D79" s="766"/>
      <c r="E79" s="766"/>
      <c r="F79" s="766"/>
      <c r="G79" s="766"/>
      <c r="H79" s="766"/>
      <c r="I79" s="766"/>
      <c r="J79" s="766"/>
      <c r="K79" s="766"/>
      <c r="L79" s="766"/>
      <c r="M79" s="766"/>
      <c r="N79" s="766"/>
      <c r="O79" s="766"/>
      <c r="P79" s="766"/>
      <c r="Q79" s="766"/>
      <c r="R79" s="766"/>
      <c r="S79" s="766"/>
    </row>
    <row r="80" spans="1:23" s="91" customFormat="1" ht="12.75">
      <c r="A80" s="1944"/>
      <c r="B80" s="1944"/>
      <c r="C80" s="1944"/>
      <c r="D80" s="1944"/>
      <c r="E80" s="1944"/>
      <c r="F80" s="1944"/>
      <c r="G80" s="1944"/>
      <c r="H80" s="1944"/>
      <c r="I80" s="1944"/>
      <c r="J80" s="1944"/>
      <c r="K80" s="1944"/>
      <c r="L80" s="1944"/>
      <c r="M80" s="1944"/>
      <c r="N80" s="1944"/>
      <c r="O80" s="1944"/>
      <c r="P80" s="1944"/>
      <c r="Q80" s="1944"/>
      <c r="R80" s="1944"/>
      <c r="S80" s="1944"/>
    </row>
    <row r="81" spans="1:19" s="91" customFormat="1" ht="12.75" customHeight="1">
      <c r="A81" s="1945"/>
      <c r="B81" s="1945"/>
      <c r="C81" s="1945"/>
      <c r="D81" s="1945"/>
      <c r="E81" s="1945"/>
      <c r="F81" s="1945"/>
      <c r="G81" s="1945"/>
      <c r="H81" s="1945"/>
      <c r="I81" s="1945"/>
      <c r="J81" s="1945"/>
      <c r="K81" s="1945"/>
      <c r="L81" s="1945"/>
      <c r="M81" s="1945"/>
      <c r="N81" s="1945"/>
      <c r="O81" s="1945"/>
      <c r="P81" s="1945"/>
      <c r="Q81" s="1945"/>
      <c r="R81" s="1945"/>
      <c r="S81" s="1945"/>
    </row>
    <row r="82" spans="1:19">
      <c r="A82" s="832"/>
    </row>
  </sheetData>
  <mergeCells count="28">
    <mergeCell ref="T29:W29"/>
    <mergeCell ref="T39:X39"/>
    <mergeCell ref="T5:U5"/>
    <mergeCell ref="A1:S1"/>
    <mergeCell ref="C2:H2"/>
    <mergeCell ref="I2:N2"/>
    <mergeCell ref="O2:S2"/>
    <mergeCell ref="C3:D3"/>
    <mergeCell ref="E3:F3"/>
    <mergeCell ref="G3:H3"/>
    <mergeCell ref="O3:O4"/>
    <mergeCell ref="R3:R4"/>
    <mergeCell ref="S3:S4"/>
    <mergeCell ref="P3:P4"/>
    <mergeCell ref="Q3:Q4"/>
    <mergeCell ref="M3:N3"/>
    <mergeCell ref="I3:J3"/>
    <mergeCell ref="A77:S77"/>
    <mergeCell ref="A80:S80"/>
    <mergeCell ref="A81:S81"/>
    <mergeCell ref="K3:L3"/>
    <mergeCell ref="A73:S73"/>
    <mergeCell ref="A74:S74"/>
    <mergeCell ref="A75:S75"/>
    <mergeCell ref="A76:S76"/>
    <mergeCell ref="A78:P78"/>
    <mergeCell ref="A71:O71"/>
    <mergeCell ref="A79:B79"/>
  </mergeCells>
  <printOptions horizontalCentered="1" verticalCentered="1" gridLines="1"/>
  <pageMargins left="0.25" right="0.25" top="0.25" bottom="0.25" header="0.3" footer="0.3"/>
  <pageSetup paperSize="17" scale="59" firstPageNumber="71" orientation="landscape" useFirstPageNumber="1" r:id="rId1"/>
  <headerFooter>
    <oddFooter>&amp;L&amp;F - &amp;"Arial,Bold"&amp;A&amp;C&amp;9 1 of &amp;N</oddFooter>
  </headerFooter>
  <rowBreaks count="1" manualBreakCount="1">
    <brk id="80" max="18" man="1"/>
  </rowBreaks>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O80"/>
  <sheetViews>
    <sheetView topLeftCell="A47" zoomScale="80" zoomScaleNormal="80" zoomScaleSheetLayoutView="75" zoomScalePageLayoutView="75" workbookViewId="0">
      <selection activeCell="A78" sqref="A78:E78"/>
    </sheetView>
  </sheetViews>
  <sheetFormatPr defaultColWidth="34.5703125" defaultRowHeight="14.25"/>
  <cols>
    <col min="1" max="1" width="38.7109375" style="1" customWidth="1"/>
    <col min="2" max="2" width="30" style="1" customWidth="1"/>
    <col min="3" max="3" width="30.7109375" style="1" customWidth="1"/>
    <col min="4" max="4" width="29.7109375" style="1" customWidth="1"/>
    <col min="5" max="5" width="28.28515625" style="1" customWidth="1"/>
    <col min="6" max="6" width="15.42578125" style="1" customWidth="1"/>
    <col min="7" max="7" width="20.7109375" style="1" customWidth="1"/>
    <col min="8" max="8" width="14" style="1" customWidth="1"/>
    <col min="9" max="9" width="15.42578125" style="1" customWidth="1"/>
    <col min="10" max="10" width="19.5703125" style="1" customWidth="1"/>
    <col min="11" max="11" width="12" style="1" customWidth="1"/>
    <col min="12" max="12" width="12.5703125" style="1" customWidth="1"/>
    <col min="13" max="13" width="14.5703125" style="1" customWidth="1"/>
    <col min="14" max="16384" width="34.5703125" style="1"/>
  </cols>
  <sheetData>
    <row r="1" spans="1:11" ht="68.25" customHeight="1">
      <c r="A1" s="2061" t="s">
        <v>757</v>
      </c>
      <c r="B1" s="2062"/>
      <c r="C1" s="2062"/>
      <c r="D1" s="2062"/>
      <c r="E1" s="2062"/>
      <c r="G1" s="1794"/>
    </row>
    <row r="2" spans="1:11" ht="31.5" customHeight="1">
      <c r="A2" s="1835" t="s">
        <v>99</v>
      </c>
      <c r="B2" s="1836" t="s">
        <v>758</v>
      </c>
      <c r="C2" s="1836" t="s">
        <v>759</v>
      </c>
      <c r="D2" s="1836" t="s">
        <v>760</v>
      </c>
      <c r="E2" s="1836" t="s">
        <v>91</v>
      </c>
    </row>
    <row r="3" spans="1:11" ht="17.25" customHeight="1">
      <c r="A3" s="1543" t="s">
        <v>133</v>
      </c>
      <c r="B3" s="1544"/>
      <c r="C3" s="1544"/>
      <c r="D3" s="1544"/>
      <c r="E3" s="1544"/>
    </row>
    <row r="4" spans="1:11" ht="17.25" customHeight="1">
      <c r="A4" s="1543" t="s">
        <v>761</v>
      </c>
      <c r="B4" s="1544"/>
      <c r="C4" s="1544"/>
      <c r="D4" s="1544"/>
      <c r="E4" s="1544"/>
    </row>
    <row r="5" spans="1:11" ht="17.25" customHeight="1">
      <c r="A5" s="1325" t="s">
        <v>57</v>
      </c>
      <c r="B5" s="1514">
        <v>0</v>
      </c>
      <c r="C5" s="1514">
        <v>0</v>
      </c>
      <c r="D5" s="1514">
        <v>2323501.8900000057</v>
      </c>
      <c r="E5" s="1514">
        <f>B5+C5+D5</f>
        <v>2323501.8900000057</v>
      </c>
      <c r="F5" s="8"/>
      <c r="G5" s="8"/>
      <c r="H5" s="8"/>
      <c r="I5" s="8"/>
      <c r="J5" s="8"/>
      <c r="K5" s="8"/>
    </row>
    <row r="6" spans="1:11" ht="17.25" customHeight="1">
      <c r="A6" s="1325" t="s">
        <v>762</v>
      </c>
      <c r="B6" s="1514">
        <v>0</v>
      </c>
      <c r="C6" s="1514">
        <v>0</v>
      </c>
      <c r="D6" s="1514">
        <v>18025462.430000003</v>
      </c>
      <c r="E6" s="1514">
        <f t="shared" ref="E6:E14" si="0">B6+C6+D6</f>
        <v>18025462.430000003</v>
      </c>
      <c r="F6" s="8"/>
      <c r="G6" s="8"/>
      <c r="H6" s="8"/>
      <c r="I6" s="8"/>
      <c r="J6" s="8"/>
      <c r="K6" s="8"/>
    </row>
    <row r="7" spans="1:11" ht="17.25" customHeight="1">
      <c r="A7" s="1326" t="s">
        <v>763</v>
      </c>
      <c r="B7" s="1514">
        <v>0</v>
      </c>
      <c r="C7" s="1514">
        <v>0</v>
      </c>
      <c r="D7" s="1514">
        <v>14452546.000000006</v>
      </c>
      <c r="E7" s="1514">
        <f t="shared" si="0"/>
        <v>14452546.000000006</v>
      </c>
      <c r="F7" s="8"/>
      <c r="G7" s="8"/>
      <c r="H7" s="8"/>
      <c r="I7" s="8"/>
      <c r="J7" s="8"/>
      <c r="K7" s="8"/>
    </row>
    <row r="8" spans="1:11" ht="17.25" customHeight="1">
      <c r="A8" s="1545" t="s">
        <v>764</v>
      </c>
      <c r="B8" s="1514">
        <v>0</v>
      </c>
      <c r="C8" s="1514">
        <v>0</v>
      </c>
      <c r="D8" s="1514">
        <v>18352941.529999927</v>
      </c>
      <c r="E8" s="1514">
        <f t="shared" si="0"/>
        <v>18352941.529999927</v>
      </c>
      <c r="F8" s="8"/>
      <c r="G8" s="8"/>
      <c r="H8" s="8"/>
      <c r="I8" s="8"/>
      <c r="J8" s="8"/>
      <c r="K8" s="8"/>
    </row>
    <row r="9" spans="1:11" ht="17.25" customHeight="1">
      <c r="A9" s="1326" t="s">
        <v>765</v>
      </c>
      <c r="B9" s="1514">
        <v>0</v>
      </c>
      <c r="C9" s="1514">
        <v>0</v>
      </c>
      <c r="D9" s="1514">
        <v>10065965.700000009</v>
      </c>
      <c r="E9" s="1514">
        <f t="shared" si="0"/>
        <v>10065965.700000009</v>
      </c>
      <c r="F9" s="8"/>
      <c r="G9" s="8"/>
      <c r="H9" s="8"/>
      <c r="I9" s="8"/>
      <c r="J9" s="8"/>
      <c r="K9" s="8"/>
    </row>
    <row r="10" spans="1:11" ht="17.25" customHeight="1">
      <c r="A10" s="1325" t="s">
        <v>78</v>
      </c>
      <c r="B10" s="1514">
        <v>0</v>
      </c>
      <c r="C10" s="1514">
        <v>0</v>
      </c>
      <c r="D10" s="1514">
        <v>0</v>
      </c>
      <c r="E10" s="1514">
        <f t="shared" si="0"/>
        <v>0</v>
      </c>
      <c r="F10" s="8"/>
      <c r="G10" s="8"/>
      <c r="H10" s="8"/>
      <c r="I10" s="8"/>
      <c r="J10" s="8"/>
      <c r="K10" s="8"/>
    </row>
    <row r="11" spans="1:11" ht="17.25" customHeight="1">
      <c r="A11" s="1326" t="s">
        <v>766</v>
      </c>
      <c r="B11" s="1514">
        <v>0</v>
      </c>
      <c r="C11" s="1514">
        <v>0</v>
      </c>
      <c r="D11" s="1514">
        <v>213461.56</v>
      </c>
      <c r="E11" s="1514">
        <f t="shared" si="0"/>
        <v>213461.56</v>
      </c>
      <c r="F11" s="8"/>
      <c r="G11" s="8"/>
      <c r="H11" s="8"/>
      <c r="I11" s="8"/>
      <c r="J11" s="8"/>
      <c r="K11" s="8"/>
    </row>
    <row r="12" spans="1:11" ht="17.25" customHeight="1">
      <c r="A12" s="1326" t="s">
        <v>767</v>
      </c>
      <c r="B12" s="1514">
        <v>0</v>
      </c>
      <c r="C12" s="1514">
        <v>4500</v>
      </c>
      <c r="D12" s="1514">
        <v>8391292.1999999993</v>
      </c>
      <c r="E12" s="1514">
        <f t="shared" si="0"/>
        <v>8395792.1999999993</v>
      </c>
      <c r="F12" s="8"/>
      <c r="G12" s="8"/>
      <c r="H12" s="8"/>
      <c r="I12" s="8"/>
      <c r="J12" s="8"/>
      <c r="K12" s="8"/>
    </row>
    <row r="13" spans="1:11" ht="17.25" customHeight="1">
      <c r="A13" s="1325" t="s">
        <v>136</v>
      </c>
      <c r="B13" s="1514">
        <v>0</v>
      </c>
      <c r="C13" s="1514">
        <v>33114.280000000006</v>
      </c>
      <c r="D13" s="1514">
        <v>1208207.3500000001</v>
      </c>
      <c r="E13" s="1514">
        <f t="shared" si="0"/>
        <v>1241321.6300000001</v>
      </c>
      <c r="F13" s="8"/>
      <c r="G13" s="8"/>
      <c r="H13" s="8"/>
      <c r="I13" s="8"/>
      <c r="J13" s="8"/>
      <c r="K13" s="8"/>
    </row>
    <row r="14" spans="1:11" ht="17.25" customHeight="1">
      <c r="A14" s="1325" t="s">
        <v>768</v>
      </c>
      <c r="B14" s="1514">
        <v>0</v>
      </c>
      <c r="C14" s="1514">
        <v>0</v>
      </c>
      <c r="D14" s="1514">
        <v>0</v>
      </c>
      <c r="E14" s="1514">
        <f t="shared" si="0"/>
        <v>0</v>
      </c>
      <c r="F14" s="8"/>
      <c r="G14" s="8"/>
      <c r="H14" s="8"/>
      <c r="I14" s="8"/>
      <c r="J14" s="8"/>
      <c r="K14" s="8"/>
    </row>
    <row r="15" spans="1:11" s="2" customFormat="1" ht="17.25" customHeight="1">
      <c r="A15" s="1546" t="s">
        <v>769</v>
      </c>
      <c r="B15" s="1547">
        <f>SUM(B5:B14)</f>
        <v>0</v>
      </c>
      <c r="C15" s="1547">
        <f t="shared" ref="C15:E15" si="1">SUM(C5:C14)</f>
        <v>37614.280000000006</v>
      </c>
      <c r="D15" s="1547">
        <f t="shared" si="1"/>
        <v>73033378.659999952</v>
      </c>
      <c r="E15" s="1547">
        <f t="shared" si="1"/>
        <v>73070992.939999953</v>
      </c>
      <c r="F15" s="45"/>
      <c r="H15" s="45"/>
      <c r="I15" s="45"/>
      <c r="J15" s="45"/>
      <c r="K15" s="45"/>
    </row>
    <row r="16" spans="1:11" ht="17.25" customHeight="1">
      <c r="A16" s="1543" t="s">
        <v>770</v>
      </c>
      <c r="B16" s="1544"/>
      <c r="C16" s="1544"/>
      <c r="D16" s="1544"/>
      <c r="E16" s="1544"/>
    </row>
    <row r="17" spans="1:11" ht="17.25" customHeight="1">
      <c r="A17" s="1325" t="s">
        <v>57</v>
      </c>
      <c r="B17" s="1514">
        <v>0</v>
      </c>
      <c r="C17" s="1514">
        <v>0</v>
      </c>
      <c r="D17" s="1514">
        <v>0</v>
      </c>
      <c r="E17" s="1514">
        <v>0</v>
      </c>
      <c r="F17" s="8"/>
      <c r="G17" s="8"/>
      <c r="H17" s="8"/>
      <c r="I17" s="8"/>
      <c r="J17" s="8"/>
      <c r="K17" s="8"/>
    </row>
    <row r="18" spans="1:11" ht="17.25" customHeight="1">
      <c r="A18" s="1325" t="s">
        <v>762</v>
      </c>
      <c r="B18" s="1514">
        <v>0</v>
      </c>
      <c r="C18" s="1514">
        <v>0</v>
      </c>
      <c r="D18" s="1514">
        <v>0</v>
      </c>
      <c r="E18" s="1514">
        <v>0</v>
      </c>
      <c r="F18" s="8"/>
      <c r="G18" s="8"/>
      <c r="H18" s="8"/>
      <c r="I18" s="8"/>
      <c r="J18" s="8"/>
      <c r="K18" s="8"/>
    </row>
    <row r="19" spans="1:11" ht="17.25" customHeight="1">
      <c r="A19" s="1325" t="s">
        <v>763</v>
      </c>
      <c r="B19" s="1514">
        <v>0</v>
      </c>
      <c r="C19" s="1514">
        <v>0</v>
      </c>
      <c r="D19" s="1514">
        <v>0</v>
      </c>
      <c r="E19" s="1514">
        <v>0</v>
      </c>
      <c r="F19" s="8"/>
      <c r="G19" s="8"/>
      <c r="H19" s="8"/>
      <c r="I19" s="8"/>
      <c r="J19" s="8"/>
      <c r="K19" s="8"/>
    </row>
    <row r="20" spans="1:11" ht="17.25" customHeight="1">
      <c r="A20" s="1545" t="s">
        <v>764</v>
      </c>
      <c r="B20" s="1514">
        <v>0</v>
      </c>
      <c r="C20" s="1514">
        <v>0</v>
      </c>
      <c r="D20" s="1514">
        <v>0</v>
      </c>
      <c r="E20" s="1514">
        <v>0</v>
      </c>
      <c r="F20" s="8"/>
      <c r="G20" s="8"/>
      <c r="H20" s="8"/>
      <c r="I20" s="8"/>
      <c r="J20" s="8"/>
      <c r="K20" s="8"/>
    </row>
    <row r="21" spans="1:11" ht="17.25" customHeight="1">
      <c r="A21" s="1325" t="s">
        <v>765</v>
      </c>
      <c r="B21" s="1514">
        <v>0</v>
      </c>
      <c r="C21" s="1514">
        <v>0</v>
      </c>
      <c r="D21" s="1514">
        <v>0</v>
      </c>
      <c r="E21" s="1514">
        <v>0</v>
      </c>
      <c r="F21" s="8"/>
      <c r="G21" s="8"/>
      <c r="H21" s="8"/>
      <c r="I21" s="8"/>
      <c r="J21" s="8"/>
      <c r="K21" s="8"/>
    </row>
    <row r="22" spans="1:11" ht="17.25" customHeight="1">
      <c r="A22" s="1325" t="s">
        <v>78</v>
      </c>
      <c r="B22" s="1514">
        <v>0</v>
      </c>
      <c r="C22" s="1514">
        <v>0</v>
      </c>
      <c r="D22" s="1514">
        <v>0</v>
      </c>
      <c r="E22" s="1514">
        <v>0</v>
      </c>
      <c r="F22" s="8"/>
      <c r="G22" s="8"/>
      <c r="H22" s="8"/>
      <c r="I22" s="8"/>
      <c r="J22" s="8"/>
      <c r="K22" s="8"/>
    </row>
    <row r="23" spans="1:11" ht="17.25" customHeight="1">
      <c r="A23" s="1325" t="s">
        <v>766</v>
      </c>
      <c r="B23" s="1514">
        <v>0</v>
      </c>
      <c r="C23" s="1514">
        <v>0</v>
      </c>
      <c r="D23" s="1514">
        <v>0</v>
      </c>
      <c r="E23" s="1514">
        <v>0</v>
      </c>
      <c r="F23" s="8"/>
      <c r="G23" s="8"/>
      <c r="H23" s="8"/>
      <c r="I23" s="8"/>
      <c r="J23" s="8"/>
      <c r="K23" s="8"/>
    </row>
    <row r="24" spans="1:11" ht="17.25" customHeight="1">
      <c r="A24" s="1325" t="s">
        <v>767</v>
      </c>
      <c r="B24" s="1514">
        <v>0</v>
      </c>
      <c r="C24" s="1514">
        <v>0</v>
      </c>
      <c r="D24" s="1514">
        <v>0</v>
      </c>
      <c r="E24" s="1514">
        <v>0</v>
      </c>
      <c r="F24" s="8"/>
      <c r="G24" s="8"/>
      <c r="H24" s="8"/>
      <c r="I24" s="8"/>
      <c r="J24" s="8"/>
      <c r="K24" s="8"/>
    </row>
    <row r="25" spans="1:11" ht="17.25" customHeight="1">
      <c r="A25" s="1325" t="s">
        <v>136</v>
      </c>
      <c r="B25" s="1514">
        <v>0</v>
      </c>
      <c r="C25" s="1514">
        <v>0</v>
      </c>
      <c r="D25" s="1514">
        <v>0</v>
      </c>
      <c r="E25" s="1514">
        <v>0</v>
      </c>
      <c r="F25" s="8"/>
      <c r="G25" s="8"/>
      <c r="H25" s="8"/>
      <c r="I25" s="8"/>
      <c r="J25" s="8"/>
      <c r="K25" s="8"/>
    </row>
    <row r="26" spans="1:11" ht="17.25" customHeight="1">
      <c r="A26" s="1325" t="s">
        <v>768</v>
      </c>
      <c r="B26" s="1514">
        <v>0</v>
      </c>
      <c r="C26" s="1514">
        <v>0</v>
      </c>
      <c r="D26" s="1514">
        <v>0</v>
      </c>
      <c r="E26" s="1514">
        <v>0</v>
      </c>
      <c r="F26" s="8"/>
      <c r="G26" s="8"/>
      <c r="H26" s="8"/>
      <c r="I26" s="8"/>
      <c r="J26" s="8"/>
      <c r="K26" s="8"/>
    </row>
    <row r="27" spans="1:11" s="2" customFormat="1" ht="17.25" customHeight="1">
      <c r="A27" s="1548" t="s">
        <v>771</v>
      </c>
      <c r="B27" s="1547">
        <v>0</v>
      </c>
      <c r="C27" s="1547">
        <v>0</v>
      </c>
      <c r="D27" s="1547">
        <v>13637142.066643003</v>
      </c>
      <c r="E27" s="1547">
        <f>SUM(B27:D27)</f>
        <v>13637142.066643003</v>
      </c>
      <c r="F27" s="45"/>
      <c r="G27" s="1"/>
      <c r="H27" s="45"/>
      <c r="I27" s="45"/>
      <c r="J27" s="45"/>
      <c r="K27" s="45"/>
    </row>
    <row r="28" spans="1:11" ht="17.25" customHeight="1">
      <c r="A28" s="1543" t="s">
        <v>772</v>
      </c>
      <c r="B28" s="1544"/>
      <c r="C28" s="1544"/>
      <c r="D28" s="1544"/>
      <c r="E28" s="1544"/>
    </row>
    <row r="29" spans="1:11" ht="17.25" customHeight="1">
      <c r="A29" s="1325" t="s">
        <v>57</v>
      </c>
      <c r="B29" s="1514">
        <v>0</v>
      </c>
      <c r="C29" s="1514">
        <v>0</v>
      </c>
      <c r="D29" s="1514">
        <v>0</v>
      </c>
      <c r="E29" s="1514">
        <v>0</v>
      </c>
      <c r="F29" s="8"/>
      <c r="G29" s="8"/>
      <c r="H29" s="8"/>
      <c r="I29" s="8"/>
      <c r="J29" s="8"/>
      <c r="K29" s="8"/>
    </row>
    <row r="30" spans="1:11" ht="17.25" customHeight="1">
      <c r="A30" s="1325" t="s">
        <v>762</v>
      </c>
      <c r="B30" s="1514">
        <v>0</v>
      </c>
      <c r="C30" s="1514">
        <v>0</v>
      </c>
      <c r="D30" s="1514">
        <v>0</v>
      </c>
      <c r="E30" s="1514">
        <v>0</v>
      </c>
      <c r="F30" s="8"/>
      <c r="G30" s="8"/>
      <c r="H30" s="8"/>
      <c r="I30" s="8"/>
      <c r="J30" s="8"/>
      <c r="K30" s="8"/>
    </row>
    <row r="31" spans="1:11" ht="17.25" customHeight="1">
      <c r="A31" s="1325" t="s">
        <v>763</v>
      </c>
      <c r="B31" s="1514">
        <v>0</v>
      </c>
      <c r="C31" s="1514">
        <v>0</v>
      </c>
      <c r="D31" s="1514">
        <v>0</v>
      </c>
      <c r="E31" s="1514">
        <v>0</v>
      </c>
      <c r="F31" s="8"/>
      <c r="G31" s="8"/>
      <c r="H31" s="8"/>
      <c r="I31" s="8"/>
      <c r="J31" s="8"/>
      <c r="K31" s="8"/>
    </row>
    <row r="32" spans="1:11" ht="17.25" customHeight="1">
      <c r="A32" s="1545" t="s">
        <v>764</v>
      </c>
      <c r="B32" s="1514">
        <v>0</v>
      </c>
      <c r="C32" s="1514">
        <v>0</v>
      </c>
      <c r="D32" s="1514">
        <v>0</v>
      </c>
      <c r="E32" s="1514">
        <v>0</v>
      </c>
      <c r="F32" s="8"/>
      <c r="G32" s="8"/>
      <c r="H32" s="8"/>
      <c r="I32" s="8"/>
      <c r="J32" s="8"/>
      <c r="K32" s="8"/>
    </row>
    <row r="33" spans="1:11" ht="17.25" customHeight="1">
      <c r="A33" s="1325" t="s">
        <v>765</v>
      </c>
      <c r="B33" s="1514">
        <v>0</v>
      </c>
      <c r="C33" s="1514">
        <v>0</v>
      </c>
      <c r="D33" s="1514">
        <v>0</v>
      </c>
      <c r="E33" s="1514">
        <v>0</v>
      </c>
      <c r="F33" s="8"/>
      <c r="G33" s="8"/>
      <c r="H33" s="8"/>
      <c r="I33" s="8"/>
      <c r="J33" s="8"/>
      <c r="K33" s="8"/>
    </row>
    <row r="34" spans="1:11" ht="17.25" customHeight="1">
      <c r="A34" s="1325" t="s">
        <v>78</v>
      </c>
      <c r="B34" s="1514">
        <v>0</v>
      </c>
      <c r="C34" s="1514">
        <v>0</v>
      </c>
      <c r="D34" s="1514">
        <v>0</v>
      </c>
      <c r="E34" s="1514">
        <v>0</v>
      </c>
      <c r="F34" s="8"/>
      <c r="G34" s="8"/>
      <c r="H34" s="8"/>
      <c r="I34" s="8"/>
      <c r="J34" s="8"/>
      <c r="K34" s="8"/>
    </row>
    <row r="35" spans="1:11" ht="17.25" customHeight="1">
      <c r="A35" s="1325" t="s">
        <v>766</v>
      </c>
      <c r="B35" s="1514">
        <v>0</v>
      </c>
      <c r="C35" s="1514">
        <v>0</v>
      </c>
      <c r="D35" s="1514">
        <v>0</v>
      </c>
      <c r="E35" s="1514">
        <v>0</v>
      </c>
      <c r="F35" s="8"/>
      <c r="G35" s="8"/>
      <c r="H35" s="8"/>
      <c r="I35" s="8"/>
      <c r="J35" s="8"/>
      <c r="K35" s="8"/>
    </row>
    <row r="36" spans="1:11" ht="17.25" customHeight="1">
      <c r="A36" s="1325" t="s">
        <v>767</v>
      </c>
      <c r="B36" s="1514">
        <v>0</v>
      </c>
      <c r="C36" s="1514">
        <v>0</v>
      </c>
      <c r="D36" s="1514">
        <v>0</v>
      </c>
      <c r="E36" s="1514">
        <v>0</v>
      </c>
      <c r="F36" s="8"/>
      <c r="G36" s="8"/>
      <c r="H36" s="8"/>
      <c r="I36" s="8"/>
      <c r="J36" s="8"/>
      <c r="K36" s="8"/>
    </row>
    <row r="37" spans="1:11" ht="17.25" customHeight="1">
      <c r="A37" s="1325" t="s">
        <v>136</v>
      </c>
      <c r="B37" s="1514">
        <v>0</v>
      </c>
      <c r="C37" s="1514">
        <v>0</v>
      </c>
      <c r="D37" s="1514">
        <v>0</v>
      </c>
      <c r="E37" s="1514">
        <v>0</v>
      </c>
      <c r="F37" s="8"/>
      <c r="G37" s="8"/>
      <c r="H37" s="8"/>
      <c r="I37" s="8"/>
      <c r="J37" s="8"/>
      <c r="K37" s="8"/>
    </row>
    <row r="38" spans="1:11" ht="17.25" customHeight="1">
      <c r="A38" s="1325" t="s">
        <v>768</v>
      </c>
      <c r="B38" s="1514">
        <v>0</v>
      </c>
      <c r="C38" s="1514">
        <v>0</v>
      </c>
      <c r="D38" s="1514">
        <v>0</v>
      </c>
      <c r="E38" s="1514">
        <v>0</v>
      </c>
      <c r="F38" s="8"/>
      <c r="G38" s="8"/>
      <c r="H38" s="8"/>
      <c r="I38" s="8"/>
      <c r="J38" s="8"/>
      <c r="K38" s="8"/>
    </row>
    <row r="39" spans="1:11" s="2" customFormat="1" ht="17.25" customHeight="1">
      <c r="A39" s="1548" t="s">
        <v>773</v>
      </c>
      <c r="B39" s="1547">
        <v>0</v>
      </c>
      <c r="C39" s="1547">
        <v>0</v>
      </c>
      <c r="D39" s="1547">
        <v>1654783.9899999998</v>
      </c>
      <c r="E39" s="1547">
        <f>SUM(B39:D39)</f>
        <v>1654783.9899999998</v>
      </c>
      <c r="F39" s="45"/>
      <c r="G39" s="1"/>
      <c r="H39" s="45"/>
      <c r="I39" s="45"/>
      <c r="J39" s="45"/>
      <c r="K39" s="45"/>
    </row>
    <row r="40" spans="1:11" ht="17.25" customHeight="1">
      <c r="A40" s="1543" t="s">
        <v>105</v>
      </c>
      <c r="B40" s="1544"/>
      <c r="C40" s="1544"/>
      <c r="D40" s="1544"/>
      <c r="E40" s="1544"/>
    </row>
    <row r="41" spans="1:11" ht="17.25" customHeight="1">
      <c r="A41" s="1325" t="s">
        <v>57</v>
      </c>
      <c r="B41" s="1514">
        <v>0</v>
      </c>
      <c r="C41" s="1514">
        <v>0</v>
      </c>
      <c r="D41" s="1514">
        <v>0</v>
      </c>
      <c r="E41" s="1514">
        <v>0</v>
      </c>
      <c r="F41" s="8"/>
      <c r="G41" s="8"/>
      <c r="H41" s="8"/>
      <c r="I41" s="8"/>
      <c r="J41" s="8"/>
      <c r="K41" s="8"/>
    </row>
    <row r="42" spans="1:11" ht="17.25" customHeight="1">
      <c r="A42" s="1325" t="s">
        <v>762</v>
      </c>
      <c r="B42" s="1514">
        <v>0</v>
      </c>
      <c r="C42" s="1514">
        <v>0</v>
      </c>
      <c r="D42" s="1514">
        <v>0</v>
      </c>
      <c r="E42" s="1514">
        <v>0</v>
      </c>
      <c r="F42" s="8"/>
      <c r="G42" s="8"/>
      <c r="H42" s="8"/>
      <c r="I42" s="8"/>
      <c r="J42" s="8"/>
      <c r="K42" s="8"/>
    </row>
    <row r="43" spans="1:11" ht="17.25" customHeight="1">
      <c r="A43" s="1325" t="s">
        <v>763</v>
      </c>
      <c r="B43" s="1514">
        <v>0</v>
      </c>
      <c r="C43" s="1514">
        <v>0</v>
      </c>
      <c r="D43" s="1514">
        <v>0</v>
      </c>
      <c r="E43" s="1514">
        <v>0</v>
      </c>
      <c r="F43" s="8"/>
      <c r="G43" s="8"/>
      <c r="H43" s="8"/>
      <c r="I43" s="8"/>
      <c r="J43" s="8"/>
      <c r="K43" s="8"/>
    </row>
    <row r="44" spans="1:11" ht="17.25" customHeight="1">
      <c r="A44" s="1545" t="s">
        <v>764</v>
      </c>
      <c r="B44" s="1514">
        <v>0</v>
      </c>
      <c r="C44" s="1514">
        <v>0</v>
      </c>
      <c r="D44" s="1514">
        <v>0</v>
      </c>
      <c r="E44" s="1514">
        <v>0</v>
      </c>
      <c r="F44" s="8"/>
      <c r="G44" s="8"/>
      <c r="H44" s="8"/>
      <c r="I44" s="8"/>
      <c r="J44" s="8"/>
      <c r="K44" s="8"/>
    </row>
    <row r="45" spans="1:11" ht="17.25" customHeight="1">
      <c r="A45" s="1325" t="s">
        <v>765</v>
      </c>
      <c r="B45" s="1514">
        <v>0</v>
      </c>
      <c r="C45" s="1514">
        <v>0</v>
      </c>
      <c r="D45" s="1514">
        <v>0</v>
      </c>
      <c r="E45" s="1514">
        <v>0</v>
      </c>
      <c r="F45" s="8"/>
      <c r="G45" s="8"/>
      <c r="H45" s="8"/>
      <c r="I45" s="8"/>
      <c r="J45" s="8"/>
      <c r="K45" s="8"/>
    </row>
    <row r="46" spans="1:11" ht="17.25" customHeight="1">
      <c r="A46" s="1325" t="s">
        <v>78</v>
      </c>
      <c r="B46" s="1514">
        <v>0</v>
      </c>
      <c r="C46" s="1514">
        <v>0</v>
      </c>
      <c r="D46" s="1514">
        <v>0</v>
      </c>
      <c r="E46" s="1514">
        <v>0</v>
      </c>
      <c r="F46" s="8"/>
      <c r="G46" s="8"/>
      <c r="H46" s="8"/>
      <c r="I46" s="8"/>
      <c r="J46" s="8"/>
      <c r="K46" s="8"/>
    </row>
    <row r="47" spans="1:11" ht="17.25" customHeight="1">
      <c r="A47" s="1325" t="s">
        <v>766</v>
      </c>
      <c r="B47" s="1514">
        <v>0</v>
      </c>
      <c r="C47" s="1514">
        <v>0</v>
      </c>
      <c r="D47" s="1514">
        <v>0</v>
      </c>
      <c r="E47" s="1514">
        <v>0</v>
      </c>
      <c r="F47" s="8"/>
      <c r="G47" s="8"/>
      <c r="H47" s="8"/>
      <c r="I47" s="8"/>
      <c r="J47" s="8"/>
      <c r="K47" s="8"/>
    </row>
    <row r="48" spans="1:11" ht="17.25" customHeight="1">
      <c r="A48" s="1325" t="s">
        <v>767</v>
      </c>
      <c r="B48" s="1514">
        <v>0</v>
      </c>
      <c r="C48" s="1514">
        <v>0</v>
      </c>
      <c r="D48" s="1514">
        <v>0</v>
      </c>
      <c r="E48" s="1514">
        <v>0</v>
      </c>
      <c r="F48" s="8"/>
      <c r="G48" s="8"/>
      <c r="H48" s="8"/>
      <c r="I48" s="8"/>
      <c r="J48" s="8"/>
      <c r="K48" s="8"/>
    </row>
    <row r="49" spans="1:11" ht="17.25" customHeight="1">
      <c r="A49" s="1325" t="s">
        <v>136</v>
      </c>
      <c r="B49" s="1514">
        <v>0</v>
      </c>
      <c r="C49" s="1514">
        <v>0</v>
      </c>
      <c r="D49" s="1514">
        <v>0</v>
      </c>
      <c r="E49" s="1514">
        <v>0</v>
      </c>
      <c r="F49" s="8"/>
      <c r="G49" s="8"/>
      <c r="H49" s="8"/>
      <c r="I49" s="8"/>
      <c r="J49" s="8"/>
      <c r="K49" s="8"/>
    </row>
    <row r="50" spans="1:11" ht="17.25" customHeight="1">
      <c r="A50" s="1325" t="s">
        <v>768</v>
      </c>
      <c r="B50" s="1291">
        <v>0</v>
      </c>
      <c r="C50" s="1291">
        <v>0</v>
      </c>
      <c r="D50" s="1291">
        <v>0</v>
      </c>
      <c r="E50" s="1291">
        <v>0</v>
      </c>
      <c r="F50" s="8"/>
      <c r="G50" s="8"/>
      <c r="H50" s="8"/>
      <c r="I50" s="8"/>
      <c r="J50" s="8"/>
      <c r="K50" s="8"/>
    </row>
    <row r="51" spans="1:11" s="2" customFormat="1" ht="17.25" customHeight="1" thickBot="1">
      <c r="A51" s="536" t="s">
        <v>774</v>
      </c>
      <c r="B51" s="1083">
        <v>0</v>
      </c>
      <c r="C51" s="1083">
        <v>0</v>
      </c>
      <c r="D51" s="1083">
        <v>0</v>
      </c>
      <c r="E51" s="1083">
        <v>0</v>
      </c>
      <c r="F51" s="45"/>
      <c r="G51" s="8"/>
      <c r="H51" s="45"/>
      <c r="I51" s="45"/>
      <c r="J51" s="45"/>
      <c r="K51" s="45"/>
    </row>
    <row r="52" spans="1:11" s="2" customFormat="1" ht="17.25" customHeight="1">
      <c r="A52" s="39" t="s">
        <v>138</v>
      </c>
      <c r="B52" s="1080">
        <f>SUM(B15,B27,B39,B51)</f>
        <v>0</v>
      </c>
      <c r="C52" s="1080">
        <f>SUM(C15,C27,C39,C51)</f>
        <v>37614.280000000006</v>
      </c>
      <c r="D52" s="1080">
        <f>SUM(D15,D27,D39,D51)</f>
        <v>88325304.716642946</v>
      </c>
      <c r="E52" s="1080">
        <f>SUM(E15,E27,E39,E51)</f>
        <v>88362918.996642947</v>
      </c>
      <c r="F52" s="45"/>
      <c r="G52" s="45"/>
      <c r="H52" s="45"/>
      <c r="I52" s="45"/>
      <c r="J52" s="45"/>
      <c r="K52" s="45"/>
    </row>
    <row r="53" spans="1:11" ht="17.25" customHeight="1">
      <c r="A53" s="1543" t="s">
        <v>775</v>
      </c>
      <c r="B53" s="1544"/>
      <c r="C53" s="1544"/>
      <c r="D53" s="1544"/>
      <c r="E53" s="1544"/>
      <c r="F53" s="8"/>
      <c r="G53" s="8"/>
      <c r="H53" s="8"/>
      <c r="I53" s="8"/>
      <c r="J53" s="8"/>
      <c r="K53" s="8"/>
    </row>
    <row r="54" spans="1:11" ht="17.25" customHeight="1">
      <c r="A54" s="1325" t="s">
        <v>139</v>
      </c>
      <c r="B54" s="1514">
        <v>551326.5199999999</v>
      </c>
      <c r="C54" s="1514">
        <v>4413.71</v>
      </c>
      <c r="D54" s="1514">
        <v>0</v>
      </c>
      <c r="E54" s="1514">
        <f t="shared" ref="E54:E62" si="2">B54+C54+D54</f>
        <v>555740.22999999986</v>
      </c>
      <c r="F54" s="8"/>
      <c r="G54" s="8"/>
      <c r="H54" s="8"/>
      <c r="I54" s="8"/>
      <c r="J54" s="8"/>
      <c r="K54" s="8"/>
    </row>
    <row r="55" spans="1:11" ht="17.25" customHeight="1">
      <c r="A55" s="1325" t="s">
        <v>776</v>
      </c>
      <c r="B55" s="1514">
        <v>0</v>
      </c>
      <c r="C55" s="1514">
        <v>0</v>
      </c>
      <c r="D55" s="1514">
        <v>0</v>
      </c>
      <c r="E55" s="1514"/>
      <c r="F55" s="8"/>
      <c r="G55" s="8"/>
      <c r="H55" s="8"/>
      <c r="I55" s="8"/>
      <c r="J55" s="8"/>
      <c r="K55" s="8"/>
    </row>
    <row r="56" spans="1:11" ht="17.25" customHeight="1">
      <c r="A56" s="1325" t="s">
        <v>141</v>
      </c>
      <c r="B56" s="1514">
        <v>0</v>
      </c>
      <c r="C56" s="1514">
        <v>0</v>
      </c>
      <c r="D56" s="1514">
        <v>1163390.2999999998</v>
      </c>
      <c r="E56" s="1514">
        <f t="shared" si="2"/>
        <v>1163390.2999999998</v>
      </c>
      <c r="F56" s="8"/>
      <c r="G56" s="8"/>
      <c r="H56" s="8"/>
      <c r="I56" s="8"/>
      <c r="J56" s="8"/>
      <c r="K56" s="8"/>
    </row>
    <row r="57" spans="1:11" ht="17.25" customHeight="1">
      <c r="A57" s="1325" t="s">
        <v>142</v>
      </c>
      <c r="B57" s="1514">
        <v>0</v>
      </c>
      <c r="C57" s="1514">
        <v>1055584.2800000017</v>
      </c>
      <c r="D57" s="1514">
        <v>0</v>
      </c>
      <c r="E57" s="1514">
        <f t="shared" si="2"/>
        <v>1055584.2800000017</v>
      </c>
      <c r="F57" s="8"/>
      <c r="G57" s="8"/>
      <c r="H57" s="8"/>
      <c r="I57" s="8"/>
      <c r="J57" s="8"/>
      <c r="K57" s="8"/>
    </row>
    <row r="58" spans="1:11" ht="28.5" customHeight="1">
      <c r="A58" s="1549" t="s">
        <v>143</v>
      </c>
      <c r="B58" s="1514">
        <v>0</v>
      </c>
      <c r="C58" s="1514">
        <v>0</v>
      </c>
      <c r="D58" s="1514">
        <v>0</v>
      </c>
      <c r="E58" s="1514">
        <f t="shared" si="2"/>
        <v>0</v>
      </c>
      <c r="F58" s="8"/>
      <c r="G58" s="8"/>
      <c r="H58" s="8"/>
      <c r="I58" s="8"/>
      <c r="J58" s="8"/>
      <c r="K58" s="8"/>
    </row>
    <row r="59" spans="1:11" ht="21" customHeight="1">
      <c r="A59" s="1549" t="s">
        <v>777</v>
      </c>
      <c r="B59" s="1514">
        <v>0</v>
      </c>
      <c r="C59" s="1514">
        <v>41730.830000000009</v>
      </c>
      <c r="D59" s="1514">
        <v>0</v>
      </c>
      <c r="E59" s="1514">
        <f t="shared" si="2"/>
        <v>41730.830000000009</v>
      </c>
      <c r="F59" s="8"/>
      <c r="G59" s="8"/>
      <c r="H59" s="8"/>
      <c r="I59" s="8"/>
      <c r="J59" s="8"/>
      <c r="K59" s="8"/>
    </row>
    <row r="60" spans="1:11" ht="21" customHeight="1">
      <c r="A60" s="1325" t="s">
        <v>145</v>
      </c>
      <c r="B60" s="1514">
        <v>377344.82000000047</v>
      </c>
      <c r="C60" s="1514">
        <v>96963.1</v>
      </c>
      <c r="D60" s="1514">
        <v>0</v>
      </c>
      <c r="E60" s="1514">
        <f t="shared" si="2"/>
        <v>474307.92000000051</v>
      </c>
      <c r="F60" s="8"/>
      <c r="G60" s="8"/>
      <c r="H60" s="8"/>
      <c r="I60" s="8"/>
      <c r="J60" s="8"/>
      <c r="K60" s="8"/>
    </row>
    <row r="61" spans="1:11" ht="22.5" customHeight="1">
      <c r="A61" s="1325" t="s">
        <v>146</v>
      </c>
      <c r="B61" s="1514">
        <v>4388231.9300000044</v>
      </c>
      <c r="C61" s="1514">
        <v>2739769.0899999994</v>
      </c>
      <c r="D61" s="1514">
        <v>0</v>
      </c>
      <c r="E61" s="1514">
        <f t="shared" si="2"/>
        <v>7128001.0200000033</v>
      </c>
    </row>
    <row r="62" spans="1:11" ht="22.5" customHeight="1" thickBot="1">
      <c r="A62" s="445" t="s">
        <v>778</v>
      </c>
      <c r="B62" s="1082">
        <v>0</v>
      </c>
      <c r="C62" s="1082">
        <v>16917.769999999997</v>
      </c>
      <c r="D62" s="1079">
        <v>0</v>
      </c>
      <c r="E62" s="1079">
        <f t="shared" si="2"/>
        <v>16917.769999999997</v>
      </c>
    </row>
    <row r="63" spans="1:11" ht="22.5" customHeight="1">
      <c r="A63" s="1325" t="s">
        <v>779</v>
      </c>
      <c r="B63" s="1550">
        <v>1448588.4465979994</v>
      </c>
      <c r="C63" s="1550">
        <v>0</v>
      </c>
      <c r="D63" s="1550">
        <v>0</v>
      </c>
      <c r="E63" s="1550">
        <f>SUM(B63:D63)</f>
        <v>1448588.4465979994</v>
      </c>
    </row>
    <row r="64" spans="1:11" ht="22.5" customHeight="1" thickBot="1">
      <c r="A64" s="445" t="s">
        <v>780</v>
      </c>
      <c r="B64" s="1082">
        <v>13275.95000000001</v>
      </c>
      <c r="C64" s="1082">
        <v>0</v>
      </c>
      <c r="D64" s="1082">
        <v>0</v>
      </c>
      <c r="E64" s="1082">
        <f>SUM(B64:D64)</f>
        <v>13275.95000000001</v>
      </c>
    </row>
    <row r="65" spans="1:15" ht="22.5" customHeight="1">
      <c r="A65" s="39" t="s">
        <v>781</v>
      </c>
      <c r="B65" s="1161">
        <f>SUM(B54:B64)</f>
        <v>6778767.6665980043</v>
      </c>
      <c r="C65" s="1161">
        <f>SUM(C54:C64)</f>
        <v>3955378.7800000012</v>
      </c>
      <c r="D65" s="1080">
        <f>SUM(D54:D64)</f>
        <v>1163390.2999999998</v>
      </c>
      <c r="E65" s="1080">
        <f>SUM(E54:E64)</f>
        <v>11897536.746598003</v>
      </c>
    </row>
    <row r="66" spans="1:15" ht="18.600000000000001" customHeight="1">
      <c r="A66" s="1544"/>
      <c r="B66" s="1544"/>
      <c r="C66" s="1544"/>
      <c r="D66" s="1544"/>
      <c r="E66" s="1544"/>
    </row>
    <row r="67" spans="1:15" ht="15">
      <c r="A67" s="1548" t="s">
        <v>782</v>
      </c>
      <c r="B67" s="1547">
        <f>B52+B65</f>
        <v>6778767.6665980043</v>
      </c>
      <c r="C67" s="1547">
        <f>C52+C65</f>
        <v>3992993.060000001</v>
      </c>
      <c r="D67" s="1547">
        <f>D52+D65</f>
        <v>89488695.016642943</v>
      </c>
      <c r="E67" s="1547">
        <f>E52+E65</f>
        <v>100260455.74324095</v>
      </c>
      <c r="F67" s="173"/>
    </row>
    <row r="68" spans="1:15">
      <c r="A68" s="2063"/>
      <c r="B68" s="1984"/>
      <c r="C68" s="1984"/>
      <c r="D68" s="1984"/>
      <c r="E68" s="1984"/>
    </row>
    <row r="69" spans="1:15">
      <c r="A69" s="2046" t="s">
        <v>783</v>
      </c>
      <c r="B69" s="2046"/>
      <c r="C69" s="2046"/>
      <c r="D69" s="2046"/>
      <c r="E69" s="2046"/>
      <c r="F69" s="172"/>
      <c r="G69" s="172"/>
      <c r="H69" s="172"/>
      <c r="I69" s="172"/>
      <c r="J69" s="172"/>
      <c r="K69" s="172"/>
      <c r="L69" s="172"/>
      <c r="M69" s="172"/>
      <c r="N69" s="172"/>
      <c r="O69" s="172"/>
    </row>
    <row r="70" spans="1:15" ht="17.100000000000001" customHeight="1">
      <c r="A70" s="540"/>
      <c r="B70" s="540"/>
      <c r="C70" s="540"/>
      <c r="D70" s="540"/>
      <c r="E70" s="540"/>
    </row>
    <row r="71" spans="1:15">
      <c r="A71" s="2046" t="s">
        <v>784</v>
      </c>
      <c r="B71" s="2046"/>
      <c r="C71" s="2046"/>
      <c r="D71" s="2046"/>
      <c r="E71" s="2046"/>
    </row>
    <row r="72" spans="1:15">
      <c r="A72" s="2046" t="s">
        <v>785</v>
      </c>
      <c r="B72" s="2046"/>
      <c r="C72" s="2046"/>
      <c r="D72" s="2046"/>
      <c r="E72" s="2046"/>
    </row>
    <row r="73" spans="1:15">
      <c r="A73" s="2046" t="s">
        <v>786</v>
      </c>
      <c r="B73" s="2046"/>
      <c r="C73" s="2046"/>
      <c r="D73" s="2046"/>
      <c r="E73" s="2046"/>
    </row>
    <row r="74" spans="1:15">
      <c r="A74" s="2046" t="s">
        <v>787</v>
      </c>
      <c r="B74" s="2046"/>
      <c r="C74" s="2046"/>
      <c r="D74" s="2046"/>
      <c r="E74" s="2046"/>
    </row>
    <row r="75" spans="1:15">
      <c r="A75" s="2046" t="s">
        <v>788</v>
      </c>
      <c r="B75" s="2046"/>
      <c r="C75" s="2046"/>
      <c r="D75" s="2046"/>
      <c r="E75" s="2046"/>
    </row>
    <row r="76" spans="1:15">
      <c r="A76" s="2065" t="s">
        <v>789</v>
      </c>
      <c r="B76" s="2065"/>
      <c r="C76" s="2065"/>
      <c r="D76" s="2065"/>
      <c r="E76" s="2065"/>
    </row>
    <row r="77" spans="1:15">
      <c r="A77" s="19" t="s">
        <v>790</v>
      </c>
      <c r="B77" s="19"/>
      <c r="C77" s="19"/>
      <c r="D77" s="19"/>
      <c r="E77" s="19"/>
    </row>
    <row r="78" spans="1:15">
      <c r="A78" s="1984" t="s">
        <v>791</v>
      </c>
      <c r="B78" s="1984"/>
      <c r="C78" s="1984"/>
      <c r="D78" s="1984"/>
      <c r="E78" s="1984"/>
      <c r="F78" s="723"/>
      <c r="G78" s="723"/>
      <c r="H78" s="723"/>
      <c r="I78" s="723"/>
      <c r="J78" s="723"/>
    </row>
    <row r="79" spans="1:15" ht="15">
      <c r="A79" s="2064"/>
      <c r="B79" s="2064"/>
      <c r="C79" s="2064"/>
      <c r="D79" s="2064"/>
    </row>
    <row r="80" spans="1:15" ht="15.75">
      <c r="A80" s="442"/>
      <c r="B80" s="443"/>
      <c r="C80" s="443"/>
      <c r="D80" s="443"/>
    </row>
  </sheetData>
  <mergeCells count="11">
    <mergeCell ref="A71:E71"/>
    <mergeCell ref="A72:E72"/>
    <mergeCell ref="A1:E1"/>
    <mergeCell ref="A68:E68"/>
    <mergeCell ref="A79:D79"/>
    <mergeCell ref="A73:E73"/>
    <mergeCell ref="A74:E74"/>
    <mergeCell ref="A75:E75"/>
    <mergeCell ref="A76:E76"/>
    <mergeCell ref="A69:E69"/>
    <mergeCell ref="A78:E78"/>
  </mergeCells>
  <phoneticPr fontId="28" type="noConversion"/>
  <printOptions horizontalCentered="1" verticalCentered="1" headings="1"/>
  <pageMargins left="0.25" right="0.25" top="0.25" bottom="0.25" header="0.3" footer="0.3"/>
  <pageSetup paperSize="5" scale="64" firstPageNumber="72" orientation="portrait" useFirstPageNumber="1" r:id="rId1"/>
  <headerFooter scaleWithDoc="0" alignWithMargins="0">
    <oddFooter xml:space="preserve">&amp;R&amp;12 </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J29"/>
  <sheetViews>
    <sheetView zoomScale="90" zoomScaleNormal="90" workbookViewId="0">
      <selection activeCell="G13" sqref="G13"/>
    </sheetView>
  </sheetViews>
  <sheetFormatPr defaultRowHeight="12.75"/>
  <cols>
    <col min="1" max="1" width="17.42578125" customWidth="1"/>
    <col min="2" max="2" width="19.5703125" customWidth="1"/>
    <col min="3" max="3" width="14.5703125" customWidth="1"/>
    <col min="4" max="4" width="17.42578125" customWidth="1"/>
    <col min="5" max="6" width="14.5703125" customWidth="1"/>
    <col min="7" max="7" width="15" customWidth="1"/>
    <col min="8" max="8" width="11.42578125" customWidth="1"/>
    <col min="10" max="10" width="20.7109375" customWidth="1"/>
  </cols>
  <sheetData>
    <row r="1" spans="1:10" ht="70.5" customHeight="1">
      <c r="A1" s="2066" t="s">
        <v>792</v>
      </c>
      <c r="B1" s="2067"/>
      <c r="C1" s="2067"/>
      <c r="D1" s="2067"/>
      <c r="E1" s="2067"/>
      <c r="F1" s="2067"/>
      <c r="G1" s="2067"/>
      <c r="H1" s="2068"/>
      <c r="J1" s="1798"/>
    </row>
    <row r="2" spans="1:10" ht="27.75" customHeight="1">
      <c r="A2" s="2072" t="s">
        <v>793</v>
      </c>
      <c r="B2" s="2073"/>
      <c r="C2" s="2073"/>
      <c r="D2" s="2073"/>
      <c r="E2" s="2073"/>
      <c r="F2" s="2073"/>
      <c r="G2" s="2073"/>
      <c r="H2" s="2074"/>
    </row>
    <row r="3" spans="1:10" ht="69.75" customHeight="1">
      <c r="A3" s="1551" t="s">
        <v>794</v>
      </c>
      <c r="B3" s="1552" t="s">
        <v>795</v>
      </c>
      <c r="C3" s="1552" t="s">
        <v>796</v>
      </c>
      <c r="D3" s="1552" t="s">
        <v>797</v>
      </c>
      <c r="E3" s="1552" t="s">
        <v>798</v>
      </c>
      <c r="F3" s="1552" t="s">
        <v>799</v>
      </c>
      <c r="G3" s="1552" t="s">
        <v>800</v>
      </c>
      <c r="H3" s="1553" t="s">
        <v>801</v>
      </c>
    </row>
    <row r="4" spans="1:10">
      <c r="A4" s="1554" t="s">
        <v>704</v>
      </c>
      <c r="B4" s="1555">
        <v>391</v>
      </c>
      <c r="C4" s="1555">
        <v>4</v>
      </c>
      <c r="D4" s="1556">
        <v>0</v>
      </c>
      <c r="E4" s="1556">
        <v>1</v>
      </c>
      <c r="F4" s="1556">
        <v>8</v>
      </c>
      <c r="G4" s="1556">
        <v>4</v>
      </c>
      <c r="H4" s="1557">
        <v>7</v>
      </c>
    </row>
    <row r="5" spans="1:10">
      <c r="A5" s="1554" t="s">
        <v>692</v>
      </c>
      <c r="B5" s="1555">
        <v>10</v>
      </c>
      <c r="C5" s="1555">
        <v>14</v>
      </c>
      <c r="D5" s="1556">
        <v>0</v>
      </c>
      <c r="E5" s="1556">
        <v>1</v>
      </c>
      <c r="F5" s="1556">
        <v>11</v>
      </c>
      <c r="G5" s="1556">
        <v>3</v>
      </c>
      <c r="H5" s="1557">
        <v>1</v>
      </c>
    </row>
    <row r="6" spans="1:10">
      <c r="A6" s="1554" t="s">
        <v>698</v>
      </c>
      <c r="B6" s="1555">
        <v>214</v>
      </c>
      <c r="C6" s="1555">
        <v>5</v>
      </c>
      <c r="D6" s="1556">
        <v>0</v>
      </c>
      <c r="E6" s="1556">
        <v>14</v>
      </c>
      <c r="F6" s="1556">
        <v>5</v>
      </c>
      <c r="G6" s="1556">
        <v>9</v>
      </c>
      <c r="H6" s="1557">
        <v>9</v>
      </c>
    </row>
    <row r="7" spans="1:10">
      <c r="A7" s="1554" t="s">
        <v>696</v>
      </c>
      <c r="B7" s="1555">
        <v>500</v>
      </c>
      <c r="C7" s="1555">
        <v>3</v>
      </c>
      <c r="D7" s="1556">
        <v>1</v>
      </c>
      <c r="E7" s="1556">
        <v>17</v>
      </c>
      <c r="F7" s="1556">
        <v>35</v>
      </c>
      <c r="G7" s="1556">
        <v>1</v>
      </c>
      <c r="H7" s="1557">
        <v>17</v>
      </c>
    </row>
    <row r="8" spans="1:10">
      <c r="A8" s="1554" t="s">
        <v>682</v>
      </c>
      <c r="B8" s="1556">
        <v>1473</v>
      </c>
      <c r="C8" s="1556">
        <v>445</v>
      </c>
      <c r="D8" s="1556">
        <v>3</v>
      </c>
      <c r="E8" s="1556">
        <v>243</v>
      </c>
      <c r="F8" s="1556">
        <v>136</v>
      </c>
      <c r="G8" s="1556">
        <v>478</v>
      </c>
      <c r="H8" s="1557">
        <v>118</v>
      </c>
    </row>
    <row r="9" spans="1:10">
      <c r="A9" s="1554" t="s">
        <v>802</v>
      </c>
      <c r="B9" s="1556">
        <v>222</v>
      </c>
      <c r="C9" s="1556">
        <v>3</v>
      </c>
      <c r="D9" s="1556">
        <v>0</v>
      </c>
      <c r="E9" s="1556">
        <v>36</v>
      </c>
      <c r="F9" s="1556">
        <v>19</v>
      </c>
      <c r="G9" s="1556">
        <v>6</v>
      </c>
      <c r="H9" s="1557">
        <v>27</v>
      </c>
    </row>
    <row r="10" spans="1:10">
      <c r="A10" s="1554" t="s">
        <v>690</v>
      </c>
      <c r="B10" s="1556">
        <v>913</v>
      </c>
      <c r="C10" s="1556">
        <v>54</v>
      </c>
      <c r="D10" s="1556">
        <v>1</v>
      </c>
      <c r="E10" s="1556">
        <v>151</v>
      </c>
      <c r="F10" s="1556">
        <v>145</v>
      </c>
      <c r="G10" s="1556">
        <v>27</v>
      </c>
      <c r="H10" s="1557">
        <v>280</v>
      </c>
    </row>
    <row r="11" spans="1:10">
      <c r="A11" s="1554" t="s">
        <v>803</v>
      </c>
      <c r="B11" s="1556">
        <v>796</v>
      </c>
      <c r="C11" s="1556">
        <v>11</v>
      </c>
      <c r="D11" s="1556">
        <v>0</v>
      </c>
      <c r="E11" s="1556">
        <v>128</v>
      </c>
      <c r="F11" s="1556">
        <v>103</v>
      </c>
      <c r="G11" s="1556">
        <v>19</v>
      </c>
      <c r="H11" s="1557">
        <v>68</v>
      </c>
    </row>
    <row r="12" spans="1:10">
      <c r="A12" s="1554" t="s">
        <v>702</v>
      </c>
      <c r="B12" s="1556">
        <v>6</v>
      </c>
      <c r="C12" s="1556">
        <v>1</v>
      </c>
      <c r="D12" s="1556">
        <v>0</v>
      </c>
      <c r="E12" s="1556">
        <v>1</v>
      </c>
      <c r="F12" s="1556">
        <v>1</v>
      </c>
      <c r="G12" s="1556">
        <v>1</v>
      </c>
      <c r="H12" s="1557">
        <v>2</v>
      </c>
    </row>
    <row r="13" spans="1:10">
      <c r="A13" s="1554" t="s">
        <v>700</v>
      </c>
      <c r="B13" s="1556">
        <v>7</v>
      </c>
      <c r="C13" s="1556">
        <v>1</v>
      </c>
      <c r="D13" s="1556">
        <v>0</v>
      </c>
      <c r="E13" s="1556">
        <v>0</v>
      </c>
      <c r="F13" s="1556">
        <v>0</v>
      </c>
      <c r="G13" s="1556">
        <v>0</v>
      </c>
      <c r="H13" s="1557">
        <v>1</v>
      </c>
    </row>
    <row r="14" spans="1:10">
      <c r="A14" s="1554" t="s">
        <v>694</v>
      </c>
      <c r="B14" s="1556">
        <v>1711</v>
      </c>
      <c r="C14" s="1556">
        <v>13</v>
      </c>
      <c r="D14" s="1556">
        <v>0</v>
      </c>
      <c r="E14" s="1556">
        <v>54</v>
      </c>
      <c r="F14" s="1556">
        <v>77</v>
      </c>
      <c r="G14" s="1556">
        <v>13</v>
      </c>
      <c r="H14" s="1557">
        <v>34</v>
      </c>
    </row>
    <row r="15" spans="1:10">
      <c r="A15" s="1554" t="s">
        <v>686</v>
      </c>
      <c r="B15" s="1556">
        <v>2</v>
      </c>
      <c r="C15" s="1556">
        <v>1</v>
      </c>
      <c r="D15" s="1556">
        <v>0</v>
      </c>
      <c r="E15" s="1556">
        <v>0</v>
      </c>
      <c r="F15" s="1556">
        <v>1</v>
      </c>
      <c r="G15" s="1556">
        <v>0</v>
      </c>
      <c r="H15" s="1557">
        <v>6</v>
      </c>
    </row>
    <row r="16" spans="1:10">
      <c r="A16" s="126" t="s">
        <v>91</v>
      </c>
      <c r="B16" s="878">
        <f t="shared" ref="B16:H16" si="0">SUM(B4:B15)</f>
        <v>6245</v>
      </c>
      <c r="C16" s="878">
        <f t="shared" si="0"/>
        <v>555</v>
      </c>
      <c r="D16" s="878">
        <f t="shared" si="0"/>
        <v>5</v>
      </c>
      <c r="E16" s="878">
        <f t="shared" si="0"/>
        <v>646</v>
      </c>
      <c r="F16" s="878">
        <f t="shared" si="0"/>
        <v>541</v>
      </c>
      <c r="G16" s="878">
        <f t="shared" si="0"/>
        <v>561</v>
      </c>
      <c r="H16" s="879">
        <f t="shared" si="0"/>
        <v>570</v>
      </c>
    </row>
    <row r="17" spans="1:8">
      <c r="A17" s="19"/>
      <c r="B17" s="19"/>
      <c r="C17" s="19"/>
      <c r="D17" s="19"/>
      <c r="E17" s="19"/>
      <c r="F17" s="19"/>
      <c r="G17" s="19"/>
      <c r="H17" s="19"/>
    </row>
    <row r="18" spans="1:8" ht="15" customHeight="1">
      <c r="A18" s="2037" t="s">
        <v>804</v>
      </c>
      <c r="B18" s="2037"/>
      <c r="C18" s="2037"/>
      <c r="D18" s="2037"/>
      <c r="E18" s="2037"/>
      <c r="F18" s="2037"/>
      <c r="G18" s="2037"/>
      <c r="H18" s="2037"/>
    </row>
    <row r="19" spans="1:8" ht="15" customHeight="1">
      <c r="A19" s="418"/>
      <c r="B19" s="418"/>
      <c r="C19" s="418"/>
      <c r="D19" s="418"/>
      <c r="E19" s="418"/>
      <c r="F19" s="418"/>
      <c r="G19" s="418"/>
      <c r="H19" s="419"/>
    </row>
    <row r="20" spans="1:8" ht="12.75" customHeight="1">
      <c r="A20" s="418"/>
      <c r="B20" s="418"/>
      <c r="C20" s="418"/>
      <c r="D20" s="418"/>
      <c r="E20" s="418"/>
      <c r="F20" s="19"/>
      <c r="G20" s="19"/>
      <c r="H20" s="19"/>
    </row>
    <row r="22" spans="1:8" ht="23.25">
      <c r="A22" s="122" t="s">
        <v>805</v>
      </c>
      <c r="B22" s="19"/>
      <c r="C22" s="19"/>
      <c r="D22" s="19"/>
      <c r="E22" s="19"/>
      <c r="F22" s="19"/>
    </row>
    <row r="23" spans="1:8" ht="27.75" customHeight="1">
      <c r="A23" s="667"/>
      <c r="B23" s="2069" t="s">
        <v>806</v>
      </c>
      <c r="C23" s="2070"/>
      <c r="D23" s="2070"/>
      <c r="E23" s="2070"/>
      <c r="F23" s="2071"/>
    </row>
    <row r="24" spans="1:8" ht="89.25">
      <c r="A24" s="1558" t="s">
        <v>807</v>
      </c>
      <c r="B24" s="1552" t="s">
        <v>808</v>
      </c>
      <c r="C24" s="1552" t="s">
        <v>809</v>
      </c>
      <c r="D24" s="1552" t="s">
        <v>810</v>
      </c>
      <c r="E24" s="1552" t="s">
        <v>811</v>
      </c>
      <c r="F24" s="1553" t="s">
        <v>812</v>
      </c>
    </row>
    <row r="25" spans="1:8">
      <c r="A25" s="1292"/>
      <c r="B25" s="1293"/>
      <c r="C25" s="1293"/>
      <c r="D25" s="1293"/>
      <c r="E25" s="1293"/>
      <c r="F25" s="1294"/>
    </row>
    <row r="26" spans="1:8">
      <c r="A26" s="1143">
        <v>3317</v>
      </c>
      <c r="B26" s="1068">
        <v>2679</v>
      </c>
      <c r="C26" s="1068">
        <v>375</v>
      </c>
      <c r="D26" s="1068">
        <v>2</v>
      </c>
      <c r="E26" s="1068">
        <v>261</v>
      </c>
      <c r="F26" s="1069">
        <v>0</v>
      </c>
      <c r="H26" s="158"/>
    </row>
    <row r="27" spans="1:8">
      <c r="A27" s="19"/>
      <c r="B27" s="19"/>
      <c r="C27" s="19"/>
      <c r="D27" s="19"/>
      <c r="E27" s="19"/>
      <c r="F27" s="19"/>
    </row>
    <row r="28" spans="1:8" ht="15.75" customHeight="1">
      <c r="A28" s="2037" t="s">
        <v>804</v>
      </c>
      <c r="B28" s="2037"/>
      <c r="C28" s="2037"/>
      <c r="D28" s="2037"/>
      <c r="E28" s="2037"/>
      <c r="F28" s="2037"/>
      <c r="G28" s="2037"/>
      <c r="H28" s="2037"/>
    </row>
    <row r="29" spans="1:8">
      <c r="A29" s="19"/>
    </row>
  </sheetData>
  <mergeCells count="5">
    <mergeCell ref="A1:H1"/>
    <mergeCell ref="B23:F23"/>
    <mergeCell ref="A2:H2"/>
    <mergeCell ref="A18:H18"/>
    <mergeCell ref="A28:H28"/>
  </mergeCells>
  <printOptions horizontalCentered="1" verticalCentered="1" headings="1"/>
  <pageMargins left="0.25" right="0.25" top="0.25" bottom="0.25" header="0.3" footer="0.3"/>
  <pageSetup scale="97" orientation="landscape" r:id="rId1"/>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I47"/>
  <sheetViews>
    <sheetView topLeftCell="A3" zoomScale="90" zoomScaleNormal="90" workbookViewId="0">
      <selection activeCell="F8" sqref="F8"/>
    </sheetView>
  </sheetViews>
  <sheetFormatPr defaultColWidth="9" defaultRowHeight="14.25"/>
  <cols>
    <col min="1" max="1" width="20.7109375" style="4" customWidth="1"/>
    <col min="2" max="2" width="20.7109375" style="14" customWidth="1"/>
    <col min="3" max="3" width="20.7109375" style="1" customWidth="1"/>
    <col min="4" max="4" width="10.7109375" style="1" customWidth="1"/>
    <col min="5" max="7" width="20.7109375" style="1" customWidth="1"/>
    <col min="8" max="8" width="9" style="1"/>
    <col min="9" max="9" width="10.5703125" style="1" customWidth="1"/>
    <col min="10" max="16384" width="9" style="1"/>
  </cols>
  <sheetData>
    <row r="1" spans="1:9" s="6" customFormat="1" ht="72.75" customHeight="1">
      <c r="A1" s="2075" t="s">
        <v>813</v>
      </c>
      <c r="B1" s="2032"/>
      <c r="C1" s="2032"/>
      <c r="D1" s="2032"/>
      <c r="E1" s="2032"/>
      <c r="F1" s="2032"/>
      <c r="G1" s="2032"/>
      <c r="H1" s="478"/>
      <c r="I1" s="1796"/>
    </row>
    <row r="2" spans="1:9" s="6" customFormat="1" ht="13.15" customHeight="1" thickBot="1">
      <c r="A2" s="291"/>
      <c r="B2" s="291"/>
      <c r="C2" s="291"/>
      <c r="E2" s="451"/>
      <c r="I2" s="2"/>
    </row>
    <row r="3" spans="1:9" s="6" customFormat="1" ht="70.5" customHeight="1">
      <c r="A3" s="2076" t="s">
        <v>814</v>
      </c>
      <c r="B3" s="2077"/>
      <c r="C3" s="2078"/>
      <c r="E3" s="2076" t="s">
        <v>815</v>
      </c>
      <c r="F3" s="2077"/>
      <c r="G3" s="2078"/>
    </row>
    <row r="4" spans="1:9" ht="17.25">
      <c r="A4" s="1559" t="s">
        <v>627</v>
      </c>
      <c r="B4" s="1560" t="s">
        <v>816</v>
      </c>
      <c r="C4" s="1561" t="s">
        <v>817</v>
      </c>
      <c r="E4" s="1559" t="s">
        <v>627</v>
      </c>
      <c r="F4" s="1560" t="s">
        <v>816</v>
      </c>
      <c r="G4" s="1561" t="s">
        <v>818</v>
      </c>
    </row>
    <row r="5" spans="1:9">
      <c r="A5" s="1562">
        <v>2025</v>
      </c>
      <c r="B5" s="1563" t="s">
        <v>12</v>
      </c>
      <c r="C5" s="1564">
        <v>1.67</v>
      </c>
      <c r="E5" s="1562">
        <v>2025</v>
      </c>
      <c r="F5" s="1563" t="s">
        <v>12</v>
      </c>
      <c r="G5" s="1564">
        <v>1.67</v>
      </c>
      <c r="I5" s="173"/>
    </row>
    <row r="6" spans="1:9">
      <c r="A6" s="1562">
        <v>2026</v>
      </c>
      <c r="B6" s="1563" t="s">
        <v>12</v>
      </c>
      <c r="C6" s="1564">
        <f t="shared" ref="C6:C30" si="0">C5*1.03</f>
        <v>1.7201</v>
      </c>
      <c r="E6" s="1562">
        <v>2026</v>
      </c>
      <c r="F6" s="1563" t="s">
        <v>12</v>
      </c>
      <c r="G6" s="1564">
        <f t="shared" ref="G6:G30" si="1">G5*1.03</f>
        <v>1.7201</v>
      </c>
    </row>
    <row r="7" spans="1:9">
      <c r="A7" s="1562">
        <v>2027</v>
      </c>
      <c r="B7" s="1563" t="s">
        <v>12</v>
      </c>
      <c r="C7" s="1564">
        <f t="shared" si="0"/>
        <v>1.771703</v>
      </c>
      <c r="E7" s="1562">
        <v>2027</v>
      </c>
      <c r="F7" s="1563" t="s">
        <v>12</v>
      </c>
      <c r="G7" s="1564">
        <f t="shared" si="1"/>
        <v>1.771703</v>
      </c>
    </row>
    <row r="8" spans="1:9">
      <c r="A8" s="1562">
        <v>2028</v>
      </c>
      <c r="B8" s="1563" t="s">
        <v>12</v>
      </c>
      <c r="C8" s="1564">
        <f t="shared" si="0"/>
        <v>1.8248540900000001</v>
      </c>
      <c r="E8" s="1562">
        <v>2028</v>
      </c>
      <c r="F8" s="1563" t="s">
        <v>12</v>
      </c>
      <c r="G8" s="1564">
        <f t="shared" si="1"/>
        <v>1.8248540900000001</v>
      </c>
    </row>
    <row r="9" spans="1:9">
      <c r="A9" s="1562">
        <v>2029</v>
      </c>
      <c r="B9" s="1563" t="s">
        <v>12</v>
      </c>
      <c r="C9" s="1564">
        <f t="shared" si="0"/>
        <v>1.8795997127000001</v>
      </c>
      <c r="E9" s="1562">
        <v>2029</v>
      </c>
      <c r="F9" s="1563" t="s">
        <v>12</v>
      </c>
      <c r="G9" s="1564">
        <f t="shared" si="1"/>
        <v>1.8795997127000001</v>
      </c>
    </row>
    <row r="10" spans="1:9">
      <c r="A10" s="1562">
        <v>2030</v>
      </c>
      <c r="B10" s="1563" t="s">
        <v>12</v>
      </c>
      <c r="C10" s="1564">
        <f t="shared" si="0"/>
        <v>1.9359877040810003</v>
      </c>
      <c r="E10" s="1562">
        <v>2030</v>
      </c>
      <c r="F10" s="1563" t="s">
        <v>12</v>
      </c>
      <c r="G10" s="1564">
        <f t="shared" si="1"/>
        <v>1.9359877040810003</v>
      </c>
    </row>
    <row r="11" spans="1:9">
      <c r="A11" s="1562">
        <v>2031</v>
      </c>
      <c r="B11" s="1563" t="s">
        <v>12</v>
      </c>
      <c r="C11" s="1564">
        <f t="shared" si="0"/>
        <v>1.9940673352034304</v>
      </c>
      <c r="E11" s="1562">
        <v>2031</v>
      </c>
      <c r="F11" s="1563" t="s">
        <v>12</v>
      </c>
      <c r="G11" s="1564">
        <f t="shared" si="1"/>
        <v>1.9940673352034304</v>
      </c>
    </row>
    <row r="12" spans="1:9">
      <c r="A12" s="1562">
        <v>2032</v>
      </c>
      <c r="B12" s="1563" t="s">
        <v>12</v>
      </c>
      <c r="C12" s="1564">
        <f t="shared" si="0"/>
        <v>2.0538893552595332</v>
      </c>
      <c r="E12" s="1562">
        <v>2032</v>
      </c>
      <c r="F12" s="1563" t="s">
        <v>12</v>
      </c>
      <c r="G12" s="1564">
        <f t="shared" si="1"/>
        <v>2.0538893552595332</v>
      </c>
    </row>
    <row r="13" spans="1:9">
      <c r="A13" s="1562">
        <v>2033</v>
      </c>
      <c r="B13" s="1563" t="s">
        <v>12</v>
      </c>
      <c r="C13" s="1564">
        <f t="shared" si="0"/>
        <v>2.1155060359173192</v>
      </c>
      <c r="E13" s="1562">
        <v>2033</v>
      </c>
      <c r="F13" s="1563" t="s">
        <v>12</v>
      </c>
      <c r="G13" s="1564">
        <f t="shared" si="1"/>
        <v>2.1155060359173192</v>
      </c>
    </row>
    <row r="14" spans="1:9">
      <c r="A14" s="1562">
        <v>2034</v>
      </c>
      <c r="B14" s="1563" t="s">
        <v>12</v>
      </c>
      <c r="C14" s="1564">
        <f t="shared" si="0"/>
        <v>2.1789712169948388</v>
      </c>
      <c r="E14" s="1562">
        <v>2034</v>
      </c>
      <c r="F14" s="1563" t="s">
        <v>12</v>
      </c>
      <c r="G14" s="1564">
        <f t="shared" si="1"/>
        <v>2.1789712169948388</v>
      </c>
    </row>
    <row r="15" spans="1:9">
      <c r="A15" s="1562">
        <v>2035</v>
      </c>
      <c r="B15" s="1563" t="s">
        <v>12</v>
      </c>
      <c r="C15" s="1564">
        <f t="shared" si="0"/>
        <v>2.244340353504684</v>
      </c>
      <c r="E15" s="1562">
        <v>2035</v>
      </c>
      <c r="F15" s="1563" t="s">
        <v>12</v>
      </c>
      <c r="G15" s="1564">
        <f t="shared" si="1"/>
        <v>2.244340353504684</v>
      </c>
    </row>
    <row r="16" spans="1:9">
      <c r="A16" s="1562">
        <v>2036</v>
      </c>
      <c r="B16" s="1563" t="s">
        <v>12</v>
      </c>
      <c r="C16" s="1564">
        <f t="shared" si="0"/>
        <v>2.3116705641098245</v>
      </c>
      <c r="E16" s="1562">
        <v>2036</v>
      </c>
      <c r="F16" s="1563" t="s">
        <v>12</v>
      </c>
      <c r="G16" s="1564">
        <f t="shared" si="1"/>
        <v>2.3116705641098245</v>
      </c>
    </row>
    <row r="17" spans="1:7">
      <c r="A17" s="1562">
        <v>2037</v>
      </c>
      <c r="B17" s="1563" t="s">
        <v>12</v>
      </c>
      <c r="C17" s="1564">
        <f t="shared" si="0"/>
        <v>2.3810206810331191</v>
      </c>
      <c r="E17" s="1562">
        <v>2037</v>
      </c>
      <c r="F17" s="1563" t="s">
        <v>12</v>
      </c>
      <c r="G17" s="1564">
        <f t="shared" si="1"/>
        <v>2.3810206810331191</v>
      </c>
    </row>
    <row r="18" spans="1:7">
      <c r="A18" s="1562">
        <v>2038</v>
      </c>
      <c r="B18" s="1563" t="s">
        <v>12</v>
      </c>
      <c r="C18" s="1564">
        <f t="shared" si="0"/>
        <v>2.4524513014641127</v>
      </c>
      <c r="E18" s="1562">
        <v>2038</v>
      </c>
      <c r="F18" s="1563" t="s">
        <v>12</v>
      </c>
      <c r="G18" s="1564">
        <f t="shared" si="1"/>
        <v>2.4524513014641127</v>
      </c>
    </row>
    <row r="19" spans="1:7">
      <c r="A19" s="1562">
        <v>2039</v>
      </c>
      <c r="B19" s="1563" t="s">
        <v>12</v>
      </c>
      <c r="C19" s="1564">
        <f t="shared" si="0"/>
        <v>2.5260248405080361</v>
      </c>
      <c r="E19" s="1562">
        <v>2039</v>
      </c>
      <c r="F19" s="1563" t="s">
        <v>12</v>
      </c>
      <c r="G19" s="1564">
        <f t="shared" si="1"/>
        <v>2.5260248405080361</v>
      </c>
    </row>
    <row r="20" spans="1:7">
      <c r="A20" s="1562">
        <v>2040</v>
      </c>
      <c r="B20" s="1563" t="s">
        <v>12</v>
      </c>
      <c r="C20" s="1564">
        <f t="shared" si="0"/>
        <v>2.6018055857232771</v>
      </c>
      <c r="E20" s="1562">
        <v>2040</v>
      </c>
      <c r="F20" s="1563" t="s">
        <v>12</v>
      </c>
      <c r="G20" s="1564">
        <f t="shared" si="1"/>
        <v>2.6018055857232771</v>
      </c>
    </row>
    <row r="21" spans="1:7">
      <c r="A21" s="1562">
        <v>2041</v>
      </c>
      <c r="B21" s="1563" t="s">
        <v>12</v>
      </c>
      <c r="C21" s="1564">
        <f t="shared" si="0"/>
        <v>2.6798597532949757</v>
      </c>
      <c r="E21" s="1562">
        <v>2041</v>
      </c>
      <c r="F21" s="1563" t="s">
        <v>12</v>
      </c>
      <c r="G21" s="1564">
        <f t="shared" si="1"/>
        <v>2.6798597532949757</v>
      </c>
    </row>
    <row r="22" spans="1:7">
      <c r="A22" s="1562">
        <v>2042</v>
      </c>
      <c r="B22" s="1563" t="s">
        <v>12</v>
      </c>
      <c r="C22" s="1564">
        <f t="shared" si="0"/>
        <v>2.7602555458938252</v>
      </c>
      <c r="E22" s="1562">
        <v>2042</v>
      </c>
      <c r="F22" s="1563" t="s">
        <v>12</v>
      </c>
      <c r="G22" s="1564">
        <f t="shared" si="1"/>
        <v>2.7602555458938252</v>
      </c>
    </row>
    <row r="23" spans="1:7">
      <c r="A23" s="1562">
        <v>2043</v>
      </c>
      <c r="B23" s="1563" t="s">
        <v>12</v>
      </c>
      <c r="C23" s="1564">
        <f t="shared" si="0"/>
        <v>2.8430632122706401</v>
      </c>
      <c r="E23" s="1562">
        <v>2043</v>
      </c>
      <c r="F23" s="1563" t="s">
        <v>12</v>
      </c>
      <c r="G23" s="1564">
        <f t="shared" si="1"/>
        <v>2.8430632122706401</v>
      </c>
    </row>
    <row r="24" spans="1:7">
      <c r="A24" s="1562">
        <v>2044</v>
      </c>
      <c r="B24" s="1563" t="s">
        <v>12</v>
      </c>
      <c r="C24" s="1564">
        <f t="shared" si="0"/>
        <v>2.9283551086387591</v>
      </c>
      <c r="E24" s="1562">
        <v>2044</v>
      </c>
      <c r="F24" s="1563" t="s">
        <v>12</v>
      </c>
      <c r="G24" s="1564">
        <f t="shared" si="1"/>
        <v>2.9283551086387591</v>
      </c>
    </row>
    <row r="25" spans="1:7">
      <c r="A25" s="1562">
        <v>2045</v>
      </c>
      <c r="B25" s="1563" t="s">
        <v>12</v>
      </c>
      <c r="C25" s="1564">
        <f t="shared" si="0"/>
        <v>3.0162057618979219</v>
      </c>
      <c r="E25" s="1562">
        <v>2045</v>
      </c>
      <c r="F25" s="1563" t="s">
        <v>12</v>
      </c>
      <c r="G25" s="1564">
        <f t="shared" si="1"/>
        <v>3.0162057618979219</v>
      </c>
    </row>
    <row r="26" spans="1:7">
      <c r="A26" s="1562">
        <v>2046</v>
      </c>
      <c r="B26" s="1563" t="s">
        <v>12</v>
      </c>
      <c r="C26" s="1564">
        <f t="shared" si="0"/>
        <v>3.1066919347548598</v>
      </c>
      <c r="E26" s="1562">
        <v>2046</v>
      </c>
      <c r="F26" s="1563" t="s">
        <v>12</v>
      </c>
      <c r="G26" s="1564">
        <f t="shared" si="1"/>
        <v>3.1066919347548598</v>
      </c>
    </row>
    <row r="27" spans="1:7">
      <c r="A27" s="1562">
        <v>2047</v>
      </c>
      <c r="B27" s="1563" t="s">
        <v>12</v>
      </c>
      <c r="C27" s="1564">
        <f t="shared" si="0"/>
        <v>3.1998926927975058</v>
      </c>
      <c r="E27" s="1562">
        <v>2047</v>
      </c>
      <c r="F27" s="1563" t="s">
        <v>12</v>
      </c>
      <c r="G27" s="1564">
        <f t="shared" si="1"/>
        <v>3.1998926927975058</v>
      </c>
    </row>
    <row r="28" spans="1:7">
      <c r="A28" s="1562">
        <v>2048</v>
      </c>
      <c r="B28" s="1563" t="s">
        <v>12</v>
      </c>
      <c r="C28" s="1564">
        <f t="shared" si="0"/>
        <v>3.2958894735814308</v>
      </c>
      <c r="E28" s="1562">
        <v>2048</v>
      </c>
      <c r="F28" s="1563" t="s">
        <v>12</v>
      </c>
      <c r="G28" s="1564">
        <f t="shared" si="1"/>
        <v>3.2958894735814308</v>
      </c>
    </row>
    <row r="29" spans="1:7">
      <c r="A29" s="1562">
        <v>2049</v>
      </c>
      <c r="B29" s="1563" t="s">
        <v>12</v>
      </c>
      <c r="C29" s="1295">
        <f t="shared" si="0"/>
        <v>3.3947661577888737</v>
      </c>
      <c r="E29" s="1562">
        <v>2049</v>
      </c>
      <c r="F29" s="1563" t="s">
        <v>12</v>
      </c>
      <c r="G29" s="1564">
        <f t="shared" si="1"/>
        <v>3.3947661577888737</v>
      </c>
    </row>
    <row r="30" spans="1:7" ht="15" thickBot="1">
      <c r="A30" s="1138">
        <v>2050</v>
      </c>
      <c r="B30" s="1137" t="s">
        <v>12</v>
      </c>
      <c r="C30" s="1139">
        <f t="shared" si="0"/>
        <v>3.4966091425225398</v>
      </c>
      <c r="E30" s="1138">
        <v>2050</v>
      </c>
      <c r="F30" s="1136" t="s">
        <v>12</v>
      </c>
      <c r="G30" s="1139">
        <f t="shared" si="1"/>
        <v>3.4966091425225398</v>
      </c>
    </row>
    <row r="31" spans="1:7">
      <c r="A31" s="86"/>
      <c r="B31" s="87"/>
      <c r="C31" s="87"/>
    </row>
    <row r="32" spans="1:7" ht="30" customHeight="1">
      <c r="A32" s="1954" t="s">
        <v>819</v>
      </c>
      <c r="B32" s="1954"/>
      <c r="C32" s="1954"/>
      <c r="D32" s="1954"/>
      <c r="E32" s="1954"/>
      <c r="F32" s="1954"/>
      <c r="G32" s="1954"/>
    </row>
    <row r="33" spans="1:7" ht="18" customHeight="1">
      <c r="A33" s="1955" t="s">
        <v>820</v>
      </c>
      <c r="B33" s="1955"/>
      <c r="C33" s="1955"/>
      <c r="D33" s="1955"/>
      <c r="E33" s="1955"/>
      <c r="F33" s="1955"/>
      <c r="G33" s="1955"/>
    </row>
    <row r="34" spans="1:7" ht="27" customHeight="1">
      <c r="A34" s="1954" t="s">
        <v>821</v>
      </c>
      <c r="B34" s="1954"/>
      <c r="C34" s="1954"/>
      <c r="D34" s="1954"/>
      <c r="E34" s="1954"/>
      <c r="F34" s="1954"/>
      <c r="G34" s="1954"/>
    </row>
    <row r="35" spans="1:7">
      <c r="C35" s="15"/>
    </row>
    <row r="36" spans="1:7">
      <c r="C36" s="15"/>
    </row>
    <row r="37" spans="1:7">
      <c r="C37" s="15"/>
    </row>
    <row r="38" spans="1:7">
      <c r="C38" s="15"/>
    </row>
    <row r="39" spans="1:7">
      <c r="C39" s="15"/>
    </row>
    <row r="40" spans="1:7">
      <c r="C40" s="15"/>
    </row>
    <row r="41" spans="1:7">
      <c r="C41" s="15"/>
    </row>
    <row r="42" spans="1:7">
      <c r="C42" s="15"/>
    </row>
    <row r="43" spans="1:7">
      <c r="C43" s="15"/>
    </row>
    <row r="44" spans="1:7">
      <c r="C44" s="15"/>
    </row>
    <row r="45" spans="1:7">
      <c r="C45" s="15"/>
    </row>
    <row r="46" spans="1:7">
      <c r="C46" s="15"/>
    </row>
    <row r="47" spans="1:7">
      <c r="C47" s="15"/>
    </row>
  </sheetData>
  <mergeCells count="6">
    <mergeCell ref="A34:G34"/>
    <mergeCell ref="A1:G1"/>
    <mergeCell ref="A3:C3"/>
    <mergeCell ref="E3:G3"/>
    <mergeCell ref="A32:G32"/>
    <mergeCell ref="A33:G33"/>
  </mergeCells>
  <phoneticPr fontId="0" type="noConversion"/>
  <printOptions horizontalCentered="1" verticalCentered="1" headings="1"/>
  <pageMargins left="0.25" right="0.25" top="0.25" bottom="0.25" header="0.3" footer="0.3"/>
  <pageSetup scale="91" firstPageNumber="75" orientation="landscape" useFirstPageNumber="1" r:id="rId1"/>
  <headerFooter scaleWithDoc="0" alignWithMargins="0"/>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O52"/>
  <sheetViews>
    <sheetView zoomScaleNormal="100" workbookViewId="0">
      <selection activeCell="I25" sqref="I25"/>
    </sheetView>
  </sheetViews>
  <sheetFormatPr defaultColWidth="15.42578125" defaultRowHeight="14.25"/>
  <cols>
    <col min="1" max="1" width="20" style="1" customWidth="1"/>
    <col min="2" max="2" width="21" style="1" customWidth="1"/>
    <col min="3" max="3" width="24.5703125" style="1" customWidth="1"/>
    <col min="4" max="4" width="23.5703125" style="1" customWidth="1"/>
    <col min="5" max="5" width="19.42578125" style="1" customWidth="1"/>
    <col min="6" max="6" width="12.5703125" style="700" hidden="1" customWidth="1"/>
    <col min="7" max="16384" width="15.42578125" style="1"/>
  </cols>
  <sheetData>
    <row r="1" spans="1:11" s="6" customFormat="1" ht="80.25" customHeight="1">
      <c r="A1" s="2083" t="s">
        <v>822</v>
      </c>
      <c r="B1" s="2081"/>
      <c r="C1" s="2081"/>
      <c r="D1" s="2081"/>
      <c r="E1" s="2082"/>
      <c r="F1" s="509"/>
      <c r="G1" s="1798"/>
      <c r="H1" s="1798"/>
      <c r="I1" s="1798"/>
      <c r="J1" s="1798"/>
      <c r="K1" s="1798"/>
    </row>
    <row r="2" spans="1:11" s="6" customFormat="1" ht="27" customHeight="1">
      <c r="A2" s="2080" t="s">
        <v>823</v>
      </c>
      <c r="B2" s="2081"/>
      <c r="C2" s="2081"/>
      <c r="D2" s="2081"/>
      <c r="E2" s="2082"/>
      <c r="F2" s="939" t="s">
        <v>824</v>
      </c>
      <c r="G2" s="1"/>
    </row>
    <row r="3" spans="1:11" ht="63.75" customHeight="1">
      <c r="A3" s="1565" t="s">
        <v>825</v>
      </c>
      <c r="B3" s="1565" t="s">
        <v>826</v>
      </c>
      <c r="C3" s="1565" t="s">
        <v>827</v>
      </c>
      <c r="D3" s="1565" t="s">
        <v>828</v>
      </c>
      <c r="E3" s="1565" t="s">
        <v>829</v>
      </c>
      <c r="F3" s="940" t="s">
        <v>830</v>
      </c>
    </row>
    <row r="4" spans="1:11">
      <c r="A4" s="1566">
        <v>2014</v>
      </c>
      <c r="B4" s="1567">
        <v>93781355</v>
      </c>
      <c r="C4" s="1567">
        <v>13802052</v>
      </c>
      <c r="D4" s="1568">
        <f>C4/B4</f>
        <v>0.14717266561141071</v>
      </c>
      <c r="E4" s="1569">
        <f>C4/F4</f>
        <v>146.99923316150472</v>
      </c>
      <c r="F4" s="700">
        <v>93892</v>
      </c>
    </row>
    <row r="5" spans="1:11">
      <c r="A5" s="1570">
        <v>2015</v>
      </c>
      <c r="B5" s="1567">
        <v>74817588</v>
      </c>
      <c r="C5" s="1567">
        <v>9458585</v>
      </c>
      <c r="D5" s="1568">
        <f t="shared" ref="D5:D15" si="0">C5/B5</f>
        <v>0.12642194506457494</v>
      </c>
      <c r="E5" s="1569">
        <f t="shared" ref="E5:E15" si="1">C5/F5</f>
        <v>117.99926395369145</v>
      </c>
      <c r="F5" s="700">
        <v>80158</v>
      </c>
    </row>
    <row r="6" spans="1:11">
      <c r="A6" s="1570">
        <v>2016</v>
      </c>
      <c r="B6" s="1567">
        <v>58777190</v>
      </c>
      <c r="C6" s="1567">
        <v>10005458</v>
      </c>
      <c r="D6" s="1568">
        <f t="shared" si="0"/>
        <v>0.17022688563369565</v>
      </c>
      <c r="E6" s="1569">
        <f t="shared" si="1"/>
        <v>143.32208391227744</v>
      </c>
      <c r="F6" s="700">
        <v>69811</v>
      </c>
    </row>
    <row r="7" spans="1:11">
      <c r="A7" s="1570">
        <v>2017</v>
      </c>
      <c r="B7" s="1567">
        <v>79364204</v>
      </c>
      <c r="C7" s="1567">
        <v>10752700</v>
      </c>
      <c r="D7" s="1568">
        <f t="shared" si="0"/>
        <v>0.1354855143510291</v>
      </c>
      <c r="E7" s="1569">
        <f t="shared" si="1"/>
        <v>114.64655080498987</v>
      </c>
      <c r="F7" s="700">
        <v>93790</v>
      </c>
    </row>
    <row r="8" spans="1:11">
      <c r="A8" s="1570">
        <v>2018</v>
      </c>
      <c r="B8" s="1567">
        <v>93149896</v>
      </c>
      <c r="C8" s="1567">
        <v>10559891</v>
      </c>
      <c r="D8" s="1568">
        <f t="shared" si="0"/>
        <v>0.11336449586588911</v>
      </c>
      <c r="E8" s="1569">
        <f t="shared" si="1"/>
        <v>106.1754426536091</v>
      </c>
      <c r="F8" s="700">
        <v>99457</v>
      </c>
    </row>
    <row r="9" spans="1:11">
      <c r="A9" s="1570">
        <v>2019</v>
      </c>
      <c r="B9" s="1567">
        <v>111539060</v>
      </c>
      <c r="C9" s="1567">
        <v>5544743</v>
      </c>
      <c r="D9" s="1568">
        <f t="shared" si="0"/>
        <v>4.9711222239097227E-2</v>
      </c>
      <c r="E9" s="1569">
        <f t="shared" si="1"/>
        <v>45.434933667658171</v>
      </c>
      <c r="F9" s="700">
        <v>122037</v>
      </c>
    </row>
    <row r="10" spans="1:11">
      <c r="A10" s="1570">
        <v>2020</v>
      </c>
      <c r="B10" s="1567">
        <v>96838449</v>
      </c>
      <c r="C10" s="1567">
        <v>5169470</v>
      </c>
      <c r="D10" s="1568">
        <f t="shared" si="0"/>
        <v>5.3382412186300091E-2</v>
      </c>
      <c r="E10" s="1569">
        <f t="shared" si="1"/>
        <v>40.986553129410275</v>
      </c>
      <c r="F10" s="700">
        <v>126126</v>
      </c>
    </row>
    <row r="11" spans="1:11">
      <c r="A11" s="1570">
        <v>2021</v>
      </c>
      <c r="B11" s="1567">
        <v>111430005</v>
      </c>
      <c r="C11" s="1567">
        <v>6952602</v>
      </c>
      <c r="D11" s="1568">
        <f t="shared" si="0"/>
        <v>6.2394343426620147E-2</v>
      </c>
      <c r="E11" s="1569">
        <f t="shared" si="1"/>
        <v>52.773175452578847</v>
      </c>
      <c r="F11" s="700">
        <v>131745</v>
      </c>
    </row>
    <row r="12" spans="1:11" ht="12.75" customHeight="1">
      <c r="A12" s="1570">
        <v>2022</v>
      </c>
      <c r="B12" s="1567">
        <v>104436368</v>
      </c>
      <c r="C12" s="1567">
        <v>6803313</v>
      </c>
      <c r="D12" s="1568">
        <f t="shared" si="0"/>
        <v>6.5143140558086052E-2</v>
      </c>
      <c r="E12" s="1569">
        <f t="shared" si="1"/>
        <v>64.752139111233788</v>
      </c>
      <c r="F12" s="700">
        <v>105067</v>
      </c>
      <c r="G12" s="173"/>
    </row>
    <row r="13" spans="1:11">
      <c r="A13" s="1570">
        <v>2023</v>
      </c>
      <c r="B13" s="1567">
        <v>79536635</v>
      </c>
      <c r="C13" s="1567">
        <v>15388205</v>
      </c>
      <c r="D13" s="1568">
        <f t="shared" si="0"/>
        <v>0.19347317119966165</v>
      </c>
      <c r="E13" s="1569">
        <f t="shared" si="1"/>
        <v>296.06366399876867</v>
      </c>
      <c r="F13" s="700">
        <v>51976</v>
      </c>
      <c r="G13" s="173"/>
    </row>
    <row r="14" spans="1:11">
      <c r="A14" s="1570">
        <v>2024</v>
      </c>
      <c r="B14" s="1567">
        <v>84811095</v>
      </c>
      <c r="C14" s="1567">
        <v>23033897</v>
      </c>
      <c r="D14" s="1568">
        <f t="shared" si="0"/>
        <v>0.27159060969558285</v>
      </c>
      <c r="E14" s="1569">
        <f t="shared" si="1"/>
        <v>460.6595136194552</v>
      </c>
      <c r="F14" s="700">
        <v>50002</v>
      </c>
      <c r="G14" s="173"/>
    </row>
    <row r="15" spans="1:11">
      <c r="A15" s="1570">
        <v>2025</v>
      </c>
      <c r="B15" s="1567">
        <v>83506665.290000007</v>
      </c>
      <c r="C15" s="1567">
        <v>18873494.251946799</v>
      </c>
      <c r="D15" s="1568">
        <f t="shared" si="0"/>
        <v>0.22601183015036425</v>
      </c>
      <c r="E15" s="1569">
        <f t="shared" si="1"/>
        <v>424.96384427512385</v>
      </c>
      <c r="F15" s="700">
        <v>44412</v>
      </c>
      <c r="G15" s="173"/>
    </row>
    <row r="17" spans="1:15" ht="42.75" customHeight="1">
      <c r="A17" s="2046" t="s">
        <v>831</v>
      </c>
      <c r="B17" s="2046"/>
      <c r="C17" s="2046"/>
      <c r="D17" s="2046"/>
      <c r="E17" s="2046"/>
    </row>
    <row r="18" spans="1:15">
      <c r="A18" s="2043" t="s">
        <v>832</v>
      </c>
      <c r="B18" s="2084"/>
      <c r="C18" s="2084"/>
      <c r="D18" s="2084"/>
      <c r="E18" s="2084"/>
    </row>
    <row r="19" spans="1:15">
      <c r="A19" s="173"/>
    </row>
    <row r="20" spans="1:15" ht="27" customHeight="1">
      <c r="A20" s="2080" t="s">
        <v>833</v>
      </c>
      <c r="B20" s="2081"/>
      <c r="C20" s="2081"/>
      <c r="D20" s="2081"/>
      <c r="E20" s="2082"/>
    </row>
    <row r="21" spans="1:15" ht="45">
      <c r="A21" s="1565" t="s">
        <v>825</v>
      </c>
      <c r="B21" s="1565" t="s">
        <v>826</v>
      </c>
      <c r="C21" s="1565" t="s">
        <v>827</v>
      </c>
      <c r="D21" s="1565" t="s">
        <v>828</v>
      </c>
      <c r="E21" s="1565" t="s">
        <v>829</v>
      </c>
    </row>
    <row r="22" spans="1:15">
      <c r="A22" s="1566">
        <v>2014</v>
      </c>
      <c r="B22" s="1571"/>
      <c r="C22" s="1571"/>
      <c r="D22" s="1572"/>
      <c r="E22" s="1573"/>
    </row>
    <row r="23" spans="1:15">
      <c r="A23" s="1570">
        <v>2015</v>
      </c>
      <c r="B23" s="1571"/>
      <c r="C23" s="1571"/>
      <c r="D23" s="1572"/>
      <c r="E23" s="1573"/>
    </row>
    <row r="24" spans="1:15">
      <c r="A24" s="1570">
        <v>2016</v>
      </c>
      <c r="B24" s="1571"/>
      <c r="C24" s="1571"/>
      <c r="D24" s="1572"/>
      <c r="E24" s="1573"/>
    </row>
    <row r="25" spans="1:15">
      <c r="A25" s="1570">
        <v>2017</v>
      </c>
      <c r="B25" s="1571"/>
      <c r="C25" s="1571"/>
      <c r="D25" s="1572"/>
      <c r="E25" s="1573"/>
    </row>
    <row r="26" spans="1:15">
      <c r="A26" s="1570">
        <v>2018</v>
      </c>
      <c r="B26" s="1571"/>
      <c r="C26" s="1571"/>
      <c r="D26" s="1572"/>
      <c r="E26" s="1573"/>
    </row>
    <row r="27" spans="1:15" ht="15">
      <c r="A27" s="1570" t="s">
        <v>834</v>
      </c>
      <c r="B27" s="1571"/>
      <c r="C27" s="1571"/>
      <c r="D27" s="1572"/>
      <c r="E27" s="1573"/>
    </row>
    <row r="28" spans="1:15">
      <c r="A28" s="1570">
        <v>2020</v>
      </c>
      <c r="B28" s="1571"/>
      <c r="C28" s="1571"/>
      <c r="D28" s="1572"/>
      <c r="E28" s="1573"/>
    </row>
    <row r="29" spans="1:15">
      <c r="A29" s="1570">
        <v>2021</v>
      </c>
      <c r="B29" s="1571"/>
      <c r="C29" s="1571"/>
      <c r="D29" s="1572"/>
      <c r="E29" s="1573"/>
    </row>
    <row r="30" spans="1:15">
      <c r="A30" s="1570">
        <v>2022</v>
      </c>
      <c r="B30" s="1816" t="s">
        <v>12</v>
      </c>
      <c r="C30" s="1816" t="s">
        <v>12</v>
      </c>
      <c r="D30" s="1817" t="s">
        <v>12</v>
      </c>
      <c r="E30" s="1818" t="s">
        <v>12</v>
      </c>
    </row>
    <row r="31" spans="1:15">
      <c r="A31" s="1570">
        <v>2023</v>
      </c>
      <c r="B31" s="1567">
        <v>619352</v>
      </c>
      <c r="C31" s="1567">
        <v>12326</v>
      </c>
      <c r="D31" s="1568">
        <f t="shared" ref="D31:D32" si="2">C31/B31</f>
        <v>1.9901445381624666E-2</v>
      </c>
      <c r="E31" s="1569">
        <f t="shared" ref="E31:E32" si="3">C31/F31</f>
        <v>6163</v>
      </c>
      <c r="F31" s="700">
        <v>2</v>
      </c>
      <c r="G31" s="2079"/>
      <c r="H31" s="2079"/>
      <c r="I31" s="2079"/>
      <c r="J31" s="2079"/>
      <c r="K31" s="2079"/>
      <c r="L31" s="2079"/>
      <c r="M31" s="2079"/>
      <c r="N31" s="2079"/>
      <c r="O31" s="2079"/>
    </row>
    <row r="32" spans="1:15">
      <c r="A32" s="1570">
        <v>2024</v>
      </c>
      <c r="B32" s="1567">
        <v>1631552</v>
      </c>
      <c r="C32" s="1567">
        <v>203973</v>
      </c>
      <c r="D32" s="1568">
        <f t="shared" si="2"/>
        <v>0.1250177744871141</v>
      </c>
      <c r="E32" s="1569">
        <f t="shared" si="3"/>
        <v>7845.1153846153848</v>
      </c>
      <c r="F32" s="700">
        <v>26</v>
      </c>
      <c r="G32" s="616"/>
      <c r="H32" s="616"/>
      <c r="I32" s="616"/>
      <c r="J32" s="616"/>
      <c r="K32" s="616"/>
      <c r="L32" s="616"/>
      <c r="M32" s="616"/>
      <c r="N32" s="616"/>
      <c r="O32" s="616"/>
    </row>
    <row r="33" spans="1:15">
      <c r="A33" s="1570">
        <v>2025</v>
      </c>
      <c r="B33" s="1567">
        <v>4393451</v>
      </c>
      <c r="C33" s="1567">
        <v>145937.54999999999</v>
      </c>
      <c r="D33" s="1574">
        <f t="shared" ref="D33" si="4">C33/B33</f>
        <v>3.3217065582386143E-2</v>
      </c>
      <c r="E33" s="1569">
        <f t="shared" ref="E33" si="5">C33/F33</f>
        <v>1027.7292253521125</v>
      </c>
      <c r="F33" s="700">
        <v>142</v>
      </c>
      <c r="G33" s="616"/>
      <c r="H33" s="616"/>
      <c r="I33" s="616"/>
      <c r="J33" s="616"/>
      <c r="K33" s="616"/>
      <c r="L33" s="616"/>
      <c r="M33" s="616"/>
      <c r="N33" s="616"/>
      <c r="O33" s="616"/>
    </row>
    <row r="35" spans="1:15" s="19" customFormat="1" ht="12.75" customHeight="1">
      <c r="A35" s="1954" t="s">
        <v>835</v>
      </c>
      <c r="B35" s="1954"/>
      <c r="C35" s="1954"/>
      <c r="D35" s="1954"/>
      <c r="E35" s="1954"/>
      <c r="F35" s="182"/>
    </row>
    <row r="37" spans="1:15" ht="15.75">
      <c r="A37" s="2080" t="s">
        <v>836</v>
      </c>
      <c r="B37" s="2081"/>
      <c r="C37" s="2081"/>
      <c r="D37" s="2081"/>
      <c r="E37" s="2082"/>
    </row>
    <row r="38" spans="1:15" ht="45">
      <c r="A38" s="1565" t="s">
        <v>825</v>
      </c>
      <c r="B38" s="1565" t="s">
        <v>826</v>
      </c>
      <c r="C38" s="1565" t="s">
        <v>827</v>
      </c>
      <c r="D38" s="1565" t="s">
        <v>828</v>
      </c>
      <c r="E38" s="1565" t="s">
        <v>829</v>
      </c>
    </row>
    <row r="39" spans="1:15">
      <c r="A39" s="1566">
        <v>2014</v>
      </c>
      <c r="B39" s="1571"/>
      <c r="C39" s="1571"/>
      <c r="D39" s="1572"/>
      <c r="E39" s="1573"/>
    </row>
    <row r="40" spans="1:15">
      <c r="A40" s="1570">
        <v>2015</v>
      </c>
      <c r="B40" s="1571"/>
      <c r="C40" s="1571"/>
      <c r="D40" s="1572"/>
      <c r="E40" s="1573"/>
    </row>
    <row r="41" spans="1:15">
      <c r="A41" s="1570">
        <v>2016</v>
      </c>
      <c r="B41" s="1571"/>
      <c r="C41" s="1571"/>
      <c r="D41" s="1572"/>
      <c r="E41" s="1573"/>
    </row>
    <row r="42" spans="1:15">
      <c r="A42" s="1570">
        <v>2017</v>
      </c>
      <c r="B42" s="1571"/>
      <c r="C42" s="1571"/>
      <c r="D42" s="1572"/>
      <c r="E42" s="1573"/>
    </row>
    <row r="43" spans="1:15">
      <c r="A43" s="1570">
        <v>2018</v>
      </c>
      <c r="B43" s="1571"/>
      <c r="C43" s="1571"/>
      <c r="D43" s="1572"/>
      <c r="E43" s="1573"/>
    </row>
    <row r="44" spans="1:15" ht="15">
      <c r="A44" s="1570" t="s">
        <v>834</v>
      </c>
      <c r="B44" s="1571"/>
      <c r="C44" s="1571"/>
      <c r="D44" s="1572"/>
      <c r="E44" s="1573"/>
    </row>
    <row r="45" spans="1:15">
      <c r="A45" s="1570">
        <v>2020</v>
      </c>
      <c r="B45" s="1571"/>
      <c r="C45" s="1571"/>
      <c r="D45" s="1572"/>
      <c r="E45" s="1573"/>
    </row>
    <row r="46" spans="1:15">
      <c r="A46" s="1570">
        <v>2021</v>
      </c>
      <c r="B46" s="1571"/>
      <c r="C46" s="1571"/>
      <c r="D46" s="1572"/>
      <c r="E46" s="1573"/>
    </row>
    <row r="47" spans="1:15">
      <c r="A47" s="1570">
        <v>2022</v>
      </c>
      <c r="B47" s="1567">
        <v>2658870</v>
      </c>
      <c r="C47" s="1567">
        <v>3161987</v>
      </c>
      <c r="D47" s="1568">
        <f t="shared" ref="D47:D49" si="6">C47/B47</f>
        <v>1.189222113153332</v>
      </c>
      <c r="E47" s="1569">
        <f t="shared" ref="E47:E49" si="7">C47/F47</f>
        <v>1142.7491868449583</v>
      </c>
      <c r="F47" s="700">
        <v>2767</v>
      </c>
      <c r="G47" s="173"/>
    </row>
    <row r="48" spans="1:15">
      <c r="A48" s="1570">
        <v>2023</v>
      </c>
      <c r="B48" s="1567">
        <v>4008225</v>
      </c>
      <c r="C48" s="1567">
        <v>2032208</v>
      </c>
      <c r="D48" s="1568">
        <f t="shared" si="6"/>
        <v>0.50700946179418571</v>
      </c>
      <c r="E48" s="1569">
        <f t="shared" si="7"/>
        <v>350.80407388227172</v>
      </c>
      <c r="F48" s="700">
        <v>5793</v>
      </c>
      <c r="G48" s="173"/>
    </row>
    <row r="49" spans="1:7">
      <c r="A49" s="1570">
        <v>2024</v>
      </c>
      <c r="B49" s="1567">
        <v>6169744</v>
      </c>
      <c r="C49" s="1567">
        <v>3717345</v>
      </c>
      <c r="D49" s="1568">
        <f t="shared" si="6"/>
        <v>0.60251203291416955</v>
      </c>
      <c r="E49" s="1569">
        <f t="shared" si="7"/>
        <v>430.7468134414832</v>
      </c>
      <c r="F49" s="700">
        <v>8630</v>
      </c>
      <c r="G49" s="173"/>
    </row>
    <row r="50" spans="1:7">
      <c r="A50" s="1570">
        <v>2025</v>
      </c>
      <c r="B50" s="1567">
        <f>'ESA Table 2A (MFWB)'!Q135</f>
        <v>15085730.513241002</v>
      </c>
      <c r="C50" s="1567">
        <f>'ESA Table 2A (MFWB)'!Y117</f>
        <v>10401594.271075998</v>
      </c>
      <c r="D50" s="1568">
        <f>C50/B50</f>
        <v>0.6894988785558871</v>
      </c>
      <c r="E50" s="1569">
        <f>C50/F50</f>
        <v>1019.5642296683001</v>
      </c>
      <c r="F50" s="700">
        <v>10202</v>
      </c>
      <c r="G50" s="173"/>
    </row>
    <row r="52" spans="1:7" s="19" customFormat="1" ht="18.75" customHeight="1">
      <c r="A52" s="1984" t="s">
        <v>837</v>
      </c>
      <c r="B52" s="1984"/>
      <c r="C52" s="1984"/>
      <c r="D52" s="1984"/>
      <c r="E52" s="1984"/>
      <c r="F52" s="723"/>
      <c r="G52" s="723"/>
    </row>
  </sheetData>
  <mergeCells count="9">
    <mergeCell ref="A52:E52"/>
    <mergeCell ref="G31:O31"/>
    <mergeCell ref="A17:E17"/>
    <mergeCell ref="A37:E37"/>
    <mergeCell ref="A1:E1"/>
    <mergeCell ref="A2:E2"/>
    <mergeCell ref="A20:E20"/>
    <mergeCell ref="A18:E18"/>
    <mergeCell ref="A35:E35"/>
  </mergeCells>
  <phoneticPr fontId="0" type="noConversion"/>
  <printOptions horizontalCentered="1" verticalCentered="1" headings="1"/>
  <pageMargins left="0.25" right="0.25" top="0.25" bottom="0.25" header="0.3" footer="0.3"/>
  <pageSetup scale="78" firstPageNumber="76" orientation="portrait" useFirstPageNumber="1" r:id="rId1"/>
  <headerFooter scaleWithDoc="0" alignWithMargins="0"/>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A41"/>
  <sheetViews>
    <sheetView zoomScale="80" zoomScaleNormal="80" workbookViewId="0">
      <pane xSplit="2" ySplit="7" topLeftCell="C8" activePane="bottomRight" state="frozen"/>
      <selection pane="topRight" activeCell="C1" sqref="C1"/>
      <selection pane="bottomLeft" activeCell="A8" sqref="A8"/>
      <selection pane="bottomRight" activeCell="K13" sqref="K13"/>
    </sheetView>
  </sheetViews>
  <sheetFormatPr defaultColWidth="31.5703125" defaultRowHeight="12"/>
  <cols>
    <col min="1" max="1" width="6.5703125" style="36" customWidth="1"/>
    <col min="2" max="2" width="36.7109375" style="36" customWidth="1"/>
    <col min="3" max="3" width="10.42578125" style="36" bestFit="1" customWidth="1"/>
    <col min="4" max="5" width="16.7109375" style="36" bestFit="1" customWidth="1"/>
    <col min="6" max="6" width="10.42578125" style="36" bestFit="1" customWidth="1"/>
    <col min="7" max="8" width="16.7109375" style="36" bestFit="1" customWidth="1"/>
    <col min="9" max="9" width="10.42578125" style="36" bestFit="1" customWidth="1"/>
    <col min="10" max="11" width="15.7109375" style="36" bestFit="1" customWidth="1"/>
    <col min="12" max="13" width="10.42578125" style="36" bestFit="1" customWidth="1"/>
    <col min="14" max="14" width="11" style="36" bestFit="1" customWidth="1"/>
    <col min="15" max="16" width="10.42578125" style="36" bestFit="1" customWidth="1"/>
    <col min="17" max="17" width="11" style="36" bestFit="1" customWidth="1"/>
    <col min="18" max="19" width="10.42578125" style="36" bestFit="1" customWidth="1"/>
    <col min="20" max="20" width="11" style="36" bestFit="1" customWidth="1"/>
    <col min="21" max="21" width="12" style="36" bestFit="1" customWidth="1"/>
    <col min="22" max="22" width="10.7109375" style="36" bestFit="1" customWidth="1"/>
    <col min="23" max="23" width="21.7109375" style="36" bestFit="1" customWidth="1"/>
    <col min="24" max="24" width="11.28515625" style="36" customWidth="1"/>
    <col min="25" max="25" width="16" style="36" customWidth="1"/>
    <col min="26" max="26" width="20.7109375" style="36" customWidth="1"/>
    <col min="27" max="16384" width="31.5703125" style="36"/>
  </cols>
  <sheetData>
    <row r="1" spans="1:27" ht="81" customHeight="1" thickBot="1">
      <c r="A1" s="2085" t="s">
        <v>838</v>
      </c>
      <c r="B1" s="2085"/>
      <c r="C1" s="2085"/>
      <c r="D1" s="2085"/>
      <c r="E1" s="2085"/>
      <c r="F1" s="2085"/>
      <c r="G1" s="2085"/>
      <c r="H1" s="2085"/>
      <c r="I1" s="2085"/>
      <c r="J1" s="2085"/>
      <c r="K1" s="2085"/>
      <c r="L1" s="2085"/>
      <c r="M1" s="2085"/>
      <c r="N1" s="2085"/>
      <c r="O1" s="2085"/>
      <c r="P1" s="2085"/>
      <c r="Q1" s="2085"/>
      <c r="R1" s="2085"/>
      <c r="S1" s="2085"/>
      <c r="T1" s="2085"/>
      <c r="U1" s="2085"/>
      <c r="V1" s="2085"/>
      <c r="W1" s="2085"/>
      <c r="X1" s="2085"/>
      <c r="Y1" s="2085"/>
      <c r="Z1" s="2085"/>
    </row>
    <row r="2" spans="1:27" s="35" customFormat="1" ht="16.5" customHeight="1" thickBot="1">
      <c r="B2" s="1799"/>
      <c r="C2" s="55"/>
      <c r="D2" s="55"/>
      <c r="E2" s="55"/>
      <c r="F2" s="55"/>
      <c r="G2" s="55"/>
      <c r="H2" s="55"/>
      <c r="I2" s="55"/>
      <c r="J2" s="55"/>
      <c r="K2" s="55"/>
      <c r="L2" s="2089" t="s">
        <v>839</v>
      </c>
      <c r="M2" s="2090"/>
      <c r="N2" s="2090"/>
      <c r="O2" s="2090"/>
      <c r="P2" s="2090"/>
      <c r="Q2" s="2090"/>
      <c r="R2" s="2090"/>
      <c r="S2" s="2090"/>
      <c r="T2" s="2091"/>
      <c r="U2" s="55"/>
      <c r="V2" s="55"/>
      <c r="W2" s="55"/>
      <c r="X2" s="55"/>
      <c r="Y2" s="55"/>
      <c r="Z2" s="55"/>
    </row>
    <row r="3" spans="1:27" s="35" customFormat="1" ht="28.5" customHeight="1" thickBot="1">
      <c r="B3" s="1173"/>
      <c r="C3" s="2092" t="s">
        <v>840</v>
      </c>
      <c r="D3" s="2093"/>
      <c r="E3" s="2094"/>
      <c r="F3" s="2092" t="s">
        <v>841</v>
      </c>
      <c r="G3" s="2093"/>
      <c r="H3" s="2094"/>
      <c r="I3" s="2092" t="s">
        <v>842</v>
      </c>
      <c r="J3" s="2093"/>
      <c r="K3" s="2094"/>
      <c r="L3" s="2095" t="s">
        <v>843</v>
      </c>
      <c r="M3" s="2096"/>
      <c r="N3" s="2097"/>
      <c r="O3" s="2098" t="s">
        <v>844</v>
      </c>
      <c r="P3" s="2096"/>
      <c r="Q3" s="2097"/>
      <c r="R3" s="2099" t="s">
        <v>845</v>
      </c>
      <c r="S3" s="2096"/>
      <c r="T3" s="2097"/>
      <c r="U3" s="611"/>
      <c r="V3" s="611"/>
      <c r="W3" s="611"/>
      <c r="X3" s="611"/>
      <c r="Y3" s="611"/>
      <c r="Z3" s="611"/>
      <c r="AA3" s="194"/>
    </row>
    <row r="4" spans="1:27" s="35" customFormat="1" ht="81" customHeight="1" thickBot="1">
      <c r="A4" s="46" t="s">
        <v>846</v>
      </c>
      <c r="B4" s="46" t="s">
        <v>847</v>
      </c>
      <c r="C4" s="1575" t="s">
        <v>100</v>
      </c>
      <c r="D4" s="1576" t="s">
        <v>101</v>
      </c>
      <c r="E4" s="1577" t="s">
        <v>848</v>
      </c>
      <c r="F4" s="1578" t="s">
        <v>100</v>
      </c>
      <c r="G4" s="1576" t="s">
        <v>101</v>
      </c>
      <c r="H4" s="1577" t="s">
        <v>849</v>
      </c>
      <c r="I4" s="1578" t="s">
        <v>100</v>
      </c>
      <c r="J4" s="1576" t="s">
        <v>101</v>
      </c>
      <c r="K4" s="1579" t="s">
        <v>220</v>
      </c>
      <c r="L4" s="2100" t="s">
        <v>850</v>
      </c>
      <c r="M4" s="2087"/>
      <c r="N4" s="2088"/>
      <c r="O4" s="2086" t="s">
        <v>851</v>
      </c>
      <c r="P4" s="2087"/>
      <c r="Q4" s="2088"/>
      <c r="R4" s="2086" t="s">
        <v>852</v>
      </c>
      <c r="S4" s="2087"/>
      <c r="T4" s="2088"/>
      <c r="U4" s="127" t="s">
        <v>853</v>
      </c>
      <c r="V4" s="668" t="s">
        <v>854</v>
      </c>
      <c r="W4" s="669" t="s">
        <v>855</v>
      </c>
      <c r="X4" s="668" t="s">
        <v>856</v>
      </c>
      <c r="Y4" s="668" t="s">
        <v>857</v>
      </c>
      <c r="Z4" s="59" t="s">
        <v>858</v>
      </c>
    </row>
    <row r="5" spans="1:27" s="35" customFormat="1" ht="19.5" customHeight="1">
      <c r="A5" s="343"/>
      <c r="B5" s="343"/>
      <c r="C5" s="66"/>
      <c r="D5" s="57"/>
      <c r="E5" s="58"/>
      <c r="F5" s="40"/>
      <c r="G5" s="41"/>
      <c r="H5" s="58"/>
      <c r="I5" s="481"/>
      <c r="K5" s="482"/>
      <c r="L5" s="66" t="s">
        <v>100</v>
      </c>
      <c r="M5" s="57" t="s">
        <v>101</v>
      </c>
      <c r="N5" s="58" t="s">
        <v>91</v>
      </c>
      <c r="O5" s="56" t="s">
        <v>100</v>
      </c>
      <c r="P5" s="57" t="s">
        <v>101</v>
      </c>
      <c r="Q5" s="58" t="s">
        <v>91</v>
      </c>
      <c r="R5" s="56" t="s">
        <v>100</v>
      </c>
      <c r="S5" s="57" t="s">
        <v>101</v>
      </c>
      <c r="T5" s="58" t="s">
        <v>91</v>
      </c>
      <c r="U5" s="128"/>
      <c r="V5" s="61"/>
      <c r="W5" s="61"/>
      <c r="X5" s="61"/>
      <c r="Y5" s="62"/>
      <c r="Z5" s="63"/>
    </row>
    <row r="6" spans="1:27" s="35" customFormat="1" ht="12.75" customHeight="1">
      <c r="A6" s="47"/>
      <c r="B6" s="48"/>
      <c r="C6" s="1580"/>
      <c r="D6" s="1581"/>
      <c r="E6" s="1582"/>
      <c r="F6" s="1583"/>
      <c r="G6" s="1584"/>
      <c r="H6" s="1582"/>
      <c r="I6" s="1585"/>
      <c r="J6" s="1581"/>
      <c r="K6" s="1582"/>
      <c r="L6" s="53"/>
      <c r="M6" s="53"/>
      <c r="N6" s="60"/>
      <c r="O6" s="52"/>
      <c r="P6" s="53"/>
      <c r="Q6" s="60"/>
      <c r="R6" s="52"/>
      <c r="S6" s="53"/>
      <c r="T6" s="60"/>
      <c r="U6" s="128"/>
      <c r="V6" s="51"/>
      <c r="W6" s="61"/>
      <c r="X6" s="61"/>
      <c r="Y6" s="62"/>
      <c r="Z6" s="63"/>
    </row>
    <row r="7" spans="1:27" ht="12.75" customHeight="1">
      <c r="A7" s="344"/>
      <c r="B7" s="49" t="s">
        <v>99</v>
      </c>
      <c r="C7" s="1586" t="s">
        <v>859</v>
      </c>
      <c r="D7" s="1587" t="s">
        <v>859</v>
      </c>
      <c r="E7" s="1588" t="s">
        <v>860</v>
      </c>
      <c r="F7" s="1589" t="s">
        <v>859</v>
      </c>
      <c r="G7" s="1587" t="s">
        <v>859</v>
      </c>
      <c r="H7" s="1588" t="s">
        <v>860</v>
      </c>
      <c r="I7" s="1589" t="s">
        <v>859</v>
      </c>
      <c r="J7" s="1587" t="s">
        <v>859</v>
      </c>
      <c r="K7" s="1588" t="s">
        <v>860</v>
      </c>
      <c r="L7" s="1586" t="s">
        <v>859</v>
      </c>
      <c r="M7" s="1587" t="s">
        <v>859</v>
      </c>
      <c r="N7" s="1588" t="s">
        <v>860</v>
      </c>
      <c r="O7" s="1589" t="s">
        <v>859</v>
      </c>
      <c r="P7" s="1587" t="s">
        <v>859</v>
      </c>
      <c r="Q7" s="1588" t="s">
        <v>860</v>
      </c>
      <c r="R7" s="1589" t="s">
        <v>859</v>
      </c>
      <c r="S7" s="1587" t="s">
        <v>859</v>
      </c>
      <c r="T7" s="1588" t="s">
        <v>860</v>
      </c>
      <c r="U7" s="129" t="s">
        <v>861</v>
      </c>
      <c r="V7" s="54" t="s">
        <v>862</v>
      </c>
      <c r="W7" s="54"/>
      <c r="X7" s="54"/>
      <c r="Y7" s="64"/>
      <c r="Z7" s="65" t="s">
        <v>863</v>
      </c>
    </row>
    <row r="8" spans="1:27" ht="18.75" customHeight="1">
      <c r="A8" s="344"/>
      <c r="B8" s="510" t="s">
        <v>133</v>
      </c>
      <c r="C8" s="1590"/>
      <c r="D8" s="1591"/>
      <c r="E8" s="1588"/>
      <c r="F8" s="1592"/>
      <c r="G8" s="1593"/>
      <c r="H8" s="1588"/>
      <c r="I8" s="1589"/>
      <c r="J8" s="1587"/>
      <c r="K8" s="1588"/>
      <c r="L8" s="1593"/>
      <c r="M8" s="1593"/>
      <c r="N8" s="1594"/>
      <c r="O8" s="1592"/>
      <c r="P8" s="1593"/>
      <c r="Q8" s="1594"/>
      <c r="R8" s="1592"/>
      <c r="S8" s="1593"/>
      <c r="T8" s="1594"/>
      <c r="U8" s="1595"/>
      <c r="V8" s="1596"/>
      <c r="W8" s="1596"/>
      <c r="X8" s="1596"/>
      <c r="Y8" s="1596"/>
      <c r="Z8" s="1597"/>
    </row>
    <row r="9" spans="1:27" ht="36">
      <c r="A9" s="344"/>
      <c r="B9" s="345" t="s">
        <v>864</v>
      </c>
      <c r="C9" s="1589">
        <v>0</v>
      </c>
      <c r="D9" s="1587">
        <v>0</v>
      </c>
      <c r="E9" s="1598">
        <f>SUM(C9:D9)</f>
        <v>0</v>
      </c>
      <c r="F9" s="1589">
        <v>0</v>
      </c>
      <c r="G9" s="1587">
        <v>0</v>
      </c>
      <c r="H9" s="1598">
        <f>SUM(F9:G9)</f>
        <v>0</v>
      </c>
      <c r="I9" s="1589">
        <f>C9-F9</f>
        <v>0</v>
      </c>
      <c r="J9" s="1587">
        <f>D9-G9</f>
        <v>0</v>
      </c>
      <c r="K9" s="1598">
        <f>SUM(I9:J9)</f>
        <v>0</v>
      </c>
      <c r="L9" s="1586">
        <v>0</v>
      </c>
      <c r="M9" s="1587">
        <v>0</v>
      </c>
      <c r="N9" s="1598">
        <f>SUM(L9:M9)</f>
        <v>0</v>
      </c>
      <c r="O9" s="1599">
        <v>0</v>
      </c>
      <c r="P9" s="1600">
        <v>0</v>
      </c>
      <c r="Q9" s="1601">
        <f>SUM(O9:P9)</f>
        <v>0</v>
      </c>
      <c r="R9" s="1589">
        <v>0</v>
      </c>
      <c r="S9" s="1587">
        <v>0</v>
      </c>
      <c r="T9" s="1598">
        <f>SUM(R9:S9)</f>
        <v>0</v>
      </c>
      <c r="U9" s="1602">
        <f>N9+Q9+T9</f>
        <v>0</v>
      </c>
      <c r="V9" s="1603">
        <f t="shared" ref="V9:V18" si="0">-U9/$E$35</f>
        <v>0</v>
      </c>
      <c r="W9" s="1604" t="s">
        <v>865</v>
      </c>
      <c r="X9" s="1604" t="s">
        <v>865</v>
      </c>
      <c r="Y9" s="1604" t="s">
        <v>866</v>
      </c>
      <c r="Z9" s="1605" t="s">
        <v>866</v>
      </c>
    </row>
    <row r="10" spans="1:27" ht="36">
      <c r="A10" s="344"/>
      <c r="B10" s="345" t="s">
        <v>867</v>
      </c>
      <c r="C10" s="1589">
        <v>0</v>
      </c>
      <c r="D10" s="1587">
        <v>0</v>
      </c>
      <c r="E10" s="1598">
        <f t="shared" ref="E10:E18" si="1">SUM(C10:D10)</f>
        <v>0</v>
      </c>
      <c r="F10" s="1589">
        <v>0</v>
      </c>
      <c r="G10" s="1587">
        <v>0</v>
      </c>
      <c r="H10" s="1598">
        <f t="shared" ref="H10:H22" si="2">SUM(F10:G10)</f>
        <v>0</v>
      </c>
      <c r="I10" s="1589">
        <f t="shared" ref="I10:J22" si="3">C10-F10</f>
        <v>0</v>
      </c>
      <c r="J10" s="1587">
        <f t="shared" si="3"/>
        <v>0</v>
      </c>
      <c r="K10" s="1598">
        <f t="shared" ref="K10:K22" si="4">SUM(I10:J10)</f>
        <v>0</v>
      </c>
      <c r="L10" s="1586">
        <v>0</v>
      </c>
      <c r="M10" s="1587">
        <f>-M18</f>
        <v>0</v>
      </c>
      <c r="N10" s="1598">
        <f t="shared" ref="N10:N18" si="5">SUM(L10:M10)</f>
        <v>0</v>
      </c>
      <c r="O10" s="1599">
        <v>0</v>
      </c>
      <c r="P10" s="1600">
        <v>0</v>
      </c>
      <c r="Q10" s="1601">
        <f t="shared" ref="Q10:Q18" si="6">SUM(O10:P10)</f>
        <v>0</v>
      </c>
      <c r="R10" s="1589">
        <v>0</v>
      </c>
      <c r="S10" s="1587">
        <v>0</v>
      </c>
      <c r="T10" s="1598">
        <f t="shared" ref="T10:T18" si="7">SUM(R10:S10)</f>
        <v>0</v>
      </c>
      <c r="U10" s="1602">
        <f t="shared" ref="U10:U18" si="8">N10+Q10+T10</f>
        <v>0</v>
      </c>
      <c r="V10" s="1603">
        <f t="shared" si="0"/>
        <v>0</v>
      </c>
      <c r="W10" s="1604" t="s">
        <v>865</v>
      </c>
      <c r="X10" s="1604" t="s">
        <v>865</v>
      </c>
      <c r="Y10" s="1604" t="s">
        <v>866</v>
      </c>
      <c r="Z10" s="1605" t="s">
        <v>866</v>
      </c>
    </row>
    <row r="11" spans="1:27" ht="36">
      <c r="A11" s="346"/>
      <c r="B11" s="345" t="s">
        <v>868</v>
      </c>
      <c r="C11" s="1589">
        <v>0</v>
      </c>
      <c r="D11" s="1587">
        <v>0</v>
      </c>
      <c r="E11" s="1598">
        <f t="shared" si="1"/>
        <v>0</v>
      </c>
      <c r="F11" s="1589">
        <v>0</v>
      </c>
      <c r="G11" s="1587">
        <v>0</v>
      </c>
      <c r="H11" s="1598">
        <f t="shared" si="2"/>
        <v>0</v>
      </c>
      <c r="I11" s="1589">
        <f t="shared" si="3"/>
        <v>0</v>
      </c>
      <c r="J11" s="1587">
        <f t="shared" si="3"/>
        <v>0</v>
      </c>
      <c r="K11" s="1598">
        <f t="shared" si="4"/>
        <v>0</v>
      </c>
      <c r="L11" s="1586">
        <v>0</v>
      </c>
      <c r="M11" s="1587">
        <v>0</v>
      </c>
      <c r="N11" s="1598">
        <f t="shared" si="5"/>
        <v>0</v>
      </c>
      <c r="O11" s="1599">
        <v>0</v>
      </c>
      <c r="P11" s="1600">
        <v>0</v>
      </c>
      <c r="Q11" s="1601">
        <f t="shared" si="6"/>
        <v>0</v>
      </c>
      <c r="R11" s="1589">
        <v>0</v>
      </c>
      <c r="S11" s="1587">
        <v>0</v>
      </c>
      <c r="T11" s="1598">
        <f t="shared" si="7"/>
        <v>0</v>
      </c>
      <c r="U11" s="1602">
        <f>N11+Q11+T11</f>
        <v>0</v>
      </c>
      <c r="V11" s="1603">
        <f t="shared" si="0"/>
        <v>0</v>
      </c>
      <c r="W11" s="1604" t="s">
        <v>865</v>
      </c>
      <c r="X11" s="1604" t="s">
        <v>865</v>
      </c>
      <c r="Y11" s="1604" t="s">
        <v>866</v>
      </c>
      <c r="Z11" s="1605" t="s">
        <v>865</v>
      </c>
    </row>
    <row r="12" spans="1:27" ht="36">
      <c r="A12" s="346"/>
      <c r="B12" s="345" t="s">
        <v>869</v>
      </c>
      <c r="C12" s="1589">
        <v>0</v>
      </c>
      <c r="D12" s="1587">
        <v>0</v>
      </c>
      <c r="E12" s="1598">
        <f t="shared" si="1"/>
        <v>0</v>
      </c>
      <c r="F12" s="1589">
        <v>0</v>
      </c>
      <c r="G12" s="1587">
        <v>0</v>
      </c>
      <c r="H12" s="1598">
        <f t="shared" si="2"/>
        <v>0</v>
      </c>
      <c r="I12" s="1589">
        <f t="shared" si="3"/>
        <v>0</v>
      </c>
      <c r="J12" s="1587">
        <f t="shared" si="3"/>
        <v>0</v>
      </c>
      <c r="K12" s="1598">
        <f t="shared" si="4"/>
        <v>0</v>
      </c>
      <c r="L12" s="1586">
        <v>0</v>
      </c>
      <c r="M12" s="1587">
        <v>0</v>
      </c>
      <c r="N12" s="1598">
        <f t="shared" si="5"/>
        <v>0</v>
      </c>
      <c r="O12" s="1599">
        <v>0</v>
      </c>
      <c r="P12" s="1600">
        <v>0</v>
      </c>
      <c r="Q12" s="1601">
        <f t="shared" si="6"/>
        <v>0</v>
      </c>
      <c r="R12" s="1589">
        <v>0</v>
      </c>
      <c r="S12" s="1587">
        <v>0</v>
      </c>
      <c r="T12" s="1598">
        <f t="shared" si="7"/>
        <v>0</v>
      </c>
      <c r="U12" s="1602">
        <f t="shared" si="8"/>
        <v>0</v>
      </c>
      <c r="V12" s="1603">
        <f t="shared" si="0"/>
        <v>0</v>
      </c>
      <c r="W12" s="1604" t="s">
        <v>865</v>
      </c>
      <c r="X12" s="1604" t="s">
        <v>865</v>
      </c>
      <c r="Y12" s="1604" t="s">
        <v>865</v>
      </c>
      <c r="Z12" s="1605" t="s">
        <v>865</v>
      </c>
    </row>
    <row r="13" spans="1:27" s="42" customFormat="1" ht="36">
      <c r="A13" s="344"/>
      <c r="B13" s="345" t="s">
        <v>870</v>
      </c>
      <c r="C13" s="1589">
        <v>0</v>
      </c>
      <c r="D13" s="1587">
        <v>0</v>
      </c>
      <c r="E13" s="1598">
        <f t="shared" si="1"/>
        <v>0</v>
      </c>
      <c r="F13" s="1589">
        <v>0</v>
      </c>
      <c r="G13" s="1587">
        <v>0</v>
      </c>
      <c r="H13" s="1598">
        <f t="shared" si="2"/>
        <v>0</v>
      </c>
      <c r="I13" s="1589">
        <f t="shared" si="3"/>
        <v>0</v>
      </c>
      <c r="J13" s="1587">
        <f t="shared" si="3"/>
        <v>0</v>
      </c>
      <c r="K13" s="1598">
        <f t="shared" si="4"/>
        <v>0</v>
      </c>
      <c r="L13" s="1586">
        <v>0</v>
      </c>
      <c r="M13" s="1587">
        <v>0</v>
      </c>
      <c r="N13" s="1598">
        <f t="shared" si="5"/>
        <v>0</v>
      </c>
      <c r="O13" s="1599">
        <v>0</v>
      </c>
      <c r="P13" s="1600">
        <v>0</v>
      </c>
      <c r="Q13" s="1601">
        <f t="shared" si="6"/>
        <v>0</v>
      </c>
      <c r="R13" s="1589">
        <v>0</v>
      </c>
      <c r="S13" s="1587">
        <v>0</v>
      </c>
      <c r="T13" s="1598">
        <f t="shared" si="7"/>
        <v>0</v>
      </c>
      <c r="U13" s="1602">
        <f t="shared" si="8"/>
        <v>0</v>
      </c>
      <c r="V13" s="1603">
        <f t="shared" si="0"/>
        <v>0</v>
      </c>
      <c r="W13" s="1604" t="s">
        <v>865</v>
      </c>
      <c r="X13" s="1604" t="s">
        <v>865</v>
      </c>
      <c r="Y13" s="1604" t="s">
        <v>866</v>
      </c>
      <c r="Z13" s="1605" t="s">
        <v>866</v>
      </c>
    </row>
    <row r="14" spans="1:27" s="42" customFormat="1" ht="36">
      <c r="A14" s="344"/>
      <c r="B14" s="345" t="s">
        <v>871</v>
      </c>
      <c r="C14" s="1589">
        <v>0</v>
      </c>
      <c r="D14" s="1587">
        <v>0</v>
      </c>
      <c r="E14" s="1598">
        <f t="shared" si="1"/>
        <v>0</v>
      </c>
      <c r="F14" s="1589">
        <v>0</v>
      </c>
      <c r="G14" s="1587">
        <v>0</v>
      </c>
      <c r="H14" s="1598">
        <f t="shared" si="2"/>
        <v>0</v>
      </c>
      <c r="I14" s="1589">
        <f t="shared" si="3"/>
        <v>0</v>
      </c>
      <c r="J14" s="1587">
        <f t="shared" si="3"/>
        <v>0</v>
      </c>
      <c r="K14" s="1598">
        <f t="shared" si="4"/>
        <v>0</v>
      </c>
      <c r="L14" s="1586">
        <v>0</v>
      </c>
      <c r="M14" s="1587">
        <v>0</v>
      </c>
      <c r="N14" s="1598">
        <f t="shared" si="5"/>
        <v>0</v>
      </c>
      <c r="O14" s="1599">
        <v>0</v>
      </c>
      <c r="P14" s="1600">
        <v>0</v>
      </c>
      <c r="Q14" s="1601">
        <f t="shared" si="6"/>
        <v>0</v>
      </c>
      <c r="R14" s="1589">
        <v>0</v>
      </c>
      <c r="S14" s="1587">
        <v>0</v>
      </c>
      <c r="T14" s="1598">
        <f t="shared" si="7"/>
        <v>0</v>
      </c>
      <c r="U14" s="1602">
        <f t="shared" si="8"/>
        <v>0</v>
      </c>
      <c r="V14" s="1603">
        <f t="shared" si="0"/>
        <v>0</v>
      </c>
      <c r="W14" s="1604" t="s">
        <v>865</v>
      </c>
      <c r="X14" s="1604" t="s">
        <v>865</v>
      </c>
      <c r="Y14" s="1604" t="s">
        <v>866</v>
      </c>
      <c r="Z14" s="1605" t="s">
        <v>866</v>
      </c>
    </row>
    <row r="15" spans="1:27" s="42" customFormat="1" ht="36">
      <c r="A15" s="347"/>
      <c r="B15" s="345" t="s">
        <v>872</v>
      </c>
      <c r="C15" s="1589">
        <v>0</v>
      </c>
      <c r="D15" s="1587">
        <v>0</v>
      </c>
      <c r="E15" s="1598">
        <f t="shared" si="1"/>
        <v>0</v>
      </c>
      <c r="F15" s="1589">
        <v>0</v>
      </c>
      <c r="G15" s="1587">
        <v>0</v>
      </c>
      <c r="H15" s="1598">
        <f t="shared" si="2"/>
        <v>0</v>
      </c>
      <c r="I15" s="1589">
        <f t="shared" si="3"/>
        <v>0</v>
      </c>
      <c r="J15" s="1587">
        <f t="shared" si="3"/>
        <v>0</v>
      </c>
      <c r="K15" s="1598">
        <f t="shared" si="4"/>
        <v>0</v>
      </c>
      <c r="L15" s="1586">
        <v>0</v>
      </c>
      <c r="M15" s="1587">
        <v>0</v>
      </c>
      <c r="N15" s="1598">
        <f t="shared" si="5"/>
        <v>0</v>
      </c>
      <c r="O15" s="1599">
        <v>0</v>
      </c>
      <c r="P15" s="1600">
        <v>0</v>
      </c>
      <c r="Q15" s="1601">
        <f t="shared" si="6"/>
        <v>0</v>
      </c>
      <c r="R15" s="1589">
        <v>0</v>
      </c>
      <c r="S15" s="1587">
        <v>0</v>
      </c>
      <c r="T15" s="1598">
        <f t="shared" si="7"/>
        <v>0</v>
      </c>
      <c r="U15" s="1602">
        <f t="shared" si="8"/>
        <v>0</v>
      </c>
      <c r="V15" s="1603">
        <f t="shared" si="0"/>
        <v>0</v>
      </c>
      <c r="W15" s="1604" t="s">
        <v>865</v>
      </c>
      <c r="X15" s="1604" t="s">
        <v>865</v>
      </c>
      <c r="Y15" s="1604" t="s">
        <v>866</v>
      </c>
      <c r="Z15" s="1605" t="s">
        <v>866</v>
      </c>
    </row>
    <row r="16" spans="1:27" s="42" customFormat="1" ht="36">
      <c r="A16" s="347"/>
      <c r="B16" s="345" t="s">
        <v>873</v>
      </c>
      <c r="C16" s="1589">
        <v>0</v>
      </c>
      <c r="D16" s="1587">
        <v>0</v>
      </c>
      <c r="E16" s="1598">
        <f t="shared" si="1"/>
        <v>0</v>
      </c>
      <c r="F16" s="1589">
        <v>0</v>
      </c>
      <c r="G16" s="1587">
        <v>0</v>
      </c>
      <c r="H16" s="1598">
        <f t="shared" si="2"/>
        <v>0</v>
      </c>
      <c r="I16" s="1589">
        <f t="shared" si="3"/>
        <v>0</v>
      </c>
      <c r="J16" s="1587">
        <f t="shared" si="3"/>
        <v>0</v>
      </c>
      <c r="K16" s="1598">
        <f t="shared" si="4"/>
        <v>0</v>
      </c>
      <c r="L16" s="1586">
        <v>0</v>
      </c>
      <c r="M16" s="1587">
        <v>0</v>
      </c>
      <c r="N16" s="1598">
        <f t="shared" si="5"/>
        <v>0</v>
      </c>
      <c r="O16" s="1599">
        <v>0</v>
      </c>
      <c r="P16" s="1600">
        <v>0</v>
      </c>
      <c r="Q16" s="1601">
        <f t="shared" si="6"/>
        <v>0</v>
      </c>
      <c r="R16" s="1589">
        <v>0</v>
      </c>
      <c r="S16" s="1587">
        <v>0</v>
      </c>
      <c r="T16" s="1598">
        <f t="shared" si="7"/>
        <v>0</v>
      </c>
      <c r="U16" s="1602">
        <f t="shared" si="8"/>
        <v>0</v>
      </c>
      <c r="V16" s="1603">
        <f t="shared" si="0"/>
        <v>0</v>
      </c>
      <c r="W16" s="1604" t="s">
        <v>865</v>
      </c>
      <c r="X16" s="1604" t="s">
        <v>865</v>
      </c>
      <c r="Y16" s="1604" t="s">
        <v>866</v>
      </c>
      <c r="Z16" s="1605" t="s">
        <v>866</v>
      </c>
    </row>
    <row r="17" spans="1:26" s="42" customFormat="1" ht="36">
      <c r="A17" s="347"/>
      <c r="B17" s="345" t="s">
        <v>874</v>
      </c>
      <c r="C17" s="1589">
        <v>0</v>
      </c>
      <c r="D17" s="1587">
        <v>0</v>
      </c>
      <c r="E17" s="1598">
        <f t="shared" si="1"/>
        <v>0</v>
      </c>
      <c r="F17" s="1589">
        <v>0</v>
      </c>
      <c r="G17" s="1587">
        <v>0</v>
      </c>
      <c r="H17" s="1598">
        <f t="shared" si="2"/>
        <v>0</v>
      </c>
      <c r="I17" s="1589">
        <f t="shared" si="3"/>
        <v>0</v>
      </c>
      <c r="J17" s="1587">
        <f t="shared" si="3"/>
        <v>0</v>
      </c>
      <c r="K17" s="1598">
        <f t="shared" si="4"/>
        <v>0</v>
      </c>
      <c r="L17" s="1586">
        <v>0</v>
      </c>
      <c r="M17" s="1587">
        <v>0</v>
      </c>
      <c r="N17" s="1598">
        <f t="shared" si="5"/>
        <v>0</v>
      </c>
      <c r="O17" s="1599">
        <f>-I17</f>
        <v>0</v>
      </c>
      <c r="P17" s="1600">
        <v>0</v>
      </c>
      <c r="Q17" s="1601">
        <f t="shared" si="6"/>
        <v>0</v>
      </c>
      <c r="R17" s="1589">
        <v>0</v>
      </c>
      <c r="S17" s="1587">
        <v>0</v>
      </c>
      <c r="T17" s="1598">
        <f t="shared" si="7"/>
        <v>0</v>
      </c>
      <c r="U17" s="1602">
        <f t="shared" si="8"/>
        <v>0</v>
      </c>
      <c r="V17" s="1603">
        <f t="shared" si="0"/>
        <v>0</v>
      </c>
      <c r="W17" s="1604" t="s">
        <v>865</v>
      </c>
      <c r="X17" s="1604" t="s">
        <v>865</v>
      </c>
      <c r="Y17" s="1604" t="s">
        <v>865</v>
      </c>
      <c r="Z17" s="1605" t="s">
        <v>866</v>
      </c>
    </row>
    <row r="18" spans="1:26" s="42" customFormat="1" ht="36">
      <c r="A18" s="344"/>
      <c r="B18" s="345" t="s">
        <v>875</v>
      </c>
      <c r="C18" s="1586">
        <v>0</v>
      </c>
      <c r="D18" s="1587">
        <v>0</v>
      </c>
      <c r="E18" s="1598">
        <f t="shared" si="1"/>
        <v>0</v>
      </c>
      <c r="F18" s="1589">
        <v>0</v>
      </c>
      <c r="G18" s="1587">
        <v>0</v>
      </c>
      <c r="H18" s="1598">
        <f t="shared" si="2"/>
        <v>0</v>
      </c>
      <c r="I18" s="1589">
        <f t="shared" si="3"/>
        <v>0</v>
      </c>
      <c r="J18" s="1587">
        <f t="shared" si="3"/>
        <v>0</v>
      </c>
      <c r="K18" s="1598">
        <f t="shared" si="4"/>
        <v>0</v>
      </c>
      <c r="L18" s="1586">
        <v>0</v>
      </c>
      <c r="M18" s="1587">
        <f>-K18</f>
        <v>0</v>
      </c>
      <c r="N18" s="1598">
        <f t="shared" si="5"/>
        <v>0</v>
      </c>
      <c r="O18" s="1599">
        <v>0</v>
      </c>
      <c r="P18" s="1600">
        <v>0</v>
      </c>
      <c r="Q18" s="1601">
        <f t="shared" si="6"/>
        <v>0</v>
      </c>
      <c r="R18" s="1589">
        <v>0</v>
      </c>
      <c r="S18" s="1587">
        <v>0</v>
      </c>
      <c r="T18" s="1598">
        <f t="shared" si="7"/>
        <v>0</v>
      </c>
      <c r="U18" s="1602">
        <f t="shared" si="8"/>
        <v>0</v>
      </c>
      <c r="V18" s="1606">
        <f t="shared" si="0"/>
        <v>0</v>
      </c>
      <c r="W18" s="1604" t="s">
        <v>866</v>
      </c>
      <c r="X18" s="1604" t="s">
        <v>866</v>
      </c>
      <c r="Y18" s="1604" t="s">
        <v>866</v>
      </c>
      <c r="Z18" s="1605" t="s">
        <v>866</v>
      </c>
    </row>
    <row r="19" spans="1:26" s="1086" customFormat="1" ht="39" customHeight="1">
      <c r="A19" s="1084"/>
      <c r="B19" s="1085" t="s">
        <v>876</v>
      </c>
      <c r="C19" s="1607">
        <v>0</v>
      </c>
      <c r="D19" s="1608">
        <v>82850295</v>
      </c>
      <c r="E19" s="1598">
        <f>D19</f>
        <v>82850295</v>
      </c>
      <c r="F19" s="1609">
        <v>0</v>
      </c>
      <c r="G19" s="1608">
        <f>'ESA Table 1'!F15</f>
        <v>73070992.940000013</v>
      </c>
      <c r="H19" s="1588">
        <f>SUM(F19:G19)</f>
        <v>73070992.940000013</v>
      </c>
      <c r="I19" s="1609">
        <v>0</v>
      </c>
      <c r="J19" s="1608">
        <f>D19-G19</f>
        <v>9779302.0599999875</v>
      </c>
      <c r="K19" s="1598">
        <f>J19</f>
        <v>9779302.0599999875</v>
      </c>
      <c r="L19" s="1607">
        <v>0</v>
      </c>
      <c r="M19" s="1608">
        <v>0</v>
      </c>
      <c r="N19" s="1598">
        <v>0</v>
      </c>
      <c r="O19" s="1609">
        <v>0</v>
      </c>
      <c r="P19" s="1608">
        <v>0</v>
      </c>
      <c r="Q19" s="1598">
        <v>0</v>
      </c>
      <c r="R19" s="1609">
        <v>0</v>
      </c>
      <c r="S19" s="1608">
        <v>0</v>
      </c>
      <c r="T19" s="1598">
        <v>0</v>
      </c>
      <c r="U19" s="1607">
        <v>0</v>
      </c>
      <c r="V19" s="1610">
        <v>0</v>
      </c>
      <c r="W19" s="1604" t="s">
        <v>865</v>
      </c>
      <c r="X19" s="1604" t="s">
        <v>865</v>
      </c>
      <c r="Y19" s="1604" t="s">
        <v>865</v>
      </c>
      <c r="Z19" s="1604" t="s">
        <v>865</v>
      </c>
    </row>
    <row r="20" spans="1:26" s="42" customFormat="1" ht="33" customHeight="1">
      <c r="A20" s="344"/>
      <c r="B20" s="345" t="s">
        <v>877</v>
      </c>
      <c r="C20" s="1586">
        <v>0</v>
      </c>
      <c r="D20" s="1587">
        <v>20950948</v>
      </c>
      <c r="E20" s="1588">
        <f>D20</f>
        <v>20950948</v>
      </c>
      <c r="F20" s="1589">
        <v>0</v>
      </c>
      <c r="G20" s="1587">
        <f>'ESA Table 2A (MFWB)'!Q135</f>
        <v>15085730.513241002</v>
      </c>
      <c r="H20" s="1588">
        <f>SUM(F20:G20)</f>
        <v>15085730.513241002</v>
      </c>
      <c r="I20" s="1589">
        <v>0</v>
      </c>
      <c r="J20" s="1587">
        <f t="shared" ref="J20:J21" si="9">D20-G20</f>
        <v>5865217.4867589977</v>
      </c>
      <c r="K20" s="1588">
        <f t="shared" ref="K20:K21" si="10">J20</f>
        <v>5865217.4867589977</v>
      </c>
      <c r="L20" s="1586">
        <v>0</v>
      </c>
      <c r="M20" s="1587">
        <v>0</v>
      </c>
      <c r="N20" s="1598">
        <v>0</v>
      </c>
      <c r="O20" s="1589">
        <v>0</v>
      </c>
      <c r="P20" s="1587">
        <v>0</v>
      </c>
      <c r="Q20" s="1598">
        <v>0</v>
      </c>
      <c r="R20" s="1589">
        <v>0</v>
      </c>
      <c r="S20" s="1587">
        <v>0</v>
      </c>
      <c r="T20" s="1598">
        <v>0</v>
      </c>
      <c r="U20" s="1586">
        <v>0</v>
      </c>
      <c r="V20" s="1603">
        <v>0</v>
      </c>
      <c r="W20" s="1604" t="s">
        <v>865</v>
      </c>
      <c r="X20" s="1604" t="s">
        <v>865</v>
      </c>
      <c r="Y20" s="1604" t="s">
        <v>865</v>
      </c>
      <c r="Z20" s="1604" t="s">
        <v>865</v>
      </c>
    </row>
    <row r="21" spans="1:26" s="42" customFormat="1" ht="39" customHeight="1">
      <c r="A21" s="344"/>
      <c r="B21" s="345" t="s">
        <v>878</v>
      </c>
      <c r="C21" s="1586">
        <v>0</v>
      </c>
      <c r="D21" s="1587">
        <v>6510545</v>
      </c>
      <c r="E21" s="1588">
        <f>D21</f>
        <v>6510545</v>
      </c>
      <c r="F21" s="1589">
        <v>0</v>
      </c>
      <c r="G21" s="1587">
        <f>'ESA Table Summary'!F12</f>
        <v>1668059.9399999997</v>
      </c>
      <c r="H21" s="1588">
        <f>SUM(F21:G21)</f>
        <v>1668059.9399999997</v>
      </c>
      <c r="I21" s="1589">
        <v>0</v>
      </c>
      <c r="J21" s="1587">
        <f t="shared" si="9"/>
        <v>4842485.0600000005</v>
      </c>
      <c r="K21" s="1588">
        <f t="shared" si="10"/>
        <v>4842485.0600000005</v>
      </c>
      <c r="L21" s="1586">
        <v>0</v>
      </c>
      <c r="M21" s="1587">
        <v>0</v>
      </c>
      <c r="N21" s="1598">
        <v>0</v>
      </c>
      <c r="O21" s="1589">
        <v>0</v>
      </c>
      <c r="P21" s="1587">
        <v>0</v>
      </c>
      <c r="Q21" s="1598">
        <v>0</v>
      </c>
      <c r="R21" s="1589">
        <v>0</v>
      </c>
      <c r="S21" s="1587">
        <v>0</v>
      </c>
      <c r="T21" s="1598">
        <v>0</v>
      </c>
      <c r="U21" s="1586">
        <v>0</v>
      </c>
      <c r="V21" s="1603">
        <v>0</v>
      </c>
      <c r="W21" s="1604" t="s">
        <v>865</v>
      </c>
      <c r="X21" s="1604" t="s">
        <v>865</v>
      </c>
      <c r="Y21" s="1604" t="s">
        <v>865</v>
      </c>
      <c r="Z21" s="1604" t="s">
        <v>865</v>
      </c>
    </row>
    <row r="22" spans="1:26" ht="36">
      <c r="A22" s="344"/>
      <c r="B22" s="1162" t="s">
        <v>879</v>
      </c>
      <c r="C22" s="1607">
        <f>SUM(C9:C21)</f>
        <v>0</v>
      </c>
      <c r="D22" s="1608">
        <f>SUM(D9:D21)</f>
        <v>110311788</v>
      </c>
      <c r="E22" s="1598">
        <f>D22</f>
        <v>110311788</v>
      </c>
      <c r="F22" s="1609">
        <f>SUM(F9:F21)</f>
        <v>0</v>
      </c>
      <c r="G22" s="1608">
        <f>SUM(G9:G21)</f>
        <v>89824783.393241018</v>
      </c>
      <c r="H22" s="1598">
        <f t="shared" si="2"/>
        <v>89824783.393241018</v>
      </c>
      <c r="I22" s="1609">
        <f t="shared" si="3"/>
        <v>0</v>
      </c>
      <c r="J22" s="1608">
        <f t="shared" si="3"/>
        <v>20487004.606758982</v>
      </c>
      <c r="K22" s="1598">
        <f t="shared" si="4"/>
        <v>20487004.606758982</v>
      </c>
      <c r="L22" s="1607">
        <f t="shared" ref="L22:U22" si="11">SUM(L9:L21)</f>
        <v>0</v>
      </c>
      <c r="M22" s="1608">
        <f t="shared" si="11"/>
        <v>0</v>
      </c>
      <c r="N22" s="1598">
        <f t="shared" si="11"/>
        <v>0</v>
      </c>
      <c r="O22" s="1609">
        <f t="shared" si="11"/>
        <v>0</v>
      </c>
      <c r="P22" s="1608">
        <f t="shared" si="11"/>
        <v>0</v>
      </c>
      <c r="Q22" s="1598">
        <f t="shared" si="11"/>
        <v>0</v>
      </c>
      <c r="R22" s="1609">
        <f t="shared" si="11"/>
        <v>0</v>
      </c>
      <c r="S22" s="1608">
        <f t="shared" si="11"/>
        <v>0</v>
      </c>
      <c r="T22" s="1598">
        <f t="shared" si="11"/>
        <v>0</v>
      </c>
      <c r="U22" s="1607">
        <f t="shared" si="11"/>
        <v>0</v>
      </c>
      <c r="V22" s="1603">
        <f>-U22/$E$35</f>
        <v>0</v>
      </c>
      <c r="W22" s="1604" t="s">
        <v>866</v>
      </c>
      <c r="X22" s="1604" t="s">
        <v>866</v>
      </c>
      <c r="Y22" s="1604" t="s">
        <v>866</v>
      </c>
      <c r="Z22" s="1605" t="s">
        <v>866</v>
      </c>
    </row>
    <row r="23" spans="1:26">
      <c r="A23" s="344"/>
      <c r="B23" s="348"/>
      <c r="C23" s="1611"/>
      <c r="D23" s="1612"/>
      <c r="E23" s="1613"/>
      <c r="F23" s="1614"/>
      <c r="G23" s="1615"/>
      <c r="H23" s="1616"/>
      <c r="I23" s="1614"/>
      <c r="J23" s="1615"/>
      <c r="K23" s="1616"/>
      <c r="L23" s="1615"/>
      <c r="M23" s="1615"/>
      <c r="N23" s="1616"/>
      <c r="O23" s="1614"/>
      <c r="P23" s="1615"/>
      <c r="Q23" s="1616"/>
      <c r="R23" s="1614"/>
      <c r="S23" s="1615"/>
      <c r="T23" s="1616"/>
      <c r="U23" s="1617"/>
      <c r="V23" s="1612"/>
      <c r="W23" s="1612"/>
      <c r="X23" s="1612"/>
      <c r="Y23" s="1612"/>
      <c r="Z23" s="1613"/>
    </row>
    <row r="24" spans="1:26" ht="22.5" customHeight="1">
      <c r="A24" s="344"/>
      <c r="B24" s="511" t="s">
        <v>229</v>
      </c>
      <c r="C24" s="1618"/>
      <c r="D24" s="1619"/>
      <c r="E24" s="1620"/>
      <c r="F24" s="1621"/>
      <c r="G24" s="1622"/>
      <c r="H24" s="1623"/>
      <c r="I24" s="1621"/>
      <c r="J24" s="1622"/>
      <c r="K24" s="1623"/>
      <c r="L24" s="1622"/>
      <c r="M24" s="1622"/>
      <c r="N24" s="1623"/>
      <c r="O24" s="1621"/>
      <c r="P24" s="1622"/>
      <c r="Q24" s="1623"/>
      <c r="R24" s="1621"/>
      <c r="S24" s="1622"/>
      <c r="T24" s="1623"/>
      <c r="U24" s="1624"/>
      <c r="V24" s="1619"/>
      <c r="W24" s="1619"/>
      <c r="X24" s="1619"/>
      <c r="Y24" s="1619"/>
      <c r="Z24" s="1620"/>
    </row>
    <row r="25" spans="1:26" ht="36">
      <c r="A25" s="344"/>
      <c r="B25" s="345" t="s">
        <v>139</v>
      </c>
      <c r="C25" s="1586">
        <v>0</v>
      </c>
      <c r="D25" s="1587">
        <v>794031</v>
      </c>
      <c r="E25" s="1588">
        <f>SUM(C25:D25)</f>
        <v>794031</v>
      </c>
      <c r="F25" s="1589">
        <v>0</v>
      </c>
      <c r="G25" s="1587">
        <f>'ESA Table 1'!F17</f>
        <v>555740.23</v>
      </c>
      <c r="H25" s="1588">
        <f>SUM(F25:G25)</f>
        <v>555740.23</v>
      </c>
      <c r="I25" s="1589">
        <f t="shared" ref="I25:J33" si="12">C25-F25</f>
        <v>0</v>
      </c>
      <c r="J25" s="1587">
        <f t="shared" si="12"/>
        <v>238290.77000000002</v>
      </c>
      <c r="K25" s="1588">
        <f t="shared" ref="K25:K33" si="13">SUM(I25:J25)</f>
        <v>238290.77000000002</v>
      </c>
      <c r="L25" s="1586">
        <v>0</v>
      </c>
      <c r="M25" s="1587">
        <v>0</v>
      </c>
      <c r="N25" s="1598">
        <f>SUM(L25:M25)</f>
        <v>0</v>
      </c>
      <c r="O25" s="1589">
        <v>0</v>
      </c>
      <c r="P25" s="1587">
        <v>0</v>
      </c>
      <c r="Q25" s="1598">
        <f t="shared" ref="Q25:Q33" si="14">SUM(O25:P25)</f>
        <v>0</v>
      </c>
      <c r="R25" s="1589">
        <v>0</v>
      </c>
      <c r="S25" s="1587">
        <v>0</v>
      </c>
      <c r="T25" s="1598">
        <f>SUM(R25:S25)</f>
        <v>0</v>
      </c>
      <c r="U25" s="1586">
        <f t="shared" ref="U25:U32" si="15">N25+Q25+T25</f>
        <v>0</v>
      </c>
      <c r="V25" s="1603">
        <f t="shared" ref="V25:V32" si="16">-U25/$E$35</f>
        <v>0</v>
      </c>
      <c r="W25" s="1604" t="s">
        <v>866</v>
      </c>
      <c r="X25" s="1604" t="s">
        <v>866</v>
      </c>
      <c r="Y25" s="1604" t="s">
        <v>866</v>
      </c>
      <c r="Z25" s="1605" t="s">
        <v>866</v>
      </c>
    </row>
    <row r="26" spans="1:26" ht="36">
      <c r="A26" s="346"/>
      <c r="B26" s="345" t="s">
        <v>141</v>
      </c>
      <c r="C26" s="1586">
        <v>0</v>
      </c>
      <c r="D26" s="1587">
        <v>1536622</v>
      </c>
      <c r="E26" s="1588">
        <f t="shared" ref="E26:E32" si="17">SUM(C26:D26)</f>
        <v>1536622</v>
      </c>
      <c r="F26" s="1589">
        <v>0</v>
      </c>
      <c r="G26" s="1587">
        <f>'ESA Table 1'!F19</f>
        <v>1163390.2999999998</v>
      </c>
      <c r="H26" s="1588">
        <f t="shared" ref="H26:H32" si="18">SUM(F26:G26)</f>
        <v>1163390.2999999998</v>
      </c>
      <c r="I26" s="1589">
        <f t="shared" si="12"/>
        <v>0</v>
      </c>
      <c r="J26" s="1587">
        <f t="shared" si="12"/>
        <v>373231.70000000019</v>
      </c>
      <c r="K26" s="1588">
        <f t="shared" si="13"/>
        <v>373231.70000000019</v>
      </c>
      <c r="L26" s="1586">
        <v>0</v>
      </c>
      <c r="M26" s="1587"/>
      <c r="N26" s="1598">
        <f t="shared" ref="N26:N32" si="19">SUM(L26:M26)</f>
        <v>0</v>
      </c>
      <c r="O26" s="1589">
        <v>0</v>
      </c>
      <c r="P26" s="1587">
        <v>0</v>
      </c>
      <c r="Q26" s="1598">
        <f t="shared" si="14"/>
        <v>0</v>
      </c>
      <c r="R26" s="1589">
        <v>0</v>
      </c>
      <c r="S26" s="1587">
        <v>0</v>
      </c>
      <c r="T26" s="1598">
        <f t="shared" ref="T26:T32" si="20">SUM(R26:S26)</f>
        <v>0</v>
      </c>
      <c r="U26" s="1586">
        <f t="shared" si="15"/>
        <v>0</v>
      </c>
      <c r="V26" s="1603">
        <f t="shared" si="16"/>
        <v>0</v>
      </c>
      <c r="W26" s="1604" t="s">
        <v>865</v>
      </c>
      <c r="X26" s="1604" t="s">
        <v>865</v>
      </c>
      <c r="Y26" s="1604" t="s">
        <v>865</v>
      </c>
      <c r="Z26" s="1604" t="s">
        <v>865</v>
      </c>
    </row>
    <row r="27" spans="1:26" ht="36">
      <c r="A27" s="344"/>
      <c r="B27" s="345" t="s">
        <v>142</v>
      </c>
      <c r="C27" s="1586">
        <v>0</v>
      </c>
      <c r="D27" s="1587">
        <v>1413383</v>
      </c>
      <c r="E27" s="1588">
        <f t="shared" si="17"/>
        <v>1413383</v>
      </c>
      <c r="F27" s="1589">
        <v>0</v>
      </c>
      <c r="G27" s="1587">
        <f>'ESA Table 1'!F20</f>
        <v>1055584.28</v>
      </c>
      <c r="H27" s="1588">
        <f t="shared" si="18"/>
        <v>1055584.28</v>
      </c>
      <c r="I27" s="1589">
        <f t="shared" si="12"/>
        <v>0</v>
      </c>
      <c r="J27" s="1587">
        <f t="shared" si="12"/>
        <v>357798.72</v>
      </c>
      <c r="K27" s="1588">
        <f t="shared" si="13"/>
        <v>357798.72</v>
      </c>
      <c r="L27" s="1586">
        <v>0</v>
      </c>
      <c r="M27" s="1587">
        <v>0</v>
      </c>
      <c r="N27" s="1598">
        <f t="shared" si="19"/>
        <v>0</v>
      </c>
      <c r="O27" s="1589">
        <v>0</v>
      </c>
      <c r="P27" s="1587">
        <v>0</v>
      </c>
      <c r="Q27" s="1598">
        <f t="shared" si="14"/>
        <v>0</v>
      </c>
      <c r="R27" s="1589">
        <v>0</v>
      </c>
      <c r="S27" s="1587">
        <v>0</v>
      </c>
      <c r="T27" s="1598">
        <f t="shared" si="20"/>
        <v>0</v>
      </c>
      <c r="U27" s="1586">
        <f t="shared" si="15"/>
        <v>0</v>
      </c>
      <c r="V27" s="1603">
        <f t="shared" si="16"/>
        <v>0</v>
      </c>
      <c r="W27" s="1604" t="s">
        <v>866</v>
      </c>
      <c r="X27" s="1604" t="s">
        <v>866</v>
      </c>
      <c r="Y27" s="1604" t="s">
        <v>866</v>
      </c>
      <c r="Z27" s="1605" t="s">
        <v>866</v>
      </c>
    </row>
    <row r="28" spans="1:26" ht="36">
      <c r="A28" s="344"/>
      <c r="B28" s="345" t="s">
        <v>880</v>
      </c>
      <c r="C28" s="1586">
        <v>0</v>
      </c>
      <c r="D28" s="1587">
        <v>0</v>
      </c>
      <c r="E28" s="1588">
        <f t="shared" si="17"/>
        <v>0</v>
      </c>
      <c r="F28" s="1589">
        <v>0</v>
      </c>
      <c r="G28" s="1587">
        <f>'ESA Table 1'!F21</f>
        <v>0</v>
      </c>
      <c r="H28" s="1588">
        <f t="shared" si="18"/>
        <v>0</v>
      </c>
      <c r="I28" s="1589">
        <f t="shared" si="12"/>
        <v>0</v>
      </c>
      <c r="J28" s="1587">
        <f t="shared" si="12"/>
        <v>0</v>
      </c>
      <c r="K28" s="1588">
        <f t="shared" si="13"/>
        <v>0</v>
      </c>
      <c r="L28" s="1586">
        <v>0</v>
      </c>
      <c r="M28" s="1587">
        <v>0</v>
      </c>
      <c r="N28" s="1598">
        <f t="shared" si="19"/>
        <v>0</v>
      </c>
      <c r="O28" s="1589">
        <v>0</v>
      </c>
      <c r="P28" s="1587">
        <v>0</v>
      </c>
      <c r="Q28" s="1598">
        <f t="shared" si="14"/>
        <v>0</v>
      </c>
      <c r="R28" s="1589">
        <v>0</v>
      </c>
      <c r="S28" s="1587">
        <v>0</v>
      </c>
      <c r="T28" s="1598">
        <f t="shared" si="20"/>
        <v>0</v>
      </c>
      <c r="U28" s="1586">
        <f t="shared" si="15"/>
        <v>0</v>
      </c>
      <c r="V28" s="1603">
        <f t="shared" si="16"/>
        <v>0</v>
      </c>
      <c r="W28" s="1604" t="s">
        <v>866</v>
      </c>
      <c r="X28" s="1604" t="s">
        <v>866</v>
      </c>
      <c r="Y28" s="1604" t="s">
        <v>866</v>
      </c>
      <c r="Z28" s="1605" t="s">
        <v>866</v>
      </c>
    </row>
    <row r="29" spans="1:26" ht="36">
      <c r="A29" s="1088"/>
      <c r="B29" s="345" t="s">
        <v>881</v>
      </c>
      <c r="C29" s="1586">
        <v>0</v>
      </c>
      <c r="D29" s="1587">
        <v>168750</v>
      </c>
      <c r="E29" s="1588">
        <f t="shared" si="17"/>
        <v>168750</v>
      </c>
      <c r="F29" s="1589">
        <v>0</v>
      </c>
      <c r="G29" s="1587">
        <f>'ESA Table 1'!F22</f>
        <v>41730.830000000016</v>
      </c>
      <c r="H29" s="1588">
        <f t="shared" si="18"/>
        <v>41730.830000000016</v>
      </c>
      <c r="I29" s="1589">
        <f t="shared" si="12"/>
        <v>0</v>
      </c>
      <c r="J29" s="1587">
        <f t="shared" si="12"/>
        <v>127019.16999999998</v>
      </c>
      <c r="K29" s="1588">
        <f t="shared" si="13"/>
        <v>127019.16999999998</v>
      </c>
      <c r="L29" s="1586">
        <v>0</v>
      </c>
      <c r="M29" s="1587">
        <v>0</v>
      </c>
      <c r="N29" s="1598">
        <f t="shared" si="19"/>
        <v>0</v>
      </c>
      <c r="O29" s="1589">
        <v>0</v>
      </c>
      <c r="P29" s="1587">
        <v>0</v>
      </c>
      <c r="Q29" s="1598">
        <f t="shared" si="14"/>
        <v>0</v>
      </c>
      <c r="R29" s="1589">
        <v>0</v>
      </c>
      <c r="S29" s="1587">
        <v>0</v>
      </c>
      <c r="T29" s="1598">
        <f t="shared" si="20"/>
        <v>0</v>
      </c>
      <c r="U29" s="1586">
        <f t="shared" si="15"/>
        <v>0</v>
      </c>
      <c r="V29" s="1603">
        <f t="shared" si="16"/>
        <v>0</v>
      </c>
      <c r="W29" s="1604" t="s">
        <v>882</v>
      </c>
      <c r="X29" s="1604" t="s">
        <v>866</v>
      </c>
      <c r="Y29" s="1604" t="s">
        <v>866</v>
      </c>
      <c r="Z29" s="1625" t="s">
        <v>865</v>
      </c>
    </row>
    <row r="30" spans="1:26" ht="36">
      <c r="A30" s="344"/>
      <c r="B30" s="345" t="s">
        <v>145</v>
      </c>
      <c r="C30" s="1586">
        <v>0</v>
      </c>
      <c r="D30" s="1587">
        <v>523227</v>
      </c>
      <c r="E30" s="1588">
        <f t="shared" si="17"/>
        <v>523227</v>
      </c>
      <c r="F30" s="1589">
        <v>0</v>
      </c>
      <c r="G30" s="1587">
        <f>'ESA Table 1'!F23</f>
        <v>474307.92000000004</v>
      </c>
      <c r="H30" s="1588">
        <f t="shared" si="18"/>
        <v>474307.92000000004</v>
      </c>
      <c r="I30" s="1589">
        <f t="shared" si="12"/>
        <v>0</v>
      </c>
      <c r="J30" s="1587">
        <f t="shared" si="12"/>
        <v>48919.079999999958</v>
      </c>
      <c r="K30" s="1588">
        <f t="shared" si="13"/>
        <v>48919.079999999958</v>
      </c>
      <c r="L30" s="1586">
        <v>0</v>
      </c>
      <c r="M30" s="1587">
        <v>0</v>
      </c>
      <c r="N30" s="1598">
        <f t="shared" si="19"/>
        <v>0</v>
      </c>
      <c r="O30" s="1589">
        <v>0</v>
      </c>
      <c r="P30" s="1587">
        <v>0</v>
      </c>
      <c r="Q30" s="1598">
        <f t="shared" si="14"/>
        <v>0</v>
      </c>
      <c r="R30" s="1589">
        <v>0</v>
      </c>
      <c r="S30" s="1587">
        <v>0</v>
      </c>
      <c r="T30" s="1598">
        <f t="shared" si="20"/>
        <v>0</v>
      </c>
      <c r="U30" s="1586">
        <f t="shared" si="15"/>
        <v>0</v>
      </c>
      <c r="V30" s="1603">
        <f t="shared" si="16"/>
        <v>0</v>
      </c>
      <c r="W30" s="1604" t="s">
        <v>866</v>
      </c>
      <c r="X30" s="1604" t="s">
        <v>866</v>
      </c>
      <c r="Y30" s="1604" t="s">
        <v>866</v>
      </c>
      <c r="Z30" s="1605" t="s">
        <v>866</v>
      </c>
    </row>
    <row r="31" spans="1:26" ht="36">
      <c r="A31" s="344"/>
      <c r="B31" s="345" t="s">
        <v>146</v>
      </c>
      <c r="C31" s="1586">
        <v>0</v>
      </c>
      <c r="D31" s="1587">
        <v>7662964</v>
      </c>
      <c r="E31" s="1588">
        <f t="shared" si="17"/>
        <v>7662964</v>
      </c>
      <c r="F31" s="1589">
        <v>0</v>
      </c>
      <c r="G31" s="1587">
        <f>'ESA Table 1'!F24</f>
        <v>7128001.0199999977</v>
      </c>
      <c r="H31" s="1588">
        <f t="shared" si="18"/>
        <v>7128001.0199999977</v>
      </c>
      <c r="I31" s="1589">
        <f t="shared" si="12"/>
        <v>0</v>
      </c>
      <c r="J31" s="1587">
        <f t="shared" si="12"/>
        <v>534962.98000000231</v>
      </c>
      <c r="K31" s="1588">
        <f t="shared" si="13"/>
        <v>534962.98000000231</v>
      </c>
      <c r="L31" s="1586">
        <v>0</v>
      </c>
      <c r="M31" s="1587">
        <v>0</v>
      </c>
      <c r="N31" s="1598">
        <v>0</v>
      </c>
      <c r="O31" s="1589">
        <v>0</v>
      </c>
      <c r="P31" s="1587">
        <v>0</v>
      </c>
      <c r="Q31" s="1598">
        <f t="shared" si="14"/>
        <v>0</v>
      </c>
      <c r="R31" s="1589">
        <v>0</v>
      </c>
      <c r="S31" s="1587">
        <v>0</v>
      </c>
      <c r="T31" s="1598">
        <f t="shared" si="20"/>
        <v>0</v>
      </c>
      <c r="U31" s="1586">
        <f t="shared" si="15"/>
        <v>0</v>
      </c>
      <c r="V31" s="1603">
        <f t="shared" si="16"/>
        <v>0</v>
      </c>
      <c r="W31" s="1604" t="s">
        <v>866</v>
      </c>
      <c r="X31" s="1604" t="s">
        <v>866</v>
      </c>
      <c r="Y31" s="1604" t="s">
        <v>866</v>
      </c>
      <c r="Z31" s="1604" t="s">
        <v>866</v>
      </c>
    </row>
    <row r="32" spans="1:26" ht="36">
      <c r="A32" s="344"/>
      <c r="B32" s="345" t="s">
        <v>883</v>
      </c>
      <c r="C32" s="1586">
        <v>0</v>
      </c>
      <c r="D32" s="1587">
        <v>101001</v>
      </c>
      <c r="E32" s="1588">
        <f t="shared" si="17"/>
        <v>101001</v>
      </c>
      <c r="F32" s="1589">
        <v>0</v>
      </c>
      <c r="G32" s="1587">
        <f>'ESA Table 1'!F25</f>
        <v>16917.77</v>
      </c>
      <c r="H32" s="1588">
        <f t="shared" si="18"/>
        <v>16917.77</v>
      </c>
      <c r="I32" s="1589">
        <f>C32-F32</f>
        <v>0</v>
      </c>
      <c r="J32" s="1587">
        <f t="shared" si="12"/>
        <v>84083.23</v>
      </c>
      <c r="K32" s="1588">
        <f t="shared" si="13"/>
        <v>84083.23</v>
      </c>
      <c r="L32" s="1586">
        <v>0</v>
      </c>
      <c r="M32" s="1587">
        <v>0</v>
      </c>
      <c r="N32" s="1598">
        <f t="shared" si="19"/>
        <v>0</v>
      </c>
      <c r="O32" s="1589">
        <v>0</v>
      </c>
      <c r="P32" s="1587"/>
      <c r="Q32" s="1598">
        <f t="shared" si="14"/>
        <v>0</v>
      </c>
      <c r="R32" s="1589">
        <v>0</v>
      </c>
      <c r="S32" s="1587">
        <v>0</v>
      </c>
      <c r="T32" s="1598">
        <f t="shared" si="20"/>
        <v>0</v>
      </c>
      <c r="U32" s="1586">
        <f t="shared" si="15"/>
        <v>0</v>
      </c>
      <c r="V32" s="1603">
        <f t="shared" si="16"/>
        <v>0</v>
      </c>
      <c r="W32" s="1604" t="s">
        <v>866</v>
      </c>
      <c r="X32" s="1604" t="s">
        <v>866</v>
      </c>
      <c r="Y32" s="1604" t="s">
        <v>882</v>
      </c>
      <c r="Z32" s="1625" t="s">
        <v>865</v>
      </c>
    </row>
    <row r="33" spans="1:26" s="35" customFormat="1" ht="36">
      <c r="A33" s="1084"/>
      <c r="B33" s="1085" t="s">
        <v>884</v>
      </c>
      <c r="C33" s="1607"/>
      <c r="D33" s="1608">
        <f>SUM(D25:D32)</f>
        <v>12199978</v>
      </c>
      <c r="E33" s="1598">
        <f>D33</f>
        <v>12199978</v>
      </c>
      <c r="F33" s="1626">
        <v>0</v>
      </c>
      <c r="G33" s="1627">
        <f>SUM(G25:G32)</f>
        <v>10435672.349999998</v>
      </c>
      <c r="H33" s="1628">
        <f>G33</f>
        <v>10435672.349999998</v>
      </c>
      <c r="I33" s="1626">
        <v>0</v>
      </c>
      <c r="J33" s="1608">
        <f t="shared" si="12"/>
        <v>1764305.6500000022</v>
      </c>
      <c r="K33" s="1598">
        <f t="shared" si="13"/>
        <v>1764305.6500000022</v>
      </c>
      <c r="L33" s="1626">
        <v>0</v>
      </c>
      <c r="M33" s="1608">
        <v>0</v>
      </c>
      <c r="N33" s="1598">
        <v>0</v>
      </c>
      <c r="O33" s="1626">
        <v>0</v>
      </c>
      <c r="P33" s="1608">
        <v>0</v>
      </c>
      <c r="Q33" s="1598">
        <f t="shared" si="14"/>
        <v>0</v>
      </c>
      <c r="R33" s="1626">
        <v>0</v>
      </c>
      <c r="S33" s="1608">
        <v>0</v>
      </c>
      <c r="T33" s="1598">
        <v>0</v>
      </c>
      <c r="U33" s="1607">
        <v>0</v>
      </c>
      <c r="V33" s="1610">
        <v>0</v>
      </c>
      <c r="W33" s="1604" t="s">
        <v>866</v>
      </c>
      <c r="X33" s="1604" t="s">
        <v>866</v>
      </c>
      <c r="Y33" s="1604" t="s">
        <v>866</v>
      </c>
      <c r="Z33" s="1604" t="s">
        <v>866</v>
      </c>
    </row>
    <row r="34" spans="1:26">
      <c r="A34" s="344"/>
      <c r="B34" s="348"/>
      <c r="C34" s="1611"/>
      <c r="D34" s="1612"/>
      <c r="E34" s="1613"/>
      <c r="F34" s="1614"/>
      <c r="G34" s="1615"/>
      <c r="H34" s="1616"/>
      <c r="I34" s="1614"/>
      <c r="J34" s="1615"/>
      <c r="K34" s="1616"/>
      <c r="L34" s="1615"/>
      <c r="M34" s="1615"/>
      <c r="N34" s="1616"/>
      <c r="O34" s="1614"/>
      <c r="P34" s="1615"/>
      <c r="Q34" s="1616"/>
      <c r="R34" s="1614"/>
      <c r="S34" s="1615"/>
      <c r="T34" s="1616"/>
      <c r="U34" s="1617"/>
      <c r="V34" s="1612"/>
      <c r="W34" s="1612"/>
      <c r="X34" s="1612"/>
      <c r="Y34" s="1612"/>
      <c r="Z34" s="1613"/>
    </row>
    <row r="35" spans="1:26" ht="27" customHeight="1" thickBot="1">
      <c r="A35" s="1163"/>
      <c r="B35" s="1164" t="s">
        <v>149</v>
      </c>
      <c r="C35" s="349">
        <f>C22+SUM(C25:C32)</f>
        <v>0</v>
      </c>
      <c r="D35" s="350">
        <f>D22+D33</f>
        <v>122511766</v>
      </c>
      <c r="E35" s="351">
        <f>D35</f>
        <v>122511766</v>
      </c>
      <c r="F35" s="352">
        <f t="shared" ref="F35" si="21">F22+SUM(F25:F32)</f>
        <v>0</v>
      </c>
      <c r="G35" s="350">
        <f>G22+G33</f>
        <v>100260455.74324101</v>
      </c>
      <c r="H35" s="351">
        <f>G35</f>
        <v>100260455.74324101</v>
      </c>
      <c r="I35" s="352">
        <f>I22+SUM(I25:I32)</f>
        <v>0</v>
      </c>
      <c r="J35" s="350">
        <f>J22+J33</f>
        <v>22251310.256758984</v>
      </c>
      <c r="K35" s="351">
        <f>J35</f>
        <v>22251310.256758984</v>
      </c>
      <c r="L35" s="349">
        <f>L22+SUM(L25:L32)</f>
        <v>0</v>
      </c>
      <c r="M35" s="350">
        <f>M22+SUM(M25:M32)</f>
        <v>0</v>
      </c>
      <c r="N35" s="351">
        <f>SUM(L35:M35)</f>
        <v>0</v>
      </c>
      <c r="O35" s="352">
        <f>O22+SUM(O25:O32)</f>
        <v>0</v>
      </c>
      <c r="P35" s="350">
        <f>P22+SUM(P25:P32)</f>
        <v>0</v>
      </c>
      <c r="Q35" s="351">
        <f>SUM(O35:P35)</f>
        <v>0</v>
      </c>
      <c r="R35" s="352">
        <f>R22+SUM(R25:R32)</f>
        <v>0</v>
      </c>
      <c r="S35" s="350">
        <f>S22+SUM(S25:S32)</f>
        <v>0</v>
      </c>
      <c r="T35" s="351">
        <f>SUM(R35:S35)</f>
        <v>0</v>
      </c>
      <c r="U35" s="349">
        <f>U22+SUM(U25:U34)</f>
        <v>0</v>
      </c>
      <c r="V35" s="1165">
        <f>-U35/$E$35</f>
        <v>0</v>
      </c>
      <c r="W35" s="1166"/>
      <c r="X35" s="1166"/>
      <c r="Y35" s="350"/>
      <c r="Z35" s="351"/>
    </row>
    <row r="36" spans="1:26" ht="18.75" customHeight="1">
      <c r="B36"/>
      <c r="C36"/>
      <c r="D36"/>
      <c r="E36"/>
      <c r="F36"/>
      <c r="G36"/>
      <c r="H36"/>
      <c r="I36"/>
      <c r="J36"/>
      <c r="K36"/>
      <c r="L36" s="19"/>
      <c r="M36" s="19"/>
      <c r="N36"/>
      <c r="O36" s="19"/>
      <c r="P36" s="19"/>
      <c r="Q36"/>
      <c r="R36" s="19"/>
      <c r="S36" s="19"/>
      <c r="T36"/>
      <c r="U36"/>
      <c r="V36" s="19"/>
      <c r="W36"/>
      <c r="X36"/>
      <c r="Y36"/>
      <c r="Z36"/>
    </row>
    <row r="37" spans="1:26" ht="32.25" customHeight="1">
      <c r="A37" s="2046" t="s">
        <v>15</v>
      </c>
      <c r="B37" s="2046"/>
      <c r="C37" s="2046"/>
      <c r="D37" s="2046"/>
      <c r="E37" s="2046"/>
      <c r="F37" s="2046"/>
      <c r="G37" s="2046"/>
      <c r="H37" s="2046"/>
      <c r="I37" s="2046"/>
      <c r="J37" s="2046"/>
      <c r="K37" s="2046"/>
      <c r="L37" s="19"/>
      <c r="M37" s="19"/>
      <c r="N37"/>
      <c r="O37" s="19"/>
      <c r="P37" s="19"/>
      <c r="Q37"/>
      <c r="R37" s="19"/>
      <c r="S37" s="19"/>
      <c r="T37"/>
      <c r="U37"/>
      <c r="V37" s="19"/>
      <c r="W37"/>
      <c r="X37"/>
      <c r="Y37"/>
      <c r="Z37"/>
    </row>
    <row r="38" spans="1:26" ht="10.9" customHeight="1">
      <c r="A38" s="172"/>
      <c r="B38" s="172"/>
      <c r="C38" s="172"/>
      <c r="D38" s="172"/>
      <c r="E38" s="172"/>
      <c r="F38" s="172"/>
      <c r="G38" s="172"/>
      <c r="H38" s="172"/>
      <c r="I38" s="172"/>
      <c r="J38" s="172"/>
      <c r="K38" s="172"/>
      <c r="L38" s="19"/>
      <c r="M38" s="19"/>
      <c r="N38"/>
      <c r="O38" s="19"/>
      <c r="P38" s="19"/>
      <c r="Q38"/>
      <c r="R38" s="19"/>
      <c r="S38" s="19"/>
      <c r="T38"/>
      <c r="U38"/>
      <c r="V38" s="19"/>
      <c r="W38"/>
      <c r="X38"/>
      <c r="Y38"/>
      <c r="Z38"/>
    </row>
    <row r="39" spans="1:26" ht="12.75">
      <c r="A39" s="1954" t="s">
        <v>885</v>
      </c>
      <c r="B39" s="1954"/>
      <c r="C39" s="1954"/>
      <c r="D39" s="1954"/>
      <c r="E39" s="1954"/>
      <c r="F39" s="1954"/>
      <c r="G39" s="1954"/>
      <c r="H39" s="1954"/>
      <c r="I39" s="1954"/>
      <c r="J39" s="1954"/>
      <c r="K39" s="1954"/>
      <c r="L39" s="1954"/>
      <c r="M39" s="1954"/>
      <c r="N39" s="1954"/>
      <c r="O39" s="1954"/>
      <c r="P39" s="1954"/>
      <c r="Q39" s="1954"/>
      <c r="R39" s="1954"/>
    </row>
    <row r="40" spans="1:26" ht="17.25" customHeight="1">
      <c r="A40" s="2063"/>
      <c r="B40" s="2063"/>
      <c r="C40" s="2063"/>
      <c r="D40" s="2063"/>
      <c r="E40" s="2063"/>
      <c r="F40" s="2063"/>
      <c r="G40" s="2063"/>
      <c r="H40" s="2063"/>
      <c r="I40" s="2063"/>
      <c r="J40" s="2063"/>
      <c r="K40" s="2063"/>
      <c r="L40" s="2063"/>
      <c r="M40" s="2063"/>
      <c r="N40" s="2063"/>
      <c r="O40" s="2063"/>
      <c r="P40" s="2063"/>
      <c r="Q40" s="2063"/>
      <c r="R40" s="2063"/>
    </row>
    <row r="41" spans="1:26" ht="12.75">
      <c r="A41" s="2043" t="s">
        <v>886</v>
      </c>
      <c r="B41" s="2043"/>
      <c r="C41" s="2043"/>
      <c r="D41" s="2043"/>
      <c r="E41" s="2043"/>
      <c r="F41" s="2043"/>
      <c r="G41" s="2043"/>
      <c r="H41" s="2043"/>
      <c r="I41" s="2043"/>
      <c r="J41" s="2043"/>
      <c r="K41" s="2043"/>
      <c r="L41" s="2043"/>
      <c r="M41" s="2043"/>
      <c r="N41" s="2043"/>
      <c r="O41" s="2043"/>
      <c r="P41" s="2043"/>
      <c r="Q41" s="2043"/>
      <c r="R41" s="2043"/>
    </row>
  </sheetData>
  <mergeCells count="15">
    <mergeCell ref="A39:R39"/>
    <mergeCell ref="A40:R40"/>
    <mergeCell ref="A41:R41"/>
    <mergeCell ref="A1:Z1"/>
    <mergeCell ref="O4:Q4"/>
    <mergeCell ref="R4:T4"/>
    <mergeCell ref="L2:T2"/>
    <mergeCell ref="C3:E3"/>
    <mergeCell ref="F3:H3"/>
    <mergeCell ref="I3:K3"/>
    <mergeCell ref="L3:N3"/>
    <mergeCell ref="O3:Q3"/>
    <mergeCell ref="R3:T3"/>
    <mergeCell ref="L4:N4"/>
    <mergeCell ref="A37:K37"/>
  </mergeCells>
  <printOptions horizontalCentered="1" verticalCentered="1"/>
  <pageMargins left="0.25" right="0.25" top="0.25" bottom="0.25" header="0.3" footer="0.3"/>
  <pageSetup paperSize="17" scale="59" orientation="landscape"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J45"/>
  <sheetViews>
    <sheetView topLeftCell="A21" zoomScale="120" zoomScaleNormal="120" workbookViewId="0">
      <selection activeCell="A48" sqref="A48"/>
    </sheetView>
  </sheetViews>
  <sheetFormatPr defaultColWidth="39" defaultRowHeight="14.25"/>
  <cols>
    <col min="1" max="1" width="60.42578125" style="1" customWidth="1"/>
    <col min="2" max="2" width="29.28515625" style="1" bestFit="1" customWidth="1"/>
    <col min="3" max="4" width="11.5703125" style="1" customWidth="1"/>
    <col min="5" max="5" width="14.28515625" style="1" customWidth="1"/>
    <col min="6" max="6" width="13.28515625" style="1" customWidth="1"/>
    <col min="7" max="8" width="11.5703125" style="1" customWidth="1"/>
    <col min="9" max="16384" width="39" style="1"/>
  </cols>
  <sheetData>
    <row r="1" spans="1:4" s="2" customFormat="1" ht="20.25">
      <c r="A1" s="1977" t="s">
        <v>161</v>
      </c>
      <c r="B1" s="1977"/>
      <c r="D1" s="1794"/>
    </row>
    <row r="2" spans="1:4" s="2" customFormat="1" ht="15.75">
      <c r="A2" s="2102" t="s">
        <v>887</v>
      </c>
      <c r="B2" s="2102"/>
      <c r="C2" s="185"/>
    </row>
    <row r="3" spans="1:4" s="2" customFormat="1" ht="15.75">
      <c r="A3" s="2102" t="s">
        <v>888</v>
      </c>
      <c r="B3" s="2102"/>
    </row>
    <row r="4" spans="1:4" s="2" customFormat="1" ht="15.75">
      <c r="A4" s="1977" t="s">
        <v>4</v>
      </c>
      <c r="B4" s="1977"/>
    </row>
    <row r="5" spans="1:4" s="2" customFormat="1" ht="7.5" customHeight="1">
      <c r="A5" s="1800"/>
      <c r="B5" s="1800"/>
    </row>
    <row r="6" spans="1:4" s="2" customFormat="1" ht="17.850000000000001" customHeight="1" thickBot="1">
      <c r="A6" s="2103" t="s">
        <v>889</v>
      </c>
      <c r="B6" s="2103"/>
    </row>
    <row r="7" spans="1:4" ht="15">
      <c r="A7" s="670" t="s">
        <v>890</v>
      </c>
      <c r="B7" s="671" t="s">
        <v>891</v>
      </c>
    </row>
    <row r="8" spans="1:4">
      <c r="A8" s="1423" t="s">
        <v>892</v>
      </c>
      <c r="B8" s="1557">
        <v>897</v>
      </c>
    </row>
    <row r="9" spans="1:4">
      <c r="A9" s="1423" t="s">
        <v>893</v>
      </c>
      <c r="B9" s="1557">
        <v>580</v>
      </c>
    </row>
    <row r="10" spans="1:4">
      <c r="A10" s="1423" t="s">
        <v>894</v>
      </c>
      <c r="B10" s="1557">
        <v>1338</v>
      </c>
    </row>
    <row r="11" spans="1:4">
      <c r="A11" s="1423" t="s">
        <v>895</v>
      </c>
      <c r="B11" s="1557">
        <v>46</v>
      </c>
    </row>
    <row r="12" spans="1:4">
      <c r="A12" s="1423" t="s">
        <v>896</v>
      </c>
      <c r="B12" s="1557">
        <v>3</v>
      </c>
    </row>
    <row r="13" spans="1:4">
      <c r="A13" s="1423" t="s">
        <v>897</v>
      </c>
      <c r="B13" s="1557">
        <v>6989</v>
      </c>
    </row>
    <row r="14" spans="1:4">
      <c r="A14" s="1423" t="s">
        <v>898</v>
      </c>
      <c r="B14" s="1557">
        <v>27</v>
      </c>
    </row>
    <row r="15" spans="1:4">
      <c r="A15" s="1423" t="s">
        <v>899</v>
      </c>
      <c r="B15" s="1557">
        <v>0</v>
      </c>
    </row>
    <row r="16" spans="1:4">
      <c r="A16" s="1423" t="s">
        <v>900</v>
      </c>
      <c r="B16" s="1557">
        <v>16</v>
      </c>
    </row>
    <row r="17" spans="1:10">
      <c r="A17" s="1423" t="s">
        <v>901</v>
      </c>
      <c r="B17" s="1557">
        <v>6</v>
      </c>
    </row>
    <row r="18" spans="1:10">
      <c r="A18" s="1423" t="s">
        <v>902</v>
      </c>
      <c r="B18" s="1557">
        <v>0</v>
      </c>
    </row>
    <row r="19" spans="1:10">
      <c r="A19" s="1423" t="s">
        <v>903</v>
      </c>
      <c r="B19" s="1557">
        <v>1</v>
      </c>
    </row>
    <row r="20" spans="1:10">
      <c r="A20" s="1423" t="s">
        <v>45</v>
      </c>
      <c r="B20" s="1557">
        <v>35</v>
      </c>
    </row>
    <row r="21" spans="1:10" ht="15.75" thickBot="1">
      <c r="A21" s="353" t="s">
        <v>91</v>
      </c>
      <c r="B21" s="880">
        <f>SUM(B8:B20)</f>
        <v>9938</v>
      </c>
    </row>
    <row r="22" spans="1:10" ht="8.65" customHeight="1">
      <c r="A22" s="2"/>
      <c r="B22" s="2"/>
    </row>
    <row r="23" spans="1:10" ht="20.25" customHeight="1">
      <c r="A23" s="2046" t="s">
        <v>15</v>
      </c>
      <c r="B23" s="2046"/>
      <c r="C23" s="172"/>
      <c r="D23" s="172"/>
      <c r="E23" s="172"/>
      <c r="F23" s="172"/>
      <c r="G23" s="172"/>
      <c r="H23" s="172"/>
      <c r="I23" s="172"/>
      <c r="J23" s="172"/>
    </row>
    <row r="24" spans="1:10" ht="12" customHeight="1">
      <c r="A24" s="172"/>
      <c r="B24" s="172"/>
      <c r="C24" s="172"/>
      <c r="D24" s="172"/>
      <c r="E24" s="172"/>
      <c r="F24" s="172"/>
      <c r="G24" s="172"/>
      <c r="H24" s="172"/>
      <c r="I24" s="172"/>
      <c r="J24" s="172"/>
    </row>
    <row r="25" spans="1:10">
      <c r="A25" s="19"/>
      <c r="B25" s="19"/>
    </row>
    <row r="26" spans="1:10">
      <c r="A26" s="2101" t="s">
        <v>904</v>
      </c>
      <c r="B26" s="2101"/>
    </row>
    <row r="27" spans="1:10">
      <c r="A27" s="1837" t="s">
        <v>890</v>
      </c>
      <c r="B27" s="1838" t="s">
        <v>891</v>
      </c>
    </row>
    <row r="28" spans="1:10">
      <c r="A28" s="763" t="s">
        <v>892</v>
      </c>
      <c r="B28" s="1839">
        <v>1</v>
      </c>
    </row>
    <row r="29" spans="1:10">
      <c r="A29" s="1423" t="s">
        <v>893</v>
      </c>
      <c r="B29" s="1839">
        <v>1</v>
      </c>
    </row>
    <row r="30" spans="1:10">
      <c r="A30" s="1423" t="s">
        <v>894</v>
      </c>
      <c r="B30" s="1839">
        <v>8</v>
      </c>
    </row>
    <row r="31" spans="1:10">
      <c r="A31" s="1423" t="s">
        <v>895</v>
      </c>
      <c r="B31" s="1839">
        <v>1</v>
      </c>
    </row>
    <row r="32" spans="1:10">
      <c r="A32" s="1423" t="s">
        <v>896</v>
      </c>
      <c r="B32" s="1840" t="s">
        <v>905</v>
      </c>
    </row>
    <row r="33" spans="1:2">
      <c r="A33" s="1423" t="s">
        <v>898</v>
      </c>
      <c r="B33" s="1839">
        <v>40</v>
      </c>
    </row>
    <row r="34" spans="1:2">
      <c r="A34" s="1423" t="s">
        <v>899</v>
      </c>
      <c r="B34" s="1840" t="s">
        <v>905</v>
      </c>
    </row>
    <row r="35" spans="1:2">
      <c r="A35" s="1423" t="s">
        <v>900</v>
      </c>
      <c r="B35" s="1840" t="s">
        <v>905</v>
      </c>
    </row>
    <row r="36" spans="1:2">
      <c r="A36" s="1423" t="s">
        <v>901</v>
      </c>
      <c r="B36" s="1840" t="s">
        <v>905</v>
      </c>
    </row>
    <row r="37" spans="1:2">
      <c r="A37" s="1423" t="s">
        <v>902</v>
      </c>
      <c r="B37" s="1840" t="s">
        <v>905</v>
      </c>
    </row>
    <row r="38" spans="1:2">
      <c r="A38" s="1423" t="s">
        <v>903</v>
      </c>
      <c r="B38" s="1840" t="s">
        <v>905</v>
      </c>
    </row>
    <row r="39" spans="1:2">
      <c r="A39" s="1423" t="s">
        <v>906</v>
      </c>
      <c r="B39" s="1840" t="s">
        <v>905</v>
      </c>
    </row>
    <row r="40" spans="1:2">
      <c r="A40" s="1423" t="s">
        <v>907</v>
      </c>
      <c r="B40" s="1840" t="s">
        <v>905</v>
      </c>
    </row>
    <row r="41" spans="1:2">
      <c r="A41" s="1423" t="s">
        <v>908</v>
      </c>
      <c r="B41" s="1840" t="s">
        <v>905</v>
      </c>
    </row>
    <row r="42" spans="1:2">
      <c r="A42" s="1423" t="s">
        <v>909</v>
      </c>
      <c r="B42" s="1840" t="s">
        <v>905</v>
      </c>
    </row>
    <row r="43" spans="1:2">
      <c r="A43" s="1423" t="s">
        <v>910</v>
      </c>
      <c r="B43" s="1841">
        <v>91</v>
      </c>
    </row>
    <row r="44" spans="1:2">
      <c r="A44" s="1842" t="s">
        <v>91</v>
      </c>
      <c r="B44" s="1843">
        <f>SUM(B28:B43)</f>
        <v>142</v>
      </c>
    </row>
    <row r="45" spans="1:2">
      <c r="A45" s="173"/>
    </row>
  </sheetData>
  <mergeCells count="7">
    <mergeCell ref="A26:B26"/>
    <mergeCell ref="A4:B4"/>
    <mergeCell ref="A1:B1"/>
    <mergeCell ref="A2:B2"/>
    <mergeCell ref="A3:B3"/>
    <mergeCell ref="A6:B6"/>
    <mergeCell ref="A23:B23"/>
  </mergeCells>
  <phoneticPr fontId="28" type="noConversion"/>
  <printOptions horizontalCentered="1" verticalCentered="1" headings="1"/>
  <pageMargins left="0.25" right="0.25" top="0.25" bottom="0.25" header="0.3" footer="0.3"/>
  <pageSetup firstPageNumber="78" orientation="portrait" useFirstPageNumber="1" r:id="rId1"/>
  <headerFooter scaleWithDoc="0" alignWithMargins="0"/>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R50"/>
  <sheetViews>
    <sheetView topLeftCell="A23" zoomScale="90" zoomScaleNormal="90" workbookViewId="0">
      <selection activeCell="O3" sqref="O3"/>
    </sheetView>
  </sheetViews>
  <sheetFormatPr defaultColWidth="9" defaultRowHeight="14.25"/>
  <cols>
    <col min="1" max="1" width="18" style="1" customWidth="1"/>
    <col min="2" max="2" width="19" style="1" customWidth="1"/>
    <col min="3" max="3" width="29.28515625" style="1" customWidth="1"/>
    <col min="4" max="4" width="16.5703125" style="1" customWidth="1"/>
    <col min="5" max="5" width="17.5703125" style="1" customWidth="1"/>
    <col min="6" max="6" width="13" style="1" bestFit="1" customWidth="1"/>
    <col min="7" max="7" width="12.7109375" style="1" bestFit="1" customWidth="1"/>
    <col min="8" max="8" width="16" style="13" customWidth="1"/>
    <col min="9" max="9" width="17.42578125" style="1" customWidth="1"/>
    <col min="10" max="10" width="18.28515625" style="1" customWidth="1"/>
    <col min="11" max="11" width="12.5703125" style="1" customWidth="1"/>
    <col min="12" max="12" width="16.7109375" style="1" bestFit="1" customWidth="1"/>
    <col min="13" max="14" width="12.5703125" style="1" bestFit="1" customWidth="1"/>
    <col min="15" max="15" width="15.42578125" style="1" bestFit="1" customWidth="1"/>
    <col min="16" max="16" width="12.5703125" style="1" bestFit="1" customWidth="1"/>
    <col min="17" max="16384" width="9" style="1"/>
  </cols>
  <sheetData>
    <row r="1" spans="1:18" ht="84.75" customHeight="1">
      <c r="A1" s="2108" t="s">
        <v>911</v>
      </c>
      <c r="B1" s="2109"/>
      <c r="C1" s="2109"/>
      <c r="D1" s="2109"/>
      <c r="E1" s="2109"/>
      <c r="F1" s="2109"/>
      <c r="G1" s="2109"/>
      <c r="H1" s="2109"/>
      <c r="I1" s="2109"/>
      <c r="J1" s="2109"/>
      <c r="K1" s="2109"/>
      <c r="L1" s="2110"/>
      <c r="M1" s="480"/>
      <c r="N1" s="1792"/>
      <c r="O1" s="1793"/>
      <c r="P1" s="1793"/>
      <c r="Q1" s="1793"/>
      <c r="R1" s="1793"/>
    </row>
    <row r="2" spans="1:18" ht="42" customHeight="1">
      <c r="A2" s="2118" t="s">
        <v>761</v>
      </c>
      <c r="B2" s="2119"/>
      <c r="C2" s="2119"/>
      <c r="D2" s="2119"/>
      <c r="E2" s="2119"/>
      <c r="F2" s="2119"/>
      <c r="G2" s="2119"/>
      <c r="H2" s="2119"/>
      <c r="I2" s="2119"/>
      <c r="J2" s="2119"/>
      <c r="K2" s="2119"/>
      <c r="L2" s="2120"/>
    </row>
    <row r="3" spans="1:18" ht="77.25" customHeight="1">
      <c r="A3" s="1629" t="s">
        <v>912</v>
      </c>
      <c r="B3" s="1629" t="s">
        <v>913</v>
      </c>
      <c r="C3" s="1629" t="s">
        <v>914</v>
      </c>
      <c r="D3" s="1629" t="s">
        <v>915</v>
      </c>
      <c r="E3" s="1629" t="s">
        <v>916</v>
      </c>
      <c r="F3" s="1296" t="s">
        <v>917</v>
      </c>
      <c r="G3" s="1629" t="s">
        <v>918</v>
      </c>
      <c r="H3" s="1629" t="s">
        <v>919</v>
      </c>
      <c r="I3" s="1629" t="s">
        <v>920</v>
      </c>
      <c r="J3" s="1629" t="s">
        <v>921</v>
      </c>
      <c r="K3" s="1629" t="s">
        <v>922</v>
      </c>
      <c r="L3" s="1629" t="s">
        <v>923</v>
      </c>
    </row>
    <row r="4" spans="1:18" ht="30">
      <c r="A4" s="1562" t="s">
        <v>924</v>
      </c>
      <c r="B4" s="1630" t="s">
        <v>925</v>
      </c>
      <c r="C4" s="1630" t="s">
        <v>926</v>
      </c>
      <c r="D4" s="1531" t="s">
        <v>927</v>
      </c>
      <c r="E4" s="1631" t="s">
        <v>927</v>
      </c>
      <c r="F4" s="1132">
        <v>1275060</v>
      </c>
      <c r="G4" s="1632" t="s">
        <v>12</v>
      </c>
      <c r="H4" s="1531" t="s">
        <v>12</v>
      </c>
      <c r="I4" s="1133">
        <v>1384</v>
      </c>
      <c r="J4" s="1531" t="s">
        <v>928</v>
      </c>
      <c r="K4" s="1570" t="s">
        <v>927</v>
      </c>
      <c r="L4" s="1531" t="s">
        <v>12</v>
      </c>
      <c r="M4" s="174"/>
      <c r="N4" s="84"/>
      <c r="O4"/>
      <c r="P4"/>
      <c r="Q4"/>
      <c r="R4"/>
    </row>
    <row r="5" spans="1:18" ht="30">
      <c r="A5" s="1562" t="s">
        <v>924</v>
      </c>
      <c r="B5" s="1630" t="s">
        <v>929</v>
      </c>
      <c r="C5" s="1630" t="s">
        <v>930</v>
      </c>
      <c r="D5" s="1531" t="s">
        <v>927</v>
      </c>
      <c r="E5" s="1531" t="s">
        <v>927</v>
      </c>
      <c r="F5" s="1134">
        <v>525783.28</v>
      </c>
      <c r="G5" s="1531" t="s">
        <v>12</v>
      </c>
      <c r="H5" s="1531" t="s">
        <v>12</v>
      </c>
      <c r="I5" s="1133">
        <v>339</v>
      </c>
      <c r="J5" s="1531" t="s">
        <v>928</v>
      </c>
      <c r="K5" s="1570" t="s">
        <v>927</v>
      </c>
      <c r="L5" s="1531" t="s">
        <v>12</v>
      </c>
      <c r="M5" s="174"/>
      <c r="N5" s="84"/>
      <c r="O5" s="84"/>
      <c r="P5" s="84"/>
    </row>
    <row r="6" spans="1:18" ht="71.25">
      <c r="A6" s="1562" t="s">
        <v>924</v>
      </c>
      <c r="B6" s="1630" t="s">
        <v>931</v>
      </c>
      <c r="C6" s="1630" t="s">
        <v>932</v>
      </c>
      <c r="D6" s="1531" t="s">
        <v>927</v>
      </c>
      <c r="E6" s="1531" t="s">
        <v>927</v>
      </c>
      <c r="F6" s="1135">
        <v>715</v>
      </c>
      <c r="G6" s="1531" t="s">
        <v>12</v>
      </c>
      <c r="H6" s="1531" t="s">
        <v>12</v>
      </c>
      <c r="I6" s="1133">
        <v>11</v>
      </c>
      <c r="J6" s="1531" t="s">
        <v>928</v>
      </c>
      <c r="K6" s="1570" t="s">
        <v>927</v>
      </c>
      <c r="L6" s="1531" t="s">
        <v>12</v>
      </c>
    </row>
    <row r="7" spans="1:18" ht="71.25">
      <c r="A7" s="1562" t="s">
        <v>924</v>
      </c>
      <c r="B7" s="1630" t="s">
        <v>933</v>
      </c>
      <c r="C7" s="1630" t="s">
        <v>934</v>
      </c>
      <c r="D7" s="1531" t="s">
        <v>927</v>
      </c>
      <c r="E7" s="1531" t="s">
        <v>927</v>
      </c>
      <c r="F7" s="1135">
        <v>420</v>
      </c>
      <c r="G7" s="1531" t="s">
        <v>12</v>
      </c>
      <c r="H7" s="1531" t="s">
        <v>12</v>
      </c>
      <c r="I7" s="1133">
        <v>62</v>
      </c>
      <c r="J7" s="1531" t="s">
        <v>928</v>
      </c>
      <c r="K7" s="1570" t="s">
        <v>927</v>
      </c>
      <c r="L7" s="1531" t="s">
        <v>12</v>
      </c>
    </row>
    <row r="8" spans="1:18" ht="85.5">
      <c r="A8" s="1562" t="s">
        <v>924</v>
      </c>
      <c r="B8" s="1630" t="s">
        <v>935</v>
      </c>
      <c r="C8" s="1630" t="s">
        <v>936</v>
      </c>
      <c r="D8" s="1531" t="s">
        <v>927</v>
      </c>
      <c r="E8" s="1531" t="s">
        <v>927</v>
      </c>
      <c r="F8" s="1135">
        <v>150</v>
      </c>
      <c r="G8" s="1531" t="s">
        <v>12</v>
      </c>
      <c r="H8" s="1531" t="s">
        <v>12</v>
      </c>
      <c r="I8" s="1133">
        <v>1</v>
      </c>
      <c r="J8" s="1531" t="s">
        <v>928</v>
      </c>
      <c r="K8" s="1570" t="s">
        <v>927</v>
      </c>
      <c r="L8" s="1531" t="s">
        <v>12</v>
      </c>
    </row>
    <row r="9" spans="1:18" ht="108" customHeight="1">
      <c r="A9" s="1562" t="s">
        <v>924</v>
      </c>
      <c r="B9" s="1630" t="s">
        <v>937</v>
      </c>
      <c r="C9" s="1630" t="s">
        <v>938</v>
      </c>
      <c r="D9" s="1531" t="s">
        <v>927</v>
      </c>
      <c r="E9" s="1531" t="s">
        <v>927</v>
      </c>
      <c r="F9" s="1135">
        <v>659050</v>
      </c>
      <c r="G9" s="1531" t="s">
        <v>12</v>
      </c>
      <c r="H9" s="1531" t="s">
        <v>12</v>
      </c>
      <c r="I9" s="1133">
        <v>19384</v>
      </c>
      <c r="J9" s="1531" t="s">
        <v>928</v>
      </c>
      <c r="K9" s="1570" t="s">
        <v>927</v>
      </c>
      <c r="L9" s="1531" t="s">
        <v>12</v>
      </c>
    </row>
    <row r="10" spans="1:18" ht="85.5">
      <c r="A10" s="1562" t="s">
        <v>924</v>
      </c>
      <c r="B10" s="1630" t="s">
        <v>939</v>
      </c>
      <c r="C10" s="1630" t="s">
        <v>940</v>
      </c>
      <c r="D10" s="1531" t="s">
        <v>927</v>
      </c>
      <c r="E10" s="1531" t="s">
        <v>927</v>
      </c>
      <c r="F10" s="1135">
        <v>300</v>
      </c>
      <c r="G10" s="1531" t="s">
        <v>12</v>
      </c>
      <c r="H10" s="1531" t="s">
        <v>12</v>
      </c>
      <c r="I10" s="1133">
        <v>2</v>
      </c>
      <c r="J10" s="1531" t="s">
        <v>928</v>
      </c>
      <c r="K10" s="1570" t="s">
        <v>927</v>
      </c>
      <c r="L10" s="1531" t="s">
        <v>12</v>
      </c>
    </row>
    <row r="11" spans="1:18" ht="85.5">
      <c r="A11" s="1562" t="s">
        <v>924</v>
      </c>
      <c r="B11" s="1630" t="s">
        <v>941</v>
      </c>
      <c r="C11" s="1630" t="s">
        <v>942</v>
      </c>
      <c r="D11" s="1531" t="s">
        <v>927</v>
      </c>
      <c r="E11" s="1531" t="s">
        <v>927</v>
      </c>
      <c r="F11" s="1135">
        <v>1600</v>
      </c>
      <c r="G11" s="1531" t="s">
        <v>12</v>
      </c>
      <c r="H11" s="1531" t="s">
        <v>12</v>
      </c>
      <c r="I11" s="1133">
        <v>95</v>
      </c>
      <c r="J11" s="1531" t="s">
        <v>928</v>
      </c>
      <c r="K11" s="1570" t="s">
        <v>927</v>
      </c>
      <c r="L11" s="1531" t="s">
        <v>12</v>
      </c>
    </row>
    <row r="12" spans="1:18" ht="85.5">
      <c r="A12" s="1562" t="s">
        <v>924</v>
      </c>
      <c r="B12" s="1630" t="s">
        <v>943</v>
      </c>
      <c r="C12" s="1630" t="s">
        <v>944</v>
      </c>
      <c r="D12" s="1531" t="s">
        <v>927</v>
      </c>
      <c r="E12" s="1531" t="s">
        <v>927</v>
      </c>
      <c r="F12" s="1135">
        <v>421</v>
      </c>
      <c r="G12" s="1531" t="s">
        <v>12</v>
      </c>
      <c r="H12" s="1531" t="s">
        <v>12</v>
      </c>
      <c r="I12" s="1133">
        <v>15</v>
      </c>
      <c r="J12" s="1531" t="s">
        <v>928</v>
      </c>
      <c r="K12" s="1570" t="s">
        <v>927</v>
      </c>
      <c r="L12" s="1531" t="s">
        <v>12</v>
      </c>
    </row>
    <row r="13" spans="1:18" ht="85.5">
      <c r="A13" s="1562" t="s">
        <v>924</v>
      </c>
      <c r="B13" s="1630" t="s">
        <v>945</v>
      </c>
      <c r="C13" s="1630" t="s">
        <v>946</v>
      </c>
      <c r="D13" s="1531" t="s">
        <v>927</v>
      </c>
      <c r="E13" s="1531" t="s">
        <v>927</v>
      </c>
      <c r="F13" s="1135">
        <v>1663</v>
      </c>
      <c r="G13" s="1531" t="s">
        <v>12</v>
      </c>
      <c r="H13" s="1531" t="s">
        <v>12</v>
      </c>
      <c r="I13" s="1133">
        <v>64</v>
      </c>
      <c r="J13" s="1531" t="s">
        <v>928</v>
      </c>
      <c r="K13" s="1570" t="s">
        <v>927</v>
      </c>
      <c r="L13" s="1531" t="s">
        <v>12</v>
      </c>
    </row>
    <row r="14" spans="1:18" ht="114">
      <c r="A14" s="1633" t="s">
        <v>924</v>
      </c>
      <c r="B14" s="1634" t="s">
        <v>947</v>
      </c>
      <c r="C14" s="1634" t="s">
        <v>948</v>
      </c>
      <c r="D14" s="1635" t="s">
        <v>927</v>
      </c>
      <c r="E14" s="1635" t="s">
        <v>927</v>
      </c>
      <c r="F14" s="1636">
        <v>23609</v>
      </c>
      <c r="G14" s="1635" t="s">
        <v>12</v>
      </c>
      <c r="H14" s="1635" t="s">
        <v>12</v>
      </c>
      <c r="I14" s="1637">
        <v>272</v>
      </c>
      <c r="J14" s="1635" t="s">
        <v>928</v>
      </c>
      <c r="K14" s="1638" t="s">
        <v>927</v>
      </c>
      <c r="L14" s="1635" t="s">
        <v>12</v>
      </c>
    </row>
    <row r="15" spans="1:18" ht="32.25" customHeight="1">
      <c r="A15" s="456"/>
      <c r="F15" s="1202">
        <f>SUM(F4:F14)</f>
        <v>2488771.2800000003</v>
      </c>
      <c r="H15" s="175"/>
      <c r="I15" s="16"/>
    </row>
    <row r="16" spans="1:18" ht="17.25" customHeight="1">
      <c r="H16" s="175"/>
      <c r="J16" s="1201"/>
    </row>
    <row r="17" spans="1:12" ht="20.25">
      <c r="A17" s="2118" t="s">
        <v>949</v>
      </c>
      <c r="B17" s="2119"/>
      <c r="C17" s="2119"/>
      <c r="D17" s="2119"/>
      <c r="E17" s="2119"/>
      <c r="F17" s="2119"/>
      <c r="G17" s="2119"/>
      <c r="H17" s="2119"/>
      <c r="I17" s="2119"/>
      <c r="J17" s="2119"/>
      <c r="K17" s="2119"/>
      <c r="L17" s="2120"/>
    </row>
    <row r="18" spans="1:12" ht="66">
      <c r="A18" s="1629" t="s">
        <v>950</v>
      </c>
      <c r="B18" s="1629" t="s">
        <v>913</v>
      </c>
      <c r="C18" s="1629" t="s">
        <v>914</v>
      </c>
      <c r="D18" s="1629" t="s">
        <v>915</v>
      </c>
      <c r="E18" s="1629" t="s">
        <v>916</v>
      </c>
      <c r="F18" s="1629" t="s">
        <v>951</v>
      </c>
      <c r="G18" s="1629" t="s">
        <v>952</v>
      </c>
      <c r="H18" s="1629" t="s">
        <v>919</v>
      </c>
      <c r="I18" s="1629" t="s">
        <v>953</v>
      </c>
      <c r="J18" s="1629" t="s">
        <v>954</v>
      </c>
      <c r="K18" s="1629" t="s">
        <v>922</v>
      </c>
      <c r="L18" s="1629" t="s">
        <v>923</v>
      </c>
    </row>
    <row r="19" spans="1:12">
      <c r="A19" s="1562"/>
      <c r="B19" s="1630"/>
      <c r="C19" s="1630"/>
      <c r="D19" s="1531"/>
      <c r="E19" s="1531"/>
      <c r="F19" s="1639"/>
      <c r="G19" s="1531"/>
      <c r="H19" s="1531"/>
      <c r="I19" s="1517"/>
      <c r="J19" s="1531"/>
      <c r="K19" s="1570"/>
      <c r="L19" s="1531"/>
    </row>
    <row r="20" spans="1:12">
      <c r="A20" s="1562"/>
      <c r="B20" s="1630"/>
      <c r="C20" s="1630"/>
      <c r="D20" s="1531"/>
      <c r="E20" s="1531"/>
      <c r="F20" s="1639"/>
      <c r="G20" s="1531"/>
      <c r="H20" s="1531"/>
      <c r="I20" s="1517"/>
      <c r="J20" s="1531"/>
      <c r="K20" s="1570"/>
      <c r="L20" s="1531"/>
    </row>
    <row r="21" spans="1:12">
      <c r="A21" s="1562"/>
      <c r="B21" s="1630"/>
      <c r="C21" s="1630"/>
      <c r="D21" s="1531"/>
      <c r="E21" s="1531"/>
      <c r="F21" s="1639"/>
      <c r="G21" s="1531"/>
      <c r="H21" s="1531"/>
      <c r="I21" s="1517"/>
      <c r="J21" s="1531"/>
      <c r="K21" s="1570"/>
      <c r="L21" s="1531"/>
    </row>
    <row r="22" spans="1:12">
      <c r="A22" s="86"/>
      <c r="B22" s="86"/>
      <c r="C22" s="86"/>
      <c r="D22" s="458"/>
      <c r="E22" s="458"/>
      <c r="F22" s="459"/>
      <c r="G22" s="458"/>
      <c r="H22" s="458"/>
      <c r="I22" s="460"/>
      <c r="J22" s="458"/>
      <c r="K22" s="4"/>
      <c r="L22" s="458"/>
    </row>
    <row r="23" spans="1:12" ht="26.25" customHeight="1">
      <c r="A23" s="1984" t="s">
        <v>955</v>
      </c>
      <c r="B23" s="1984"/>
      <c r="C23" s="1984"/>
      <c r="D23" s="1984"/>
      <c r="E23" s="1984"/>
      <c r="F23" s="1984"/>
      <c r="G23" s="1984"/>
      <c r="H23" s="1984"/>
      <c r="I23" s="1984"/>
      <c r="J23" s="1984"/>
      <c r="K23" s="1984"/>
      <c r="L23" s="458"/>
    </row>
    <row r="24" spans="1:12" ht="17.25" customHeight="1">
      <c r="H24" s="175"/>
    </row>
    <row r="25" spans="1:12" ht="20.25">
      <c r="A25" s="2118" t="s">
        <v>878</v>
      </c>
      <c r="B25" s="2119"/>
      <c r="C25" s="2119"/>
      <c r="D25" s="2119"/>
      <c r="E25" s="2119"/>
      <c r="F25" s="2119"/>
      <c r="G25" s="2119"/>
      <c r="H25" s="2119"/>
      <c r="I25" s="2119"/>
      <c r="J25" s="2119"/>
      <c r="K25" s="2119"/>
      <c r="L25" s="2120"/>
    </row>
    <row r="26" spans="1:12" ht="66">
      <c r="A26" s="1629" t="s">
        <v>950</v>
      </c>
      <c r="B26" s="1629" t="s">
        <v>913</v>
      </c>
      <c r="C26" s="1629" t="s">
        <v>914</v>
      </c>
      <c r="D26" s="1629" t="s">
        <v>915</v>
      </c>
      <c r="E26" s="1629" t="s">
        <v>916</v>
      </c>
      <c r="F26" s="1629" t="s">
        <v>951</v>
      </c>
      <c r="G26" s="1629" t="s">
        <v>952</v>
      </c>
      <c r="H26" s="1629" t="s">
        <v>919</v>
      </c>
      <c r="I26" s="1629" t="s">
        <v>953</v>
      </c>
      <c r="J26" s="1629" t="s">
        <v>954</v>
      </c>
      <c r="K26" s="1629" t="s">
        <v>922</v>
      </c>
      <c r="L26" s="1629" t="s">
        <v>923</v>
      </c>
    </row>
    <row r="27" spans="1:12">
      <c r="A27" s="1562"/>
      <c r="B27" s="1630"/>
      <c r="C27" s="1630"/>
      <c r="D27" s="1531"/>
      <c r="E27" s="1531"/>
      <c r="F27" s="1639"/>
      <c r="G27" s="1531"/>
      <c r="H27" s="1531"/>
      <c r="I27" s="1517"/>
      <c r="J27" s="1531"/>
      <c r="K27" s="1570"/>
      <c r="L27" s="1531"/>
    </row>
    <row r="28" spans="1:12">
      <c r="B28" s="1630"/>
      <c r="C28" s="1630"/>
      <c r="D28" s="1531"/>
      <c r="E28" s="1531"/>
      <c r="F28" s="1639"/>
      <c r="G28" s="1531"/>
      <c r="H28" s="1531"/>
      <c r="I28" s="1517"/>
      <c r="J28" s="1531"/>
      <c r="K28" s="1570"/>
      <c r="L28" s="1531"/>
    </row>
    <row r="29" spans="1:12">
      <c r="A29" s="1562"/>
      <c r="B29" s="1630"/>
      <c r="C29" s="1630"/>
      <c r="D29" s="1531"/>
      <c r="E29" s="1531"/>
      <c r="F29" s="1639"/>
      <c r="G29" s="1531"/>
      <c r="H29" s="1531"/>
      <c r="I29" s="1517"/>
      <c r="J29" s="1531"/>
      <c r="K29" s="1570"/>
      <c r="L29" s="1531"/>
    </row>
    <row r="30" spans="1:12" ht="17.25" customHeight="1">
      <c r="H30" s="175"/>
    </row>
    <row r="31" spans="1:12" ht="17.25" customHeight="1">
      <c r="A31" s="1" t="s">
        <v>1524</v>
      </c>
      <c r="H31" s="175"/>
    </row>
    <row r="32" spans="1:12" ht="17.25" customHeight="1">
      <c r="H32" s="175"/>
    </row>
    <row r="33" spans="1:12" ht="18">
      <c r="A33" s="2117" t="s">
        <v>956</v>
      </c>
      <c r="B33" s="2117"/>
      <c r="C33" s="2117"/>
      <c r="D33" s="2117"/>
      <c r="E33" s="2117"/>
      <c r="F33" s="2117"/>
      <c r="G33" s="2117"/>
      <c r="H33" s="2117"/>
      <c r="I33" s="2117"/>
      <c r="J33" s="2117"/>
      <c r="K33" s="2117"/>
      <c r="L33" s="2117"/>
    </row>
    <row r="34" spans="1:12" ht="14.25" customHeight="1">
      <c r="A34" s="2111" t="s">
        <v>957</v>
      </c>
      <c r="B34" s="2111"/>
      <c r="C34" s="2111"/>
      <c r="D34" s="2111"/>
      <c r="E34" s="2111"/>
      <c r="F34" s="2111"/>
      <c r="G34" s="2111"/>
      <c r="H34" s="2111"/>
      <c r="I34" s="2111"/>
      <c r="J34" s="2111"/>
      <c r="K34" s="2111"/>
      <c r="L34" s="2111"/>
    </row>
    <row r="35" spans="1:12" ht="19.5" customHeight="1">
      <c r="A35" s="2111"/>
      <c r="B35" s="2111"/>
      <c r="C35" s="2111"/>
      <c r="D35" s="2111"/>
      <c r="E35" s="2111"/>
      <c r="F35" s="2111"/>
      <c r="G35" s="2111"/>
      <c r="H35" s="2111"/>
      <c r="I35" s="2111"/>
      <c r="J35" s="2111"/>
      <c r="K35" s="2111"/>
      <c r="L35" s="2111"/>
    </row>
    <row r="36" spans="1:12" ht="31.5" customHeight="1">
      <c r="A36" s="2116" t="s">
        <v>958</v>
      </c>
      <c r="B36" s="2116"/>
      <c r="C36" s="2116"/>
      <c r="D36" s="2116"/>
      <c r="E36" s="2116"/>
      <c r="F36" s="2116"/>
      <c r="G36" s="2116"/>
      <c r="H36" s="2116"/>
      <c r="I36" s="2116"/>
      <c r="J36" s="2116"/>
      <c r="K36" s="2116"/>
      <c r="L36" s="2116"/>
    </row>
    <row r="37" spans="1:12" ht="36" customHeight="1">
      <c r="A37" s="2116" t="s">
        <v>959</v>
      </c>
      <c r="B37" s="2116"/>
      <c r="C37" s="2116"/>
      <c r="D37" s="2116"/>
      <c r="E37" s="2116"/>
      <c r="F37" s="2116"/>
      <c r="G37" s="2116"/>
      <c r="H37" s="2116"/>
      <c r="I37" s="2116"/>
      <c r="J37" s="2116"/>
      <c r="K37" s="2116"/>
      <c r="L37" s="2116"/>
    </row>
    <row r="38" spans="1:12" ht="18">
      <c r="A38" s="2117" t="s">
        <v>960</v>
      </c>
      <c r="B38" s="2117"/>
      <c r="C38" s="2117"/>
      <c r="D38" s="2117"/>
      <c r="E38" s="2117"/>
      <c r="F38" s="2117"/>
      <c r="G38" s="2117"/>
      <c r="H38" s="2117"/>
      <c r="I38" s="2117"/>
      <c r="J38" s="2117"/>
      <c r="K38" s="2117"/>
      <c r="L38" s="2117"/>
    </row>
    <row r="39" spans="1:12" ht="19.5" customHeight="1">
      <c r="A39" s="2112"/>
      <c r="B39" s="2112"/>
      <c r="C39" s="2112"/>
      <c r="D39" s="2112"/>
      <c r="E39" s="2112"/>
      <c r="F39" s="541"/>
      <c r="G39" s="541"/>
      <c r="H39" s="542"/>
      <c r="I39" s="541"/>
      <c r="J39" s="541"/>
      <c r="K39" s="541"/>
      <c r="L39" s="541"/>
    </row>
    <row r="40" spans="1:12" ht="15">
      <c r="A40" s="2117" t="s">
        <v>961</v>
      </c>
      <c r="B40" s="2117"/>
      <c r="C40" s="2117"/>
      <c r="D40" s="2117"/>
      <c r="E40" s="541"/>
      <c r="F40" s="541"/>
      <c r="G40" s="541"/>
      <c r="H40" s="542"/>
      <c r="I40" s="541"/>
      <c r="J40" s="541"/>
      <c r="K40" s="541"/>
      <c r="L40" s="541"/>
    </row>
    <row r="41" spans="1:12">
      <c r="H41" s="171"/>
    </row>
    <row r="42" spans="1:12">
      <c r="A42" s="2113" t="s">
        <v>962</v>
      </c>
      <c r="B42" s="2104" t="s">
        <v>963</v>
      </c>
      <c r="C42" s="2105"/>
      <c r="D42" s="2105"/>
      <c r="E42" s="2105"/>
      <c r="F42" s="2105"/>
      <c r="G42" s="2105"/>
      <c r="H42" s="2105"/>
      <c r="I42" s="2105"/>
      <c r="J42" s="2105"/>
      <c r="K42" s="2105"/>
      <c r="L42" s="2105"/>
    </row>
    <row r="43" spans="1:12">
      <c r="A43" s="2114"/>
      <c r="B43" s="2104" t="s">
        <v>964</v>
      </c>
      <c r="C43" s="2105"/>
      <c r="D43" s="2105"/>
      <c r="E43" s="2105"/>
      <c r="F43" s="2105"/>
      <c r="G43" s="2105"/>
      <c r="H43" s="2105"/>
      <c r="I43" s="2105"/>
      <c r="J43" s="2105"/>
      <c r="K43" s="2105"/>
      <c r="L43" s="2105"/>
    </row>
    <row r="44" spans="1:12" ht="14.25" customHeight="1">
      <c r="A44" s="2115"/>
      <c r="B44" s="2106" t="s">
        <v>965</v>
      </c>
      <c r="C44" s="2107"/>
      <c r="D44" s="2107"/>
      <c r="E44" s="2107"/>
      <c r="F44" s="2107"/>
      <c r="G44" s="2107"/>
      <c r="H44" s="2107"/>
      <c r="I44" s="2107"/>
      <c r="J44" s="2107"/>
      <c r="K44" s="2107"/>
      <c r="L44" s="2107"/>
    </row>
    <row r="45" spans="1:12">
      <c r="H45" s="171"/>
    </row>
    <row r="50" spans="8:8">
      <c r="H50" s="103"/>
    </row>
  </sheetData>
  <mergeCells count="16">
    <mergeCell ref="A23:K23"/>
    <mergeCell ref="B43:L43"/>
    <mergeCell ref="B44:L44"/>
    <mergeCell ref="A1:L1"/>
    <mergeCell ref="A34:L35"/>
    <mergeCell ref="A39:E39"/>
    <mergeCell ref="A42:A44"/>
    <mergeCell ref="A36:L36"/>
    <mergeCell ref="A33:L33"/>
    <mergeCell ref="A37:L37"/>
    <mergeCell ref="A38:L38"/>
    <mergeCell ref="A40:D40"/>
    <mergeCell ref="A2:L2"/>
    <mergeCell ref="A17:L17"/>
    <mergeCell ref="A25:L25"/>
    <mergeCell ref="B42:L42"/>
  </mergeCells>
  <printOptions horizontalCentered="1" verticalCentered="1"/>
  <pageMargins left="0.25" right="0.25" top="0.25" bottom="0.25" header="0.3" footer="0.3"/>
  <pageSetup paperSize="17" scale="66"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11A25-E5BA-4B02-888A-75BBCD6F162F}">
  <dimension ref="A1:L19"/>
  <sheetViews>
    <sheetView zoomScaleNormal="100" workbookViewId="0">
      <selection activeCell="H23" sqref="H23"/>
    </sheetView>
  </sheetViews>
  <sheetFormatPr defaultColWidth="17.5703125" defaultRowHeight="14.25"/>
  <cols>
    <col min="1" max="1" width="27.42578125" style="292" customWidth="1"/>
    <col min="2" max="2" width="62" style="292" customWidth="1"/>
    <col min="3" max="3" width="11.7109375" style="292" bestFit="1" customWidth="1"/>
    <col min="4" max="4" width="16.42578125" style="292" customWidth="1"/>
    <col min="5" max="5" width="16.7109375" style="292" customWidth="1"/>
    <col min="6" max="6" width="12.5703125" style="292" customWidth="1"/>
    <col min="7" max="7" width="22.28515625" style="292" customWidth="1"/>
    <col min="8" max="16384" width="17.5703125" style="292"/>
  </cols>
  <sheetData>
    <row r="1" spans="1:12" ht="15.75" customHeight="1">
      <c r="A1" s="2026" t="s">
        <v>249</v>
      </c>
      <c r="B1" s="2026"/>
      <c r="C1" s="2026"/>
      <c r="D1" s="2026"/>
      <c r="E1" s="2026"/>
      <c r="F1" s="2026"/>
      <c r="G1" s="2026"/>
      <c r="H1" s="1801"/>
      <c r="I1" s="1802"/>
      <c r="J1" s="1802"/>
      <c r="K1" s="1802"/>
      <c r="L1" s="1802"/>
    </row>
    <row r="2" spans="1:12" ht="15.75" customHeight="1">
      <c r="A2" s="2026" t="s">
        <v>966</v>
      </c>
      <c r="B2" s="2026"/>
      <c r="C2" s="2026"/>
      <c r="D2" s="2026"/>
      <c r="E2" s="2026"/>
      <c r="F2" s="2026"/>
      <c r="G2" s="2026"/>
      <c r="H2" s="1803"/>
      <c r="I2" s="1803"/>
      <c r="J2" s="1803"/>
      <c r="K2" s="1802"/>
      <c r="L2" s="1802"/>
    </row>
    <row r="3" spans="1:12" ht="22.5" customHeight="1">
      <c r="A3" s="2026" t="s">
        <v>967</v>
      </c>
      <c r="B3" s="2026"/>
      <c r="C3" s="2026"/>
      <c r="D3" s="2026"/>
      <c r="E3" s="2026"/>
      <c r="F3" s="2026"/>
      <c r="G3" s="2026"/>
    </row>
    <row r="4" spans="1:12" ht="15.75" customHeight="1">
      <c r="A4" s="2026" t="s">
        <v>4</v>
      </c>
      <c r="B4" s="2026"/>
      <c r="C4" s="2026"/>
      <c r="D4" s="2026"/>
      <c r="E4" s="2026"/>
      <c r="F4" s="2026"/>
      <c r="G4" s="2026"/>
    </row>
    <row r="5" spans="1:12" ht="20.25" customHeight="1">
      <c r="A5" s="503"/>
      <c r="B5" s="503"/>
      <c r="C5" s="508" t="s">
        <v>968</v>
      </c>
      <c r="D5" s="2123" t="s">
        <v>969</v>
      </c>
      <c r="E5" s="2123"/>
      <c r="F5" s="2123" t="s">
        <v>970</v>
      </c>
      <c r="G5" s="2123"/>
      <c r="H5" s="483"/>
    </row>
    <row r="6" spans="1:12" ht="38.25">
      <c r="A6" s="1640" t="s">
        <v>913</v>
      </c>
      <c r="B6" s="1640" t="s">
        <v>914</v>
      </c>
      <c r="C6" s="1640" t="s">
        <v>971</v>
      </c>
      <c r="D6" s="1640" t="s">
        <v>972</v>
      </c>
      <c r="E6" s="1640" t="s">
        <v>973</v>
      </c>
      <c r="F6" s="1640" t="s">
        <v>974</v>
      </c>
      <c r="G6" s="1640" t="s">
        <v>975</v>
      </c>
    </row>
    <row r="7" spans="1:12" ht="25.5">
      <c r="A7" s="765" t="s">
        <v>976</v>
      </c>
      <c r="B7" s="1641" t="s">
        <v>977</v>
      </c>
      <c r="C7" s="1642"/>
      <c r="D7" s="1317"/>
      <c r="E7" s="1317"/>
      <c r="F7" s="1643">
        <v>40412</v>
      </c>
      <c r="G7" s="1644">
        <v>3069</v>
      </c>
    </row>
    <row r="8" spans="1:12" ht="25.5">
      <c r="A8" s="1645" t="s">
        <v>978</v>
      </c>
      <c r="B8" s="1641" t="s">
        <v>979</v>
      </c>
      <c r="C8" s="1642"/>
      <c r="D8" s="1646" t="s">
        <v>980</v>
      </c>
      <c r="E8" s="1647"/>
      <c r="F8" s="1647"/>
      <c r="G8" s="1644">
        <v>19636</v>
      </c>
    </row>
    <row r="9" spans="1:12" ht="25.5">
      <c r="A9" s="1645" t="s">
        <v>981</v>
      </c>
      <c r="B9" s="1641" t="s">
        <v>982</v>
      </c>
      <c r="C9" s="1642"/>
      <c r="D9" s="1646" t="s">
        <v>983</v>
      </c>
      <c r="E9" s="1647"/>
      <c r="F9" s="1647"/>
      <c r="G9" s="1644">
        <v>1993</v>
      </c>
    </row>
    <row r="10" spans="1:12" ht="38.25">
      <c r="A10" s="1648" t="s">
        <v>984</v>
      </c>
      <c r="B10" s="1649" t="s">
        <v>985</v>
      </c>
      <c r="C10" s="1650"/>
      <c r="D10" s="1650"/>
      <c r="E10" s="1650"/>
      <c r="F10" s="1643">
        <v>146</v>
      </c>
      <c r="G10" s="1643">
        <v>8</v>
      </c>
    </row>
    <row r="11" spans="1:12" ht="15">
      <c r="A11" s="293"/>
      <c r="B11" s="293"/>
    </row>
    <row r="12" spans="1:12" s="19" customFormat="1" ht="14.85" customHeight="1">
      <c r="A12" s="2124" t="s">
        <v>986</v>
      </c>
      <c r="B12" s="2124"/>
      <c r="C12" s="757"/>
      <c r="D12" s="758"/>
      <c r="E12" s="758"/>
      <c r="F12" s="758"/>
      <c r="G12" s="758"/>
    </row>
    <row r="13" spans="1:12" s="19" customFormat="1" ht="14.85" customHeight="1">
      <c r="A13" s="2122" t="s">
        <v>987</v>
      </c>
      <c r="B13" s="2122"/>
      <c r="C13" s="2122"/>
      <c r="D13" s="2122"/>
      <c r="E13" s="2122"/>
      <c r="F13" s="2122"/>
      <c r="G13" s="2122"/>
    </row>
    <row r="14" spans="1:12" s="19" customFormat="1" ht="16.350000000000001" customHeight="1">
      <c r="A14" s="2122" t="s">
        <v>988</v>
      </c>
      <c r="B14" s="2122"/>
      <c r="C14" s="2122"/>
      <c r="D14" s="2122"/>
      <c r="E14" s="2122"/>
      <c r="F14" s="2122"/>
      <c r="G14" s="2122"/>
    </row>
    <row r="15" spans="1:12" s="19" customFormat="1" ht="15" customHeight="1">
      <c r="A15" s="2124" t="s">
        <v>989</v>
      </c>
      <c r="B15" s="2124"/>
      <c r="C15" s="757"/>
      <c r="D15" s="758"/>
      <c r="E15" s="758"/>
      <c r="F15" s="758"/>
      <c r="G15" s="758"/>
    </row>
    <row r="16" spans="1:12" s="19" customFormat="1" ht="14.1" customHeight="1">
      <c r="A16" s="2124" t="s">
        <v>990</v>
      </c>
      <c r="B16" s="2124"/>
      <c r="C16" s="757"/>
      <c r="D16" s="758"/>
      <c r="E16" s="758"/>
      <c r="F16" s="758"/>
      <c r="G16" s="758"/>
    </row>
    <row r="17" spans="1:8" s="6" customFormat="1" ht="26.1" customHeight="1">
      <c r="A17" s="2121" t="s">
        <v>991</v>
      </c>
      <c r="B17" s="2121"/>
      <c r="C17" s="2121"/>
      <c r="D17" s="2121"/>
      <c r="E17" s="2121"/>
      <c r="F17" s="2121"/>
      <c r="G17" s="2121"/>
      <c r="H17" s="509"/>
    </row>
    <row r="18" spans="1:8" s="6" customFormat="1" ht="15.75" customHeight="1">
      <c r="A18" s="709" t="s">
        <v>992</v>
      </c>
      <c r="B18" s="710"/>
      <c r="C18" s="711"/>
      <c r="D18" s="509"/>
      <c r="E18" s="509"/>
      <c r="F18" s="509"/>
      <c r="G18" s="509"/>
      <c r="H18" s="509"/>
    </row>
    <row r="19" spans="1:8" s="6" customFormat="1" ht="15" customHeight="1">
      <c r="A19" t="s">
        <v>993</v>
      </c>
      <c r="B19" s="709"/>
      <c r="C19" s="816"/>
    </row>
  </sheetData>
  <mergeCells count="12">
    <mergeCell ref="A17:G17"/>
    <mergeCell ref="A1:G1"/>
    <mergeCell ref="A2:G2"/>
    <mergeCell ref="A3:G3"/>
    <mergeCell ref="A4:G4"/>
    <mergeCell ref="A13:G13"/>
    <mergeCell ref="A14:G14"/>
    <mergeCell ref="D5:E5"/>
    <mergeCell ref="F5:G5"/>
    <mergeCell ref="A12:B12"/>
    <mergeCell ref="A15:B15"/>
    <mergeCell ref="A16:B16"/>
  </mergeCells>
  <printOptions horizontalCentered="1" verticalCentered="1"/>
  <pageMargins left="0.25" right="0.25" top="0.25" bottom="0.25" header="0.3" footer="0.3"/>
  <pageSetup scale="8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70EA1-E56B-4DF7-B06F-56571CB0BD01}">
  <dimension ref="A1:O42"/>
  <sheetViews>
    <sheetView zoomScaleNormal="100" workbookViewId="0">
      <selection activeCell="C50" sqref="C50"/>
    </sheetView>
  </sheetViews>
  <sheetFormatPr defaultColWidth="8.5703125" defaultRowHeight="12.75"/>
  <cols>
    <col min="1" max="1" width="40.42578125" style="91" bestFit="1" customWidth="1"/>
    <col min="2" max="2" width="7.7109375" style="91" bestFit="1" customWidth="1"/>
    <col min="3" max="4" width="13.5703125" style="91" bestFit="1" customWidth="1"/>
    <col min="5" max="5" width="7.7109375" style="91" bestFit="1" customWidth="1"/>
    <col min="6" max="6" width="13.42578125" style="91" bestFit="1" customWidth="1"/>
    <col min="7" max="7" width="15" style="91" customWidth="1"/>
    <col min="8" max="9" width="8.42578125" style="91" customWidth="1"/>
    <col min="10" max="10" width="9.42578125" style="91" customWidth="1"/>
    <col min="11" max="11" width="21" style="91" customWidth="1"/>
    <col min="12" max="12" width="8.5703125" style="91"/>
    <col min="13" max="13" width="14" style="91" bestFit="1" customWidth="1"/>
    <col min="14" max="16384" width="8.5703125" style="91"/>
  </cols>
  <sheetData>
    <row r="1" spans="1:15" ht="20.25">
      <c r="A1" s="1933" t="s">
        <v>92</v>
      </c>
      <c r="B1" s="1933"/>
      <c r="C1" s="1933"/>
      <c r="D1" s="1933"/>
      <c r="E1" s="1933"/>
      <c r="F1" s="1933"/>
      <c r="G1" s="1933"/>
      <c r="H1" s="1933"/>
      <c r="I1" s="1933"/>
      <c r="J1" s="1933"/>
      <c r="K1" s="1794"/>
    </row>
    <row r="2" spans="1:15" ht="20.25">
      <c r="A2" s="1933" t="s">
        <v>93</v>
      </c>
      <c r="B2" s="1934"/>
      <c r="C2" s="1934"/>
      <c r="D2" s="1934"/>
      <c r="E2" s="1934"/>
      <c r="F2" s="1934"/>
      <c r="G2" s="1934"/>
      <c r="H2" s="1934"/>
      <c r="I2" s="1934"/>
      <c r="J2" s="1934"/>
      <c r="K2" s="1794"/>
      <c r="L2" s="545"/>
      <c r="M2" s="545"/>
      <c r="N2" s="545"/>
      <c r="O2" s="545"/>
    </row>
    <row r="3" spans="1:15" ht="15.75">
      <c r="A3" s="1933" t="s">
        <v>94</v>
      </c>
      <c r="B3" s="1933"/>
      <c r="C3" s="1933"/>
      <c r="D3" s="1933"/>
      <c r="E3" s="1933"/>
      <c r="F3" s="1933"/>
      <c r="G3" s="1933"/>
      <c r="H3" s="1933"/>
      <c r="I3" s="1933"/>
      <c r="J3" s="1933"/>
    </row>
    <row r="4" spans="1:15" ht="15.75">
      <c r="A4" s="1933" t="s">
        <v>4</v>
      </c>
      <c r="B4" s="1933"/>
      <c r="C4" s="1933"/>
      <c r="D4" s="1933"/>
      <c r="E4" s="1933"/>
      <c r="F4" s="1933"/>
      <c r="G4" s="1933"/>
      <c r="H4" s="1933"/>
      <c r="I4" s="1933"/>
      <c r="J4" s="1933"/>
    </row>
    <row r="5" spans="1:15" ht="15.75">
      <c r="A5" s="206"/>
      <c r="B5" s="210"/>
      <c r="C5" s="210"/>
      <c r="D5" s="210"/>
      <c r="E5" s="210"/>
      <c r="F5" s="210"/>
      <c r="G5" s="210"/>
      <c r="H5" s="210"/>
      <c r="I5" s="210"/>
      <c r="J5" s="210"/>
    </row>
    <row r="6" spans="1:15" ht="16.5" thickBot="1">
      <c r="A6" s="1935" t="s">
        <v>95</v>
      </c>
      <c r="B6" s="1936"/>
      <c r="C6" s="1936"/>
      <c r="D6" s="1936"/>
      <c r="E6" s="1936"/>
      <c r="F6" s="1936"/>
      <c r="G6" s="1936"/>
      <c r="H6" s="1936"/>
      <c r="I6" s="1936"/>
      <c r="J6" s="1936"/>
    </row>
    <row r="7" spans="1:15">
      <c r="A7" s="211"/>
      <c r="B7" s="1937" t="s">
        <v>96</v>
      </c>
      <c r="C7" s="1938"/>
      <c r="D7" s="1939"/>
      <c r="E7" s="1940" t="s">
        <v>97</v>
      </c>
      <c r="F7" s="1938"/>
      <c r="G7" s="1939"/>
      <c r="H7" s="1941" t="s">
        <v>98</v>
      </c>
      <c r="I7" s="1942"/>
      <c r="J7" s="1943"/>
    </row>
    <row r="8" spans="1:15" ht="13.5" thickBot="1">
      <c r="A8" s="1335" t="s">
        <v>99</v>
      </c>
      <c r="B8" s="400" t="s">
        <v>100</v>
      </c>
      <c r="C8" s="401" t="s">
        <v>101</v>
      </c>
      <c r="D8" s="402" t="s">
        <v>91</v>
      </c>
      <c r="E8" s="403" t="s">
        <v>100</v>
      </c>
      <c r="F8" s="401" t="s">
        <v>101</v>
      </c>
      <c r="G8" s="402" t="s">
        <v>91</v>
      </c>
      <c r="H8" s="400" t="s">
        <v>100</v>
      </c>
      <c r="I8" s="401" t="s">
        <v>101</v>
      </c>
      <c r="J8" s="402" t="s">
        <v>91</v>
      </c>
    </row>
    <row r="9" spans="1:15" ht="13.5" thickBot="1">
      <c r="A9" s="1335"/>
      <c r="B9" s="224"/>
      <c r="C9" s="225"/>
      <c r="D9" s="226"/>
      <c r="E9" s="213"/>
      <c r="F9" s="213"/>
      <c r="G9" s="214"/>
      <c r="H9" s="215"/>
      <c r="I9" s="213"/>
      <c r="J9" s="214"/>
    </row>
    <row r="10" spans="1:15">
      <c r="A10" s="1336" t="s">
        <v>102</v>
      </c>
      <c r="B10" s="425" t="s">
        <v>12</v>
      </c>
      <c r="C10" s="220">
        <v>95388391</v>
      </c>
      <c r="D10" s="1087">
        <f>C10</f>
        <v>95388391</v>
      </c>
      <c r="E10" s="429" t="s">
        <v>12</v>
      </c>
      <c r="F10" s="220">
        <f>'ESA Table 1'!F29</f>
        <v>83506665.290000007</v>
      </c>
      <c r="G10" s="221">
        <f>'ESA Table 1'!G29</f>
        <v>83506665.290000007</v>
      </c>
      <c r="H10" s="430" t="s">
        <v>12</v>
      </c>
      <c r="I10" s="218">
        <f>F10/C10</f>
        <v>0.87543845131007614</v>
      </c>
      <c r="J10" s="222">
        <f>G10/D10</f>
        <v>0.87543845131007614</v>
      </c>
      <c r="L10" s="209"/>
      <c r="M10" s="1226"/>
    </row>
    <row r="11" spans="1:15" ht="14.25">
      <c r="A11" s="1336" t="s">
        <v>103</v>
      </c>
      <c r="B11" s="425" t="s">
        <v>12</v>
      </c>
      <c r="C11" s="1337">
        <v>20950948</v>
      </c>
      <c r="D11" s="1087">
        <f t="shared" ref="D11:D16" si="0">C11</f>
        <v>20950948</v>
      </c>
      <c r="E11" s="427" t="s">
        <v>12</v>
      </c>
      <c r="F11" s="220">
        <f>'ESA Table 2A (MFWB)'!P135</f>
        <v>15085730.513241002</v>
      </c>
      <c r="G11" s="221">
        <f>'ESA Table 2A (MFWB)'!Q135</f>
        <v>15085730.513241002</v>
      </c>
      <c r="H11" s="430" t="s">
        <v>12</v>
      </c>
      <c r="I11" s="218">
        <f t="shared" ref="I11:I12" si="1">F11/C11</f>
        <v>0.72005001937100899</v>
      </c>
      <c r="J11" s="222">
        <f t="shared" ref="J11:J12" si="2">G11/D11</f>
        <v>0.72005001937100899</v>
      </c>
      <c r="M11" s="1089"/>
    </row>
    <row r="12" spans="1:15" ht="14.25">
      <c r="A12" s="1336" t="s">
        <v>104</v>
      </c>
      <c r="B12" s="425" t="s">
        <v>12</v>
      </c>
      <c r="C12" s="1337">
        <v>6510545</v>
      </c>
      <c r="D12" s="1087">
        <f t="shared" si="0"/>
        <v>6510545</v>
      </c>
      <c r="E12" s="429" t="s">
        <v>12</v>
      </c>
      <c r="F12" s="220">
        <f>'ESA-Table 14'!F9</f>
        <v>1668059.9399999997</v>
      </c>
      <c r="G12" s="221">
        <f>'ESA-Table 14'!G9</f>
        <v>1668059.9399999997</v>
      </c>
      <c r="H12" s="430" t="s">
        <v>12</v>
      </c>
      <c r="I12" s="218">
        <f t="shared" si="1"/>
        <v>0.25620895639305152</v>
      </c>
      <c r="J12" s="222">
        <f t="shared" si="2"/>
        <v>0.25620895639305152</v>
      </c>
      <c r="M12" s="1227"/>
    </row>
    <row r="13" spans="1:15">
      <c r="A13" s="1336" t="s">
        <v>105</v>
      </c>
      <c r="B13" s="425" t="s">
        <v>12</v>
      </c>
      <c r="C13" s="1337">
        <v>0</v>
      </c>
      <c r="D13" s="301">
        <f t="shared" si="0"/>
        <v>0</v>
      </c>
      <c r="E13" s="427" t="s">
        <v>12</v>
      </c>
      <c r="F13" s="220">
        <v>0</v>
      </c>
      <c r="G13" s="216">
        <f t="shared" ref="G13:G16" si="3">F13</f>
        <v>0</v>
      </c>
      <c r="H13" s="430" t="s">
        <v>12</v>
      </c>
      <c r="I13" s="218">
        <v>0</v>
      </c>
      <c r="J13" s="219">
        <v>0</v>
      </c>
    </row>
    <row r="14" spans="1:15" ht="14.25">
      <c r="A14" s="404" t="s">
        <v>106</v>
      </c>
      <c r="B14" s="426" t="s">
        <v>12</v>
      </c>
      <c r="C14" s="1338">
        <v>0</v>
      </c>
      <c r="D14" s="307">
        <f t="shared" si="0"/>
        <v>0</v>
      </c>
      <c r="E14" s="428" t="s">
        <v>12</v>
      </c>
      <c r="F14" s="302">
        <v>0</v>
      </c>
      <c r="G14" s="303">
        <f t="shared" si="3"/>
        <v>0</v>
      </c>
      <c r="H14" s="431" t="s">
        <v>12</v>
      </c>
      <c r="I14" s="304">
        <v>0</v>
      </c>
      <c r="J14" s="305">
        <v>0</v>
      </c>
      <c r="K14" s="1089"/>
    </row>
    <row r="15" spans="1:15" ht="14.25">
      <c r="A15" s="306" t="s">
        <v>107</v>
      </c>
      <c r="B15" s="426" t="s">
        <v>12</v>
      </c>
      <c r="C15" s="1338">
        <v>0</v>
      </c>
      <c r="D15" s="307">
        <f t="shared" si="0"/>
        <v>0</v>
      </c>
      <c r="E15" s="428" t="s">
        <v>12</v>
      </c>
      <c r="F15" s="302">
        <v>0</v>
      </c>
      <c r="G15" s="303">
        <f t="shared" si="3"/>
        <v>0</v>
      </c>
      <c r="H15" s="431" t="s">
        <v>12</v>
      </c>
      <c r="I15" s="304">
        <v>0</v>
      </c>
      <c r="J15" s="305">
        <v>0</v>
      </c>
    </row>
    <row r="16" spans="1:15" ht="14.25">
      <c r="A16" s="1339" t="s">
        <v>108</v>
      </c>
      <c r="B16" s="426" t="s">
        <v>12</v>
      </c>
      <c r="C16" s="1338">
        <v>0</v>
      </c>
      <c r="D16" s="307">
        <f t="shared" si="0"/>
        <v>0</v>
      </c>
      <c r="E16" s="428" t="s">
        <v>12</v>
      </c>
      <c r="F16" s="302">
        <v>0</v>
      </c>
      <c r="G16" s="303">
        <f t="shared" si="3"/>
        <v>0</v>
      </c>
      <c r="H16" s="431" t="s">
        <v>12</v>
      </c>
      <c r="I16" s="304">
        <v>0</v>
      </c>
      <c r="J16" s="305">
        <v>0</v>
      </c>
    </row>
    <row r="17" spans="1:12">
      <c r="A17" s="1340"/>
      <c r="B17" s="425"/>
      <c r="C17" s="220"/>
      <c r="D17" s="221"/>
      <c r="E17" s="429"/>
      <c r="F17" s="220"/>
      <c r="G17" s="221"/>
      <c r="H17" s="217"/>
      <c r="I17" s="218"/>
      <c r="J17" s="222"/>
    </row>
    <row r="18" spans="1:12" ht="13.5" thickBot="1">
      <c r="A18" s="405" t="s">
        <v>109</v>
      </c>
      <c r="B18" s="604" t="s">
        <v>12</v>
      </c>
      <c r="C18" s="1153">
        <f>SUM(C10:C16)</f>
        <v>122849884</v>
      </c>
      <c r="D18" s="1154">
        <f>SUM(D10:D16)</f>
        <v>122849884</v>
      </c>
      <c r="E18" s="605">
        <f>SUM(E10:E16)</f>
        <v>0</v>
      </c>
      <c r="F18" s="1153">
        <f>SUM(F10:F16)</f>
        <v>100260455.74324101</v>
      </c>
      <c r="G18" s="1154">
        <f>SUM(G10:G16)</f>
        <v>100260455.74324101</v>
      </c>
      <c r="H18" s="606" t="s">
        <v>12</v>
      </c>
      <c r="I18" s="1155">
        <f>F18/C18</f>
        <v>0.81612169648642896</v>
      </c>
      <c r="J18" s="1156">
        <f>G18/D18</f>
        <v>0.81612169648642896</v>
      </c>
    </row>
    <row r="19" spans="1:12">
      <c r="A19" s="207"/>
      <c r="B19" s="207"/>
      <c r="C19" s="207"/>
      <c r="D19" s="207"/>
      <c r="E19" s="207"/>
      <c r="F19" s="207"/>
      <c r="G19" s="207"/>
      <c r="H19" s="207"/>
      <c r="I19" s="207"/>
      <c r="J19" s="207"/>
    </row>
    <row r="20" spans="1:12" ht="15" customHeight="1">
      <c r="A20" s="1929" t="s">
        <v>15</v>
      </c>
      <c r="B20" s="1929"/>
      <c r="C20" s="1929"/>
      <c r="D20" s="1929"/>
      <c r="E20" s="1929"/>
      <c r="F20" s="1929"/>
      <c r="G20" s="1929"/>
      <c r="H20" s="1929"/>
      <c r="I20" s="1929"/>
      <c r="J20" s="1929"/>
    </row>
    <row r="21" spans="1:12">
      <c r="A21" s="524"/>
      <c r="B21" s="524"/>
      <c r="C21" s="524"/>
      <c r="D21" s="524"/>
      <c r="E21" s="524"/>
      <c r="F21" s="524"/>
      <c r="G21" s="524"/>
      <c r="H21" s="524"/>
      <c r="I21" s="524"/>
      <c r="J21" s="524"/>
    </row>
    <row r="22" spans="1:12" ht="13.15" customHeight="1">
      <c r="A22" s="1929" t="s">
        <v>110</v>
      </c>
      <c r="B22" s="1929"/>
      <c r="C22" s="1929"/>
      <c r="D22" s="1929"/>
      <c r="E22" s="1929"/>
      <c r="F22" s="1929"/>
      <c r="G22" s="1929"/>
      <c r="H22" s="1929"/>
      <c r="I22" s="1929"/>
      <c r="J22" s="1929"/>
    </row>
    <row r="23" spans="1:12" ht="52.5" customHeight="1">
      <c r="A23" s="1932" t="s">
        <v>111</v>
      </c>
      <c r="B23" s="1932"/>
      <c r="C23" s="1932"/>
      <c r="D23" s="1932"/>
      <c r="E23" s="1932"/>
      <c r="F23" s="1932"/>
      <c r="G23" s="1932"/>
      <c r="H23" s="1932"/>
      <c r="I23" s="1932"/>
      <c r="J23" s="1932"/>
    </row>
    <row r="24" spans="1:12" ht="14.25">
      <c r="A24" s="1944" t="s">
        <v>112</v>
      </c>
      <c r="B24" s="1944"/>
      <c r="C24" s="1944"/>
      <c r="D24" s="1944"/>
      <c r="E24" s="1944"/>
      <c r="F24" s="1944"/>
      <c r="G24" s="1944"/>
      <c r="H24" s="1944"/>
      <c r="I24" s="1944"/>
      <c r="J24" s="1944"/>
      <c r="K24" s="91" t="s">
        <v>113</v>
      </c>
    </row>
    <row r="25" spans="1:12" ht="12.75" customHeight="1">
      <c r="A25" s="1932" t="s">
        <v>114</v>
      </c>
      <c r="B25" s="1932"/>
      <c r="C25" s="1932"/>
      <c r="D25" s="1932"/>
      <c r="E25" s="1932"/>
      <c r="F25" s="1932"/>
      <c r="G25" s="1932"/>
      <c r="H25" s="1932"/>
      <c r="I25" s="1932"/>
      <c r="J25" s="1932"/>
      <c r="K25" s="207"/>
      <c r="L25" s="207"/>
    </row>
    <row r="27" spans="1:12" ht="16.5" thickBot="1">
      <c r="A27" s="1935" t="s">
        <v>115</v>
      </c>
      <c r="B27" s="1936"/>
      <c r="C27" s="1936"/>
      <c r="D27" s="1936"/>
      <c r="E27" s="1936"/>
      <c r="F27" s="1936"/>
      <c r="G27" s="1936"/>
      <c r="H27" s="1936"/>
      <c r="I27" s="1936"/>
      <c r="J27" s="1936"/>
    </row>
    <row r="28" spans="1:12" ht="28.35" customHeight="1">
      <c r="A28" s="211"/>
      <c r="B28" s="1946" t="s">
        <v>116</v>
      </c>
      <c r="C28" s="1947"/>
      <c r="D28" s="1947"/>
      <c r="E28" s="1946" t="s">
        <v>117</v>
      </c>
      <c r="F28" s="1947"/>
      <c r="G28" s="1948"/>
      <c r="H28" s="1946" t="s">
        <v>8</v>
      </c>
      <c r="I28" s="1947"/>
      <c r="J28" s="1948"/>
    </row>
    <row r="29" spans="1:12">
      <c r="A29" s="1335" t="s">
        <v>99</v>
      </c>
      <c r="B29" s="400" t="s">
        <v>118</v>
      </c>
      <c r="C29" s="401" t="s">
        <v>119</v>
      </c>
      <c r="D29" s="406" t="s">
        <v>120</v>
      </c>
      <c r="E29" s="400" t="s">
        <v>118</v>
      </c>
      <c r="F29" s="401" t="s">
        <v>119</v>
      </c>
      <c r="G29" s="402" t="s">
        <v>120</v>
      </c>
      <c r="H29" s="400" t="s">
        <v>118</v>
      </c>
      <c r="I29" s="401" t="s">
        <v>119</v>
      </c>
      <c r="J29" s="402" t="s">
        <v>120</v>
      </c>
    </row>
    <row r="30" spans="1:12" ht="13.5" thickBot="1">
      <c r="A30" s="1335"/>
      <c r="B30" s="212"/>
      <c r="C30" s="223"/>
      <c r="D30" s="223"/>
      <c r="E30" s="224"/>
      <c r="F30" s="225"/>
      <c r="G30" s="226"/>
      <c r="H30" s="224"/>
      <c r="I30" s="225"/>
      <c r="J30" s="226"/>
    </row>
    <row r="31" spans="1:12" ht="14.25">
      <c r="A31" s="1336" t="s">
        <v>121</v>
      </c>
      <c r="B31" s="420" t="s">
        <v>12</v>
      </c>
      <c r="C31" s="640" t="s">
        <v>12</v>
      </c>
      <c r="D31" s="1167">
        <v>1435220</v>
      </c>
      <c r="E31" s="420" t="s">
        <v>12</v>
      </c>
      <c r="F31" s="640" t="s">
        <v>12</v>
      </c>
      <c r="G31" s="1167">
        <v>1108855</v>
      </c>
      <c r="H31" s="420" t="s">
        <v>12</v>
      </c>
      <c r="I31" s="640" t="s">
        <v>12</v>
      </c>
      <c r="J31" s="831">
        <f t="shared" ref="J31" si="4">G31/D31</f>
        <v>0.77260280653837043</v>
      </c>
    </row>
    <row r="32" spans="1:12">
      <c r="A32" s="1336" t="s">
        <v>122</v>
      </c>
      <c r="B32" s="421" t="s">
        <v>12</v>
      </c>
      <c r="C32" s="422" t="s">
        <v>12</v>
      </c>
      <c r="D32" s="1341" t="s">
        <v>12</v>
      </c>
      <c r="E32" s="421" t="s">
        <v>12</v>
      </c>
      <c r="F32" s="422" t="s">
        <v>12</v>
      </c>
      <c r="G32" s="1342">
        <v>416568</v>
      </c>
      <c r="H32" s="421" t="s">
        <v>12</v>
      </c>
      <c r="I32" s="422" t="s">
        <v>12</v>
      </c>
      <c r="J32" s="831">
        <v>0</v>
      </c>
    </row>
    <row r="33" spans="1:10" ht="15">
      <c r="A33" s="1336" t="s">
        <v>123</v>
      </c>
      <c r="B33" s="421" t="s">
        <v>12</v>
      </c>
      <c r="C33" s="422" t="s">
        <v>12</v>
      </c>
      <c r="D33" s="1343" t="s">
        <v>12</v>
      </c>
      <c r="E33" s="421" t="s">
        <v>12</v>
      </c>
      <c r="F33" s="422" t="s">
        <v>12</v>
      </c>
      <c r="G33" s="1342">
        <f>'ESA Table 2B PPPD'!F147+'ESA Table 2B PPPD'!P147</f>
        <v>9978.1751221781888</v>
      </c>
      <c r="H33" s="421" t="s">
        <v>12</v>
      </c>
      <c r="I33" s="422" t="s">
        <v>12</v>
      </c>
      <c r="J33" s="831">
        <v>0</v>
      </c>
    </row>
    <row r="34" spans="1:10" ht="15">
      <c r="A34" s="1336" t="s">
        <v>105</v>
      </c>
      <c r="B34" s="421" t="s">
        <v>12</v>
      </c>
      <c r="C34" s="422" t="s">
        <v>12</v>
      </c>
      <c r="D34" s="1343" t="s">
        <v>12</v>
      </c>
      <c r="E34" s="421" t="s">
        <v>12</v>
      </c>
      <c r="F34" s="422" t="s">
        <v>12</v>
      </c>
      <c r="G34" s="1342">
        <v>0</v>
      </c>
      <c r="H34" s="421" t="s">
        <v>12</v>
      </c>
      <c r="I34" s="422" t="s">
        <v>12</v>
      </c>
      <c r="J34" s="208">
        <v>0</v>
      </c>
    </row>
    <row r="35" spans="1:10" ht="14.25">
      <c r="A35" s="404" t="s">
        <v>124</v>
      </c>
      <c r="B35" s="423" t="s">
        <v>12</v>
      </c>
      <c r="C35" s="424" t="s">
        <v>12</v>
      </c>
      <c r="D35" s="424" t="s">
        <v>12</v>
      </c>
      <c r="E35" s="423" t="s">
        <v>12</v>
      </c>
      <c r="F35" s="424" t="s">
        <v>12</v>
      </c>
      <c r="G35" s="1344" t="s">
        <v>12</v>
      </c>
      <c r="H35" s="423" t="s">
        <v>12</v>
      </c>
      <c r="I35" s="424" t="s">
        <v>12</v>
      </c>
      <c r="J35" s="308">
        <v>0</v>
      </c>
    </row>
    <row r="36" spans="1:10" ht="14.25">
      <c r="A36" s="306" t="s">
        <v>125</v>
      </c>
      <c r="B36" s="423" t="s">
        <v>12</v>
      </c>
      <c r="C36" s="424" t="s">
        <v>12</v>
      </c>
      <c r="D36" s="424" t="s">
        <v>12</v>
      </c>
      <c r="E36" s="423" t="s">
        <v>12</v>
      </c>
      <c r="F36" s="424" t="s">
        <v>12</v>
      </c>
      <c r="G36" s="1344" t="s">
        <v>12</v>
      </c>
      <c r="H36" s="423" t="s">
        <v>12</v>
      </c>
      <c r="I36" s="424" t="s">
        <v>12</v>
      </c>
      <c r="J36" s="308">
        <v>0</v>
      </c>
    </row>
    <row r="37" spans="1:10">
      <c r="A37" s="1340"/>
      <c r="B37" s="421"/>
      <c r="C37" s="422"/>
      <c r="D37" s="227"/>
      <c r="E37" s="1345"/>
      <c r="F37" s="1346"/>
      <c r="G37" s="1347"/>
      <c r="H37" s="1348"/>
      <c r="I37" s="1317"/>
      <c r="J37" s="1349"/>
    </row>
    <row r="38" spans="1:10" ht="13.5" thickBot="1">
      <c r="A38" s="405" t="s">
        <v>109</v>
      </c>
      <c r="B38" s="607" t="s">
        <v>12</v>
      </c>
      <c r="C38" s="607" t="s">
        <v>12</v>
      </c>
      <c r="D38" s="1168">
        <f>SUM(D31:D37)</f>
        <v>1435220</v>
      </c>
      <c r="E38" s="607" t="s">
        <v>12</v>
      </c>
      <c r="F38" s="607" t="s">
        <v>12</v>
      </c>
      <c r="G38" s="1168">
        <f>G31+G32</f>
        <v>1525423</v>
      </c>
      <c r="H38" s="1169" t="s">
        <v>12</v>
      </c>
      <c r="I38" s="1170" t="s">
        <v>12</v>
      </c>
      <c r="J38" s="1171">
        <f>G38/D38</f>
        <v>1.0628495979710428</v>
      </c>
    </row>
    <row r="40" spans="1:10" ht="12.75" customHeight="1">
      <c r="A40" s="1945" t="s">
        <v>126</v>
      </c>
      <c r="B40" s="1945"/>
      <c r="C40" s="1945"/>
      <c r="D40" s="1945"/>
      <c r="E40" s="1945"/>
      <c r="F40" s="1945"/>
      <c r="G40" s="1945"/>
      <c r="H40" s="1945"/>
      <c r="I40" s="1945"/>
      <c r="J40" s="1945"/>
    </row>
    <row r="41" spans="1:10" ht="14.25">
      <c r="A41" s="1944" t="s">
        <v>127</v>
      </c>
      <c r="B41" s="1944"/>
      <c r="C41" s="1944"/>
      <c r="D41" s="1944"/>
      <c r="E41" s="1944"/>
      <c r="F41" s="1944"/>
      <c r="G41" s="1944"/>
      <c r="H41" s="1944"/>
      <c r="I41" s="1944"/>
      <c r="J41" s="1944"/>
    </row>
    <row r="42" spans="1:10" ht="14.25">
      <c r="A42" s="91" t="s">
        <v>128</v>
      </c>
    </row>
  </sheetData>
  <mergeCells count="19">
    <mergeCell ref="A41:J41"/>
    <mergeCell ref="A24:J24"/>
    <mergeCell ref="A25:J25"/>
    <mergeCell ref="A40:J40"/>
    <mergeCell ref="B28:D28"/>
    <mergeCell ref="E28:G28"/>
    <mergeCell ref="H28:J28"/>
    <mergeCell ref="A27:J27"/>
    <mergeCell ref="A22:J22"/>
    <mergeCell ref="A23:J23"/>
    <mergeCell ref="A1:J1"/>
    <mergeCell ref="A2:J2"/>
    <mergeCell ref="A6:J6"/>
    <mergeCell ref="B7:D7"/>
    <mergeCell ref="E7:G7"/>
    <mergeCell ref="H7:J7"/>
    <mergeCell ref="A3:J3"/>
    <mergeCell ref="A4:J4"/>
    <mergeCell ref="A20:J20"/>
  </mergeCells>
  <printOptions horizontalCentered="1" verticalCentered="1"/>
  <pageMargins left="0.25" right="0.25" top="0.25" bottom="0.25" header="0.3" footer="0.3"/>
  <pageSetup scale="9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N33"/>
  <sheetViews>
    <sheetView zoomScale="90" zoomScaleNormal="90" workbookViewId="0">
      <selection activeCell="P16" sqref="P16"/>
    </sheetView>
  </sheetViews>
  <sheetFormatPr defaultColWidth="9" defaultRowHeight="12.75"/>
  <cols>
    <col min="1" max="1" width="55.28515625" style="72" bestFit="1" customWidth="1"/>
    <col min="2" max="2" width="7.5703125" style="72" bestFit="1" customWidth="1"/>
    <col min="3" max="3" width="14" style="72" customWidth="1"/>
    <col min="4" max="4" width="15.28515625" style="72" customWidth="1"/>
    <col min="5" max="5" width="7.5703125" style="72" bestFit="1" customWidth="1"/>
    <col min="6" max="6" width="12.42578125" style="72" customWidth="1"/>
    <col min="7" max="7" width="11.7109375" style="72" customWidth="1"/>
    <col min="8" max="8" width="7.5703125" style="72" bestFit="1" customWidth="1"/>
    <col min="9" max="10" width="11.5703125" style="72" bestFit="1" customWidth="1"/>
    <col min="11" max="11" width="7.5703125" style="72" bestFit="1" customWidth="1"/>
    <col min="12" max="12" width="10.28515625" style="72" customWidth="1"/>
    <col min="13" max="13" width="11.42578125" style="72" customWidth="1"/>
    <col min="14" max="14" width="22.28515625" style="72" bestFit="1" customWidth="1"/>
    <col min="15" max="16384" width="9" style="72"/>
  </cols>
  <sheetData>
    <row r="1" spans="1:14" ht="21.75" customHeight="1">
      <c r="A1" s="2135" t="s">
        <v>249</v>
      </c>
      <c r="B1" s="2136"/>
      <c r="C1" s="2136"/>
      <c r="D1" s="2136"/>
      <c r="E1" s="2136"/>
      <c r="F1" s="2136"/>
      <c r="G1" s="2136"/>
      <c r="H1" s="2136"/>
      <c r="I1" s="2136"/>
      <c r="J1" s="2136"/>
      <c r="K1" s="2136"/>
      <c r="L1" s="2136"/>
      <c r="M1" s="2137"/>
      <c r="N1" s="1794"/>
    </row>
    <row r="2" spans="1:14" ht="18.75" customHeight="1">
      <c r="A2" s="2138" t="s">
        <v>994</v>
      </c>
      <c r="B2" s="1977"/>
      <c r="C2" s="1977"/>
      <c r="D2" s="1977"/>
      <c r="E2" s="1977"/>
      <c r="F2" s="1977"/>
      <c r="G2" s="1977"/>
      <c r="H2" s="1977"/>
      <c r="I2" s="1977"/>
      <c r="J2" s="1977"/>
      <c r="K2" s="1977"/>
      <c r="L2" s="1977"/>
      <c r="M2" s="2139"/>
      <c r="N2" s="2"/>
    </row>
    <row r="3" spans="1:14" ht="19.5" customHeight="1">
      <c r="A3" s="2138" t="s">
        <v>995</v>
      </c>
      <c r="B3" s="1977"/>
      <c r="C3" s="1977"/>
      <c r="D3" s="1977"/>
      <c r="E3" s="1977"/>
      <c r="F3" s="1977"/>
      <c r="G3" s="1977"/>
      <c r="H3" s="1977"/>
      <c r="I3" s="1977"/>
      <c r="J3" s="1977"/>
      <c r="K3" s="1977"/>
      <c r="L3" s="1977"/>
      <c r="M3" s="2139"/>
    </row>
    <row r="4" spans="1:14" ht="18.75" customHeight="1">
      <c r="A4" s="2140" t="s">
        <v>4</v>
      </c>
      <c r="B4" s="2141"/>
      <c r="C4" s="2141"/>
      <c r="D4" s="2141"/>
      <c r="E4" s="2141"/>
      <c r="F4" s="2141"/>
      <c r="G4" s="2141"/>
      <c r="H4" s="2141"/>
      <c r="I4" s="2141"/>
      <c r="J4" s="2141"/>
      <c r="K4" s="2141"/>
      <c r="L4" s="2141"/>
      <c r="M4" s="2142"/>
    </row>
    <row r="5" spans="1:14" ht="24" customHeight="1">
      <c r="A5" s="1844"/>
      <c r="B5" s="161"/>
      <c r="C5" s="161"/>
      <c r="D5" s="161"/>
      <c r="E5" s="161"/>
      <c r="F5" s="161"/>
      <c r="G5" s="161"/>
      <c r="H5" s="161"/>
      <c r="I5" s="161"/>
      <c r="J5" s="161"/>
      <c r="K5" s="161"/>
      <c r="L5" s="161"/>
      <c r="M5" s="162"/>
      <c r="N5" s="479"/>
    </row>
    <row r="6" spans="1:14" ht="14.25">
      <c r="A6" s="1651"/>
      <c r="B6" s="2143" t="s">
        <v>996</v>
      </c>
      <c r="C6" s="2143"/>
      <c r="D6" s="2143"/>
      <c r="E6" s="2143" t="s">
        <v>997</v>
      </c>
      <c r="F6" s="2143"/>
      <c r="G6" s="2143"/>
      <c r="H6" s="2144" t="s">
        <v>998</v>
      </c>
      <c r="I6" s="2145"/>
      <c r="J6" s="2146"/>
      <c r="K6" s="2144" t="s">
        <v>999</v>
      </c>
      <c r="L6" s="2145"/>
      <c r="M6" s="2146"/>
    </row>
    <row r="7" spans="1:14">
      <c r="A7" s="1651"/>
      <c r="B7" s="1652" t="s">
        <v>100</v>
      </c>
      <c r="C7" s="1652" t="s">
        <v>101</v>
      </c>
      <c r="D7" s="1652" t="s">
        <v>91</v>
      </c>
      <c r="E7" s="1652" t="s">
        <v>100</v>
      </c>
      <c r="F7" s="1652" t="s">
        <v>101</v>
      </c>
      <c r="G7" s="1652" t="s">
        <v>91</v>
      </c>
      <c r="H7" s="1652" t="s">
        <v>100</v>
      </c>
      <c r="I7" s="1652" t="s">
        <v>101</v>
      </c>
      <c r="J7" s="1652" t="s">
        <v>91</v>
      </c>
      <c r="K7" s="1652" t="s">
        <v>100</v>
      </c>
      <c r="L7" s="1652" t="s">
        <v>101</v>
      </c>
      <c r="M7" s="1652" t="s">
        <v>91</v>
      </c>
    </row>
    <row r="8" spans="1:14">
      <c r="A8" s="1543" t="s">
        <v>88</v>
      </c>
      <c r="B8" s="1544"/>
      <c r="C8" s="1544"/>
      <c r="D8" s="1544"/>
      <c r="E8" s="1544"/>
      <c r="F8" s="1544"/>
      <c r="G8" s="1544"/>
      <c r="H8" s="1544"/>
      <c r="I8" s="1544"/>
      <c r="J8" s="1544"/>
      <c r="K8" s="1544"/>
      <c r="L8" s="1544"/>
      <c r="M8" s="1544"/>
    </row>
    <row r="9" spans="1:14">
      <c r="A9" s="1325" t="s">
        <v>1000</v>
      </c>
      <c r="B9" s="1653" t="s">
        <v>12</v>
      </c>
      <c r="C9" s="1654">
        <v>32552726</v>
      </c>
      <c r="D9" s="1654">
        <f>SUM(B9:C9)</f>
        <v>32552726</v>
      </c>
      <c r="E9" s="1653" t="s">
        <v>12</v>
      </c>
      <c r="F9" s="1654">
        <v>1668059.9399999997</v>
      </c>
      <c r="G9" s="1654">
        <v>1668059.9399999997</v>
      </c>
      <c r="H9" s="1653" t="s">
        <v>12</v>
      </c>
      <c r="I9" s="1654">
        <v>2604021.9999999995</v>
      </c>
      <c r="J9" s="1654">
        <v>2604021.9999999995</v>
      </c>
      <c r="K9" s="1655" t="s">
        <v>12</v>
      </c>
      <c r="L9" s="1656">
        <f>F9/C9</f>
        <v>5.1241789704493557E-2</v>
      </c>
      <c r="M9" s="1656">
        <f>G9/D9</f>
        <v>5.1241789704493557E-2</v>
      </c>
      <c r="N9" s="833"/>
    </row>
    <row r="10" spans="1:14">
      <c r="A10" s="1325"/>
      <c r="B10" s="1653"/>
      <c r="C10" s="1654"/>
      <c r="D10" s="1654"/>
      <c r="E10" s="1653"/>
      <c r="F10" s="1654"/>
      <c r="G10" s="1654"/>
      <c r="H10" s="1654"/>
      <c r="I10" s="1654"/>
      <c r="J10" s="1654"/>
      <c r="K10" s="1655"/>
      <c r="L10" s="1656"/>
      <c r="M10" s="1656"/>
      <c r="N10" s="834"/>
    </row>
    <row r="11" spans="1:14">
      <c r="A11" s="1548"/>
      <c r="B11" s="1653"/>
      <c r="C11" s="1654"/>
      <c r="D11" s="1654"/>
      <c r="E11" s="1653"/>
      <c r="F11" s="1654"/>
      <c r="G11" s="1654"/>
      <c r="H11" s="1654"/>
      <c r="I11" s="1654"/>
      <c r="J11" s="1654"/>
      <c r="K11" s="1655"/>
      <c r="L11" s="1656"/>
      <c r="M11" s="1656"/>
      <c r="N11" s="834"/>
    </row>
    <row r="12" spans="1:14">
      <c r="A12" s="1548" t="s">
        <v>1001</v>
      </c>
      <c r="B12" s="1657" t="s">
        <v>12</v>
      </c>
      <c r="C12" s="1658">
        <f>SUM(C9:C11)</f>
        <v>32552726</v>
      </c>
      <c r="D12" s="1658">
        <f>SUM(B12:C12)</f>
        <v>32552726</v>
      </c>
      <c r="E12" s="1657" t="s">
        <v>12</v>
      </c>
      <c r="F12" s="1658">
        <f>SUM(F9:F11)</f>
        <v>1668059.9399999997</v>
      </c>
      <c r="G12" s="1658">
        <f>SUM(G9:G11)</f>
        <v>1668059.9399999997</v>
      </c>
      <c r="H12" s="1657" t="s">
        <v>12</v>
      </c>
      <c r="I12" s="1658">
        <f>SUM(I9:I11)</f>
        <v>2604021.9999999995</v>
      </c>
      <c r="J12" s="1658">
        <f>SUM(J9:J11)</f>
        <v>2604021.9999999995</v>
      </c>
      <c r="K12" s="1659" t="s">
        <v>12</v>
      </c>
      <c r="L12" s="1660">
        <f t="shared" ref="L12" si="0">F12/C12</f>
        <v>5.1241789704493557E-2</v>
      </c>
      <c r="M12" s="1660">
        <f t="shared" ref="M12" si="1">G12/D12</f>
        <v>5.1241789704493557E-2</v>
      </c>
    </row>
    <row r="13" spans="1:14" ht="18" customHeight="1">
      <c r="A13" s="1543" t="s">
        <v>144</v>
      </c>
      <c r="B13" s="1544"/>
      <c r="C13" s="1544"/>
      <c r="D13" s="1544"/>
      <c r="E13" s="1544"/>
      <c r="F13" s="1544"/>
      <c r="G13" s="1544"/>
      <c r="H13" s="1544"/>
      <c r="I13" s="1544"/>
      <c r="J13" s="1544"/>
      <c r="K13" s="1661"/>
      <c r="L13" s="1544"/>
      <c r="M13" s="1544"/>
    </row>
    <row r="14" spans="1:14" ht="18" customHeight="1">
      <c r="A14" s="67" t="s">
        <v>1002</v>
      </c>
      <c r="B14" s="1662" t="s">
        <v>12</v>
      </c>
      <c r="C14" s="1654">
        <v>62500</v>
      </c>
      <c r="D14" s="1654">
        <v>62500</v>
      </c>
      <c r="E14" s="1662" t="s">
        <v>12</v>
      </c>
      <c r="F14" s="1654">
        <v>0</v>
      </c>
      <c r="G14" s="1663">
        <v>0</v>
      </c>
      <c r="H14" s="1662" t="s">
        <v>12</v>
      </c>
      <c r="I14" s="1654">
        <v>124834.48000000001</v>
      </c>
      <c r="J14" s="1654">
        <v>124834.48000000001</v>
      </c>
      <c r="K14" s="1662"/>
      <c r="L14" s="1656">
        <f>F14/C14</f>
        <v>0</v>
      </c>
      <c r="M14" s="1656">
        <f>G14/D14</f>
        <v>0</v>
      </c>
      <c r="N14" s="833"/>
    </row>
    <row r="15" spans="1:14" ht="18" customHeight="1">
      <c r="A15" s="67" t="s">
        <v>1003</v>
      </c>
      <c r="B15" s="1662" t="s">
        <v>12</v>
      </c>
      <c r="C15" s="1654">
        <v>75000</v>
      </c>
      <c r="D15" s="1654">
        <v>75000</v>
      </c>
      <c r="E15" s="1662" t="s">
        <v>12</v>
      </c>
      <c r="F15" s="1654">
        <v>0</v>
      </c>
      <c r="G15" s="1663">
        <v>0</v>
      </c>
      <c r="H15" s="1664" t="s">
        <v>12</v>
      </c>
      <c r="I15" s="1654">
        <v>67020.47</v>
      </c>
      <c r="J15" s="1654">
        <v>67020.47</v>
      </c>
      <c r="K15" s="1662" t="s">
        <v>12</v>
      </c>
      <c r="L15" s="1656">
        <f>F15/C15</f>
        <v>0</v>
      </c>
      <c r="M15" s="1656">
        <f>G15/D15</f>
        <v>0</v>
      </c>
      <c r="N15" s="833"/>
    </row>
    <row r="16" spans="1:14" ht="18" customHeight="1">
      <c r="A16" s="67" t="s">
        <v>1004</v>
      </c>
      <c r="B16" s="1662" t="s">
        <v>12</v>
      </c>
      <c r="C16" s="1654">
        <v>0</v>
      </c>
      <c r="D16" s="1654">
        <v>0</v>
      </c>
      <c r="E16" s="1662" t="s">
        <v>12</v>
      </c>
      <c r="F16" s="1654">
        <v>0</v>
      </c>
      <c r="G16" s="1663">
        <v>0</v>
      </c>
      <c r="H16" s="1664" t="s">
        <v>12</v>
      </c>
      <c r="I16" s="1654">
        <v>37487.75</v>
      </c>
      <c r="J16" s="1654">
        <v>37487.75</v>
      </c>
      <c r="K16" s="1662" t="s">
        <v>12</v>
      </c>
      <c r="L16" s="1656">
        <v>0</v>
      </c>
      <c r="M16" s="1656">
        <v>0</v>
      </c>
      <c r="N16" s="833"/>
    </row>
    <row r="17" spans="1:14" ht="18" customHeight="1">
      <c r="A17" s="417"/>
      <c r="B17" s="1661"/>
      <c r="C17" s="1544"/>
      <c r="D17" s="1544"/>
      <c r="E17" s="1661"/>
      <c r="F17" s="1544"/>
      <c r="G17" s="1544"/>
      <c r="H17" s="1544"/>
      <c r="I17" s="1544"/>
      <c r="J17" s="1544"/>
      <c r="K17" s="1661"/>
      <c r="L17" s="1544"/>
      <c r="M17" s="1544"/>
    </row>
    <row r="18" spans="1:14" ht="18" customHeight="1">
      <c r="A18" s="67" t="s">
        <v>1005</v>
      </c>
      <c r="B18" s="1662" t="s">
        <v>12</v>
      </c>
      <c r="C18" s="1654">
        <v>62500</v>
      </c>
      <c r="D18" s="1654">
        <v>62500</v>
      </c>
      <c r="E18" s="1662" t="s">
        <v>12</v>
      </c>
      <c r="F18" s="1654">
        <v>0</v>
      </c>
      <c r="G18" s="1654">
        <v>0</v>
      </c>
      <c r="H18" s="1664" t="s">
        <v>12</v>
      </c>
      <c r="I18" s="1654">
        <v>0</v>
      </c>
      <c r="J18" s="1654">
        <v>0</v>
      </c>
      <c r="K18" s="1662" t="s">
        <v>12</v>
      </c>
      <c r="L18" s="1656">
        <f>F18/C18</f>
        <v>0</v>
      </c>
      <c r="M18" s="1656">
        <f>G18/D18</f>
        <v>0</v>
      </c>
    </row>
    <row r="19" spans="1:14" ht="18" customHeight="1">
      <c r="A19" s="67" t="s">
        <v>1006</v>
      </c>
      <c r="B19" s="1662" t="s">
        <v>12</v>
      </c>
      <c r="C19" s="1654">
        <v>62500</v>
      </c>
      <c r="D19" s="1654">
        <v>62500</v>
      </c>
      <c r="E19" s="1662" t="s">
        <v>12</v>
      </c>
      <c r="F19" s="1654">
        <v>7720.8300000000263</v>
      </c>
      <c r="G19" s="1654">
        <v>7720.8300000000263</v>
      </c>
      <c r="H19" s="1664" t="s">
        <v>12</v>
      </c>
      <c r="I19" s="1654">
        <v>62461.230000000032</v>
      </c>
      <c r="J19" s="1654">
        <v>62461.230000000032</v>
      </c>
      <c r="K19" s="1662" t="s">
        <v>12</v>
      </c>
      <c r="L19" s="1656">
        <f t="shared" ref="L19:L26" si="2">F19/C19</f>
        <v>0.12353328000000043</v>
      </c>
      <c r="M19" s="1656">
        <f t="shared" ref="M19:M26" si="3">G19/D19</f>
        <v>0.12353328000000043</v>
      </c>
      <c r="N19" s="833"/>
    </row>
    <row r="20" spans="1:14" ht="18" customHeight="1">
      <c r="A20" s="67" t="s">
        <v>1007</v>
      </c>
      <c r="B20" s="1662" t="s">
        <v>12</v>
      </c>
      <c r="C20" s="1654">
        <v>0</v>
      </c>
      <c r="D20" s="1654">
        <v>0</v>
      </c>
      <c r="E20" s="1662" t="s">
        <v>12</v>
      </c>
      <c r="F20" s="1654">
        <v>0</v>
      </c>
      <c r="G20" s="1654">
        <v>0</v>
      </c>
      <c r="H20" s="1664" t="s">
        <v>12</v>
      </c>
      <c r="I20" s="1654">
        <v>0</v>
      </c>
      <c r="J20" s="1654">
        <v>0</v>
      </c>
      <c r="K20" s="1662" t="s">
        <v>12</v>
      </c>
      <c r="L20" s="1656">
        <v>0</v>
      </c>
      <c r="M20" s="1656">
        <v>0</v>
      </c>
    </row>
    <row r="21" spans="1:14" ht="18" customHeight="1">
      <c r="A21" s="67" t="s">
        <v>1008</v>
      </c>
      <c r="B21" s="1662" t="s">
        <v>12</v>
      </c>
      <c r="C21" s="1654">
        <v>18750</v>
      </c>
      <c r="D21" s="1654">
        <v>18750</v>
      </c>
      <c r="E21" s="1662" t="s">
        <v>12</v>
      </c>
      <c r="F21" s="1654">
        <v>0</v>
      </c>
      <c r="G21" s="1654">
        <v>0</v>
      </c>
      <c r="H21" s="1664" t="s">
        <v>12</v>
      </c>
      <c r="I21" s="1654">
        <v>18718.370000000003</v>
      </c>
      <c r="J21" s="1654">
        <v>18718.370000000003</v>
      </c>
      <c r="K21" s="1662" t="s">
        <v>12</v>
      </c>
      <c r="L21" s="1656">
        <f t="shared" si="2"/>
        <v>0</v>
      </c>
      <c r="M21" s="1656">
        <f t="shared" si="3"/>
        <v>0</v>
      </c>
      <c r="N21" s="833"/>
    </row>
    <row r="22" spans="1:14" ht="18" customHeight="1">
      <c r="A22" s="67" t="s">
        <v>1009</v>
      </c>
      <c r="B22" s="1662" t="s">
        <v>12</v>
      </c>
      <c r="C22" s="1654">
        <v>375000</v>
      </c>
      <c r="D22" s="1654">
        <v>375000</v>
      </c>
      <c r="E22" s="1662" t="s">
        <v>12</v>
      </c>
      <c r="F22" s="1654">
        <v>0</v>
      </c>
      <c r="G22" s="1654">
        <v>0</v>
      </c>
      <c r="H22" s="1664" t="s">
        <v>12</v>
      </c>
      <c r="I22" s="1654">
        <v>0</v>
      </c>
      <c r="J22" s="1654">
        <v>0</v>
      </c>
      <c r="K22" s="1662" t="s">
        <v>12</v>
      </c>
      <c r="L22" s="1656">
        <f t="shared" si="2"/>
        <v>0</v>
      </c>
      <c r="M22" s="1656">
        <f t="shared" si="3"/>
        <v>0</v>
      </c>
    </row>
    <row r="23" spans="1:14" ht="18" customHeight="1">
      <c r="A23" s="67" t="s">
        <v>1010</v>
      </c>
      <c r="B23" s="1662" t="s">
        <v>12</v>
      </c>
      <c r="C23" s="1654">
        <v>125000</v>
      </c>
      <c r="D23" s="1654">
        <v>125000</v>
      </c>
      <c r="E23" s="1662" t="s">
        <v>12</v>
      </c>
      <c r="F23" s="1654">
        <v>0</v>
      </c>
      <c r="G23" s="1654">
        <v>0</v>
      </c>
      <c r="H23" s="1664" t="s">
        <v>12</v>
      </c>
      <c r="I23" s="1654">
        <v>24223.64</v>
      </c>
      <c r="J23" s="1654">
        <v>24223.64</v>
      </c>
      <c r="K23" s="1662" t="s">
        <v>12</v>
      </c>
      <c r="L23" s="1656">
        <f t="shared" si="2"/>
        <v>0</v>
      </c>
      <c r="M23" s="1656">
        <f t="shared" si="3"/>
        <v>0</v>
      </c>
      <c r="N23" s="833"/>
    </row>
    <row r="24" spans="1:14" ht="18" customHeight="1">
      <c r="A24" s="67" t="s">
        <v>1011</v>
      </c>
      <c r="B24" s="1662" t="s">
        <v>12</v>
      </c>
      <c r="C24" s="1654">
        <v>0</v>
      </c>
      <c r="D24" s="1654">
        <v>0</v>
      </c>
      <c r="E24" s="1662" t="s">
        <v>12</v>
      </c>
      <c r="F24" s="1654">
        <v>0</v>
      </c>
      <c r="G24" s="1654">
        <v>0</v>
      </c>
      <c r="H24" s="1664" t="s">
        <v>12</v>
      </c>
      <c r="I24" s="1654">
        <v>0</v>
      </c>
      <c r="J24" s="1654">
        <v>0</v>
      </c>
      <c r="K24" s="1662" t="s">
        <v>12</v>
      </c>
      <c r="L24" s="1656">
        <v>0</v>
      </c>
      <c r="M24" s="1656">
        <v>0</v>
      </c>
    </row>
    <row r="25" spans="1:14" ht="18" customHeight="1">
      <c r="A25" s="67" t="s">
        <v>1012</v>
      </c>
      <c r="B25" s="1662" t="s">
        <v>12</v>
      </c>
      <c r="C25" s="1654">
        <v>125000</v>
      </c>
      <c r="D25" s="1654">
        <v>125000</v>
      </c>
      <c r="E25" s="1662" t="s">
        <v>12</v>
      </c>
      <c r="F25" s="1654">
        <v>0</v>
      </c>
      <c r="G25" s="1654">
        <v>0</v>
      </c>
      <c r="H25" s="1664" t="s">
        <v>12</v>
      </c>
      <c r="I25" s="1654">
        <v>0</v>
      </c>
      <c r="J25" s="1654">
        <v>0</v>
      </c>
      <c r="K25" s="1662" t="s">
        <v>12</v>
      </c>
      <c r="L25" s="1656">
        <f t="shared" si="2"/>
        <v>0</v>
      </c>
      <c r="M25" s="1656">
        <f t="shared" si="3"/>
        <v>0</v>
      </c>
    </row>
    <row r="26" spans="1:14" ht="18" customHeight="1">
      <c r="A26" s="67" t="s">
        <v>1013</v>
      </c>
      <c r="B26" s="1662" t="s">
        <v>12</v>
      </c>
      <c r="C26" s="1654">
        <v>300000</v>
      </c>
      <c r="D26" s="1654">
        <v>300000</v>
      </c>
      <c r="E26" s="1662" t="s">
        <v>12</v>
      </c>
      <c r="F26" s="1654">
        <v>34010</v>
      </c>
      <c r="G26" s="1654">
        <v>34010</v>
      </c>
      <c r="H26" s="1664" t="s">
        <v>12</v>
      </c>
      <c r="I26" s="1654">
        <v>34010</v>
      </c>
      <c r="J26" s="1654">
        <v>34010</v>
      </c>
      <c r="K26" s="1662" t="s">
        <v>12</v>
      </c>
      <c r="L26" s="1656">
        <f t="shared" si="2"/>
        <v>0.11336666666666667</v>
      </c>
      <c r="M26" s="1656">
        <f t="shared" si="3"/>
        <v>0.11336666666666667</v>
      </c>
    </row>
    <row r="27" spans="1:14" ht="14.25">
      <c r="A27" s="1548" t="s">
        <v>1014</v>
      </c>
      <c r="B27" s="1658"/>
      <c r="C27" s="1658">
        <f>SUM(C18:C26)</f>
        <v>1068750</v>
      </c>
      <c r="D27" s="1658">
        <f>SUM(D18:D26)</f>
        <v>1068750</v>
      </c>
      <c r="E27" s="1658" t="s">
        <v>12</v>
      </c>
      <c r="F27" s="1658">
        <f t="shared" ref="F27:G27" si="4">SUM(F18:F26)</f>
        <v>41730.830000000024</v>
      </c>
      <c r="G27" s="1658">
        <f t="shared" si="4"/>
        <v>41730.830000000024</v>
      </c>
      <c r="H27" s="1657" t="s">
        <v>12</v>
      </c>
      <c r="I27" s="1658">
        <f>SUM(I18:I26)</f>
        <v>139413.24000000005</v>
      </c>
      <c r="J27" s="1658">
        <f>SUM(J18:J26)</f>
        <v>139413.24000000005</v>
      </c>
      <c r="K27" s="1659" t="s">
        <v>12</v>
      </c>
      <c r="L27" s="1660">
        <f t="shared" ref="L27" si="5">F27/C27</f>
        <v>3.9046390643274878E-2</v>
      </c>
      <c r="M27" s="1660">
        <f t="shared" ref="M27" si="6">G27/D27</f>
        <v>3.9046390643274878E-2</v>
      </c>
    </row>
    <row r="28" spans="1:14">
      <c r="A28" s="2133"/>
      <c r="B28" s="1984"/>
      <c r="C28" s="1984"/>
      <c r="D28" s="1984"/>
      <c r="E28" s="1984"/>
      <c r="F28" s="1984"/>
      <c r="G28" s="1984"/>
      <c r="H28" s="1984"/>
      <c r="I28" s="1984"/>
      <c r="J28" s="1984"/>
      <c r="K28" s="1984"/>
      <c r="L28" s="1984"/>
      <c r="M28" s="2134"/>
    </row>
    <row r="29" spans="1:14">
      <c r="A29" s="2147" t="s">
        <v>1015</v>
      </c>
      <c r="B29" s="1954"/>
      <c r="C29" s="1954"/>
      <c r="D29" s="1954"/>
      <c r="E29" s="1954"/>
      <c r="F29" s="1954"/>
      <c r="G29" s="1954"/>
      <c r="H29" s="1954"/>
      <c r="I29" s="1954"/>
      <c r="J29" s="1954"/>
      <c r="K29" s="1954"/>
      <c r="L29" s="1954"/>
      <c r="M29" s="2148"/>
    </row>
    <row r="30" spans="1:14" ht="14.25">
      <c r="A30" s="2125" t="s">
        <v>1016</v>
      </c>
      <c r="B30" s="2043"/>
      <c r="C30" s="2043"/>
      <c r="D30" s="2043"/>
      <c r="E30" s="2043"/>
      <c r="F30" s="2043"/>
      <c r="G30" s="2043"/>
      <c r="H30" s="2043"/>
      <c r="I30" s="2043"/>
      <c r="J30" s="2043"/>
      <c r="K30" s="2043"/>
      <c r="L30" s="2043"/>
      <c r="M30" s="2126"/>
    </row>
    <row r="31" spans="1:14" ht="14.25">
      <c r="A31" s="2127" t="s">
        <v>1017</v>
      </c>
      <c r="B31" s="2128"/>
      <c r="C31" s="2128"/>
      <c r="D31" s="2128"/>
      <c r="E31" s="2128"/>
      <c r="F31" s="2128"/>
      <c r="G31" s="2128"/>
      <c r="H31" s="2128"/>
      <c r="I31" s="2128"/>
      <c r="J31" s="2128"/>
      <c r="K31" s="2128"/>
      <c r="L31" s="2128"/>
      <c r="M31" s="2129"/>
    </row>
    <row r="32" spans="1:14" ht="14.25">
      <c r="A32" s="2127" t="s">
        <v>1018</v>
      </c>
      <c r="B32" s="2128"/>
      <c r="C32" s="2128"/>
      <c r="D32" s="2128"/>
      <c r="E32" s="2128"/>
      <c r="F32" s="2128"/>
      <c r="G32" s="2128"/>
      <c r="H32" s="2128"/>
      <c r="I32" s="2128"/>
      <c r="J32" s="2128"/>
      <c r="K32" s="2128"/>
      <c r="L32" s="2128"/>
      <c r="M32" s="2129"/>
    </row>
    <row r="33" spans="1:13" ht="14.25">
      <c r="A33" s="2130" t="s">
        <v>1019</v>
      </c>
      <c r="B33" s="2131"/>
      <c r="C33" s="2131"/>
      <c r="D33" s="2131"/>
      <c r="E33" s="2131"/>
      <c r="F33" s="2131"/>
      <c r="G33" s="2131"/>
      <c r="H33" s="2131"/>
      <c r="I33" s="2131"/>
      <c r="J33" s="2131"/>
      <c r="K33" s="2131"/>
      <c r="L33" s="2131"/>
      <c r="M33" s="2132"/>
    </row>
  </sheetData>
  <mergeCells count="14">
    <mergeCell ref="A30:M30"/>
    <mergeCell ref="A31:M31"/>
    <mergeCell ref="A33:M33"/>
    <mergeCell ref="A28:M28"/>
    <mergeCell ref="A1:M1"/>
    <mergeCell ref="A2:M2"/>
    <mergeCell ref="A4:M4"/>
    <mergeCell ref="B6:D6"/>
    <mergeCell ref="E6:G6"/>
    <mergeCell ref="A3:M3"/>
    <mergeCell ref="K6:M6"/>
    <mergeCell ref="A29:M29"/>
    <mergeCell ref="H6:J6"/>
    <mergeCell ref="A32:M32"/>
  </mergeCells>
  <phoneticPr fontId="28" type="noConversion"/>
  <printOptions horizontalCentered="1" verticalCentered="1"/>
  <pageMargins left="0.25" right="0.25" top="0.5" bottom="0.5" header="0.3" footer="0.3"/>
  <pageSetup scale="74" orientation="landscape"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61987-18B1-4E40-A324-F0AB4451D412}">
  <dimension ref="A1:L13"/>
  <sheetViews>
    <sheetView zoomScale="90" zoomScaleNormal="90" workbookViewId="0">
      <selection activeCell="I11" sqref="I11"/>
    </sheetView>
  </sheetViews>
  <sheetFormatPr defaultColWidth="9.42578125" defaultRowHeight="12.75"/>
  <cols>
    <col min="1" max="1" width="45.5703125" style="197" customWidth="1"/>
    <col min="2" max="2" width="14.28515625" style="197" bestFit="1" customWidth="1"/>
    <col min="3" max="3" width="86.7109375" style="197" customWidth="1"/>
    <col min="4" max="4" width="9.42578125" style="197"/>
    <col min="5" max="5" width="10.7109375" style="197" customWidth="1"/>
    <col min="6" max="16384" width="9.42578125" style="197"/>
  </cols>
  <sheetData>
    <row r="1" spans="1:12" ht="18" customHeight="1">
      <c r="A1" s="2149" t="s">
        <v>249</v>
      </c>
      <c r="B1" s="2149"/>
      <c r="C1" s="2149"/>
      <c r="D1" s="196"/>
      <c r="E1" s="2150"/>
      <c r="F1" s="2150"/>
      <c r="G1" s="2150"/>
      <c r="H1" s="2150"/>
      <c r="I1" s="196"/>
      <c r="J1" s="196"/>
    </row>
    <row r="2" spans="1:12" ht="15.75">
      <c r="A2" s="2149" t="s">
        <v>1020</v>
      </c>
      <c r="B2" s="2149"/>
      <c r="C2" s="2149"/>
      <c r="D2" s="196"/>
      <c r="E2" s="2"/>
      <c r="F2" s="196"/>
      <c r="G2" s="196"/>
      <c r="H2" s="196"/>
      <c r="I2" s="196"/>
      <c r="J2" s="196"/>
    </row>
    <row r="3" spans="1:12" ht="15.75">
      <c r="A3" s="2149" t="s">
        <v>1021</v>
      </c>
      <c r="B3" s="2149"/>
      <c r="C3" s="2149"/>
      <c r="D3" s="196"/>
      <c r="E3" s="196"/>
      <c r="F3" s="196"/>
      <c r="G3" s="196"/>
      <c r="H3" s="196"/>
      <c r="I3" s="196"/>
      <c r="J3" s="196"/>
    </row>
    <row r="4" spans="1:12" ht="15.75">
      <c r="A4" s="2149" t="s">
        <v>4</v>
      </c>
      <c r="B4" s="2149"/>
      <c r="C4" s="2149"/>
      <c r="D4" s="198"/>
      <c r="E4" s="198"/>
      <c r="F4" s="198"/>
      <c r="G4" s="198"/>
      <c r="H4" s="198"/>
      <c r="I4" s="198"/>
      <c r="J4" s="198"/>
    </row>
    <row r="5" spans="1:12" ht="18.75" thickBot="1">
      <c r="A5" s="199"/>
      <c r="B5" s="199"/>
      <c r="C5" s="199"/>
      <c r="D5" s="484"/>
    </row>
    <row r="6" spans="1:12" ht="60.75" thickBot="1">
      <c r="A6" s="1845" t="s">
        <v>1022</v>
      </c>
      <c r="B6" s="1846" t="s">
        <v>1023</v>
      </c>
      <c r="C6" s="1846" t="s">
        <v>1024</v>
      </c>
    </row>
    <row r="7" spans="1:12" ht="89.25">
      <c r="A7" s="1665" t="s">
        <v>1025</v>
      </c>
      <c r="B7" s="1666">
        <v>18</v>
      </c>
      <c r="C7" s="1667" t="s">
        <v>1026</v>
      </c>
      <c r="J7" s="1090"/>
      <c r="K7" s="1090"/>
      <c r="L7" s="1090"/>
    </row>
    <row r="8" spans="1:12" ht="89.25">
      <c r="A8" s="1667" t="s">
        <v>1027</v>
      </c>
      <c r="B8" s="1666">
        <v>18</v>
      </c>
      <c r="C8" s="1667" t="s">
        <v>1026</v>
      </c>
      <c r="J8" s="1090"/>
      <c r="K8" s="1090"/>
      <c r="L8" s="1090"/>
    </row>
    <row r="9" spans="1:12" ht="26.25" customHeight="1">
      <c r="A9" s="1667" t="s">
        <v>1028</v>
      </c>
      <c r="B9" s="1666">
        <v>0</v>
      </c>
      <c r="C9" s="1667"/>
      <c r="J9" s="1090"/>
      <c r="K9" s="1090"/>
      <c r="L9" s="1090"/>
    </row>
    <row r="10" spans="1:12" ht="25.5">
      <c r="A10" s="1667" t="s">
        <v>1029</v>
      </c>
      <c r="B10" s="1666">
        <v>4</v>
      </c>
      <c r="C10" s="1667" t="s">
        <v>1030</v>
      </c>
      <c r="J10" s="1090"/>
      <c r="K10" s="1090"/>
      <c r="L10" s="1090"/>
    </row>
    <row r="11" spans="1:12" ht="38.25">
      <c r="A11" s="1667" t="s">
        <v>1031</v>
      </c>
      <c r="B11" s="1666">
        <v>0</v>
      </c>
      <c r="C11" s="1667"/>
      <c r="J11" s="1090"/>
      <c r="K11" s="1090"/>
      <c r="L11" s="1090"/>
    </row>
    <row r="12" spans="1:12" ht="51">
      <c r="A12" s="1667" t="s">
        <v>1032</v>
      </c>
      <c r="B12" s="1666">
        <v>3</v>
      </c>
      <c r="C12" s="1667" t="s">
        <v>1033</v>
      </c>
      <c r="J12" s="1090"/>
      <c r="K12" s="1090"/>
      <c r="L12" s="1090"/>
    </row>
    <row r="13" spans="1:12" ht="25.5">
      <c r="A13" s="1667" t="s">
        <v>1034</v>
      </c>
      <c r="B13" s="1666">
        <v>3</v>
      </c>
      <c r="C13" s="1667" t="s">
        <v>1033</v>
      </c>
      <c r="J13" s="1090"/>
      <c r="K13" s="1090"/>
      <c r="L13" s="1090"/>
    </row>
  </sheetData>
  <mergeCells count="5">
    <mergeCell ref="A1:C1"/>
    <mergeCell ref="A2:C2"/>
    <mergeCell ref="A4:C4"/>
    <mergeCell ref="A3:C3"/>
    <mergeCell ref="E1:H1"/>
  </mergeCells>
  <printOptions horizontalCentered="1" verticalCentered="1"/>
  <pageMargins left="0.25" right="0.25" top="0.25" bottom="0.25" header="0.3" footer="0.3"/>
  <pageSetup scale="90" orientation="landscape"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7973E-E97C-440A-9B08-EB5105143793}">
  <dimension ref="A1:R259"/>
  <sheetViews>
    <sheetView topLeftCell="A202" zoomScale="80" zoomScaleNormal="80" workbookViewId="0">
      <selection activeCell="K208" sqref="K208"/>
    </sheetView>
  </sheetViews>
  <sheetFormatPr defaultColWidth="8.5703125" defaultRowHeight="12.75" customHeight="1"/>
  <cols>
    <col min="1" max="1" width="23.42578125" style="91" customWidth="1"/>
    <col min="2" max="2" width="15.42578125" style="91" customWidth="1"/>
    <col min="3" max="5" width="14.5703125" style="91" customWidth="1"/>
    <col min="6" max="6" width="12.5703125" style="91" customWidth="1"/>
    <col min="7" max="9" width="18.42578125" style="91" customWidth="1"/>
    <col min="10" max="11" width="20.42578125" style="91" customWidth="1"/>
    <col min="12" max="12" width="17.5703125" style="91" customWidth="1"/>
    <col min="13" max="13" width="16.5703125" style="91" customWidth="1"/>
    <col min="14" max="14" width="17.5703125" style="91" customWidth="1"/>
    <col min="15" max="16" width="12.42578125" style="91" customWidth="1"/>
    <col min="17" max="17" width="13" style="91" customWidth="1"/>
    <col min="18" max="18" width="11.5703125" style="91" customWidth="1"/>
    <col min="19" max="19" width="13.5703125" style="91" customWidth="1"/>
    <col min="20" max="21" width="12.42578125" style="91" customWidth="1"/>
    <col min="22" max="22" width="14.5703125" style="91" customWidth="1"/>
    <col min="23" max="23" width="12.42578125" style="91" customWidth="1"/>
    <col min="24" max="24" width="15.42578125" style="91" customWidth="1"/>
    <col min="25" max="25" width="12.5703125" style="91" customWidth="1"/>
    <col min="26" max="26" width="9.5703125" style="91" customWidth="1"/>
    <col min="27" max="27" width="12.42578125" style="91" customWidth="1"/>
    <col min="28" max="29" width="12.5703125" style="91" customWidth="1"/>
    <col min="30" max="30" width="13.5703125" style="91" customWidth="1"/>
    <col min="31" max="31" width="13" style="91" customWidth="1"/>
    <col min="32" max="32" width="15.42578125" style="91" customWidth="1"/>
    <col min="33" max="33" width="12.5703125" style="91" customWidth="1"/>
    <col min="34" max="34" width="10" style="91" customWidth="1"/>
    <col min="35" max="16384" width="8.5703125" style="91"/>
  </cols>
  <sheetData>
    <row r="1" spans="1:18" ht="20.25" customHeight="1">
      <c r="A1" s="1978" t="s">
        <v>161</v>
      </c>
      <c r="B1" s="1978"/>
      <c r="C1" s="1978"/>
      <c r="D1" s="1978"/>
      <c r="E1" s="1978"/>
      <c r="F1" s="1978"/>
      <c r="G1" s="1978"/>
      <c r="H1" s="1978"/>
      <c r="I1" s="1978"/>
      <c r="J1" s="1978"/>
      <c r="K1" s="1978"/>
      <c r="L1" s="1978"/>
      <c r="M1" s="1978"/>
      <c r="N1" s="1978"/>
      <c r="P1" s="1804"/>
      <c r="R1" s="95"/>
    </row>
    <row r="2" spans="1:18" ht="15.75" customHeight="1">
      <c r="A2" s="1978" t="s">
        <v>1036</v>
      </c>
      <c r="B2" s="1978"/>
      <c r="C2" s="1978"/>
      <c r="D2" s="1978"/>
      <c r="E2" s="1978"/>
      <c r="F2" s="1978"/>
      <c r="G2" s="1978"/>
      <c r="H2" s="1978"/>
      <c r="I2" s="1978"/>
      <c r="J2" s="1978"/>
      <c r="K2" s="1978"/>
      <c r="L2" s="1978"/>
      <c r="M2" s="1978"/>
      <c r="N2" s="1978"/>
      <c r="P2" s="1805"/>
    </row>
    <row r="3" spans="1:18" ht="15.75">
      <c r="A3" s="1978" t="s">
        <v>1037</v>
      </c>
      <c r="B3" s="1978"/>
      <c r="C3" s="1978"/>
      <c r="D3" s="1978"/>
      <c r="E3" s="1978"/>
      <c r="F3" s="1978"/>
      <c r="G3" s="1978"/>
      <c r="H3" s="1978"/>
      <c r="I3" s="1978"/>
      <c r="J3" s="1978"/>
      <c r="K3" s="1978"/>
      <c r="L3" s="1978"/>
      <c r="M3" s="1978"/>
      <c r="N3" s="1978"/>
    </row>
    <row r="4" spans="1:18" ht="15.75">
      <c r="A4" s="2157" t="s">
        <v>4</v>
      </c>
      <c r="B4" s="2157"/>
      <c r="C4" s="2157"/>
      <c r="D4" s="2157"/>
      <c r="E4" s="2157"/>
      <c r="F4" s="2157"/>
      <c r="G4" s="2157"/>
      <c r="H4" s="2157"/>
      <c r="I4" s="2157"/>
      <c r="J4" s="2157"/>
      <c r="K4" s="2157"/>
      <c r="L4" s="2157"/>
      <c r="M4" s="2157"/>
      <c r="N4" s="2157"/>
    </row>
    <row r="5" spans="1:18" ht="18.75" thickBot="1">
      <c r="A5" s="827" t="s">
        <v>889</v>
      </c>
      <c r="B5" s="828"/>
      <c r="K5" s="830"/>
    </row>
    <row r="6" spans="1:18" ht="93.75" customHeight="1">
      <c r="A6" s="187" t="s">
        <v>1038</v>
      </c>
      <c r="B6" s="461" t="s">
        <v>1039</v>
      </c>
      <c r="C6" s="461" t="s">
        <v>1040</v>
      </c>
      <c r="D6" s="461" t="s">
        <v>1041</v>
      </c>
      <c r="E6" s="461" t="s">
        <v>1042</v>
      </c>
      <c r="F6" s="461" t="s">
        <v>1043</v>
      </c>
      <c r="G6" s="461" t="s">
        <v>1044</v>
      </c>
      <c r="H6" s="461" t="s">
        <v>1045</v>
      </c>
      <c r="I6" s="461" t="s">
        <v>1046</v>
      </c>
      <c r="J6" s="461" t="s">
        <v>1047</v>
      </c>
      <c r="K6" s="461" t="s">
        <v>1048</v>
      </c>
      <c r="L6" s="461" t="s">
        <v>1049</v>
      </c>
      <c r="M6" s="461" t="s">
        <v>1050</v>
      </c>
      <c r="N6" s="461" t="s">
        <v>1051</v>
      </c>
    </row>
    <row r="7" spans="1:18">
      <c r="A7" s="1668" t="s">
        <v>1052</v>
      </c>
      <c r="B7" s="188"/>
      <c r="C7" s="188"/>
      <c r="D7" s="188"/>
      <c r="E7" s="188"/>
      <c r="F7" s="188"/>
      <c r="G7" s="188"/>
      <c r="H7" s="188"/>
      <c r="I7" s="188"/>
      <c r="J7" s="188"/>
      <c r="K7" s="188"/>
      <c r="L7" s="188"/>
      <c r="M7" s="188"/>
      <c r="N7" s="188"/>
    </row>
    <row r="8" spans="1:18">
      <c r="A8" s="311" t="s">
        <v>600</v>
      </c>
      <c r="B8" s="354"/>
      <c r="C8" s="355"/>
      <c r="D8" s="356"/>
      <c r="E8" s="330"/>
      <c r="F8" s="356"/>
      <c r="G8" s="296"/>
      <c r="H8" s="296"/>
      <c r="I8" s="296"/>
      <c r="J8" s="434"/>
      <c r="K8" s="434"/>
      <c r="L8" s="434"/>
      <c r="M8" s="435"/>
      <c r="N8" s="434"/>
    </row>
    <row r="9" spans="1:18">
      <c r="A9" s="311" t="s">
        <v>1053</v>
      </c>
      <c r="B9" s="897">
        <v>1039808.145</v>
      </c>
      <c r="C9" s="895">
        <v>36870</v>
      </c>
      <c r="D9" s="883">
        <f t="shared" ref="D9:D21" si="0">IFERROR(C9/B9,0)</f>
        <v>3.5458464311221564E-2</v>
      </c>
      <c r="E9" s="884">
        <v>130309</v>
      </c>
      <c r="F9" s="883">
        <f t="shared" ref="F9:F21" si="1">IFERROR(C9/E9,0)</f>
        <v>0.28294285122286256</v>
      </c>
      <c r="G9" s="296"/>
      <c r="H9" s="296"/>
      <c r="I9" s="296"/>
      <c r="J9" s="901">
        <v>25.25</v>
      </c>
      <c r="K9" s="901">
        <v>25.55</v>
      </c>
      <c r="L9" s="903">
        <v>1322.17</v>
      </c>
      <c r="M9" s="435"/>
      <c r="N9" s="902">
        <v>1.6978220083566467E-6</v>
      </c>
    </row>
    <row r="10" spans="1:18">
      <c r="A10" s="311" t="s">
        <v>1054</v>
      </c>
      <c r="B10" s="897">
        <v>115957.38959999999</v>
      </c>
      <c r="C10" s="898">
        <v>7542</v>
      </c>
      <c r="D10" s="883">
        <f t="shared" si="0"/>
        <v>6.5041133005981369E-2</v>
      </c>
      <c r="E10" s="893">
        <v>450</v>
      </c>
      <c r="F10" s="894">
        <f t="shared" si="1"/>
        <v>16.760000000000002</v>
      </c>
      <c r="G10" s="296"/>
      <c r="H10" s="296"/>
      <c r="I10" s="296"/>
      <c r="J10" s="901">
        <v>20.94</v>
      </c>
      <c r="K10" s="901">
        <v>21.4</v>
      </c>
      <c r="L10" s="903">
        <v>1179.06</v>
      </c>
      <c r="M10" s="435"/>
      <c r="N10" s="902"/>
    </row>
    <row r="11" spans="1:18">
      <c r="A11" s="311" t="s">
        <v>1055</v>
      </c>
      <c r="B11" s="899"/>
      <c r="C11" s="881"/>
      <c r="D11" s="883"/>
      <c r="E11" s="900"/>
      <c r="F11" s="894"/>
      <c r="G11" s="296"/>
      <c r="H11" s="296"/>
      <c r="I11" s="296"/>
      <c r="J11" s="901"/>
      <c r="K11" s="901"/>
      <c r="L11" s="903"/>
      <c r="M11" s="435"/>
      <c r="N11" s="902"/>
    </row>
    <row r="12" spans="1:18">
      <c r="A12" s="311" t="s">
        <v>1056</v>
      </c>
      <c r="B12" s="897">
        <v>788780.67839999998</v>
      </c>
      <c r="C12" s="881">
        <v>33621</v>
      </c>
      <c r="D12" s="883">
        <f t="shared" si="0"/>
        <v>4.2624015674671986E-2</v>
      </c>
      <c r="E12" s="890"/>
      <c r="F12" s="894">
        <f t="shared" si="1"/>
        <v>0</v>
      </c>
      <c r="G12" s="296"/>
      <c r="H12" s="296"/>
      <c r="I12" s="296"/>
      <c r="J12" s="901">
        <v>28.73</v>
      </c>
      <c r="K12" s="901">
        <v>29.2</v>
      </c>
      <c r="L12" s="903">
        <v>1569.15</v>
      </c>
      <c r="M12" s="435"/>
      <c r="N12" s="902">
        <v>2.6937890947233144E-6</v>
      </c>
    </row>
    <row r="13" spans="1:18">
      <c r="A13" s="311" t="s">
        <v>1057</v>
      </c>
      <c r="B13" s="897">
        <v>1319476.0179999999</v>
      </c>
      <c r="C13" s="881">
        <v>10791</v>
      </c>
      <c r="D13" s="883">
        <f t="shared" si="0"/>
        <v>8.1782464044753873E-3</v>
      </c>
      <c r="E13" s="890"/>
      <c r="F13" s="894">
        <f t="shared" si="1"/>
        <v>0</v>
      </c>
      <c r="G13" s="296"/>
      <c r="H13" s="296"/>
      <c r="I13" s="296"/>
      <c r="J13" s="901">
        <v>11.41</v>
      </c>
      <c r="K13" s="901">
        <v>11.27</v>
      </c>
      <c r="L13" s="903">
        <v>452.63</v>
      </c>
      <c r="M13" s="435"/>
      <c r="N13" s="902">
        <v>1.863627445187146E-6</v>
      </c>
    </row>
    <row r="14" spans="1:18">
      <c r="A14" s="313" t="s">
        <v>1058</v>
      </c>
      <c r="B14" s="899"/>
      <c r="C14" s="881"/>
      <c r="D14" s="883">
        <f>IFERROR(C14/B14,0)</f>
        <v>0</v>
      </c>
      <c r="E14" s="890"/>
      <c r="F14" s="894">
        <f t="shared" si="1"/>
        <v>0</v>
      </c>
      <c r="G14" s="296"/>
      <c r="H14" s="296"/>
      <c r="I14" s="296"/>
      <c r="J14" s="901"/>
      <c r="K14" s="901"/>
      <c r="L14" s="903"/>
      <c r="M14" s="435"/>
      <c r="N14" s="902"/>
    </row>
    <row r="15" spans="1:18" ht="25.5">
      <c r="A15" s="311" t="s">
        <v>1059</v>
      </c>
      <c r="B15" s="899"/>
      <c r="C15" s="881"/>
      <c r="D15" s="883"/>
      <c r="E15" s="900"/>
      <c r="F15" s="894"/>
      <c r="G15" s="296"/>
      <c r="H15" s="296"/>
      <c r="I15" s="296"/>
      <c r="J15" s="901"/>
      <c r="K15" s="901"/>
      <c r="L15" s="903"/>
      <c r="M15" s="435"/>
      <c r="N15" s="902"/>
    </row>
    <row r="16" spans="1:18">
      <c r="A16" s="313" t="s">
        <v>1060</v>
      </c>
      <c r="B16" s="899"/>
      <c r="C16" s="881">
        <v>13174</v>
      </c>
      <c r="D16" s="883">
        <f>IFERROR(C16/B16,0)</f>
        <v>0</v>
      </c>
      <c r="E16" s="900">
        <v>88529</v>
      </c>
      <c r="F16" s="894">
        <f t="shared" si="1"/>
        <v>0.14880999446509052</v>
      </c>
      <c r="G16" s="296"/>
      <c r="H16" s="296"/>
      <c r="I16" s="296"/>
      <c r="J16" s="901">
        <v>24.6</v>
      </c>
      <c r="K16" s="901">
        <v>24.99</v>
      </c>
      <c r="L16" s="903">
        <v>1311.26</v>
      </c>
      <c r="M16" s="435"/>
      <c r="N16" s="902">
        <v>4.5087343324547069E-6</v>
      </c>
    </row>
    <row r="17" spans="1:14">
      <c r="A17" s="313" t="s">
        <v>1061</v>
      </c>
      <c r="B17" s="899"/>
      <c r="C17" s="881">
        <v>31238</v>
      </c>
      <c r="D17" s="883">
        <f>IFERROR(C17/B17,0)</f>
        <v>0</v>
      </c>
      <c r="E17" s="900">
        <v>59421</v>
      </c>
      <c r="F17" s="894">
        <f t="shared" si="1"/>
        <v>0.52570640009424274</v>
      </c>
      <c r="G17" s="296"/>
      <c r="H17" s="296"/>
      <c r="I17" s="296"/>
      <c r="J17" s="901">
        <v>24.49</v>
      </c>
      <c r="K17" s="901">
        <v>24.78</v>
      </c>
      <c r="L17" s="903">
        <v>1292.22</v>
      </c>
      <c r="M17" s="435"/>
      <c r="N17" s="902">
        <v>2.0492093644476958E-6</v>
      </c>
    </row>
    <row r="18" spans="1:14">
      <c r="A18" s="311" t="s">
        <v>1062</v>
      </c>
      <c r="B18" s="897">
        <v>869110.66709999996</v>
      </c>
      <c r="C18" s="881">
        <v>15166</v>
      </c>
      <c r="D18" s="883">
        <f t="shared" si="0"/>
        <v>1.7450021699313693E-2</v>
      </c>
      <c r="E18" s="890"/>
      <c r="F18" s="894">
        <f t="shared" si="1"/>
        <v>0</v>
      </c>
      <c r="G18" s="296"/>
      <c r="H18" s="296"/>
      <c r="I18" s="296"/>
      <c r="J18" s="901">
        <v>25.59</v>
      </c>
      <c r="K18" s="901">
        <v>25.9</v>
      </c>
      <c r="L18" s="903">
        <v>1407.81</v>
      </c>
      <c r="M18" s="435"/>
      <c r="N18" s="902">
        <v>3.7875404971389837E-6</v>
      </c>
    </row>
    <row r="19" spans="1:14">
      <c r="A19" s="311" t="s">
        <v>1063</v>
      </c>
      <c r="B19" s="897">
        <v>135375.39989999999</v>
      </c>
      <c r="C19" s="881">
        <v>311</v>
      </c>
      <c r="D19" s="883">
        <f t="shared" si="0"/>
        <v>2.2973154666928522E-3</v>
      </c>
      <c r="E19" s="890"/>
      <c r="F19" s="894">
        <f t="shared" si="1"/>
        <v>0</v>
      </c>
      <c r="G19" s="296"/>
      <c r="H19" s="296"/>
      <c r="I19" s="296"/>
      <c r="J19" s="901">
        <v>26.12</v>
      </c>
      <c r="K19" s="901">
        <v>26.32</v>
      </c>
      <c r="L19" s="903">
        <v>1288.95</v>
      </c>
      <c r="M19" s="435"/>
      <c r="N19" s="902">
        <v>2.3291598816447339E-4</v>
      </c>
    </row>
    <row r="20" spans="1:14">
      <c r="A20" s="311" t="s">
        <v>1064</v>
      </c>
      <c r="B20" s="897">
        <v>781934.53260000004</v>
      </c>
      <c r="C20" s="881">
        <v>16931</v>
      </c>
      <c r="D20" s="883">
        <f t="shared" si="0"/>
        <v>2.1652707859957224E-2</v>
      </c>
      <c r="E20" s="900">
        <v>40818</v>
      </c>
      <c r="F20" s="894">
        <f t="shared" si="1"/>
        <v>0.4147924935077662</v>
      </c>
      <c r="G20" s="296"/>
      <c r="H20" s="296"/>
      <c r="I20" s="296"/>
      <c r="J20" s="901">
        <v>21.21</v>
      </c>
      <c r="K20" s="901">
        <v>21.48</v>
      </c>
      <c r="L20" s="903">
        <v>1130.78</v>
      </c>
      <c r="M20" s="435"/>
      <c r="N20" s="902">
        <v>2.2964339908355518E-6</v>
      </c>
    </row>
    <row r="21" spans="1:14">
      <c r="A21" s="311" t="s">
        <v>1065</v>
      </c>
      <c r="B21" s="897">
        <v>1347171.3759999999</v>
      </c>
      <c r="C21" s="881">
        <v>38104</v>
      </c>
      <c r="D21" s="883">
        <f t="shared" si="0"/>
        <v>2.8284448941557679E-2</v>
      </c>
      <c r="E21" s="900">
        <v>134312</v>
      </c>
      <c r="F21" s="894">
        <f t="shared" si="1"/>
        <v>0.283697659181607</v>
      </c>
      <c r="G21" s="296"/>
      <c r="H21" s="296"/>
      <c r="I21" s="296"/>
      <c r="J21" s="901">
        <v>23.91</v>
      </c>
      <c r="K21" s="901">
        <v>24.15</v>
      </c>
      <c r="L21" s="903">
        <v>1249.56</v>
      </c>
      <c r="M21" s="435"/>
      <c r="N21" s="902">
        <v>1.9624362806677465E-6</v>
      </c>
    </row>
    <row r="22" spans="1:14">
      <c r="A22" s="189" t="s">
        <v>1066</v>
      </c>
      <c r="B22" s="500"/>
      <c r="C22" s="190"/>
      <c r="D22" s="190"/>
      <c r="E22" s="433"/>
      <c r="F22" s="190"/>
      <c r="G22" s="190"/>
      <c r="H22" s="190"/>
      <c r="I22" s="190"/>
      <c r="J22" s="452"/>
      <c r="K22" s="452"/>
      <c r="L22" s="904"/>
      <c r="M22" s="436"/>
      <c r="N22" s="699"/>
    </row>
    <row r="23" spans="1:14">
      <c r="A23" s="314" t="s">
        <v>1067</v>
      </c>
      <c r="B23" s="891">
        <v>1306904.1529999999</v>
      </c>
      <c r="C23" s="892">
        <v>35810</v>
      </c>
      <c r="D23" s="883">
        <f t="shared" ref="D23:D39" si="2">IFERROR(C23/B23,0)</f>
        <v>2.7400632186987933E-2</v>
      </c>
      <c r="E23" s="893">
        <v>130687</v>
      </c>
      <c r="F23" s="894">
        <f t="shared" ref="F23:F39" si="3">IFERROR(C23/E23,0)</f>
        <v>0.27401348259582053</v>
      </c>
      <c r="G23" s="297"/>
      <c r="H23" s="297"/>
      <c r="I23" s="297"/>
      <c r="J23" s="901">
        <v>23.94</v>
      </c>
      <c r="K23" s="901">
        <v>24.16</v>
      </c>
      <c r="L23" s="903">
        <v>1248.07</v>
      </c>
      <c r="M23" s="306"/>
      <c r="N23" s="902">
        <v>2.0772361030238723E-6</v>
      </c>
    </row>
    <row r="24" spans="1:14">
      <c r="A24" s="357" t="s">
        <v>1068</v>
      </c>
      <c r="B24" s="895">
        <v>284009.64150000003</v>
      </c>
      <c r="C24" s="882">
        <v>8632</v>
      </c>
      <c r="D24" s="883">
        <f t="shared" si="2"/>
        <v>3.0393334375586681E-2</v>
      </c>
      <c r="E24" s="884">
        <v>23161</v>
      </c>
      <c r="F24" s="883">
        <f t="shared" si="3"/>
        <v>0.37269547946979836</v>
      </c>
      <c r="G24" s="358"/>
      <c r="H24" s="358"/>
      <c r="I24" s="358"/>
      <c r="J24" s="901">
        <v>31.28</v>
      </c>
      <c r="K24" s="901">
        <v>31.83</v>
      </c>
      <c r="L24" s="903">
        <v>1467.14</v>
      </c>
      <c r="M24" s="306"/>
      <c r="N24" s="902">
        <v>5.4344391621561916E-6</v>
      </c>
    </row>
    <row r="25" spans="1:14">
      <c r="A25" s="357" t="s">
        <v>1069</v>
      </c>
      <c r="B25" s="895">
        <v>4445.3603999999996</v>
      </c>
      <c r="C25" s="882">
        <v>35</v>
      </c>
      <c r="D25" s="883">
        <f t="shared" si="2"/>
        <v>7.8733773756566525E-3</v>
      </c>
      <c r="E25" s="884">
        <v>51</v>
      </c>
      <c r="F25" s="883">
        <f t="shared" si="3"/>
        <v>0.68627450980392157</v>
      </c>
      <c r="G25" s="358"/>
      <c r="H25" s="358"/>
      <c r="I25" s="358"/>
      <c r="J25" s="901">
        <v>15.71</v>
      </c>
      <c r="K25" s="901">
        <v>17.79</v>
      </c>
      <c r="L25" s="903">
        <v>1086.0899999999999</v>
      </c>
      <c r="M25" s="306"/>
      <c r="N25" s="902">
        <v>2.3854026355586647E-3</v>
      </c>
    </row>
    <row r="26" spans="1:14">
      <c r="A26" s="357" t="s">
        <v>1070</v>
      </c>
      <c r="B26" s="896" t="s">
        <v>1071</v>
      </c>
      <c r="C26" s="890" t="s">
        <v>12</v>
      </c>
      <c r="D26" s="890" t="s">
        <v>12</v>
      </c>
      <c r="E26" s="890" t="s">
        <v>12</v>
      </c>
      <c r="F26" s="890" t="s">
        <v>12</v>
      </c>
      <c r="G26" s="358"/>
      <c r="H26" s="358"/>
      <c r="I26" s="358"/>
      <c r="J26" s="901"/>
      <c r="K26" s="901"/>
      <c r="L26" s="903"/>
      <c r="M26" s="306"/>
      <c r="N26" s="902"/>
    </row>
    <row r="27" spans="1:14">
      <c r="A27" s="357" t="s">
        <v>1072</v>
      </c>
      <c r="B27" s="895">
        <v>915416.20169999998</v>
      </c>
      <c r="C27" s="882">
        <v>21419</v>
      </c>
      <c r="D27" s="883">
        <f t="shared" si="2"/>
        <v>2.3398100186803807E-2</v>
      </c>
      <c r="E27" s="884">
        <v>66543</v>
      </c>
      <c r="F27" s="883">
        <f t="shared" si="3"/>
        <v>0.32188209127932316</v>
      </c>
      <c r="G27" s="358"/>
      <c r="H27" s="358"/>
      <c r="I27" s="358"/>
      <c r="J27" s="901">
        <v>26.6</v>
      </c>
      <c r="K27" s="901">
        <v>27.03</v>
      </c>
      <c r="L27" s="903">
        <v>1392.96</v>
      </c>
      <c r="M27" s="306"/>
      <c r="N27" s="902">
        <v>2.6077520192873572E-6</v>
      </c>
    </row>
    <row r="28" spans="1:14">
      <c r="A28" s="357" t="s">
        <v>1073</v>
      </c>
      <c r="B28" s="630"/>
      <c r="C28" s="882"/>
      <c r="D28" s="883"/>
      <c r="E28" s="884"/>
      <c r="F28" s="883"/>
      <c r="G28" s="358"/>
      <c r="H28" s="358"/>
      <c r="I28" s="358"/>
      <c r="J28" s="901"/>
      <c r="K28" s="901"/>
      <c r="L28" s="903"/>
      <c r="M28" s="306"/>
      <c r="N28" s="902"/>
    </row>
    <row r="29" spans="1:14">
      <c r="A29" s="359">
        <v>4</v>
      </c>
      <c r="B29" s="895">
        <v>11195.183999999999</v>
      </c>
      <c r="C29" s="882">
        <v>71</v>
      </c>
      <c r="D29" s="883">
        <f t="shared" ref="D29:D34" si="4">IFERROR(C29/B29,0)</f>
        <v>6.3420127797810203E-3</v>
      </c>
      <c r="E29" s="884">
        <v>106</v>
      </c>
      <c r="F29" s="883">
        <f t="shared" si="3"/>
        <v>0.66981132075471694</v>
      </c>
      <c r="G29" s="358"/>
      <c r="H29" s="358"/>
      <c r="I29" s="358"/>
      <c r="J29" s="901">
        <v>20.51</v>
      </c>
      <c r="K29" s="901">
        <v>21.14</v>
      </c>
      <c r="L29" s="903">
        <v>1419</v>
      </c>
      <c r="M29" s="306"/>
      <c r="N29" s="902">
        <v>8.2282283911660521E-5</v>
      </c>
    </row>
    <row r="30" spans="1:14">
      <c r="A30" s="359">
        <v>5</v>
      </c>
      <c r="B30" s="895">
        <v>40075.487399999998</v>
      </c>
      <c r="C30" s="882">
        <v>956</v>
      </c>
      <c r="D30" s="883">
        <f t="shared" si="4"/>
        <v>2.3854981237233813E-2</v>
      </c>
      <c r="E30" s="884">
        <v>1292</v>
      </c>
      <c r="F30" s="883">
        <f t="shared" si="3"/>
        <v>0.73993808049535603</v>
      </c>
      <c r="G30" s="358"/>
      <c r="H30" s="358"/>
      <c r="I30" s="358"/>
      <c r="J30" s="901">
        <v>21.57</v>
      </c>
      <c r="K30" s="901">
        <v>24.15</v>
      </c>
      <c r="L30" s="903">
        <v>1884.12</v>
      </c>
      <c r="M30" s="306"/>
      <c r="N30" s="902">
        <v>6.0827332815899882E-6</v>
      </c>
    </row>
    <row r="31" spans="1:14">
      <c r="A31" s="359">
        <v>6</v>
      </c>
      <c r="B31" s="895">
        <v>190295.4105</v>
      </c>
      <c r="C31" s="882">
        <v>1515</v>
      </c>
      <c r="D31" s="883">
        <f t="shared" si="4"/>
        <v>7.9613060347558939E-3</v>
      </c>
      <c r="E31" s="884">
        <v>2247</v>
      </c>
      <c r="F31" s="883">
        <f t="shared" si="3"/>
        <v>0.67423230974632842</v>
      </c>
      <c r="G31" s="358"/>
      <c r="H31" s="358"/>
      <c r="I31" s="358"/>
      <c r="J31" s="901">
        <v>12.46</v>
      </c>
      <c r="K31" s="901">
        <v>13.22</v>
      </c>
      <c r="L31" s="903">
        <v>833.3</v>
      </c>
      <c r="M31" s="306"/>
      <c r="N31" s="902">
        <v>4.8309758522752494E-6</v>
      </c>
    </row>
    <row r="32" spans="1:14">
      <c r="A32" s="359">
        <v>8</v>
      </c>
      <c r="B32" s="895">
        <v>432412.16460000002</v>
      </c>
      <c r="C32" s="882">
        <v>10621</v>
      </c>
      <c r="D32" s="883">
        <f t="shared" si="4"/>
        <v>2.4562213715298424E-2</v>
      </c>
      <c r="E32" s="884">
        <v>35300</v>
      </c>
      <c r="F32" s="883">
        <f t="shared" si="3"/>
        <v>0.3008781869688385</v>
      </c>
      <c r="G32" s="358"/>
      <c r="H32" s="358"/>
      <c r="I32" s="358"/>
      <c r="J32" s="901">
        <v>15.04</v>
      </c>
      <c r="K32" s="901">
        <v>15.49</v>
      </c>
      <c r="L32" s="903">
        <v>1016.64</v>
      </c>
      <c r="M32" s="306"/>
      <c r="N32" s="902">
        <v>4.7073455692720445E-7</v>
      </c>
    </row>
    <row r="33" spans="1:14">
      <c r="A33" s="359">
        <v>9</v>
      </c>
      <c r="B33" s="895">
        <v>582065.05889999995</v>
      </c>
      <c r="C33" s="882">
        <v>6455</v>
      </c>
      <c r="D33" s="883">
        <f t="shared" si="4"/>
        <v>1.1089825615368167E-2</v>
      </c>
      <c r="E33" s="884">
        <v>29730</v>
      </c>
      <c r="F33" s="883">
        <f t="shared" si="3"/>
        <v>0.21712075344769594</v>
      </c>
      <c r="G33" s="358"/>
      <c r="H33" s="358"/>
      <c r="I33" s="358"/>
      <c r="J33" s="901">
        <v>22.24</v>
      </c>
      <c r="K33" s="901">
        <v>20.87</v>
      </c>
      <c r="L33" s="903">
        <v>1248.78</v>
      </c>
      <c r="M33" s="306"/>
      <c r="N33" s="902">
        <v>8.9707408308752451E-7</v>
      </c>
    </row>
    <row r="34" spans="1:14">
      <c r="A34" s="359">
        <v>10</v>
      </c>
      <c r="B34" s="895">
        <v>329439.18930000003</v>
      </c>
      <c r="C34" s="882">
        <v>11411</v>
      </c>
      <c r="D34" s="883">
        <f t="shared" si="4"/>
        <v>3.463765201780139E-2</v>
      </c>
      <c r="E34" s="884">
        <v>34469</v>
      </c>
      <c r="F34" s="883">
        <f t="shared" si="3"/>
        <v>0.33105108938466449</v>
      </c>
      <c r="G34" s="358"/>
      <c r="H34" s="358"/>
      <c r="I34" s="358"/>
      <c r="J34" s="901">
        <v>28.73</v>
      </c>
      <c r="K34" s="901">
        <v>29.4</v>
      </c>
      <c r="L34" s="903">
        <v>1481.12</v>
      </c>
      <c r="M34" s="306"/>
      <c r="N34" s="902">
        <v>6.7040237592715126E-7</v>
      </c>
    </row>
    <row r="35" spans="1:14">
      <c r="A35" s="360">
        <v>13</v>
      </c>
      <c r="B35" s="895">
        <v>130526.57670000001</v>
      </c>
      <c r="C35" s="882">
        <v>7997</v>
      </c>
      <c r="D35" s="883">
        <f t="shared" si="2"/>
        <v>6.1267216241947142E-2</v>
      </c>
      <c r="E35" s="884">
        <v>25123</v>
      </c>
      <c r="F35" s="883">
        <f t="shared" si="3"/>
        <v>0.31831389563348328</v>
      </c>
      <c r="G35" s="358"/>
      <c r="H35" s="358"/>
      <c r="I35" s="358"/>
      <c r="J35" s="901">
        <v>34.21</v>
      </c>
      <c r="K35" s="901">
        <v>34.520000000000003</v>
      </c>
      <c r="L35" s="903">
        <v>1381.84</v>
      </c>
      <c r="M35" s="306"/>
      <c r="N35" s="902">
        <v>9.942827151203992E-7</v>
      </c>
    </row>
    <row r="36" spans="1:14">
      <c r="A36" s="360">
        <v>14</v>
      </c>
      <c r="B36" s="895">
        <v>59734.303200000002</v>
      </c>
      <c r="C36" s="882">
        <v>2427</v>
      </c>
      <c r="D36" s="883">
        <f t="shared" si="2"/>
        <v>4.0629920665082774E-2</v>
      </c>
      <c r="E36" s="884">
        <v>9068</v>
      </c>
      <c r="F36" s="883">
        <f t="shared" si="3"/>
        <v>0.26764446404940451</v>
      </c>
      <c r="G36" s="358"/>
      <c r="H36" s="358"/>
      <c r="I36" s="358"/>
      <c r="J36" s="901">
        <v>30.26</v>
      </c>
      <c r="K36" s="901">
        <v>31.09</v>
      </c>
      <c r="L36" s="903">
        <v>1423.77</v>
      </c>
      <c r="M36" s="306"/>
      <c r="N36" s="902">
        <v>2.3395659069139992E-6</v>
      </c>
    </row>
    <row r="37" spans="1:14">
      <c r="A37" s="360">
        <v>15</v>
      </c>
      <c r="B37" s="895">
        <v>93038.158200000005</v>
      </c>
      <c r="C37" s="882">
        <v>2094</v>
      </c>
      <c r="D37" s="883">
        <f t="shared" si="2"/>
        <v>2.2506894380890697E-2</v>
      </c>
      <c r="E37" s="884">
        <v>3176</v>
      </c>
      <c r="F37" s="883">
        <f t="shared" si="3"/>
        <v>0.65931989924433254</v>
      </c>
      <c r="G37" s="358"/>
      <c r="H37" s="358"/>
      <c r="I37" s="358"/>
      <c r="J37" s="901">
        <v>23.2</v>
      </c>
      <c r="K37" s="901">
        <v>24.07</v>
      </c>
      <c r="L37" s="903">
        <v>1453.41</v>
      </c>
      <c r="M37" s="306"/>
      <c r="N37" s="902">
        <v>4.3213439665338892E-6</v>
      </c>
    </row>
    <row r="38" spans="1:14">
      <c r="A38" s="360">
        <v>16</v>
      </c>
      <c r="B38" s="895">
        <v>29156.548200000001</v>
      </c>
      <c r="C38" s="882">
        <v>865</v>
      </c>
      <c r="D38" s="883">
        <f>IFERROR(C38/B38,0)</f>
        <v>2.9667435049804694E-2</v>
      </c>
      <c r="E38" s="884">
        <v>7439</v>
      </c>
      <c r="F38" s="883">
        <f t="shared" si="3"/>
        <v>0.11627906976744186</v>
      </c>
      <c r="G38" s="358"/>
      <c r="H38" s="358"/>
      <c r="I38" s="358"/>
      <c r="J38" s="901">
        <v>24.61</v>
      </c>
      <c r="K38" s="901">
        <v>25.77</v>
      </c>
      <c r="L38" s="903">
        <v>1349.36</v>
      </c>
      <c r="M38" s="306"/>
      <c r="N38" s="902">
        <v>7.1569422912490889E-6</v>
      </c>
    </row>
    <row r="39" spans="1:14">
      <c r="A39" s="361" t="s">
        <v>1074</v>
      </c>
      <c r="B39" s="895">
        <v>245566.17929999999</v>
      </c>
      <c r="C39" s="882">
        <v>8912</v>
      </c>
      <c r="D39" s="883">
        <f t="shared" si="2"/>
        <v>3.6291642543790643E-2</v>
      </c>
      <c r="E39" s="884">
        <v>32811</v>
      </c>
      <c r="F39" s="883">
        <f t="shared" si="3"/>
        <v>0.27161622626558168</v>
      </c>
      <c r="G39" s="358"/>
      <c r="H39" s="358"/>
      <c r="I39" s="358"/>
      <c r="J39" s="901">
        <v>14.19</v>
      </c>
      <c r="K39" s="901">
        <v>14.43</v>
      </c>
      <c r="L39" s="903">
        <v>950.63</v>
      </c>
      <c r="M39" s="306"/>
      <c r="N39" s="902">
        <v>5.1041274357199455E-6</v>
      </c>
    </row>
    <row r="40" spans="1:14">
      <c r="A40" s="1668" t="s">
        <v>1075</v>
      </c>
      <c r="B40" s="1669"/>
      <c r="C40" s="1670"/>
      <c r="D40" s="1670"/>
      <c r="E40" s="1671"/>
      <c r="F40" s="1670"/>
      <c r="G40" s="1670"/>
      <c r="H40" s="1670"/>
      <c r="I40" s="1670"/>
      <c r="J40" s="1672"/>
      <c r="K40" s="1673"/>
      <c r="L40" s="1674"/>
      <c r="M40" s="1675"/>
      <c r="N40" s="1676"/>
    </row>
    <row r="41" spans="1:14">
      <c r="A41" s="357" t="s">
        <v>976</v>
      </c>
      <c r="B41" s="881">
        <v>1458614.344</v>
      </c>
      <c r="C41" s="882">
        <v>32059</v>
      </c>
      <c r="D41" s="883">
        <f t="shared" ref="D41:D55" si="5">IFERROR(C41/B41,0)</f>
        <v>2.1979079070402998E-2</v>
      </c>
      <c r="E41" s="884">
        <v>90400</v>
      </c>
      <c r="F41" s="883">
        <f t="shared" ref="F41:F55" si="6">IFERROR(C41/E41,0)</f>
        <v>0.35463495575221238</v>
      </c>
      <c r="G41" s="358"/>
      <c r="H41" s="358"/>
      <c r="I41" s="358"/>
      <c r="J41" s="901">
        <v>25.22</v>
      </c>
      <c r="K41" s="901">
        <v>25.53</v>
      </c>
      <c r="L41" s="903">
        <v>1325.51</v>
      </c>
      <c r="M41" s="404"/>
      <c r="N41" s="902">
        <v>2.4345427450132015E-6</v>
      </c>
    </row>
    <row r="42" spans="1:14">
      <c r="A42" s="357" t="s">
        <v>1076</v>
      </c>
      <c r="B42" s="881"/>
      <c r="C42" s="882">
        <v>7</v>
      </c>
      <c r="D42" s="883">
        <f t="shared" si="5"/>
        <v>0</v>
      </c>
      <c r="E42" s="884">
        <v>15</v>
      </c>
      <c r="F42" s="883">
        <f t="shared" si="6"/>
        <v>0.46666666666666667</v>
      </c>
      <c r="G42" s="358"/>
      <c r="H42" s="358"/>
      <c r="I42" s="358"/>
      <c r="J42" s="901">
        <v>27.78</v>
      </c>
      <c r="K42" s="901">
        <v>27.37</v>
      </c>
      <c r="L42" s="903">
        <v>1860.25</v>
      </c>
      <c r="M42" s="404"/>
      <c r="N42" s="902">
        <v>1.1026464660426536E-2</v>
      </c>
    </row>
    <row r="43" spans="1:14">
      <c r="A43" s="357" t="s">
        <v>1077</v>
      </c>
      <c r="B43" s="881">
        <v>691384.39500000002</v>
      </c>
      <c r="C43" s="882">
        <v>20243</v>
      </c>
      <c r="D43" s="883">
        <f t="shared" si="5"/>
        <v>2.9278936791739419E-2</v>
      </c>
      <c r="E43" s="884">
        <v>66429</v>
      </c>
      <c r="F43" s="883">
        <f t="shared" si="6"/>
        <v>0.30473136732451189</v>
      </c>
      <c r="G43" s="358"/>
      <c r="H43" s="358"/>
      <c r="I43" s="358"/>
      <c r="J43" s="901">
        <v>23.03</v>
      </c>
      <c r="K43" s="901">
        <v>23.32</v>
      </c>
      <c r="L43" s="903">
        <v>1212.29</v>
      </c>
      <c r="M43" s="404"/>
      <c r="N43" s="902">
        <v>2.3546032215117735E-6</v>
      </c>
    </row>
    <row r="44" spans="1:14">
      <c r="A44" s="357" t="s">
        <v>1078</v>
      </c>
      <c r="B44" s="881">
        <v>628004.38740000001</v>
      </c>
      <c r="C44" s="882">
        <v>12612</v>
      </c>
      <c r="D44" s="883">
        <f t="shared" si="5"/>
        <v>2.0082662244152342E-2</v>
      </c>
      <c r="E44" s="884">
        <v>47949</v>
      </c>
      <c r="F44" s="883">
        <f t="shared" si="6"/>
        <v>0.26302946881061129</v>
      </c>
      <c r="G44" s="358"/>
      <c r="H44" s="358"/>
      <c r="I44" s="358"/>
      <c r="J44" s="901">
        <v>24.47</v>
      </c>
      <c r="K44" s="901">
        <v>24.78</v>
      </c>
      <c r="L44" s="903">
        <v>1350.56</v>
      </c>
      <c r="M44" s="404"/>
      <c r="N44" s="902">
        <v>2.8715795605871638E-6</v>
      </c>
    </row>
    <row r="45" spans="1:14">
      <c r="A45" s="357" t="s">
        <v>1079</v>
      </c>
      <c r="B45" s="881"/>
      <c r="C45" s="882">
        <v>3853</v>
      </c>
      <c r="D45" s="883">
        <f t="shared" si="5"/>
        <v>0</v>
      </c>
      <c r="E45" s="890"/>
      <c r="F45" s="883">
        <f t="shared" si="6"/>
        <v>0</v>
      </c>
      <c r="G45" s="358"/>
      <c r="H45" s="358"/>
      <c r="I45" s="358"/>
      <c r="J45" s="901">
        <v>23.28</v>
      </c>
      <c r="K45" s="901">
        <v>23.79</v>
      </c>
      <c r="L45" s="903">
        <v>1291.3</v>
      </c>
      <c r="M45" s="404"/>
      <c r="N45" s="902">
        <v>1.7190436658619285E-6</v>
      </c>
    </row>
    <row r="46" spans="1:14">
      <c r="A46" s="357" t="s">
        <v>1080</v>
      </c>
      <c r="B46" s="881"/>
      <c r="C46" s="882"/>
      <c r="D46" s="883"/>
      <c r="E46" s="884"/>
      <c r="F46" s="883"/>
      <c r="G46" s="358"/>
      <c r="H46" s="358"/>
      <c r="I46" s="358"/>
      <c r="J46" s="901"/>
      <c r="K46" s="901"/>
      <c r="L46" s="903"/>
      <c r="M46" s="404"/>
      <c r="N46" s="902"/>
    </row>
    <row r="47" spans="1:14">
      <c r="A47" s="362" t="s">
        <v>1081</v>
      </c>
      <c r="B47" s="881">
        <v>518.86770000000001</v>
      </c>
      <c r="C47" s="882">
        <v>1</v>
      </c>
      <c r="D47" s="883">
        <f t="shared" si="5"/>
        <v>1.9272735612565592E-3</v>
      </c>
      <c r="E47" s="884">
        <v>1</v>
      </c>
      <c r="F47" s="883">
        <f t="shared" si="6"/>
        <v>1</v>
      </c>
      <c r="G47" s="358"/>
      <c r="H47" s="358"/>
      <c r="I47" s="358"/>
      <c r="J47" s="901">
        <v>66.38</v>
      </c>
      <c r="K47" s="901">
        <v>63.49</v>
      </c>
      <c r="L47" s="903">
        <v>2385.1799999999998</v>
      </c>
      <c r="M47" s="404"/>
      <c r="N47" s="902">
        <v>0.28534766254701777</v>
      </c>
    </row>
    <row r="48" spans="1:14">
      <c r="A48" s="362" t="s">
        <v>1082</v>
      </c>
      <c r="B48" s="881"/>
      <c r="C48" s="882"/>
      <c r="D48" s="883">
        <f t="shared" si="5"/>
        <v>0</v>
      </c>
      <c r="E48" s="884"/>
      <c r="F48" s="883">
        <f t="shared" si="6"/>
        <v>0</v>
      </c>
      <c r="G48" s="358"/>
      <c r="H48" s="358"/>
      <c r="I48" s="358"/>
      <c r="J48" s="901"/>
      <c r="K48" s="901"/>
      <c r="L48" s="903"/>
      <c r="M48" s="404"/>
      <c r="N48" s="902"/>
    </row>
    <row r="49" spans="1:14">
      <c r="A49" s="362" t="s">
        <v>1083</v>
      </c>
      <c r="B49" s="881">
        <v>1073623.598</v>
      </c>
      <c r="C49" s="882">
        <v>19631</v>
      </c>
      <c r="D49" s="883">
        <f t="shared" si="5"/>
        <v>1.828480673913056E-2</v>
      </c>
      <c r="E49" s="884">
        <v>68409</v>
      </c>
      <c r="F49" s="883">
        <f t="shared" si="6"/>
        <v>0.28696516540221317</v>
      </c>
      <c r="G49" s="358"/>
      <c r="H49" s="358"/>
      <c r="I49" s="358"/>
      <c r="J49" s="901">
        <v>27.64</v>
      </c>
      <c r="K49" s="901">
        <v>27.99</v>
      </c>
      <c r="L49" s="903">
        <v>1480.41</v>
      </c>
      <c r="M49" s="404"/>
      <c r="N49" s="902">
        <v>2.9001822078734224E-6</v>
      </c>
    </row>
    <row r="50" spans="1:14">
      <c r="A50" s="362" t="s">
        <v>1084</v>
      </c>
      <c r="B50" s="881">
        <v>423225.20760000002</v>
      </c>
      <c r="C50" s="882">
        <v>15048</v>
      </c>
      <c r="D50" s="883">
        <f t="shared" si="5"/>
        <v>3.5555538114880471E-2</v>
      </c>
      <c r="E50" s="884">
        <v>47759</v>
      </c>
      <c r="F50" s="883">
        <f t="shared" si="6"/>
        <v>0.31508197407818422</v>
      </c>
      <c r="G50" s="358"/>
      <c r="H50" s="358"/>
      <c r="I50" s="358"/>
      <c r="J50" s="901">
        <v>18.79</v>
      </c>
      <c r="K50" s="901">
        <v>18.98</v>
      </c>
      <c r="L50" s="903">
        <v>1020.46</v>
      </c>
      <c r="M50" s="404"/>
      <c r="N50" s="902">
        <v>3.9667768331035388E-6</v>
      </c>
    </row>
    <row r="51" spans="1:14">
      <c r="A51" s="357" t="s">
        <v>1085</v>
      </c>
      <c r="B51" s="881"/>
      <c r="C51" s="882"/>
      <c r="D51" s="883"/>
      <c r="E51" s="884"/>
      <c r="F51" s="883"/>
      <c r="G51" s="358"/>
      <c r="H51" s="358"/>
      <c r="I51" s="358"/>
      <c r="J51" s="901"/>
      <c r="K51" s="901"/>
      <c r="L51" s="903"/>
      <c r="M51" s="404"/>
      <c r="N51" s="902"/>
    </row>
    <row r="52" spans="1:14">
      <c r="A52" s="1677" t="s">
        <v>1081</v>
      </c>
      <c r="B52" s="881">
        <v>1397706.909</v>
      </c>
      <c r="C52" s="882">
        <v>32748</v>
      </c>
      <c r="D52" s="883">
        <f t="shared" si="5"/>
        <v>2.3429804767460014E-2</v>
      </c>
      <c r="E52" s="1678">
        <v>106736</v>
      </c>
      <c r="F52" s="883">
        <f t="shared" si="6"/>
        <v>0.30681307150352272</v>
      </c>
      <c r="G52" s="358"/>
      <c r="H52" s="358"/>
      <c r="I52" s="358"/>
      <c r="J52" s="901">
        <v>24.61</v>
      </c>
      <c r="K52" s="901">
        <v>24.9</v>
      </c>
      <c r="L52" s="903">
        <v>1315.69</v>
      </c>
      <c r="M52" s="404"/>
      <c r="N52" s="902">
        <v>1.8077996435229291E-6</v>
      </c>
    </row>
    <row r="53" spans="1:14">
      <c r="A53" s="1677" t="s">
        <v>1082</v>
      </c>
      <c r="B53" s="881">
        <v>15029.897999999999</v>
      </c>
      <c r="C53" s="882">
        <v>368</v>
      </c>
      <c r="D53" s="883">
        <f t="shared" si="5"/>
        <v>2.4484530766609329E-2</v>
      </c>
      <c r="E53" s="1678">
        <v>712</v>
      </c>
      <c r="F53" s="883">
        <f t="shared" si="6"/>
        <v>0.5168539325842697</v>
      </c>
      <c r="G53" s="358"/>
      <c r="H53" s="358"/>
      <c r="I53" s="358"/>
      <c r="J53" s="901">
        <v>11.57</v>
      </c>
      <c r="K53" s="901">
        <v>11.57</v>
      </c>
      <c r="L53" s="903">
        <v>678.8</v>
      </c>
      <c r="M53" s="404"/>
      <c r="N53" s="902">
        <v>1.2163092496870453E-4</v>
      </c>
    </row>
    <row r="54" spans="1:14">
      <c r="A54" s="1677" t="s">
        <v>1083</v>
      </c>
      <c r="B54" s="881">
        <v>1267.6365000000001</v>
      </c>
      <c r="C54" s="882">
        <v>31</v>
      </c>
      <c r="D54" s="883">
        <f t="shared" si="5"/>
        <v>2.4454960077277672E-2</v>
      </c>
      <c r="E54" s="1678">
        <v>483</v>
      </c>
      <c r="F54" s="883">
        <f t="shared" si="6"/>
        <v>6.4182194616977231E-2</v>
      </c>
      <c r="G54" s="358"/>
      <c r="H54" s="358"/>
      <c r="I54" s="358"/>
      <c r="J54" s="901">
        <v>13.57</v>
      </c>
      <c r="K54" s="901">
        <v>10.95</v>
      </c>
      <c r="L54" s="903">
        <v>902.62</v>
      </c>
      <c r="M54" s="404"/>
      <c r="N54" s="902">
        <v>1.6867084522274485E-3</v>
      </c>
    </row>
    <row r="55" spans="1:14">
      <c r="A55" s="1677" t="s">
        <v>1084</v>
      </c>
      <c r="B55" s="881">
        <v>83361.411900000006</v>
      </c>
      <c r="C55" s="882">
        <v>1533</v>
      </c>
      <c r="D55" s="883">
        <f t="shared" si="5"/>
        <v>1.8389803688053895E-2</v>
      </c>
      <c r="E55" s="1678">
        <v>8238</v>
      </c>
      <c r="F55" s="883">
        <f t="shared" si="6"/>
        <v>0.18608885651857246</v>
      </c>
      <c r="G55" s="358"/>
      <c r="H55" s="358"/>
      <c r="I55" s="358"/>
      <c r="J55" s="901">
        <v>9.57</v>
      </c>
      <c r="K55" s="901">
        <v>9.85</v>
      </c>
      <c r="L55" s="903">
        <v>689.06</v>
      </c>
      <c r="M55" s="404"/>
      <c r="N55" s="902">
        <v>1.9584453897894775E-5</v>
      </c>
    </row>
    <row r="56" spans="1:14">
      <c r="A56" s="1668" t="s">
        <v>1086</v>
      </c>
      <c r="B56" s="1669"/>
      <c r="C56" s="1679"/>
      <c r="D56" s="1670"/>
      <c r="E56" s="1671"/>
      <c r="F56" s="1680"/>
      <c r="G56" s="1670"/>
      <c r="H56" s="1670"/>
      <c r="I56" s="1670"/>
      <c r="J56" s="1672"/>
      <c r="K56" s="1673"/>
      <c r="L56" s="1674"/>
      <c r="M56" s="1675"/>
      <c r="N56" s="1676"/>
    </row>
    <row r="57" spans="1:14">
      <c r="A57" s="357" t="s">
        <v>1087</v>
      </c>
      <c r="B57" s="881">
        <v>8711.7068999999992</v>
      </c>
      <c r="C57" s="882">
        <v>1515</v>
      </c>
      <c r="D57" s="883">
        <f>IFERROR(C57/B57,0)</f>
        <v>0.17390392231859869</v>
      </c>
      <c r="E57" s="884">
        <v>1197</v>
      </c>
      <c r="F57" s="883">
        <f>IFERROR(C57/E57,0)</f>
        <v>1.2656641604010026</v>
      </c>
      <c r="G57" s="358"/>
      <c r="H57" s="358"/>
      <c r="I57" s="358"/>
      <c r="J57" s="901">
        <v>27.76</v>
      </c>
      <c r="K57" s="901">
        <v>28.17</v>
      </c>
      <c r="L57" s="903">
        <v>1508.18</v>
      </c>
      <c r="M57" s="404"/>
      <c r="N57" s="902">
        <v>5.0775432324640518E-5</v>
      </c>
    </row>
    <row r="58" spans="1:14">
      <c r="A58" s="357" t="s">
        <v>1088</v>
      </c>
      <c r="B58" s="881"/>
      <c r="C58" s="882"/>
      <c r="D58" s="1681"/>
      <c r="E58" s="884"/>
      <c r="F58" s="883"/>
      <c r="G58" s="358"/>
      <c r="H58" s="358"/>
      <c r="I58" s="358"/>
      <c r="J58" s="901"/>
      <c r="K58" s="901"/>
      <c r="L58" s="903"/>
      <c r="M58" s="404"/>
      <c r="N58" s="902"/>
    </row>
    <row r="59" spans="1:14">
      <c r="A59" s="1682" t="s">
        <v>1081</v>
      </c>
      <c r="B59" s="881">
        <v>247720.70699999999</v>
      </c>
      <c r="C59" s="1297">
        <v>1341</v>
      </c>
      <c r="D59" s="1681">
        <f t="shared" ref="D59:D62" si="7">IFERROR(C59/B59,0)</f>
        <v>5.4133544839269328E-3</v>
      </c>
      <c r="E59" s="1298">
        <v>3009</v>
      </c>
      <c r="F59" s="883">
        <f t="shared" ref="F59:F62" si="8">IFERROR(C59/E59,0)</f>
        <v>0.4456630109670987</v>
      </c>
      <c r="G59" s="1683"/>
      <c r="H59" s="1683"/>
      <c r="I59" s="1683"/>
      <c r="J59" s="901">
        <v>27.45</v>
      </c>
      <c r="K59" s="901">
        <v>27.68</v>
      </c>
      <c r="L59" s="903">
        <v>1520.27</v>
      </c>
      <c r="M59" s="404"/>
      <c r="N59" s="902">
        <v>6.9274602507211075E-5</v>
      </c>
    </row>
    <row r="60" spans="1:14">
      <c r="A60" s="1682" t="s">
        <v>1082</v>
      </c>
      <c r="B60" s="881">
        <v>393693.36629999999</v>
      </c>
      <c r="C60" s="1297">
        <v>6308</v>
      </c>
      <c r="D60" s="1681">
        <f t="shared" si="7"/>
        <v>1.6022622019983983E-2</v>
      </c>
      <c r="E60" s="1298">
        <v>16959</v>
      </c>
      <c r="F60" s="883">
        <f t="shared" si="8"/>
        <v>0.37195589362580339</v>
      </c>
      <c r="G60" s="1683"/>
      <c r="H60" s="1683"/>
      <c r="I60" s="1683"/>
      <c r="J60" s="901">
        <v>24.66</v>
      </c>
      <c r="K60" s="901">
        <v>25.1</v>
      </c>
      <c r="L60" s="903">
        <v>1369.01</v>
      </c>
      <c r="M60" s="404"/>
      <c r="N60" s="902">
        <v>4.7057983750859057E-6</v>
      </c>
    </row>
    <row r="61" spans="1:14">
      <c r="A61" s="1682" t="s">
        <v>1083</v>
      </c>
      <c r="B61" s="881">
        <v>459430.5417</v>
      </c>
      <c r="C61" s="1297">
        <v>12609</v>
      </c>
      <c r="D61" s="1681">
        <f t="shared" si="7"/>
        <v>2.7444844988632588E-2</v>
      </c>
      <c r="E61" s="1298">
        <v>43504</v>
      </c>
      <c r="F61" s="883">
        <f t="shared" si="8"/>
        <v>0.28983541743287972</v>
      </c>
      <c r="G61" s="1683"/>
      <c r="H61" s="1683"/>
      <c r="I61" s="1683"/>
      <c r="J61" s="901">
        <v>23.39</v>
      </c>
      <c r="K61" s="901">
        <v>23.62</v>
      </c>
      <c r="L61" s="903">
        <v>1276.3699999999999</v>
      </c>
      <c r="M61" s="404"/>
      <c r="N61" s="902">
        <v>5.9837089109370204E-6</v>
      </c>
    </row>
    <row r="62" spans="1:14">
      <c r="A62" s="1682" t="s">
        <v>1084</v>
      </c>
      <c r="B62" s="881">
        <v>396521.24070000002</v>
      </c>
      <c r="C62" s="1297">
        <v>14422</v>
      </c>
      <c r="D62" s="1681">
        <f t="shared" si="7"/>
        <v>3.6371317648810131E-2</v>
      </c>
      <c r="E62" s="1298">
        <v>52697</v>
      </c>
      <c r="F62" s="883">
        <f t="shared" si="8"/>
        <v>0.27367781847163974</v>
      </c>
      <c r="G62" s="1683"/>
      <c r="H62" s="1683"/>
      <c r="I62" s="1683"/>
      <c r="J62" s="1216">
        <v>23.44</v>
      </c>
      <c r="K62" s="1216">
        <v>23.71</v>
      </c>
      <c r="L62" s="1217">
        <v>1223.97</v>
      </c>
      <c r="M62" s="1684"/>
      <c r="N62" s="1218">
        <v>4.8759467930130452E-6</v>
      </c>
    </row>
    <row r="63" spans="1:14" ht="13.5" thickBot="1">
      <c r="A63" s="363" t="s">
        <v>1089</v>
      </c>
      <c r="B63" s="885">
        <v>622268.67299999995</v>
      </c>
      <c r="C63" s="886">
        <v>6139</v>
      </c>
      <c r="D63" s="887">
        <f>IFERROR(C63/B63,0)</f>
        <v>9.8655135094676393E-3</v>
      </c>
      <c r="E63" s="888"/>
      <c r="F63" s="889">
        <f>IFERROR(C63/E63,0)</f>
        <v>0</v>
      </c>
      <c r="G63" s="364"/>
      <c r="H63" s="364"/>
      <c r="I63" s="553"/>
      <c r="J63" s="1219">
        <v>25.42</v>
      </c>
      <c r="K63" s="1219">
        <v>25.74</v>
      </c>
      <c r="L63" s="1220">
        <v>1440.59</v>
      </c>
      <c r="M63" s="1221"/>
      <c r="N63" s="1222">
        <v>1.0007459717990877E-6</v>
      </c>
    </row>
    <row r="64" spans="1:14">
      <c r="A64" s="191"/>
    </row>
    <row r="65" spans="1:14">
      <c r="A65" s="2046" t="s">
        <v>15</v>
      </c>
      <c r="B65" s="2046"/>
      <c r="C65" s="2046"/>
      <c r="D65" s="2046"/>
      <c r="E65" s="2046"/>
      <c r="F65" s="2046"/>
      <c r="G65" s="2046"/>
      <c r="H65" s="2046"/>
      <c r="I65" s="2046"/>
      <c r="J65" s="2046"/>
      <c r="K65" s="2046"/>
    </row>
    <row r="66" spans="1:14">
      <c r="A66" s="191"/>
    </row>
    <row r="67" spans="1:14" customFormat="1">
      <c r="A67" s="2153" t="s">
        <v>1090</v>
      </c>
      <c r="B67" s="2153"/>
      <c r="C67" s="2153"/>
      <c r="D67" s="2153"/>
      <c r="E67" s="2153"/>
      <c r="F67" s="2153"/>
      <c r="G67" s="2153"/>
      <c r="H67" s="2153"/>
      <c r="I67" s="2153"/>
      <c r="J67" s="2153"/>
      <c r="K67" s="2153"/>
      <c r="L67" s="2153"/>
      <c r="M67" s="2153"/>
      <c r="N67" s="2153"/>
    </row>
    <row r="68" spans="1:14" customFormat="1">
      <c r="A68" s="2153" t="s">
        <v>1091</v>
      </c>
      <c r="B68" s="2153"/>
      <c r="C68" s="2153"/>
      <c r="D68" s="2153"/>
      <c r="E68" s="2153"/>
      <c r="F68" s="2153"/>
      <c r="G68" s="2153"/>
      <c r="H68" s="2153"/>
      <c r="I68" s="2153"/>
      <c r="J68" s="2153"/>
      <c r="K68" s="2153"/>
      <c r="L68" s="2153"/>
      <c r="M68" s="2153"/>
      <c r="N68" s="2153"/>
    </row>
    <row r="69" spans="1:14" customFormat="1">
      <c r="A69" s="2153" t="s">
        <v>1092</v>
      </c>
      <c r="B69" s="2153"/>
      <c r="C69" s="2153"/>
      <c r="D69" s="2153"/>
      <c r="E69" s="2153"/>
      <c r="F69" s="2153"/>
      <c r="G69" s="2153"/>
      <c r="H69" s="2153"/>
      <c r="I69" s="2153"/>
      <c r="J69" s="2153"/>
      <c r="K69" s="2153"/>
      <c r="L69" s="2153"/>
      <c r="M69" s="2153"/>
      <c r="N69" s="2153"/>
    </row>
    <row r="70" spans="1:14" customFormat="1">
      <c r="A70" s="2153" t="s">
        <v>1093</v>
      </c>
      <c r="B70" s="2153"/>
      <c r="C70" s="2153"/>
      <c r="D70" s="2153"/>
      <c r="E70" s="2153"/>
      <c r="F70" s="2153"/>
      <c r="G70" s="2153"/>
      <c r="H70" s="2153"/>
      <c r="I70" s="2153"/>
      <c r="J70" s="2153"/>
      <c r="K70" s="2153"/>
      <c r="L70" s="2153"/>
      <c r="M70" s="2153"/>
      <c r="N70" s="2153"/>
    </row>
    <row r="71" spans="1:14" customFormat="1">
      <c r="A71" s="2153" t="s">
        <v>1094</v>
      </c>
      <c r="B71" s="2153"/>
      <c r="C71" s="2153"/>
      <c r="D71" s="2153"/>
      <c r="E71" s="2153"/>
      <c r="F71" s="2153"/>
      <c r="G71" s="2153"/>
      <c r="H71" s="2153"/>
      <c r="I71" s="2153"/>
      <c r="J71" s="2153"/>
      <c r="K71" s="2153"/>
      <c r="L71" s="2153"/>
      <c r="M71" s="2153"/>
      <c r="N71" s="2153"/>
    </row>
    <row r="72" spans="1:14" customFormat="1" ht="25.5" customHeight="1">
      <c r="A72" s="2158" t="s">
        <v>1095</v>
      </c>
      <c r="B72" s="2158"/>
      <c r="C72" s="2158"/>
      <c r="D72" s="2158"/>
      <c r="E72" s="2158"/>
      <c r="F72" s="2158"/>
      <c r="G72" s="2158"/>
      <c r="H72" s="2158"/>
      <c r="I72" s="2158"/>
      <c r="J72" s="2158"/>
      <c r="K72" s="2158"/>
      <c r="L72" s="2158"/>
      <c r="M72" s="2158"/>
      <c r="N72" s="2158"/>
    </row>
    <row r="73" spans="1:14" customFormat="1">
      <c r="A73" s="2153" t="s">
        <v>1096</v>
      </c>
      <c r="B73" s="2153"/>
      <c r="C73" s="2153"/>
      <c r="D73" s="2153"/>
      <c r="E73" s="2153"/>
      <c r="F73" s="2153"/>
      <c r="G73" s="2153"/>
      <c r="H73" s="2153"/>
      <c r="I73" s="2153"/>
      <c r="J73" s="2153"/>
      <c r="K73" s="2153"/>
      <c r="L73" s="2153"/>
      <c r="M73" s="2153"/>
      <c r="N73" s="2153"/>
    </row>
    <row r="74" spans="1:14" customFormat="1">
      <c r="A74" s="2153" t="s">
        <v>1097</v>
      </c>
      <c r="B74" s="2153"/>
      <c r="C74" s="2153"/>
      <c r="D74" s="2153"/>
      <c r="E74" s="2153"/>
      <c r="F74" s="2153"/>
      <c r="G74" s="2153"/>
      <c r="H74" s="2153"/>
      <c r="I74" s="2153"/>
      <c r="J74" s="2153"/>
      <c r="K74" s="2153"/>
      <c r="L74" s="2153"/>
      <c r="M74" s="2153"/>
      <c r="N74" s="2153"/>
    </row>
    <row r="75" spans="1:14" customFormat="1">
      <c r="A75" s="2153" t="s">
        <v>1098</v>
      </c>
      <c r="B75" s="2153"/>
      <c r="C75" s="2153"/>
      <c r="D75" s="2153"/>
      <c r="E75" s="2153"/>
      <c r="F75" s="2153"/>
      <c r="G75" s="2153"/>
      <c r="H75" s="2153"/>
      <c r="I75" s="2153"/>
      <c r="J75" s="2153"/>
      <c r="K75" s="2153"/>
      <c r="L75" s="2153"/>
      <c r="M75" s="2153"/>
      <c r="N75" s="2153"/>
    </row>
    <row r="76" spans="1:14" customFormat="1">
      <c r="A76" s="2153" t="s">
        <v>1099</v>
      </c>
      <c r="B76" s="2153"/>
      <c r="C76" s="2153"/>
      <c r="D76" s="2153"/>
      <c r="E76" s="2153"/>
      <c r="F76" s="2153"/>
      <c r="G76" s="2153"/>
      <c r="H76" s="2153"/>
      <c r="I76" s="2153"/>
      <c r="J76" s="2153"/>
      <c r="K76" s="2153"/>
      <c r="L76" s="2153"/>
      <c r="M76" s="2153"/>
      <c r="N76" s="2153"/>
    </row>
    <row r="77" spans="1:14" customFormat="1">
      <c r="A77" s="2153" t="s">
        <v>1100</v>
      </c>
      <c r="B77" s="2153"/>
      <c r="C77" s="2153"/>
      <c r="D77" s="2153"/>
      <c r="E77" s="2153"/>
      <c r="F77" s="2153"/>
      <c r="G77" s="2153"/>
      <c r="H77" s="2153"/>
      <c r="I77" s="2153"/>
      <c r="J77" s="2153"/>
      <c r="K77" s="2153"/>
      <c r="L77" s="2153"/>
      <c r="M77" s="2153"/>
      <c r="N77" s="2153"/>
    </row>
    <row r="78" spans="1:14" customFormat="1">
      <c r="A78" s="2153" t="s">
        <v>1101</v>
      </c>
      <c r="B78" s="2153"/>
      <c r="C78" s="2153"/>
      <c r="D78" s="2153"/>
      <c r="E78" s="2153"/>
      <c r="F78" s="2153"/>
      <c r="G78" s="2153"/>
      <c r="H78" s="2153"/>
      <c r="I78" s="2153"/>
      <c r="J78" s="2153"/>
      <c r="K78" s="2153"/>
      <c r="L78" s="2153"/>
      <c r="M78" s="2153"/>
      <c r="N78" s="2153"/>
    </row>
    <row r="79" spans="1:14" customFormat="1">
      <c r="A79" s="2153" t="s">
        <v>1102</v>
      </c>
      <c r="B79" s="2153"/>
      <c r="C79" s="2153"/>
      <c r="D79" s="2153"/>
      <c r="E79" s="2153"/>
      <c r="F79" s="2153"/>
      <c r="G79" s="2153"/>
      <c r="H79" s="2153"/>
      <c r="I79" s="2153"/>
      <c r="J79" s="2153"/>
      <c r="K79" s="2153"/>
      <c r="L79" s="2153"/>
      <c r="M79" s="2153"/>
      <c r="N79" s="2153"/>
    </row>
    <row r="80" spans="1:14" customFormat="1" ht="25.5" customHeight="1">
      <c r="A80" s="2155" t="s">
        <v>1103</v>
      </c>
      <c r="B80" s="2155"/>
      <c r="C80" s="2155"/>
      <c r="D80" s="2155"/>
      <c r="E80" s="2155"/>
      <c r="F80" s="2155"/>
      <c r="G80" s="2155"/>
      <c r="H80" s="2155"/>
      <c r="I80" s="2155"/>
      <c r="J80" s="2155"/>
      <c r="K80" s="2155"/>
      <c r="L80" s="2155"/>
      <c r="M80" s="2155"/>
      <c r="N80" s="2155"/>
    </row>
    <row r="81" spans="1:14" customFormat="1">
      <c r="A81" s="2153" t="s">
        <v>1104</v>
      </c>
      <c r="B81" s="2153"/>
      <c r="C81" s="2153"/>
      <c r="D81" s="2153"/>
      <c r="E81" s="2153"/>
      <c r="F81" s="2153"/>
      <c r="G81" s="2153"/>
      <c r="H81" s="2153"/>
      <c r="I81" s="2153"/>
      <c r="J81" s="2153"/>
      <c r="K81" s="2153"/>
      <c r="L81" s="2153"/>
      <c r="M81" s="2153"/>
      <c r="N81" s="2153"/>
    </row>
    <row r="82" spans="1:14" customFormat="1">
      <c r="A82" s="2153" t="s">
        <v>1105</v>
      </c>
      <c r="B82" s="2153"/>
      <c r="C82" s="2153"/>
      <c r="D82" s="2153"/>
      <c r="E82" s="2153"/>
      <c r="F82" s="2153"/>
      <c r="G82" s="2153"/>
      <c r="H82" s="2153"/>
      <c r="I82" s="2153"/>
      <c r="J82" s="2153"/>
      <c r="K82" s="2153"/>
      <c r="L82" s="2153"/>
      <c r="M82" s="2153"/>
      <c r="N82" s="2153"/>
    </row>
    <row r="83" spans="1:14" customFormat="1">
      <c r="A83" s="2153" t="s">
        <v>1106</v>
      </c>
      <c r="B83" s="2153"/>
      <c r="C83" s="2153"/>
      <c r="D83" s="2153"/>
      <c r="E83" s="2153"/>
      <c r="F83" s="2153"/>
      <c r="G83" s="2153"/>
      <c r="H83" s="2153"/>
      <c r="I83" s="2153"/>
      <c r="J83" s="2153"/>
      <c r="K83" s="2153"/>
      <c r="L83" s="2153"/>
      <c r="M83" s="2153"/>
      <c r="N83" s="2153"/>
    </row>
    <row r="84" spans="1:14">
      <c r="A84" s="2154" t="s">
        <v>1107</v>
      </c>
      <c r="B84" s="2154"/>
      <c r="C84" s="2154"/>
      <c r="D84" s="2154"/>
      <c r="E84" s="2154"/>
      <c r="F84" s="2154"/>
      <c r="G84" s="2154"/>
      <c r="H84" s="2154"/>
      <c r="I84" s="2154"/>
      <c r="J84" s="2154"/>
      <c r="K84" s="2154"/>
      <c r="L84" s="2154"/>
      <c r="M84" s="2154"/>
      <c r="N84" s="2154"/>
    </row>
    <row r="85" spans="1:14" ht="12.75" customHeight="1">
      <c r="A85" s="254"/>
    </row>
    <row r="86" spans="1:14" ht="22.5" customHeight="1" thickBot="1">
      <c r="A86" s="827" t="s">
        <v>122</v>
      </c>
      <c r="B86" s="828"/>
      <c r="D86" s="829"/>
    </row>
    <row r="87" spans="1:14" ht="94.5" customHeight="1">
      <c r="A87" s="461" t="s">
        <v>1038</v>
      </c>
      <c r="B87" s="463" t="s">
        <v>1108</v>
      </c>
      <c r="C87" s="560" t="s">
        <v>1109</v>
      </c>
      <c r="D87" s="462" t="s">
        <v>1041</v>
      </c>
      <c r="E87" s="462" t="s">
        <v>1110</v>
      </c>
      <c r="F87" s="462" t="s">
        <v>1111</v>
      </c>
      <c r="G87" s="462" t="s">
        <v>1112</v>
      </c>
      <c r="H87" s="462" t="s">
        <v>1113</v>
      </c>
      <c r="I87" s="462" t="s">
        <v>1114</v>
      </c>
      <c r="J87" s="462" t="s">
        <v>1115</v>
      </c>
      <c r="K87" s="462" t="s">
        <v>1116</v>
      </c>
      <c r="L87" s="462" t="s">
        <v>1117</v>
      </c>
      <c r="M87" s="462" t="s">
        <v>1118</v>
      </c>
      <c r="N87" s="461" t="s">
        <v>1119</v>
      </c>
    </row>
    <row r="88" spans="1:14">
      <c r="A88" s="446" t="s">
        <v>1052</v>
      </c>
      <c r="B88" s="1685"/>
      <c r="C88" s="1686"/>
      <c r="D88" s="1687">
        <f t="shared" ref="D88:D99" si="9">IFERROR(C88/B88,0)</f>
        <v>0</v>
      </c>
      <c r="E88" s="1331"/>
      <c r="F88" s="1687">
        <f t="shared" ref="F88:F99" si="10">IFERROR(C88/E88,0)</f>
        <v>0</v>
      </c>
      <c r="G88" s="559"/>
      <c r="H88" s="559"/>
      <c r="I88" s="559"/>
      <c r="J88" s="559"/>
      <c r="K88" s="559"/>
      <c r="L88" s="559"/>
      <c r="M88" s="559"/>
      <c r="N88" s="190"/>
    </row>
    <row r="89" spans="1:14">
      <c r="A89" s="566" t="s">
        <v>600</v>
      </c>
      <c r="B89" s="1688"/>
      <c r="C89" s="1689"/>
      <c r="D89" s="1690">
        <f t="shared" si="9"/>
        <v>0</v>
      </c>
      <c r="E89" s="1691"/>
      <c r="F89" s="1690">
        <f t="shared" si="10"/>
        <v>0</v>
      </c>
      <c r="G89" s="552"/>
      <c r="H89" s="552"/>
      <c r="I89" s="552"/>
      <c r="J89" s="552"/>
      <c r="K89" s="552"/>
      <c r="L89" s="552"/>
      <c r="M89" s="552"/>
      <c r="N89" s="296"/>
    </row>
    <row r="90" spans="1:14">
      <c r="A90" s="566" t="s">
        <v>1053</v>
      </c>
      <c r="B90" s="554"/>
      <c r="C90" s="561"/>
      <c r="D90" s="1690">
        <f t="shared" si="9"/>
        <v>0</v>
      </c>
      <c r="E90" s="551"/>
      <c r="F90" s="557">
        <f t="shared" si="10"/>
        <v>0</v>
      </c>
      <c r="G90" s="552"/>
      <c r="H90" s="552"/>
      <c r="I90" s="552"/>
      <c r="J90" s="552"/>
      <c r="K90" s="552"/>
      <c r="L90" s="552"/>
      <c r="M90" s="552"/>
      <c r="N90" s="296"/>
    </row>
    <row r="91" spans="1:14">
      <c r="A91" s="566" t="s">
        <v>1054</v>
      </c>
      <c r="B91" s="554"/>
      <c r="C91" s="561"/>
      <c r="D91" s="1690">
        <f t="shared" si="9"/>
        <v>0</v>
      </c>
      <c r="E91" s="551"/>
      <c r="F91" s="557">
        <f t="shared" si="10"/>
        <v>0</v>
      </c>
      <c r="G91" s="552"/>
      <c r="H91" s="552"/>
      <c r="I91" s="552"/>
      <c r="J91" s="552"/>
      <c r="K91" s="552"/>
      <c r="L91" s="552"/>
      <c r="M91" s="552"/>
      <c r="N91" s="296"/>
    </row>
    <row r="92" spans="1:14">
      <c r="A92" s="566" t="s">
        <v>1120</v>
      </c>
      <c r="B92" s="554"/>
      <c r="C92" s="561"/>
      <c r="D92" s="1690">
        <f t="shared" si="9"/>
        <v>0</v>
      </c>
      <c r="E92" s="551"/>
      <c r="F92" s="557">
        <f t="shared" si="10"/>
        <v>0</v>
      </c>
      <c r="G92" s="552"/>
      <c r="H92" s="552"/>
      <c r="I92" s="552"/>
      <c r="J92" s="552"/>
      <c r="K92" s="552"/>
      <c r="L92" s="552"/>
      <c r="M92" s="552"/>
      <c r="N92" s="296"/>
    </row>
    <row r="93" spans="1:14">
      <c r="A93" s="566" t="s">
        <v>1055</v>
      </c>
      <c r="B93" s="554"/>
      <c r="C93" s="561"/>
      <c r="D93" s="1690">
        <f t="shared" si="9"/>
        <v>0</v>
      </c>
      <c r="E93" s="551"/>
      <c r="F93" s="557">
        <f t="shared" si="10"/>
        <v>0</v>
      </c>
      <c r="G93" s="552"/>
      <c r="H93" s="552"/>
      <c r="I93" s="552"/>
      <c r="J93" s="552"/>
      <c r="K93" s="552"/>
      <c r="L93" s="552"/>
      <c r="M93" s="552"/>
      <c r="N93" s="296"/>
    </row>
    <row r="94" spans="1:14">
      <c r="A94" s="566" t="s">
        <v>1056</v>
      </c>
      <c r="B94" s="555"/>
      <c r="C94" s="562"/>
      <c r="D94" s="1690">
        <f t="shared" si="9"/>
        <v>0</v>
      </c>
      <c r="E94" s="552"/>
      <c r="F94" s="558">
        <f t="shared" si="10"/>
        <v>0</v>
      </c>
      <c r="G94" s="552"/>
      <c r="H94" s="552"/>
      <c r="I94" s="552"/>
      <c r="J94" s="552"/>
      <c r="K94" s="552"/>
      <c r="L94" s="552"/>
      <c r="M94" s="552"/>
      <c r="N94" s="296"/>
    </row>
    <row r="95" spans="1:14">
      <c r="A95" s="566" t="s">
        <v>1057</v>
      </c>
      <c r="B95" s="555"/>
      <c r="C95" s="562"/>
      <c r="D95" s="1690">
        <f t="shared" si="9"/>
        <v>0</v>
      </c>
      <c r="E95" s="552"/>
      <c r="F95" s="558">
        <f t="shared" si="10"/>
        <v>0</v>
      </c>
      <c r="G95" s="552"/>
      <c r="H95" s="552"/>
      <c r="I95" s="552"/>
      <c r="J95" s="552"/>
      <c r="K95" s="552"/>
      <c r="L95" s="552"/>
      <c r="M95" s="552"/>
      <c r="N95" s="296"/>
    </row>
    <row r="96" spans="1:14" ht="25.5">
      <c r="A96" s="566" t="s">
        <v>1059</v>
      </c>
      <c r="B96" s="555"/>
      <c r="C96" s="562"/>
      <c r="D96" s="1690">
        <f t="shared" si="9"/>
        <v>0</v>
      </c>
      <c r="E96" s="552"/>
      <c r="F96" s="558">
        <f t="shared" si="10"/>
        <v>0</v>
      </c>
      <c r="G96" s="552"/>
      <c r="H96" s="552"/>
      <c r="I96" s="552"/>
      <c r="J96" s="552"/>
      <c r="K96" s="552"/>
      <c r="L96" s="552"/>
      <c r="M96" s="552"/>
      <c r="N96" s="296"/>
    </row>
    <row r="97" spans="1:14">
      <c r="A97" s="566" t="s">
        <v>1121</v>
      </c>
      <c r="B97" s="555"/>
      <c r="C97" s="562"/>
      <c r="D97" s="1690">
        <f t="shared" si="9"/>
        <v>0</v>
      </c>
      <c r="E97" s="552"/>
      <c r="F97" s="558">
        <f t="shared" si="10"/>
        <v>0</v>
      </c>
      <c r="G97" s="552"/>
      <c r="H97" s="552"/>
      <c r="I97" s="552"/>
      <c r="J97" s="552"/>
      <c r="K97" s="552"/>
      <c r="L97" s="552"/>
      <c r="M97" s="552"/>
      <c r="N97" s="296"/>
    </row>
    <row r="98" spans="1:14">
      <c r="A98" s="566" t="s">
        <v>1122</v>
      </c>
      <c r="B98" s="555"/>
      <c r="C98" s="562"/>
      <c r="D98" s="1690">
        <f t="shared" si="9"/>
        <v>0</v>
      </c>
      <c r="E98" s="552"/>
      <c r="F98" s="558">
        <f t="shared" si="10"/>
        <v>0</v>
      </c>
      <c r="G98" s="552"/>
      <c r="H98" s="552"/>
      <c r="I98" s="552"/>
      <c r="J98" s="552"/>
      <c r="K98" s="552"/>
      <c r="L98" s="552"/>
      <c r="M98" s="552"/>
      <c r="N98" s="296"/>
    </row>
    <row r="99" spans="1:14">
      <c r="A99" s="566" t="s">
        <v>1123</v>
      </c>
      <c r="B99" s="555"/>
      <c r="C99" s="562"/>
      <c r="D99" s="1690">
        <f t="shared" si="9"/>
        <v>0</v>
      </c>
      <c r="E99" s="552"/>
      <c r="F99" s="558">
        <f t="shared" si="10"/>
        <v>0</v>
      </c>
      <c r="G99" s="552"/>
      <c r="H99" s="552"/>
      <c r="I99" s="552"/>
      <c r="J99" s="552"/>
      <c r="K99" s="552"/>
      <c r="L99" s="552"/>
      <c r="M99" s="552"/>
      <c r="N99" s="296"/>
    </row>
    <row r="100" spans="1:14">
      <c r="A100" s="446" t="s">
        <v>1066</v>
      </c>
      <c r="B100" s="1692"/>
      <c r="C100" s="1693"/>
      <c r="D100" s="1668"/>
      <c r="E100" s="1668"/>
      <c r="F100" s="1668"/>
      <c r="G100" s="1668"/>
      <c r="H100" s="1668"/>
      <c r="I100" s="1668"/>
      <c r="J100" s="1668"/>
      <c r="K100" s="1668"/>
      <c r="L100" s="1668"/>
      <c r="M100" s="1668"/>
      <c r="N100" s="446"/>
    </row>
    <row r="101" spans="1:14">
      <c r="A101" s="567" t="s">
        <v>1124</v>
      </c>
      <c r="B101" s="1108"/>
      <c r="C101" s="1109">
        <v>192</v>
      </c>
      <c r="D101" s="1694">
        <f t="shared" ref="D101:D116" si="11">IFERROR(C101/B101,0)</f>
        <v>0</v>
      </c>
      <c r="E101" s="1110"/>
      <c r="F101" s="1111">
        <f t="shared" ref="F101:F116" si="12">IFERROR(C101/E101,0)</f>
        <v>0</v>
      </c>
      <c r="G101" s="1110"/>
      <c r="H101" s="1110"/>
      <c r="I101" s="1110"/>
      <c r="J101" s="1327">
        <v>797.61</v>
      </c>
      <c r="K101" s="1327"/>
      <c r="L101" s="1327">
        <v>22544.54</v>
      </c>
      <c r="M101" s="1327"/>
      <c r="N101" s="330"/>
    </row>
    <row r="102" spans="1:14">
      <c r="A102" s="568" t="s">
        <v>1068</v>
      </c>
      <c r="B102" s="1695"/>
      <c r="C102" s="1696"/>
      <c r="D102" s="1694">
        <f t="shared" si="11"/>
        <v>0</v>
      </c>
      <c r="E102" s="1327"/>
      <c r="F102" s="1694">
        <f t="shared" si="12"/>
        <v>0</v>
      </c>
      <c r="G102" s="1327"/>
      <c r="H102" s="1327"/>
      <c r="I102" s="1327"/>
      <c r="J102" s="1327"/>
      <c r="K102" s="1327"/>
      <c r="L102" s="1327"/>
      <c r="M102" s="1327"/>
      <c r="N102" s="330"/>
    </row>
    <row r="103" spans="1:14">
      <c r="A103" s="568" t="s">
        <v>1125</v>
      </c>
      <c r="B103" s="1695"/>
      <c r="C103" s="1696">
        <v>0</v>
      </c>
      <c r="D103" s="1694">
        <f t="shared" si="11"/>
        <v>0</v>
      </c>
      <c r="E103" s="1327"/>
      <c r="F103" s="1694">
        <f t="shared" si="12"/>
        <v>0</v>
      </c>
      <c r="G103" s="1327"/>
      <c r="H103" s="1327"/>
      <c r="I103" s="1327"/>
      <c r="J103" s="1327"/>
      <c r="K103" s="1327"/>
      <c r="L103" s="1327"/>
      <c r="M103" s="1327"/>
      <c r="N103" s="330"/>
    </row>
    <row r="104" spans="1:14">
      <c r="A104" s="568" t="s">
        <v>1070</v>
      </c>
      <c r="B104" s="1695"/>
      <c r="C104" s="1696" t="s">
        <v>1126</v>
      </c>
      <c r="D104" s="1694">
        <f t="shared" si="11"/>
        <v>0</v>
      </c>
      <c r="E104" s="1327"/>
      <c r="F104" s="1694">
        <f t="shared" si="12"/>
        <v>0</v>
      </c>
      <c r="G104" s="1327"/>
      <c r="H104" s="1327"/>
      <c r="I104" s="1327"/>
      <c r="J104" s="1327"/>
      <c r="K104" s="1327"/>
      <c r="L104" s="1327"/>
      <c r="M104" s="1327"/>
      <c r="N104" s="330"/>
    </row>
    <row r="105" spans="1:14">
      <c r="A105" s="568" t="s">
        <v>1127</v>
      </c>
      <c r="B105" s="1695"/>
      <c r="C105" s="1696">
        <v>87</v>
      </c>
      <c r="D105" s="1694">
        <f t="shared" si="11"/>
        <v>0</v>
      </c>
      <c r="E105" s="1327"/>
      <c r="F105" s="1694">
        <f t="shared" si="12"/>
        <v>0</v>
      </c>
      <c r="G105" s="1327"/>
      <c r="H105" s="1327"/>
      <c r="I105" s="1327"/>
      <c r="J105" s="1327">
        <v>727.59</v>
      </c>
      <c r="K105" s="1327"/>
      <c r="L105" s="1327">
        <v>19881.07</v>
      </c>
      <c r="M105" s="1327"/>
      <c r="N105" s="330"/>
    </row>
    <row r="106" spans="1:14">
      <c r="A106" s="569" t="s">
        <v>1073</v>
      </c>
      <c r="B106" s="1695"/>
      <c r="C106" s="1696" t="s">
        <v>1126</v>
      </c>
      <c r="D106" s="1694">
        <f t="shared" si="11"/>
        <v>0</v>
      </c>
      <c r="E106" s="1327"/>
      <c r="F106" s="1694">
        <f t="shared" si="12"/>
        <v>0</v>
      </c>
      <c r="G106" s="1327"/>
      <c r="H106" s="1327"/>
      <c r="I106" s="1327"/>
      <c r="J106" s="1327"/>
      <c r="K106" s="1327"/>
      <c r="L106" s="1327"/>
      <c r="M106" s="1327"/>
      <c r="N106" s="330"/>
    </row>
    <row r="107" spans="1:14">
      <c r="A107" s="1094">
        <v>4</v>
      </c>
      <c r="B107" s="1695"/>
      <c r="C107" s="1696"/>
      <c r="D107" s="1694"/>
      <c r="E107" s="1327"/>
      <c r="F107" s="1694"/>
      <c r="G107" s="1327"/>
      <c r="H107" s="1327"/>
      <c r="I107" s="1327"/>
      <c r="J107" s="1327"/>
      <c r="K107" s="1327"/>
      <c r="L107" s="1327"/>
      <c r="M107" s="1327"/>
      <c r="N107" s="330"/>
    </row>
    <row r="108" spans="1:14">
      <c r="A108" s="1094">
        <v>5</v>
      </c>
      <c r="B108" s="1695"/>
      <c r="C108" s="1696"/>
      <c r="D108" s="1694"/>
      <c r="E108" s="1327"/>
      <c r="F108" s="1694"/>
      <c r="G108" s="1327"/>
      <c r="H108" s="1327"/>
      <c r="I108" s="1327"/>
      <c r="J108" s="1327"/>
      <c r="K108" s="1327"/>
      <c r="L108" s="1327"/>
      <c r="M108" s="1327"/>
      <c r="N108" s="330"/>
    </row>
    <row r="109" spans="1:14">
      <c r="A109" s="1094">
        <v>6</v>
      </c>
      <c r="B109" s="1695"/>
      <c r="C109" s="1696"/>
      <c r="D109" s="1694"/>
      <c r="E109" s="1327"/>
      <c r="F109" s="1694"/>
      <c r="G109" s="1327"/>
      <c r="H109" s="1327"/>
      <c r="I109" s="1327"/>
      <c r="J109" s="1327"/>
      <c r="K109" s="1327"/>
      <c r="L109" s="1327"/>
      <c r="M109" s="1327"/>
      <c r="N109" s="330"/>
    </row>
    <row r="110" spans="1:14">
      <c r="A110" s="1094">
        <v>8</v>
      </c>
      <c r="B110" s="1695"/>
      <c r="C110" s="1696"/>
      <c r="D110" s="1694"/>
      <c r="E110" s="1327"/>
      <c r="F110" s="1694"/>
      <c r="G110" s="1327"/>
      <c r="H110" s="1327"/>
      <c r="I110" s="1327"/>
      <c r="J110" s="1327"/>
      <c r="K110" s="1327"/>
      <c r="L110" s="1327"/>
      <c r="M110" s="1327"/>
      <c r="N110" s="330"/>
    </row>
    <row r="111" spans="1:14">
      <c r="A111" s="1094">
        <v>9</v>
      </c>
      <c r="B111" s="1695"/>
      <c r="C111" s="1696"/>
      <c r="D111" s="1694"/>
      <c r="E111" s="1327"/>
      <c r="F111" s="1694"/>
      <c r="G111" s="1327"/>
      <c r="H111" s="1327"/>
      <c r="I111" s="1327"/>
      <c r="J111" s="1327"/>
      <c r="K111" s="1327"/>
      <c r="L111" s="1327"/>
      <c r="M111" s="1327"/>
      <c r="N111" s="330"/>
    </row>
    <row r="112" spans="1:14">
      <c r="A112" s="1094">
        <v>10</v>
      </c>
      <c r="B112" s="1695"/>
      <c r="C112" s="1696"/>
      <c r="D112" s="1694"/>
      <c r="E112" s="1327"/>
      <c r="F112" s="1694"/>
      <c r="G112" s="1327"/>
      <c r="H112" s="1327"/>
      <c r="I112" s="1327"/>
      <c r="J112" s="1327"/>
      <c r="K112" s="1327"/>
      <c r="L112" s="1327"/>
      <c r="M112" s="1327"/>
      <c r="N112" s="330"/>
    </row>
    <row r="113" spans="1:14">
      <c r="A113" s="1094">
        <v>13</v>
      </c>
      <c r="B113" s="1695"/>
      <c r="C113" s="1696"/>
      <c r="D113" s="1694"/>
      <c r="E113" s="1327"/>
      <c r="F113" s="1694"/>
      <c r="G113" s="1327"/>
      <c r="H113" s="1327"/>
      <c r="I113" s="1327"/>
      <c r="J113" s="1327"/>
      <c r="K113" s="1327"/>
      <c r="L113" s="1327"/>
      <c r="M113" s="1327"/>
      <c r="N113" s="330"/>
    </row>
    <row r="114" spans="1:14">
      <c r="A114" s="1094">
        <v>14</v>
      </c>
      <c r="B114" s="1695"/>
      <c r="C114" s="1696"/>
      <c r="D114" s="1694">
        <f t="shared" si="11"/>
        <v>0</v>
      </c>
      <c r="E114" s="1327"/>
      <c r="F114" s="1694">
        <f t="shared" si="12"/>
        <v>0</v>
      </c>
      <c r="G114" s="1327"/>
      <c r="H114" s="1327"/>
      <c r="I114" s="1327"/>
      <c r="J114" s="1327"/>
      <c r="K114" s="1327"/>
      <c r="L114" s="1327"/>
      <c r="M114" s="1327"/>
      <c r="N114" s="330"/>
    </row>
    <row r="115" spans="1:14">
      <c r="A115" s="1094">
        <v>15</v>
      </c>
      <c r="B115" s="1695"/>
      <c r="C115" s="1696"/>
      <c r="D115" s="1694">
        <f t="shared" si="11"/>
        <v>0</v>
      </c>
      <c r="E115" s="1327"/>
      <c r="F115" s="1694">
        <f t="shared" si="12"/>
        <v>0</v>
      </c>
      <c r="G115" s="1327"/>
      <c r="H115" s="1327"/>
      <c r="I115" s="1327"/>
      <c r="J115" s="1327"/>
      <c r="K115" s="1327"/>
      <c r="L115" s="1327"/>
      <c r="M115" s="1327"/>
      <c r="N115" s="330"/>
    </row>
    <row r="116" spans="1:14">
      <c r="A116" s="1094">
        <v>16</v>
      </c>
      <c r="B116" s="1695"/>
      <c r="C116" s="1696"/>
      <c r="D116" s="1694">
        <f t="shared" si="11"/>
        <v>0</v>
      </c>
      <c r="E116" s="1327"/>
      <c r="F116" s="1694">
        <f t="shared" si="12"/>
        <v>0</v>
      </c>
      <c r="G116" s="1327"/>
      <c r="H116" s="1327"/>
      <c r="I116" s="1327"/>
      <c r="J116" s="1327"/>
      <c r="K116" s="1327"/>
      <c r="L116" s="1327"/>
      <c r="M116" s="1327"/>
      <c r="N116" s="330"/>
    </row>
    <row r="117" spans="1:14">
      <c r="A117" s="569" t="s">
        <v>1128</v>
      </c>
      <c r="B117" s="1697"/>
      <c r="C117" s="1698">
        <v>37</v>
      </c>
      <c r="D117" s="1699"/>
      <c r="E117" s="1699"/>
      <c r="F117" s="1699"/>
      <c r="G117" s="1699"/>
      <c r="H117" s="1699"/>
      <c r="I117" s="1699"/>
      <c r="J117" s="1455">
        <v>767.59</v>
      </c>
      <c r="K117" s="1455"/>
      <c r="L117" s="1455">
        <v>23877.22</v>
      </c>
      <c r="M117" s="1699"/>
      <c r="N117" s="1112"/>
    </row>
    <row r="118" spans="1:14">
      <c r="A118" s="446" t="s">
        <v>1075</v>
      </c>
      <c r="B118" s="1692"/>
      <c r="C118" s="1693"/>
      <c r="D118" s="1668"/>
      <c r="E118" s="1668"/>
      <c r="F118" s="1668"/>
      <c r="G118" s="1668"/>
      <c r="H118" s="1668"/>
      <c r="I118" s="1668"/>
      <c r="J118" s="1668"/>
      <c r="K118" s="1668"/>
      <c r="L118" s="1668"/>
      <c r="M118" s="1668"/>
      <c r="N118" s="446"/>
    </row>
    <row r="119" spans="1:14">
      <c r="A119" s="570" t="s">
        <v>976</v>
      </c>
      <c r="B119" s="1688"/>
      <c r="C119" s="1689"/>
      <c r="D119" s="1690">
        <f t="shared" ref="D119:D122" si="13">IFERROR(C119/B119,0)</f>
        <v>0</v>
      </c>
      <c r="E119" s="1691"/>
      <c r="F119" s="1690">
        <f t="shared" ref="F119:F122" si="14">IFERROR(C119/E119,0)</f>
        <v>0</v>
      </c>
      <c r="G119" s="1691"/>
      <c r="H119" s="1691"/>
      <c r="I119" s="1691"/>
      <c r="J119" s="1691"/>
      <c r="K119" s="1691"/>
      <c r="L119" s="1691"/>
      <c r="M119" s="1691"/>
      <c r="N119" s="358"/>
    </row>
    <row r="120" spans="1:14">
      <c r="A120" s="570" t="s">
        <v>1129</v>
      </c>
      <c r="B120" s="1688"/>
      <c r="C120" s="1689"/>
      <c r="D120" s="1690">
        <f t="shared" si="13"/>
        <v>0</v>
      </c>
      <c r="E120" s="1691"/>
      <c r="F120" s="1690">
        <f t="shared" si="14"/>
        <v>0</v>
      </c>
      <c r="G120" s="1691"/>
      <c r="H120" s="1691"/>
      <c r="I120" s="1691"/>
      <c r="J120" s="1691"/>
      <c r="K120" s="1691"/>
      <c r="L120" s="1691"/>
      <c r="M120" s="1691"/>
      <c r="N120" s="358"/>
    </row>
    <row r="121" spans="1:14">
      <c r="A121" s="570" t="s">
        <v>1130</v>
      </c>
      <c r="B121" s="1688"/>
      <c r="C121" s="1689"/>
      <c r="D121" s="1690">
        <f t="shared" si="13"/>
        <v>0</v>
      </c>
      <c r="E121" s="1691"/>
      <c r="F121" s="1690">
        <f t="shared" si="14"/>
        <v>0</v>
      </c>
      <c r="G121" s="1691"/>
      <c r="H121" s="1691"/>
      <c r="I121" s="1691"/>
      <c r="J121" s="1691"/>
      <c r="K121" s="1691"/>
      <c r="L121" s="1691"/>
      <c r="M121" s="1691"/>
      <c r="N121" s="358"/>
    </row>
    <row r="122" spans="1:14">
      <c r="A122" s="570" t="s">
        <v>1131</v>
      </c>
      <c r="B122" s="1688"/>
      <c r="C122" s="1689"/>
      <c r="D122" s="1690">
        <f t="shared" si="13"/>
        <v>0</v>
      </c>
      <c r="E122" s="1691"/>
      <c r="F122" s="1690">
        <f t="shared" si="14"/>
        <v>0</v>
      </c>
      <c r="G122" s="1691"/>
      <c r="H122" s="1691"/>
      <c r="I122" s="1691"/>
      <c r="J122" s="1691"/>
      <c r="K122" s="1691"/>
      <c r="L122" s="1691"/>
      <c r="M122" s="1691"/>
      <c r="N122" s="358"/>
    </row>
    <row r="123" spans="1:14">
      <c r="A123" s="446" t="s">
        <v>1086</v>
      </c>
      <c r="B123" s="1692"/>
      <c r="C123" s="1693"/>
      <c r="D123" s="1668"/>
      <c r="E123" s="1668"/>
      <c r="F123" s="1668"/>
      <c r="G123" s="1668"/>
      <c r="H123" s="1668"/>
      <c r="I123" s="1668"/>
      <c r="J123" s="1668"/>
      <c r="K123" s="1668"/>
      <c r="L123" s="1668"/>
      <c r="M123" s="1668"/>
      <c r="N123" s="446"/>
    </row>
    <row r="124" spans="1:14">
      <c r="A124" s="570" t="s">
        <v>1087</v>
      </c>
      <c r="B124" s="1688"/>
      <c r="C124" s="1689"/>
      <c r="D124" s="1690">
        <f>IFERROR(C124/B124,0)</f>
        <v>0</v>
      </c>
      <c r="E124" s="1691"/>
      <c r="F124" s="1690">
        <f>IFERROR(C124/E124,0)</f>
        <v>0</v>
      </c>
      <c r="G124" s="1691"/>
      <c r="H124" s="1691"/>
      <c r="I124" s="1691"/>
      <c r="J124" s="1691"/>
      <c r="K124" s="1691"/>
      <c r="L124" s="1691"/>
      <c r="M124" s="1691"/>
      <c r="N124" s="358"/>
    </row>
    <row r="125" spans="1:14">
      <c r="A125" s="570" t="s">
        <v>1132</v>
      </c>
      <c r="B125" s="1299"/>
      <c r="C125" s="707"/>
      <c r="D125" s="1300">
        <f>IFERROR(C125/B125,0)</f>
        <v>0</v>
      </c>
      <c r="E125" s="1301"/>
      <c r="F125" s="1300">
        <f>IFERROR(C125/E125,0)</f>
        <v>0</v>
      </c>
      <c r="G125" s="1301"/>
      <c r="H125" s="1301"/>
      <c r="I125" s="1301"/>
      <c r="J125" s="1301"/>
      <c r="K125" s="1301"/>
      <c r="L125" s="1301"/>
      <c r="M125" s="1301"/>
      <c r="N125" s="1683"/>
    </row>
    <row r="126" spans="1:14">
      <c r="A126" s="571" t="s">
        <v>1133</v>
      </c>
      <c r="B126" s="550"/>
      <c r="C126" s="563"/>
      <c r="D126" s="556"/>
      <c r="E126" s="553"/>
      <c r="F126" s="553"/>
      <c r="G126" s="553"/>
      <c r="H126" s="553"/>
      <c r="I126" s="553"/>
      <c r="J126" s="553"/>
      <c r="K126" s="553"/>
      <c r="L126" s="553"/>
      <c r="M126" s="553"/>
      <c r="N126" s="364"/>
    </row>
    <row r="127" spans="1:14" ht="12.75" customHeight="1">
      <c r="A127" s="549" t="s">
        <v>45</v>
      </c>
      <c r="B127" s="565"/>
      <c r="C127" s="564"/>
      <c r="D127" s="1302">
        <f>IFERROR(C127/B127,0)</f>
        <v>0</v>
      </c>
      <c r="E127" s="1303"/>
      <c r="F127" s="1302">
        <f>IFERROR(C127/E127,0)</f>
        <v>0</v>
      </c>
      <c r="G127" s="1303"/>
      <c r="H127" s="1303"/>
      <c r="I127" s="1303"/>
      <c r="J127" s="1303"/>
      <c r="K127" s="1303"/>
      <c r="L127" s="1303"/>
      <c r="M127" s="1303"/>
      <c r="N127" s="1700"/>
    </row>
    <row r="128" spans="1:14" ht="12.75" customHeight="1">
      <c r="A128" s="312" t="s">
        <v>1134</v>
      </c>
      <c r="B128" s="1113"/>
      <c r="C128" s="1114"/>
      <c r="D128" s="1455"/>
      <c r="E128" s="1327"/>
      <c r="F128" s="1327"/>
      <c r="G128" s="1327"/>
      <c r="H128" s="1327"/>
      <c r="I128" s="1327"/>
      <c r="J128" s="1327"/>
      <c r="K128" s="1327"/>
      <c r="L128" s="1327"/>
      <c r="M128" s="1327"/>
      <c r="N128" s="330"/>
    </row>
    <row r="129" spans="1:14" ht="12.75" customHeight="1">
      <c r="A129" s="312" t="s">
        <v>1135</v>
      </c>
      <c r="B129" s="1113"/>
      <c r="C129" s="1114">
        <v>1</v>
      </c>
      <c r="D129" s="1455"/>
      <c r="E129" s="1327"/>
      <c r="F129" s="1327"/>
      <c r="G129" s="1327"/>
      <c r="H129" s="1327"/>
      <c r="I129" s="1327"/>
      <c r="J129" s="1327">
        <v>6.99</v>
      </c>
      <c r="K129" s="1327"/>
      <c r="L129" s="1327">
        <v>70718</v>
      </c>
      <c r="M129" s="1327"/>
      <c r="N129" s="330"/>
    </row>
    <row r="130" spans="1:14" ht="12.75" customHeight="1">
      <c r="A130" s="312" t="s">
        <v>1136</v>
      </c>
      <c r="B130" s="1113"/>
      <c r="C130" s="1114" t="s">
        <v>1126</v>
      </c>
      <c r="D130" s="1455"/>
      <c r="E130" s="1327"/>
      <c r="F130" s="1327"/>
      <c r="G130" s="1327"/>
      <c r="H130" s="1327"/>
      <c r="I130" s="1327"/>
      <c r="J130" s="1327"/>
      <c r="K130" s="1327"/>
      <c r="L130" s="1327"/>
      <c r="M130" s="1327"/>
      <c r="N130" s="330"/>
    </row>
    <row r="131" spans="1:14" ht="12.75" customHeight="1">
      <c r="A131" s="1091" t="s">
        <v>1081</v>
      </c>
      <c r="B131" s="1113"/>
      <c r="C131" s="1114"/>
      <c r="D131" s="1455"/>
      <c r="E131" s="1327"/>
      <c r="F131" s="1327"/>
      <c r="G131" s="1327"/>
      <c r="H131" s="1327"/>
      <c r="I131" s="1327"/>
      <c r="J131" s="1327"/>
      <c r="K131" s="1327"/>
      <c r="L131" s="1327"/>
      <c r="M131" s="1327"/>
      <c r="N131" s="330"/>
    </row>
    <row r="132" spans="1:14" ht="12.75" customHeight="1">
      <c r="A132" s="1091" t="s">
        <v>1082</v>
      </c>
      <c r="B132" s="1113"/>
      <c r="C132" s="1114"/>
      <c r="D132" s="1455"/>
      <c r="E132" s="1327"/>
      <c r="F132" s="1327"/>
      <c r="G132" s="1327"/>
      <c r="H132" s="1327"/>
      <c r="I132" s="1327"/>
      <c r="J132" s="1327"/>
      <c r="K132" s="1327"/>
      <c r="L132" s="1327"/>
      <c r="M132" s="1327"/>
      <c r="N132" s="330"/>
    </row>
    <row r="133" spans="1:14" ht="12.75" customHeight="1">
      <c r="A133" s="1091" t="s">
        <v>1083</v>
      </c>
      <c r="B133" s="1113"/>
      <c r="C133" s="1114">
        <v>79</v>
      </c>
      <c r="D133" s="1455"/>
      <c r="E133" s="1327"/>
      <c r="F133" s="1327"/>
      <c r="G133" s="1327"/>
      <c r="H133" s="1327"/>
      <c r="I133" s="1327"/>
      <c r="J133" s="1327">
        <v>1080.8800000000001</v>
      </c>
      <c r="K133" s="1327"/>
      <c r="L133" s="1327">
        <v>28490.03</v>
      </c>
      <c r="M133" s="1327"/>
      <c r="N133" s="330"/>
    </row>
    <row r="134" spans="1:14" ht="12.75" customHeight="1">
      <c r="A134" s="1092" t="s">
        <v>1084</v>
      </c>
      <c r="B134" s="1113"/>
      <c r="C134" s="1114">
        <v>91</v>
      </c>
      <c r="D134" s="1455"/>
      <c r="E134" s="1327"/>
      <c r="F134" s="1327"/>
      <c r="G134" s="1327"/>
      <c r="H134" s="1327"/>
      <c r="I134" s="1327"/>
      <c r="J134" s="1455">
        <v>815.72</v>
      </c>
      <c r="K134" s="1455"/>
      <c r="L134" s="1455">
        <v>22781.360000000001</v>
      </c>
      <c r="M134" s="1327"/>
      <c r="N134" s="330"/>
    </row>
    <row r="135" spans="1:14" ht="12.75" customHeight="1">
      <c r="A135" s="312" t="s">
        <v>1137</v>
      </c>
      <c r="B135" s="1113"/>
      <c r="C135" s="1114" t="s">
        <v>1126</v>
      </c>
      <c r="D135" s="1455"/>
      <c r="E135" s="1327"/>
      <c r="F135" s="1327"/>
      <c r="G135" s="1327"/>
      <c r="H135" s="1327"/>
      <c r="I135" s="1327"/>
      <c r="J135" s="1327"/>
      <c r="K135" s="1327"/>
      <c r="L135" s="1327"/>
      <c r="M135" s="1327"/>
      <c r="N135" s="330"/>
    </row>
    <row r="136" spans="1:14" ht="12.75" customHeight="1">
      <c r="A136" s="1092" t="s">
        <v>1081</v>
      </c>
      <c r="B136" s="1113"/>
      <c r="C136" s="1114">
        <v>155</v>
      </c>
      <c r="D136" s="1455"/>
      <c r="E136" s="1327"/>
      <c r="F136" s="1327"/>
      <c r="G136" s="1327"/>
      <c r="H136" s="1327"/>
      <c r="I136" s="1327"/>
      <c r="J136" s="1455">
        <v>1029.8</v>
      </c>
      <c r="K136" s="1455"/>
      <c r="L136" s="1455">
        <v>27035</v>
      </c>
      <c r="M136" s="1327"/>
      <c r="N136" s="330"/>
    </row>
    <row r="137" spans="1:14" ht="12.75" customHeight="1">
      <c r="A137" s="1092" t="s">
        <v>1082</v>
      </c>
      <c r="B137" s="1113"/>
      <c r="C137" s="1114"/>
      <c r="D137" s="1455"/>
      <c r="E137" s="1327"/>
      <c r="F137" s="1327"/>
      <c r="G137" s="1327"/>
      <c r="H137" s="1327"/>
      <c r="I137" s="1327"/>
      <c r="J137" s="1327"/>
      <c r="K137" s="1327"/>
      <c r="L137" s="1327"/>
      <c r="M137" s="1327"/>
      <c r="N137" s="330"/>
    </row>
    <row r="138" spans="1:14" ht="12.75" customHeight="1">
      <c r="A138" s="1092" t="s">
        <v>1083</v>
      </c>
      <c r="B138" s="1113"/>
      <c r="C138" s="1114"/>
      <c r="D138" s="1455"/>
      <c r="E138" s="1327"/>
      <c r="F138" s="1327"/>
      <c r="G138" s="1327"/>
      <c r="H138" s="1327"/>
      <c r="I138" s="1327"/>
      <c r="J138" s="1327"/>
      <c r="K138" s="1327"/>
      <c r="L138" s="1327"/>
      <c r="M138" s="1327"/>
      <c r="N138" s="330"/>
    </row>
    <row r="139" spans="1:14" ht="12.75" customHeight="1">
      <c r="A139" s="1092" t="s">
        <v>1084</v>
      </c>
      <c r="B139" s="1113"/>
      <c r="C139" s="1114">
        <v>15</v>
      </c>
      <c r="D139" s="1455"/>
      <c r="E139" s="1327"/>
      <c r="F139" s="1327"/>
      <c r="G139" s="1327"/>
      <c r="H139" s="1327"/>
      <c r="I139" s="1327"/>
      <c r="J139" s="1455">
        <v>0</v>
      </c>
      <c r="K139" s="1455"/>
      <c r="L139" s="1455">
        <v>8892.7999999999993</v>
      </c>
      <c r="M139" s="1327"/>
      <c r="N139" s="330"/>
    </row>
    <row r="140" spans="1:14" ht="12.75" customHeight="1">
      <c r="A140" s="312" t="s">
        <v>1138</v>
      </c>
      <c r="B140" s="1113"/>
      <c r="C140" s="1114"/>
      <c r="D140" s="1455"/>
      <c r="E140" s="1327"/>
      <c r="F140" s="1327"/>
      <c r="G140" s="1327"/>
      <c r="H140" s="1327"/>
      <c r="I140" s="1327"/>
      <c r="J140" s="1327"/>
      <c r="K140" s="1327"/>
      <c r="L140" s="1327"/>
      <c r="M140" s="1327"/>
      <c r="N140" s="330"/>
    </row>
    <row r="141" spans="1:14" ht="12.75" customHeight="1">
      <c r="A141" s="1092" t="s">
        <v>1081</v>
      </c>
      <c r="B141" s="1113"/>
      <c r="C141" s="1114">
        <v>13</v>
      </c>
      <c r="D141" s="1455"/>
      <c r="E141" s="1327"/>
      <c r="F141" s="1327"/>
      <c r="G141" s="1327"/>
      <c r="H141" s="1327"/>
      <c r="I141" s="1327"/>
      <c r="J141" s="1327">
        <v>536.20000000000005</v>
      </c>
      <c r="K141" s="1327"/>
      <c r="L141" s="1327">
        <v>16128.73</v>
      </c>
      <c r="M141" s="1327"/>
      <c r="N141" s="330"/>
    </row>
    <row r="142" spans="1:14" ht="12.75" customHeight="1">
      <c r="A142" s="1092" t="s">
        <v>1082</v>
      </c>
      <c r="B142" s="1113"/>
      <c r="C142" s="1114">
        <v>39</v>
      </c>
      <c r="D142" s="1455"/>
      <c r="E142" s="1327"/>
      <c r="F142" s="1327"/>
      <c r="G142" s="1327"/>
      <c r="H142" s="1327"/>
      <c r="I142" s="1327"/>
      <c r="J142" s="1327">
        <v>197.03</v>
      </c>
      <c r="K142" s="1327"/>
      <c r="L142" s="1327">
        <v>16886.97</v>
      </c>
      <c r="M142" s="1327"/>
      <c r="N142" s="330"/>
    </row>
    <row r="143" spans="1:14" ht="12.75" customHeight="1">
      <c r="A143" s="1092" t="s">
        <v>1083</v>
      </c>
      <c r="B143" s="1113"/>
      <c r="C143" s="1114">
        <v>67</v>
      </c>
      <c r="D143" s="1455"/>
      <c r="E143" s="1455"/>
      <c r="F143" s="1455"/>
      <c r="G143" s="1455"/>
      <c r="H143" s="1455"/>
      <c r="I143" s="1455"/>
      <c r="J143" s="1304">
        <v>865.97</v>
      </c>
      <c r="K143" s="1304"/>
      <c r="L143" s="1304">
        <v>21917.52</v>
      </c>
      <c r="M143" s="1455"/>
      <c r="N143" s="780"/>
    </row>
    <row r="144" spans="1:14" ht="12.75" customHeight="1" thickBot="1">
      <c r="A144" s="1093" t="s">
        <v>1084</v>
      </c>
      <c r="B144" s="1115"/>
      <c r="C144" s="1116">
        <v>51</v>
      </c>
      <c r="D144" s="1117"/>
      <c r="E144" s="1118"/>
      <c r="F144" s="1118"/>
      <c r="G144" s="1118"/>
      <c r="H144" s="1118"/>
      <c r="I144" s="1118"/>
      <c r="J144" s="1117">
        <v>1704.8</v>
      </c>
      <c r="K144" s="1117"/>
      <c r="L144" s="1215">
        <v>38962.31</v>
      </c>
      <c r="M144" s="1214"/>
      <c r="N144" s="332"/>
    </row>
    <row r="145" spans="1:14" ht="12.75" customHeight="1">
      <c r="C145" s="545"/>
    </row>
    <row r="146" spans="1:14" ht="21.75" customHeight="1">
      <c r="A146" s="1984" t="s">
        <v>837</v>
      </c>
      <c r="B146" s="1984"/>
      <c r="C146" s="1984"/>
      <c r="D146" s="1984"/>
      <c r="E146" s="1984"/>
      <c r="F146" s="1984"/>
      <c r="G146" s="1984"/>
      <c r="H146" s="1984"/>
      <c r="I146" s="1984"/>
      <c r="J146" s="1984"/>
      <c r="K146" s="1984"/>
      <c r="L146" s="1984"/>
    </row>
    <row r="147" spans="1:14" ht="15">
      <c r="A147" s="186"/>
      <c r="B147" s="263"/>
      <c r="C147" s="264"/>
      <c r="D147" s="264"/>
      <c r="E147" s="254"/>
      <c r="H147" s="256"/>
    </row>
    <row r="148" spans="1:14" ht="21.6" customHeight="1" thickBot="1">
      <c r="A148" s="2151" t="s">
        <v>1139</v>
      </c>
      <c r="B148" s="2151"/>
      <c r="C148" s="2151"/>
      <c r="D148" s="2151"/>
      <c r="E148" s="2151"/>
      <c r="F148" s="72"/>
      <c r="G148" s="72"/>
      <c r="H148" s="72"/>
      <c r="I148" s="72"/>
      <c r="J148" s="72"/>
      <c r="K148" s="72"/>
      <c r="L148" s="72"/>
      <c r="M148" s="72"/>
      <c r="N148" s="72"/>
    </row>
    <row r="149" spans="1:14" ht="95.25" customHeight="1" thickBot="1">
      <c r="A149" s="572" t="s">
        <v>1038</v>
      </c>
      <c r="B149" s="573" t="s">
        <v>1140</v>
      </c>
      <c r="C149" s="574" t="s">
        <v>1141</v>
      </c>
      <c r="D149" s="573" t="s">
        <v>1041</v>
      </c>
      <c r="E149" s="573" t="s">
        <v>1142</v>
      </c>
      <c r="F149" s="573" t="s">
        <v>1143</v>
      </c>
      <c r="G149" s="574" t="s">
        <v>1144</v>
      </c>
      <c r="H149" s="574" t="s">
        <v>1145</v>
      </c>
      <c r="I149" s="574" t="s">
        <v>1146</v>
      </c>
      <c r="J149" s="574" t="s">
        <v>1147</v>
      </c>
      <c r="K149" s="574" t="s">
        <v>1148</v>
      </c>
      <c r="L149" s="574" t="s">
        <v>1149</v>
      </c>
      <c r="M149" s="1847" t="s">
        <v>1525</v>
      </c>
      <c r="N149" s="1847" t="s">
        <v>1526</v>
      </c>
    </row>
    <row r="150" spans="1:14">
      <c r="A150" s="575" t="s">
        <v>1055</v>
      </c>
      <c r="B150" s="581"/>
      <c r="C150" s="581"/>
      <c r="D150" s="587"/>
      <c r="E150" s="587"/>
      <c r="F150" s="587"/>
      <c r="G150" s="587"/>
      <c r="H150" s="587"/>
      <c r="I150" s="587"/>
      <c r="J150" s="587"/>
      <c r="K150" s="588"/>
      <c r="L150" s="589"/>
      <c r="M150" s="589"/>
      <c r="N150" s="589"/>
    </row>
    <row r="151" spans="1:14">
      <c r="A151" s="576" t="s">
        <v>1056</v>
      </c>
      <c r="B151" s="577"/>
      <c r="C151" s="1104">
        <v>70</v>
      </c>
      <c r="D151" s="578"/>
      <c r="E151" s="579"/>
      <c r="F151" s="580"/>
      <c r="G151" s="1105"/>
      <c r="H151" s="1105"/>
      <c r="I151" s="1105"/>
      <c r="J151" s="1105">
        <v>13.48</v>
      </c>
      <c r="K151" s="1105"/>
      <c r="L151" s="1105">
        <v>825.99</v>
      </c>
      <c r="M151" s="1105"/>
      <c r="N151" s="1105"/>
    </row>
    <row r="152" spans="1:14">
      <c r="A152" s="576" t="s">
        <v>1057</v>
      </c>
      <c r="B152" s="577"/>
      <c r="C152" s="1104">
        <v>11849</v>
      </c>
      <c r="D152" s="578"/>
      <c r="E152" s="579"/>
      <c r="F152" s="580"/>
      <c r="G152" s="1105"/>
      <c r="H152" s="1105"/>
      <c r="I152" s="1105"/>
      <c r="J152" s="1105"/>
      <c r="K152" s="1105"/>
      <c r="L152" s="1105"/>
      <c r="M152" s="1105"/>
      <c r="N152" s="1105"/>
    </row>
    <row r="153" spans="1:14" ht="25.5">
      <c r="A153" s="575" t="s">
        <v>1059</v>
      </c>
      <c r="B153" s="581"/>
      <c r="C153" s="1103"/>
      <c r="D153" s="587"/>
      <c r="E153" s="587"/>
      <c r="F153" s="587"/>
      <c r="G153" s="587"/>
      <c r="H153" s="587"/>
      <c r="I153" s="587"/>
      <c r="J153" s="587"/>
      <c r="K153" s="588"/>
      <c r="L153" s="589"/>
      <c r="M153" s="589"/>
      <c r="N153" s="589"/>
    </row>
    <row r="154" spans="1:14">
      <c r="A154" s="576" t="s">
        <v>1150</v>
      </c>
      <c r="B154" s="582"/>
      <c r="C154" s="1104"/>
      <c r="D154" s="578"/>
      <c r="E154" s="579"/>
      <c r="F154" s="580"/>
      <c r="G154" s="1105"/>
      <c r="H154" s="1105"/>
      <c r="I154" s="1105"/>
      <c r="J154" s="1105"/>
      <c r="K154" s="1105"/>
      <c r="L154" s="1105"/>
      <c r="M154" s="1105"/>
      <c r="N154" s="1105"/>
    </row>
    <row r="155" spans="1:14">
      <c r="A155" s="576" t="s">
        <v>1151</v>
      </c>
      <c r="B155" s="582"/>
      <c r="C155" s="1104"/>
      <c r="D155" s="578"/>
      <c r="E155" s="579"/>
      <c r="F155" s="580"/>
      <c r="G155" s="1105"/>
      <c r="H155" s="1105"/>
      <c r="I155" s="1105"/>
      <c r="J155" s="1105"/>
      <c r="K155" s="1105"/>
      <c r="L155" s="1105"/>
      <c r="M155" s="1105"/>
      <c r="N155" s="1105"/>
    </row>
    <row r="156" spans="1:14">
      <c r="A156" s="576" t="s">
        <v>1152</v>
      </c>
      <c r="B156" s="577"/>
      <c r="C156" s="1104">
        <v>6564</v>
      </c>
      <c r="D156" s="578"/>
      <c r="E156" s="579"/>
      <c r="F156" s="580"/>
      <c r="G156" s="1105"/>
      <c r="H156" s="1105"/>
      <c r="I156" s="1105"/>
      <c r="J156" s="1105">
        <v>12.3</v>
      </c>
      <c r="K156" s="1105"/>
      <c r="L156" s="1105">
        <v>374</v>
      </c>
      <c r="M156" s="1105"/>
      <c r="N156" s="1105"/>
    </row>
    <row r="157" spans="1:14">
      <c r="A157" s="576" t="s">
        <v>1153</v>
      </c>
      <c r="B157" s="577"/>
      <c r="C157" s="1104"/>
      <c r="D157" s="578"/>
      <c r="E157" s="579"/>
      <c r="F157" s="580"/>
      <c r="G157" s="1105"/>
      <c r="H157" s="1105"/>
      <c r="I157" s="1105"/>
      <c r="J157" s="1105"/>
      <c r="K157" s="1105"/>
      <c r="L157" s="1105"/>
      <c r="M157" s="1105"/>
      <c r="N157" s="1105"/>
    </row>
    <row r="158" spans="1:14">
      <c r="A158" s="576" t="s">
        <v>1154</v>
      </c>
      <c r="B158" s="582"/>
      <c r="C158" s="1104">
        <v>8548</v>
      </c>
      <c r="D158" s="578"/>
      <c r="E158" s="579"/>
      <c r="F158" s="580"/>
      <c r="G158" s="1105"/>
      <c r="H158" s="1105"/>
      <c r="I158" s="1105"/>
      <c r="J158" s="1105">
        <v>14.21</v>
      </c>
      <c r="K158" s="1105"/>
      <c r="L158" s="1105">
        <v>416.21</v>
      </c>
      <c r="M158" s="1105"/>
      <c r="N158" s="1105"/>
    </row>
    <row r="159" spans="1:14">
      <c r="A159" s="576" t="s">
        <v>1134</v>
      </c>
      <c r="B159" s="577"/>
      <c r="C159" s="1104">
        <v>8300</v>
      </c>
      <c r="D159" s="578"/>
      <c r="E159" s="579"/>
      <c r="F159" s="580"/>
      <c r="G159" s="1105"/>
      <c r="H159" s="1105"/>
      <c r="I159" s="1105"/>
      <c r="J159" s="1105">
        <v>14.25</v>
      </c>
      <c r="K159" s="1105"/>
      <c r="L159" s="1105">
        <v>407.76</v>
      </c>
      <c r="M159" s="1105"/>
      <c r="N159" s="1105"/>
    </row>
    <row r="160" spans="1:14">
      <c r="A160" s="575" t="s">
        <v>1066</v>
      </c>
      <c r="B160" s="581"/>
      <c r="C160" s="1103"/>
      <c r="D160" s="587"/>
      <c r="E160" s="587"/>
      <c r="F160" s="587"/>
      <c r="G160" s="587"/>
      <c r="H160" s="587"/>
      <c r="I160" s="587"/>
      <c r="J160" s="587"/>
      <c r="K160" s="588"/>
      <c r="L160" s="589"/>
      <c r="M160" s="589"/>
      <c r="N160" s="589"/>
    </row>
    <row r="161" spans="1:14">
      <c r="A161" s="583" t="s">
        <v>1124</v>
      </c>
      <c r="B161" s="577"/>
      <c r="C161" s="1104">
        <v>7910</v>
      </c>
      <c r="D161" s="578"/>
      <c r="E161" s="579"/>
      <c r="F161" s="580"/>
      <c r="G161" s="1105"/>
      <c r="H161" s="1105"/>
      <c r="I161" s="1105"/>
      <c r="J161" s="1105">
        <v>14.27</v>
      </c>
      <c r="K161" s="1105"/>
      <c r="L161" s="1105">
        <v>406.52</v>
      </c>
      <c r="M161" s="1105"/>
      <c r="N161" s="1105"/>
    </row>
    <row r="162" spans="1:14">
      <c r="A162" s="583" t="s">
        <v>1068</v>
      </c>
      <c r="B162" s="577"/>
      <c r="C162" s="1104"/>
      <c r="D162" s="578"/>
      <c r="E162" s="579"/>
      <c r="F162" s="580"/>
      <c r="G162" s="1105"/>
      <c r="H162" s="1105"/>
      <c r="I162" s="1105"/>
      <c r="J162" s="1105"/>
      <c r="K162" s="1105"/>
      <c r="L162" s="1105"/>
      <c r="M162" s="1105"/>
      <c r="N162" s="1105"/>
    </row>
    <row r="163" spans="1:14">
      <c r="A163" s="583" t="s">
        <v>1155</v>
      </c>
      <c r="B163" s="577"/>
      <c r="C163" s="1104">
        <v>1</v>
      </c>
      <c r="D163" s="578"/>
      <c r="E163" s="579"/>
      <c r="F163" s="580"/>
      <c r="G163" s="1105"/>
      <c r="H163" s="1105"/>
      <c r="I163" s="1105"/>
      <c r="J163" s="1105">
        <v>19.09</v>
      </c>
      <c r="K163" s="1105"/>
      <c r="L163" s="1105">
        <v>531.97</v>
      </c>
      <c r="M163" s="1105"/>
      <c r="N163" s="1105"/>
    </row>
    <row r="164" spans="1:14">
      <c r="A164" s="583" t="s">
        <v>1156</v>
      </c>
      <c r="B164" s="584"/>
      <c r="C164" s="1104"/>
      <c r="D164" s="578"/>
      <c r="E164" s="579"/>
      <c r="F164" s="580"/>
      <c r="G164" s="1105"/>
      <c r="H164" s="1105"/>
      <c r="I164" s="1105"/>
      <c r="J164" s="1105"/>
      <c r="K164" s="1105"/>
      <c r="L164" s="1105"/>
      <c r="M164" s="1105"/>
      <c r="N164" s="1105"/>
    </row>
    <row r="165" spans="1:14">
      <c r="A165" s="583" t="s">
        <v>1127</v>
      </c>
      <c r="B165" s="584"/>
      <c r="C165" s="1104">
        <v>4849</v>
      </c>
      <c r="D165" s="578"/>
      <c r="E165" s="579"/>
      <c r="F165" s="580"/>
      <c r="G165" s="1105"/>
      <c r="H165" s="1105"/>
      <c r="I165" s="1105"/>
      <c r="J165" s="1105">
        <v>14.17</v>
      </c>
      <c r="K165" s="1105"/>
      <c r="L165" s="1105">
        <v>422.86</v>
      </c>
      <c r="M165" s="1105"/>
      <c r="N165" s="1105"/>
    </row>
    <row r="166" spans="1:14">
      <c r="A166" s="569" t="s">
        <v>1073</v>
      </c>
      <c r="B166" s="1102"/>
      <c r="C166" s="1104"/>
      <c r="D166" s="578"/>
      <c r="E166" s="579"/>
      <c r="F166" s="580"/>
      <c r="G166" s="1106"/>
      <c r="H166" s="1106"/>
      <c r="I166" s="1106"/>
      <c r="J166" s="1106"/>
      <c r="K166" s="1106"/>
      <c r="L166" s="1106"/>
      <c r="M166" s="1106"/>
      <c r="N166" s="1106"/>
    </row>
    <row r="167" spans="1:14">
      <c r="A167" s="1094">
        <v>4</v>
      </c>
      <c r="B167" s="577"/>
      <c r="C167" s="1104"/>
      <c r="D167" s="578"/>
      <c r="E167" s="579"/>
      <c r="F167" s="580"/>
      <c r="G167" s="1105"/>
      <c r="H167" s="1105"/>
      <c r="I167" s="1105"/>
      <c r="J167" s="1105"/>
      <c r="K167" s="1105"/>
      <c r="L167" s="1105"/>
      <c r="M167" s="1105"/>
      <c r="N167" s="1105"/>
    </row>
    <row r="168" spans="1:14">
      <c r="A168" s="1094">
        <v>5</v>
      </c>
      <c r="B168" s="577"/>
      <c r="C168" s="1104"/>
      <c r="D168" s="578"/>
      <c r="E168" s="579"/>
      <c r="F168" s="580"/>
      <c r="G168" s="1105"/>
      <c r="H168" s="1105"/>
      <c r="I168" s="1105"/>
      <c r="J168" s="1105"/>
      <c r="K168" s="1105"/>
      <c r="L168" s="1105"/>
      <c r="M168" s="1105"/>
      <c r="N168" s="1105"/>
    </row>
    <row r="169" spans="1:14">
      <c r="A169" s="1094">
        <v>6</v>
      </c>
      <c r="B169" s="577"/>
      <c r="C169" s="1104"/>
      <c r="D169" s="578"/>
      <c r="E169" s="579"/>
      <c r="F169" s="580"/>
      <c r="G169" s="1105"/>
      <c r="H169" s="1105"/>
      <c r="I169" s="1105"/>
      <c r="J169" s="1105"/>
      <c r="K169" s="1105"/>
      <c r="L169" s="1105"/>
      <c r="M169" s="1105"/>
      <c r="N169" s="1105"/>
    </row>
    <row r="170" spans="1:14">
      <c r="A170" s="1094">
        <v>8</v>
      </c>
      <c r="B170" s="577"/>
      <c r="C170" s="1104"/>
      <c r="D170" s="578"/>
      <c r="E170" s="579"/>
      <c r="F170" s="580"/>
      <c r="G170" s="1105"/>
      <c r="H170" s="1105"/>
      <c r="I170" s="1105"/>
      <c r="J170" s="1105"/>
      <c r="K170" s="1105"/>
      <c r="L170" s="1105"/>
      <c r="M170" s="1105"/>
      <c r="N170" s="1105"/>
    </row>
    <row r="171" spans="1:14">
      <c r="A171" s="1094">
        <v>9</v>
      </c>
      <c r="B171" s="577"/>
      <c r="C171" s="1104"/>
      <c r="D171" s="578"/>
      <c r="E171" s="579"/>
      <c r="F171" s="580"/>
      <c r="G171" s="1105"/>
      <c r="H171" s="1105"/>
      <c r="I171" s="1105"/>
      <c r="J171" s="1105"/>
      <c r="K171" s="1105"/>
      <c r="L171" s="1105"/>
      <c r="M171" s="1105"/>
      <c r="N171" s="1105"/>
    </row>
    <row r="172" spans="1:14">
      <c r="A172" s="1094">
        <v>10</v>
      </c>
      <c r="B172" s="577"/>
      <c r="C172" s="1104"/>
      <c r="D172" s="578"/>
      <c r="E172" s="579"/>
      <c r="F172" s="580"/>
      <c r="G172" s="1105"/>
      <c r="H172" s="1105"/>
      <c r="I172" s="1105"/>
      <c r="J172" s="1105"/>
      <c r="K172" s="1105"/>
      <c r="L172" s="1105"/>
      <c r="M172" s="1105"/>
      <c r="N172" s="1105"/>
    </row>
    <row r="173" spans="1:14">
      <c r="A173" s="1094">
        <v>13</v>
      </c>
      <c r="B173" s="577"/>
      <c r="C173" s="1104"/>
      <c r="D173" s="578"/>
      <c r="E173" s="579"/>
      <c r="F173" s="580"/>
      <c r="G173" s="1105"/>
      <c r="H173" s="1105"/>
      <c r="I173" s="1105"/>
      <c r="J173" s="1105"/>
      <c r="K173" s="1105"/>
      <c r="L173" s="1105"/>
      <c r="M173" s="1105"/>
      <c r="N173" s="1105"/>
    </row>
    <row r="174" spans="1:14">
      <c r="A174" s="1094">
        <v>14</v>
      </c>
      <c r="B174" s="577"/>
      <c r="C174" s="1104"/>
      <c r="D174" s="578"/>
      <c r="E174" s="579"/>
      <c r="F174" s="580"/>
      <c r="G174" s="1105"/>
      <c r="H174" s="1105"/>
      <c r="I174" s="1105"/>
      <c r="J174" s="1105"/>
      <c r="K174" s="1105"/>
      <c r="L174" s="1105"/>
      <c r="M174" s="1105"/>
      <c r="N174" s="1105"/>
    </row>
    <row r="175" spans="1:14">
      <c r="A175" s="1094">
        <v>15</v>
      </c>
      <c r="B175" s="577"/>
      <c r="C175" s="1104"/>
      <c r="D175" s="578"/>
      <c r="E175" s="579"/>
      <c r="F175" s="580"/>
      <c r="G175" s="1105"/>
      <c r="H175" s="1105"/>
      <c r="I175" s="1105"/>
      <c r="J175" s="1105"/>
      <c r="K175" s="1105"/>
      <c r="L175" s="1105"/>
      <c r="M175" s="1105"/>
      <c r="N175" s="1105"/>
    </row>
    <row r="176" spans="1:14">
      <c r="A176" s="1094">
        <v>16</v>
      </c>
      <c r="B176" s="577"/>
      <c r="C176" s="1104"/>
      <c r="D176" s="578"/>
      <c r="E176" s="579"/>
      <c r="F176" s="580"/>
      <c r="G176" s="1105"/>
      <c r="H176" s="1105"/>
      <c r="I176" s="1105"/>
      <c r="J176" s="1105"/>
      <c r="K176" s="1105"/>
      <c r="L176" s="1105"/>
      <c r="M176" s="1105"/>
      <c r="N176" s="1105"/>
    </row>
    <row r="177" spans="1:14">
      <c r="A177" s="585" t="s">
        <v>1157</v>
      </c>
      <c r="B177" s="577"/>
      <c r="C177" s="1104">
        <v>1921</v>
      </c>
      <c r="D177" s="578"/>
      <c r="E177" s="579"/>
      <c r="F177" s="580"/>
      <c r="G177" s="1105"/>
      <c r="H177" s="1105"/>
      <c r="I177" s="1105"/>
      <c r="J177" s="1105">
        <v>14.64</v>
      </c>
      <c r="K177" s="1105"/>
      <c r="L177" s="1105">
        <v>390.62</v>
      </c>
      <c r="M177" s="1105"/>
      <c r="N177" s="1105"/>
    </row>
    <row r="178" spans="1:14">
      <c r="A178" s="586" t="s">
        <v>1075</v>
      </c>
      <c r="B178" s="581"/>
      <c r="C178" s="1103"/>
      <c r="D178" s="587"/>
      <c r="E178" s="587"/>
      <c r="F178" s="587"/>
      <c r="G178" s="587"/>
      <c r="H178" s="587"/>
      <c r="I178" s="587"/>
      <c r="J178" s="587"/>
      <c r="K178" s="588"/>
      <c r="L178" s="589"/>
      <c r="M178" s="589"/>
      <c r="N178" s="589"/>
    </row>
    <row r="179" spans="1:14">
      <c r="A179" s="583" t="s">
        <v>976</v>
      </c>
      <c r="B179" s="577"/>
      <c r="C179" s="1104">
        <v>4350</v>
      </c>
      <c r="D179" s="578"/>
      <c r="E179" s="579"/>
      <c r="F179" s="580"/>
      <c r="G179" s="1105"/>
      <c r="H179" s="1105"/>
      <c r="I179" s="1105"/>
      <c r="J179" s="1105">
        <v>20.309999999999999</v>
      </c>
      <c r="K179" s="1105"/>
      <c r="L179" s="1105">
        <v>628.88</v>
      </c>
      <c r="M179" s="1105"/>
      <c r="N179" s="1105"/>
    </row>
    <row r="180" spans="1:14">
      <c r="A180" s="583" t="s">
        <v>1158</v>
      </c>
      <c r="B180" s="591"/>
      <c r="C180" s="1104">
        <v>0</v>
      </c>
      <c r="D180" s="578"/>
      <c r="E180" s="579"/>
      <c r="F180" s="580"/>
      <c r="G180" s="1105"/>
      <c r="H180" s="1105"/>
      <c r="I180" s="1105"/>
      <c r="J180" s="1105"/>
      <c r="K180" s="1105"/>
      <c r="L180" s="1105"/>
      <c r="M180" s="1105"/>
      <c r="N180" s="1105"/>
    </row>
    <row r="181" spans="1:14">
      <c r="A181" s="583" t="s">
        <v>1159</v>
      </c>
      <c r="B181" s="590"/>
      <c r="C181" s="1104">
        <v>3861</v>
      </c>
      <c r="D181" s="578"/>
      <c r="E181" s="579"/>
      <c r="F181" s="580"/>
      <c r="G181" s="1105"/>
      <c r="H181" s="1105"/>
      <c r="I181" s="1105"/>
      <c r="J181" s="1105">
        <v>15.19</v>
      </c>
      <c r="K181" s="1105"/>
      <c r="L181" s="1105">
        <v>444.04</v>
      </c>
      <c r="M181" s="1105"/>
      <c r="N181" s="1105"/>
    </row>
    <row r="182" spans="1:14">
      <c r="A182" s="583" t="s">
        <v>1160</v>
      </c>
      <c r="B182" s="590"/>
      <c r="C182" s="1104">
        <v>950</v>
      </c>
      <c r="D182" s="578"/>
      <c r="E182" s="579"/>
      <c r="F182" s="580"/>
      <c r="G182" s="1105"/>
      <c r="H182" s="1105"/>
      <c r="I182" s="1105"/>
      <c r="J182" s="1105">
        <v>17.64</v>
      </c>
      <c r="K182" s="1105"/>
      <c r="L182" s="1105">
        <v>457.2</v>
      </c>
      <c r="M182" s="1105"/>
      <c r="N182" s="1105"/>
    </row>
    <row r="183" spans="1:14">
      <c r="A183" s="583" t="s">
        <v>1135</v>
      </c>
      <c r="B183" s="590"/>
      <c r="C183" s="1104">
        <v>0</v>
      </c>
      <c r="D183" s="578"/>
      <c r="E183" s="579"/>
      <c r="F183" s="580"/>
      <c r="G183" s="1105"/>
      <c r="H183" s="1105"/>
      <c r="I183" s="1105"/>
      <c r="J183" s="1105"/>
      <c r="K183" s="1105"/>
      <c r="L183" s="1105"/>
      <c r="M183" s="1105"/>
      <c r="N183" s="1105"/>
    </row>
    <row r="184" spans="1:14">
      <c r="A184" s="583" t="s">
        <v>1136</v>
      </c>
      <c r="B184" s="592"/>
      <c r="C184" s="1104"/>
      <c r="D184" s="578"/>
      <c r="E184" s="579"/>
      <c r="F184" s="580"/>
      <c r="G184" s="1105"/>
      <c r="H184" s="1105"/>
      <c r="I184" s="1105"/>
      <c r="J184" s="1105"/>
      <c r="K184" s="1105"/>
      <c r="L184" s="1105"/>
      <c r="M184" s="1105"/>
      <c r="N184" s="1105"/>
    </row>
    <row r="185" spans="1:14">
      <c r="A185" s="1095" t="s">
        <v>1081</v>
      </c>
      <c r="B185" s="592"/>
      <c r="C185" s="1104"/>
      <c r="D185" s="578"/>
      <c r="E185" s="579"/>
      <c r="F185" s="580"/>
      <c r="G185" s="1105"/>
      <c r="H185" s="1105"/>
      <c r="I185" s="1105"/>
      <c r="J185" s="1105"/>
      <c r="K185" s="1105"/>
      <c r="L185" s="1105"/>
      <c r="M185" s="1105"/>
      <c r="N185" s="1105"/>
    </row>
    <row r="186" spans="1:14">
      <c r="A186" s="1096" t="s">
        <v>1082</v>
      </c>
      <c r="B186" s="577"/>
      <c r="C186" s="1104"/>
      <c r="D186" s="578"/>
      <c r="E186" s="579"/>
      <c r="F186" s="580"/>
      <c r="G186" s="1105"/>
      <c r="H186" s="1105"/>
      <c r="I186" s="1105"/>
      <c r="J186" s="1105"/>
      <c r="K186" s="1105"/>
      <c r="L186" s="1105"/>
      <c r="M186" s="1105"/>
      <c r="N186" s="1105"/>
    </row>
    <row r="187" spans="1:14">
      <c r="A187" s="1096" t="s">
        <v>1083</v>
      </c>
      <c r="B187" s="577"/>
      <c r="C187" s="1104">
        <v>3822</v>
      </c>
      <c r="D187" s="578"/>
      <c r="E187" s="579"/>
      <c r="F187" s="580"/>
      <c r="G187" s="1105"/>
      <c r="H187" s="1105"/>
      <c r="I187" s="1105"/>
      <c r="J187" s="1105">
        <v>13.34</v>
      </c>
      <c r="K187" s="1105"/>
      <c r="L187" s="1105">
        <v>447.78</v>
      </c>
      <c r="M187" s="1105"/>
      <c r="N187" s="1105"/>
    </row>
    <row r="188" spans="1:14">
      <c r="A188" s="1096" t="s">
        <v>1084</v>
      </c>
      <c r="B188" s="577"/>
      <c r="C188" s="1104">
        <v>4221</v>
      </c>
      <c r="D188" s="578"/>
      <c r="E188" s="579"/>
      <c r="F188" s="580"/>
      <c r="G188" s="1105"/>
      <c r="H188" s="1105"/>
      <c r="I188" s="1105"/>
      <c r="J188" s="1105">
        <v>14.56</v>
      </c>
      <c r="K188" s="1105"/>
      <c r="L188" s="1105">
        <v>404.27</v>
      </c>
      <c r="M188" s="1105"/>
      <c r="N188" s="1105"/>
    </row>
    <row r="189" spans="1:14">
      <c r="A189" s="583" t="s">
        <v>1137</v>
      </c>
      <c r="B189" s="577"/>
      <c r="C189" s="1104"/>
      <c r="D189" s="578"/>
      <c r="E189" s="579"/>
      <c r="F189" s="580"/>
      <c r="G189" s="1106"/>
      <c r="H189" s="1106"/>
      <c r="I189" s="1106"/>
      <c r="J189" s="1106"/>
      <c r="K189" s="1106"/>
      <c r="L189" s="1106"/>
      <c r="M189" s="1106"/>
      <c r="N189" s="1106"/>
    </row>
    <row r="190" spans="1:14">
      <c r="A190" s="1097" t="s">
        <v>1081</v>
      </c>
      <c r="B190" s="1099"/>
      <c r="C190" s="1104">
        <v>7452</v>
      </c>
      <c r="D190" s="578"/>
      <c r="E190" s="1100"/>
      <c r="F190" s="1101"/>
      <c r="G190" s="1106"/>
      <c r="H190" s="1106"/>
      <c r="I190" s="1106"/>
      <c r="J190" s="1106">
        <v>13.78</v>
      </c>
      <c r="K190" s="1106"/>
      <c r="L190" s="1106">
        <v>423.52</v>
      </c>
      <c r="M190" s="1106"/>
      <c r="N190" s="1106"/>
    </row>
    <row r="191" spans="1:14">
      <c r="A191" s="1097" t="s">
        <v>1082</v>
      </c>
      <c r="B191" s="1099"/>
      <c r="C191" s="1104">
        <v>23</v>
      </c>
      <c r="D191" s="578"/>
      <c r="E191" s="1100"/>
      <c r="F191" s="1101"/>
      <c r="G191" s="1106"/>
      <c r="H191" s="1106"/>
      <c r="I191" s="1106"/>
      <c r="J191" s="1106">
        <v>17.8</v>
      </c>
      <c r="K191" s="1106"/>
      <c r="L191" s="1106">
        <v>425.07</v>
      </c>
      <c r="M191" s="1106"/>
      <c r="N191" s="1106"/>
    </row>
    <row r="192" spans="1:14">
      <c r="A192" s="1097" t="s">
        <v>1083</v>
      </c>
      <c r="B192" s="1099"/>
      <c r="C192" s="1104"/>
      <c r="D192" s="578"/>
      <c r="E192" s="1100"/>
      <c r="F192" s="1101"/>
      <c r="G192" s="1106"/>
      <c r="H192" s="1106"/>
      <c r="I192" s="1106"/>
      <c r="J192" s="1106"/>
      <c r="K192" s="1106"/>
      <c r="L192" s="1106"/>
      <c r="M192" s="1106"/>
      <c r="N192" s="1106"/>
    </row>
    <row r="193" spans="1:14">
      <c r="A193" s="1097" t="s">
        <v>1084</v>
      </c>
      <c r="B193" s="1099"/>
      <c r="C193" s="1104">
        <v>568</v>
      </c>
      <c r="D193" s="578"/>
      <c r="E193" s="1100"/>
      <c r="F193" s="1101"/>
      <c r="G193" s="1106"/>
      <c r="H193" s="1106"/>
      <c r="I193" s="1106"/>
      <c r="J193" s="1106">
        <v>16.47</v>
      </c>
      <c r="K193" s="1106"/>
      <c r="L193" s="1106">
        <v>443.7</v>
      </c>
      <c r="M193" s="1106"/>
      <c r="N193" s="1106"/>
    </row>
    <row r="194" spans="1:14">
      <c r="A194" s="586" t="s">
        <v>1086</v>
      </c>
      <c r="B194" s="581"/>
      <c r="C194" s="1103"/>
      <c r="D194" s="587"/>
      <c r="E194" s="587"/>
      <c r="F194" s="587"/>
      <c r="G194" s="587"/>
      <c r="H194" s="587"/>
      <c r="I194" s="587"/>
      <c r="J194" s="587"/>
      <c r="K194" s="588"/>
      <c r="L194" s="589"/>
      <c r="M194" s="589"/>
      <c r="N194" s="589"/>
    </row>
    <row r="195" spans="1:14">
      <c r="A195" s="583" t="s">
        <v>1087</v>
      </c>
      <c r="B195" s="577"/>
      <c r="C195" s="1104">
        <v>23</v>
      </c>
      <c r="D195" s="578"/>
      <c r="E195" s="579"/>
      <c r="F195" s="580"/>
      <c r="G195" s="1105"/>
      <c r="H195" s="1105"/>
      <c r="I195" s="1105"/>
      <c r="J195" s="1105">
        <v>14.95</v>
      </c>
      <c r="K195" s="1105"/>
      <c r="L195" s="1105">
        <v>439.14</v>
      </c>
      <c r="M195" s="1105"/>
      <c r="N195" s="1105"/>
    </row>
    <row r="196" spans="1:14">
      <c r="A196" s="583" t="s">
        <v>1138</v>
      </c>
      <c r="B196" s="592"/>
      <c r="C196" s="1104"/>
      <c r="D196" s="578"/>
      <c r="E196" s="579"/>
      <c r="F196" s="580"/>
      <c r="G196" s="1105"/>
      <c r="H196" s="1105"/>
      <c r="I196" s="1105"/>
      <c r="J196" s="1105"/>
      <c r="K196" s="1105"/>
      <c r="L196" s="1105"/>
      <c r="M196" s="1105"/>
      <c r="N196" s="1105"/>
    </row>
    <row r="197" spans="1:14">
      <c r="A197" s="1098" t="s">
        <v>1081</v>
      </c>
      <c r="B197" s="593"/>
      <c r="C197" s="1104">
        <v>642</v>
      </c>
      <c r="D197" s="578"/>
      <c r="E197" s="579"/>
      <c r="F197" s="580"/>
      <c r="G197" s="1105"/>
      <c r="H197" s="1105"/>
      <c r="I197" s="1105"/>
      <c r="J197" s="1105">
        <v>12.27</v>
      </c>
      <c r="K197" s="1105"/>
      <c r="L197" s="1105">
        <v>479.39</v>
      </c>
      <c r="M197" s="1105"/>
      <c r="N197" s="1105"/>
    </row>
    <row r="198" spans="1:14">
      <c r="A198" s="1098" t="s">
        <v>1082</v>
      </c>
      <c r="B198" s="593"/>
      <c r="C198" s="1104">
        <v>1831</v>
      </c>
      <c r="D198" s="578"/>
      <c r="E198" s="579"/>
      <c r="F198" s="580"/>
      <c r="G198" s="1105"/>
      <c r="H198" s="1105"/>
      <c r="I198" s="1105"/>
      <c r="J198" s="1105">
        <v>13.85</v>
      </c>
      <c r="K198" s="1105"/>
      <c r="L198" s="1105">
        <v>493.36</v>
      </c>
      <c r="M198" s="1105"/>
      <c r="N198" s="1105"/>
    </row>
    <row r="199" spans="1:14">
      <c r="A199" s="1098" t="s">
        <v>1083</v>
      </c>
      <c r="B199" s="593"/>
      <c r="C199" s="1104">
        <v>3085</v>
      </c>
      <c r="D199" s="578"/>
      <c r="E199" s="579"/>
      <c r="F199" s="580"/>
      <c r="G199" s="1105"/>
      <c r="H199" s="1105"/>
      <c r="I199" s="1105"/>
      <c r="J199" s="1105">
        <v>13.56</v>
      </c>
      <c r="K199" s="1105"/>
      <c r="L199" s="1105">
        <v>395.94</v>
      </c>
      <c r="M199" s="1105"/>
      <c r="N199" s="1105"/>
    </row>
    <row r="200" spans="1:14">
      <c r="A200" s="1095" t="s">
        <v>1084</v>
      </c>
      <c r="B200" s="577"/>
      <c r="C200" s="1104">
        <v>2485</v>
      </c>
      <c r="D200" s="578"/>
      <c r="E200" s="579"/>
      <c r="F200" s="580"/>
      <c r="G200" s="1105"/>
      <c r="H200" s="1105"/>
      <c r="I200" s="1105"/>
      <c r="J200" s="1105">
        <v>15.03</v>
      </c>
      <c r="K200" s="1105"/>
      <c r="L200" s="1105">
        <v>396.48</v>
      </c>
      <c r="M200" s="1105"/>
      <c r="N200" s="1105"/>
    </row>
    <row r="201" spans="1:14" ht="13.5" thickBot="1">
      <c r="A201" s="612" t="s">
        <v>1133</v>
      </c>
      <c r="B201" s="672"/>
      <c r="C201" s="1104">
        <v>1515</v>
      </c>
      <c r="D201" s="578"/>
      <c r="E201" s="579"/>
      <c r="F201" s="580"/>
      <c r="G201" s="1107"/>
      <c r="H201" s="1107"/>
      <c r="I201" s="1107"/>
      <c r="J201" s="1212">
        <v>13.5</v>
      </c>
      <c r="K201" s="1213"/>
      <c r="L201" s="1213">
        <v>399.23</v>
      </c>
      <c r="M201" s="1107"/>
      <c r="N201" s="1107"/>
    </row>
    <row r="202" spans="1:14" ht="15">
      <c r="A202" s="186"/>
      <c r="B202" s="263"/>
      <c r="C202" s="264"/>
      <c r="D202" s="264"/>
      <c r="E202" s="254"/>
      <c r="H202" s="256"/>
    </row>
    <row r="203" spans="1:14" ht="21" customHeight="1">
      <c r="A203" s="1984" t="s">
        <v>837</v>
      </c>
      <c r="B203" s="1984"/>
      <c r="C203" s="1984"/>
      <c r="D203" s="1984"/>
      <c r="E203" s="1984"/>
      <c r="F203" s="1984"/>
      <c r="G203" s="1984"/>
      <c r="H203" s="1984"/>
      <c r="I203" s="1984"/>
      <c r="J203" s="1984"/>
      <c r="K203" s="1984"/>
      <c r="L203" s="1984"/>
    </row>
    <row r="204" spans="1:14">
      <c r="A204" s="723"/>
      <c r="B204" s="723"/>
      <c r="C204" s="723"/>
      <c r="D204" s="723"/>
      <c r="E204" s="723"/>
      <c r="F204" s="723"/>
      <c r="G204" s="723"/>
      <c r="H204" s="723"/>
      <c r="I204" s="723"/>
      <c r="J204" s="723"/>
      <c r="K204" s="723"/>
      <c r="L204" s="723"/>
    </row>
    <row r="205" spans="1:14" ht="36.6" customHeight="1" thickBot="1">
      <c r="A205" s="2152" t="s">
        <v>1161</v>
      </c>
      <c r="B205" s="2152"/>
      <c r="C205" s="2152"/>
      <c r="D205" s="2152"/>
      <c r="E205" s="2152"/>
      <c r="F205" s="2152"/>
      <c r="M205" s="2156"/>
      <c r="N205" s="2156"/>
    </row>
    <row r="206" spans="1:14" ht="100.5" customHeight="1" thickBot="1">
      <c r="A206" s="572" t="s">
        <v>1038</v>
      </c>
      <c r="B206" s="574" t="s">
        <v>1039</v>
      </c>
      <c r="C206" s="574" t="s">
        <v>1162</v>
      </c>
      <c r="D206" s="574" t="s">
        <v>1041</v>
      </c>
      <c r="E206" s="574" t="s">
        <v>1163</v>
      </c>
      <c r="F206" s="574" t="s">
        <v>1043</v>
      </c>
      <c r="G206" s="574" t="s">
        <v>1044</v>
      </c>
      <c r="H206" s="574" t="s">
        <v>1045</v>
      </c>
      <c r="I206" s="574" t="s">
        <v>1164</v>
      </c>
      <c r="J206" s="574" t="s">
        <v>1047</v>
      </c>
      <c r="K206" s="574" t="s">
        <v>1048</v>
      </c>
      <c r="L206" s="574" t="s">
        <v>1049</v>
      </c>
      <c r="M206" s="572" t="s">
        <v>1165</v>
      </c>
      <c r="N206" s="461" t="s">
        <v>1166</v>
      </c>
    </row>
    <row r="207" spans="1:14">
      <c r="A207" s="1848" t="s">
        <v>1052</v>
      </c>
      <c r="B207" s="1849"/>
      <c r="C207" s="1849"/>
      <c r="D207" s="1850"/>
      <c r="E207" s="1851"/>
      <c r="F207" s="1849"/>
      <c r="G207" s="1851"/>
      <c r="H207" s="1851"/>
      <c r="I207" s="1851"/>
      <c r="J207" s="1851"/>
      <c r="K207" s="1851"/>
      <c r="L207" s="1851"/>
      <c r="M207" s="1851"/>
      <c r="N207" s="1852"/>
    </row>
    <row r="208" spans="1:14">
      <c r="A208" s="1853" t="s">
        <v>600</v>
      </c>
      <c r="B208" s="1854" t="s">
        <v>113</v>
      </c>
      <c r="C208" s="1854"/>
      <c r="D208" s="1855"/>
      <c r="E208" s="1856"/>
      <c r="F208" s="1854"/>
      <c r="G208" s="1856"/>
      <c r="H208" s="1856"/>
      <c r="I208" s="1856"/>
      <c r="J208" s="1856"/>
      <c r="K208" s="1856"/>
      <c r="L208" s="1856"/>
      <c r="M208" s="1856"/>
      <c r="N208" s="1852"/>
    </row>
    <row r="209" spans="1:14">
      <c r="A209" s="515" t="s">
        <v>1053</v>
      </c>
      <c r="B209" s="1857">
        <v>68689</v>
      </c>
      <c r="C209" s="1858">
        <v>142</v>
      </c>
      <c r="D209" s="1859">
        <v>0</v>
      </c>
      <c r="E209" s="1857">
        <v>59759</v>
      </c>
      <c r="F209" s="1860">
        <v>0</v>
      </c>
      <c r="G209" s="1857">
        <v>3284</v>
      </c>
      <c r="H209" s="1861" t="s">
        <v>354</v>
      </c>
      <c r="I209" s="1858">
        <v>0.17</v>
      </c>
      <c r="J209" s="1858">
        <v>70</v>
      </c>
      <c r="K209" s="1861" t="s">
        <v>354</v>
      </c>
      <c r="L209" s="1862">
        <v>13817</v>
      </c>
      <c r="M209" s="1858">
        <v>3.0000000000000001E-3</v>
      </c>
      <c r="N209" s="1852"/>
    </row>
    <row r="210" spans="1:14">
      <c r="A210" s="515" t="s">
        <v>1054</v>
      </c>
      <c r="B210" s="1858" t="s">
        <v>12</v>
      </c>
      <c r="C210" s="1858" t="s">
        <v>12</v>
      </c>
      <c r="D210" s="1859">
        <v>0</v>
      </c>
      <c r="E210" s="1858" t="s">
        <v>12</v>
      </c>
      <c r="F210" s="1860">
        <v>0</v>
      </c>
      <c r="G210" s="1858" t="s">
        <v>12</v>
      </c>
      <c r="H210" s="1858" t="s">
        <v>12</v>
      </c>
      <c r="I210" s="1858" t="s">
        <v>12</v>
      </c>
      <c r="J210" s="1858" t="s">
        <v>12</v>
      </c>
      <c r="K210" s="1858" t="s">
        <v>12</v>
      </c>
      <c r="L210" s="1858" t="s">
        <v>12</v>
      </c>
      <c r="M210" s="1858" t="s">
        <v>12</v>
      </c>
      <c r="N210" s="1852"/>
    </row>
    <row r="211" spans="1:14">
      <c r="A211" s="515" t="s">
        <v>1120</v>
      </c>
      <c r="B211" s="1858" t="s">
        <v>12</v>
      </c>
      <c r="C211" s="1858" t="s">
        <v>12</v>
      </c>
      <c r="D211" s="1859">
        <v>0</v>
      </c>
      <c r="E211" s="1858" t="s">
        <v>12</v>
      </c>
      <c r="F211" s="1860">
        <v>0</v>
      </c>
      <c r="G211" s="1858" t="s">
        <v>12</v>
      </c>
      <c r="H211" s="1858" t="s">
        <v>12</v>
      </c>
      <c r="I211" s="1858" t="s">
        <v>12</v>
      </c>
      <c r="J211" s="1858" t="s">
        <v>12</v>
      </c>
      <c r="K211" s="1858" t="s">
        <v>12</v>
      </c>
      <c r="L211" s="1858" t="s">
        <v>12</v>
      </c>
      <c r="M211" s="1858" t="s">
        <v>12</v>
      </c>
      <c r="N211" s="1852"/>
    </row>
    <row r="212" spans="1:14">
      <c r="A212" s="1853" t="s">
        <v>1167</v>
      </c>
      <c r="B212" s="1854"/>
      <c r="C212" s="1854"/>
      <c r="D212" s="1855"/>
      <c r="E212" s="1856"/>
      <c r="F212" s="1854"/>
      <c r="G212" s="1856"/>
      <c r="H212" s="1856"/>
      <c r="I212" s="1856"/>
      <c r="J212" s="1856"/>
      <c r="K212" s="1856"/>
      <c r="L212" s="1856"/>
      <c r="M212" s="1856"/>
      <c r="N212" s="1852"/>
    </row>
    <row r="213" spans="1:14">
      <c r="A213" s="515" t="s">
        <v>1056</v>
      </c>
      <c r="B213" s="1857">
        <v>42895</v>
      </c>
      <c r="C213" s="1858">
        <v>107</v>
      </c>
      <c r="D213" s="1859">
        <v>0</v>
      </c>
      <c r="E213" s="1857">
        <v>37428</v>
      </c>
      <c r="F213" s="1860">
        <v>0</v>
      </c>
      <c r="G213" s="1857">
        <v>3436</v>
      </c>
      <c r="H213" s="1861" t="s">
        <v>354</v>
      </c>
      <c r="I213" s="1858">
        <v>0.18</v>
      </c>
      <c r="J213" s="1858">
        <v>69</v>
      </c>
      <c r="K213" s="1861" t="s">
        <v>354</v>
      </c>
      <c r="L213" s="1862">
        <v>13984</v>
      </c>
      <c r="M213" s="1858">
        <v>4.0000000000000001E-3</v>
      </c>
      <c r="N213" s="1852"/>
    </row>
    <row r="214" spans="1:14">
      <c r="A214" s="515" t="s">
        <v>1057</v>
      </c>
      <c r="B214" s="1857">
        <v>8669</v>
      </c>
      <c r="C214" s="1858">
        <v>35</v>
      </c>
      <c r="D214" s="1859">
        <v>0</v>
      </c>
      <c r="E214" s="1857">
        <v>7558</v>
      </c>
      <c r="F214" s="1860">
        <v>0</v>
      </c>
      <c r="G214" s="1857">
        <v>2822</v>
      </c>
      <c r="H214" s="1861" t="s">
        <v>354</v>
      </c>
      <c r="I214" s="1858">
        <v>0.17</v>
      </c>
      <c r="J214" s="1858">
        <v>73</v>
      </c>
      <c r="K214" s="1861" t="s">
        <v>354</v>
      </c>
      <c r="L214" s="1862">
        <v>13305</v>
      </c>
      <c r="M214" s="1858">
        <v>1.4E-2</v>
      </c>
      <c r="N214" s="1852"/>
    </row>
    <row r="215" spans="1:14" ht="25.5">
      <c r="A215" s="1853" t="s">
        <v>1168</v>
      </c>
      <c r="B215" s="1854"/>
      <c r="C215" s="1854"/>
      <c r="D215" s="1855"/>
      <c r="E215" s="1856"/>
      <c r="F215" s="1854"/>
      <c r="G215" s="1856"/>
      <c r="H215" s="1856"/>
      <c r="I215" s="1856"/>
      <c r="J215" s="1856"/>
      <c r="K215" s="1856"/>
      <c r="L215" s="1856"/>
      <c r="M215" s="1856"/>
      <c r="N215" s="1852"/>
    </row>
    <row r="216" spans="1:14">
      <c r="A216" s="515" t="s">
        <v>1169</v>
      </c>
      <c r="B216" s="1857">
        <v>15341</v>
      </c>
      <c r="C216" s="1858">
        <v>36</v>
      </c>
      <c r="D216" s="1859">
        <v>0</v>
      </c>
      <c r="E216" s="1857">
        <v>13672</v>
      </c>
      <c r="F216" s="1860">
        <v>0</v>
      </c>
      <c r="G216" s="1857">
        <v>3122</v>
      </c>
      <c r="H216" s="1861" t="s">
        <v>354</v>
      </c>
      <c r="I216" s="1863">
        <v>0.17</v>
      </c>
      <c r="J216" s="1863">
        <v>54</v>
      </c>
      <c r="K216" s="1863"/>
      <c r="L216" s="1864">
        <v>13198</v>
      </c>
      <c r="M216" s="1858">
        <v>4.0000000000000001E-3</v>
      </c>
      <c r="N216" s="1852"/>
    </row>
    <row r="217" spans="1:14">
      <c r="A217" s="515" t="s">
        <v>1170</v>
      </c>
      <c r="B217" s="1857">
        <v>53348</v>
      </c>
      <c r="C217" s="1858">
        <v>106</v>
      </c>
      <c r="D217" s="1859">
        <v>0</v>
      </c>
      <c r="E217" s="1857">
        <v>46087</v>
      </c>
      <c r="F217" s="1860">
        <v>0</v>
      </c>
      <c r="G217" s="1857">
        <v>3340</v>
      </c>
      <c r="H217" s="1861" t="s">
        <v>354</v>
      </c>
      <c r="I217" s="1858">
        <v>0.17</v>
      </c>
      <c r="J217" s="1858">
        <v>76</v>
      </c>
      <c r="K217" s="1858"/>
      <c r="L217" s="1862">
        <v>14027</v>
      </c>
      <c r="M217" s="1858">
        <v>1.2999999999999999E-2</v>
      </c>
      <c r="N217" s="1852"/>
    </row>
    <row r="218" spans="1:14">
      <c r="A218" s="515" t="s">
        <v>1121</v>
      </c>
      <c r="B218" s="1858" t="s">
        <v>12</v>
      </c>
      <c r="C218" s="1858" t="s">
        <v>12</v>
      </c>
      <c r="D218" s="1859">
        <v>0</v>
      </c>
      <c r="E218" s="1858" t="s">
        <v>12</v>
      </c>
      <c r="F218" s="1860">
        <v>0</v>
      </c>
      <c r="G218" s="1858" t="s">
        <v>12</v>
      </c>
      <c r="H218" s="1858" t="s">
        <v>12</v>
      </c>
      <c r="I218" s="1858" t="s">
        <v>12</v>
      </c>
      <c r="J218" s="1858" t="s">
        <v>12</v>
      </c>
      <c r="K218" s="1858" t="s">
        <v>12</v>
      </c>
      <c r="L218" s="1858" t="s">
        <v>12</v>
      </c>
      <c r="M218" s="1858" t="s">
        <v>12</v>
      </c>
      <c r="N218" s="1852"/>
    </row>
    <row r="219" spans="1:14">
      <c r="A219" s="515" t="s">
        <v>1171</v>
      </c>
      <c r="B219" s="1858" t="s">
        <v>12</v>
      </c>
      <c r="C219" s="1858" t="s">
        <v>12</v>
      </c>
      <c r="D219" s="1859">
        <v>0</v>
      </c>
      <c r="E219" s="1858" t="s">
        <v>12</v>
      </c>
      <c r="F219" s="1860">
        <v>0</v>
      </c>
      <c r="G219" s="1858" t="s">
        <v>12</v>
      </c>
      <c r="H219" s="1858" t="s">
        <v>12</v>
      </c>
      <c r="I219" s="1858" t="s">
        <v>12</v>
      </c>
      <c r="J219" s="1858" t="s">
        <v>12</v>
      </c>
      <c r="K219" s="1858" t="s">
        <v>12</v>
      </c>
      <c r="L219" s="1858" t="s">
        <v>12</v>
      </c>
      <c r="M219" s="1858" t="s">
        <v>12</v>
      </c>
      <c r="N219" s="1852"/>
    </row>
    <row r="220" spans="1:14">
      <c r="A220" s="515" t="s">
        <v>1172</v>
      </c>
      <c r="B220" s="1857">
        <v>68689</v>
      </c>
      <c r="C220" s="1858">
        <v>142</v>
      </c>
      <c r="D220" s="1859">
        <v>0</v>
      </c>
      <c r="E220" s="1857">
        <v>59759</v>
      </c>
      <c r="F220" s="1860">
        <v>0</v>
      </c>
      <c r="G220" s="1857">
        <v>3284</v>
      </c>
      <c r="H220" s="1861" t="s">
        <v>354</v>
      </c>
      <c r="I220" s="1863">
        <v>0.17</v>
      </c>
      <c r="J220" s="1863">
        <v>70</v>
      </c>
      <c r="K220" s="1865" t="s">
        <v>354</v>
      </c>
      <c r="L220" s="1864">
        <v>13817</v>
      </c>
      <c r="M220" s="1858">
        <v>3.0000000000000001E-3</v>
      </c>
      <c r="N220" s="1852"/>
    </row>
    <row r="221" spans="1:14">
      <c r="A221" s="1866" t="s">
        <v>1173</v>
      </c>
      <c r="B221" s="1867">
        <v>44172</v>
      </c>
      <c r="C221" s="1868">
        <v>3</v>
      </c>
      <c r="D221" s="1859">
        <v>0</v>
      </c>
      <c r="E221" s="1867">
        <v>38366</v>
      </c>
      <c r="F221" s="1860">
        <v>0</v>
      </c>
      <c r="G221" s="1867">
        <v>7142</v>
      </c>
      <c r="H221" s="1869" t="s">
        <v>354</v>
      </c>
      <c r="I221" s="1868">
        <v>0.2</v>
      </c>
      <c r="J221" s="1868">
        <v>81</v>
      </c>
      <c r="K221" s="1869" t="s">
        <v>354</v>
      </c>
      <c r="L221" s="1870">
        <v>13643</v>
      </c>
      <c r="M221" s="1858">
        <v>9.7000000000000003E-2</v>
      </c>
      <c r="N221" s="1852"/>
    </row>
    <row r="222" spans="1:14">
      <c r="A222" s="1871" t="s">
        <v>1066</v>
      </c>
      <c r="B222" s="1872"/>
      <c r="C222" s="1872"/>
      <c r="D222" s="1872"/>
      <c r="E222" s="1873"/>
      <c r="F222" s="1872"/>
      <c r="G222" s="1873"/>
      <c r="H222" s="1873"/>
      <c r="I222" s="1873"/>
      <c r="J222" s="1873"/>
      <c r="K222" s="1873"/>
      <c r="L222" s="1873"/>
      <c r="M222" s="1873"/>
      <c r="N222" s="1852"/>
    </row>
    <row r="223" spans="1:14">
      <c r="A223" s="515" t="s">
        <v>1124</v>
      </c>
      <c r="B223" s="1857">
        <v>27833</v>
      </c>
      <c r="C223" s="1858">
        <v>32</v>
      </c>
      <c r="D223" s="1859">
        <v>0</v>
      </c>
      <c r="E223" s="1857">
        <v>23420</v>
      </c>
      <c r="F223" s="1860">
        <v>0</v>
      </c>
      <c r="G223" s="1857">
        <v>2430</v>
      </c>
      <c r="H223" s="1861" t="s">
        <v>354</v>
      </c>
      <c r="I223" s="1858">
        <v>0.18</v>
      </c>
      <c r="J223" s="1858">
        <v>72</v>
      </c>
      <c r="K223" s="1861" t="s">
        <v>354</v>
      </c>
      <c r="L223" s="1862">
        <v>12923</v>
      </c>
      <c r="M223" s="1858">
        <v>8.0000000000000002E-3</v>
      </c>
      <c r="N223" s="1852"/>
    </row>
    <row r="224" spans="1:14">
      <c r="A224" s="515" t="s">
        <v>1068</v>
      </c>
      <c r="B224" s="1857">
        <v>11691</v>
      </c>
      <c r="C224" s="1858">
        <v>75</v>
      </c>
      <c r="D224" s="1859">
        <v>0.01</v>
      </c>
      <c r="E224" s="1857">
        <v>10138</v>
      </c>
      <c r="F224" s="1860">
        <v>0.01</v>
      </c>
      <c r="G224" s="1857">
        <v>3722</v>
      </c>
      <c r="H224" s="1861" t="s">
        <v>354</v>
      </c>
      <c r="I224" s="1858">
        <v>0.18</v>
      </c>
      <c r="J224" s="1858">
        <v>64</v>
      </c>
      <c r="K224" s="1861" t="s">
        <v>354</v>
      </c>
      <c r="L224" s="1862">
        <v>13555</v>
      </c>
      <c r="M224" s="1858">
        <v>7.0000000000000001E-3</v>
      </c>
      <c r="N224" s="1852"/>
    </row>
    <row r="225" spans="1:14">
      <c r="A225" s="515" t="s">
        <v>1125</v>
      </c>
      <c r="B225" s="1858">
        <v>233</v>
      </c>
      <c r="C225" s="1858">
        <v>1</v>
      </c>
      <c r="D225" s="1859">
        <v>0</v>
      </c>
      <c r="E225" s="1858">
        <v>225</v>
      </c>
      <c r="F225" s="1860">
        <v>0</v>
      </c>
      <c r="G225" s="1857">
        <v>18766</v>
      </c>
      <c r="H225" s="1861" t="s">
        <v>354</v>
      </c>
      <c r="I225" s="1861" t="s">
        <v>1174</v>
      </c>
      <c r="J225" s="1858">
        <v>32</v>
      </c>
      <c r="K225" s="1861" t="s">
        <v>354</v>
      </c>
      <c r="L225" s="1862">
        <v>8639</v>
      </c>
      <c r="M225" s="1858">
        <v>0</v>
      </c>
      <c r="N225" s="1852"/>
    </row>
    <row r="226" spans="1:14">
      <c r="A226" s="515" t="s">
        <v>1070</v>
      </c>
      <c r="B226" s="1857">
        <v>10806</v>
      </c>
      <c r="C226" s="1858">
        <v>135</v>
      </c>
      <c r="D226" s="1859">
        <v>0.01</v>
      </c>
      <c r="E226" s="1857">
        <v>9320</v>
      </c>
      <c r="F226" s="1860">
        <v>0.01</v>
      </c>
      <c r="G226" s="1857">
        <v>3288</v>
      </c>
      <c r="H226" s="1861" t="s">
        <v>354</v>
      </c>
      <c r="I226" s="1858">
        <v>0.17</v>
      </c>
      <c r="J226" s="1858">
        <v>69</v>
      </c>
      <c r="K226" s="1861" t="s">
        <v>354</v>
      </c>
      <c r="L226" s="1862">
        <v>13792</v>
      </c>
      <c r="M226" s="1858">
        <v>4.0000000000000001E-3</v>
      </c>
      <c r="N226" s="1852"/>
    </row>
    <row r="227" spans="1:14">
      <c r="A227" s="515" t="s">
        <v>1175</v>
      </c>
      <c r="B227" s="1857">
        <v>1672</v>
      </c>
      <c r="C227" s="1858">
        <v>0</v>
      </c>
      <c r="D227" s="1859">
        <v>0</v>
      </c>
      <c r="E227" s="1857">
        <v>1313</v>
      </c>
      <c r="F227" s="1860">
        <v>0</v>
      </c>
      <c r="G227" s="1861" t="s">
        <v>905</v>
      </c>
      <c r="H227" s="1861" t="s">
        <v>354</v>
      </c>
      <c r="I227" s="1861" t="s">
        <v>1174</v>
      </c>
      <c r="J227" s="1858" t="s">
        <v>1176</v>
      </c>
      <c r="K227" s="1861" t="s">
        <v>354</v>
      </c>
      <c r="L227" s="1858" t="s">
        <v>1177</v>
      </c>
      <c r="M227" s="1858">
        <v>0</v>
      </c>
      <c r="N227" s="1852"/>
    </row>
    <row r="228" spans="1:14">
      <c r="A228" s="515" t="s">
        <v>1178</v>
      </c>
      <c r="B228" s="1857">
        <v>10797</v>
      </c>
      <c r="C228" s="1858">
        <v>0</v>
      </c>
      <c r="D228" s="1859">
        <v>0</v>
      </c>
      <c r="E228" s="1857">
        <v>10030</v>
      </c>
      <c r="F228" s="1860">
        <v>0</v>
      </c>
      <c r="G228" s="1861" t="s">
        <v>905</v>
      </c>
      <c r="H228" s="1861" t="s">
        <v>354</v>
      </c>
      <c r="I228" s="1861" t="s">
        <v>1174</v>
      </c>
      <c r="J228" s="1858" t="s">
        <v>1176</v>
      </c>
      <c r="K228" s="1861" t="s">
        <v>354</v>
      </c>
      <c r="L228" s="1858" t="s">
        <v>1177</v>
      </c>
      <c r="M228" s="1858">
        <v>0</v>
      </c>
      <c r="N228" s="1852"/>
    </row>
    <row r="229" spans="1:14">
      <c r="A229" s="515" t="s">
        <v>1179</v>
      </c>
      <c r="B229" s="1857">
        <v>15445</v>
      </c>
      <c r="C229" s="1858">
        <v>0</v>
      </c>
      <c r="D229" s="1859">
        <v>0</v>
      </c>
      <c r="E229" s="1857">
        <v>13164</v>
      </c>
      <c r="F229" s="1860">
        <v>0</v>
      </c>
      <c r="G229" s="1861" t="s">
        <v>905</v>
      </c>
      <c r="H229" s="1861" t="s">
        <v>354</v>
      </c>
      <c r="I229" s="1861" t="s">
        <v>1174</v>
      </c>
      <c r="J229" s="1858" t="s">
        <v>1176</v>
      </c>
      <c r="K229" s="1861" t="s">
        <v>354</v>
      </c>
      <c r="L229" s="1858" t="s">
        <v>1177</v>
      </c>
      <c r="M229" s="1858">
        <v>0</v>
      </c>
      <c r="N229" s="1852"/>
    </row>
    <row r="230" spans="1:14">
      <c r="A230" s="515" t="s">
        <v>1180</v>
      </c>
      <c r="B230" s="1857">
        <v>27672</v>
      </c>
      <c r="C230" s="1858">
        <v>141</v>
      </c>
      <c r="D230" s="1859">
        <v>0.01</v>
      </c>
      <c r="E230" s="1857">
        <v>23891</v>
      </c>
      <c r="F230" s="1860">
        <v>0.01</v>
      </c>
      <c r="G230" s="1857">
        <v>3175</v>
      </c>
      <c r="H230" s="1861" t="s">
        <v>354</v>
      </c>
      <c r="I230" s="1858">
        <v>0.17</v>
      </c>
      <c r="J230" s="1858">
        <v>70</v>
      </c>
      <c r="K230" s="1861" t="s">
        <v>354</v>
      </c>
      <c r="L230" s="1862">
        <v>13854</v>
      </c>
      <c r="M230" s="1858">
        <v>3.0000000000000001E-3</v>
      </c>
      <c r="N230" s="1852"/>
    </row>
    <row r="231" spans="1:14">
      <c r="A231" s="515" t="s">
        <v>1181</v>
      </c>
      <c r="B231" s="1858" t="s">
        <v>12</v>
      </c>
      <c r="C231" s="1858" t="s">
        <v>12</v>
      </c>
      <c r="D231" s="1859">
        <v>0</v>
      </c>
      <c r="E231" s="1858" t="s">
        <v>12</v>
      </c>
      <c r="F231" s="1860">
        <v>0</v>
      </c>
      <c r="G231" s="1858" t="s">
        <v>12</v>
      </c>
      <c r="H231" s="1858" t="s">
        <v>12</v>
      </c>
      <c r="I231" s="1858" t="s">
        <v>12</v>
      </c>
      <c r="J231" s="1858" t="s">
        <v>12</v>
      </c>
      <c r="K231" s="1858" t="s">
        <v>12</v>
      </c>
      <c r="L231" s="1858" t="s">
        <v>12</v>
      </c>
      <c r="M231" s="1858" t="s">
        <v>12</v>
      </c>
      <c r="N231" s="1852"/>
    </row>
    <row r="232" spans="1:14">
      <c r="A232" s="515" t="s">
        <v>1182</v>
      </c>
      <c r="B232" s="1857">
        <v>9953</v>
      </c>
      <c r="C232" s="1858">
        <v>0</v>
      </c>
      <c r="D232" s="1859">
        <v>0</v>
      </c>
      <c r="E232" s="1857">
        <v>8777</v>
      </c>
      <c r="F232" s="1860">
        <v>0</v>
      </c>
      <c r="G232" s="1861" t="s">
        <v>905</v>
      </c>
      <c r="H232" s="1858"/>
      <c r="I232" s="1858" t="s">
        <v>1176</v>
      </c>
      <c r="J232" s="1858" t="s">
        <v>1176</v>
      </c>
      <c r="K232" s="1858"/>
      <c r="L232" s="1858" t="s">
        <v>1183</v>
      </c>
      <c r="M232" s="1858"/>
      <c r="N232" s="1852"/>
    </row>
    <row r="233" spans="1:14">
      <c r="A233" s="515" t="s">
        <v>1184</v>
      </c>
      <c r="B233" s="1857">
        <v>1706</v>
      </c>
      <c r="C233" s="1858">
        <v>1</v>
      </c>
      <c r="D233" s="1859">
        <v>0</v>
      </c>
      <c r="E233" s="1857">
        <v>1490</v>
      </c>
      <c r="F233" s="1860">
        <v>0</v>
      </c>
      <c r="G233" s="1857">
        <v>18766</v>
      </c>
      <c r="H233" s="1861" t="s">
        <v>354</v>
      </c>
      <c r="I233" s="1861" t="s">
        <v>1174</v>
      </c>
      <c r="J233" s="1858">
        <v>32</v>
      </c>
      <c r="K233" s="1861" t="s">
        <v>354</v>
      </c>
      <c r="L233" s="1862">
        <v>8639</v>
      </c>
      <c r="M233" s="1858">
        <v>0</v>
      </c>
      <c r="N233" s="1852"/>
    </row>
    <row r="234" spans="1:14">
      <c r="A234" s="515" t="s">
        <v>1185</v>
      </c>
      <c r="B234" s="1857">
        <v>1050</v>
      </c>
      <c r="C234" s="1858">
        <v>0</v>
      </c>
      <c r="D234" s="1859">
        <v>0</v>
      </c>
      <c r="E234" s="1858">
        <v>796</v>
      </c>
      <c r="F234" s="1860">
        <v>0</v>
      </c>
      <c r="G234" s="1861" t="s">
        <v>905</v>
      </c>
      <c r="H234" s="1861" t="s">
        <v>354</v>
      </c>
      <c r="I234" s="1861" t="s">
        <v>1174</v>
      </c>
      <c r="J234" s="1858" t="s">
        <v>1176</v>
      </c>
      <c r="K234" s="1861" t="s">
        <v>354</v>
      </c>
      <c r="L234" s="1858" t="s">
        <v>1177</v>
      </c>
      <c r="M234" s="1858"/>
      <c r="N234" s="1852"/>
    </row>
    <row r="235" spans="1:14">
      <c r="A235" s="1866" t="s">
        <v>1186</v>
      </c>
      <c r="B235" s="1867">
        <v>7949</v>
      </c>
      <c r="C235" s="1868">
        <v>3</v>
      </c>
      <c r="D235" s="1859">
        <v>0</v>
      </c>
      <c r="E235" s="1867">
        <v>7671</v>
      </c>
      <c r="F235" s="1860">
        <v>0</v>
      </c>
      <c r="G235" s="1867">
        <v>2496</v>
      </c>
      <c r="H235" s="1869" t="s">
        <v>354</v>
      </c>
      <c r="I235" s="1868">
        <v>0.27</v>
      </c>
      <c r="J235" s="1868">
        <v>41</v>
      </c>
      <c r="K235" s="1869" t="s">
        <v>354</v>
      </c>
      <c r="L235" s="1870">
        <v>15224</v>
      </c>
      <c r="M235" s="1858">
        <v>0.13500000000000001</v>
      </c>
      <c r="N235" s="1852"/>
    </row>
    <row r="236" spans="1:14">
      <c r="A236" s="1871" t="s">
        <v>1075</v>
      </c>
      <c r="B236" s="1872"/>
      <c r="C236" s="1872"/>
      <c r="D236" s="1872"/>
      <c r="E236" s="1873"/>
      <c r="F236" s="1872"/>
      <c r="G236" s="1873"/>
      <c r="H236" s="1873"/>
      <c r="I236" s="1873"/>
      <c r="J236" s="1873"/>
      <c r="K236" s="1873"/>
      <c r="L236" s="1873"/>
      <c r="M236" s="1873"/>
      <c r="N236" s="1852"/>
    </row>
    <row r="237" spans="1:14">
      <c r="A237" s="515" t="s">
        <v>976</v>
      </c>
      <c r="B237" s="1857">
        <v>68689</v>
      </c>
      <c r="C237" s="1858">
        <v>142</v>
      </c>
      <c r="D237" s="1859">
        <v>0</v>
      </c>
      <c r="E237" s="1857">
        <v>59759</v>
      </c>
      <c r="F237" s="1860">
        <v>0</v>
      </c>
      <c r="G237" s="1857">
        <v>3284</v>
      </c>
      <c r="H237" s="1861" t="s">
        <v>354</v>
      </c>
      <c r="I237" s="1858">
        <v>0.17</v>
      </c>
      <c r="J237" s="1858">
        <v>70</v>
      </c>
      <c r="K237" s="1861" t="s">
        <v>354</v>
      </c>
      <c r="L237" s="1862">
        <v>13817</v>
      </c>
      <c r="M237" s="1858">
        <v>0</v>
      </c>
      <c r="N237" s="1852"/>
    </row>
    <row r="238" spans="1:14">
      <c r="A238" s="515" t="s">
        <v>1187</v>
      </c>
      <c r="B238" s="1858" t="s">
        <v>12</v>
      </c>
      <c r="C238" s="1858" t="s">
        <v>12</v>
      </c>
      <c r="D238" s="1859">
        <v>0</v>
      </c>
      <c r="E238" s="1858" t="s">
        <v>12</v>
      </c>
      <c r="F238" s="1860">
        <v>0</v>
      </c>
      <c r="G238" s="1858" t="s">
        <v>12</v>
      </c>
      <c r="H238" s="1858" t="s">
        <v>12</v>
      </c>
      <c r="I238" s="1858" t="s">
        <v>12</v>
      </c>
      <c r="J238" s="1858" t="s">
        <v>12</v>
      </c>
      <c r="K238" s="1858" t="s">
        <v>12</v>
      </c>
      <c r="L238" s="1858" t="s">
        <v>12</v>
      </c>
      <c r="M238" s="1858" t="s">
        <v>12</v>
      </c>
      <c r="N238" s="1852"/>
    </row>
    <row r="239" spans="1:14">
      <c r="A239" s="515" t="s">
        <v>1188</v>
      </c>
      <c r="B239" s="1858">
        <v>530</v>
      </c>
      <c r="C239" s="1858">
        <v>0</v>
      </c>
      <c r="D239" s="1859">
        <v>0</v>
      </c>
      <c r="E239" s="1858">
        <v>504</v>
      </c>
      <c r="F239" s="1860">
        <v>0</v>
      </c>
      <c r="G239" s="1861" t="s">
        <v>905</v>
      </c>
      <c r="H239" s="1861" t="s">
        <v>354</v>
      </c>
      <c r="I239" s="1861" t="s">
        <v>1174</v>
      </c>
      <c r="J239" s="1858" t="s">
        <v>1176</v>
      </c>
      <c r="K239" s="1861" t="s">
        <v>354</v>
      </c>
      <c r="L239" s="1858" t="s">
        <v>1177</v>
      </c>
      <c r="M239" s="1858"/>
      <c r="N239" s="1852"/>
    </row>
    <row r="240" spans="1:14">
      <c r="A240" s="515" t="s">
        <v>1189</v>
      </c>
      <c r="B240" s="1857">
        <v>48016</v>
      </c>
      <c r="C240" s="1858">
        <v>99</v>
      </c>
      <c r="D240" s="1859">
        <v>0</v>
      </c>
      <c r="E240" s="1857">
        <v>45311</v>
      </c>
      <c r="F240" s="1860">
        <v>0</v>
      </c>
      <c r="G240" s="1857">
        <v>3529</v>
      </c>
      <c r="H240" s="1861" t="s">
        <v>354</v>
      </c>
      <c r="I240" s="1858">
        <v>0.16</v>
      </c>
      <c r="J240" s="1858">
        <v>73</v>
      </c>
      <c r="K240" s="1861" t="s">
        <v>354</v>
      </c>
      <c r="L240" s="1862">
        <v>14516</v>
      </c>
      <c r="M240" s="1858">
        <v>0.01</v>
      </c>
      <c r="N240" s="1852"/>
    </row>
    <row r="241" spans="1:14">
      <c r="A241" s="515" t="s">
        <v>1190</v>
      </c>
      <c r="B241" s="1857">
        <v>68689</v>
      </c>
      <c r="C241" s="1858">
        <v>142</v>
      </c>
      <c r="D241" s="1859">
        <v>0</v>
      </c>
      <c r="E241" s="1857">
        <v>59759</v>
      </c>
      <c r="F241" s="1860">
        <v>0</v>
      </c>
      <c r="G241" s="1857">
        <v>3284</v>
      </c>
      <c r="H241" s="1861" t="s">
        <v>354</v>
      </c>
      <c r="I241" s="1858">
        <v>0.17</v>
      </c>
      <c r="J241" s="1858">
        <v>70</v>
      </c>
      <c r="K241" s="1861" t="s">
        <v>354</v>
      </c>
      <c r="L241" s="1862">
        <v>13817</v>
      </c>
      <c r="M241" s="1858">
        <v>0</v>
      </c>
      <c r="N241" s="1852"/>
    </row>
    <row r="242" spans="1:14">
      <c r="A242" s="515" t="s">
        <v>1191</v>
      </c>
      <c r="B242" s="1857">
        <v>22556</v>
      </c>
      <c r="C242" s="1858">
        <v>40</v>
      </c>
      <c r="D242" s="1859">
        <v>0</v>
      </c>
      <c r="E242" s="1857">
        <v>28359</v>
      </c>
      <c r="F242" s="1860">
        <v>0</v>
      </c>
      <c r="G242" s="1857">
        <v>3983</v>
      </c>
      <c r="H242" s="1861" t="s">
        <v>354</v>
      </c>
      <c r="I242" s="1858">
        <v>0.15</v>
      </c>
      <c r="J242" s="1858">
        <v>60</v>
      </c>
      <c r="K242" s="1861" t="s">
        <v>354</v>
      </c>
      <c r="L242" s="1874">
        <v>13268.58</v>
      </c>
      <c r="M242" s="1858">
        <v>0</v>
      </c>
      <c r="N242" s="1852"/>
    </row>
    <row r="243" spans="1:14" ht="12.75" customHeight="1">
      <c r="A243" s="1853" t="s">
        <v>1192</v>
      </c>
      <c r="B243" s="1854"/>
      <c r="C243" s="1854"/>
      <c r="D243" s="1855"/>
      <c r="E243" s="1856"/>
      <c r="F243" s="1854"/>
      <c r="G243" s="1856"/>
      <c r="H243" s="1856"/>
      <c r="I243" s="1856"/>
      <c r="J243" s="1856"/>
      <c r="K243" s="1856"/>
      <c r="L243" s="1856"/>
      <c r="M243" s="1856"/>
      <c r="N243" s="1852"/>
    </row>
    <row r="244" spans="1:14" s="19" customFormat="1" ht="13.15" customHeight="1">
      <c r="A244" s="515" t="s">
        <v>1193</v>
      </c>
      <c r="B244" s="1857">
        <v>10245</v>
      </c>
      <c r="C244" s="1858">
        <v>18</v>
      </c>
      <c r="D244" s="1859">
        <v>0</v>
      </c>
      <c r="E244" s="1857">
        <v>8978</v>
      </c>
      <c r="F244" s="1860">
        <v>0</v>
      </c>
      <c r="G244" s="1857">
        <v>3661</v>
      </c>
      <c r="H244" s="1861" t="s">
        <v>354</v>
      </c>
      <c r="I244" s="1858">
        <v>0.17</v>
      </c>
      <c r="J244" s="1858">
        <v>67</v>
      </c>
      <c r="K244" s="1861" t="s">
        <v>354</v>
      </c>
      <c r="L244" s="1862">
        <v>14619</v>
      </c>
      <c r="M244" s="1858">
        <v>0.04</v>
      </c>
      <c r="N244" s="1852"/>
    </row>
    <row r="245" spans="1:14" ht="12.75" customHeight="1">
      <c r="A245" s="515" t="s">
        <v>1194</v>
      </c>
      <c r="B245" s="1857">
        <v>32436</v>
      </c>
      <c r="C245" s="1858">
        <v>77</v>
      </c>
      <c r="D245" s="1859">
        <v>0</v>
      </c>
      <c r="E245" s="1857">
        <v>28217</v>
      </c>
      <c r="F245" s="1860">
        <v>0</v>
      </c>
      <c r="G245" s="1857">
        <v>3360</v>
      </c>
      <c r="H245" s="1861" t="s">
        <v>354</v>
      </c>
      <c r="I245" s="1858">
        <v>0.17</v>
      </c>
      <c r="J245" s="1858">
        <v>61</v>
      </c>
      <c r="K245" s="1861" t="s">
        <v>354</v>
      </c>
      <c r="L245" s="1862">
        <v>13266</v>
      </c>
      <c r="M245" s="1858">
        <v>0.01</v>
      </c>
      <c r="N245" s="1852"/>
    </row>
    <row r="246" spans="1:14" ht="12.75" customHeight="1">
      <c r="A246" s="515" t="s">
        <v>1195</v>
      </c>
      <c r="B246" s="1857">
        <v>25942</v>
      </c>
      <c r="C246" s="1858">
        <v>47</v>
      </c>
      <c r="D246" s="1859">
        <v>0</v>
      </c>
      <c r="E246" s="1857">
        <v>23279</v>
      </c>
      <c r="F246" s="1860">
        <v>0</v>
      </c>
      <c r="G246" s="1857">
        <v>3017</v>
      </c>
      <c r="H246" s="1861" t="s">
        <v>354</v>
      </c>
      <c r="I246" s="1858">
        <v>0.18</v>
      </c>
      <c r="J246" s="1858">
        <v>87</v>
      </c>
      <c r="K246" s="1861" t="s">
        <v>354</v>
      </c>
      <c r="L246" s="1862">
        <v>14412</v>
      </c>
      <c r="M246" s="1858">
        <v>0.01</v>
      </c>
      <c r="N246" s="1852"/>
    </row>
    <row r="247" spans="1:14" ht="12.75" customHeight="1">
      <c r="A247" s="515" t="s">
        <v>1196</v>
      </c>
      <c r="B247" s="1857">
        <v>53796</v>
      </c>
      <c r="C247" s="1858">
        <v>32</v>
      </c>
      <c r="D247" s="1859">
        <v>0</v>
      </c>
      <c r="E247" s="1857">
        <v>50955</v>
      </c>
      <c r="F247" s="1860">
        <v>0</v>
      </c>
      <c r="G247" s="1857">
        <v>3923</v>
      </c>
      <c r="H247" s="1861" t="s">
        <v>354</v>
      </c>
      <c r="I247" s="1858">
        <v>0.17</v>
      </c>
      <c r="J247" s="1858">
        <v>64</v>
      </c>
      <c r="K247" s="1861" t="s">
        <v>354</v>
      </c>
      <c r="L247" s="1862">
        <v>13357</v>
      </c>
      <c r="M247" s="1858">
        <v>0.01</v>
      </c>
      <c r="N247" s="1852"/>
    </row>
    <row r="248" spans="1:14" ht="12.75" customHeight="1">
      <c r="A248" s="1848" t="s">
        <v>1086</v>
      </c>
      <c r="B248" s="1849"/>
      <c r="C248" s="1849"/>
      <c r="D248" s="1850"/>
      <c r="E248" s="1851"/>
      <c r="F248" s="1849"/>
      <c r="G248" s="1851"/>
      <c r="H248" s="1851"/>
      <c r="I248" s="1851"/>
      <c r="J248" s="1851"/>
      <c r="K248" s="1851"/>
      <c r="L248" s="1851"/>
      <c r="M248" s="1875" t="s">
        <v>1174</v>
      </c>
      <c r="N248" s="1852"/>
    </row>
    <row r="249" spans="1:14" ht="12.75" customHeight="1">
      <c r="A249" s="515" t="s">
        <v>1087</v>
      </c>
      <c r="B249" s="1857">
        <v>1275</v>
      </c>
      <c r="C249" s="1858">
        <v>4</v>
      </c>
      <c r="D249" s="1859">
        <v>0</v>
      </c>
      <c r="E249" s="1857">
        <v>1178</v>
      </c>
      <c r="F249" s="1860">
        <v>0</v>
      </c>
      <c r="G249" s="1857">
        <v>4144</v>
      </c>
      <c r="H249" s="1861" t="s">
        <v>354</v>
      </c>
      <c r="I249" s="1858">
        <v>0.184</v>
      </c>
      <c r="J249" s="1858">
        <v>41.38</v>
      </c>
      <c r="K249" s="1861" t="s">
        <v>354</v>
      </c>
      <c r="L249" s="1862">
        <v>12371</v>
      </c>
      <c r="M249" s="1858">
        <v>0.11</v>
      </c>
      <c r="N249" s="1852"/>
    </row>
    <row r="250" spans="1:14" ht="12.75" customHeight="1">
      <c r="A250" s="1853" t="s">
        <v>1132</v>
      </c>
      <c r="B250" s="1854"/>
      <c r="C250" s="1854"/>
      <c r="D250" s="1855"/>
      <c r="E250" s="1856"/>
      <c r="F250" s="1854"/>
      <c r="G250" s="1856"/>
      <c r="H250" s="1856"/>
      <c r="I250" s="1856"/>
      <c r="J250" s="1856"/>
      <c r="K250" s="1856"/>
      <c r="L250" s="1856"/>
      <c r="M250" s="1856"/>
      <c r="N250" s="1852"/>
    </row>
    <row r="251" spans="1:14" ht="12.75" customHeight="1">
      <c r="A251" s="515" t="s">
        <v>1193</v>
      </c>
      <c r="B251" s="1858" t="s">
        <v>12</v>
      </c>
      <c r="C251" s="1858" t="s">
        <v>12</v>
      </c>
      <c r="D251" s="1859">
        <v>0</v>
      </c>
      <c r="E251" s="1858" t="s">
        <v>12</v>
      </c>
      <c r="F251" s="1860">
        <v>0</v>
      </c>
      <c r="G251" s="1858" t="s">
        <v>12</v>
      </c>
      <c r="H251" s="1858" t="s">
        <v>12</v>
      </c>
      <c r="I251" s="1858" t="s">
        <v>12</v>
      </c>
      <c r="J251" s="1858" t="s">
        <v>12</v>
      </c>
      <c r="K251" s="1858" t="s">
        <v>12</v>
      </c>
      <c r="L251" s="1858" t="s">
        <v>12</v>
      </c>
      <c r="M251" s="1858" t="s">
        <v>12</v>
      </c>
      <c r="N251" s="1852"/>
    </row>
    <row r="252" spans="1:14" ht="12.75" customHeight="1">
      <c r="A252" s="515" t="s">
        <v>1194</v>
      </c>
      <c r="B252" s="1858" t="s">
        <v>12</v>
      </c>
      <c r="C252" s="1858" t="s">
        <v>12</v>
      </c>
      <c r="D252" s="1859">
        <v>0</v>
      </c>
      <c r="E252" s="1858" t="s">
        <v>12</v>
      </c>
      <c r="F252" s="1860">
        <v>0</v>
      </c>
      <c r="G252" s="1858" t="s">
        <v>12</v>
      </c>
      <c r="H252" s="1858" t="s">
        <v>12</v>
      </c>
      <c r="I252" s="1858" t="s">
        <v>12</v>
      </c>
      <c r="J252" s="1858" t="s">
        <v>12</v>
      </c>
      <c r="K252" s="1858" t="s">
        <v>12</v>
      </c>
      <c r="L252" s="1858" t="s">
        <v>12</v>
      </c>
      <c r="M252" s="1858" t="s">
        <v>12</v>
      </c>
      <c r="N252" s="1852"/>
    </row>
    <row r="253" spans="1:14" ht="12.75" customHeight="1">
      <c r="A253" s="515" t="s">
        <v>1195</v>
      </c>
      <c r="B253" s="1858" t="s">
        <v>12</v>
      </c>
      <c r="C253" s="1858" t="s">
        <v>12</v>
      </c>
      <c r="D253" s="1876">
        <v>0</v>
      </c>
      <c r="E253" s="1858" t="s">
        <v>12</v>
      </c>
      <c r="F253" s="1877">
        <v>0</v>
      </c>
      <c r="G253" s="1858" t="s">
        <v>12</v>
      </c>
      <c r="H253" s="1858" t="s">
        <v>12</v>
      </c>
      <c r="I253" s="1858" t="s">
        <v>12</v>
      </c>
      <c r="J253" s="1858" t="s">
        <v>12</v>
      </c>
      <c r="K253" s="1858" t="s">
        <v>12</v>
      </c>
      <c r="L253" s="1858" t="s">
        <v>12</v>
      </c>
      <c r="M253" s="1858" t="s">
        <v>12</v>
      </c>
      <c r="N253" s="1852"/>
    </row>
    <row r="254" spans="1:14" ht="12.75" customHeight="1" thickBot="1">
      <c r="A254" s="1866" t="s">
        <v>1133</v>
      </c>
      <c r="B254" s="1868" t="s">
        <v>12</v>
      </c>
      <c r="C254" s="1878" t="s">
        <v>12</v>
      </c>
      <c r="D254" s="1879">
        <v>0</v>
      </c>
      <c r="E254" s="1880" t="s">
        <v>12</v>
      </c>
      <c r="F254" s="1879">
        <v>0</v>
      </c>
      <c r="G254" s="1881" t="s">
        <v>12</v>
      </c>
      <c r="H254" s="1868" t="s">
        <v>12</v>
      </c>
      <c r="I254" s="1868" t="s">
        <v>12</v>
      </c>
      <c r="J254" s="1868" t="s">
        <v>12</v>
      </c>
      <c r="K254" s="1868" t="s">
        <v>12</v>
      </c>
      <c r="L254" s="1868" t="s">
        <v>12</v>
      </c>
      <c r="M254" s="1868" t="s">
        <v>12</v>
      </c>
      <c r="N254" s="1882"/>
    </row>
    <row r="255" spans="1:14" ht="12.75" customHeight="1">
      <c r="A255" s="19"/>
      <c r="B255" s="172"/>
      <c r="C255" s="172"/>
      <c r="D255" s="1883"/>
      <c r="E255" s="172"/>
      <c r="F255" s="1883"/>
      <c r="G255" s="172"/>
      <c r="H255" s="172"/>
      <c r="I255" s="172"/>
      <c r="J255" s="172"/>
      <c r="K255" s="172"/>
      <c r="L255" s="172"/>
      <c r="M255" s="172"/>
      <c r="N255" s="1884"/>
    </row>
    <row r="256" spans="1:14" ht="12.75" customHeight="1">
      <c r="A256" s="1141" t="s">
        <v>1197</v>
      </c>
    </row>
    <row r="257" spans="1:1" ht="12.75" customHeight="1">
      <c r="A257" s="1142" t="s">
        <v>1198</v>
      </c>
    </row>
    <row r="258" spans="1:1" ht="12.75" customHeight="1">
      <c r="A258" s="1141" t="s">
        <v>1199</v>
      </c>
    </row>
    <row r="259" spans="1:1" ht="12.75" customHeight="1">
      <c r="A259" s="1141" t="s">
        <v>1200</v>
      </c>
    </row>
  </sheetData>
  <mergeCells count="28">
    <mergeCell ref="A1:N1"/>
    <mergeCell ref="M205:N205"/>
    <mergeCell ref="A4:N4"/>
    <mergeCell ref="A3:N3"/>
    <mergeCell ref="A2:N2"/>
    <mergeCell ref="A67:N67"/>
    <mergeCell ref="A68:N68"/>
    <mergeCell ref="A69:N69"/>
    <mergeCell ref="A70:N70"/>
    <mergeCell ref="A71:N71"/>
    <mergeCell ref="A72:N72"/>
    <mergeCell ref="A73:N73"/>
    <mergeCell ref="A74:N74"/>
    <mergeCell ref="A75:N75"/>
    <mergeCell ref="A76:N76"/>
    <mergeCell ref="A77:N77"/>
    <mergeCell ref="A146:L146"/>
    <mergeCell ref="A203:L203"/>
    <mergeCell ref="A148:E148"/>
    <mergeCell ref="A205:F205"/>
    <mergeCell ref="A65:K65"/>
    <mergeCell ref="A82:N82"/>
    <mergeCell ref="A83:N83"/>
    <mergeCell ref="A84:N84"/>
    <mergeCell ref="A78:N78"/>
    <mergeCell ref="A79:N79"/>
    <mergeCell ref="A80:N80"/>
    <mergeCell ref="A81:N81"/>
  </mergeCells>
  <printOptions horizontalCentered="1" verticalCentered="1"/>
  <pageMargins left="0.25" right="0.25" top="0.25" bottom="0.25" header="0.3" footer="0.3"/>
  <pageSetup paperSize="17" scale="60" orientation="landscape" r:id="rId1"/>
  <rowBreaks count="3" manualBreakCount="3">
    <brk id="85" max="13" man="1"/>
    <brk id="147" max="13" man="1"/>
    <brk id="204" max="13" man="1"/>
  </rowBreaks>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L64"/>
  <sheetViews>
    <sheetView zoomScaleNormal="100" workbookViewId="0">
      <selection activeCell="E31" sqref="E31"/>
    </sheetView>
  </sheetViews>
  <sheetFormatPr defaultColWidth="9" defaultRowHeight="14.25"/>
  <cols>
    <col min="1" max="1" width="45.5703125" style="1" customWidth="1"/>
    <col min="2" max="3" width="14.5703125" style="1" customWidth="1"/>
    <col min="4" max="4" width="15.42578125" style="1" customWidth="1"/>
    <col min="5" max="5" width="16.7109375" style="1" customWidth="1"/>
    <col min="6" max="6" width="14.5703125" style="1" customWidth="1"/>
    <col min="7" max="7" width="14.42578125" style="1" customWidth="1"/>
    <col min="8" max="8" width="35.85546875" style="1" customWidth="1"/>
    <col min="9" max="9" width="19.28515625" style="1" customWidth="1"/>
    <col min="10" max="10" width="9" style="1"/>
    <col min="11" max="11" width="16.7109375" style="1" customWidth="1"/>
    <col min="12" max="16384" width="9" style="1"/>
  </cols>
  <sheetData>
    <row r="1" spans="1:12" s="2" customFormat="1" ht="20.25">
      <c r="A1" s="1977" t="s">
        <v>249</v>
      </c>
      <c r="B1" s="1977"/>
      <c r="C1" s="1977"/>
      <c r="D1" s="1977"/>
      <c r="E1" s="1977"/>
      <c r="F1" s="1977"/>
      <c r="G1" s="1977"/>
      <c r="H1" s="1977"/>
      <c r="I1" s="1225"/>
    </row>
    <row r="2" spans="1:12" s="2" customFormat="1" ht="15.75">
      <c r="A2" s="2138" t="s">
        <v>1201</v>
      </c>
      <c r="B2" s="1977"/>
      <c r="C2" s="1977"/>
      <c r="D2" s="1977"/>
      <c r="E2" s="1977"/>
      <c r="F2" s="1977"/>
      <c r="G2" s="1977"/>
      <c r="H2" s="1977"/>
    </row>
    <row r="3" spans="1:12" s="2" customFormat="1" ht="15.75">
      <c r="A3" s="2138" t="s">
        <v>1202</v>
      </c>
      <c r="B3" s="1977"/>
      <c r="C3" s="1977"/>
      <c r="D3" s="1977"/>
      <c r="E3" s="1977"/>
      <c r="F3" s="1977"/>
      <c r="G3" s="1977"/>
      <c r="H3" s="1977"/>
    </row>
    <row r="4" spans="1:12" s="2" customFormat="1" ht="25.5" customHeight="1" thickBot="1">
      <c r="A4" s="200" t="s">
        <v>4</v>
      </c>
      <c r="B4" s="201"/>
      <c r="C4" s="201"/>
      <c r="D4" s="201"/>
      <c r="E4" s="201"/>
      <c r="F4" s="201"/>
      <c r="G4" s="201"/>
      <c r="H4" s="201"/>
    </row>
    <row r="5" spans="1:12" s="19" customFormat="1" ht="13.5" thickBot="1">
      <c r="A5" s="2164" t="s">
        <v>1203</v>
      </c>
      <c r="B5" s="2166" t="s">
        <v>1204</v>
      </c>
      <c r="C5" s="2166"/>
      <c r="D5" s="2160" t="s">
        <v>91</v>
      </c>
      <c r="E5" s="2160" t="s">
        <v>1205</v>
      </c>
      <c r="F5" s="2160" t="s">
        <v>1206</v>
      </c>
      <c r="G5" s="2160" t="s">
        <v>1207</v>
      </c>
      <c r="H5" s="2162" t="s">
        <v>1208</v>
      </c>
    </row>
    <row r="6" spans="1:12" s="19" customFormat="1" ht="13.5" thickBot="1">
      <c r="A6" s="2165"/>
      <c r="B6" s="673" t="s">
        <v>100</v>
      </c>
      <c r="C6" s="673" t="s">
        <v>101</v>
      </c>
      <c r="D6" s="2161"/>
      <c r="E6" s="2161"/>
      <c r="F6" s="2161"/>
      <c r="G6" s="2161"/>
      <c r="H6" s="2163"/>
    </row>
    <row r="7" spans="1:12" s="959" customFormat="1" ht="14.65" customHeight="1">
      <c r="A7" s="953" t="s">
        <v>1209</v>
      </c>
      <c r="B7" s="967" t="s">
        <v>12</v>
      </c>
      <c r="C7" s="954">
        <v>3629740.89</v>
      </c>
      <c r="D7" s="955">
        <f>SUM(B7:C7)</f>
        <v>3629740.89</v>
      </c>
      <c r="E7" s="1701">
        <v>4604267</v>
      </c>
      <c r="F7" s="956">
        <f>D7/E7</f>
        <v>0.78834283285482798</v>
      </c>
      <c r="G7" s="1701">
        <v>-31058</v>
      </c>
      <c r="H7" s="957" t="s">
        <v>1210</v>
      </c>
      <c r="I7" s="958"/>
    </row>
    <row r="8" spans="1:12" s="959" customFormat="1" ht="14.65" customHeight="1">
      <c r="A8" s="1702" t="s">
        <v>1211</v>
      </c>
      <c r="B8" s="1703" t="s">
        <v>12</v>
      </c>
      <c r="C8" s="1704">
        <v>1378021.94</v>
      </c>
      <c r="D8" s="1705">
        <f t="shared" ref="D8:D16" si="0">SUM(B8:C8)</f>
        <v>1378021.94</v>
      </c>
      <c r="E8" s="1701">
        <v>2354471</v>
      </c>
      <c r="F8" s="956">
        <f>D8/E8</f>
        <v>0.58527879086215118</v>
      </c>
      <c r="G8" s="1706"/>
      <c r="H8" s="1707"/>
      <c r="I8" s="958"/>
      <c r="J8" s="960"/>
      <c r="K8" s="960"/>
      <c r="L8" s="960"/>
    </row>
    <row r="9" spans="1:12" s="959" customFormat="1" ht="14.65" customHeight="1">
      <c r="A9" s="1708" t="s">
        <v>1212</v>
      </c>
      <c r="B9" s="1703" t="s">
        <v>12</v>
      </c>
      <c r="C9" s="1704">
        <v>176958.32</v>
      </c>
      <c r="D9" s="1705">
        <f t="shared" si="0"/>
        <v>176958.32</v>
      </c>
      <c r="E9" s="1701">
        <v>261652</v>
      </c>
      <c r="F9" s="956">
        <f t="shared" ref="F9:F16" si="1">D9/E9</f>
        <v>0.67631174231421887</v>
      </c>
      <c r="G9" s="1706"/>
      <c r="H9" s="1709"/>
      <c r="I9" s="958"/>
    </row>
    <row r="10" spans="1:12" s="959" customFormat="1" ht="14.65" customHeight="1">
      <c r="A10" s="1708" t="s">
        <v>1213</v>
      </c>
      <c r="B10" s="1703" t="s">
        <v>12</v>
      </c>
      <c r="C10" s="1704">
        <v>1033174.6600000001</v>
      </c>
      <c r="D10" s="1705">
        <f t="shared" si="0"/>
        <v>1033174.6600000001</v>
      </c>
      <c r="E10" s="1701">
        <v>1144150</v>
      </c>
      <c r="F10" s="956">
        <f t="shared" si="1"/>
        <v>0.90300630162129103</v>
      </c>
      <c r="G10" s="1706"/>
      <c r="H10" s="1707"/>
      <c r="I10" s="958"/>
    </row>
    <row r="11" spans="1:12" s="959" customFormat="1" ht="14.65" customHeight="1">
      <c r="A11" s="1708" t="s">
        <v>88</v>
      </c>
      <c r="B11" s="1703" t="s">
        <v>12</v>
      </c>
      <c r="C11" s="1704">
        <v>-5781.7999999999993</v>
      </c>
      <c r="D11" s="1704">
        <f t="shared" si="0"/>
        <v>-5781.7999999999993</v>
      </c>
      <c r="E11" s="1701">
        <v>0</v>
      </c>
      <c r="F11" s="956" t="s">
        <v>12</v>
      </c>
      <c r="G11" s="1706"/>
      <c r="H11" s="1707"/>
      <c r="I11" s="958"/>
    </row>
    <row r="12" spans="1:12" s="959" customFormat="1" ht="14.65" customHeight="1">
      <c r="A12" s="1710" t="s">
        <v>1214</v>
      </c>
      <c r="B12" s="1703" t="s">
        <v>12</v>
      </c>
      <c r="C12" s="1704">
        <v>437501.96</v>
      </c>
      <c r="D12" s="1704">
        <f t="shared" si="0"/>
        <v>437501.96</v>
      </c>
      <c r="E12" s="1701">
        <v>437502</v>
      </c>
      <c r="F12" s="956">
        <f t="shared" si="1"/>
        <v>0.99999990857184662</v>
      </c>
      <c r="G12" s="1706">
        <v>31058</v>
      </c>
      <c r="H12" s="1707" t="s">
        <v>1215</v>
      </c>
      <c r="I12" s="958"/>
    </row>
    <row r="13" spans="1:12" s="959" customFormat="1" ht="14.65" customHeight="1">
      <c r="A13" s="1708" t="s">
        <v>144</v>
      </c>
      <c r="B13" s="1703" t="s">
        <v>12</v>
      </c>
      <c r="C13" s="1704">
        <v>31775.87000000001</v>
      </c>
      <c r="D13" s="1704">
        <f t="shared" si="0"/>
        <v>31775.87000000001</v>
      </c>
      <c r="E13" s="1701">
        <v>62500</v>
      </c>
      <c r="F13" s="956">
        <f>D13/E13</f>
        <v>0.50841392000000019</v>
      </c>
      <c r="G13" s="1711"/>
      <c r="H13" s="1707"/>
      <c r="I13" s="958"/>
    </row>
    <row r="14" spans="1:12" s="959" customFormat="1" ht="14.65" customHeight="1">
      <c r="A14" s="1708" t="s">
        <v>145</v>
      </c>
      <c r="B14" s="1703" t="s">
        <v>12</v>
      </c>
      <c r="C14" s="1704">
        <v>357866.16</v>
      </c>
      <c r="D14" s="1704">
        <f t="shared" si="0"/>
        <v>357866.16</v>
      </c>
      <c r="E14" s="1701">
        <v>624391</v>
      </c>
      <c r="F14" s="956">
        <f t="shared" si="1"/>
        <v>0.57314432783304048</v>
      </c>
      <c r="G14" s="1706"/>
      <c r="H14" s="1707"/>
      <c r="I14" s="958"/>
    </row>
    <row r="15" spans="1:12" s="959" customFormat="1" ht="14.65" customHeight="1">
      <c r="A15" s="1708" t="s">
        <v>146</v>
      </c>
      <c r="B15" s="1703" t="s">
        <v>12</v>
      </c>
      <c r="C15" s="1704">
        <v>1099590.0899999999</v>
      </c>
      <c r="D15" s="1704">
        <f t="shared" si="0"/>
        <v>1099590.0899999999</v>
      </c>
      <c r="E15" s="1701">
        <v>1200786</v>
      </c>
      <c r="F15" s="956">
        <f t="shared" si="1"/>
        <v>0.91572527494491096</v>
      </c>
      <c r="G15" s="1706"/>
      <c r="H15" s="1707"/>
      <c r="I15" s="961"/>
    </row>
    <row r="16" spans="1:12" s="959" customFormat="1" ht="14.65" customHeight="1">
      <c r="A16" s="1708" t="s">
        <v>778</v>
      </c>
      <c r="B16" s="1703" t="s">
        <v>12</v>
      </c>
      <c r="C16" s="1704">
        <v>11278.68</v>
      </c>
      <c r="D16" s="1704">
        <f t="shared" si="0"/>
        <v>11278.68</v>
      </c>
      <c r="E16" s="1701">
        <v>84413</v>
      </c>
      <c r="F16" s="956">
        <f t="shared" si="1"/>
        <v>0.1336130690770379</v>
      </c>
      <c r="G16" s="1706"/>
      <c r="H16" s="1712"/>
      <c r="I16" s="958"/>
    </row>
    <row r="17" spans="1:9" s="959" customFormat="1" ht="12.75">
      <c r="A17" s="1713"/>
      <c r="B17" s="1714"/>
      <c r="C17" s="1714"/>
      <c r="D17" s="1714"/>
      <c r="E17" s="1714"/>
      <c r="F17" s="1715"/>
      <c r="G17" s="1715"/>
      <c r="H17" s="1716"/>
      <c r="I17" s="960"/>
    </row>
    <row r="18" spans="1:9" s="959" customFormat="1" ht="14.65" customHeight="1">
      <c r="A18" s="1717" t="s">
        <v>1216</v>
      </c>
      <c r="B18" s="1718" t="s">
        <v>12</v>
      </c>
      <c r="C18" s="1719">
        <f>SUM(C7:C16)</f>
        <v>8150126.7700000005</v>
      </c>
      <c r="D18" s="1719">
        <f>SUM(D7:D16)</f>
        <v>8150126.7700000005</v>
      </c>
      <c r="E18" s="1719">
        <f>SUM(E7:E16)</f>
        <v>10774132</v>
      </c>
      <c r="F18" s="1720">
        <f>D18/E18</f>
        <v>0.75645321312194802</v>
      </c>
      <c r="G18" s="1719"/>
      <c r="H18" s="1721"/>
    </row>
    <row r="19" spans="1:9" s="959" customFormat="1" ht="12.75">
      <c r="A19" s="1713"/>
      <c r="B19" s="1714"/>
      <c r="C19" s="1714"/>
      <c r="D19" s="1714"/>
      <c r="E19" s="1714"/>
      <c r="F19" s="1715"/>
      <c r="G19" s="1715"/>
      <c r="H19" s="1716"/>
    </row>
    <row r="20" spans="1:9" s="959" customFormat="1" ht="14.65" customHeight="1">
      <c r="A20" s="1708" t="s">
        <v>1217</v>
      </c>
      <c r="B20" s="1703" t="s">
        <v>12</v>
      </c>
      <c r="C20" s="1704">
        <v>194028869</v>
      </c>
      <c r="D20" s="1704">
        <f>SUM(B20:C20)</f>
        <v>194028869</v>
      </c>
      <c r="E20" s="1704">
        <v>139795171</v>
      </c>
      <c r="F20" s="1722">
        <f>D20/E20</f>
        <v>1.387951154621786</v>
      </c>
      <c r="G20" s="1704"/>
      <c r="H20" s="1712"/>
    </row>
    <row r="21" spans="1:9" s="959" customFormat="1" ht="14.65" customHeight="1">
      <c r="A21" s="1723" t="s">
        <v>1218</v>
      </c>
      <c r="B21" s="1703" t="s">
        <v>12</v>
      </c>
      <c r="C21" s="1704">
        <v>2382240</v>
      </c>
      <c r="D21" s="1704">
        <f>SUM(B21:C21)</f>
        <v>2382240</v>
      </c>
      <c r="E21" s="1704">
        <v>3469810</v>
      </c>
      <c r="F21" s="1722">
        <f>D21/E21</f>
        <v>0.68656208841406297</v>
      </c>
      <c r="G21" s="1704"/>
      <c r="H21" s="962"/>
    </row>
    <row r="22" spans="1:9" s="959" customFormat="1" ht="12.75">
      <c r="A22" s="1713"/>
      <c r="B22" s="1714"/>
      <c r="C22" s="1714"/>
      <c r="D22" s="1714"/>
      <c r="E22" s="1714"/>
      <c r="F22" s="1715"/>
      <c r="G22" s="1715"/>
      <c r="H22" s="1724"/>
    </row>
    <row r="23" spans="1:9" s="959" customFormat="1" ht="25.5" customHeight="1" thickBot="1">
      <c r="A23" s="963" t="s">
        <v>1219</v>
      </c>
      <c r="B23" s="968" t="s">
        <v>12</v>
      </c>
      <c r="C23" s="964">
        <f>C18+C20+C21</f>
        <v>204561235.77000001</v>
      </c>
      <c r="D23" s="964">
        <f>D18+D20+D21</f>
        <v>204561235.77000001</v>
      </c>
      <c r="E23" s="964">
        <f>E18+E20+E21</f>
        <v>154039113</v>
      </c>
      <c r="F23" s="965">
        <f>D23/E23</f>
        <v>1.3279824311244899</v>
      </c>
      <c r="G23" s="964">
        <f>G18+G20+G21</f>
        <v>0</v>
      </c>
      <c r="H23" s="966"/>
    </row>
    <row r="24" spans="1:9">
      <c r="E24" s="819"/>
    </row>
    <row r="25" spans="1:9" ht="15.75" customHeight="1">
      <c r="A25" s="2159" t="s">
        <v>1220</v>
      </c>
      <c r="B25" s="2017"/>
      <c r="C25" s="2017"/>
      <c r="D25" s="2017"/>
      <c r="E25" s="2017"/>
      <c r="F25" s="2017"/>
      <c r="G25" s="2017"/>
      <c r="H25" s="2017"/>
      <c r="I25" s="502"/>
    </row>
    <row r="26" spans="1:9">
      <c r="A26" s="173"/>
      <c r="D26" s="78"/>
      <c r="E26" s="78"/>
    </row>
    <row r="27" spans="1:9" ht="15">
      <c r="A27" s="185"/>
      <c r="C27" s="78"/>
    </row>
    <row r="28" spans="1:9">
      <c r="A28" s="173"/>
      <c r="C28" s="78"/>
    </row>
    <row r="29" spans="1:9">
      <c r="C29" s="27"/>
    </row>
    <row r="31" spans="1:9">
      <c r="D31" s="495"/>
    </row>
    <row r="52" spans="1:3" ht="15">
      <c r="A52" s="2"/>
      <c r="B52" s="114"/>
      <c r="C52" s="114"/>
    </row>
    <row r="53" spans="1:3">
      <c r="A53" s="19"/>
      <c r="B53" s="104"/>
      <c r="C53" s="104"/>
    </row>
    <row r="54" spans="1:3">
      <c r="A54" s="19"/>
      <c r="B54" s="104"/>
      <c r="C54" s="104"/>
    </row>
    <row r="55" spans="1:3">
      <c r="A55" s="19"/>
      <c r="B55" s="104"/>
      <c r="C55" s="104"/>
    </row>
    <row r="56" spans="1:3">
      <c r="A56" s="19"/>
      <c r="B56" s="104"/>
      <c r="C56" s="104"/>
    </row>
    <row r="57" spans="1:3">
      <c r="A57" s="19"/>
      <c r="B57" s="104"/>
      <c r="C57" s="104"/>
    </row>
    <row r="58" spans="1:3">
      <c r="A58" s="19"/>
      <c r="B58" s="104"/>
      <c r="C58" s="104"/>
    </row>
    <row r="59" spans="1:3">
      <c r="A59" s="19"/>
      <c r="B59" s="104"/>
      <c r="C59" s="104"/>
    </row>
    <row r="60" spans="1:3">
      <c r="A60" s="19"/>
      <c r="B60" s="104"/>
      <c r="C60" s="104"/>
    </row>
    <row r="61" spans="1:3">
      <c r="A61" s="19"/>
      <c r="B61" s="104"/>
      <c r="C61" s="104"/>
    </row>
    <row r="62" spans="1:3">
      <c r="A62" s="19"/>
      <c r="B62" s="104"/>
      <c r="C62" s="104"/>
    </row>
    <row r="64" spans="1:3">
      <c r="B64" s="78"/>
      <c r="C64" s="78"/>
    </row>
  </sheetData>
  <mergeCells count="11">
    <mergeCell ref="A25:H25"/>
    <mergeCell ref="A2:H2"/>
    <mergeCell ref="A1:H1"/>
    <mergeCell ref="A3:H3"/>
    <mergeCell ref="F5:F6"/>
    <mergeCell ref="G5:G6"/>
    <mergeCell ref="H5:H6"/>
    <mergeCell ref="A5:A6"/>
    <mergeCell ref="B5:C5"/>
    <mergeCell ref="D5:D6"/>
    <mergeCell ref="E5:E6"/>
  </mergeCells>
  <printOptions horizontalCentered="1" verticalCentered="1" headings="1"/>
  <pageMargins left="0.25" right="0.25" top="0.25" bottom="0.25" header="0.3" footer="0.3"/>
  <pageSetup scale="77" orientation="landscape" r:id="rId1"/>
  <customProperties>
    <customPr name="_pios_id" r:id="rId2"/>
  </customProperties>
  <ignoredErrors>
    <ignoredError sqref="F17 F22 F19" evalError="1"/>
    <ignoredError sqref="F18 F23" evalError="1"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AC32"/>
  <sheetViews>
    <sheetView zoomScale="90" zoomScaleNormal="90" workbookViewId="0">
      <selection activeCell="L30" sqref="L30"/>
    </sheetView>
  </sheetViews>
  <sheetFormatPr defaultColWidth="9" defaultRowHeight="15"/>
  <cols>
    <col min="1" max="1" width="20.42578125" style="2" customWidth="1"/>
    <col min="2" max="2" width="11.7109375" style="1" bestFit="1" customWidth="1"/>
    <col min="3" max="3" width="11.5703125" style="1" bestFit="1" customWidth="1"/>
    <col min="4" max="4" width="12" style="1" bestFit="1" customWidth="1"/>
    <col min="5" max="5" width="10.28515625" style="1" bestFit="1" customWidth="1"/>
    <col min="6" max="7" width="7.28515625" style="1" bestFit="1" customWidth="1"/>
    <col min="8" max="8" width="9.5703125" style="1" customWidth="1"/>
    <col min="9" max="9" width="9.7109375" style="1" bestFit="1" customWidth="1"/>
    <col min="10" max="10" width="10.28515625" style="1" bestFit="1" customWidth="1"/>
    <col min="11" max="11" width="10.5703125" style="1" bestFit="1" customWidth="1"/>
    <col min="12" max="12" width="10.28515625" style="1" bestFit="1" customWidth="1"/>
    <col min="13" max="13" width="11.42578125" style="1" customWidth="1"/>
    <col min="14" max="14" width="10" style="1" bestFit="1" customWidth="1"/>
    <col min="15" max="15" width="13.7109375" style="1" customWidth="1"/>
    <col min="16" max="16" width="11" style="1" customWidth="1"/>
    <col min="17" max="17" width="7.42578125" style="1" customWidth="1"/>
    <col min="18" max="18" width="14" style="1" customWidth="1"/>
    <col min="19" max="19" width="8.42578125" style="1" bestFit="1" customWidth="1"/>
    <col min="20" max="20" width="10.5703125" style="1" customWidth="1"/>
    <col min="21" max="21" width="10.28515625" style="1" bestFit="1" customWidth="1"/>
    <col min="22" max="22" width="9" style="1"/>
    <col min="23" max="23" width="11" style="1" customWidth="1"/>
    <col min="24" max="24" width="13.5703125" style="1" customWidth="1"/>
    <col min="25" max="25" width="10.28515625" style="1" customWidth="1"/>
    <col min="26" max="26" width="11.42578125" style="1" bestFit="1" customWidth="1"/>
    <col min="27" max="27" width="10.5703125" style="1" customWidth="1"/>
    <col min="28" max="28" width="10.5703125" style="1" bestFit="1" customWidth="1"/>
    <col min="29" max="16384" width="9" style="1"/>
  </cols>
  <sheetData>
    <row r="1" spans="1:29" ht="18" customHeight="1">
      <c r="A1" s="2189" t="s">
        <v>249</v>
      </c>
      <c r="B1" s="2190"/>
      <c r="C1" s="2190"/>
      <c r="D1" s="2190"/>
      <c r="E1" s="2190"/>
      <c r="F1" s="2190"/>
      <c r="G1" s="2190"/>
      <c r="H1" s="2190"/>
      <c r="I1" s="2190"/>
      <c r="J1" s="2190"/>
      <c r="K1" s="2190"/>
      <c r="L1" s="2190"/>
      <c r="M1" s="2190"/>
      <c r="N1" s="2190"/>
      <c r="O1" s="2190"/>
      <c r="P1" s="2190"/>
      <c r="Q1" s="2190"/>
      <c r="R1" s="2190"/>
      <c r="S1" s="2190"/>
      <c r="T1" s="2190"/>
      <c r="U1" s="2190"/>
      <c r="V1" s="2190"/>
      <c r="W1" s="2190"/>
      <c r="X1" s="2190"/>
      <c r="Y1" s="2190"/>
      <c r="Z1" s="2190"/>
      <c r="AA1" s="2190"/>
      <c r="AB1" s="2191"/>
    </row>
    <row r="2" spans="1:29" ht="21" customHeight="1">
      <c r="A2" s="2196" t="s">
        <v>1221</v>
      </c>
      <c r="B2" s="2197"/>
      <c r="C2" s="2197"/>
      <c r="D2" s="2197"/>
      <c r="E2" s="2197"/>
      <c r="F2" s="2197"/>
      <c r="G2" s="2197"/>
      <c r="H2" s="2197"/>
      <c r="I2" s="2197"/>
      <c r="J2" s="2197"/>
      <c r="K2" s="2197"/>
      <c r="L2" s="2197"/>
      <c r="M2" s="2197"/>
      <c r="N2" s="2197"/>
      <c r="O2" s="2197"/>
      <c r="P2" s="2197"/>
      <c r="Q2" s="2197"/>
      <c r="R2" s="2197"/>
      <c r="S2" s="2197"/>
      <c r="T2" s="2197"/>
      <c r="U2" s="2197"/>
      <c r="V2" s="2197"/>
      <c r="W2" s="2197"/>
      <c r="X2" s="2197"/>
      <c r="Y2" s="2197"/>
      <c r="Z2" s="2197"/>
      <c r="AA2" s="2197"/>
      <c r="AB2" s="2198"/>
    </row>
    <row r="3" spans="1:29" ht="18" customHeight="1">
      <c r="A3" s="2196" t="s">
        <v>1222</v>
      </c>
      <c r="B3" s="2197"/>
      <c r="C3" s="2197"/>
      <c r="D3" s="2197"/>
      <c r="E3" s="2197"/>
      <c r="F3" s="2197"/>
      <c r="G3" s="2197"/>
      <c r="H3" s="2197"/>
      <c r="I3" s="2197"/>
      <c r="J3" s="2197"/>
      <c r="K3" s="2197"/>
      <c r="L3" s="2197"/>
      <c r="M3" s="2197"/>
      <c r="N3" s="2197"/>
      <c r="O3" s="2197"/>
      <c r="P3" s="2197"/>
      <c r="Q3" s="2197"/>
      <c r="R3" s="2197"/>
      <c r="S3" s="2197"/>
      <c r="T3" s="2197"/>
      <c r="U3" s="2197"/>
      <c r="V3" s="2197"/>
      <c r="W3" s="2197"/>
      <c r="X3" s="2197"/>
      <c r="Y3" s="2197"/>
      <c r="Z3" s="2197"/>
      <c r="AA3" s="2197"/>
      <c r="AB3" s="2198"/>
    </row>
    <row r="4" spans="1:29" ht="25.5" customHeight="1" thickBot="1">
      <c r="A4" s="2192" t="s">
        <v>4</v>
      </c>
      <c r="B4" s="2193"/>
      <c r="C4" s="2193"/>
      <c r="D4" s="2193"/>
      <c r="E4" s="2193"/>
      <c r="F4" s="2193"/>
      <c r="G4" s="2193"/>
      <c r="H4" s="2193"/>
      <c r="I4" s="2193"/>
      <c r="J4" s="2193"/>
      <c r="K4" s="2193"/>
      <c r="L4" s="2193"/>
      <c r="M4" s="2193"/>
      <c r="N4" s="2193"/>
      <c r="O4" s="2193"/>
      <c r="P4" s="2193"/>
      <c r="Q4" s="2193"/>
      <c r="R4" s="2193"/>
      <c r="S4" s="2193"/>
      <c r="T4" s="2193"/>
      <c r="U4" s="2193"/>
      <c r="V4" s="2193"/>
      <c r="W4" s="2193"/>
      <c r="X4" s="2193"/>
      <c r="Y4" s="2193"/>
      <c r="Z4" s="2193"/>
      <c r="AA4" s="2193"/>
      <c r="AB4" s="2194"/>
    </row>
    <row r="5" spans="1:29" ht="57" customHeight="1">
      <c r="A5" s="2167"/>
      <c r="B5" s="2169" t="s">
        <v>1223</v>
      </c>
      <c r="C5" s="2170"/>
      <c r="D5" s="2170"/>
      <c r="E5" s="2170"/>
      <c r="F5" s="2170"/>
      <c r="G5" s="2170"/>
      <c r="H5" s="2170"/>
      <c r="I5" s="2170"/>
      <c r="J5" s="2170"/>
      <c r="K5" s="2171"/>
      <c r="L5" s="2169" t="s">
        <v>1224</v>
      </c>
      <c r="M5" s="2170"/>
      <c r="N5" s="2170"/>
      <c r="O5" s="2171"/>
      <c r="P5" s="2169" t="s">
        <v>1225</v>
      </c>
      <c r="Q5" s="2170"/>
      <c r="R5" s="2170"/>
      <c r="S5" s="2170"/>
      <c r="T5" s="2171"/>
      <c r="U5" s="2183" t="s">
        <v>1226</v>
      </c>
      <c r="V5" s="2185"/>
      <c r="W5" s="2183" t="s">
        <v>1227</v>
      </c>
      <c r="X5" s="2184"/>
      <c r="Y5" s="2185"/>
      <c r="Z5" s="2176" t="s">
        <v>1533</v>
      </c>
      <c r="AA5" s="2179" t="s">
        <v>1228</v>
      </c>
      <c r="AB5" s="2182" t="s">
        <v>1534</v>
      </c>
      <c r="AC5" s="19"/>
    </row>
    <row r="6" spans="1:29" ht="14.25">
      <c r="A6" s="2168"/>
      <c r="B6" s="2199" t="s">
        <v>1229</v>
      </c>
      <c r="C6" s="2200"/>
      <c r="D6" s="2200"/>
      <c r="E6" s="2200"/>
      <c r="F6" s="2200" t="s">
        <v>1230</v>
      </c>
      <c r="G6" s="2200"/>
      <c r="H6" s="2200"/>
      <c r="I6" s="2200"/>
      <c r="J6" s="2200"/>
      <c r="K6" s="2174" t="s">
        <v>1529</v>
      </c>
      <c r="L6" s="2177" t="s">
        <v>1231</v>
      </c>
      <c r="M6" s="2172" t="s">
        <v>1232</v>
      </c>
      <c r="N6" s="2172" t="s">
        <v>1233</v>
      </c>
      <c r="O6" s="2174" t="s">
        <v>1527</v>
      </c>
      <c r="P6" s="2177" t="s">
        <v>1234</v>
      </c>
      <c r="Q6" s="2172" t="s">
        <v>1235</v>
      </c>
      <c r="R6" s="2172" t="s">
        <v>1236</v>
      </c>
      <c r="S6" s="2172" t="s">
        <v>1237</v>
      </c>
      <c r="T6" s="2174" t="s">
        <v>1530</v>
      </c>
      <c r="U6" s="2177" t="s">
        <v>1531</v>
      </c>
      <c r="V6" s="2174" t="s">
        <v>1532</v>
      </c>
      <c r="W6" s="2177" t="s">
        <v>713</v>
      </c>
      <c r="X6" s="2172" t="s">
        <v>1238</v>
      </c>
      <c r="Y6" s="2174" t="s">
        <v>1239</v>
      </c>
      <c r="Z6" s="2177"/>
      <c r="AA6" s="2180"/>
      <c r="AB6" s="2174"/>
      <c r="AC6" s="19"/>
    </row>
    <row r="7" spans="1:29" ht="24.75" thickBot="1">
      <c r="A7" s="2168"/>
      <c r="B7" s="497" t="s">
        <v>1240</v>
      </c>
      <c r="C7" s="498" t="s">
        <v>1241</v>
      </c>
      <c r="D7" s="498" t="s">
        <v>1242</v>
      </c>
      <c r="E7" s="498" t="s">
        <v>1528</v>
      </c>
      <c r="F7" s="498" t="s">
        <v>1243</v>
      </c>
      <c r="G7" s="498" t="s">
        <v>1244</v>
      </c>
      <c r="H7" s="498" t="s">
        <v>1245</v>
      </c>
      <c r="I7" s="498" t="s">
        <v>1246</v>
      </c>
      <c r="J7" s="498" t="s">
        <v>1247</v>
      </c>
      <c r="K7" s="2175"/>
      <c r="L7" s="2178"/>
      <c r="M7" s="2173"/>
      <c r="N7" s="2173"/>
      <c r="O7" s="2175"/>
      <c r="P7" s="2178"/>
      <c r="Q7" s="2173"/>
      <c r="R7" s="2173"/>
      <c r="S7" s="2195"/>
      <c r="T7" s="2175"/>
      <c r="U7" s="2178"/>
      <c r="V7" s="2186"/>
      <c r="W7" s="2178"/>
      <c r="X7" s="2173"/>
      <c r="Y7" s="2175"/>
      <c r="Z7" s="2178"/>
      <c r="AA7" s="2181"/>
      <c r="AB7" s="2175"/>
      <c r="AC7" s="19"/>
    </row>
    <row r="8" spans="1:29" ht="14.25">
      <c r="A8" s="1725" t="s">
        <v>1248</v>
      </c>
      <c r="B8" s="1048">
        <v>4029</v>
      </c>
      <c r="C8" s="1049">
        <v>1337</v>
      </c>
      <c r="D8" s="1050">
        <v>66</v>
      </c>
      <c r="E8" s="1049">
        <v>5432</v>
      </c>
      <c r="F8" s="1049">
        <v>9626</v>
      </c>
      <c r="G8" s="1049">
        <v>1764</v>
      </c>
      <c r="H8" s="1049">
        <v>10670</v>
      </c>
      <c r="I8" s="1050">
        <v>0</v>
      </c>
      <c r="J8" s="1049">
        <v>22060</v>
      </c>
      <c r="K8" s="1051">
        <v>27492</v>
      </c>
      <c r="L8" s="1052">
        <v>4860</v>
      </c>
      <c r="M8" s="1049">
        <v>37477</v>
      </c>
      <c r="N8" s="1050">
        <v>10830</v>
      </c>
      <c r="O8" s="1051">
        <v>53167</v>
      </c>
      <c r="P8" s="1052">
        <v>14646</v>
      </c>
      <c r="Q8" s="1050">
        <v>283</v>
      </c>
      <c r="R8" s="1050">
        <v>465</v>
      </c>
      <c r="S8" s="1049">
        <v>10006</v>
      </c>
      <c r="T8" s="1051">
        <v>25400</v>
      </c>
      <c r="U8" s="1053">
        <v>80659</v>
      </c>
      <c r="V8" s="1726">
        <v>2092</v>
      </c>
      <c r="W8" s="1054">
        <v>1100288</v>
      </c>
      <c r="X8" s="1055">
        <v>633087</v>
      </c>
      <c r="Y8" s="1055">
        <v>24848</v>
      </c>
      <c r="Z8" s="1055">
        <v>1758224</v>
      </c>
      <c r="AA8" s="1054">
        <v>1589475.7039724293</v>
      </c>
      <c r="AB8" s="1056">
        <v>1.1061660116010794</v>
      </c>
      <c r="AC8" s="19"/>
    </row>
    <row r="9" spans="1:29" ht="14.25">
      <c r="A9" s="1725" t="s">
        <v>1249</v>
      </c>
      <c r="B9" s="1048">
        <v>2515</v>
      </c>
      <c r="C9" s="1049">
        <v>1205</v>
      </c>
      <c r="D9" s="1050">
        <v>49</v>
      </c>
      <c r="E9" s="1727">
        <v>3769</v>
      </c>
      <c r="F9" s="1049">
        <v>9615</v>
      </c>
      <c r="G9" s="1049">
        <v>2329</v>
      </c>
      <c r="H9" s="1049">
        <v>10782</v>
      </c>
      <c r="I9" s="1050">
        <v>0</v>
      </c>
      <c r="J9" s="1727">
        <v>22726</v>
      </c>
      <c r="K9" s="1728">
        <v>26495</v>
      </c>
      <c r="L9" s="1052">
        <v>3757</v>
      </c>
      <c r="M9" s="1049">
        <v>23830</v>
      </c>
      <c r="N9" s="1050">
        <v>7827</v>
      </c>
      <c r="O9" s="1728">
        <v>35414</v>
      </c>
      <c r="P9" s="1052">
        <v>13449</v>
      </c>
      <c r="Q9" s="1050">
        <v>430</v>
      </c>
      <c r="R9" s="1050">
        <v>399</v>
      </c>
      <c r="S9" s="1049">
        <v>10509</v>
      </c>
      <c r="T9" s="1728">
        <v>24787</v>
      </c>
      <c r="U9" s="1729">
        <v>61909</v>
      </c>
      <c r="V9" s="1726">
        <v>1708</v>
      </c>
      <c r="W9" s="1730">
        <v>1101674</v>
      </c>
      <c r="X9" s="1055">
        <v>633310</v>
      </c>
      <c r="Y9" s="1055">
        <v>24935</v>
      </c>
      <c r="Z9" s="1731">
        <v>1759932</v>
      </c>
      <c r="AA9" s="1054">
        <v>1589475.7039724293</v>
      </c>
      <c r="AB9" s="1056">
        <v>1.1072405797720375</v>
      </c>
      <c r="AC9" s="19"/>
    </row>
    <row r="10" spans="1:29" ht="14.25">
      <c r="A10" s="1725" t="s">
        <v>1250</v>
      </c>
      <c r="B10" s="1048">
        <v>2460</v>
      </c>
      <c r="C10" s="1049">
        <v>1662</v>
      </c>
      <c r="D10" s="1050">
        <v>59</v>
      </c>
      <c r="E10" s="1727">
        <v>4181</v>
      </c>
      <c r="F10" s="1049">
        <v>9976</v>
      </c>
      <c r="G10" s="1049">
        <v>2439</v>
      </c>
      <c r="H10" s="1049">
        <v>11632</v>
      </c>
      <c r="I10" s="1050">
        <v>0</v>
      </c>
      <c r="J10" s="1727">
        <v>24047</v>
      </c>
      <c r="K10" s="1728">
        <v>28228</v>
      </c>
      <c r="L10" s="1052">
        <v>4330</v>
      </c>
      <c r="M10" s="1049">
        <v>27929</v>
      </c>
      <c r="N10" s="1050">
        <v>18186</v>
      </c>
      <c r="O10" s="1728">
        <v>50445</v>
      </c>
      <c r="P10" s="1052">
        <v>10925</v>
      </c>
      <c r="Q10" s="1050">
        <v>407</v>
      </c>
      <c r="R10" s="1050">
        <v>364</v>
      </c>
      <c r="S10" s="1049">
        <v>10752</v>
      </c>
      <c r="T10" s="1728">
        <v>22448</v>
      </c>
      <c r="U10" s="1729">
        <v>78673</v>
      </c>
      <c r="V10" s="1726">
        <v>5780</v>
      </c>
      <c r="W10" s="1730">
        <v>1105818</v>
      </c>
      <c r="X10" s="1055">
        <v>634878</v>
      </c>
      <c r="Y10" s="1055">
        <v>25015</v>
      </c>
      <c r="Z10" s="1731">
        <v>1765712</v>
      </c>
      <c r="AA10" s="1054">
        <v>1589475.7039724293</v>
      </c>
      <c r="AB10" s="1056">
        <v>1.1108769989922587</v>
      </c>
      <c r="AC10" s="19"/>
    </row>
    <row r="11" spans="1:29" ht="14.25">
      <c r="A11" s="1725" t="s">
        <v>1251</v>
      </c>
      <c r="B11" s="1048">
        <v>3211</v>
      </c>
      <c r="C11" s="1049">
        <v>1371</v>
      </c>
      <c r="D11" s="1050">
        <v>54</v>
      </c>
      <c r="E11" s="1727">
        <v>4636</v>
      </c>
      <c r="F11" s="1049">
        <v>9251</v>
      </c>
      <c r="G11" s="1049">
        <v>1952</v>
      </c>
      <c r="H11" s="1049">
        <v>11638</v>
      </c>
      <c r="I11" s="1050">
        <v>0</v>
      </c>
      <c r="J11" s="1727">
        <v>22841</v>
      </c>
      <c r="K11" s="1728">
        <v>27477</v>
      </c>
      <c r="L11" s="1052">
        <v>4171</v>
      </c>
      <c r="M11" s="1049">
        <v>21339</v>
      </c>
      <c r="N11" s="1050">
        <v>12231</v>
      </c>
      <c r="O11" s="1728">
        <v>37741</v>
      </c>
      <c r="P11" s="1052">
        <v>9728</v>
      </c>
      <c r="Q11" s="1050">
        <v>347</v>
      </c>
      <c r="R11" s="1050">
        <v>340</v>
      </c>
      <c r="S11" s="1049">
        <v>10613</v>
      </c>
      <c r="T11" s="1728">
        <v>21028</v>
      </c>
      <c r="U11" s="1729">
        <v>65218</v>
      </c>
      <c r="V11" s="1726">
        <v>6449</v>
      </c>
      <c r="W11" s="1730">
        <v>1110621</v>
      </c>
      <c r="X11" s="1055">
        <v>636629</v>
      </c>
      <c r="Y11" s="1055">
        <v>24910</v>
      </c>
      <c r="Z11" s="1055">
        <v>1772161</v>
      </c>
      <c r="AA11" s="1054">
        <v>1587935.0402076519</v>
      </c>
      <c r="AB11" s="1056">
        <v>1.1160160555234409</v>
      </c>
      <c r="AC11" s="19"/>
    </row>
    <row r="12" spans="1:29" ht="14.25">
      <c r="A12" s="1725" t="s">
        <v>1252</v>
      </c>
      <c r="B12" s="1048">
        <v>2361</v>
      </c>
      <c r="C12" s="1049">
        <v>1477</v>
      </c>
      <c r="D12" s="1050">
        <v>40</v>
      </c>
      <c r="E12" s="1727">
        <v>3878</v>
      </c>
      <c r="F12" s="1049">
        <v>6281</v>
      </c>
      <c r="G12" s="1049">
        <v>2283</v>
      </c>
      <c r="H12" s="1049">
        <v>9661</v>
      </c>
      <c r="I12" s="1050">
        <v>1</v>
      </c>
      <c r="J12" s="1727">
        <v>18226</v>
      </c>
      <c r="K12" s="1728">
        <v>22104</v>
      </c>
      <c r="L12" s="1052">
        <v>9405</v>
      </c>
      <c r="M12" s="1049">
        <v>33256</v>
      </c>
      <c r="N12" s="1050">
        <v>10071</v>
      </c>
      <c r="O12" s="1728">
        <v>52732</v>
      </c>
      <c r="P12" s="1052">
        <v>11411</v>
      </c>
      <c r="Q12" s="1050">
        <v>331</v>
      </c>
      <c r="R12" s="1050">
        <v>421</v>
      </c>
      <c r="S12" s="1049">
        <v>10705</v>
      </c>
      <c r="T12" s="1728">
        <v>22868</v>
      </c>
      <c r="U12" s="1729">
        <v>74836</v>
      </c>
      <c r="V12" s="1726">
        <v>-764</v>
      </c>
      <c r="W12" s="1730">
        <v>1110759</v>
      </c>
      <c r="X12" s="1055">
        <v>635874</v>
      </c>
      <c r="Y12" s="1055">
        <v>24761</v>
      </c>
      <c r="Z12" s="1055">
        <v>1771397</v>
      </c>
      <c r="AA12" s="1054">
        <v>1587935.0402076519</v>
      </c>
      <c r="AB12" s="1056">
        <v>1.1155349275297539</v>
      </c>
      <c r="AC12" s="19"/>
    </row>
    <row r="13" spans="1:29" ht="14.25">
      <c r="A13" s="1725" t="s">
        <v>1253</v>
      </c>
      <c r="B13" s="1048">
        <v>2520</v>
      </c>
      <c r="C13" s="1049">
        <v>1329</v>
      </c>
      <c r="D13" s="1050">
        <v>37</v>
      </c>
      <c r="E13" s="1727">
        <v>3886</v>
      </c>
      <c r="F13" s="1049">
        <v>6001</v>
      </c>
      <c r="G13" s="1049">
        <v>1719</v>
      </c>
      <c r="H13" s="1049">
        <v>8625</v>
      </c>
      <c r="I13" s="1050">
        <v>0</v>
      </c>
      <c r="J13" s="1727">
        <v>16345</v>
      </c>
      <c r="K13" s="1728">
        <v>20231</v>
      </c>
      <c r="L13" s="1052">
        <v>5167</v>
      </c>
      <c r="M13" s="1049">
        <v>36143</v>
      </c>
      <c r="N13" s="1050">
        <v>10610</v>
      </c>
      <c r="O13" s="1728">
        <v>51920</v>
      </c>
      <c r="P13" s="1052">
        <v>13098</v>
      </c>
      <c r="Q13" s="1050">
        <v>363</v>
      </c>
      <c r="R13" s="1050">
        <v>438</v>
      </c>
      <c r="S13" s="1049">
        <v>11388</v>
      </c>
      <c r="T13" s="1728">
        <v>25287</v>
      </c>
      <c r="U13" s="1729">
        <v>72151</v>
      </c>
      <c r="V13" s="1726">
        <v>-5056</v>
      </c>
      <c r="W13" s="1730">
        <v>1108239</v>
      </c>
      <c r="X13" s="1055">
        <v>633677</v>
      </c>
      <c r="Y13" s="1055">
        <v>24402</v>
      </c>
      <c r="Z13" s="1055">
        <v>1766341</v>
      </c>
      <c r="AA13" s="1054">
        <v>1587935.0402076519</v>
      </c>
      <c r="AB13" s="1056">
        <v>1.112350918189335</v>
      </c>
      <c r="AC13" s="19"/>
    </row>
    <row r="14" spans="1:29" ht="14.25">
      <c r="A14" s="1725" t="s">
        <v>1254</v>
      </c>
      <c r="B14" s="1048">
        <v>2819</v>
      </c>
      <c r="C14" s="1049">
        <v>1551</v>
      </c>
      <c r="D14" s="1050">
        <v>61</v>
      </c>
      <c r="E14" s="1727">
        <v>4431</v>
      </c>
      <c r="F14" s="1049">
        <v>6038</v>
      </c>
      <c r="G14" s="1049">
        <v>1943</v>
      </c>
      <c r="H14" s="1049">
        <v>9158</v>
      </c>
      <c r="I14" s="1050">
        <v>1</v>
      </c>
      <c r="J14" s="1727">
        <v>17140</v>
      </c>
      <c r="K14" s="1728">
        <v>21571</v>
      </c>
      <c r="L14" s="1052">
        <v>5511</v>
      </c>
      <c r="M14" s="1049">
        <v>30910</v>
      </c>
      <c r="N14" s="1049">
        <v>9939</v>
      </c>
      <c r="O14" s="1728">
        <v>46360</v>
      </c>
      <c r="P14" s="1052">
        <v>15192</v>
      </c>
      <c r="Q14" s="1050">
        <v>339</v>
      </c>
      <c r="R14" s="1050">
        <v>391</v>
      </c>
      <c r="S14" s="1049">
        <v>12479</v>
      </c>
      <c r="T14" s="1728">
        <v>28401</v>
      </c>
      <c r="U14" s="1729">
        <v>67931</v>
      </c>
      <c r="V14" s="1726">
        <v>-6830</v>
      </c>
      <c r="W14" s="1730">
        <v>1104886</v>
      </c>
      <c r="X14" s="1055">
        <v>630358</v>
      </c>
      <c r="Y14" s="1055">
        <v>24264</v>
      </c>
      <c r="Z14" s="1055">
        <v>1759511</v>
      </c>
      <c r="AA14" s="1054">
        <v>1587268.9431300724</v>
      </c>
      <c r="AB14" s="1056">
        <v>1.1085147275232821</v>
      </c>
      <c r="AC14" s="19"/>
    </row>
    <row r="15" spans="1:29" ht="14.25">
      <c r="A15" s="1725" t="s">
        <v>1255</v>
      </c>
      <c r="B15" s="1048">
        <v>2344</v>
      </c>
      <c r="C15" s="1049">
        <v>1615</v>
      </c>
      <c r="D15" s="1050">
        <v>59</v>
      </c>
      <c r="E15" s="1727">
        <v>4018</v>
      </c>
      <c r="F15" s="1049">
        <v>6224</v>
      </c>
      <c r="G15" s="1049">
        <v>2639</v>
      </c>
      <c r="H15" s="1049">
        <v>9860</v>
      </c>
      <c r="I15" s="1050">
        <v>0</v>
      </c>
      <c r="J15" s="1727">
        <v>18723</v>
      </c>
      <c r="K15" s="1728">
        <v>22741</v>
      </c>
      <c r="L15" s="1048">
        <v>5971</v>
      </c>
      <c r="M15" s="1049">
        <v>38049</v>
      </c>
      <c r="N15" s="1049">
        <v>11464</v>
      </c>
      <c r="O15" s="1728">
        <v>55484</v>
      </c>
      <c r="P15" s="1052">
        <v>14847</v>
      </c>
      <c r="Q15" s="1050">
        <v>447</v>
      </c>
      <c r="R15" s="1050">
        <v>374</v>
      </c>
      <c r="S15" s="1049">
        <v>12680</v>
      </c>
      <c r="T15" s="1728">
        <v>28348</v>
      </c>
      <c r="U15" s="1729">
        <v>78225</v>
      </c>
      <c r="V15" s="1726">
        <v>-5607</v>
      </c>
      <c r="W15" s="1730">
        <v>1100909</v>
      </c>
      <c r="X15" s="1055">
        <v>628833</v>
      </c>
      <c r="Y15" s="1055">
        <v>24159</v>
      </c>
      <c r="Z15" s="1731">
        <v>1753904</v>
      </c>
      <c r="AA15" s="1054">
        <v>1587268.9431300724</v>
      </c>
      <c r="AB15" s="1056">
        <v>1.1049822448748512</v>
      </c>
      <c r="AC15" s="19"/>
    </row>
    <row r="16" spans="1:29" ht="14.25">
      <c r="A16" s="1725" t="s">
        <v>1256</v>
      </c>
      <c r="B16" s="1048">
        <v>5375</v>
      </c>
      <c r="C16" s="1049">
        <v>1526</v>
      </c>
      <c r="D16" s="1050">
        <v>29</v>
      </c>
      <c r="E16" s="1727">
        <v>6930</v>
      </c>
      <c r="F16" s="1049">
        <v>5952</v>
      </c>
      <c r="G16" s="1049">
        <v>2506</v>
      </c>
      <c r="H16" s="1049">
        <v>9876</v>
      </c>
      <c r="I16" s="1050">
        <v>0</v>
      </c>
      <c r="J16" s="1727">
        <v>18334</v>
      </c>
      <c r="K16" s="1728">
        <v>25264</v>
      </c>
      <c r="L16" s="1048">
        <v>6166</v>
      </c>
      <c r="M16" s="1049">
        <v>54515</v>
      </c>
      <c r="N16" s="1049">
        <v>17155</v>
      </c>
      <c r="O16" s="1728">
        <v>77836</v>
      </c>
      <c r="P16" s="1052">
        <v>14591</v>
      </c>
      <c r="Q16" s="1050">
        <v>5588</v>
      </c>
      <c r="R16" s="1050">
        <v>447</v>
      </c>
      <c r="S16" s="1049">
        <v>7329</v>
      </c>
      <c r="T16" s="1728">
        <v>27955</v>
      </c>
      <c r="U16" s="1729">
        <v>103100</v>
      </c>
      <c r="V16" s="1726">
        <v>-2691</v>
      </c>
      <c r="W16" s="1730">
        <v>1100188</v>
      </c>
      <c r="X16" s="1055">
        <v>627076</v>
      </c>
      <c r="Y16" s="1055">
        <v>23946</v>
      </c>
      <c r="Z16" s="1731">
        <v>1751213</v>
      </c>
      <c r="AA16" s="1054">
        <v>1587268.9431300724</v>
      </c>
      <c r="AB16" s="1056">
        <v>1.1032868800082689</v>
      </c>
      <c r="AC16" s="19"/>
    </row>
    <row r="17" spans="1:29" ht="14.25">
      <c r="A17" s="1725" t="s">
        <v>1257</v>
      </c>
      <c r="B17" s="1048">
        <v>4373</v>
      </c>
      <c r="C17" s="1049">
        <v>1379</v>
      </c>
      <c r="D17" s="1050">
        <v>45</v>
      </c>
      <c r="E17" s="1727">
        <v>5797</v>
      </c>
      <c r="F17" s="1049">
        <v>5750</v>
      </c>
      <c r="G17" s="1049">
        <v>1159</v>
      </c>
      <c r="H17" s="1049">
        <v>8673</v>
      </c>
      <c r="I17" s="1050">
        <v>0</v>
      </c>
      <c r="J17" s="1727">
        <v>15582</v>
      </c>
      <c r="K17" s="1728">
        <v>21379</v>
      </c>
      <c r="L17" s="1048">
        <v>9009</v>
      </c>
      <c r="M17" s="1049">
        <v>29508</v>
      </c>
      <c r="N17" s="1049">
        <v>17704</v>
      </c>
      <c r="O17" s="1728">
        <v>56221</v>
      </c>
      <c r="P17" s="1048">
        <v>12902</v>
      </c>
      <c r="Q17" s="1050">
        <v>516</v>
      </c>
      <c r="R17" s="1050">
        <v>492</v>
      </c>
      <c r="S17" s="1049">
        <v>11177</v>
      </c>
      <c r="T17" s="1728">
        <v>25087</v>
      </c>
      <c r="U17" s="1729">
        <v>77600</v>
      </c>
      <c r="V17" s="1726">
        <v>-3708</v>
      </c>
      <c r="W17" s="1730">
        <v>1099391</v>
      </c>
      <c r="X17" s="1055">
        <v>624337</v>
      </c>
      <c r="Y17" s="1055">
        <v>23733</v>
      </c>
      <c r="Z17" s="1731">
        <v>1747505</v>
      </c>
      <c r="AA17" s="1054">
        <v>1586607.4980986575</v>
      </c>
      <c r="AB17" s="1732">
        <v>1.1014097702766168</v>
      </c>
      <c r="AC17" s="19"/>
    </row>
    <row r="18" spans="1:29" ht="14.25">
      <c r="A18" s="1725" t="s">
        <v>1258</v>
      </c>
      <c r="B18" s="1048">
        <v>1841</v>
      </c>
      <c r="C18" s="1049">
        <v>1489</v>
      </c>
      <c r="D18" s="1050">
        <v>63</v>
      </c>
      <c r="E18" s="1727">
        <v>3393</v>
      </c>
      <c r="F18" s="1049">
        <v>5471</v>
      </c>
      <c r="G18" s="1049">
        <v>681</v>
      </c>
      <c r="H18" s="1049">
        <v>8774</v>
      </c>
      <c r="I18" s="1050">
        <v>1</v>
      </c>
      <c r="J18" s="1727">
        <v>14927</v>
      </c>
      <c r="K18" s="1728">
        <v>18320</v>
      </c>
      <c r="L18" s="1048">
        <v>7286</v>
      </c>
      <c r="M18" s="1049">
        <v>24316</v>
      </c>
      <c r="N18" s="1049">
        <v>11906</v>
      </c>
      <c r="O18" s="1728">
        <v>43508</v>
      </c>
      <c r="P18" s="1048">
        <v>14446</v>
      </c>
      <c r="Q18" s="1050">
        <v>566</v>
      </c>
      <c r="R18" s="1050">
        <v>572</v>
      </c>
      <c r="S18" s="1049">
        <v>11466</v>
      </c>
      <c r="T18" s="1728">
        <v>27050</v>
      </c>
      <c r="U18" s="1729">
        <v>61828</v>
      </c>
      <c r="V18" s="1726">
        <v>-8730</v>
      </c>
      <c r="W18" s="1730">
        <v>1095244</v>
      </c>
      <c r="X18" s="1055">
        <v>619885</v>
      </c>
      <c r="Y18" s="1055">
        <v>23644</v>
      </c>
      <c r="Z18" s="1731">
        <v>1738775</v>
      </c>
      <c r="AA18" s="1054">
        <v>1586607.4980986575</v>
      </c>
      <c r="AB18" s="1732">
        <v>1.0959074642491577</v>
      </c>
      <c r="AC18" s="19"/>
    </row>
    <row r="19" spans="1:29" thickBot="1">
      <c r="A19" s="365" t="s">
        <v>1259</v>
      </c>
      <c r="B19" s="1305">
        <v>1658</v>
      </c>
      <c r="C19" s="1371">
        <v>1611</v>
      </c>
      <c r="D19" s="1372">
        <v>28</v>
      </c>
      <c r="E19" s="1306">
        <v>3297</v>
      </c>
      <c r="F19" s="1371">
        <v>5951</v>
      </c>
      <c r="G19" s="1371">
        <v>612</v>
      </c>
      <c r="H19" s="1371">
        <v>9118</v>
      </c>
      <c r="I19" s="1372">
        <v>1</v>
      </c>
      <c r="J19" s="1306">
        <v>15682</v>
      </c>
      <c r="K19" s="1307">
        <v>18979</v>
      </c>
      <c r="L19" s="1305">
        <v>8017</v>
      </c>
      <c r="M19" s="1371">
        <v>24316</v>
      </c>
      <c r="N19" s="1371">
        <v>17864</v>
      </c>
      <c r="O19" s="1307">
        <v>50197</v>
      </c>
      <c r="P19" s="1305">
        <v>16217</v>
      </c>
      <c r="Q19" s="1372">
        <v>618</v>
      </c>
      <c r="R19" s="1372">
        <v>538</v>
      </c>
      <c r="S19" s="1371">
        <v>10781</v>
      </c>
      <c r="T19" s="1307">
        <v>28154</v>
      </c>
      <c r="U19" s="1308">
        <v>69176</v>
      </c>
      <c r="V19" s="1033">
        <v>-9175</v>
      </c>
      <c r="W19" s="1057">
        <v>1090921</v>
      </c>
      <c r="X19" s="1058">
        <v>615156</v>
      </c>
      <c r="Y19" s="1058">
        <v>23521</v>
      </c>
      <c r="Z19" s="1373">
        <v>1729600</v>
      </c>
      <c r="AA19" s="1059">
        <v>1586607.4980986575</v>
      </c>
      <c r="AB19" s="1309">
        <v>1.0901246855776872</v>
      </c>
      <c r="AC19" s="19"/>
    </row>
    <row r="20" spans="1:29" ht="15.75" thickBot="1">
      <c r="A20" s="677" t="s">
        <v>1260</v>
      </c>
      <c r="B20" s="1060">
        <f>SUM(B8:B19)</f>
        <v>35506</v>
      </c>
      <c r="C20" s="1060">
        <f t="shared" ref="C20:E20" si="0">SUM(C8:C19)</f>
        <v>17552</v>
      </c>
      <c r="D20" s="1060">
        <f t="shared" si="0"/>
        <v>590</v>
      </c>
      <c r="E20" s="1060">
        <f t="shared" si="0"/>
        <v>53648</v>
      </c>
      <c r="F20" s="1061">
        <f>SUM(F8:F19)</f>
        <v>86136</v>
      </c>
      <c r="G20" s="1061">
        <f t="shared" ref="G20:K20" si="1">SUM(G8:G19)</f>
        <v>22026</v>
      </c>
      <c r="H20" s="1061">
        <f t="shared" si="1"/>
        <v>118467</v>
      </c>
      <c r="I20" s="1061">
        <f t="shared" si="1"/>
        <v>4</v>
      </c>
      <c r="J20" s="1061">
        <f t="shared" si="1"/>
        <v>226633</v>
      </c>
      <c r="K20" s="1061">
        <f t="shared" si="1"/>
        <v>280281</v>
      </c>
      <c r="L20" s="1061">
        <f t="shared" ref="L20" si="2">SUM(L8:L19)</f>
        <v>73650</v>
      </c>
      <c r="M20" s="1061">
        <f t="shared" ref="M20" si="3">SUM(M8:M19)</f>
        <v>381588</v>
      </c>
      <c r="N20" s="1061">
        <f t="shared" ref="N20" si="4">SUM(N8:N19)</f>
        <v>155787</v>
      </c>
      <c r="O20" s="1061">
        <f t="shared" ref="O20" si="5">SUM(O8:O19)</f>
        <v>611025</v>
      </c>
      <c r="P20" s="1061">
        <f t="shared" ref="P20" si="6">SUM(P8:P19)</f>
        <v>161452</v>
      </c>
      <c r="Q20" s="1061">
        <f t="shared" ref="Q20" si="7">SUM(Q8:Q19)</f>
        <v>10235</v>
      </c>
      <c r="R20" s="1061">
        <f t="shared" ref="R20" si="8">SUM(R8:R19)</f>
        <v>5241</v>
      </c>
      <c r="S20" s="1061">
        <f t="shared" ref="S20" si="9">SUM(S8:S19)</f>
        <v>129885</v>
      </c>
      <c r="T20" s="1061">
        <f t="shared" ref="T20" si="10">SUM(T8:T19)</f>
        <v>306813</v>
      </c>
      <c r="U20" s="1061">
        <f t="shared" ref="U20" si="11">SUM(U8:U19)</f>
        <v>891306</v>
      </c>
      <c r="V20" s="1062">
        <f t="shared" ref="V20" si="12">SUM(V8:V19)</f>
        <v>-26532</v>
      </c>
      <c r="W20" s="1063">
        <f>W19</f>
        <v>1090921</v>
      </c>
      <c r="X20" s="1063">
        <f>X19</f>
        <v>615156</v>
      </c>
      <c r="Y20" s="1064">
        <f>Y19</f>
        <v>23521</v>
      </c>
      <c r="Z20" s="1065">
        <f>Z19</f>
        <v>1729600</v>
      </c>
      <c r="AA20" s="1066">
        <f>AA19</f>
        <v>1586607.4980986575</v>
      </c>
      <c r="AB20" s="1067">
        <f>Z20/AA20</f>
        <v>1.0901246855776872</v>
      </c>
      <c r="AC20" s="173"/>
    </row>
    <row r="21" spans="1:29">
      <c r="A21" s="88"/>
      <c r="B21" s="89"/>
      <c r="C21" s="89"/>
      <c r="D21" s="89"/>
      <c r="E21" s="89"/>
      <c r="F21" s="89"/>
      <c r="G21" s="89"/>
      <c r="H21" s="89"/>
      <c r="I21" s="89"/>
      <c r="J21" s="89"/>
      <c r="K21" s="89"/>
      <c r="L21" s="89"/>
      <c r="M21" s="89"/>
      <c r="N21" s="89"/>
      <c r="O21" s="89"/>
      <c r="P21" s="90"/>
      <c r="Q21" s="90"/>
      <c r="R21" s="90"/>
      <c r="S21" s="90"/>
      <c r="T21" s="90"/>
      <c r="U21" s="90"/>
      <c r="V21"/>
      <c r="W21"/>
      <c r="X21"/>
      <c r="Y21"/>
      <c r="Z21" s="416"/>
      <c r="AA21"/>
      <c r="AB21"/>
      <c r="AC21" s="19"/>
    </row>
    <row r="22" spans="1:29" ht="14.25">
      <c r="A22" s="2187" t="s">
        <v>1261</v>
      </c>
      <c r="B22" s="2187"/>
      <c r="C22" s="2187"/>
      <c r="D22" s="2187"/>
      <c r="E22" s="2187"/>
      <c r="F22" s="2187"/>
      <c r="G22" s="2187"/>
      <c r="H22" s="2187"/>
      <c r="I22" s="2187"/>
      <c r="J22" s="2187"/>
      <c r="K22" s="2187"/>
      <c r="L22" s="2187"/>
      <c r="M22" s="2187"/>
      <c r="N22" s="2187"/>
      <c r="O22" s="2187"/>
      <c r="P22" s="2187"/>
      <c r="Q22" s="2187"/>
      <c r="R22" s="2187"/>
      <c r="S22" s="2187"/>
      <c r="T22" s="2187"/>
      <c r="U22" s="91"/>
      <c r="V22" s="72"/>
      <c r="W22" s="72"/>
      <c r="X22" s="72"/>
      <c r="Y22" s="72"/>
      <c r="Z22" s="19"/>
      <c r="AA22" s="19"/>
      <c r="AB22" s="19"/>
      <c r="AC22" s="19"/>
    </row>
    <row r="23" spans="1:29" ht="20.25">
      <c r="A23" s="2187" t="s">
        <v>1262</v>
      </c>
      <c r="B23" s="2187"/>
      <c r="C23" s="2187"/>
      <c r="D23" s="2187"/>
      <c r="E23" s="2187"/>
      <c r="F23" s="2187"/>
      <c r="G23" s="2187"/>
      <c r="H23" s="2187"/>
      <c r="I23" s="2187"/>
      <c r="J23" s="2187"/>
      <c r="K23" s="2187"/>
      <c r="L23" s="2187"/>
      <c r="M23" s="2187"/>
      <c r="N23" s="2187"/>
      <c r="O23" s="2187"/>
      <c r="P23" s="2187"/>
      <c r="Q23" s="2187"/>
      <c r="R23" s="2187"/>
      <c r="S23" s="2187"/>
      <c r="T23" s="2187"/>
      <c r="U23" s="91"/>
      <c r="V23" s="19"/>
      <c r="W23" s="19"/>
      <c r="X23" s="1794"/>
      <c r="Y23" s="19"/>
      <c r="Z23" s="19"/>
      <c r="AA23" s="19"/>
      <c r="AB23" s="19"/>
      <c r="AC23" s="19"/>
    </row>
    <row r="24" spans="1:29">
      <c r="A24" s="2187" t="s">
        <v>1263</v>
      </c>
      <c r="B24" s="2187"/>
      <c r="C24" s="2187"/>
      <c r="D24" s="2187"/>
      <c r="E24" s="2187"/>
      <c r="F24" s="2187"/>
      <c r="G24" s="2187"/>
      <c r="H24" s="2187"/>
      <c r="I24" s="2187"/>
      <c r="J24" s="2187"/>
      <c r="K24" s="2187"/>
      <c r="L24" s="2187"/>
      <c r="M24" s="2187"/>
      <c r="N24" s="2187"/>
      <c r="O24" s="2187"/>
      <c r="P24" s="2187"/>
      <c r="Q24" s="2187"/>
      <c r="R24" s="2187"/>
      <c r="S24" s="2187"/>
      <c r="T24" s="2187"/>
      <c r="U24" s="91"/>
      <c r="V24" s="19"/>
      <c r="W24" s="19"/>
      <c r="X24" s="2"/>
      <c r="Y24" s="19"/>
      <c r="Z24" s="19" t="s">
        <v>113</v>
      </c>
      <c r="AA24" s="19"/>
      <c r="AB24" s="19"/>
      <c r="AC24" s="19"/>
    </row>
    <row r="25" spans="1:29" ht="14.25">
      <c r="A25" s="2188" t="s">
        <v>1264</v>
      </c>
      <c r="B25" s="2187"/>
      <c r="C25" s="2187"/>
      <c r="D25" s="2187"/>
      <c r="E25" s="2187"/>
      <c r="F25" s="2187"/>
      <c r="G25" s="2187"/>
      <c r="H25" s="2187"/>
      <c r="I25" s="2187"/>
      <c r="J25" s="2187"/>
      <c r="K25" s="2187"/>
      <c r="L25" s="2187"/>
      <c r="M25" s="2187"/>
      <c r="N25" s="2187"/>
      <c r="O25" s="2187"/>
      <c r="P25" s="2187"/>
      <c r="Q25" s="2187"/>
      <c r="R25" s="2187"/>
      <c r="S25" s="2187"/>
      <c r="T25" s="2187"/>
      <c r="U25" s="91"/>
      <c r="V25" s="19"/>
      <c r="W25" s="19"/>
      <c r="X25" s="19"/>
      <c r="Y25" s="19"/>
      <c r="Z25" s="19"/>
      <c r="AA25" s="19"/>
      <c r="AB25" s="19"/>
      <c r="AC25" s="19"/>
    </row>
    <row r="26" spans="1:29" ht="14.25">
      <c r="A26" s="2188" t="s">
        <v>1265</v>
      </c>
      <c r="B26" s="2187"/>
      <c r="C26" s="2187"/>
      <c r="D26" s="2187"/>
      <c r="E26" s="2187"/>
      <c r="F26" s="2187"/>
      <c r="G26" s="2187"/>
      <c r="H26" s="2187"/>
      <c r="I26" s="2187"/>
      <c r="J26" s="2187"/>
      <c r="K26" s="2187"/>
      <c r="L26" s="2187"/>
      <c r="M26" s="2187"/>
      <c r="N26" s="2187"/>
      <c r="O26" s="2187"/>
      <c r="P26" s="2187"/>
      <c r="Q26" s="2187"/>
      <c r="R26" s="2187"/>
      <c r="S26" s="2187"/>
      <c r="T26" s="2187"/>
      <c r="U26" s="2187"/>
      <c r="V26" s="2187"/>
      <c r="W26" s="2187"/>
      <c r="X26" s="2187"/>
      <c r="Y26" s="2187"/>
      <c r="Z26" s="2187"/>
      <c r="AA26" s="2187"/>
      <c r="AB26" s="2187"/>
      <c r="AC26" s="19"/>
    </row>
    <row r="27" spans="1:29" ht="14.25">
      <c r="A27" s="537"/>
      <c r="B27" s="19"/>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row>
    <row r="28" spans="1:29" ht="14.25">
      <c r="A28" s="19"/>
      <c r="B28" s="91"/>
      <c r="C28" s="91"/>
      <c r="D28" s="91"/>
      <c r="E28" s="91"/>
      <c r="F28" s="91"/>
      <c r="G28" s="91"/>
      <c r="H28" s="91"/>
      <c r="I28" s="91"/>
      <c r="J28" s="91"/>
      <c r="K28" s="91"/>
      <c r="L28" s="91"/>
      <c r="M28" s="91"/>
      <c r="N28" s="91"/>
      <c r="O28" s="91"/>
      <c r="P28" s="91"/>
      <c r="Q28" s="91"/>
      <c r="R28" s="91"/>
      <c r="S28" s="91"/>
      <c r="T28" s="91"/>
      <c r="U28" s="91"/>
      <c r="V28" s="19"/>
      <c r="W28" s="19"/>
      <c r="X28" s="19"/>
      <c r="Y28" s="19"/>
      <c r="Z28" s="19"/>
      <c r="AA28" s="19"/>
      <c r="AB28" s="19"/>
      <c r="AC28" s="19"/>
    </row>
    <row r="29" spans="1:29" ht="14.25">
      <c r="A29" s="72"/>
      <c r="B29" s="1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row>
    <row r="30" spans="1:29" ht="14.25">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row>
    <row r="31" spans="1:29" ht="14.25">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row>
    <row r="32" spans="1:29" ht="14.25">
      <c r="A32" s="19"/>
      <c r="B32" s="19"/>
      <c r="C32" s="19"/>
      <c r="D32" s="19"/>
      <c r="E32" s="19"/>
      <c r="F32" s="19"/>
      <c r="G32" s="19"/>
      <c r="H32" s="19"/>
      <c r="I32" s="19"/>
      <c r="J32" s="19"/>
      <c r="K32" s="19"/>
      <c r="L32" s="19"/>
      <c r="M32" s="19"/>
      <c r="N32" s="19"/>
      <c r="O32" s="19"/>
      <c r="P32" s="19"/>
      <c r="Q32" s="19"/>
      <c r="R32" s="19"/>
      <c r="S32" s="19"/>
      <c r="T32" s="19"/>
      <c r="U32" s="19"/>
      <c r="V32" s="19"/>
      <c r="W32" s="19"/>
      <c r="X32" s="19"/>
      <c r="Y32" s="19"/>
      <c r="Z32" s="19"/>
      <c r="AA32" s="19"/>
      <c r="AB32" s="19"/>
      <c r="AC32" s="19"/>
    </row>
  </sheetData>
  <mergeCells count="35">
    <mergeCell ref="A1:AB1"/>
    <mergeCell ref="A4:AB4"/>
    <mergeCell ref="T6:T7"/>
    <mergeCell ref="L6:L7"/>
    <mergeCell ref="M6:M7"/>
    <mergeCell ref="N6:N7"/>
    <mergeCell ref="O6:O7"/>
    <mergeCell ref="P6:P7"/>
    <mergeCell ref="K6:K7"/>
    <mergeCell ref="Q6:Q7"/>
    <mergeCell ref="R6:R7"/>
    <mergeCell ref="S6:S7"/>
    <mergeCell ref="A3:AB3"/>
    <mergeCell ref="B6:E6"/>
    <mergeCell ref="A2:AB2"/>
    <mergeCell ref="F6:J6"/>
    <mergeCell ref="A22:T22"/>
    <mergeCell ref="A23:T23"/>
    <mergeCell ref="A24:T24"/>
    <mergeCell ref="A25:T25"/>
    <mergeCell ref="A26:AB26"/>
    <mergeCell ref="AA5:AA7"/>
    <mergeCell ref="AB5:AB7"/>
    <mergeCell ref="W5:Y5"/>
    <mergeCell ref="W6:W7"/>
    <mergeCell ref="U6:U7"/>
    <mergeCell ref="V6:V7"/>
    <mergeCell ref="U5:V5"/>
    <mergeCell ref="A5:A7"/>
    <mergeCell ref="B5:K5"/>
    <mergeCell ref="X6:X7"/>
    <mergeCell ref="Y6:Y7"/>
    <mergeCell ref="Z5:Z7"/>
    <mergeCell ref="P5:T5"/>
    <mergeCell ref="L5:O5"/>
  </mergeCells>
  <printOptions horizontalCentered="1" verticalCentered="1" headings="1"/>
  <pageMargins left="0.25" right="0.25" top="0.25" bottom="0.25" header="0.3" footer="0.3"/>
  <pageSetup paperSize="5" scale="57" firstPageNumber="98" orientation="landscape" useFirstPageNumber="1" r:id="rId1"/>
  <headerFooter scaleWithDoc="0" alignWithMargins="0"/>
  <customProperties>
    <customPr name="_pios_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XFB45"/>
  <sheetViews>
    <sheetView topLeftCell="A23" zoomScaleNormal="100" workbookViewId="0">
      <selection activeCell="E47" sqref="E47"/>
    </sheetView>
  </sheetViews>
  <sheetFormatPr defaultRowHeight="12.75"/>
  <cols>
    <col min="1" max="7" width="16.5703125" customWidth="1"/>
    <col min="8" max="8" width="14.42578125" customWidth="1"/>
    <col min="9" max="9" width="14.140625" customWidth="1"/>
    <col min="10" max="10" width="14.7109375" customWidth="1"/>
    <col min="11" max="11" width="14" customWidth="1"/>
    <col min="12" max="12" width="5.42578125" customWidth="1"/>
  </cols>
  <sheetData>
    <row r="1" spans="1:13" ht="24" customHeight="1">
      <c r="A1" s="2207" t="s">
        <v>249</v>
      </c>
      <c r="B1" s="2208"/>
      <c r="C1" s="2208"/>
      <c r="D1" s="2208"/>
      <c r="E1" s="2208"/>
      <c r="F1" s="2208"/>
      <c r="G1" s="2208"/>
      <c r="H1" s="2208"/>
      <c r="I1" s="2208"/>
      <c r="J1" s="2208"/>
      <c r="K1" s="2208"/>
      <c r="M1" s="1794"/>
    </row>
    <row r="2" spans="1:13" ht="18" customHeight="1">
      <c r="A2" s="2214" t="s">
        <v>1266</v>
      </c>
      <c r="B2" s="2215"/>
      <c r="C2" s="2215"/>
      <c r="D2" s="2215"/>
      <c r="E2" s="2215"/>
      <c r="F2" s="2215"/>
      <c r="G2" s="2215"/>
      <c r="H2" s="2215"/>
      <c r="I2" s="2215"/>
      <c r="J2" s="2215"/>
      <c r="K2" s="2216"/>
      <c r="M2" s="1794"/>
    </row>
    <row r="3" spans="1:13" ht="19.5" customHeight="1">
      <c r="A3" s="2214" t="s">
        <v>1267</v>
      </c>
      <c r="B3" s="2215"/>
      <c r="C3" s="2215"/>
      <c r="D3" s="2215"/>
      <c r="E3" s="2215"/>
      <c r="F3" s="2215"/>
      <c r="G3" s="2215"/>
      <c r="H3" s="2215"/>
      <c r="I3" s="2215"/>
      <c r="J3" s="2215"/>
      <c r="K3" s="2216"/>
      <c r="L3" s="485"/>
    </row>
    <row r="4" spans="1:13" ht="24.75" customHeight="1" thickBot="1">
      <c r="A4" s="2209" t="s">
        <v>4</v>
      </c>
      <c r="B4" s="2193"/>
      <c r="C4" s="2193"/>
      <c r="D4" s="2193"/>
      <c r="E4" s="2193"/>
      <c r="F4" s="2193"/>
      <c r="G4" s="2193"/>
      <c r="H4" s="2193"/>
      <c r="I4" s="2193"/>
      <c r="J4" s="2193"/>
      <c r="K4" s="2194"/>
      <c r="M4" s="480"/>
    </row>
    <row r="5" spans="1:13" ht="69.75" customHeight="1">
      <c r="A5" s="674" t="s">
        <v>1268</v>
      </c>
      <c r="B5" s="678" t="s">
        <v>1269</v>
      </c>
      <c r="C5" s="678" t="s">
        <v>1270</v>
      </c>
      <c r="D5" s="675" t="s">
        <v>1271</v>
      </c>
      <c r="E5" s="675" t="s">
        <v>1272</v>
      </c>
      <c r="F5" s="675" t="s">
        <v>1273</v>
      </c>
      <c r="G5" s="678" t="s">
        <v>1274</v>
      </c>
      <c r="H5" s="678" t="s">
        <v>1275</v>
      </c>
      <c r="I5" s="678" t="s">
        <v>1276</v>
      </c>
      <c r="J5" s="675" t="s">
        <v>1277</v>
      </c>
      <c r="K5" s="676" t="s">
        <v>1278</v>
      </c>
    </row>
    <row r="6" spans="1:13" ht="14.25">
      <c r="A6" s="1733" t="s">
        <v>1248</v>
      </c>
      <c r="B6" s="1189">
        <v>1758224</v>
      </c>
      <c r="C6" s="1734">
        <v>8568</v>
      </c>
      <c r="D6" s="1735">
        <v>4.8730992183021052E-3</v>
      </c>
      <c r="E6" s="1203">
        <v>0.62231559290382821</v>
      </c>
      <c r="F6" s="1203">
        <v>0.26342203548085902</v>
      </c>
      <c r="G6" s="1734">
        <v>5332</v>
      </c>
      <c r="H6" s="1734">
        <v>755</v>
      </c>
      <c r="I6" s="1734">
        <v>6087</v>
      </c>
      <c r="J6" s="1735">
        <v>0.71043417366946782</v>
      </c>
      <c r="K6" s="1736">
        <v>3.4620162163637854E-3</v>
      </c>
    </row>
    <row r="7" spans="1:13" ht="14.25">
      <c r="A7" s="1733" t="s">
        <v>1249</v>
      </c>
      <c r="B7" s="1734">
        <v>1759932</v>
      </c>
      <c r="C7" s="1737">
        <v>6869</v>
      </c>
      <c r="D7" s="1735">
        <v>3.9029917064977511E-3</v>
      </c>
      <c r="E7" s="1203">
        <v>0.67258698500509539</v>
      </c>
      <c r="F7" s="1203">
        <v>0.25054593099432232</v>
      </c>
      <c r="G7" s="1734">
        <v>4620</v>
      </c>
      <c r="H7" s="1734">
        <v>504</v>
      </c>
      <c r="I7" s="1734">
        <v>5124</v>
      </c>
      <c r="J7" s="1735">
        <v>0.74596011064201484</v>
      </c>
      <c r="K7" s="1736">
        <v>2.9114761252139287E-3</v>
      </c>
    </row>
    <row r="8" spans="1:13" ht="14.25">
      <c r="A8" s="1733" t="s">
        <v>1250</v>
      </c>
      <c r="B8" s="1738">
        <v>1765712</v>
      </c>
      <c r="C8" s="1737">
        <v>7677</v>
      </c>
      <c r="D8" s="1735">
        <v>4.3478211622280417E-3</v>
      </c>
      <c r="E8" s="1203">
        <v>0.67643610785463071</v>
      </c>
      <c r="F8" s="1203">
        <v>0.24788328774260779</v>
      </c>
      <c r="G8" s="1734">
        <v>5193</v>
      </c>
      <c r="H8" s="1734">
        <v>541</v>
      </c>
      <c r="I8" s="1734">
        <v>5734</v>
      </c>
      <c r="J8" s="1735">
        <v>0.74690634362381136</v>
      </c>
      <c r="K8" s="1736">
        <v>3.2474152070099769E-3</v>
      </c>
    </row>
    <row r="9" spans="1:13" ht="14.25">
      <c r="A9" s="1733" t="s">
        <v>1251</v>
      </c>
      <c r="B9" s="1738">
        <v>1772161</v>
      </c>
      <c r="C9" s="1737">
        <v>6202</v>
      </c>
      <c r="D9" s="1735">
        <v>3.4996820266330205E-3</v>
      </c>
      <c r="E9" s="1203">
        <v>0.66446307642695901</v>
      </c>
      <c r="F9" s="1203">
        <v>0.25862624959690422</v>
      </c>
      <c r="G9" s="1734">
        <v>4121</v>
      </c>
      <c r="H9" s="1734">
        <v>370</v>
      </c>
      <c r="I9" s="1734">
        <v>4491</v>
      </c>
      <c r="J9" s="1735">
        <v>0.72412125120928728</v>
      </c>
      <c r="K9" s="1736">
        <v>2.5341941279601573E-3</v>
      </c>
    </row>
    <row r="10" spans="1:13" ht="14.25">
      <c r="A10" s="1733" t="s">
        <v>1252</v>
      </c>
      <c r="B10" s="1738">
        <v>1771397</v>
      </c>
      <c r="C10" s="1737">
        <v>7671</v>
      </c>
      <c r="D10" s="1735">
        <v>4.3304804061427222E-3</v>
      </c>
      <c r="E10" s="1203">
        <v>0.66536305566418985</v>
      </c>
      <c r="F10" s="1203">
        <v>0.26306870029983054</v>
      </c>
      <c r="G10" s="1734">
        <v>5104</v>
      </c>
      <c r="H10" s="1734">
        <v>525</v>
      </c>
      <c r="I10" s="1734">
        <v>5629</v>
      </c>
      <c r="J10" s="1735">
        <v>0.73380263329422502</v>
      </c>
      <c r="K10" s="1736">
        <v>3.1777179254565747E-3</v>
      </c>
    </row>
    <row r="11" spans="1:13" ht="14.25">
      <c r="A11" s="1733" t="s">
        <v>1253</v>
      </c>
      <c r="B11" s="1738">
        <v>1766341</v>
      </c>
      <c r="C11" s="1737">
        <v>9267</v>
      </c>
      <c r="D11" s="1735">
        <v>5.2464388246663586E-3</v>
      </c>
      <c r="E11" s="1203">
        <v>0.63386209129168014</v>
      </c>
      <c r="F11" s="1203">
        <v>0.29319089241394192</v>
      </c>
      <c r="G11" s="1734">
        <v>5874</v>
      </c>
      <c r="H11" s="1734">
        <v>657</v>
      </c>
      <c r="I11" s="1734">
        <v>6531</v>
      </c>
      <c r="J11" s="1735">
        <v>0.70475882162512138</v>
      </c>
      <c r="K11" s="1736">
        <v>3.6974740438001498E-3</v>
      </c>
    </row>
    <row r="12" spans="1:13" ht="14.25">
      <c r="A12" s="1733" t="s">
        <v>1254</v>
      </c>
      <c r="B12" s="1738">
        <v>1759511</v>
      </c>
      <c r="C12" s="1737">
        <v>10154</v>
      </c>
      <c r="D12" s="1735">
        <v>5.7709215799162383E-3</v>
      </c>
      <c r="E12" s="1203">
        <v>0.65274768564112662</v>
      </c>
      <c r="F12" s="1203">
        <v>0.27092771321646641</v>
      </c>
      <c r="G12" s="1734">
        <v>6628</v>
      </c>
      <c r="H12" s="1734">
        <v>751</v>
      </c>
      <c r="I12" s="1734">
        <v>7379</v>
      </c>
      <c r="J12" s="1735">
        <v>0.72670868623202678</v>
      </c>
      <c r="K12" s="1736">
        <v>4.193778839688982E-3</v>
      </c>
    </row>
    <row r="13" spans="1:13" ht="14.25">
      <c r="A13" s="1733" t="s">
        <v>1255</v>
      </c>
      <c r="B13" s="1738">
        <v>1753904</v>
      </c>
      <c r="C13" s="1737">
        <v>8826</v>
      </c>
      <c r="D13" s="1735">
        <v>5.0322024466561456E-3</v>
      </c>
      <c r="E13" s="1203">
        <v>0.6586222524359846</v>
      </c>
      <c r="F13" s="1203">
        <v>0.27317017901654206</v>
      </c>
      <c r="G13" s="1734">
        <v>5813</v>
      </c>
      <c r="H13" s="1734">
        <v>566</v>
      </c>
      <c r="I13" s="1734">
        <v>6379</v>
      </c>
      <c r="J13" s="1735">
        <v>0.72275096306367548</v>
      </c>
      <c r="K13" s="1736">
        <v>3.6370291646521131E-3</v>
      </c>
    </row>
    <row r="14" spans="1:13" ht="14.25">
      <c r="A14" s="1733" t="s">
        <v>1256</v>
      </c>
      <c r="B14" s="1738">
        <v>1751213</v>
      </c>
      <c r="C14" s="1737">
        <v>14836</v>
      </c>
      <c r="D14" s="1735">
        <v>8.4718420888835345E-3</v>
      </c>
      <c r="E14" s="1203">
        <v>0.74501213265031008</v>
      </c>
      <c r="F14" s="1203">
        <v>0.2004583445672688</v>
      </c>
      <c r="G14" s="1734">
        <v>11053</v>
      </c>
      <c r="H14" s="1734">
        <v>783</v>
      </c>
      <c r="I14" s="1734">
        <v>11836</v>
      </c>
      <c r="J14" s="1735">
        <v>0.79778916149905632</v>
      </c>
      <c r="K14" s="1736">
        <v>6.7587437964428086E-3</v>
      </c>
    </row>
    <row r="15" spans="1:13" ht="14.25">
      <c r="A15" s="1733" t="s">
        <v>1257</v>
      </c>
      <c r="B15" s="1739">
        <v>1747505</v>
      </c>
      <c r="C15" s="1737">
        <v>16894</v>
      </c>
      <c r="D15" s="1735">
        <v>9.6674973748286843E-3</v>
      </c>
      <c r="E15" s="1203">
        <v>0.70474724754350659</v>
      </c>
      <c r="F15" s="1203">
        <v>0.22641174381437196</v>
      </c>
      <c r="G15" s="1734">
        <v>11906</v>
      </c>
      <c r="H15" s="1734">
        <v>1190</v>
      </c>
      <c r="I15" s="1734">
        <v>13096</v>
      </c>
      <c r="J15" s="1735">
        <v>0.77518645673020004</v>
      </c>
      <c r="K15" s="1736">
        <v>7.4941130354419586E-3</v>
      </c>
    </row>
    <row r="16" spans="1:13" ht="14.25">
      <c r="A16" s="1733" t="s">
        <v>1258</v>
      </c>
      <c r="B16" s="1739">
        <v>1738775</v>
      </c>
      <c r="C16" s="1737">
        <v>8554</v>
      </c>
      <c r="D16" s="1735">
        <v>4.9195554341418526E-3</v>
      </c>
      <c r="E16" s="1203">
        <v>0.6270750526069675</v>
      </c>
      <c r="F16" s="1203">
        <v>0.28220715454758005</v>
      </c>
      <c r="G16" s="1737">
        <v>5364</v>
      </c>
      <c r="H16" s="1737">
        <v>766</v>
      </c>
      <c r="I16" s="1734">
        <v>6130</v>
      </c>
      <c r="J16" s="1735">
        <v>0.7166238017301847</v>
      </c>
      <c r="K16" s="1736">
        <v>3.5254705180371238E-3</v>
      </c>
    </row>
    <row r="17" spans="1:16382" ht="15" thickBot="1">
      <c r="A17" s="547" t="s">
        <v>1259</v>
      </c>
      <c r="B17" s="1190">
        <v>1729600</v>
      </c>
      <c r="C17" s="1192">
        <v>11024</v>
      </c>
      <c r="D17" s="1193">
        <v>6.3737280296022204E-3</v>
      </c>
      <c r="E17" s="1204">
        <v>0.46462264150943394</v>
      </c>
      <c r="F17" s="1204">
        <v>0.27059143686502179</v>
      </c>
      <c r="G17" s="1192">
        <v>5122</v>
      </c>
      <c r="H17" s="1192">
        <v>965</v>
      </c>
      <c r="I17" s="1195">
        <v>6087</v>
      </c>
      <c r="J17" s="1193">
        <v>0.55215892597968075</v>
      </c>
      <c r="K17" s="1196">
        <v>3.5193108233117485E-3</v>
      </c>
      <c r="M17" s="19"/>
    </row>
    <row r="18" spans="1:16382" ht="15.75" thickBot="1">
      <c r="A18" s="679" t="s">
        <v>91</v>
      </c>
      <c r="B18" s="1191">
        <v>1729600</v>
      </c>
      <c r="C18" s="1191">
        <v>116542</v>
      </c>
      <c r="D18" s="1194">
        <v>6.7380897317298794E-2</v>
      </c>
      <c r="E18" s="1205">
        <v>0.65324089169569766</v>
      </c>
      <c r="F18" s="1205">
        <v>0.25379691441711999</v>
      </c>
      <c r="G18" s="1191">
        <v>76130</v>
      </c>
      <c r="H18" s="1191">
        <v>8373</v>
      </c>
      <c r="I18" s="1191">
        <v>84503</v>
      </c>
      <c r="J18" s="1194">
        <v>0.72508623500540581</v>
      </c>
      <c r="K18" s="1197">
        <v>4.8856961147086028E-2</v>
      </c>
    </row>
    <row r="19" spans="1:16382">
      <c r="A19" s="92"/>
      <c r="B19" s="93"/>
      <c r="C19" s="93"/>
      <c r="D19" s="94"/>
      <c r="E19" s="94"/>
      <c r="F19" s="94"/>
      <c r="G19" s="93"/>
      <c r="H19" s="93"/>
      <c r="I19" s="93"/>
      <c r="J19" s="94"/>
      <c r="K19" s="94"/>
    </row>
    <row r="20" spans="1:16382">
      <c r="A20" s="2202" t="s">
        <v>1279</v>
      </c>
      <c r="B20" s="2203"/>
      <c r="C20" s="2203"/>
      <c r="D20" s="2203"/>
      <c r="E20" s="2203"/>
      <c r="F20" s="2203"/>
      <c r="G20" s="2203"/>
      <c r="H20" s="2203"/>
      <c r="I20" s="2203"/>
      <c r="J20" s="2203"/>
      <c r="K20" s="1984"/>
    </row>
    <row r="21" spans="1:16382">
      <c r="A21" s="2204" t="s">
        <v>1280</v>
      </c>
      <c r="B21" s="2205"/>
      <c r="C21" s="2205"/>
      <c r="D21" s="2205"/>
      <c r="E21" s="2205"/>
      <c r="F21" s="2205"/>
      <c r="G21" s="2205"/>
      <c r="H21" s="2205"/>
      <c r="I21" s="2205"/>
      <c r="J21" s="2205"/>
      <c r="K21" s="2205"/>
    </row>
    <row r="22" spans="1:16382" ht="27" customHeight="1">
      <c r="A22" s="1920" t="s">
        <v>1281</v>
      </c>
      <c r="B22" s="1920"/>
      <c r="C22" s="1920"/>
      <c r="D22" s="1920"/>
      <c r="E22" s="1920"/>
      <c r="F22" s="1920"/>
      <c r="G22" s="1920"/>
      <c r="H22" s="1920"/>
      <c r="I22" s="1920"/>
      <c r="J22" s="1920"/>
      <c r="K22" s="1920"/>
    </row>
    <row r="23" spans="1:16382" ht="15" customHeight="1">
      <c r="A23" s="2201" t="s">
        <v>1282</v>
      </c>
      <c r="B23" s="2201"/>
      <c r="C23" s="2201"/>
      <c r="D23" s="2201"/>
      <c r="E23" s="2201"/>
      <c r="F23" s="2201"/>
      <c r="G23" s="2201"/>
      <c r="H23" s="2201"/>
      <c r="I23" s="2201"/>
      <c r="J23" s="2201"/>
      <c r="K23" s="2201"/>
    </row>
    <row r="24" spans="1:16382" s="546" customFormat="1" ht="12.75" customHeight="1">
      <c r="A24" s="1984" t="s">
        <v>1283</v>
      </c>
      <c r="B24" s="2201"/>
      <c r="C24" s="2201"/>
      <c r="D24" s="2201"/>
      <c r="E24" s="2201"/>
      <c r="F24" s="2201"/>
      <c r="G24" s="2201"/>
      <c r="H24" s="2201"/>
      <c r="I24" s="2201"/>
      <c r="J24" s="2201"/>
      <c r="K24" s="2201"/>
      <c r="L24" s="2201"/>
      <c r="M24" s="2201"/>
      <c r="N24" s="2201"/>
      <c r="O24" s="2201"/>
      <c r="P24" s="2201"/>
      <c r="Q24" s="2201"/>
      <c r="R24" s="2201"/>
      <c r="S24" s="2201"/>
      <c r="T24" s="2201"/>
      <c r="U24" s="2201"/>
      <c r="V24" s="2201"/>
      <c r="W24" s="2201"/>
      <c r="X24" s="2201"/>
      <c r="Y24" s="2201"/>
      <c r="Z24" s="2201"/>
      <c r="AA24" s="2201"/>
      <c r="AB24" s="2201"/>
      <c r="AC24" s="2201"/>
      <c r="AD24" s="2201"/>
      <c r="AE24" s="2201"/>
      <c r="AF24" s="2201"/>
      <c r="AG24" s="2201"/>
      <c r="AH24" s="2201"/>
      <c r="AI24" s="2201"/>
      <c r="AJ24" s="2201"/>
      <c r="AK24" s="2201"/>
      <c r="AL24" s="2201"/>
      <c r="AM24" s="2201"/>
      <c r="AN24" s="2201"/>
      <c r="AO24" s="2201"/>
      <c r="AP24" s="2201"/>
      <c r="AQ24" s="2201"/>
      <c r="AR24" s="2201"/>
      <c r="AS24" s="2201"/>
      <c r="AT24" s="2201"/>
      <c r="AU24" s="2201"/>
      <c r="AV24" s="2201"/>
      <c r="AW24" s="2201"/>
      <c r="AX24" s="2201"/>
      <c r="AY24" s="2201"/>
      <c r="AZ24" s="2201"/>
      <c r="BA24" s="2201"/>
      <c r="BB24" s="2201"/>
      <c r="BC24" s="2201"/>
      <c r="BD24" s="2201"/>
      <c r="BE24" s="2201"/>
      <c r="BF24" s="2201"/>
      <c r="BG24" s="2201"/>
      <c r="BH24" s="2201"/>
      <c r="BI24" s="2201"/>
      <c r="BJ24" s="2201"/>
      <c r="BK24" s="2201"/>
      <c r="BL24" s="2201"/>
      <c r="BM24" s="2201"/>
      <c r="BN24" s="2201"/>
      <c r="BO24" s="2201"/>
      <c r="BP24" s="2201"/>
      <c r="BQ24" s="2201"/>
      <c r="BR24" s="2201"/>
      <c r="BS24" s="2201"/>
      <c r="BT24" s="2201"/>
      <c r="BU24" s="2201"/>
      <c r="BV24" s="2201"/>
      <c r="BW24" s="2201"/>
      <c r="BX24" s="2201"/>
      <c r="BY24" s="2201"/>
      <c r="BZ24" s="2201"/>
      <c r="CA24" s="2201"/>
      <c r="CB24" s="2201"/>
      <c r="CC24" s="2201"/>
      <c r="CD24" s="2201"/>
      <c r="CE24" s="2201"/>
      <c r="CF24" s="2201"/>
      <c r="CG24" s="2201"/>
      <c r="CH24" s="2201"/>
      <c r="CI24" s="2201"/>
      <c r="CJ24" s="2201"/>
      <c r="CK24" s="2201"/>
      <c r="CL24" s="2201"/>
      <c r="CM24" s="2201"/>
      <c r="CN24" s="2201"/>
      <c r="CO24" s="2201"/>
      <c r="CP24" s="2201"/>
      <c r="CQ24" s="2201"/>
      <c r="CR24" s="2201"/>
      <c r="CS24" s="2201"/>
      <c r="CT24" s="2201"/>
      <c r="CU24" s="2201"/>
      <c r="CV24" s="2201"/>
      <c r="CW24" s="2201"/>
      <c r="CX24" s="2201"/>
      <c r="CY24" s="2201"/>
      <c r="CZ24" s="2201"/>
      <c r="DA24" s="2201"/>
      <c r="DB24" s="2201"/>
      <c r="DC24" s="2201"/>
      <c r="DD24" s="2201"/>
      <c r="DE24" s="2201"/>
      <c r="DF24" s="2201"/>
      <c r="DG24" s="2201"/>
      <c r="DH24" s="2201"/>
      <c r="DI24" s="2201"/>
      <c r="DJ24" s="2201"/>
      <c r="DK24" s="2201"/>
      <c r="DL24" s="2201"/>
      <c r="DM24" s="2201"/>
      <c r="DN24" s="2201"/>
      <c r="DO24" s="2201"/>
      <c r="DP24" s="2201"/>
      <c r="DQ24" s="2201"/>
      <c r="DR24" s="2201"/>
      <c r="DS24" s="2201"/>
      <c r="DT24" s="2201"/>
      <c r="DU24" s="2201"/>
      <c r="DV24" s="2201"/>
      <c r="DW24" s="2201"/>
      <c r="DX24" s="2201"/>
      <c r="DY24" s="2201"/>
      <c r="DZ24" s="2201"/>
      <c r="EA24" s="2201"/>
      <c r="EB24" s="2201"/>
      <c r="EC24" s="2201"/>
      <c r="ED24" s="2201"/>
      <c r="EE24" s="2201"/>
      <c r="EF24" s="2201"/>
      <c r="EG24" s="2201"/>
      <c r="EH24" s="2201"/>
      <c r="EI24" s="2201"/>
      <c r="EJ24" s="2201"/>
      <c r="EK24" s="2201"/>
      <c r="EL24" s="2201"/>
      <c r="EM24" s="2201"/>
      <c r="EN24" s="2201"/>
      <c r="EO24" s="2201"/>
      <c r="EP24" s="2201"/>
      <c r="EQ24" s="2201"/>
      <c r="ER24" s="2201"/>
      <c r="ES24" s="2201"/>
      <c r="ET24" s="2201"/>
      <c r="EU24" s="2201"/>
      <c r="EV24" s="2201"/>
      <c r="EW24" s="2201"/>
      <c r="EX24" s="2201"/>
      <c r="EY24" s="2201"/>
      <c r="EZ24" s="2201"/>
      <c r="FA24" s="2201"/>
      <c r="FB24" s="2201"/>
      <c r="FC24" s="2201"/>
      <c r="FD24" s="2201"/>
      <c r="FE24" s="2201"/>
      <c r="FF24" s="2201"/>
      <c r="FG24" s="2201"/>
      <c r="FH24" s="2201"/>
      <c r="FI24" s="2201"/>
      <c r="FJ24" s="2201"/>
      <c r="FK24" s="2201"/>
      <c r="FL24" s="2201"/>
      <c r="FM24" s="2201"/>
      <c r="FN24" s="2201"/>
      <c r="FO24" s="2201"/>
      <c r="FP24" s="2201"/>
      <c r="FQ24" s="2201"/>
      <c r="FR24" s="2201"/>
      <c r="FS24" s="2201"/>
      <c r="FT24" s="2201"/>
      <c r="FU24" s="2201"/>
      <c r="FV24" s="2201"/>
      <c r="FW24" s="2201"/>
      <c r="FX24" s="2201"/>
      <c r="FY24" s="2201"/>
      <c r="FZ24" s="2201"/>
      <c r="GA24" s="2201"/>
      <c r="GB24" s="2201"/>
      <c r="GC24" s="2201"/>
      <c r="GD24" s="2201"/>
      <c r="GE24" s="2201"/>
      <c r="GF24" s="2201"/>
      <c r="GG24" s="2201"/>
      <c r="GH24" s="2201"/>
      <c r="GI24" s="2201"/>
      <c r="GJ24" s="2201"/>
      <c r="GK24" s="2201"/>
      <c r="GL24" s="2201"/>
      <c r="GM24" s="2201"/>
      <c r="GN24" s="2201"/>
      <c r="GO24" s="2201"/>
      <c r="GP24" s="2201"/>
      <c r="GQ24" s="2201"/>
      <c r="GR24" s="2201"/>
      <c r="GS24" s="2201"/>
      <c r="GT24" s="2201"/>
      <c r="GU24" s="2201"/>
      <c r="GV24" s="2201"/>
      <c r="GW24" s="2201"/>
      <c r="GX24" s="2201"/>
      <c r="GY24" s="2201"/>
      <c r="GZ24" s="2201"/>
      <c r="HA24" s="2201"/>
      <c r="HB24" s="2201"/>
      <c r="HC24" s="2201"/>
      <c r="HD24" s="2201"/>
      <c r="HE24" s="2201"/>
      <c r="HF24" s="2201"/>
      <c r="HG24" s="2201"/>
      <c r="HH24" s="2201"/>
      <c r="HI24" s="2201"/>
      <c r="HJ24" s="2201"/>
      <c r="HK24" s="2201"/>
      <c r="HL24" s="2201"/>
      <c r="HM24" s="2201"/>
      <c r="HN24" s="2201"/>
      <c r="HO24" s="2201"/>
      <c r="HP24" s="2201"/>
      <c r="HQ24" s="2201"/>
      <c r="HR24" s="2201"/>
      <c r="HS24" s="2201"/>
      <c r="HT24" s="2201"/>
      <c r="HU24" s="2201"/>
      <c r="HV24" s="2201"/>
      <c r="HW24" s="2201"/>
      <c r="HX24" s="2201"/>
      <c r="HY24" s="2201"/>
      <c r="HZ24" s="2201"/>
      <c r="IA24" s="2201"/>
      <c r="IB24" s="2201"/>
      <c r="IC24" s="2201"/>
      <c r="ID24" s="2201"/>
      <c r="IE24" s="2201"/>
      <c r="IF24" s="2201"/>
      <c r="IG24" s="2201"/>
      <c r="IH24" s="2201"/>
      <c r="II24" s="2201"/>
      <c r="IJ24" s="2201"/>
      <c r="IK24" s="2201"/>
      <c r="IL24" s="2201"/>
      <c r="IM24" s="2201"/>
      <c r="IN24" s="2201"/>
      <c r="IO24" s="2201"/>
      <c r="IP24" s="2201"/>
      <c r="IQ24" s="2201"/>
      <c r="IR24" s="2201"/>
      <c r="IS24" s="2201"/>
      <c r="IT24" s="2201"/>
      <c r="IU24" s="2201"/>
      <c r="IV24" s="2201"/>
      <c r="IW24" s="2201"/>
      <c r="IX24" s="2201"/>
      <c r="IY24" s="2201"/>
      <c r="IZ24" s="2201"/>
      <c r="JA24" s="2201"/>
      <c r="JB24" s="2201"/>
      <c r="JC24" s="2201"/>
      <c r="JD24" s="2201"/>
      <c r="JE24" s="2201"/>
      <c r="JF24" s="2201"/>
      <c r="JG24" s="2201"/>
      <c r="JH24" s="2201"/>
      <c r="JI24" s="2201"/>
      <c r="JJ24" s="2201"/>
      <c r="JK24" s="2201"/>
      <c r="JL24" s="2201"/>
      <c r="JM24" s="2201"/>
      <c r="JN24" s="2201"/>
      <c r="JO24" s="2201"/>
      <c r="JP24" s="2201"/>
      <c r="JQ24" s="2201"/>
      <c r="JR24" s="2201"/>
      <c r="JS24" s="2201"/>
      <c r="JT24" s="2201"/>
      <c r="JU24" s="2201"/>
      <c r="JV24" s="2201"/>
      <c r="JW24" s="2201"/>
      <c r="JX24" s="2201"/>
      <c r="JY24" s="2201"/>
      <c r="JZ24" s="2201"/>
      <c r="KA24" s="2201"/>
      <c r="KB24" s="2201"/>
      <c r="KC24" s="2201"/>
      <c r="KD24" s="2201"/>
      <c r="KE24" s="2201"/>
      <c r="KF24" s="2201"/>
      <c r="KG24" s="2201"/>
      <c r="KH24" s="2201"/>
      <c r="KI24" s="2201"/>
      <c r="KJ24" s="2201"/>
      <c r="KK24" s="2201"/>
      <c r="KL24" s="2201"/>
      <c r="KM24" s="2201"/>
      <c r="KN24" s="2201"/>
      <c r="KO24" s="2201"/>
      <c r="KP24" s="2201"/>
      <c r="KQ24" s="2201"/>
      <c r="KR24" s="2201"/>
      <c r="KS24" s="2201"/>
      <c r="KT24" s="2201"/>
      <c r="KU24" s="2201"/>
      <c r="KV24" s="2201"/>
      <c r="KW24" s="2201"/>
      <c r="KX24" s="2201"/>
      <c r="KY24" s="2201"/>
      <c r="KZ24" s="2201"/>
      <c r="LA24" s="2201"/>
      <c r="LB24" s="2201"/>
      <c r="LC24" s="2201"/>
      <c r="LD24" s="2201"/>
      <c r="LE24" s="2201"/>
      <c r="LF24" s="2201"/>
      <c r="LG24" s="2201"/>
      <c r="LH24" s="2201"/>
      <c r="LI24" s="2201"/>
      <c r="LJ24" s="2201"/>
      <c r="LK24" s="2201"/>
      <c r="LL24" s="2201"/>
      <c r="LM24" s="2201"/>
      <c r="LN24" s="2201"/>
      <c r="LO24" s="2201"/>
      <c r="LP24" s="2201"/>
      <c r="LQ24" s="2201"/>
      <c r="LR24" s="2201"/>
      <c r="LS24" s="2201"/>
      <c r="LT24" s="2201"/>
      <c r="LU24" s="2201"/>
      <c r="LV24" s="2201"/>
      <c r="LW24" s="2201"/>
      <c r="LX24" s="2201"/>
      <c r="LY24" s="2201"/>
      <c r="LZ24" s="2201"/>
      <c r="MA24" s="2201"/>
      <c r="MB24" s="2201"/>
      <c r="MC24" s="2201"/>
      <c r="MD24" s="2201"/>
      <c r="ME24" s="2201"/>
      <c r="MF24" s="2201"/>
      <c r="MG24" s="2201"/>
      <c r="MH24" s="2201"/>
      <c r="MI24" s="2201"/>
      <c r="MJ24" s="2201"/>
      <c r="MK24" s="2201"/>
      <c r="ML24" s="2201"/>
      <c r="MM24" s="2201"/>
      <c r="MN24" s="2201"/>
      <c r="MO24" s="2201"/>
      <c r="MP24" s="2201"/>
      <c r="MQ24" s="2201"/>
      <c r="MR24" s="2201"/>
      <c r="MS24" s="2201"/>
      <c r="MT24" s="2201"/>
      <c r="MU24" s="2201"/>
      <c r="MV24" s="2201"/>
      <c r="MW24" s="2201"/>
      <c r="MX24" s="2201"/>
      <c r="MY24" s="2201"/>
      <c r="MZ24" s="2201"/>
      <c r="NA24" s="2201"/>
      <c r="NB24" s="2201"/>
      <c r="NC24" s="2201"/>
      <c r="ND24" s="2201"/>
      <c r="NE24" s="2201"/>
      <c r="NF24" s="2201"/>
      <c r="NG24" s="2201"/>
      <c r="NH24" s="2201"/>
      <c r="NI24" s="2201"/>
      <c r="NJ24" s="2201"/>
      <c r="NK24" s="2201"/>
      <c r="NL24" s="2201"/>
      <c r="NM24" s="2201"/>
      <c r="NN24" s="2201"/>
      <c r="NO24" s="2201"/>
      <c r="NP24" s="2201"/>
      <c r="NQ24" s="2201"/>
      <c r="NR24" s="2201"/>
      <c r="NS24" s="2201"/>
      <c r="NT24" s="2201"/>
      <c r="NU24" s="2201"/>
      <c r="NV24" s="2201"/>
      <c r="NW24" s="2201"/>
      <c r="NX24" s="2201"/>
      <c r="NY24" s="2201"/>
      <c r="NZ24" s="2201"/>
      <c r="OA24" s="2201"/>
      <c r="OB24" s="2201"/>
      <c r="OC24" s="2201"/>
      <c r="OD24" s="2201"/>
      <c r="OE24" s="2201"/>
      <c r="OF24" s="2201"/>
      <c r="OG24" s="2201"/>
      <c r="OH24" s="2201"/>
      <c r="OI24" s="2201"/>
      <c r="OJ24" s="2201"/>
      <c r="OK24" s="2201"/>
      <c r="OL24" s="2201"/>
      <c r="OM24" s="2201"/>
      <c r="ON24" s="2201"/>
      <c r="OO24" s="2201"/>
      <c r="OP24" s="2201"/>
      <c r="OQ24" s="2201"/>
      <c r="OR24" s="2201"/>
      <c r="OS24" s="2201"/>
      <c r="OT24" s="2201"/>
      <c r="OU24" s="2201"/>
      <c r="OV24" s="2201"/>
      <c r="OW24" s="2201"/>
      <c r="OX24" s="2201"/>
      <c r="OY24" s="2201"/>
      <c r="OZ24" s="2201"/>
      <c r="PA24" s="2201"/>
      <c r="PB24" s="2201"/>
      <c r="PC24" s="2201"/>
      <c r="PD24" s="2201"/>
      <c r="PE24" s="2201"/>
      <c r="PF24" s="2201"/>
      <c r="PG24" s="2201"/>
      <c r="PH24" s="2201"/>
      <c r="PI24" s="2201"/>
      <c r="PJ24" s="2201"/>
      <c r="PK24" s="2201"/>
      <c r="PL24" s="2201"/>
      <c r="PM24" s="2201"/>
      <c r="PN24" s="2201"/>
      <c r="PO24" s="2201"/>
      <c r="PP24" s="2201"/>
      <c r="PQ24" s="2201"/>
      <c r="PR24" s="2201"/>
      <c r="PS24" s="2201"/>
      <c r="PT24" s="2201"/>
      <c r="PU24" s="2201"/>
      <c r="PV24" s="2201"/>
      <c r="PW24" s="2201"/>
      <c r="PX24" s="2201"/>
      <c r="PY24" s="2201"/>
      <c r="PZ24" s="2201"/>
      <c r="QA24" s="2201"/>
      <c r="QB24" s="2201"/>
      <c r="QC24" s="2201"/>
      <c r="QD24" s="2201"/>
      <c r="QE24" s="2201"/>
      <c r="QF24" s="2201"/>
      <c r="QG24" s="2201"/>
      <c r="QH24" s="2201"/>
      <c r="QI24" s="2201"/>
      <c r="QJ24" s="2201"/>
      <c r="QK24" s="2201"/>
      <c r="QL24" s="2201"/>
      <c r="QM24" s="2201"/>
      <c r="QN24" s="2201"/>
      <c r="QO24" s="2201"/>
      <c r="QP24" s="2201"/>
      <c r="QQ24" s="2201"/>
      <c r="QR24" s="2201"/>
      <c r="QS24" s="2201"/>
      <c r="QT24" s="2201"/>
      <c r="QU24" s="2201"/>
      <c r="QV24" s="2201"/>
      <c r="QW24" s="2201"/>
      <c r="QX24" s="2201"/>
      <c r="QY24" s="2201"/>
      <c r="QZ24" s="2201"/>
      <c r="RA24" s="2201"/>
      <c r="RB24" s="2201"/>
      <c r="RC24" s="2201"/>
      <c r="RD24" s="2201"/>
      <c r="RE24" s="2201"/>
      <c r="RF24" s="2201"/>
      <c r="RG24" s="2201"/>
      <c r="RH24" s="2201"/>
      <c r="RI24" s="2201"/>
      <c r="RJ24" s="2201"/>
      <c r="RK24" s="2201"/>
      <c r="RL24" s="2201"/>
      <c r="RM24" s="2201"/>
      <c r="RN24" s="2201"/>
      <c r="RO24" s="2201"/>
      <c r="RP24" s="2201"/>
      <c r="RQ24" s="2201"/>
      <c r="RR24" s="2201"/>
      <c r="RS24" s="2201"/>
      <c r="RT24" s="2201"/>
      <c r="RU24" s="2201"/>
      <c r="RV24" s="2201"/>
      <c r="RW24" s="2201"/>
      <c r="RX24" s="2201"/>
      <c r="RY24" s="2201"/>
      <c r="RZ24" s="2201"/>
      <c r="SA24" s="2201"/>
      <c r="SB24" s="2201"/>
      <c r="SC24" s="2201"/>
      <c r="SD24" s="2201"/>
      <c r="SE24" s="2201"/>
      <c r="SF24" s="2201"/>
      <c r="SG24" s="2201"/>
      <c r="SH24" s="2201"/>
      <c r="SI24" s="2201"/>
      <c r="SJ24" s="2201"/>
      <c r="SK24" s="2201"/>
      <c r="SL24" s="2201"/>
      <c r="SM24" s="2201"/>
      <c r="SN24" s="2201"/>
      <c r="SO24" s="2201"/>
      <c r="SP24" s="2201"/>
      <c r="SQ24" s="2201"/>
      <c r="SR24" s="2201"/>
      <c r="SS24" s="2201"/>
      <c r="ST24" s="2201"/>
      <c r="SU24" s="2201"/>
      <c r="SV24" s="2201"/>
      <c r="SW24" s="2201"/>
      <c r="SX24" s="2201"/>
      <c r="SY24" s="2201"/>
      <c r="SZ24" s="2201"/>
      <c r="TA24" s="2201"/>
      <c r="TB24" s="2201"/>
      <c r="TC24" s="2201"/>
      <c r="TD24" s="2201"/>
      <c r="TE24" s="2201"/>
      <c r="TF24" s="2201"/>
      <c r="TG24" s="2201"/>
      <c r="TH24" s="2201"/>
      <c r="TI24" s="2201"/>
      <c r="TJ24" s="2201"/>
      <c r="TK24" s="2201"/>
      <c r="TL24" s="2201"/>
      <c r="TM24" s="2201"/>
      <c r="TN24" s="2201"/>
      <c r="TO24" s="2201"/>
      <c r="TP24" s="2201"/>
      <c r="TQ24" s="2201"/>
      <c r="TR24" s="2201"/>
      <c r="TS24" s="2201"/>
      <c r="TT24" s="2201"/>
      <c r="TU24" s="2201"/>
      <c r="TV24" s="2201"/>
      <c r="TW24" s="2201"/>
      <c r="TX24" s="2201"/>
      <c r="TY24" s="2201"/>
      <c r="TZ24" s="2201"/>
      <c r="UA24" s="2201"/>
      <c r="UB24" s="2201"/>
      <c r="UC24" s="2201"/>
      <c r="UD24" s="2201"/>
      <c r="UE24" s="2201"/>
      <c r="UF24" s="2201"/>
      <c r="UG24" s="2201"/>
      <c r="UH24" s="2201"/>
      <c r="UI24" s="2201"/>
      <c r="UJ24" s="2201"/>
      <c r="UK24" s="2201"/>
      <c r="UL24" s="2201"/>
      <c r="UM24" s="2201"/>
      <c r="UN24" s="2201"/>
      <c r="UO24" s="2201"/>
      <c r="UP24" s="2201"/>
      <c r="UQ24" s="2201"/>
      <c r="UR24" s="2201"/>
      <c r="US24" s="2201"/>
      <c r="UT24" s="2201"/>
      <c r="UU24" s="2201"/>
      <c r="UV24" s="2201"/>
      <c r="UW24" s="2201"/>
      <c r="UX24" s="2201"/>
      <c r="UY24" s="2201"/>
      <c r="UZ24" s="2201"/>
      <c r="VA24" s="2201"/>
      <c r="VB24" s="2201"/>
      <c r="VC24" s="2201"/>
      <c r="VD24" s="2201"/>
      <c r="VE24" s="2201"/>
      <c r="VF24" s="2201"/>
      <c r="VG24" s="2201"/>
      <c r="VH24" s="2201"/>
      <c r="VI24" s="2201"/>
      <c r="VJ24" s="2201"/>
      <c r="VK24" s="2201"/>
      <c r="VL24" s="2201"/>
      <c r="VM24" s="2201"/>
      <c r="VN24" s="2201"/>
      <c r="VO24" s="2201"/>
      <c r="VP24" s="2201"/>
      <c r="VQ24" s="2201"/>
      <c r="VR24" s="2201"/>
      <c r="VS24" s="2201"/>
      <c r="VT24" s="2201"/>
      <c r="VU24" s="2201"/>
      <c r="VV24" s="2201"/>
      <c r="VW24" s="2201"/>
      <c r="VX24" s="2201"/>
      <c r="VY24" s="2201"/>
      <c r="VZ24" s="2201"/>
      <c r="WA24" s="2201"/>
      <c r="WB24" s="2201"/>
      <c r="WC24" s="2201"/>
      <c r="WD24" s="2201"/>
      <c r="WE24" s="2201"/>
      <c r="WF24" s="2201"/>
      <c r="WG24" s="2201"/>
      <c r="WH24" s="2201"/>
      <c r="WI24" s="2201"/>
      <c r="WJ24" s="2201"/>
      <c r="WK24" s="2201"/>
      <c r="WL24" s="2201"/>
      <c r="WM24" s="2201"/>
      <c r="WN24" s="2201"/>
      <c r="WO24" s="2201"/>
      <c r="WP24" s="2201"/>
      <c r="WQ24" s="2201"/>
      <c r="WR24" s="2201"/>
      <c r="WS24" s="2201"/>
      <c r="WT24" s="2201"/>
      <c r="WU24" s="2201"/>
      <c r="WV24" s="2201"/>
      <c r="WW24" s="2201"/>
      <c r="WX24" s="2201"/>
      <c r="WY24" s="2201"/>
      <c r="WZ24" s="2201"/>
      <c r="XA24" s="2201"/>
      <c r="XB24" s="2201"/>
      <c r="XC24" s="2201"/>
      <c r="XD24" s="2201"/>
      <c r="XE24" s="2201"/>
      <c r="XF24" s="2201"/>
      <c r="XG24" s="2201"/>
      <c r="XH24" s="2201"/>
      <c r="XI24" s="2201"/>
      <c r="XJ24" s="2201"/>
      <c r="XK24" s="2201"/>
      <c r="XL24" s="2201"/>
      <c r="XM24" s="2201"/>
      <c r="XN24" s="2201"/>
      <c r="XO24" s="2201"/>
      <c r="XP24" s="2201"/>
      <c r="XQ24" s="2201"/>
      <c r="XR24" s="2201"/>
      <c r="XS24" s="2201"/>
      <c r="XT24" s="2201"/>
      <c r="XU24" s="2201"/>
      <c r="XV24" s="2201"/>
      <c r="XW24" s="2201"/>
      <c r="XX24" s="2201"/>
      <c r="XY24" s="2201"/>
      <c r="XZ24" s="2201"/>
      <c r="YA24" s="2201"/>
      <c r="YB24" s="2201"/>
      <c r="YC24" s="2201"/>
      <c r="YD24" s="2201"/>
      <c r="YE24" s="2201"/>
      <c r="YF24" s="2201"/>
      <c r="YG24" s="2201"/>
      <c r="YH24" s="2201"/>
      <c r="YI24" s="2201"/>
      <c r="YJ24" s="2201"/>
      <c r="YK24" s="2201"/>
      <c r="YL24" s="2201"/>
      <c r="YM24" s="2201"/>
      <c r="YN24" s="2201"/>
      <c r="YO24" s="2201"/>
      <c r="YP24" s="2201"/>
      <c r="YQ24" s="2201"/>
      <c r="YR24" s="2201"/>
      <c r="YS24" s="2201"/>
      <c r="YT24" s="2201"/>
      <c r="YU24" s="2201"/>
      <c r="YV24" s="2201"/>
      <c r="YW24" s="2201"/>
      <c r="YX24" s="2201"/>
      <c r="YY24" s="2201"/>
      <c r="YZ24" s="2201"/>
      <c r="ZA24" s="2201"/>
      <c r="ZB24" s="2201"/>
      <c r="ZC24" s="2201"/>
      <c r="ZD24" s="2201"/>
      <c r="ZE24" s="2201"/>
      <c r="ZF24" s="2201"/>
      <c r="ZG24" s="2201"/>
      <c r="ZH24" s="2201"/>
      <c r="ZI24" s="2201"/>
      <c r="ZJ24" s="2201"/>
      <c r="ZK24" s="2201"/>
      <c r="ZL24" s="2201"/>
      <c r="ZM24" s="2201"/>
      <c r="ZN24" s="2201"/>
      <c r="ZO24" s="2201"/>
      <c r="ZP24" s="2201"/>
      <c r="ZQ24" s="2201"/>
      <c r="ZR24" s="2201"/>
      <c r="ZS24" s="2201"/>
      <c r="ZT24" s="2201"/>
      <c r="ZU24" s="2201"/>
      <c r="ZV24" s="2201"/>
      <c r="ZW24" s="2201"/>
      <c r="ZX24" s="2201"/>
      <c r="ZY24" s="2201"/>
      <c r="ZZ24" s="2201"/>
      <c r="AAA24" s="2201"/>
      <c r="AAB24" s="2201"/>
      <c r="AAC24" s="2201"/>
      <c r="AAD24" s="2201"/>
      <c r="AAE24" s="2201"/>
      <c r="AAF24" s="2201"/>
      <c r="AAG24" s="2201"/>
      <c r="AAH24" s="2201"/>
      <c r="AAI24" s="2201"/>
      <c r="AAJ24" s="2201"/>
      <c r="AAK24" s="2201"/>
      <c r="AAL24" s="2201"/>
      <c r="AAM24" s="2201"/>
      <c r="AAN24" s="2201"/>
      <c r="AAO24" s="2201"/>
      <c r="AAP24" s="2201"/>
      <c r="AAQ24" s="2201"/>
      <c r="AAR24" s="2201"/>
      <c r="AAS24" s="2201"/>
      <c r="AAT24" s="2201"/>
      <c r="AAU24" s="2201"/>
      <c r="AAV24" s="2201"/>
      <c r="AAW24" s="2201"/>
      <c r="AAX24" s="2201"/>
      <c r="AAY24" s="2201"/>
      <c r="AAZ24" s="2201"/>
      <c r="ABA24" s="2201"/>
      <c r="ABB24" s="2201"/>
      <c r="ABC24" s="2201"/>
      <c r="ABD24" s="2201"/>
      <c r="ABE24" s="2201"/>
      <c r="ABF24" s="2201"/>
      <c r="ABG24" s="2201"/>
      <c r="ABH24" s="2201"/>
      <c r="ABI24" s="2201"/>
      <c r="ABJ24" s="2201"/>
      <c r="ABK24" s="2201"/>
      <c r="ABL24" s="2201"/>
      <c r="ABM24" s="2201"/>
      <c r="ABN24" s="2201"/>
      <c r="ABO24" s="2201"/>
      <c r="ABP24" s="2201"/>
      <c r="ABQ24" s="2201"/>
      <c r="ABR24" s="2201"/>
      <c r="ABS24" s="2201"/>
      <c r="ABT24" s="2201"/>
      <c r="ABU24" s="2201"/>
      <c r="ABV24" s="2201"/>
      <c r="ABW24" s="2201"/>
      <c r="ABX24" s="2201"/>
      <c r="ABY24" s="2201"/>
      <c r="ABZ24" s="2201"/>
      <c r="ACA24" s="2201"/>
      <c r="ACB24" s="2201"/>
      <c r="ACC24" s="2201"/>
      <c r="ACD24" s="2201"/>
      <c r="ACE24" s="2201"/>
      <c r="ACF24" s="2201"/>
      <c r="ACG24" s="2201"/>
      <c r="ACH24" s="2201"/>
      <c r="ACI24" s="2201"/>
      <c r="ACJ24" s="2201"/>
      <c r="ACK24" s="2201"/>
      <c r="ACL24" s="2201"/>
      <c r="ACM24" s="2201"/>
      <c r="ACN24" s="2201"/>
      <c r="ACO24" s="2201"/>
      <c r="ACP24" s="2201"/>
      <c r="ACQ24" s="2201"/>
      <c r="ACR24" s="2201"/>
      <c r="ACS24" s="2201"/>
      <c r="ACT24" s="2201"/>
      <c r="ACU24" s="2201"/>
      <c r="ACV24" s="2201"/>
      <c r="ACW24" s="2201"/>
      <c r="ACX24" s="2201"/>
      <c r="ACY24" s="2201"/>
      <c r="ACZ24" s="2201"/>
      <c r="ADA24" s="2201"/>
      <c r="ADB24" s="2201"/>
      <c r="ADC24" s="2201"/>
      <c r="ADD24" s="2201"/>
      <c r="ADE24" s="2201"/>
      <c r="ADF24" s="2201"/>
      <c r="ADG24" s="2201"/>
      <c r="ADH24" s="2201"/>
      <c r="ADI24" s="2201"/>
      <c r="ADJ24" s="2201"/>
      <c r="ADK24" s="2201"/>
      <c r="ADL24" s="2201"/>
      <c r="ADM24" s="2201"/>
      <c r="ADN24" s="2201"/>
      <c r="ADO24" s="2201"/>
      <c r="ADP24" s="2201"/>
      <c r="ADQ24" s="2201"/>
      <c r="ADR24" s="2201"/>
      <c r="ADS24" s="2201"/>
      <c r="ADT24" s="2201"/>
      <c r="ADU24" s="2201"/>
      <c r="ADV24" s="2201"/>
      <c r="ADW24" s="2201"/>
      <c r="ADX24" s="2201"/>
      <c r="ADY24" s="2201"/>
      <c r="ADZ24" s="2201"/>
      <c r="AEA24" s="2201"/>
      <c r="AEB24" s="2201"/>
      <c r="AEC24" s="2201"/>
      <c r="AED24" s="2201"/>
      <c r="AEE24" s="2201"/>
      <c r="AEF24" s="2201"/>
      <c r="AEG24" s="2201"/>
      <c r="AEH24" s="2201"/>
      <c r="AEI24" s="2201"/>
      <c r="AEJ24" s="2201"/>
      <c r="AEK24" s="2201"/>
      <c r="AEL24" s="2201"/>
      <c r="AEM24" s="2201"/>
      <c r="AEN24" s="2201"/>
      <c r="AEO24" s="2201"/>
      <c r="AEP24" s="2201"/>
      <c r="AEQ24" s="2201"/>
      <c r="AER24" s="2201"/>
      <c r="AES24" s="2201"/>
      <c r="AET24" s="2201"/>
      <c r="AEU24" s="2201"/>
      <c r="AEV24" s="2201"/>
      <c r="AEW24" s="2201"/>
      <c r="AEX24" s="2201"/>
      <c r="AEY24" s="2201"/>
      <c r="AEZ24" s="2201"/>
      <c r="AFA24" s="2201"/>
      <c r="AFB24" s="2201"/>
      <c r="AFC24" s="2201"/>
      <c r="AFD24" s="2201"/>
      <c r="AFE24" s="2201"/>
      <c r="AFF24" s="2201"/>
      <c r="AFG24" s="2201"/>
      <c r="AFH24" s="2201"/>
      <c r="AFI24" s="2201"/>
      <c r="AFJ24" s="2201"/>
      <c r="AFK24" s="2201"/>
      <c r="AFL24" s="2201"/>
      <c r="AFM24" s="2201"/>
      <c r="AFN24" s="2201"/>
      <c r="AFO24" s="2201"/>
      <c r="AFP24" s="2201"/>
      <c r="AFQ24" s="2201"/>
      <c r="AFR24" s="2201"/>
      <c r="AFS24" s="2201"/>
      <c r="AFT24" s="2201"/>
      <c r="AFU24" s="2201"/>
      <c r="AFV24" s="2201"/>
      <c r="AFW24" s="2201"/>
      <c r="AFX24" s="2201"/>
      <c r="AFY24" s="2201"/>
      <c r="AFZ24" s="2201"/>
      <c r="AGA24" s="2201"/>
      <c r="AGB24" s="2201"/>
      <c r="AGC24" s="2201"/>
      <c r="AGD24" s="2201"/>
      <c r="AGE24" s="2201"/>
      <c r="AGF24" s="2201"/>
      <c r="AGG24" s="2201"/>
      <c r="AGH24" s="2201"/>
      <c r="AGI24" s="2201"/>
      <c r="AGJ24" s="2201"/>
      <c r="AGK24" s="2201"/>
      <c r="AGL24" s="2201"/>
      <c r="AGM24" s="2201"/>
      <c r="AGN24" s="2201"/>
      <c r="AGO24" s="2201"/>
      <c r="AGP24" s="2201"/>
      <c r="AGQ24" s="2201"/>
      <c r="AGR24" s="2201"/>
      <c r="AGS24" s="2201"/>
      <c r="AGT24" s="2201"/>
      <c r="AGU24" s="2201"/>
      <c r="AGV24" s="2201"/>
      <c r="AGW24" s="2201"/>
      <c r="AGX24" s="2201"/>
      <c r="AGY24" s="2201"/>
      <c r="AGZ24" s="2201"/>
      <c r="AHA24" s="2201"/>
      <c r="AHB24" s="2201"/>
      <c r="AHC24" s="2201"/>
      <c r="AHD24" s="2201"/>
      <c r="AHE24" s="2201"/>
      <c r="AHF24" s="2201"/>
      <c r="AHG24" s="2201"/>
      <c r="AHH24" s="2201"/>
      <c r="AHI24" s="2201"/>
      <c r="AHJ24" s="2201"/>
      <c r="AHK24" s="2201"/>
      <c r="AHL24" s="2201"/>
      <c r="AHM24" s="2201"/>
      <c r="AHN24" s="2201"/>
      <c r="AHO24" s="2201"/>
      <c r="AHP24" s="2201"/>
      <c r="AHQ24" s="2201"/>
      <c r="AHR24" s="2201"/>
      <c r="AHS24" s="2201"/>
      <c r="AHT24" s="2201"/>
      <c r="AHU24" s="2201"/>
      <c r="AHV24" s="2201"/>
      <c r="AHW24" s="2201"/>
      <c r="AHX24" s="2201"/>
      <c r="AHY24" s="2201"/>
      <c r="AHZ24" s="2201"/>
      <c r="AIA24" s="2201"/>
      <c r="AIB24" s="2201"/>
      <c r="AIC24" s="2201"/>
      <c r="AID24" s="2201"/>
      <c r="AIE24" s="2201"/>
      <c r="AIF24" s="2201"/>
      <c r="AIG24" s="2201"/>
      <c r="AIH24" s="2201"/>
      <c r="AII24" s="2201"/>
      <c r="AIJ24" s="2201"/>
      <c r="AIK24" s="2201"/>
      <c r="AIL24" s="2201"/>
      <c r="AIM24" s="2201"/>
      <c r="AIN24" s="2201"/>
      <c r="AIO24" s="2201"/>
      <c r="AIP24" s="2201"/>
      <c r="AIQ24" s="2201"/>
      <c r="AIR24" s="2201"/>
      <c r="AIS24" s="2201"/>
      <c r="AIT24" s="2201"/>
      <c r="AIU24" s="2201"/>
      <c r="AIV24" s="2201"/>
      <c r="AIW24" s="2201"/>
      <c r="AIX24" s="2201"/>
      <c r="AIY24" s="2201"/>
      <c r="AIZ24" s="2201"/>
      <c r="AJA24" s="2201"/>
      <c r="AJB24" s="2201"/>
      <c r="AJC24" s="2201"/>
      <c r="AJD24" s="2201"/>
      <c r="AJE24" s="2201"/>
      <c r="AJF24" s="2201"/>
      <c r="AJG24" s="2201"/>
      <c r="AJH24" s="2201"/>
      <c r="AJI24" s="2201"/>
      <c r="AJJ24" s="2201"/>
      <c r="AJK24" s="2201"/>
      <c r="AJL24" s="2201"/>
      <c r="AJM24" s="2201"/>
      <c r="AJN24" s="2201"/>
      <c r="AJO24" s="2201"/>
      <c r="AJP24" s="2201"/>
      <c r="AJQ24" s="2201"/>
      <c r="AJR24" s="2201"/>
      <c r="AJS24" s="2201"/>
      <c r="AJT24" s="2201"/>
      <c r="AJU24" s="2201"/>
      <c r="AJV24" s="2201"/>
      <c r="AJW24" s="2201"/>
      <c r="AJX24" s="2201"/>
      <c r="AJY24" s="2201"/>
      <c r="AJZ24" s="2201"/>
      <c r="AKA24" s="2201"/>
      <c r="AKB24" s="2201"/>
      <c r="AKC24" s="2201"/>
      <c r="AKD24" s="2201"/>
      <c r="AKE24" s="2201"/>
      <c r="AKF24" s="2201"/>
      <c r="AKG24" s="2201"/>
      <c r="AKH24" s="2201"/>
      <c r="AKI24" s="2201"/>
      <c r="AKJ24" s="2201"/>
      <c r="AKK24" s="2201"/>
      <c r="AKL24" s="2201"/>
      <c r="AKM24" s="2201"/>
      <c r="AKN24" s="2201"/>
      <c r="AKO24" s="2201"/>
      <c r="AKP24" s="2201"/>
      <c r="AKQ24" s="2201"/>
      <c r="AKR24" s="2201"/>
      <c r="AKS24" s="2201"/>
      <c r="AKT24" s="2201"/>
      <c r="AKU24" s="2201"/>
      <c r="AKV24" s="2201"/>
      <c r="AKW24" s="2201"/>
      <c r="AKX24" s="2201"/>
      <c r="AKY24" s="2201"/>
      <c r="AKZ24" s="2201"/>
      <c r="ALA24" s="2201"/>
      <c r="ALB24" s="2201"/>
      <c r="ALC24" s="2201"/>
      <c r="ALD24" s="2201"/>
      <c r="ALE24" s="2201"/>
      <c r="ALF24" s="2201"/>
      <c r="ALG24" s="2201"/>
      <c r="ALH24" s="2201"/>
      <c r="ALI24" s="2201"/>
      <c r="ALJ24" s="2201"/>
      <c r="ALK24" s="2201"/>
      <c r="ALL24" s="2201"/>
      <c r="ALM24" s="2201"/>
      <c r="ALN24" s="2201"/>
      <c r="ALO24" s="2201"/>
      <c r="ALP24" s="2201"/>
      <c r="ALQ24" s="2201"/>
      <c r="ALR24" s="2201"/>
      <c r="ALS24" s="2201"/>
      <c r="ALT24" s="2201"/>
      <c r="ALU24" s="2201"/>
      <c r="ALV24" s="2201"/>
      <c r="ALW24" s="2201"/>
      <c r="ALX24" s="2201"/>
      <c r="ALY24" s="2201"/>
      <c r="ALZ24" s="2201"/>
      <c r="AMA24" s="2201"/>
      <c r="AMB24" s="2201"/>
      <c r="AMC24" s="2201"/>
      <c r="AMD24" s="2201"/>
      <c r="AME24" s="2201"/>
      <c r="AMF24" s="2201"/>
      <c r="AMG24" s="2201"/>
      <c r="AMH24" s="2201"/>
      <c r="AMI24" s="2201"/>
      <c r="AMJ24" s="2201"/>
      <c r="AMK24" s="2201"/>
      <c r="AML24" s="2201"/>
      <c r="AMM24" s="2201"/>
      <c r="AMN24" s="2201"/>
      <c r="AMO24" s="2201"/>
      <c r="AMP24" s="2201"/>
      <c r="AMQ24" s="2201"/>
      <c r="AMR24" s="2201"/>
      <c r="AMS24" s="2201"/>
      <c r="AMT24" s="2201"/>
      <c r="AMU24" s="2201"/>
      <c r="AMV24" s="2201"/>
      <c r="AMW24" s="2201"/>
      <c r="AMX24" s="2201"/>
      <c r="AMY24" s="2201"/>
      <c r="AMZ24" s="2201"/>
      <c r="ANA24" s="2201"/>
      <c r="ANB24" s="2201"/>
      <c r="ANC24" s="2201"/>
      <c r="AND24" s="2201"/>
      <c r="ANE24" s="2201"/>
      <c r="ANF24" s="2201"/>
      <c r="ANG24" s="2201"/>
      <c r="ANH24" s="2201"/>
      <c r="ANI24" s="2201"/>
      <c r="ANJ24" s="2201"/>
      <c r="ANK24" s="2201"/>
      <c r="ANL24" s="2201"/>
      <c r="ANM24" s="2201"/>
      <c r="ANN24" s="2201"/>
      <c r="ANO24" s="2201"/>
      <c r="ANP24" s="2201"/>
      <c r="ANQ24" s="2201"/>
      <c r="ANR24" s="2201"/>
      <c r="ANS24" s="2201"/>
      <c r="ANT24" s="2201"/>
      <c r="ANU24" s="2201"/>
      <c r="ANV24" s="2201"/>
      <c r="ANW24" s="2201"/>
      <c r="ANX24" s="2201"/>
      <c r="ANY24" s="2201"/>
      <c r="ANZ24" s="2201"/>
      <c r="AOA24" s="2201"/>
      <c r="AOB24" s="2201"/>
      <c r="AOC24" s="2201"/>
      <c r="AOD24" s="2201"/>
      <c r="AOE24" s="2201"/>
      <c r="AOF24" s="2201"/>
      <c r="AOG24" s="2201"/>
      <c r="AOH24" s="2201"/>
      <c r="AOI24" s="2201"/>
      <c r="AOJ24" s="2201"/>
      <c r="AOK24" s="2201"/>
      <c r="AOL24" s="2201"/>
      <c r="AOM24" s="2201"/>
      <c r="AON24" s="2201"/>
      <c r="AOO24" s="2201"/>
      <c r="AOP24" s="2201"/>
      <c r="AOQ24" s="2201"/>
      <c r="AOR24" s="2201"/>
      <c r="AOS24" s="2201"/>
      <c r="AOT24" s="2201"/>
      <c r="AOU24" s="2201"/>
      <c r="AOV24" s="2201"/>
      <c r="AOW24" s="2201"/>
      <c r="AOX24" s="2201"/>
      <c r="AOY24" s="2201"/>
      <c r="AOZ24" s="2201"/>
      <c r="APA24" s="2201"/>
      <c r="APB24" s="2201"/>
      <c r="APC24" s="2201"/>
      <c r="APD24" s="2201"/>
      <c r="APE24" s="2201"/>
      <c r="APF24" s="2201"/>
      <c r="APG24" s="2201"/>
      <c r="APH24" s="2201"/>
      <c r="API24" s="2201"/>
      <c r="APJ24" s="2201"/>
      <c r="APK24" s="2201"/>
      <c r="APL24" s="2201"/>
      <c r="APM24" s="2201"/>
      <c r="APN24" s="2201"/>
      <c r="APO24" s="2201"/>
      <c r="APP24" s="2201"/>
      <c r="APQ24" s="2201"/>
      <c r="APR24" s="2201"/>
      <c r="APS24" s="2201"/>
      <c r="APT24" s="2201"/>
      <c r="APU24" s="2201"/>
      <c r="APV24" s="2201"/>
      <c r="APW24" s="2201"/>
      <c r="APX24" s="2201"/>
      <c r="APY24" s="2201"/>
      <c r="APZ24" s="2201"/>
      <c r="AQA24" s="2201"/>
      <c r="AQB24" s="2201"/>
      <c r="AQC24" s="2201"/>
      <c r="AQD24" s="2201"/>
      <c r="AQE24" s="2201"/>
      <c r="AQF24" s="2201"/>
      <c r="AQG24" s="2201"/>
      <c r="AQH24" s="2201"/>
      <c r="AQI24" s="2201"/>
      <c r="AQJ24" s="2201"/>
      <c r="AQK24" s="2201"/>
      <c r="AQL24" s="2201"/>
      <c r="AQM24" s="2201"/>
      <c r="AQN24" s="2201"/>
      <c r="AQO24" s="2201"/>
      <c r="AQP24" s="2201"/>
      <c r="AQQ24" s="2201"/>
      <c r="AQR24" s="2201"/>
      <c r="AQS24" s="2201"/>
      <c r="AQT24" s="2201"/>
      <c r="AQU24" s="2201"/>
      <c r="AQV24" s="2201"/>
      <c r="AQW24" s="2201"/>
      <c r="AQX24" s="2201"/>
      <c r="AQY24" s="2201"/>
      <c r="AQZ24" s="2201"/>
      <c r="ARA24" s="2201"/>
      <c r="ARB24" s="2201"/>
      <c r="ARC24" s="2201"/>
      <c r="ARD24" s="2201"/>
      <c r="ARE24" s="2201"/>
      <c r="ARF24" s="2201"/>
      <c r="ARG24" s="2201"/>
      <c r="ARH24" s="2201"/>
      <c r="ARI24" s="2201"/>
      <c r="ARJ24" s="2201"/>
      <c r="ARK24" s="2201"/>
      <c r="ARL24" s="2201"/>
      <c r="ARM24" s="2201"/>
      <c r="ARN24" s="2201"/>
      <c r="ARO24" s="2201"/>
      <c r="ARP24" s="2201"/>
      <c r="ARQ24" s="2201"/>
      <c r="ARR24" s="2201"/>
      <c r="ARS24" s="2201"/>
      <c r="ART24" s="2201"/>
      <c r="ARU24" s="2201"/>
      <c r="ARV24" s="2201"/>
      <c r="ARW24" s="2201"/>
      <c r="ARX24" s="2201"/>
      <c r="ARY24" s="2201"/>
      <c r="ARZ24" s="2201"/>
      <c r="ASA24" s="2201"/>
      <c r="ASB24" s="2201"/>
      <c r="ASC24" s="2201"/>
      <c r="ASD24" s="2201"/>
      <c r="ASE24" s="2201"/>
      <c r="ASF24" s="2201"/>
      <c r="ASG24" s="2201"/>
      <c r="ASH24" s="2201"/>
      <c r="ASI24" s="2201"/>
      <c r="ASJ24" s="2201"/>
      <c r="ASK24" s="2201"/>
      <c r="ASL24" s="2201"/>
      <c r="ASM24" s="2201"/>
      <c r="ASN24" s="2201"/>
      <c r="ASO24" s="2201"/>
      <c r="ASP24" s="2201"/>
      <c r="ASQ24" s="2201"/>
      <c r="ASR24" s="2201"/>
      <c r="ASS24" s="2201"/>
      <c r="AST24" s="2201"/>
      <c r="ASU24" s="2201"/>
      <c r="ASV24" s="2201"/>
      <c r="ASW24" s="2201"/>
      <c r="ASX24" s="2201"/>
      <c r="ASY24" s="2201"/>
      <c r="ASZ24" s="2201"/>
      <c r="ATA24" s="2201"/>
      <c r="ATB24" s="2201"/>
      <c r="ATC24" s="2201"/>
      <c r="ATD24" s="2201"/>
      <c r="ATE24" s="2201"/>
      <c r="ATF24" s="2201"/>
      <c r="ATG24" s="2201"/>
      <c r="ATH24" s="2201"/>
      <c r="ATI24" s="2201"/>
      <c r="ATJ24" s="2201"/>
      <c r="ATK24" s="2201"/>
      <c r="ATL24" s="2201"/>
      <c r="ATM24" s="2201"/>
      <c r="ATN24" s="2201"/>
      <c r="ATO24" s="2201"/>
      <c r="ATP24" s="2201"/>
      <c r="ATQ24" s="2201"/>
      <c r="ATR24" s="2201"/>
      <c r="ATS24" s="2201"/>
      <c r="ATT24" s="2201"/>
      <c r="ATU24" s="2201"/>
      <c r="ATV24" s="2201"/>
      <c r="ATW24" s="2201"/>
      <c r="ATX24" s="2201"/>
      <c r="ATY24" s="2201"/>
      <c r="ATZ24" s="2201"/>
      <c r="AUA24" s="2201"/>
      <c r="AUB24" s="2201"/>
      <c r="AUC24" s="2201"/>
      <c r="AUD24" s="2201"/>
      <c r="AUE24" s="2201"/>
      <c r="AUF24" s="2201"/>
      <c r="AUG24" s="2201"/>
      <c r="AUH24" s="2201"/>
      <c r="AUI24" s="2201"/>
      <c r="AUJ24" s="2201"/>
      <c r="AUK24" s="2201"/>
      <c r="AUL24" s="2201"/>
      <c r="AUM24" s="2201"/>
      <c r="AUN24" s="2201"/>
      <c r="AUO24" s="2201"/>
      <c r="AUP24" s="2201"/>
      <c r="AUQ24" s="2201"/>
      <c r="AUR24" s="2201"/>
      <c r="AUS24" s="2201"/>
      <c r="AUT24" s="2201"/>
      <c r="AUU24" s="2201"/>
      <c r="AUV24" s="2201"/>
      <c r="AUW24" s="2201"/>
      <c r="AUX24" s="2201"/>
      <c r="AUY24" s="2201"/>
      <c r="AUZ24" s="2201"/>
      <c r="AVA24" s="2201"/>
      <c r="AVB24" s="2201"/>
      <c r="AVC24" s="2201"/>
      <c r="AVD24" s="2201"/>
      <c r="AVE24" s="2201"/>
      <c r="AVF24" s="2201"/>
      <c r="AVG24" s="2201"/>
      <c r="AVH24" s="2201"/>
      <c r="AVI24" s="2201"/>
      <c r="AVJ24" s="2201"/>
      <c r="AVK24" s="2201"/>
      <c r="AVL24" s="2201"/>
      <c r="AVM24" s="2201"/>
      <c r="AVN24" s="2201"/>
      <c r="AVO24" s="2201"/>
      <c r="AVP24" s="2201"/>
      <c r="AVQ24" s="2201"/>
      <c r="AVR24" s="2201"/>
      <c r="AVS24" s="2201"/>
      <c r="AVT24" s="2201"/>
      <c r="AVU24" s="2201"/>
      <c r="AVV24" s="2201"/>
      <c r="AVW24" s="2201"/>
      <c r="AVX24" s="2201"/>
      <c r="AVY24" s="2201"/>
      <c r="AVZ24" s="2201"/>
      <c r="AWA24" s="2201"/>
      <c r="AWB24" s="2201"/>
      <c r="AWC24" s="2201"/>
      <c r="AWD24" s="2201"/>
      <c r="AWE24" s="2201"/>
      <c r="AWF24" s="2201"/>
      <c r="AWG24" s="2201"/>
      <c r="AWH24" s="2201"/>
      <c r="AWI24" s="2201"/>
      <c r="AWJ24" s="2201"/>
      <c r="AWK24" s="2201"/>
      <c r="AWL24" s="2201"/>
      <c r="AWM24" s="2201"/>
      <c r="AWN24" s="2201"/>
      <c r="AWO24" s="2201"/>
      <c r="AWP24" s="2201"/>
      <c r="AWQ24" s="2201"/>
      <c r="AWR24" s="2201"/>
      <c r="AWS24" s="2201"/>
      <c r="AWT24" s="2201"/>
      <c r="AWU24" s="2201"/>
      <c r="AWV24" s="2201"/>
      <c r="AWW24" s="2201"/>
      <c r="AWX24" s="2201"/>
      <c r="AWY24" s="2201"/>
      <c r="AWZ24" s="2201"/>
      <c r="AXA24" s="2201"/>
      <c r="AXB24" s="2201"/>
      <c r="AXC24" s="2201"/>
      <c r="AXD24" s="2201"/>
      <c r="AXE24" s="2201"/>
      <c r="AXF24" s="2201"/>
      <c r="AXG24" s="2201"/>
      <c r="AXH24" s="2201"/>
      <c r="AXI24" s="2201"/>
      <c r="AXJ24" s="2201"/>
      <c r="AXK24" s="2201"/>
      <c r="AXL24" s="2201"/>
      <c r="AXM24" s="2201"/>
      <c r="AXN24" s="2201"/>
      <c r="AXO24" s="2201"/>
      <c r="AXP24" s="2201"/>
      <c r="AXQ24" s="2201"/>
      <c r="AXR24" s="2201"/>
      <c r="AXS24" s="2201"/>
      <c r="AXT24" s="2201"/>
      <c r="AXU24" s="2201"/>
      <c r="AXV24" s="2201"/>
      <c r="AXW24" s="2201"/>
      <c r="AXX24" s="2201"/>
      <c r="AXY24" s="2201"/>
      <c r="AXZ24" s="2201"/>
      <c r="AYA24" s="2201"/>
      <c r="AYB24" s="2201"/>
      <c r="AYC24" s="2201"/>
      <c r="AYD24" s="2201"/>
      <c r="AYE24" s="2201"/>
      <c r="AYF24" s="2201"/>
      <c r="AYG24" s="2201"/>
      <c r="AYH24" s="2201"/>
      <c r="AYI24" s="2201"/>
      <c r="AYJ24" s="2201"/>
      <c r="AYK24" s="2201"/>
      <c r="AYL24" s="2201"/>
      <c r="AYM24" s="2201"/>
      <c r="AYN24" s="2201"/>
      <c r="AYO24" s="2201"/>
      <c r="AYP24" s="2201"/>
      <c r="AYQ24" s="2201"/>
      <c r="AYR24" s="2201"/>
      <c r="AYS24" s="2201"/>
      <c r="AYT24" s="2201"/>
      <c r="AYU24" s="2201"/>
      <c r="AYV24" s="2201"/>
      <c r="AYW24" s="2201"/>
      <c r="AYX24" s="2201"/>
      <c r="AYY24" s="2201"/>
      <c r="AYZ24" s="2201"/>
      <c r="AZA24" s="2201"/>
      <c r="AZB24" s="2201"/>
      <c r="AZC24" s="2201"/>
      <c r="AZD24" s="2201"/>
      <c r="AZE24" s="2201"/>
      <c r="AZF24" s="2201"/>
      <c r="AZG24" s="2201"/>
      <c r="AZH24" s="2201"/>
      <c r="AZI24" s="2201"/>
      <c r="AZJ24" s="2201"/>
      <c r="AZK24" s="2201"/>
      <c r="AZL24" s="2201"/>
      <c r="AZM24" s="2201"/>
      <c r="AZN24" s="2201"/>
      <c r="AZO24" s="2201"/>
      <c r="AZP24" s="2201"/>
      <c r="AZQ24" s="2201"/>
      <c r="AZR24" s="2201"/>
      <c r="AZS24" s="2201"/>
      <c r="AZT24" s="2201"/>
      <c r="AZU24" s="2201"/>
      <c r="AZV24" s="2201"/>
      <c r="AZW24" s="2201"/>
      <c r="AZX24" s="2201"/>
      <c r="AZY24" s="2201"/>
      <c r="AZZ24" s="2201"/>
      <c r="BAA24" s="2201"/>
      <c r="BAB24" s="2201"/>
      <c r="BAC24" s="2201"/>
      <c r="BAD24" s="2201"/>
      <c r="BAE24" s="2201"/>
      <c r="BAF24" s="2201"/>
      <c r="BAG24" s="2201"/>
      <c r="BAH24" s="2201"/>
      <c r="BAI24" s="2201"/>
      <c r="BAJ24" s="2201"/>
      <c r="BAK24" s="2201"/>
      <c r="BAL24" s="2201"/>
      <c r="BAM24" s="2201"/>
      <c r="BAN24" s="2201"/>
      <c r="BAO24" s="2201"/>
      <c r="BAP24" s="2201"/>
      <c r="BAQ24" s="2201"/>
      <c r="BAR24" s="2201"/>
      <c r="BAS24" s="2201"/>
      <c r="BAT24" s="2201"/>
      <c r="BAU24" s="2201"/>
      <c r="BAV24" s="2201"/>
      <c r="BAW24" s="2201"/>
      <c r="BAX24" s="2201"/>
      <c r="BAY24" s="2201"/>
      <c r="BAZ24" s="2201"/>
      <c r="BBA24" s="2201"/>
      <c r="BBB24" s="2201"/>
      <c r="BBC24" s="2201"/>
      <c r="BBD24" s="2201"/>
      <c r="BBE24" s="2201"/>
      <c r="BBF24" s="2201"/>
      <c r="BBG24" s="2201"/>
      <c r="BBH24" s="2201"/>
      <c r="BBI24" s="2201"/>
      <c r="BBJ24" s="2201"/>
      <c r="BBK24" s="2201"/>
      <c r="BBL24" s="2201"/>
      <c r="BBM24" s="2201"/>
      <c r="BBN24" s="2201"/>
      <c r="BBO24" s="2201"/>
      <c r="BBP24" s="2201"/>
      <c r="BBQ24" s="2201"/>
      <c r="BBR24" s="2201"/>
      <c r="BBS24" s="2201"/>
      <c r="BBT24" s="2201"/>
      <c r="BBU24" s="2201"/>
      <c r="BBV24" s="2201"/>
      <c r="BBW24" s="2201"/>
      <c r="BBX24" s="2201"/>
      <c r="BBY24" s="2201"/>
      <c r="BBZ24" s="2201"/>
      <c r="BCA24" s="2201"/>
      <c r="BCB24" s="2201"/>
      <c r="BCC24" s="2201"/>
      <c r="BCD24" s="2201"/>
      <c r="BCE24" s="2201"/>
      <c r="BCF24" s="2201"/>
      <c r="BCG24" s="2201"/>
      <c r="BCH24" s="2201"/>
      <c r="BCI24" s="2201"/>
      <c r="BCJ24" s="2201"/>
      <c r="BCK24" s="2201"/>
      <c r="BCL24" s="2201"/>
      <c r="BCM24" s="2201"/>
      <c r="BCN24" s="2201"/>
      <c r="BCO24" s="2201"/>
      <c r="BCP24" s="2201"/>
      <c r="BCQ24" s="2201"/>
      <c r="BCR24" s="2201"/>
      <c r="BCS24" s="2201"/>
      <c r="BCT24" s="2201"/>
      <c r="BCU24" s="2201"/>
      <c r="BCV24" s="2201"/>
      <c r="BCW24" s="2201"/>
      <c r="BCX24" s="2201"/>
      <c r="BCY24" s="2201"/>
      <c r="BCZ24" s="2201"/>
      <c r="BDA24" s="2201"/>
      <c r="BDB24" s="2201"/>
      <c r="BDC24" s="2201"/>
      <c r="BDD24" s="2201"/>
      <c r="BDE24" s="2201"/>
      <c r="BDF24" s="2201"/>
      <c r="BDG24" s="2201"/>
      <c r="BDH24" s="2201"/>
      <c r="BDI24" s="2201"/>
      <c r="BDJ24" s="2201"/>
      <c r="BDK24" s="2201"/>
      <c r="BDL24" s="2201"/>
      <c r="BDM24" s="2201"/>
      <c r="BDN24" s="2201"/>
      <c r="BDO24" s="2201"/>
      <c r="BDP24" s="2201"/>
      <c r="BDQ24" s="2201"/>
      <c r="BDR24" s="2201"/>
      <c r="BDS24" s="2201"/>
      <c r="BDT24" s="2201"/>
      <c r="BDU24" s="2201"/>
      <c r="BDV24" s="2201"/>
      <c r="BDW24" s="2201"/>
      <c r="BDX24" s="2201"/>
      <c r="BDY24" s="2201"/>
      <c r="BDZ24" s="2201"/>
      <c r="BEA24" s="2201"/>
      <c r="BEB24" s="2201"/>
      <c r="BEC24" s="2201"/>
      <c r="BED24" s="2201"/>
      <c r="BEE24" s="2201"/>
      <c r="BEF24" s="2201"/>
      <c r="BEG24" s="2201"/>
      <c r="BEH24" s="2201"/>
      <c r="BEI24" s="2201"/>
      <c r="BEJ24" s="2201"/>
      <c r="BEK24" s="2201"/>
      <c r="BEL24" s="2201"/>
      <c r="BEM24" s="2201"/>
      <c r="BEN24" s="2201"/>
      <c r="BEO24" s="2201"/>
      <c r="BEP24" s="2201"/>
      <c r="BEQ24" s="2201"/>
      <c r="BER24" s="2201"/>
      <c r="BES24" s="2201"/>
      <c r="BET24" s="2201"/>
      <c r="BEU24" s="2201"/>
      <c r="BEV24" s="2201"/>
      <c r="BEW24" s="2201"/>
      <c r="BEX24" s="2201"/>
      <c r="BEY24" s="2201"/>
      <c r="BEZ24" s="2201"/>
      <c r="BFA24" s="2201"/>
      <c r="BFB24" s="2201"/>
      <c r="BFC24" s="2201"/>
      <c r="BFD24" s="2201"/>
      <c r="BFE24" s="2201"/>
      <c r="BFF24" s="2201"/>
      <c r="BFG24" s="2201"/>
      <c r="BFH24" s="2201"/>
      <c r="BFI24" s="2201"/>
      <c r="BFJ24" s="2201"/>
      <c r="BFK24" s="2201"/>
      <c r="BFL24" s="2201"/>
      <c r="BFM24" s="2201"/>
      <c r="BFN24" s="2201"/>
      <c r="BFO24" s="2201"/>
      <c r="BFP24" s="2201"/>
      <c r="BFQ24" s="2201"/>
      <c r="BFR24" s="2201"/>
      <c r="BFS24" s="2201"/>
      <c r="BFT24" s="2201"/>
      <c r="BFU24" s="2201"/>
      <c r="BFV24" s="2201"/>
      <c r="BFW24" s="2201"/>
      <c r="BFX24" s="2201"/>
      <c r="BFY24" s="2201"/>
      <c r="BFZ24" s="2201"/>
      <c r="BGA24" s="2201"/>
      <c r="BGB24" s="2201"/>
      <c r="BGC24" s="2201"/>
      <c r="BGD24" s="2201"/>
      <c r="BGE24" s="2201"/>
      <c r="BGF24" s="2201"/>
      <c r="BGG24" s="2201"/>
      <c r="BGH24" s="2201"/>
      <c r="BGI24" s="2201"/>
      <c r="BGJ24" s="2201"/>
      <c r="BGK24" s="2201"/>
      <c r="BGL24" s="2201"/>
      <c r="BGM24" s="2201"/>
      <c r="BGN24" s="2201"/>
      <c r="BGO24" s="2201"/>
      <c r="BGP24" s="2201"/>
      <c r="BGQ24" s="2201"/>
      <c r="BGR24" s="2201"/>
      <c r="BGS24" s="2201"/>
      <c r="BGT24" s="2201"/>
      <c r="BGU24" s="2201"/>
      <c r="BGV24" s="2201"/>
      <c r="BGW24" s="2201"/>
      <c r="BGX24" s="2201"/>
      <c r="BGY24" s="2201"/>
      <c r="BGZ24" s="2201"/>
      <c r="BHA24" s="2201"/>
      <c r="BHB24" s="2201"/>
      <c r="BHC24" s="2201"/>
      <c r="BHD24" s="2201"/>
      <c r="BHE24" s="2201"/>
      <c r="BHF24" s="2201"/>
      <c r="BHG24" s="2201"/>
      <c r="BHH24" s="2201"/>
      <c r="BHI24" s="2201"/>
      <c r="BHJ24" s="2201"/>
      <c r="BHK24" s="2201"/>
      <c r="BHL24" s="2201"/>
      <c r="BHM24" s="2201"/>
      <c r="BHN24" s="2201"/>
      <c r="BHO24" s="2201"/>
      <c r="BHP24" s="2201"/>
      <c r="BHQ24" s="2201"/>
      <c r="BHR24" s="2201"/>
      <c r="BHS24" s="2201"/>
      <c r="BHT24" s="2201"/>
      <c r="BHU24" s="2201"/>
      <c r="BHV24" s="2201"/>
      <c r="BHW24" s="2201"/>
      <c r="BHX24" s="2201"/>
      <c r="BHY24" s="2201"/>
      <c r="BHZ24" s="2201"/>
      <c r="BIA24" s="2201"/>
      <c r="BIB24" s="2201"/>
      <c r="BIC24" s="2201"/>
      <c r="BID24" s="2201"/>
      <c r="BIE24" s="2201"/>
      <c r="BIF24" s="2201"/>
      <c r="BIG24" s="2201"/>
      <c r="BIH24" s="2201"/>
      <c r="BII24" s="2201"/>
      <c r="BIJ24" s="2201"/>
      <c r="BIK24" s="2201"/>
      <c r="BIL24" s="2201"/>
      <c r="BIM24" s="2201"/>
      <c r="BIN24" s="2201"/>
      <c r="BIO24" s="2201"/>
      <c r="BIP24" s="2201"/>
      <c r="BIQ24" s="2201"/>
      <c r="BIR24" s="2201"/>
      <c r="BIS24" s="2201"/>
      <c r="BIT24" s="2201"/>
      <c r="BIU24" s="2201"/>
      <c r="BIV24" s="2201"/>
      <c r="BIW24" s="2201"/>
      <c r="BIX24" s="2201"/>
      <c r="BIY24" s="2201"/>
      <c r="BIZ24" s="2201"/>
      <c r="BJA24" s="2201"/>
      <c r="BJB24" s="2201"/>
      <c r="BJC24" s="2201"/>
      <c r="BJD24" s="2201"/>
      <c r="BJE24" s="2201"/>
      <c r="BJF24" s="2201"/>
      <c r="BJG24" s="2201"/>
      <c r="BJH24" s="2201"/>
      <c r="BJI24" s="2201"/>
      <c r="BJJ24" s="2201"/>
      <c r="BJK24" s="2201"/>
      <c r="BJL24" s="2201"/>
      <c r="BJM24" s="2201"/>
      <c r="BJN24" s="2201"/>
      <c r="BJO24" s="2201"/>
      <c r="BJP24" s="2201"/>
      <c r="BJQ24" s="2201"/>
      <c r="BJR24" s="2201"/>
      <c r="BJS24" s="2201"/>
      <c r="BJT24" s="2201"/>
      <c r="BJU24" s="2201"/>
      <c r="BJV24" s="2201"/>
      <c r="BJW24" s="2201"/>
      <c r="BJX24" s="2201"/>
      <c r="BJY24" s="2201"/>
      <c r="BJZ24" s="2201"/>
      <c r="BKA24" s="2201"/>
      <c r="BKB24" s="2201"/>
      <c r="BKC24" s="2201"/>
      <c r="BKD24" s="2201"/>
      <c r="BKE24" s="2201"/>
      <c r="BKF24" s="2201"/>
      <c r="BKG24" s="2201"/>
      <c r="BKH24" s="2201"/>
      <c r="BKI24" s="2201"/>
      <c r="BKJ24" s="2201"/>
      <c r="BKK24" s="2201"/>
      <c r="BKL24" s="2201"/>
      <c r="BKM24" s="2201"/>
      <c r="BKN24" s="2201"/>
      <c r="BKO24" s="2201"/>
      <c r="BKP24" s="2201"/>
      <c r="BKQ24" s="2201"/>
      <c r="BKR24" s="2201"/>
      <c r="BKS24" s="2201"/>
      <c r="BKT24" s="2201"/>
      <c r="BKU24" s="2201"/>
      <c r="BKV24" s="2201"/>
      <c r="BKW24" s="2201"/>
      <c r="BKX24" s="2201"/>
      <c r="BKY24" s="2201"/>
      <c r="BKZ24" s="2201"/>
      <c r="BLA24" s="2201"/>
      <c r="BLB24" s="2201"/>
      <c r="BLC24" s="2201"/>
      <c r="BLD24" s="2201"/>
      <c r="BLE24" s="2201"/>
      <c r="BLF24" s="2201"/>
      <c r="BLG24" s="2201"/>
      <c r="BLH24" s="2201"/>
      <c r="BLI24" s="2201"/>
      <c r="BLJ24" s="2201"/>
      <c r="BLK24" s="2201"/>
      <c r="BLL24" s="2201"/>
      <c r="BLM24" s="2201"/>
      <c r="BLN24" s="2201"/>
      <c r="BLO24" s="2201"/>
      <c r="BLP24" s="2201"/>
      <c r="BLQ24" s="2201"/>
      <c r="BLR24" s="2201"/>
      <c r="BLS24" s="2201"/>
      <c r="BLT24" s="2201"/>
      <c r="BLU24" s="2201"/>
      <c r="BLV24" s="2201"/>
      <c r="BLW24" s="2201"/>
      <c r="BLX24" s="2201"/>
      <c r="BLY24" s="2201"/>
      <c r="BLZ24" s="2201"/>
      <c r="BMA24" s="2201"/>
      <c r="BMB24" s="2201"/>
      <c r="BMC24" s="2201"/>
      <c r="BMD24" s="2201"/>
      <c r="BME24" s="2201"/>
      <c r="BMF24" s="2201"/>
      <c r="BMG24" s="2201"/>
      <c r="BMH24" s="2201"/>
      <c r="BMI24" s="2201"/>
      <c r="BMJ24" s="2201"/>
      <c r="BMK24" s="2201"/>
      <c r="BML24" s="2201"/>
      <c r="BMM24" s="2201"/>
      <c r="BMN24" s="2201"/>
      <c r="BMO24" s="2201"/>
      <c r="BMP24" s="2201"/>
      <c r="BMQ24" s="2201"/>
      <c r="BMR24" s="2201"/>
      <c r="BMS24" s="2201"/>
      <c r="BMT24" s="2201"/>
      <c r="BMU24" s="2201"/>
      <c r="BMV24" s="2201"/>
      <c r="BMW24" s="2201"/>
      <c r="BMX24" s="2201"/>
      <c r="BMY24" s="2201"/>
      <c r="BMZ24" s="2201"/>
      <c r="BNA24" s="2201"/>
      <c r="BNB24" s="2201"/>
      <c r="BNC24" s="2201"/>
      <c r="BND24" s="2201"/>
      <c r="BNE24" s="2201"/>
      <c r="BNF24" s="2201"/>
      <c r="BNG24" s="2201"/>
      <c r="BNH24" s="2201"/>
      <c r="BNI24" s="2201"/>
      <c r="BNJ24" s="2201"/>
      <c r="BNK24" s="2201"/>
      <c r="BNL24" s="2201"/>
      <c r="BNM24" s="2201"/>
      <c r="BNN24" s="2201"/>
      <c r="BNO24" s="2201"/>
      <c r="BNP24" s="2201"/>
      <c r="BNQ24" s="2201"/>
      <c r="BNR24" s="2201"/>
      <c r="BNS24" s="2201"/>
      <c r="BNT24" s="2201"/>
      <c r="BNU24" s="2201"/>
      <c r="BNV24" s="2201"/>
      <c r="BNW24" s="2201"/>
      <c r="BNX24" s="2201"/>
      <c r="BNY24" s="2201"/>
      <c r="BNZ24" s="2201"/>
      <c r="BOA24" s="2201"/>
      <c r="BOB24" s="2201"/>
      <c r="BOC24" s="2201"/>
      <c r="BOD24" s="2201"/>
      <c r="BOE24" s="2201"/>
      <c r="BOF24" s="2201"/>
      <c r="BOG24" s="2201"/>
      <c r="BOH24" s="2201"/>
      <c r="BOI24" s="2201"/>
      <c r="BOJ24" s="2201"/>
      <c r="BOK24" s="2201"/>
      <c r="BOL24" s="2201"/>
      <c r="BOM24" s="2201"/>
      <c r="BON24" s="2201"/>
      <c r="BOO24" s="2201"/>
      <c r="BOP24" s="2201"/>
      <c r="BOQ24" s="2201"/>
      <c r="BOR24" s="2201"/>
      <c r="BOS24" s="2201"/>
      <c r="BOT24" s="2201"/>
      <c r="BOU24" s="2201"/>
      <c r="BOV24" s="2201"/>
      <c r="BOW24" s="2201"/>
      <c r="BOX24" s="2201"/>
      <c r="BOY24" s="2201"/>
      <c r="BOZ24" s="2201"/>
      <c r="BPA24" s="2201"/>
      <c r="BPB24" s="2201"/>
      <c r="BPC24" s="2201"/>
      <c r="BPD24" s="2201"/>
      <c r="BPE24" s="2201"/>
      <c r="BPF24" s="2201"/>
      <c r="BPG24" s="2201"/>
      <c r="BPH24" s="2201"/>
      <c r="BPI24" s="2201"/>
      <c r="BPJ24" s="2201"/>
      <c r="BPK24" s="2201"/>
      <c r="BPL24" s="2201"/>
      <c r="BPM24" s="2201"/>
      <c r="BPN24" s="2201"/>
      <c r="BPO24" s="2201"/>
      <c r="BPP24" s="2201"/>
      <c r="BPQ24" s="2201"/>
      <c r="BPR24" s="2201"/>
      <c r="BPS24" s="2201"/>
      <c r="BPT24" s="2201"/>
      <c r="BPU24" s="2201"/>
      <c r="BPV24" s="2201"/>
      <c r="BPW24" s="2201"/>
      <c r="BPX24" s="2201"/>
      <c r="BPY24" s="2201"/>
      <c r="BPZ24" s="2201"/>
      <c r="BQA24" s="2201"/>
      <c r="BQB24" s="2201"/>
      <c r="BQC24" s="2201"/>
      <c r="BQD24" s="2201"/>
      <c r="BQE24" s="2201"/>
      <c r="BQF24" s="2201"/>
      <c r="BQG24" s="2201"/>
      <c r="BQH24" s="2201"/>
      <c r="BQI24" s="2201"/>
      <c r="BQJ24" s="2201"/>
      <c r="BQK24" s="2201"/>
      <c r="BQL24" s="2201"/>
      <c r="BQM24" s="2201"/>
      <c r="BQN24" s="2201"/>
      <c r="BQO24" s="2201"/>
      <c r="BQP24" s="2201"/>
      <c r="BQQ24" s="2201"/>
      <c r="BQR24" s="2201"/>
      <c r="BQS24" s="2201"/>
      <c r="BQT24" s="2201"/>
      <c r="BQU24" s="2201"/>
      <c r="BQV24" s="2201"/>
      <c r="BQW24" s="2201"/>
      <c r="BQX24" s="2201"/>
      <c r="BQY24" s="2201"/>
      <c r="BQZ24" s="2201"/>
      <c r="BRA24" s="2201"/>
      <c r="BRB24" s="2201"/>
      <c r="BRC24" s="2201"/>
      <c r="BRD24" s="2201"/>
      <c r="BRE24" s="2201"/>
      <c r="BRF24" s="2201"/>
      <c r="BRG24" s="2201"/>
      <c r="BRH24" s="2201"/>
      <c r="BRI24" s="2201"/>
      <c r="BRJ24" s="2201"/>
      <c r="BRK24" s="2201"/>
      <c r="BRL24" s="2201"/>
      <c r="BRM24" s="2201"/>
      <c r="BRN24" s="2201"/>
      <c r="BRO24" s="2201"/>
      <c r="BRP24" s="2201"/>
      <c r="BRQ24" s="2201"/>
      <c r="BRR24" s="2201"/>
      <c r="BRS24" s="2201"/>
      <c r="BRT24" s="2201"/>
      <c r="BRU24" s="2201"/>
      <c r="BRV24" s="2201"/>
      <c r="BRW24" s="2201"/>
      <c r="BRX24" s="2201"/>
      <c r="BRY24" s="2201"/>
      <c r="BRZ24" s="2201"/>
      <c r="BSA24" s="2201"/>
      <c r="BSB24" s="2201"/>
      <c r="BSC24" s="2201"/>
      <c r="BSD24" s="2201"/>
      <c r="BSE24" s="2201"/>
      <c r="BSF24" s="2201"/>
      <c r="BSG24" s="2201"/>
      <c r="BSH24" s="2201"/>
      <c r="BSI24" s="2201"/>
      <c r="BSJ24" s="2201"/>
      <c r="BSK24" s="2201"/>
      <c r="BSL24" s="2201"/>
      <c r="BSM24" s="2201"/>
      <c r="BSN24" s="2201"/>
      <c r="BSO24" s="2201"/>
      <c r="BSP24" s="2201"/>
      <c r="BSQ24" s="2201"/>
      <c r="BSR24" s="2201"/>
      <c r="BSS24" s="2201"/>
      <c r="BST24" s="2201"/>
      <c r="BSU24" s="2201"/>
      <c r="BSV24" s="2201"/>
      <c r="BSW24" s="2201"/>
      <c r="BSX24" s="2201"/>
      <c r="BSY24" s="2201"/>
      <c r="BSZ24" s="2201"/>
      <c r="BTA24" s="2201"/>
      <c r="BTB24" s="2201"/>
      <c r="BTC24" s="2201"/>
      <c r="BTD24" s="2201"/>
      <c r="BTE24" s="2201"/>
      <c r="BTF24" s="2201"/>
      <c r="BTG24" s="2201"/>
      <c r="BTH24" s="2201"/>
      <c r="BTI24" s="2201"/>
      <c r="BTJ24" s="2201"/>
      <c r="BTK24" s="2201"/>
      <c r="BTL24" s="2201"/>
      <c r="BTM24" s="2201"/>
      <c r="BTN24" s="2201"/>
      <c r="BTO24" s="2201"/>
      <c r="BTP24" s="2201"/>
      <c r="BTQ24" s="2201"/>
      <c r="BTR24" s="2201"/>
      <c r="BTS24" s="2201"/>
      <c r="BTT24" s="2201"/>
      <c r="BTU24" s="2201"/>
      <c r="BTV24" s="2201"/>
      <c r="BTW24" s="2201"/>
      <c r="BTX24" s="2201"/>
      <c r="BTY24" s="2201"/>
      <c r="BTZ24" s="2201"/>
      <c r="BUA24" s="2201"/>
      <c r="BUB24" s="2201"/>
      <c r="BUC24" s="2201"/>
      <c r="BUD24" s="2201"/>
      <c r="BUE24" s="2201"/>
      <c r="BUF24" s="2201"/>
      <c r="BUG24" s="2201"/>
      <c r="BUH24" s="2201"/>
      <c r="BUI24" s="2201"/>
      <c r="BUJ24" s="2201"/>
      <c r="BUK24" s="2201"/>
      <c r="BUL24" s="2201"/>
      <c r="BUM24" s="2201"/>
      <c r="BUN24" s="2201"/>
      <c r="BUO24" s="2201"/>
      <c r="BUP24" s="2201"/>
      <c r="BUQ24" s="2201"/>
      <c r="BUR24" s="2201"/>
      <c r="BUS24" s="2201"/>
      <c r="BUT24" s="2201"/>
      <c r="BUU24" s="2201"/>
      <c r="BUV24" s="2201"/>
      <c r="BUW24" s="2201"/>
      <c r="BUX24" s="2201"/>
      <c r="BUY24" s="2201"/>
      <c r="BUZ24" s="2201"/>
      <c r="BVA24" s="2201"/>
      <c r="BVB24" s="2201"/>
      <c r="BVC24" s="2201"/>
      <c r="BVD24" s="2201"/>
      <c r="BVE24" s="2201"/>
      <c r="BVF24" s="2201"/>
      <c r="BVG24" s="2201"/>
      <c r="BVH24" s="2201"/>
      <c r="BVI24" s="2201"/>
      <c r="BVJ24" s="2201"/>
      <c r="BVK24" s="2201"/>
      <c r="BVL24" s="2201"/>
      <c r="BVM24" s="2201"/>
      <c r="BVN24" s="2201"/>
      <c r="BVO24" s="2201"/>
      <c r="BVP24" s="2201"/>
      <c r="BVQ24" s="2201"/>
      <c r="BVR24" s="2201"/>
      <c r="BVS24" s="2201"/>
      <c r="BVT24" s="2201"/>
      <c r="BVU24" s="2201"/>
      <c r="BVV24" s="2201"/>
      <c r="BVW24" s="2201"/>
      <c r="BVX24" s="2201"/>
      <c r="BVY24" s="2201"/>
      <c r="BVZ24" s="2201"/>
      <c r="BWA24" s="2201"/>
      <c r="BWB24" s="2201"/>
      <c r="BWC24" s="2201"/>
      <c r="BWD24" s="2201"/>
      <c r="BWE24" s="2201"/>
      <c r="BWF24" s="2201"/>
      <c r="BWG24" s="2201"/>
      <c r="BWH24" s="2201"/>
      <c r="BWI24" s="2201"/>
      <c r="BWJ24" s="2201"/>
      <c r="BWK24" s="2201"/>
      <c r="BWL24" s="2201"/>
      <c r="BWM24" s="2201"/>
      <c r="BWN24" s="2201"/>
      <c r="BWO24" s="2201"/>
      <c r="BWP24" s="2201"/>
      <c r="BWQ24" s="2201"/>
      <c r="BWR24" s="2201"/>
      <c r="BWS24" s="2201"/>
      <c r="BWT24" s="2201"/>
      <c r="BWU24" s="2201"/>
      <c r="BWV24" s="2201"/>
      <c r="BWW24" s="2201"/>
      <c r="BWX24" s="2201"/>
      <c r="BWY24" s="2201"/>
      <c r="BWZ24" s="2201"/>
      <c r="BXA24" s="2201"/>
      <c r="BXB24" s="2201"/>
      <c r="BXC24" s="2201"/>
      <c r="BXD24" s="2201"/>
      <c r="BXE24" s="2201"/>
      <c r="BXF24" s="2201"/>
      <c r="BXG24" s="2201"/>
      <c r="BXH24" s="2201"/>
      <c r="BXI24" s="2201"/>
      <c r="BXJ24" s="2201"/>
      <c r="BXK24" s="2201"/>
      <c r="BXL24" s="2201"/>
      <c r="BXM24" s="2201"/>
      <c r="BXN24" s="2201"/>
      <c r="BXO24" s="2201"/>
      <c r="BXP24" s="2201"/>
      <c r="BXQ24" s="2201"/>
      <c r="BXR24" s="2201"/>
      <c r="BXS24" s="2201"/>
      <c r="BXT24" s="2201"/>
      <c r="BXU24" s="2201"/>
      <c r="BXV24" s="2201"/>
      <c r="BXW24" s="2201"/>
      <c r="BXX24" s="2201"/>
      <c r="BXY24" s="2201"/>
      <c r="BXZ24" s="2201"/>
      <c r="BYA24" s="2201"/>
      <c r="BYB24" s="2201"/>
      <c r="BYC24" s="2201"/>
      <c r="BYD24" s="2201"/>
      <c r="BYE24" s="2201"/>
      <c r="BYF24" s="2201"/>
      <c r="BYG24" s="2201"/>
      <c r="BYH24" s="2201"/>
      <c r="BYI24" s="2201"/>
      <c r="BYJ24" s="2201"/>
      <c r="BYK24" s="2201"/>
      <c r="BYL24" s="2201"/>
      <c r="BYM24" s="2201"/>
      <c r="BYN24" s="2201"/>
      <c r="BYO24" s="2201"/>
      <c r="BYP24" s="2201"/>
      <c r="BYQ24" s="2201"/>
      <c r="BYR24" s="2201"/>
      <c r="BYS24" s="2201"/>
      <c r="BYT24" s="2201"/>
      <c r="BYU24" s="2201"/>
      <c r="BYV24" s="2201"/>
      <c r="BYW24" s="2201"/>
      <c r="BYX24" s="2201"/>
      <c r="BYY24" s="2201"/>
      <c r="BYZ24" s="2201"/>
      <c r="BZA24" s="2201"/>
      <c r="BZB24" s="2201"/>
      <c r="BZC24" s="2201"/>
      <c r="BZD24" s="2201"/>
      <c r="BZE24" s="2201"/>
      <c r="BZF24" s="2201"/>
      <c r="BZG24" s="2201"/>
      <c r="BZH24" s="2201"/>
      <c r="BZI24" s="2201"/>
      <c r="BZJ24" s="2201"/>
      <c r="BZK24" s="2201"/>
      <c r="BZL24" s="2201"/>
      <c r="BZM24" s="2201"/>
      <c r="BZN24" s="2201"/>
      <c r="BZO24" s="2201"/>
      <c r="BZP24" s="2201"/>
      <c r="BZQ24" s="2201"/>
      <c r="BZR24" s="2201"/>
      <c r="BZS24" s="2201"/>
      <c r="BZT24" s="2201"/>
      <c r="BZU24" s="2201"/>
      <c r="BZV24" s="2201"/>
      <c r="BZW24" s="2201"/>
      <c r="BZX24" s="2201"/>
      <c r="BZY24" s="2201"/>
      <c r="BZZ24" s="2201"/>
      <c r="CAA24" s="2201"/>
      <c r="CAB24" s="2201"/>
      <c r="CAC24" s="2201"/>
      <c r="CAD24" s="2201"/>
      <c r="CAE24" s="2201"/>
      <c r="CAF24" s="2201"/>
      <c r="CAG24" s="2201"/>
      <c r="CAH24" s="2201"/>
      <c r="CAI24" s="2201"/>
      <c r="CAJ24" s="2201"/>
      <c r="CAK24" s="2201"/>
      <c r="CAL24" s="2201"/>
      <c r="CAM24" s="2201"/>
      <c r="CAN24" s="2201"/>
      <c r="CAO24" s="2201"/>
      <c r="CAP24" s="2201"/>
      <c r="CAQ24" s="2201"/>
      <c r="CAR24" s="2201"/>
      <c r="CAS24" s="2201"/>
      <c r="CAT24" s="2201"/>
      <c r="CAU24" s="2201"/>
      <c r="CAV24" s="2201"/>
      <c r="CAW24" s="2201"/>
      <c r="CAX24" s="2201"/>
      <c r="CAY24" s="2201"/>
      <c r="CAZ24" s="2201"/>
      <c r="CBA24" s="2201"/>
      <c r="CBB24" s="2201"/>
      <c r="CBC24" s="2201"/>
      <c r="CBD24" s="2201"/>
      <c r="CBE24" s="2201"/>
      <c r="CBF24" s="2201"/>
      <c r="CBG24" s="2201"/>
      <c r="CBH24" s="2201"/>
      <c r="CBI24" s="2201"/>
      <c r="CBJ24" s="2201"/>
      <c r="CBK24" s="2201"/>
      <c r="CBL24" s="2201"/>
      <c r="CBM24" s="2201"/>
      <c r="CBN24" s="2201"/>
      <c r="CBO24" s="2201"/>
      <c r="CBP24" s="2201"/>
      <c r="CBQ24" s="2201"/>
      <c r="CBR24" s="2201"/>
      <c r="CBS24" s="2201"/>
      <c r="CBT24" s="2201"/>
      <c r="CBU24" s="2201"/>
      <c r="CBV24" s="2201"/>
      <c r="CBW24" s="2201"/>
      <c r="CBX24" s="2201"/>
      <c r="CBY24" s="2201"/>
      <c r="CBZ24" s="2201"/>
      <c r="CCA24" s="2201"/>
      <c r="CCB24" s="2201"/>
      <c r="CCC24" s="2201"/>
      <c r="CCD24" s="2201"/>
      <c r="CCE24" s="2201"/>
      <c r="CCF24" s="2201"/>
      <c r="CCG24" s="2201"/>
      <c r="CCH24" s="2201"/>
      <c r="CCI24" s="2201"/>
      <c r="CCJ24" s="2201"/>
      <c r="CCK24" s="2201"/>
      <c r="CCL24" s="2201"/>
      <c r="CCM24" s="2201"/>
      <c r="CCN24" s="2201"/>
      <c r="CCO24" s="2201"/>
      <c r="CCP24" s="2201"/>
      <c r="CCQ24" s="2201"/>
      <c r="CCR24" s="2201"/>
      <c r="CCS24" s="2201"/>
      <c r="CCT24" s="2201"/>
      <c r="CCU24" s="2201"/>
      <c r="CCV24" s="2201"/>
      <c r="CCW24" s="2201"/>
      <c r="CCX24" s="2201"/>
      <c r="CCY24" s="2201"/>
      <c r="CCZ24" s="2201"/>
      <c r="CDA24" s="2201"/>
      <c r="CDB24" s="2201"/>
      <c r="CDC24" s="2201"/>
      <c r="CDD24" s="2201"/>
      <c r="CDE24" s="2201"/>
      <c r="CDF24" s="2201"/>
      <c r="CDG24" s="2201"/>
      <c r="CDH24" s="2201"/>
      <c r="CDI24" s="2201"/>
      <c r="CDJ24" s="2201"/>
      <c r="CDK24" s="2201"/>
      <c r="CDL24" s="2201"/>
      <c r="CDM24" s="2201"/>
      <c r="CDN24" s="2201"/>
      <c r="CDO24" s="2201"/>
      <c r="CDP24" s="2201"/>
      <c r="CDQ24" s="2201"/>
      <c r="CDR24" s="2201"/>
      <c r="CDS24" s="2201"/>
      <c r="CDT24" s="2201"/>
      <c r="CDU24" s="2201"/>
      <c r="CDV24" s="2201"/>
      <c r="CDW24" s="2201"/>
      <c r="CDX24" s="2201"/>
      <c r="CDY24" s="2201"/>
      <c r="CDZ24" s="2201"/>
      <c r="CEA24" s="2201"/>
      <c r="CEB24" s="2201"/>
      <c r="CEC24" s="2201"/>
      <c r="CED24" s="2201"/>
      <c r="CEE24" s="2201"/>
      <c r="CEF24" s="2201"/>
      <c r="CEG24" s="2201"/>
      <c r="CEH24" s="2201"/>
      <c r="CEI24" s="2201"/>
      <c r="CEJ24" s="2201"/>
      <c r="CEK24" s="2201"/>
      <c r="CEL24" s="2201"/>
      <c r="CEM24" s="2201"/>
      <c r="CEN24" s="2201"/>
      <c r="CEO24" s="2201"/>
      <c r="CEP24" s="2201"/>
      <c r="CEQ24" s="2201"/>
      <c r="CER24" s="2201"/>
      <c r="CES24" s="2201"/>
      <c r="CET24" s="2201"/>
      <c r="CEU24" s="2201"/>
      <c r="CEV24" s="2201"/>
      <c r="CEW24" s="2201"/>
      <c r="CEX24" s="2201"/>
      <c r="CEY24" s="2201"/>
      <c r="CEZ24" s="2201"/>
      <c r="CFA24" s="2201"/>
      <c r="CFB24" s="2201"/>
      <c r="CFC24" s="2201"/>
      <c r="CFD24" s="2201"/>
      <c r="CFE24" s="2201"/>
      <c r="CFF24" s="2201"/>
      <c r="CFG24" s="2201"/>
      <c r="CFH24" s="2201"/>
      <c r="CFI24" s="2201"/>
      <c r="CFJ24" s="2201"/>
      <c r="CFK24" s="2201"/>
      <c r="CFL24" s="2201"/>
      <c r="CFM24" s="2201"/>
      <c r="CFN24" s="2201"/>
      <c r="CFO24" s="2201"/>
      <c r="CFP24" s="2201"/>
      <c r="CFQ24" s="2201"/>
      <c r="CFR24" s="2201"/>
      <c r="CFS24" s="2201"/>
      <c r="CFT24" s="2201"/>
      <c r="CFU24" s="2201"/>
      <c r="CFV24" s="2201"/>
      <c r="CFW24" s="2201"/>
      <c r="CFX24" s="2201"/>
      <c r="CFY24" s="2201"/>
      <c r="CFZ24" s="2201"/>
      <c r="CGA24" s="2201"/>
      <c r="CGB24" s="2201"/>
      <c r="CGC24" s="2201"/>
      <c r="CGD24" s="2201"/>
      <c r="CGE24" s="2201"/>
      <c r="CGF24" s="2201"/>
      <c r="CGG24" s="2201"/>
      <c r="CGH24" s="2201"/>
      <c r="CGI24" s="2201"/>
      <c r="CGJ24" s="2201"/>
      <c r="CGK24" s="2201"/>
      <c r="CGL24" s="2201"/>
      <c r="CGM24" s="2201"/>
      <c r="CGN24" s="2201"/>
      <c r="CGO24" s="2201"/>
      <c r="CGP24" s="2201"/>
      <c r="CGQ24" s="2201"/>
      <c r="CGR24" s="2201"/>
      <c r="CGS24" s="2201"/>
      <c r="CGT24" s="2201"/>
      <c r="CGU24" s="2201"/>
      <c r="CGV24" s="2201"/>
      <c r="CGW24" s="2201"/>
      <c r="CGX24" s="2201"/>
      <c r="CGY24" s="2201"/>
      <c r="CGZ24" s="2201"/>
      <c r="CHA24" s="2201"/>
      <c r="CHB24" s="2201"/>
      <c r="CHC24" s="2201"/>
      <c r="CHD24" s="2201"/>
      <c r="CHE24" s="2201"/>
      <c r="CHF24" s="2201"/>
      <c r="CHG24" s="2201"/>
      <c r="CHH24" s="2201"/>
      <c r="CHI24" s="2201"/>
      <c r="CHJ24" s="2201"/>
      <c r="CHK24" s="2201"/>
      <c r="CHL24" s="2201"/>
      <c r="CHM24" s="2201"/>
      <c r="CHN24" s="2201"/>
      <c r="CHO24" s="2201"/>
      <c r="CHP24" s="2201"/>
      <c r="CHQ24" s="2201"/>
      <c r="CHR24" s="2201"/>
      <c r="CHS24" s="2201"/>
      <c r="CHT24" s="2201"/>
      <c r="CHU24" s="2201"/>
      <c r="CHV24" s="2201"/>
      <c r="CHW24" s="2201"/>
      <c r="CHX24" s="2201"/>
      <c r="CHY24" s="2201"/>
      <c r="CHZ24" s="2201"/>
      <c r="CIA24" s="2201"/>
      <c r="CIB24" s="2201"/>
      <c r="CIC24" s="2201"/>
      <c r="CID24" s="2201"/>
      <c r="CIE24" s="2201"/>
      <c r="CIF24" s="2201"/>
      <c r="CIG24" s="2201"/>
      <c r="CIH24" s="2201"/>
      <c r="CII24" s="2201"/>
      <c r="CIJ24" s="2201"/>
      <c r="CIK24" s="2201"/>
      <c r="CIL24" s="2201"/>
      <c r="CIM24" s="2201"/>
      <c r="CIN24" s="2201"/>
      <c r="CIO24" s="2201"/>
      <c r="CIP24" s="2201"/>
      <c r="CIQ24" s="2201"/>
      <c r="CIR24" s="2201"/>
      <c r="CIS24" s="2201"/>
      <c r="CIT24" s="2201"/>
      <c r="CIU24" s="2201"/>
      <c r="CIV24" s="2201"/>
      <c r="CIW24" s="2201"/>
      <c r="CIX24" s="2201"/>
      <c r="CIY24" s="2201"/>
      <c r="CIZ24" s="2201"/>
      <c r="CJA24" s="2201"/>
      <c r="CJB24" s="2201"/>
      <c r="CJC24" s="2201"/>
      <c r="CJD24" s="2201"/>
      <c r="CJE24" s="2201"/>
      <c r="CJF24" s="2201"/>
      <c r="CJG24" s="2201"/>
      <c r="CJH24" s="2201"/>
      <c r="CJI24" s="2201"/>
      <c r="CJJ24" s="2201"/>
      <c r="CJK24" s="2201"/>
      <c r="CJL24" s="2201"/>
      <c r="CJM24" s="2201"/>
      <c r="CJN24" s="2201"/>
      <c r="CJO24" s="2201"/>
      <c r="CJP24" s="2201"/>
      <c r="CJQ24" s="2201"/>
      <c r="CJR24" s="2201"/>
      <c r="CJS24" s="2201"/>
      <c r="CJT24" s="2201"/>
      <c r="CJU24" s="2201"/>
      <c r="CJV24" s="2201"/>
      <c r="CJW24" s="2201"/>
      <c r="CJX24" s="2201"/>
      <c r="CJY24" s="2201"/>
      <c r="CJZ24" s="2201"/>
      <c r="CKA24" s="2201"/>
      <c r="CKB24" s="2201"/>
      <c r="CKC24" s="2201"/>
      <c r="CKD24" s="2201"/>
      <c r="CKE24" s="2201"/>
      <c r="CKF24" s="2201"/>
      <c r="CKG24" s="2201"/>
      <c r="CKH24" s="2201"/>
      <c r="CKI24" s="2201"/>
      <c r="CKJ24" s="2201"/>
      <c r="CKK24" s="2201"/>
      <c r="CKL24" s="2201"/>
      <c r="CKM24" s="2201"/>
      <c r="CKN24" s="2201"/>
      <c r="CKO24" s="2201"/>
      <c r="CKP24" s="2201"/>
      <c r="CKQ24" s="2201"/>
      <c r="CKR24" s="2201"/>
      <c r="CKS24" s="2201"/>
      <c r="CKT24" s="2201"/>
      <c r="CKU24" s="2201"/>
      <c r="CKV24" s="2201"/>
      <c r="CKW24" s="2201"/>
      <c r="CKX24" s="2201"/>
      <c r="CKY24" s="2201"/>
      <c r="CKZ24" s="2201"/>
      <c r="CLA24" s="2201"/>
      <c r="CLB24" s="2201"/>
      <c r="CLC24" s="2201"/>
      <c r="CLD24" s="2201"/>
      <c r="CLE24" s="2201"/>
      <c r="CLF24" s="2201"/>
      <c r="CLG24" s="2201"/>
      <c r="CLH24" s="2201"/>
      <c r="CLI24" s="2201"/>
      <c r="CLJ24" s="2201"/>
      <c r="CLK24" s="2201"/>
      <c r="CLL24" s="2201"/>
      <c r="CLM24" s="2201"/>
      <c r="CLN24" s="2201"/>
      <c r="CLO24" s="2201"/>
      <c r="CLP24" s="2201"/>
      <c r="CLQ24" s="2201"/>
      <c r="CLR24" s="2201"/>
      <c r="CLS24" s="2201"/>
      <c r="CLT24" s="2201"/>
      <c r="CLU24" s="2201"/>
      <c r="CLV24" s="2201"/>
      <c r="CLW24" s="2201"/>
      <c r="CLX24" s="2201"/>
      <c r="CLY24" s="2201"/>
      <c r="CLZ24" s="2201"/>
      <c r="CMA24" s="2201"/>
      <c r="CMB24" s="2201"/>
      <c r="CMC24" s="2201"/>
      <c r="CMD24" s="2201"/>
      <c r="CME24" s="2201"/>
      <c r="CMF24" s="2201"/>
      <c r="CMG24" s="2201"/>
      <c r="CMH24" s="2201"/>
      <c r="CMI24" s="2201"/>
      <c r="CMJ24" s="2201"/>
      <c r="CMK24" s="2201"/>
      <c r="CML24" s="2201"/>
      <c r="CMM24" s="2201"/>
      <c r="CMN24" s="2201"/>
      <c r="CMO24" s="2201"/>
      <c r="CMP24" s="2201"/>
      <c r="CMQ24" s="2201"/>
      <c r="CMR24" s="2201"/>
      <c r="CMS24" s="2201"/>
      <c r="CMT24" s="2201"/>
      <c r="CMU24" s="2201"/>
      <c r="CMV24" s="2201"/>
      <c r="CMW24" s="2201"/>
      <c r="CMX24" s="2201"/>
      <c r="CMY24" s="2201"/>
      <c r="CMZ24" s="2201"/>
      <c r="CNA24" s="2201"/>
      <c r="CNB24" s="2201"/>
      <c r="CNC24" s="2201"/>
      <c r="CND24" s="2201"/>
      <c r="CNE24" s="2201"/>
      <c r="CNF24" s="2201"/>
      <c r="CNG24" s="2201"/>
      <c r="CNH24" s="2201"/>
      <c r="CNI24" s="2201"/>
      <c r="CNJ24" s="2201"/>
      <c r="CNK24" s="2201"/>
      <c r="CNL24" s="2201"/>
      <c r="CNM24" s="2201"/>
      <c r="CNN24" s="2201"/>
      <c r="CNO24" s="2201"/>
      <c r="CNP24" s="2201"/>
      <c r="CNQ24" s="2201"/>
      <c r="CNR24" s="2201"/>
      <c r="CNS24" s="2201"/>
      <c r="CNT24" s="2201"/>
      <c r="CNU24" s="2201"/>
      <c r="CNV24" s="2201"/>
      <c r="CNW24" s="2201"/>
      <c r="CNX24" s="2201"/>
      <c r="CNY24" s="2201"/>
      <c r="CNZ24" s="2201"/>
      <c r="COA24" s="2201"/>
      <c r="COB24" s="2201"/>
      <c r="COC24" s="2201"/>
      <c r="COD24" s="2201"/>
      <c r="COE24" s="2201"/>
      <c r="COF24" s="2201"/>
      <c r="COG24" s="2201"/>
      <c r="COH24" s="2201"/>
      <c r="COI24" s="2201"/>
      <c r="COJ24" s="2201"/>
      <c r="COK24" s="2201"/>
      <c r="COL24" s="2201"/>
      <c r="COM24" s="2201"/>
      <c r="CON24" s="2201"/>
      <c r="COO24" s="2201"/>
      <c r="COP24" s="2201"/>
      <c r="COQ24" s="2201"/>
      <c r="COR24" s="2201"/>
      <c r="COS24" s="2201"/>
      <c r="COT24" s="2201"/>
      <c r="COU24" s="2201"/>
      <c r="COV24" s="2201"/>
      <c r="COW24" s="2201"/>
      <c r="COX24" s="2201"/>
      <c r="COY24" s="2201"/>
      <c r="COZ24" s="2201"/>
      <c r="CPA24" s="2201"/>
      <c r="CPB24" s="2201"/>
      <c r="CPC24" s="2201"/>
      <c r="CPD24" s="2201"/>
      <c r="CPE24" s="2201"/>
      <c r="CPF24" s="2201"/>
      <c r="CPG24" s="2201"/>
      <c r="CPH24" s="2201"/>
      <c r="CPI24" s="2201"/>
      <c r="CPJ24" s="2201"/>
      <c r="CPK24" s="2201"/>
      <c r="CPL24" s="2201"/>
      <c r="CPM24" s="2201"/>
      <c r="CPN24" s="2201"/>
      <c r="CPO24" s="2201"/>
      <c r="CPP24" s="2201"/>
      <c r="CPQ24" s="2201"/>
      <c r="CPR24" s="2201"/>
      <c r="CPS24" s="2201"/>
      <c r="CPT24" s="2201"/>
      <c r="CPU24" s="2201"/>
      <c r="CPV24" s="2201"/>
      <c r="CPW24" s="2201"/>
      <c r="CPX24" s="2201"/>
      <c r="CPY24" s="2201"/>
      <c r="CPZ24" s="2201"/>
      <c r="CQA24" s="2201"/>
      <c r="CQB24" s="2201"/>
      <c r="CQC24" s="2201"/>
      <c r="CQD24" s="2201"/>
      <c r="CQE24" s="2201"/>
      <c r="CQF24" s="2201"/>
      <c r="CQG24" s="2201"/>
      <c r="CQH24" s="2201"/>
      <c r="CQI24" s="2201"/>
      <c r="CQJ24" s="2201"/>
      <c r="CQK24" s="2201"/>
      <c r="CQL24" s="2201"/>
      <c r="CQM24" s="2201"/>
      <c r="CQN24" s="2201"/>
      <c r="CQO24" s="2201"/>
      <c r="CQP24" s="2201"/>
      <c r="CQQ24" s="2201"/>
      <c r="CQR24" s="2201"/>
      <c r="CQS24" s="2201"/>
      <c r="CQT24" s="2201"/>
      <c r="CQU24" s="2201"/>
      <c r="CQV24" s="2201"/>
      <c r="CQW24" s="2201"/>
      <c r="CQX24" s="2201"/>
      <c r="CQY24" s="2201"/>
      <c r="CQZ24" s="2201"/>
      <c r="CRA24" s="2201"/>
      <c r="CRB24" s="2201"/>
      <c r="CRC24" s="2201"/>
      <c r="CRD24" s="2201"/>
      <c r="CRE24" s="2201"/>
      <c r="CRF24" s="2201"/>
      <c r="CRG24" s="2201"/>
      <c r="CRH24" s="2201"/>
      <c r="CRI24" s="2201"/>
      <c r="CRJ24" s="2201"/>
      <c r="CRK24" s="2201"/>
      <c r="CRL24" s="2201"/>
      <c r="CRM24" s="2201"/>
      <c r="CRN24" s="2201"/>
      <c r="CRO24" s="2201"/>
      <c r="CRP24" s="2201"/>
      <c r="CRQ24" s="2201"/>
      <c r="CRR24" s="2201"/>
      <c r="CRS24" s="2201"/>
      <c r="CRT24" s="2201"/>
      <c r="CRU24" s="2201"/>
      <c r="CRV24" s="2201"/>
      <c r="CRW24" s="2201"/>
      <c r="CRX24" s="2201"/>
      <c r="CRY24" s="2201"/>
      <c r="CRZ24" s="2201"/>
      <c r="CSA24" s="2201"/>
      <c r="CSB24" s="2201"/>
      <c r="CSC24" s="2201"/>
      <c r="CSD24" s="2201"/>
      <c r="CSE24" s="2201"/>
      <c r="CSF24" s="2201"/>
      <c r="CSG24" s="2201"/>
      <c r="CSH24" s="2201"/>
      <c r="CSI24" s="2201"/>
      <c r="CSJ24" s="2201"/>
      <c r="CSK24" s="2201"/>
      <c r="CSL24" s="2201"/>
      <c r="CSM24" s="2201"/>
      <c r="CSN24" s="2201"/>
      <c r="CSO24" s="2201"/>
      <c r="CSP24" s="2201"/>
      <c r="CSQ24" s="2201"/>
      <c r="CSR24" s="2201"/>
      <c r="CSS24" s="2201"/>
      <c r="CST24" s="2201"/>
      <c r="CSU24" s="2201"/>
      <c r="CSV24" s="2201"/>
      <c r="CSW24" s="2201"/>
      <c r="CSX24" s="2201"/>
      <c r="CSY24" s="2201"/>
      <c r="CSZ24" s="2201"/>
      <c r="CTA24" s="2201"/>
      <c r="CTB24" s="2201"/>
      <c r="CTC24" s="2201"/>
      <c r="CTD24" s="2201"/>
      <c r="CTE24" s="2201"/>
      <c r="CTF24" s="2201"/>
      <c r="CTG24" s="2201"/>
      <c r="CTH24" s="2201"/>
      <c r="CTI24" s="2201"/>
      <c r="CTJ24" s="2201"/>
      <c r="CTK24" s="2201"/>
      <c r="CTL24" s="2201"/>
      <c r="CTM24" s="2201"/>
      <c r="CTN24" s="2201"/>
      <c r="CTO24" s="2201"/>
      <c r="CTP24" s="2201"/>
      <c r="CTQ24" s="2201"/>
      <c r="CTR24" s="2201"/>
      <c r="CTS24" s="2201"/>
      <c r="CTT24" s="2201"/>
      <c r="CTU24" s="2201"/>
      <c r="CTV24" s="2201"/>
      <c r="CTW24" s="2201"/>
      <c r="CTX24" s="2201"/>
      <c r="CTY24" s="2201"/>
      <c r="CTZ24" s="2201"/>
      <c r="CUA24" s="2201"/>
      <c r="CUB24" s="2201"/>
      <c r="CUC24" s="2201"/>
      <c r="CUD24" s="2201"/>
      <c r="CUE24" s="2201"/>
      <c r="CUF24" s="2201"/>
      <c r="CUG24" s="2201"/>
      <c r="CUH24" s="2201"/>
      <c r="CUI24" s="2201"/>
      <c r="CUJ24" s="2201"/>
      <c r="CUK24" s="2201"/>
      <c r="CUL24" s="2201"/>
      <c r="CUM24" s="2201"/>
      <c r="CUN24" s="2201"/>
      <c r="CUO24" s="2201"/>
      <c r="CUP24" s="2201"/>
      <c r="CUQ24" s="2201"/>
      <c r="CUR24" s="2201"/>
      <c r="CUS24" s="2201"/>
      <c r="CUT24" s="2201"/>
      <c r="CUU24" s="2201"/>
      <c r="CUV24" s="2201"/>
      <c r="CUW24" s="2201"/>
      <c r="CUX24" s="2201"/>
      <c r="CUY24" s="2201"/>
      <c r="CUZ24" s="2201"/>
      <c r="CVA24" s="2201"/>
      <c r="CVB24" s="2201"/>
      <c r="CVC24" s="2201"/>
      <c r="CVD24" s="2201"/>
      <c r="CVE24" s="2201"/>
      <c r="CVF24" s="2201"/>
      <c r="CVG24" s="2201"/>
      <c r="CVH24" s="2201"/>
      <c r="CVI24" s="2201"/>
      <c r="CVJ24" s="2201"/>
      <c r="CVK24" s="2201"/>
      <c r="CVL24" s="2201"/>
      <c r="CVM24" s="2201"/>
      <c r="CVN24" s="2201"/>
      <c r="CVO24" s="2201"/>
      <c r="CVP24" s="2201"/>
      <c r="CVQ24" s="2201"/>
      <c r="CVR24" s="2201"/>
      <c r="CVS24" s="2201"/>
      <c r="CVT24" s="2201"/>
      <c r="CVU24" s="2201"/>
      <c r="CVV24" s="2201"/>
      <c r="CVW24" s="2201"/>
      <c r="CVX24" s="2201"/>
      <c r="CVY24" s="2201"/>
      <c r="CVZ24" s="2201"/>
      <c r="CWA24" s="2201"/>
      <c r="CWB24" s="2201"/>
      <c r="CWC24" s="2201"/>
      <c r="CWD24" s="2201"/>
      <c r="CWE24" s="2201"/>
      <c r="CWF24" s="2201"/>
      <c r="CWG24" s="2201"/>
      <c r="CWH24" s="2201"/>
      <c r="CWI24" s="2201"/>
      <c r="CWJ24" s="2201"/>
      <c r="CWK24" s="2201"/>
      <c r="CWL24" s="2201"/>
      <c r="CWM24" s="2201"/>
      <c r="CWN24" s="2201"/>
      <c r="CWO24" s="2201"/>
      <c r="CWP24" s="2201"/>
      <c r="CWQ24" s="2201"/>
      <c r="CWR24" s="2201"/>
      <c r="CWS24" s="2201"/>
      <c r="CWT24" s="2201"/>
      <c r="CWU24" s="2201"/>
      <c r="CWV24" s="2201"/>
      <c r="CWW24" s="2201"/>
      <c r="CWX24" s="2201"/>
      <c r="CWY24" s="2201"/>
      <c r="CWZ24" s="2201"/>
      <c r="CXA24" s="2201"/>
      <c r="CXB24" s="2201"/>
      <c r="CXC24" s="2201"/>
      <c r="CXD24" s="2201"/>
      <c r="CXE24" s="2201"/>
      <c r="CXF24" s="2201"/>
      <c r="CXG24" s="2201"/>
      <c r="CXH24" s="2201"/>
      <c r="CXI24" s="2201"/>
      <c r="CXJ24" s="2201"/>
      <c r="CXK24" s="2201"/>
      <c r="CXL24" s="2201"/>
      <c r="CXM24" s="2201"/>
      <c r="CXN24" s="2201"/>
      <c r="CXO24" s="2201"/>
      <c r="CXP24" s="2201"/>
      <c r="CXQ24" s="2201"/>
      <c r="CXR24" s="2201"/>
      <c r="CXS24" s="2201"/>
      <c r="CXT24" s="2201"/>
      <c r="CXU24" s="2201"/>
      <c r="CXV24" s="2201"/>
      <c r="CXW24" s="2201"/>
      <c r="CXX24" s="2201"/>
      <c r="CXY24" s="2201"/>
      <c r="CXZ24" s="2201"/>
      <c r="CYA24" s="2201"/>
      <c r="CYB24" s="2201"/>
      <c r="CYC24" s="2201"/>
      <c r="CYD24" s="2201"/>
      <c r="CYE24" s="2201"/>
      <c r="CYF24" s="2201"/>
      <c r="CYG24" s="2201"/>
      <c r="CYH24" s="2201"/>
      <c r="CYI24" s="2201"/>
      <c r="CYJ24" s="2201"/>
      <c r="CYK24" s="2201"/>
      <c r="CYL24" s="2201"/>
      <c r="CYM24" s="2201"/>
      <c r="CYN24" s="2201"/>
      <c r="CYO24" s="2201"/>
      <c r="CYP24" s="2201"/>
      <c r="CYQ24" s="2201"/>
      <c r="CYR24" s="2201"/>
      <c r="CYS24" s="2201"/>
      <c r="CYT24" s="2201"/>
      <c r="CYU24" s="2201"/>
      <c r="CYV24" s="2201"/>
      <c r="CYW24" s="2201"/>
      <c r="CYX24" s="2201"/>
      <c r="CYY24" s="2201"/>
      <c r="CYZ24" s="2201"/>
      <c r="CZA24" s="2201"/>
      <c r="CZB24" s="2201"/>
      <c r="CZC24" s="2201"/>
      <c r="CZD24" s="2201"/>
      <c r="CZE24" s="2201"/>
      <c r="CZF24" s="2201"/>
      <c r="CZG24" s="2201"/>
      <c r="CZH24" s="2201"/>
      <c r="CZI24" s="2201"/>
      <c r="CZJ24" s="2201"/>
      <c r="CZK24" s="2201"/>
      <c r="CZL24" s="2201"/>
      <c r="CZM24" s="2201"/>
      <c r="CZN24" s="2201"/>
      <c r="CZO24" s="2201"/>
      <c r="CZP24" s="2201"/>
      <c r="CZQ24" s="2201"/>
      <c r="CZR24" s="2201"/>
      <c r="CZS24" s="2201"/>
      <c r="CZT24" s="2201"/>
      <c r="CZU24" s="2201"/>
      <c r="CZV24" s="2201"/>
      <c r="CZW24" s="2201"/>
      <c r="CZX24" s="2201"/>
      <c r="CZY24" s="2201"/>
      <c r="CZZ24" s="2201"/>
      <c r="DAA24" s="2201"/>
      <c r="DAB24" s="2201"/>
      <c r="DAC24" s="2201"/>
      <c r="DAD24" s="2201"/>
      <c r="DAE24" s="2201"/>
      <c r="DAF24" s="2201"/>
      <c r="DAG24" s="2201"/>
      <c r="DAH24" s="2201"/>
      <c r="DAI24" s="2201"/>
      <c r="DAJ24" s="2201"/>
      <c r="DAK24" s="2201"/>
      <c r="DAL24" s="2201"/>
      <c r="DAM24" s="2201"/>
      <c r="DAN24" s="2201"/>
      <c r="DAO24" s="2201"/>
      <c r="DAP24" s="2201"/>
      <c r="DAQ24" s="2201"/>
      <c r="DAR24" s="2201"/>
      <c r="DAS24" s="2201"/>
      <c r="DAT24" s="2201"/>
      <c r="DAU24" s="2201"/>
      <c r="DAV24" s="2201"/>
      <c r="DAW24" s="2201"/>
      <c r="DAX24" s="2201"/>
      <c r="DAY24" s="2201"/>
      <c r="DAZ24" s="2201"/>
      <c r="DBA24" s="2201"/>
      <c r="DBB24" s="2201"/>
      <c r="DBC24" s="2201"/>
      <c r="DBD24" s="2201"/>
      <c r="DBE24" s="2201"/>
      <c r="DBF24" s="2201"/>
      <c r="DBG24" s="2201"/>
      <c r="DBH24" s="2201"/>
      <c r="DBI24" s="2201"/>
      <c r="DBJ24" s="2201"/>
      <c r="DBK24" s="2201"/>
      <c r="DBL24" s="2201"/>
      <c r="DBM24" s="2201"/>
      <c r="DBN24" s="2201"/>
      <c r="DBO24" s="2201"/>
      <c r="DBP24" s="2201"/>
      <c r="DBQ24" s="2201"/>
      <c r="DBR24" s="2201"/>
      <c r="DBS24" s="2201"/>
      <c r="DBT24" s="2201"/>
      <c r="DBU24" s="2201"/>
      <c r="DBV24" s="2201"/>
      <c r="DBW24" s="2201"/>
      <c r="DBX24" s="2201"/>
      <c r="DBY24" s="2201"/>
      <c r="DBZ24" s="2201"/>
      <c r="DCA24" s="2201"/>
      <c r="DCB24" s="2201"/>
      <c r="DCC24" s="2201"/>
      <c r="DCD24" s="2201"/>
      <c r="DCE24" s="2201"/>
      <c r="DCF24" s="2201"/>
      <c r="DCG24" s="2201"/>
      <c r="DCH24" s="2201"/>
      <c r="DCI24" s="2201"/>
      <c r="DCJ24" s="2201"/>
      <c r="DCK24" s="2201"/>
      <c r="DCL24" s="2201"/>
      <c r="DCM24" s="2201"/>
      <c r="DCN24" s="2201"/>
      <c r="DCO24" s="2201"/>
      <c r="DCP24" s="2201"/>
      <c r="DCQ24" s="2201"/>
      <c r="DCR24" s="2201"/>
      <c r="DCS24" s="2201"/>
      <c r="DCT24" s="2201"/>
      <c r="DCU24" s="2201"/>
      <c r="DCV24" s="2201"/>
      <c r="DCW24" s="2201"/>
      <c r="DCX24" s="2201"/>
      <c r="DCY24" s="2201"/>
      <c r="DCZ24" s="2201"/>
      <c r="DDA24" s="2201"/>
      <c r="DDB24" s="2201"/>
      <c r="DDC24" s="2201"/>
      <c r="DDD24" s="2201"/>
      <c r="DDE24" s="2201"/>
      <c r="DDF24" s="2201"/>
      <c r="DDG24" s="2201"/>
      <c r="DDH24" s="2201"/>
      <c r="DDI24" s="2201"/>
      <c r="DDJ24" s="2201"/>
      <c r="DDK24" s="2201"/>
      <c r="DDL24" s="2201"/>
      <c r="DDM24" s="2201"/>
      <c r="DDN24" s="2201"/>
      <c r="DDO24" s="2201"/>
      <c r="DDP24" s="2201"/>
      <c r="DDQ24" s="2201"/>
      <c r="DDR24" s="2201"/>
      <c r="DDS24" s="2201"/>
      <c r="DDT24" s="2201"/>
      <c r="DDU24" s="2201"/>
      <c r="DDV24" s="2201"/>
      <c r="DDW24" s="2201"/>
      <c r="DDX24" s="2201"/>
      <c r="DDY24" s="2201"/>
      <c r="DDZ24" s="2201"/>
      <c r="DEA24" s="2201"/>
      <c r="DEB24" s="2201"/>
      <c r="DEC24" s="2201"/>
      <c r="DED24" s="2201"/>
      <c r="DEE24" s="2201"/>
      <c r="DEF24" s="2201"/>
      <c r="DEG24" s="2201"/>
      <c r="DEH24" s="2201"/>
      <c r="DEI24" s="2201"/>
      <c r="DEJ24" s="2201"/>
      <c r="DEK24" s="2201"/>
      <c r="DEL24" s="2201"/>
      <c r="DEM24" s="2201"/>
      <c r="DEN24" s="2201"/>
      <c r="DEO24" s="2201"/>
      <c r="DEP24" s="2201"/>
      <c r="DEQ24" s="2201"/>
      <c r="DER24" s="2201"/>
      <c r="DES24" s="2201"/>
      <c r="DET24" s="2201"/>
      <c r="DEU24" s="2201"/>
      <c r="DEV24" s="2201"/>
      <c r="DEW24" s="2201"/>
      <c r="DEX24" s="2201"/>
      <c r="DEY24" s="2201"/>
      <c r="DEZ24" s="2201"/>
      <c r="DFA24" s="2201"/>
      <c r="DFB24" s="2201"/>
      <c r="DFC24" s="2201"/>
      <c r="DFD24" s="2201"/>
      <c r="DFE24" s="2201"/>
      <c r="DFF24" s="2201"/>
      <c r="DFG24" s="2201"/>
      <c r="DFH24" s="2201"/>
      <c r="DFI24" s="2201"/>
      <c r="DFJ24" s="2201"/>
      <c r="DFK24" s="2201"/>
      <c r="DFL24" s="2201"/>
      <c r="DFM24" s="2201"/>
      <c r="DFN24" s="2201"/>
      <c r="DFO24" s="2201"/>
      <c r="DFP24" s="2201"/>
      <c r="DFQ24" s="2201"/>
      <c r="DFR24" s="2201"/>
      <c r="DFS24" s="2201"/>
      <c r="DFT24" s="2201"/>
      <c r="DFU24" s="2201"/>
      <c r="DFV24" s="2201"/>
      <c r="DFW24" s="2201"/>
      <c r="DFX24" s="2201"/>
      <c r="DFY24" s="2201"/>
      <c r="DFZ24" s="2201"/>
      <c r="DGA24" s="2201"/>
      <c r="DGB24" s="2201"/>
      <c r="DGC24" s="2201"/>
      <c r="DGD24" s="2201"/>
      <c r="DGE24" s="2201"/>
      <c r="DGF24" s="2201"/>
      <c r="DGG24" s="2201"/>
      <c r="DGH24" s="2201"/>
      <c r="DGI24" s="2201"/>
      <c r="DGJ24" s="2201"/>
      <c r="DGK24" s="2201"/>
      <c r="DGL24" s="2201"/>
      <c r="DGM24" s="2201"/>
      <c r="DGN24" s="2201"/>
      <c r="DGO24" s="2201"/>
      <c r="DGP24" s="2201"/>
      <c r="DGQ24" s="2201"/>
      <c r="DGR24" s="2201"/>
      <c r="DGS24" s="2201"/>
      <c r="DGT24" s="2201"/>
      <c r="DGU24" s="2201"/>
      <c r="DGV24" s="2201"/>
      <c r="DGW24" s="2201"/>
      <c r="DGX24" s="2201"/>
      <c r="DGY24" s="2201"/>
      <c r="DGZ24" s="2201"/>
      <c r="DHA24" s="2201"/>
      <c r="DHB24" s="2201"/>
      <c r="DHC24" s="2201"/>
      <c r="DHD24" s="2201"/>
      <c r="DHE24" s="2201"/>
      <c r="DHF24" s="2201"/>
      <c r="DHG24" s="2201"/>
      <c r="DHH24" s="2201"/>
      <c r="DHI24" s="2201"/>
      <c r="DHJ24" s="2201"/>
      <c r="DHK24" s="2201"/>
      <c r="DHL24" s="2201"/>
      <c r="DHM24" s="2201"/>
      <c r="DHN24" s="2201"/>
      <c r="DHO24" s="2201"/>
      <c r="DHP24" s="2201"/>
      <c r="DHQ24" s="2201"/>
      <c r="DHR24" s="2201"/>
      <c r="DHS24" s="2201"/>
      <c r="DHT24" s="2201"/>
      <c r="DHU24" s="2201"/>
      <c r="DHV24" s="2201"/>
      <c r="DHW24" s="2201"/>
      <c r="DHX24" s="2201"/>
      <c r="DHY24" s="2201"/>
      <c r="DHZ24" s="2201"/>
      <c r="DIA24" s="2201"/>
      <c r="DIB24" s="2201"/>
      <c r="DIC24" s="2201"/>
      <c r="DID24" s="2201"/>
      <c r="DIE24" s="2201"/>
      <c r="DIF24" s="2201"/>
      <c r="DIG24" s="2201"/>
      <c r="DIH24" s="2201"/>
      <c r="DII24" s="2201"/>
      <c r="DIJ24" s="2201"/>
      <c r="DIK24" s="2201"/>
      <c r="DIL24" s="2201"/>
      <c r="DIM24" s="2201"/>
      <c r="DIN24" s="2201"/>
      <c r="DIO24" s="2201"/>
      <c r="DIP24" s="2201"/>
      <c r="DIQ24" s="2201"/>
      <c r="DIR24" s="2201"/>
      <c r="DIS24" s="2201"/>
      <c r="DIT24" s="2201"/>
      <c r="DIU24" s="2201"/>
      <c r="DIV24" s="2201"/>
      <c r="DIW24" s="2201"/>
      <c r="DIX24" s="2201"/>
      <c r="DIY24" s="2201"/>
      <c r="DIZ24" s="2201"/>
      <c r="DJA24" s="2201"/>
      <c r="DJB24" s="2201"/>
      <c r="DJC24" s="2201"/>
      <c r="DJD24" s="2201"/>
      <c r="DJE24" s="2201"/>
      <c r="DJF24" s="2201"/>
      <c r="DJG24" s="2201"/>
      <c r="DJH24" s="2201"/>
      <c r="DJI24" s="2201"/>
      <c r="DJJ24" s="2201"/>
      <c r="DJK24" s="2201"/>
      <c r="DJL24" s="2201"/>
      <c r="DJM24" s="2201"/>
      <c r="DJN24" s="2201"/>
      <c r="DJO24" s="2201"/>
      <c r="DJP24" s="2201"/>
      <c r="DJQ24" s="2201"/>
      <c r="DJR24" s="2201"/>
      <c r="DJS24" s="2201"/>
      <c r="DJT24" s="2201"/>
      <c r="DJU24" s="2201"/>
      <c r="DJV24" s="2201"/>
      <c r="DJW24" s="2201"/>
      <c r="DJX24" s="2201"/>
      <c r="DJY24" s="2201"/>
      <c r="DJZ24" s="2201"/>
      <c r="DKA24" s="2201"/>
      <c r="DKB24" s="2201"/>
      <c r="DKC24" s="2201"/>
      <c r="DKD24" s="2201"/>
      <c r="DKE24" s="2201"/>
      <c r="DKF24" s="2201"/>
      <c r="DKG24" s="2201"/>
      <c r="DKH24" s="2201"/>
      <c r="DKI24" s="2201"/>
      <c r="DKJ24" s="2201"/>
      <c r="DKK24" s="2201"/>
      <c r="DKL24" s="2201"/>
      <c r="DKM24" s="2201"/>
      <c r="DKN24" s="2201"/>
      <c r="DKO24" s="2201"/>
      <c r="DKP24" s="2201"/>
      <c r="DKQ24" s="2201"/>
      <c r="DKR24" s="2201"/>
      <c r="DKS24" s="2201"/>
      <c r="DKT24" s="2201"/>
      <c r="DKU24" s="2201"/>
      <c r="DKV24" s="2201"/>
      <c r="DKW24" s="2201"/>
      <c r="DKX24" s="2201"/>
      <c r="DKY24" s="2201"/>
      <c r="DKZ24" s="2201"/>
      <c r="DLA24" s="2201"/>
      <c r="DLB24" s="2201"/>
      <c r="DLC24" s="2201"/>
      <c r="DLD24" s="2201"/>
      <c r="DLE24" s="2201"/>
      <c r="DLF24" s="2201"/>
      <c r="DLG24" s="2201"/>
      <c r="DLH24" s="2201"/>
      <c r="DLI24" s="2201"/>
      <c r="DLJ24" s="2201"/>
      <c r="DLK24" s="2201"/>
      <c r="DLL24" s="2201"/>
      <c r="DLM24" s="2201"/>
      <c r="DLN24" s="2201"/>
      <c r="DLO24" s="2201"/>
      <c r="DLP24" s="2201"/>
      <c r="DLQ24" s="2201"/>
      <c r="DLR24" s="2201"/>
      <c r="DLS24" s="2201"/>
      <c r="DLT24" s="2201"/>
      <c r="DLU24" s="2201"/>
      <c r="DLV24" s="2201"/>
      <c r="DLW24" s="2201"/>
      <c r="DLX24" s="2201"/>
      <c r="DLY24" s="2201"/>
      <c r="DLZ24" s="2201"/>
      <c r="DMA24" s="2201"/>
      <c r="DMB24" s="2201"/>
      <c r="DMC24" s="2201"/>
      <c r="DMD24" s="2201"/>
      <c r="DME24" s="2201"/>
      <c r="DMF24" s="2201"/>
      <c r="DMG24" s="2201"/>
      <c r="DMH24" s="2201"/>
      <c r="DMI24" s="2201"/>
      <c r="DMJ24" s="2201"/>
      <c r="DMK24" s="2201"/>
      <c r="DML24" s="2201"/>
      <c r="DMM24" s="2201"/>
      <c r="DMN24" s="2201"/>
      <c r="DMO24" s="2201"/>
      <c r="DMP24" s="2201"/>
      <c r="DMQ24" s="2201"/>
      <c r="DMR24" s="2201"/>
      <c r="DMS24" s="2201"/>
      <c r="DMT24" s="2201"/>
      <c r="DMU24" s="2201"/>
      <c r="DMV24" s="2201"/>
      <c r="DMW24" s="2201"/>
      <c r="DMX24" s="2201"/>
      <c r="DMY24" s="2201"/>
      <c r="DMZ24" s="2201"/>
      <c r="DNA24" s="2201"/>
      <c r="DNB24" s="2201"/>
      <c r="DNC24" s="2201"/>
      <c r="DND24" s="2201"/>
      <c r="DNE24" s="2201"/>
      <c r="DNF24" s="2201"/>
      <c r="DNG24" s="2201"/>
      <c r="DNH24" s="2201"/>
      <c r="DNI24" s="2201"/>
      <c r="DNJ24" s="2201"/>
      <c r="DNK24" s="2201"/>
      <c r="DNL24" s="2201"/>
      <c r="DNM24" s="2201"/>
      <c r="DNN24" s="2201"/>
      <c r="DNO24" s="2201"/>
      <c r="DNP24" s="2201"/>
      <c r="DNQ24" s="2201"/>
      <c r="DNR24" s="2201"/>
      <c r="DNS24" s="2201"/>
      <c r="DNT24" s="2201"/>
      <c r="DNU24" s="2201"/>
      <c r="DNV24" s="2201"/>
      <c r="DNW24" s="2201"/>
      <c r="DNX24" s="2201"/>
      <c r="DNY24" s="2201"/>
      <c r="DNZ24" s="2201"/>
      <c r="DOA24" s="2201"/>
      <c r="DOB24" s="2201"/>
      <c r="DOC24" s="2201"/>
      <c r="DOD24" s="2201"/>
      <c r="DOE24" s="2201"/>
      <c r="DOF24" s="2201"/>
      <c r="DOG24" s="2201"/>
      <c r="DOH24" s="2201"/>
      <c r="DOI24" s="2201"/>
      <c r="DOJ24" s="2201"/>
      <c r="DOK24" s="2201"/>
      <c r="DOL24" s="2201"/>
      <c r="DOM24" s="2201"/>
      <c r="DON24" s="2201"/>
      <c r="DOO24" s="2201"/>
      <c r="DOP24" s="2201"/>
      <c r="DOQ24" s="2201"/>
      <c r="DOR24" s="2201"/>
      <c r="DOS24" s="2201"/>
      <c r="DOT24" s="2201"/>
      <c r="DOU24" s="2201"/>
      <c r="DOV24" s="2201"/>
      <c r="DOW24" s="2201"/>
      <c r="DOX24" s="2201"/>
      <c r="DOY24" s="2201"/>
      <c r="DOZ24" s="2201"/>
      <c r="DPA24" s="2201"/>
      <c r="DPB24" s="2201"/>
      <c r="DPC24" s="2201"/>
      <c r="DPD24" s="2201"/>
      <c r="DPE24" s="2201"/>
      <c r="DPF24" s="2201"/>
      <c r="DPG24" s="2201"/>
      <c r="DPH24" s="2201"/>
      <c r="DPI24" s="2201"/>
      <c r="DPJ24" s="2201"/>
      <c r="DPK24" s="2201"/>
      <c r="DPL24" s="2201"/>
      <c r="DPM24" s="2201"/>
      <c r="DPN24" s="2201"/>
      <c r="DPO24" s="2201"/>
      <c r="DPP24" s="2201"/>
      <c r="DPQ24" s="2201"/>
      <c r="DPR24" s="2201"/>
      <c r="DPS24" s="2201"/>
      <c r="DPT24" s="2201"/>
      <c r="DPU24" s="2201"/>
      <c r="DPV24" s="2201"/>
      <c r="DPW24" s="2201"/>
      <c r="DPX24" s="2201"/>
      <c r="DPY24" s="2201"/>
      <c r="DPZ24" s="2201"/>
      <c r="DQA24" s="2201"/>
      <c r="DQB24" s="2201"/>
      <c r="DQC24" s="2201"/>
      <c r="DQD24" s="2201"/>
      <c r="DQE24" s="2201"/>
      <c r="DQF24" s="2201"/>
      <c r="DQG24" s="2201"/>
      <c r="DQH24" s="2201"/>
      <c r="DQI24" s="2201"/>
      <c r="DQJ24" s="2201"/>
      <c r="DQK24" s="2201"/>
      <c r="DQL24" s="2201"/>
      <c r="DQM24" s="2201"/>
      <c r="DQN24" s="2201"/>
      <c r="DQO24" s="2201"/>
      <c r="DQP24" s="2201"/>
      <c r="DQQ24" s="2201"/>
      <c r="DQR24" s="2201"/>
      <c r="DQS24" s="2201"/>
      <c r="DQT24" s="2201"/>
      <c r="DQU24" s="2201"/>
      <c r="DQV24" s="2201"/>
      <c r="DQW24" s="2201"/>
      <c r="DQX24" s="2201"/>
      <c r="DQY24" s="2201"/>
      <c r="DQZ24" s="2201"/>
      <c r="DRA24" s="2201"/>
      <c r="DRB24" s="2201"/>
      <c r="DRC24" s="2201"/>
      <c r="DRD24" s="2201"/>
      <c r="DRE24" s="2201"/>
      <c r="DRF24" s="2201"/>
      <c r="DRG24" s="2201"/>
      <c r="DRH24" s="2201"/>
      <c r="DRI24" s="2201"/>
      <c r="DRJ24" s="2201"/>
      <c r="DRK24" s="2201"/>
      <c r="DRL24" s="2201"/>
      <c r="DRM24" s="2201"/>
      <c r="DRN24" s="2201"/>
      <c r="DRO24" s="2201"/>
      <c r="DRP24" s="2201"/>
      <c r="DRQ24" s="2201"/>
      <c r="DRR24" s="2201"/>
      <c r="DRS24" s="2201"/>
      <c r="DRT24" s="2201"/>
      <c r="DRU24" s="2201"/>
      <c r="DRV24" s="2201"/>
      <c r="DRW24" s="2201"/>
      <c r="DRX24" s="2201"/>
      <c r="DRY24" s="2201"/>
      <c r="DRZ24" s="2201"/>
      <c r="DSA24" s="2201"/>
      <c r="DSB24" s="2201"/>
      <c r="DSC24" s="2201"/>
      <c r="DSD24" s="2201"/>
      <c r="DSE24" s="2201"/>
      <c r="DSF24" s="2201"/>
      <c r="DSG24" s="2201"/>
      <c r="DSH24" s="2201"/>
      <c r="DSI24" s="2201"/>
      <c r="DSJ24" s="2201"/>
      <c r="DSK24" s="2201"/>
      <c r="DSL24" s="2201"/>
      <c r="DSM24" s="2201"/>
      <c r="DSN24" s="2201"/>
      <c r="DSO24" s="2201"/>
      <c r="DSP24" s="2201"/>
      <c r="DSQ24" s="2201"/>
      <c r="DSR24" s="2201"/>
      <c r="DSS24" s="2201"/>
      <c r="DST24" s="2201"/>
      <c r="DSU24" s="2201"/>
      <c r="DSV24" s="2201"/>
      <c r="DSW24" s="2201"/>
      <c r="DSX24" s="2201"/>
      <c r="DSY24" s="2201"/>
      <c r="DSZ24" s="2201"/>
      <c r="DTA24" s="2201"/>
      <c r="DTB24" s="2201"/>
      <c r="DTC24" s="2201"/>
      <c r="DTD24" s="2201"/>
      <c r="DTE24" s="2201"/>
      <c r="DTF24" s="2201"/>
      <c r="DTG24" s="2201"/>
      <c r="DTH24" s="2201"/>
      <c r="DTI24" s="2201"/>
      <c r="DTJ24" s="2201"/>
      <c r="DTK24" s="2201"/>
      <c r="DTL24" s="2201"/>
      <c r="DTM24" s="2201"/>
      <c r="DTN24" s="2201"/>
      <c r="DTO24" s="2201"/>
      <c r="DTP24" s="2201"/>
      <c r="DTQ24" s="2201"/>
      <c r="DTR24" s="2201"/>
      <c r="DTS24" s="2201"/>
      <c r="DTT24" s="2201"/>
      <c r="DTU24" s="2201"/>
      <c r="DTV24" s="2201"/>
      <c r="DTW24" s="2201"/>
      <c r="DTX24" s="2201"/>
      <c r="DTY24" s="2201"/>
      <c r="DTZ24" s="2201"/>
      <c r="DUA24" s="2201"/>
      <c r="DUB24" s="2201"/>
      <c r="DUC24" s="2201"/>
      <c r="DUD24" s="2201"/>
      <c r="DUE24" s="2201"/>
      <c r="DUF24" s="2201"/>
      <c r="DUG24" s="2201"/>
      <c r="DUH24" s="2201"/>
      <c r="DUI24" s="2201"/>
      <c r="DUJ24" s="2201"/>
      <c r="DUK24" s="2201"/>
      <c r="DUL24" s="2201"/>
      <c r="DUM24" s="2201"/>
      <c r="DUN24" s="2201"/>
      <c r="DUO24" s="2201"/>
      <c r="DUP24" s="2201"/>
      <c r="DUQ24" s="2201"/>
      <c r="DUR24" s="2201"/>
      <c r="DUS24" s="2201"/>
      <c r="DUT24" s="2201"/>
      <c r="DUU24" s="2201"/>
      <c r="DUV24" s="2201"/>
      <c r="DUW24" s="2201"/>
      <c r="DUX24" s="2201"/>
      <c r="DUY24" s="2201"/>
      <c r="DUZ24" s="2201"/>
      <c r="DVA24" s="2201"/>
      <c r="DVB24" s="2201"/>
      <c r="DVC24" s="2201"/>
      <c r="DVD24" s="2201"/>
      <c r="DVE24" s="2201"/>
      <c r="DVF24" s="2201"/>
      <c r="DVG24" s="2201"/>
      <c r="DVH24" s="2201"/>
      <c r="DVI24" s="2201"/>
      <c r="DVJ24" s="2201"/>
      <c r="DVK24" s="2201"/>
      <c r="DVL24" s="2201"/>
      <c r="DVM24" s="2201"/>
      <c r="DVN24" s="2201"/>
      <c r="DVO24" s="2201"/>
      <c r="DVP24" s="2201"/>
      <c r="DVQ24" s="2201"/>
      <c r="DVR24" s="2201"/>
      <c r="DVS24" s="2201"/>
      <c r="DVT24" s="2201"/>
      <c r="DVU24" s="2201"/>
      <c r="DVV24" s="2201"/>
      <c r="DVW24" s="2201"/>
      <c r="DVX24" s="2201"/>
      <c r="DVY24" s="2201"/>
      <c r="DVZ24" s="2201"/>
      <c r="DWA24" s="2201"/>
      <c r="DWB24" s="2201"/>
      <c r="DWC24" s="2201"/>
      <c r="DWD24" s="2201"/>
      <c r="DWE24" s="2201"/>
      <c r="DWF24" s="2201"/>
      <c r="DWG24" s="2201"/>
      <c r="DWH24" s="2201"/>
      <c r="DWI24" s="2201"/>
      <c r="DWJ24" s="2201"/>
      <c r="DWK24" s="2201"/>
      <c r="DWL24" s="2201"/>
      <c r="DWM24" s="2201"/>
      <c r="DWN24" s="2201"/>
      <c r="DWO24" s="2201"/>
      <c r="DWP24" s="2201"/>
      <c r="DWQ24" s="2201"/>
      <c r="DWR24" s="2201"/>
      <c r="DWS24" s="2201"/>
      <c r="DWT24" s="2201"/>
      <c r="DWU24" s="2201"/>
      <c r="DWV24" s="2201"/>
      <c r="DWW24" s="2201"/>
      <c r="DWX24" s="2201"/>
      <c r="DWY24" s="2201"/>
      <c r="DWZ24" s="2201"/>
      <c r="DXA24" s="2201"/>
      <c r="DXB24" s="2201"/>
      <c r="DXC24" s="2201"/>
      <c r="DXD24" s="2201"/>
      <c r="DXE24" s="2201"/>
      <c r="DXF24" s="2201"/>
      <c r="DXG24" s="2201"/>
      <c r="DXH24" s="2201"/>
      <c r="DXI24" s="2201"/>
      <c r="DXJ24" s="2201"/>
      <c r="DXK24" s="2201"/>
      <c r="DXL24" s="2201"/>
      <c r="DXM24" s="2201"/>
      <c r="DXN24" s="2201"/>
      <c r="DXO24" s="2201"/>
      <c r="DXP24" s="2201"/>
      <c r="DXQ24" s="2201"/>
      <c r="DXR24" s="2201"/>
      <c r="DXS24" s="2201"/>
      <c r="DXT24" s="2201"/>
      <c r="DXU24" s="2201"/>
      <c r="DXV24" s="2201"/>
      <c r="DXW24" s="2201"/>
      <c r="DXX24" s="2201"/>
      <c r="DXY24" s="2201"/>
      <c r="DXZ24" s="2201"/>
      <c r="DYA24" s="2201"/>
      <c r="DYB24" s="2201"/>
      <c r="DYC24" s="2201"/>
      <c r="DYD24" s="2201"/>
      <c r="DYE24" s="2201"/>
      <c r="DYF24" s="2201"/>
      <c r="DYG24" s="2201"/>
      <c r="DYH24" s="2201"/>
      <c r="DYI24" s="2201"/>
      <c r="DYJ24" s="2201"/>
      <c r="DYK24" s="2201"/>
      <c r="DYL24" s="2201"/>
      <c r="DYM24" s="2201"/>
      <c r="DYN24" s="2201"/>
      <c r="DYO24" s="2201"/>
      <c r="DYP24" s="2201"/>
      <c r="DYQ24" s="2201"/>
      <c r="DYR24" s="2201"/>
      <c r="DYS24" s="2201"/>
      <c r="DYT24" s="2201"/>
      <c r="DYU24" s="2201"/>
      <c r="DYV24" s="2201"/>
      <c r="DYW24" s="2201"/>
      <c r="DYX24" s="2201"/>
      <c r="DYY24" s="2201"/>
      <c r="DYZ24" s="2201"/>
      <c r="DZA24" s="2201"/>
      <c r="DZB24" s="2201"/>
      <c r="DZC24" s="2201"/>
      <c r="DZD24" s="2201"/>
      <c r="DZE24" s="2201"/>
      <c r="DZF24" s="2201"/>
      <c r="DZG24" s="2201"/>
      <c r="DZH24" s="2201"/>
      <c r="DZI24" s="2201"/>
      <c r="DZJ24" s="2201"/>
      <c r="DZK24" s="2201"/>
      <c r="DZL24" s="2201"/>
      <c r="DZM24" s="2201"/>
      <c r="DZN24" s="2201"/>
      <c r="DZO24" s="2201"/>
      <c r="DZP24" s="2201"/>
      <c r="DZQ24" s="2201"/>
      <c r="DZR24" s="2201"/>
      <c r="DZS24" s="2201"/>
      <c r="DZT24" s="2201"/>
      <c r="DZU24" s="2201"/>
      <c r="DZV24" s="2201"/>
      <c r="DZW24" s="2201"/>
      <c r="DZX24" s="2201"/>
      <c r="DZY24" s="2201"/>
      <c r="DZZ24" s="2201"/>
      <c r="EAA24" s="2201"/>
      <c r="EAB24" s="2201"/>
      <c r="EAC24" s="2201"/>
      <c r="EAD24" s="2201"/>
      <c r="EAE24" s="2201"/>
      <c r="EAF24" s="2201"/>
      <c r="EAG24" s="2201"/>
      <c r="EAH24" s="2201"/>
      <c r="EAI24" s="2201"/>
      <c r="EAJ24" s="2201"/>
      <c r="EAK24" s="2201"/>
      <c r="EAL24" s="2201"/>
      <c r="EAM24" s="2201"/>
      <c r="EAN24" s="2201"/>
      <c r="EAO24" s="2201"/>
      <c r="EAP24" s="2201"/>
      <c r="EAQ24" s="2201"/>
      <c r="EAR24" s="2201"/>
      <c r="EAS24" s="2201"/>
      <c r="EAT24" s="2201"/>
      <c r="EAU24" s="2201"/>
      <c r="EAV24" s="2201"/>
      <c r="EAW24" s="2201"/>
      <c r="EAX24" s="2201"/>
      <c r="EAY24" s="2201"/>
      <c r="EAZ24" s="2201"/>
      <c r="EBA24" s="2201"/>
      <c r="EBB24" s="2201"/>
      <c r="EBC24" s="2201"/>
      <c r="EBD24" s="2201"/>
      <c r="EBE24" s="2201"/>
      <c r="EBF24" s="2201"/>
      <c r="EBG24" s="2201"/>
      <c r="EBH24" s="2201"/>
      <c r="EBI24" s="2201"/>
      <c r="EBJ24" s="2201"/>
      <c r="EBK24" s="2201"/>
      <c r="EBL24" s="2201"/>
      <c r="EBM24" s="2201"/>
      <c r="EBN24" s="2201"/>
      <c r="EBO24" s="2201"/>
      <c r="EBP24" s="2201"/>
      <c r="EBQ24" s="2201"/>
      <c r="EBR24" s="2201"/>
      <c r="EBS24" s="2201"/>
      <c r="EBT24" s="2201"/>
      <c r="EBU24" s="2201"/>
      <c r="EBV24" s="2201"/>
      <c r="EBW24" s="2201"/>
      <c r="EBX24" s="2201"/>
      <c r="EBY24" s="2201"/>
      <c r="EBZ24" s="2201"/>
      <c r="ECA24" s="2201"/>
      <c r="ECB24" s="2201"/>
      <c r="ECC24" s="2201"/>
      <c r="ECD24" s="2201"/>
      <c r="ECE24" s="2201"/>
      <c r="ECF24" s="2201"/>
      <c r="ECG24" s="2201"/>
      <c r="ECH24" s="2201"/>
      <c r="ECI24" s="2201"/>
      <c r="ECJ24" s="2201"/>
      <c r="ECK24" s="2201"/>
      <c r="ECL24" s="2201"/>
      <c r="ECM24" s="2201"/>
      <c r="ECN24" s="2201"/>
      <c r="ECO24" s="2201"/>
      <c r="ECP24" s="2201"/>
      <c r="ECQ24" s="2201"/>
      <c r="ECR24" s="2201"/>
      <c r="ECS24" s="2201"/>
      <c r="ECT24" s="2201"/>
      <c r="ECU24" s="2201"/>
      <c r="ECV24" s="2201"/>
      <c r="ECW24" s="2201"/>
      <c r="ECX24" s="2201"/>
      <c r="ECY24" s="2201"/>
      <c r="ECZ24" s="2201"/>
      <c r="EDA24" s="2201"/>
      <c r="EDB24" s="2201"/>
      <c r="EDC24" s="2201"/>
      <c r="EDD24" s="2201"/>
      <c r="EDE24" s="2201"/>
      <c r="EDF24" s="2201"/>
      <c r="EDG24" s="2201"/>
      <c r="EDH24" s="2201"/>
      <c r="EDI24" s="2201"/>
      <c r="EDJ24" s="2201"/>
      <c r="EDK24" s="2201"/>
      <c r="EDL24" s="2201"/>
      <c r="EDM24" s="2201"/>
      <c r="EDN24" s="2201"/>
      <c r="EDO24" s="2201"/>
      <c r="EDP24" s="2201"/>
      <c r="EDQ24" s="2201"/>
      <c r="EDR24" s="2201"/>
      <c r="EDS24" s="2201"/>
      <c r="EDT24" s="2201"/>
      <c r="EDU24" s="2201"/>
      <c r="EDV24" s="2201"/>
      <c r="EDW24" s="2201"/>
      <c r="EDX24" s="2201"/>
      <c r="EDY24" s="2201"/>
      <c r="EDZ24" s="2201"/>
      <c r="EEA24" s="2201"/>
      <c r="EEB24" s="2201"/>
      <c r="EEC24" s="2201"/>
      <c r="EED24" s="2201"/>
      <c r="EEE24" s="2201"/>
      <c r="EEF24" s="2201"/>
      <c r="EEG24" s="2201"/>
      <c r="EEH24" s="2201"/>
      <c r="EEI24" s="2201"/>
      <c r="EEJ24" s="2201"/>
      <c r="EEK24" s="2201"/>
      <c r="EEL24" s="2201"/>
      <c r="EEM24" s="2201"/>
      <c r="EEN24" s="2201"/>
      <c r="EEO24" s="2201"/>
      <c r="EEP24" s="2201"/>
      <c r="EEQ24" s="2201"/>
      <c r="EER24" s="2201"/>
      <c r="EES24" s="2201"/>
      <c r="EET24" s="2201"/>
      <c r="EEU24" s="2201"/>
      <c r="EEV24" s="2201"/>
      <c r="EEW24" s="2201"/>
      <c r="EEX24" s="2201"/>
      <c r="EEY24" s="2201"/>
      <c r="EEZ24" s="2201"/>
      <c r="EFA24" s="2201"/>
      <c r="EFB24" s="2201"/>
      <c r="EFC24" s="2201"/>
      <c r="EFD24" s="2201"/>
      <c r="EFE24" s="2201"/>
      <c r="EFF24" s="2201"/>
      <c r="EFG24" s="2201"/>
      <c r="EFH24" s="2201"/>
      <c r="EFI24" s="2201"/>
      <c r="EFJ24" s="2201"/>
      <c r="EFK24" s="2201"/>
      <c r="EFL24" s="2201"/>
      <c r="EFM24" s="2201"/>
      <c r="EFN24" s="2201"/>
      <c r="EFO24" s="2201"/>
      <c r="EFP24" s="2201"/>
      <c r="EFQ24" s="2201"/>
      <c r="EFR24" s="2201"/>
      <c r="EFS24" s="2201"/>
      <c r="EFT24" s="2201"/>
      <c r="EFU24" s="2201"/>
      <c r="EFV24" s="2201"/>
      <c r="EFW24" s="2201"/>
      <c r="EFX24" s="2201"/>
      <c r="EFY24" s="2201"/>
      <c r="EFZ24" s="2201"/>
      <c r="EGA24" s="2201"/>
      <c r="EGB24" s="2201"/>
      <c r="EGC24" s="2201"/>
      <c r="EGD24" s="2201"/>
      <c r="EGE24" s="2201"/>
      <c r="EGF24" s="2201"/>
      <c r="EGG24" s="2201"/>
      <c r="EGH24" s="2201"/>
      <c r="EGI24" s="2201"/>
      <c r="EGJ24" s="2201"/>
      <c r="EGK24" s="2201"/>
      <c r="EGL24" s="2201"/>
      <c r="EGM24" s="2201"/>
      <c r="EGN24" s="2201"/>
      <c r="EGO24" s="2201"/>
      <c r="EGP24" s="2201"/>
      <c r="EGQ24" s="2201"/>
      <c r="EGR24" s="2201"/>
      <c r="EGS24" s="2201"/>
      <c r="EGT24" s="2201"/>
      <c r="EGU24" s="2201"/>
      <c r="EGV24" s="2201"/>
      <c r="EGW24" s="2201"/>
      <c r="EGX24" s="2201"/>
      <c r="EGY24" s="2201"/>
      <c r="EGZ24" s="2201"/>
      <c r="EHA24" s="2201"/>
      <c r="EHB24" s="2201"/>
      <c r="EHC24" s="2201"/>
      <c r="EHD24" s="2201"/>
      <c r="EHE24" s="2201"/>
      <c r="EHF24" s="2201"/>
      <c r="EHG24" s="2201"/>
      <c r="EHH24" s="2201"/>
      <c r="EHI24" s="2201"/>
      <c r="EHJ24" s="2201"/>
      <c r="EHK24" s="2201"/>
      <c r="EHL24" s="2201"/>
      <c r="EHM24" s="2201"/>
      <c r="EHN24" s="2201"/>
      <c r="EHO24" s="2201"/>
      <c r="EHP24" s="2201"/>
      <c r="EHQ24" s="2201"/>
      <c r="EHR24" s="2201"/>
      <c r="EHS24" s="2201"/>
      <c r="EHT24" s="2201"/>
      <c r="EHU24" s="2201"/>
      <c r="EHV24" s="2201"/>
      <c r="EHW24" s="2201"/>
      <c r="EHX24" s="2201"/>
      <c r="EHY24" s="2201"/>
      <c r="EHZ24" s="2201"/>
      <c r="EIA24" s="2201"/>
      <c r="EIB24" s="2201"/>
      <c r="EIC24" s="2201"/>
      <c r="EID24" s="2201"/>
      <c r="EIE24" s="2201"/>
      <c r="EIF24" s="2201"/>
      <c r="EIG24" s="2201"/>
      <c r="EIH24" s="2201"/>
      <c r="EII24" s="2201"/>
      <c r="EIJ24" s="2201"/>
      <c r="EIK24" s="2201"/>
      <c r="EIL24" s="2201"/>
      <c r="EIM24" s="2201"/>
      <c r="EIN24" s="2201"/>
      <c r="EIO24" s="2201"/>
      <c r="EIP24" s="2201"/>
      <c r="EIQ24" s="2201"/>
      <c r="EIR24" s="2201"/>
      <c r="EIS24" s="2201"/>
      <c r="EIT24" s="2201"/>
      <c r="EIU24" s="2201"/>
      <c r="EIV24" s="2201"/>
      <c r="EIW24" s="2201"/>
      <c r="EIX24" s="2201"/>
      <c r="EIY24" s="2201"/>
      <c r="EIZ24" s="2201"/>
      <c r="EJA24" s="2201"/>
      <c r="EJB24" s="2201"/>
      <c r="EJC24" s="2201"/>
      <c r="EJD24" s="2201"/>
      <c r="EJE24" s="2201"/>
      <c r="EJF24" s="2201"/>
      <c r="EJG24" s="2201"/>
      <c r="EJH24" s="2201"/>
      <c r="EJI24" s="2201"/>
      <c r="EJJ24" s="2201"/>
      <c r="EJK24" s="2201"/>
      <c r="EJL24" s="2201"/>
      <c r="EJM24" s="2201"/>
      <c r="EJN24" s="2201"/>
      <c r="EJO24" s="2201"/>
      <c r="EJP24" s="2201"/>
      <c r="EJQ24" s="2201"/>
      <c r="EJR24" s="2201"/>
      <c r="EJS24" s="2201"/>
      <c r="EJT24" s="2201"/>
      <c r="EJU24" s="2201"/>
      <c r="EJV24" s="2201"/>
      <c r="EJW24" s="2201"/>
      <c r="EJX24" s="2201"/>
      <c r="EJY24" s="2201"/>
      <c r="EJZ24" s="2201"/>
      <c r="EKA24" s="2201"/>
      <c r="EKB24" s="2201"/>
      <c r="EKC24" s="2201"/>
      <c r="EKD24" s="2201"/>
      <c r="EKE24" s="2201"/>
      <c r="EKF24" s="2201"/>
      <c r="EKG24" s="2201"/>
      <c r="EKH24" s="2201"/>
      <c r="EKI24" s="2201"/>
      <c r="EKJ24" s="2201"/>
      <c r="EKK24" s="2201"/>
      <c r="EKL24" s="2201"/>
      <c r="EKM24" s="2201"/>
      <c r="EKN24" s="2201"/>
      <c r="EKO24" s="2201"/>
      <c r="EKP24" s="2201"/>
      <c r="EKQ24" s="2201"/>
      <c r="EKR24" s="2201"/>
      <c r="EKS24" s="2201"/>
      <c r="EKT24" s="2201"/>
      <c r="EKU24" s="2201"/>
      <c r="EKV24" s="2201"/>
      <c r="EKW24" s="2201"/>
      <c r="EKX24" s="2201"/>
      <c r="EKY24" s="2201"/>
      <c r="EKZ24" s="2201"/>
      <c r="ELA24" s="2201"/>
      <c r="ELB24" s="2201"/>
      <c r="ELC24" s="2201"/>
      <c r="ELD24" s="2201"/>
      <c r="ELE24" s="2201"/>
      <c r="ELF24" s="2201"/>
      <c r="ELG24" s="2201"/>
      <c r="ELH24" s="2201"/>
      <c r="ELI24" s="2201"/>
      <c r="ELJ24" s="2201"/>
      <c r="ELK24" s="2201"/>
      <c r="ELL24" s="2201"/>
      <c r="ELM24" s="2201"/>
      <c r="ELN24" s="2201"/>
      <c r="ELO24" s="2201"/>
      <c r="ELP24" s="2201"/>
      <c r="ELQ24" s="2201"/>
      <c r="ELR24" s="2201"/>
      <c r="ELS24" s="2201"/>
      <c r="ELT24" s="2201"/>
      <c r="ELU24" s="2201"/>
      <c r="ELV24" s="2201"/>
      <c r="ELW24" s="2201"/>
      <c r="ELX24" s="2201"/>
      <c r="ELY24" s="2201"/>
      <c r="ELZ24" s="2201"/>
      <c r="EMA24" s="2201"/>
      <c r="EMB24" s="2201"/>
      <c r="EMC24" s="2201"/>
      <c r="EMD24" s="2201"/>
      <c r="EME24" s="2201"/>
      <c r="EMF24" s="2201"/>
      <c r="EMG24" s="2201"/>
      <c r="EMH24" s="2201"/>
      <c r="EMI24" s="2201"/>
      <c r="EMJ24" s="2201"/>
      <c r="EMK24" s="2201"/>
      <c r="EML24" s="2201"/>
      <c r="EMM24" s="2201"/>
      <c r="EMN24" s="2201"/>
      <c r="EMO24" s="2201"/>
      <c r="EMP24" s="2201"/>
      <c r="EMQ24" s="2201"/>
      <c r="EMR24" s="2201"/>
      <c r="EMS24" s="2201"/>
      <c r="EMT24" s="2201"/>
      <c r="EMU24" s="2201"/>
      <c r="EMV24" s="2201"/>
      <c r="EMW24" s="2201"/>
      <c r="EMX24" s="2201"/>
      <c r="EMY24" s="2201"/>
      <c r="EMZ24" s="2201"/>
      <c r="ENA24" s="2201"/>
      <c r="ENB24" s="2201"/>
      <c r="ENC24" s="2201"/>
      <c r="END24" s="2201"/>
      <c r="ENE24" s="2201"/>
      <c r="ENF24" s="2201"/>
      <c r="ENG24" s="2201"/>
      <c r="ENH24" s="2201"/>
      <c r="ENI24" s="2201"/>
      <c r="ENJ24" s="2201"/>
      <c r="ENK24" s="2201"/>
      <c r="ENL24" s="2201"/>
      <c r="ENM24" s="2201"/>
      <c r="ENN24" s="2201"/>
      <c r="ENO24" s="2201"/>
      <c r="ENP24" s="2201"/>
      <c r="ENQ24" s="2201"/>
      <c r="ENR24" s="2201"/>
      <c r="ENS24" s="2201"/>
      <c r="ENT24" s="2201"/>
      <c r="ENU24" s="2201"/>
      <c r="ENV24" s="2201"/>
      <c r="ENW24" s="2201"/>
      <c r="ENX24" s="2201"/>
      <c r="ENY24" s="2201"/>
      <c r="ENZ24" s="2201"/>
      <c r="EOA24" s="2201"/>
      <c r="EOB24" s="2201"/>
      <c r="EOC24" s="2201"/>
      <c r="EOD24" s="2201"/>
      <c r="EOE24" s="2201"/>
      <c r="EOF24" s="2201"/>
      <c r="EOG24" s="2201"/>
      <c r="EOH24" s="2201"/>
      <c r="EOI24" s="2201"/>
      <c r="EOJ24" s="2201"/>
      <c r="EOK24" s="2201"/>
      <c r="EOL24" s="2201"/>
      <c r="EOM24" s="2201"/>
      <c r="EON24" s="2201"/>
      <c r="EOO24" s="2201"/>
      <c r="EOP24" s="2201"/>
      <c r="EOQ24" s="2201"/>
      <c r="EOR24" s="2201"/>
      <c r="EOS24" s="2201"/>
      <c r="EOT24" s="2201"/>
      <c r="EOU24" s="2201"/>
      <c r="EOV24" s="2201"/>
      <c r="EOW24" s="2201"/>
      <c r="EOX24" s="2201"/>
      <c r="EOY24" s="2201"/>
      <c r="EOZ24" s="2201"/>
      <c r="EPA24" s="2201"/>
      <c r="EPB24" s="2201"/>
      <c r="EPC24" s="2201"/>
      <c r="EPD24" s="2201"/>
      <c r="EPE24" s="2201"/>
      <c r="EPF24" s="2201"/>
      <c r="EPG24" s="2201"/>
      <c r="EPH24" s="2201"/>
      <c r="EPI24" s="2201"/>
      <c r="EPJ24" s="2201"/>
      <c r="EPK24" s="2201"/>
      <c r="EPL24" s="2201"/>
      <c r="EPM24" s="2201"/>
      <c r="EPN24" s="2201"/>
      <c r="EPO24" s="2201"/>
      <c r="EPP24" s="2201"/>
      <c r="EPQ24" s="2201"/>
      <c r="EPR24" s="2201"/>
      <c r="EPS24" s="2201"/>
      <c r="EPT24" s="2201"/>
      <c r="EPU24" s="2201"/>
      <c r="EPV24" s="2201"/>
      <c r="EPW24" s="2201"/>
      <c r="EPX24" s="2201"/>
      <c r="EPY24" s="2201"/>
      <c r="EPZ24" s="2201"/>
      <c r="EQA24" s="2201"/>
      <c r="EQB24" s="2201"/>
      <c r="EQC24" s="2201"/>
      <c r="EQD24" s="2201"/>
      <c r="EQE24" s="2201"/>
      <c r="EQF24" s="2201"/>
      <c r="EQG24" s="2201"/>
      <c r="EQH24" s="2201"/>
      <c r="EQI24" s="2201"/>
      <c r="EQJ24" s="2201"/>
      <c r="EQK24" s="2201"/>
      <c r="EQL24" s="2201"/>
      <c r="EQM24" s="2201"/>
      <c r="EQN24" s="2201"/>
      <c r="EQO24" s="2201"/>
      <c r="EQP24" s="2201"/>
      <c r="EQQ24" s="2201"/>
      <c r="EQR24" s="2201"/>
      <c r="EQS24" s="2201"/>
      <c r="EQT24" s="2201"/>
      <c r="EQU24" s="2201"/>
      <c r="EQV24" s="2201"/>
      <c r="EQW24" s="2201"/>
      <c r="EQX24" s="2201"/>
      <c r="EQY24" s="2201"/>
      <c r="EQZ24" s="2201"/>
      <c r="ERA24" s="2201"/>
      <c r="ERB24" s="2201"/>
      <c r="ERC24" s="2201"/>
      <c r="ERD24" s="2201"/>
      <c r="ERE24" s="2201"/>
      <c r="ERF24" s="2201"/>
      <c r="ERG24" s="2201"/>
      <c r="ERH24" s="2201"/>
      <c r="ERI24" s="2201"/>
      <c r="ERJ24" s="2201"/>
      <c r="ERK24" s="2201"/>
      <c r="ERL24" s="2201"/>
      <c r="ERM24" s="2201"/>
      <c r="ERN24" s="2201"/>
      <c r="ERO24" s="2201"/>
      <c r="ERP24" s="2201"/>
      <c r="ERQ24" s="2201"/>
      <c r="ERR24" s="2201"/>
      <c r="ERS24" s="2201"/>
      <c r="ERT24" s="2201"/>
      <c r="ERU24" s="2201"/>
      <c r="ERV24" s="2201"/>
      <c r="ERW24" s="2201"/>
      <c r="ERX24" s="2201"/>
      <c r="ERY24" s="2201"/>
      <c r="ERZ24" s="2201"/>
      <c r="ESA24" s="2201"/>
      <c r="ESB24" s="2201"/>
      <c r="ESC24" s="2201"/>
      <c r="ESD24" s="2201"/>
      <c r="ESE24" s="2201"/>
      <c r="ESF24" s="2201"/>
      <c r="ESG24" s="2201"/>
      <c r="ESH24" s="2201"/>
      <c r="ESI24" s="2201"/>
      <c r="ESJ24" s="2201"/>
      <c r="ESK24" s="2201"/>
      <c r="ESL24" s="2201"/>
      <c r="ESM24" s="2201"/>
      <c r="ESN24" s="2201"/>
      <c r="ESO24" s="2201"/>
      <c r="ESP24" s="2201"/>
      <c r="ESQ24" s="2201"/>
      <c r="ESR24" s="2201"/>
      <c r="ESS24" s="2201"/>
      <c r="EST24" s="2201"/>
      <c r="ESU24" s="2201"/>
      <c r="ESV24" s="2201"/>
      <c r="ESW24" s="2201"/>
      <c r="ESX24" s="2201"/>
      <c r="ESY24" s="2201"/>
      <c r="ESZ24" s="2201"/>
      <c r="ETA24" s="2201"/>
      <c r="ETB24" s="2201"/>
      <c r="ETC24" s="2201"/>
      <c r="ETD24" s="2201"/>
      <c r="ETE24" s="2201"/>
      <c r="ETF24" s="2201"/>
      <c r="ETG24" s="2201"/>
      <c r="ETH24" s="2201"/>
      <c r="ETI24" s="2201"/>
      <c r="ETJ24" s="2201"/>
      <c r="ETK24" s="2201"/>
      <c r="ETL24" s="2201"/>
      <c r="ETM24" s="2201"/>
      <c r="ETN24" s="2201"/>
      <c r="ETO24" s="2201"/>
      <c r="ETP24" s="2201"/>
      <c r="ETQ24" s="2201"/>
      <c r="ETR24" s="2201"/>
      <c r="ETS24" s="2201"/>
      <c r="ETT24" s="2201"/>
      <c r="ETU24" s="2201"/>
      <c r="ETV24" s="2201"/>
      <c r="ETW24" s="2201"/>
      <c r="ETX24" s="2201"/>
      <c r="ETY24" s="2201"/>
      <c r="ETZ24" s="2201"/>
      <c r="EUA24" s="2201"/>
      <c r="EUB24" s="2201"/>
      <c r="EUC24" s="2201"/>
      <c r="EUD24" s="2201"/>
      <c r="EUE24" s="2201"/>
      <c r="EUF24" s="2201"/>
      <c r="EUG24" s="2201"/>
      <c r="EUH24" s="2201"/>
      <c r="EUI24" s="2201"/>
      <c r="EUJ24" s="2201"/>
      <c r="EUK24" s="2201"/>
      <c r="EUL24" s="2201"/>
      <c r="EUM24" s="2201"/>
      <c r="EUN24" s="2201"/>
      <c r="EUO24" s="2201"/>
      <c r="EUP24" s="2201"/>
      <c r="EUQ24" s="2201"/>
      <c r="EUR24" s="2201"/>
      <c r="EUS24" s="2201"/>
      <c r="EUT24" s="2201"/>
      <c r="EUU24" s="2201"/>
      <c r="EUV24" s="2201"/>
      <c r="EUW24" s="2201"/>
      <c r="EUX24" s="2201"/>
      <c r="EUY24" s="2201"/>
      <c r="EUZ24" s="2201"/>
      <c r="EVA24" s="2201"/>
      <c r="EVB24" s="2201"/>
      <c r="EVC24" s="2201"/>
      <c r="EVD24" s="2201"/>
      <c r="EVE24" s="2201"/>
      <c r="EVF24" s="2201"/>
      <c r="EVG24" s="2201"/>
      <c r="EVH24" s="2201"/>
      <c r="EVI24" s="2201"/>
      <c r="EVJ24" s="2201"/>
      <c r="EVK24" s="2201"/>
      <c r="EVL24" s="2201"/>
      <c r="EVM24" s="2201"/>
      <c r="EVN24" s="2201"/>
      <c r="EVO24" s="2201"/>
      <c r="EVP24" s="2201"/>
      <c r="EVQ24" s="2201"/>
      <c r="EVR24" s="2201"/>
      <c r="EVS24" s="2201"/>
      <c r="EVT24" s="2201"/>
      <c r="EVU24" s="2201"/>
      <c r="EVV24" s="2201"/>
      <c r="EVW24" s="2201"/>
      <c r="EVX24" s="2201"/>
      <c r="EVY24" s="2201"/>
      <c r="EVZ24" s="2201"/>
      <c r="EWA24" s="2201"/>
      <c r="EWB24" s="2201"/>
      <c r="EWC24" s="2201"/>
      <c r="EWD24" s="2201"/>
      <c r="EWE24" s="2201"/>
      <c r="EWF24" s="2201"/>
      <c r="EWG24" s="2201"/>
      <c r="EWH24" s="2201"/>
      <c r="EWI24" s="2201"/>
      <c r="EWJ24" s="2201"/>
      <c r="EWK24" s="2201"/>
      <c r="EWL24" s="2201"/>
      <c r="EWM24" s="2201"/>
      <c r="EWN24" s="2201"/>
      <c r="EWO24" s="2201"/>
      <c r="EWP24" s="2201"/>
      <c r="EWQ24" s="2201"/>
      <c r="EWR24" s="2201"/>
      <c r="EWS24" s="2201"/>
      <c r="EWT24" s="2201"/>
      <c r="EWU24" s="2201"/>
      <c r="EWV24" s="2201"/>
      <c r="EWW24" s="2201"/>
      <c r="EWX24" s="2201"/>
      <c r="EWY24" s="2201"/>
      <c r="EWZ24" s="2201"/>
      <c r="EXA24" s="2201"/>
      <c r="EXB24" s="2201"/>
      <c r="EXC24" s="2201"/>
      <c r="EXD24" s="2201"/>
      <c r="EXE24" s="2201"/>
      <c r="EXF24" s="2201"/>
      <c r="EXG24" s="2201"/>
      <c r="EXH24" s="2201"/>
      <c r="EXI24" s="2201"/>
      <c r="EXJ24" s="2201"/>
      <c r="EXK24" s="2201"/>
      <c r="EXL24" s="2201"/>
      <c r="EXM24" s="2201"/>
      <c r="EXN24" s="2201"/>
      <c r="EXO24" s="2201"/>
      <c r="EXP24" s="2201"/>
      <c r="EXQ24" s="2201"/>
      <c r="EXR24" s="2201"/>
      <c r="EXS24" s="2201"/>
      <c r="EXT24" s="2201"/>
      <c r="EXU24" s="2201"/>
      <c r="EXV24" s="2201"/>
      <c r="EXW24" s="2201"/>
      <c r="EXX24" s="2201"/>
      <c r="EXY24" s="2201"/>
      <c r="EXZ24" s="2201"/>
      <c r="EYA24" s="2201"/>
      <c r="EYB24" s="2201"/>
      <c r="EYC24" s="2201"/>
      <c r="EYD24" s="2201"/>
      <c r="EYE24" s="2201"/>
      <c r="EYF24" s="2201"/>
      <c r="EYG24" s="2201"/>
      <c r="EYH24" s="2201"/>
      <c r="EYI24" s="2201"/>
      <c r="EYJ24" s="2201"/>
      <c r="EYK24" s="2201"/>
      <c r="EYL24" s="2201"/>
      <c r="EYM24" s="2201"/>
      <c r="EYN24" s="2201"/>
      <c r="EYO24" s="2201"/>
      <c r="EYP24" s="2201"/>
      <c r="EYQ24" s="2201"/>
      <c r="EYR24" s="2201"/>
      <c r="EYS24" s="2201"/>
      <c r="EYT24" s="2201"/>
      <c r="EYU24" s="2201"/>
      <c r="EYV24" s="2201"/>
      <c r="EYW24" s="2201"/>
      <c r="EYX24" s="2201"/>
      <c r="EYY24" s="2201"/>
      <c r="EYZ24" s="2201"/>
      <c r="EZA24" s="2201"/>
      <c r="EZB24" s="2201"/>
      <c r="EZC24" s="2201"/>
      <c r="EZD24" s="2201"/>
      <c r="EZE24" s="2201"/>
      <c r="EZF24" s="2201"/>
      <c r="EZG24" s="2201"/>
      <c r="EZH24" s="2201"/>
      <c r="EZI24" s="2201"/>
      <c r="EZJ24" s="2201"/>
      <c r="EZK24" s="2201"/>
      <c r="EZL24" s="2201"/>
      <c r="EZM24" s="2201"/>
      <c r="EZN24" s="2201"/>
      <c r="EZO24" s="2201"/>
      <c r="EZP24" s="2201"/>
      <c r="EZQ24" s="2201"/>
      <c r="EZR24" s="2201"/>
      <c r="EZS24" s="2201"/>
      <c r="EZT24" s="2201"/>
      <c r="EZU24" s="2201"/>
      <c r="EZV24" s="2201"/>
      <c r="EZW24" s="2201"/>
      <c r="EZX24" s="2201"/>
      <c r="EZY24" s="2201"/>
      <c r="EZZ24" s="2201"/>
      <c r="FAA24" s="2201"/>
      <c r="FAB24" s="2201"/>
      <c r="FAC24" s="2201"/>
      <c r="FAD24" s="2201"/>
      <c r="FAE24" s="2201"/>
      <c r="FAF24" s="2201"/>
      <c r="FAG24" s="2201"/>
      <c r="FAH24" s="2201"/>
      <c r="FAI24" s="2201"/>
      <c r="FAJ24" s="2201"/>
      <c r="FAK24" s="2201"/>
      <c r="FAL24" s="2201"/>
      <c r="FAM24" s="2201"/>
      <c r="FAN24" s="2201"/>
      <c r="FAO24" s="2201"/>
      <c r="FAP24" s="2201"/>
      <c r="FAQ24" s="2201"/>
      <c r="FAR24" s="2201"/>
      <c r="FAS24" s="2201"/>
      <c r="FAT24" s="2201"/>
      <c r="FAU24" s="2201"/>
      <c r="FAV24" s="2201"/>
      <c r="FAW24" s="2201"/>
      <c r="FAX24" s="2201"/>
      <c r="FAY24" s="2201"/>
      <c r="FAZ24" s="2201"/>
      <c r="FBA24" s="2201"/>
      <c r="FBB24" s="2201"/>
      <c r="FBC24" s="2201"/>
      <c r="FBD24" s="2201"/>
      <c r="FBE24" s="2201"/>
      <c r="FBF24" s="2201"/>
      <c r="FBG24" s="2201"/>
      <c r="FBH24" s="2201"/>
      <c r="FBI24" s="2201"/>
      <c r="FBJ24" s="2201"/>
      <c r="FBK24" s="2201"/>
      <c r="FBL24" s="2201"/>
      <c r="FBM24" s="2201"/>
      <c r="FBN24" s="2201"/>
      <c r="FBO24" s="2201"/>
      <c r="FBP24" s="2201"/>
      <c r="FBQ24" s="2201"/>
      <c r="FBR24" s="2201"/>
      <c r="FBS24" s="2201"/>
      <c r="FBT24" s="2201"/>
      <c r="FBU24" s="2201"/>
      <c r="FBV24" s="2201"/>
      <c r="FBW24" s="2201"/>
      <c r="FBX24" s="2201"/>
      <c r="FBY24" s="2201"/>
      <c r="FBZ24" s="2201"/>
      <c r="FCA24" s="2201"/>
      <c r="FCB24" s="2201"/>
      <c r="FCC24" s="2201"/>
      <c r="FCD24" s="2201"/>
      <c r="FCE24" s="2201"/>
      <c r="FCF24" s="2201"/>
      <c r="FCG24" s="2201"/>
      <c r="FCH24" s="2201"/>
      <c r="FCI24" s="2201"/>
      <c r="FCJ24" s="2201"/>
      <c r="FCK24" s="2201"/>
      <c r="FCL24" s="2201"/>
      <c r="FCM24" s="2201"/>
      <c r="FCN24" s="2201"/>
      <c r="FCO24" s="2201"/>
      <c r="FCP24" s="2201"/>
      <c r="FCQ24" s="2201"/>
      <c r="FCR24" s="2201"/>
      <c r="FCS24" s="2201"/>
      <c r="FCT24" s="2201"/>
      <c r="FCU24" s="2201"/>
      <c r="FCV24" s="2201"/>
      <c r="FCW24" s="2201"/>
      <c r="FCX24" s="2201"/>
      <c r="FCY24" s="2201"/>
      <c r="FCZ24" s="2201"/>
      <c r="FDA24" s="2201"/>
      <c r="FDB24" s="2201"/>
      <c r="FDC24" s="2201"/>
      <c r="FDD24" s="2201"/>
      <c r="FDE24" s="2201"/>
      <c r="FDF24" s="2201"/>
      <c r="FDG24" s="2201"/>
      <c r="FDH24" s="2201"/>
      <c r="FDI24" s="2201"/>
      <c r="FDJ24" s="2201"/>
      <c r="FDK24" s="2201"/>
      <c r="FDL24" s="2201"/>
      <c r="FDM24" s="2201"/>
      <c r="FDN24" s="2201"/>
      <c r="FDO24" s="2201"/>
      <c r="FDP24" s="2201"/>
      <c r="FDQ24" s="2201"/>
      <c r="FDR24" s="2201"/>
      <c r="FDS24" s="2201"/>
      <c r="FDT24" s="2201"/>
      <c r="FDU24" s="2201"/>
      <c r="FDV24" s="2201"/>
      <c r="FDW24" s="2201"/>
      <c r="FDX24" s="2201"/>
      <c r="FDY24" s="2201"/>
      <c r="FDZ24" s="2201"/>
      <c r="FEA24" s="2201"/>
      <c r="FEB24" s="2201"/>
      <c r="FEC24" s="2201"/>
      <c r="FED24" s="2201"/>
      <c r="FEE24" s="2201"/>
      <c r="FEF24" s="2201"/>
      <c r="FEG24" s="2201"/>
      <c r="FEH24" s="2201"/>
      <c r="FEI24" s="2201"/>
      <c r="FEJ24" s="2201"/>
      <c r="FEK24" s="2201"/>
      <c r="FEL24" s="2201"/>
      <c r="FEM24" s="2201"/>
      <c r="FEN24" s="2201"/>
      <c r="FEO24" s="2201"/>
      <c r="FEP24" s="2201"/>
      <c r="FEQ24" s="2201"/>
      <c r="FER24" s="2201"/>
      <c r="FES24" s="2201"/>
      <c r="FET24" s="2201"/>
      <c r="FEU24" s="2201"/>
      <c r="FEV24" s="2201"/>
      <c r="FEW24" s="2201"/>
      <c r="FEX24" s="2201"/>
      <c r="FEY24" s="2201"/>
      <c r="FEZ24" s="2201"/>
      <c r="FFA24" s="2201"/>
      <c r="FFB24" s="2201"/>
      <c r="FFC24" s="2201"/>
      <c r="FFD24" s="2201"/>
      <c r="FFE24" s="2201"/>
      <c r="FFF24" s="2201"/>
      <c r="FFG24" s="2201"/>
      <c r="FFH24" s="2201"/>
      <c r="FFI24" s="2201"/>
      <c r="FFJ24" s="2201"/>
      <c r="FFK24" s="2201"/>
      <c r="FFL24" s="2201"/>
      <c r="FFM24" s="2201"/>
      <c r="FFN24" s="2201"/>
      <c r="FFO24" s="2201"/>
      <c r="FFP24" s="2201"/>
      <c r="FFQ24" s="2201"/>
      <c r="FFR24" s="2201"/>
      <c r="FFS24" s="2201"/>
      <c r="FFT24" s="2201"/>
      <c r="FFU24" s="2201"/>
      <c r="FFV24" s="2201"/>
      <c r="FFW24" s="2201"/>
      <c r="FFX24" s="2201"/>
      <c r="FFY24" s="2201"/>
      <c r="FFZ24" s="2201"/>
      <c r="FGA24" s="2201"/>
      <c r="FGB24" s="2201"/>
      <c r="FGC24" s="2201"/>
      <c r="FGD24" s="2201"/>
      <c r="FGE24" s="2201"/>
      <c r="FGF24" s="2201"/>
      <c r="FGG24" s="2201"/>
      <c r="FGH24" s="2201"/>
      <c r="FGI24" s="2201"/>
      <c r="FGJ24" s="2201"/>
      <c r="FGK24" s="2201"/>
      <c r="FGL24" s="2201"/>
      <c r="FGM24" s="2201"/>
      <c r="FGN24" s="2201"/>
      <c r="FGO24" s="2201"/>
      <c r="FGP24" s="2201"/>
      <c r="FGQ24" s="2201"/>
      <c r="FGR24" s="2201"/>
      <c r="FGS24" s="2201"/>
      <c r="FGT24" s="2201"/>
      <c r="FGU24" s="2201"/>
      <c r="FGV24" s="2201"/>
      <c r="FGW24" s="2201"/>
      <c r="FGX24" s="2201"/>
      <c r="FGY24" s="2201"/>
      <c r="FGZ24" s="2201"/>
      <c r="FHA24" s="2201"/>
      <c r="FHB24" s="2201"/>
      <c r="FHC24" s="2201"/>
      <c r="FHD24" s="2201"/>
      <c r="FHE24" s="2201"/>
      <c r="FHF24" s="2201"/>
      <c r="FHG24" s="2201"/>
      <c r="FHH24" s="2201"/>
      <c r="FHI24" s="2201"/>
      <c r="FHJ24" s="2201"/>
      <c r="FHK24" s="2201"/>
      <c r="FHL24" s="2201"/>
      <c r="FHM24" s="2201"/>
      <c r="FHN24" s="2201"/>
      <c r="FHO24" s="2201"/>
      <c r="FHP24" s="2201"/>
      <c r="FHQ24" s="2201"/>
      <c r="FHR24" s="2201"/>
      <c r="FHS24" s="2201"/>
      <c r="FHT24" s="2201"/>
      <c r="FHU24" s="2201"/>
      <c r="FHV24" s="2201"/>
      <c r="FHW24" s="2201"/>
      <c r="FHX24" s="2201"/>
      <c r="FHY24" s="2201"/>
      <c r="FHZ24" s="2201"/>
      <c r="FIA24" s="2201"/>
      <c r="FIB24" s="2201"/>
      <c r="FIC24" s="2201"/>
      <c r="FID24" s="2201"/>
      <c r="FIE24" s="2201"/>
      <c r="FIF24" s="2201"/>
      <c r="FIG24" s="2201"/>
      <c r="FIH24" s="2201"/>
      <c r="FII24" s="2201"/>
      <c r="FIJ24" s="2201"/>
      <c r="FIK24" s="2201"/>
      <c r="FIL24" s="2201"/>
      <c r="FIM24" s="2201"/>
      <c r="FIN24" s="2201"/>
      <c r="FIO24" s="2201"/>
      <c r="FIP24" s="2201"/>
      <c r="FIQ24" s="2201"/>
      <c r="FIR24" s="2201"/>
      <c r="FIS24" s="2201"/>
      <c r="FIT24" s="2201"/>
      <c r="FIU24" s="2201"/>
      <c r="FIV24" s="2201"/>
      <c r="FIW24" s="2201"/>
      <c r="FIX24" s="2201"/>
      <c r="FIY24" s="2201"/>
      <c r="FIZ24" s="2201"/>
      <c r="FJA24" s="2201"/>
      <c r="FJB24" s="2201"/>
      <c r="FJC24" s="2201"/>
      <c r="FJD24" s="2201"/>
      <c r="FJE24" s="2201"/>
      <c r="FJF24" s="2201"/>
      <c r="FJG24" s="2201"/>
      <c r="FJH24" s="2201"/>
      <c r="FJI24" s="2201"/>
      <c r="FJJ24" s="2201"/>
      <c r="FJK24" s="2201"/>
      <c r="FJL24" s="2201"/>
      <c r="FJM24" s="2201"/>
      <c r="FJN24" s="2201"/>
      <c r="FJO24" s="2201"/>
      <c r="FJP24" s="2201"/>
      <c r="FJQ24" s="2201"/>
      <c r="FJR24" s="2201"/>
      <c r="FJS24" s="2201"/>
      <c r="FJT24" s="2201"/>
      <c r="FJU24" s="2201"/>
      <c r="FJV24" s="2201"/>
      <c r="FJW24" s="2201"/>
      <c r="FJX24" s="2201"/>
      <c r="FJY24" s="2201"/>
      <c r="FJZ24" s="2201"/>
      <c r="FKA24" s="2201"/>
      <c r="FKB24" s="2201"/>
      <c r="FKC24" s="2201"/>
      <c r="FKD24" s="2201"/>
      <c r="FKE24" s="2201"/>
      <c r="FKF24" s="2201"/>
      <c r="FKG24" s="2201"/>
      <c r="FKH24" s="2201"/>
      <c r="FKI24" s="2201"/>
      <c r="FKJ24" s="2201"/>
      <c r="FKK24" s="2201"/>
      <c r="FKL24" s="2201"/>
      <c r="FKM24" s="2201"/>
      <c r="FKN24" s="2201"/>
      <c r="FKO24" s="2201"/>
      <c r="FKP24" s="2201"/>
      <c r="FKQ24" s="2201"/>
      <c r="FKR24" s="2201"/>
      <c r="FKS24" s="2201"/>
      <c r="FKT24" s="2201"/>
      <c r="FKU24" s="2201"/>
      <c r="FKV24" s="2201"/>
      <c r="FKW24" s="2201"/>
      <c r="FKX24" s="2201"/>
      <c r="FKY24" s="2201"/>
      <c r="FKZ24" s="2201"/>
      <c r="FLA24" s="2201"/>
      <c r="FLB24" s="2201"/>
      <c r="FLC24" s="2201"/>
      <c r="FLD24" s="2201"/>
      <c r="FLE24" s="2201"/>
      <c r="FLF24" s="2201"/>
      <c r="FLG24" s="2201"/>
      <c r="FLH24" s="2201"/>
      <c r="FLI24" s="2201"/>
      <c r="FLJ24" s="2201"/>
      <c r="FLK24" s="2201"/>
      <c r="FLL24" s="2201"/>
      <c r="FLM24" s="2201"/>
      <c r="FLN24" s="2201"/>
      <c r="FLO24" s="2201"/>
      <c r="FLP24" s="2201"/>
      <c r="FLQ24" s="2201"/>
      <c r="FLR24" s="2201"/>
      <c r="FLS24" s="2201"/>
      <c r="FLT24" s="2201"/>
      <c r="FLU24" s="2201"/>
      <c r="FLV24" s="2201"/>
      <c r="FLW24" s="2201"/>
      <c r="FLX24" s="2201"/>
      <c r="FLY24" s="2201"/>
      <c r="FLZ24" s="2201"/>
      <c r="FMA24" s="2201"/>
      <c r="FMB24" s="2201"/>
      <c r="FMC24" s="2201"/>
      <c r="FMD24" s="2201"/>
      <c r="FME24" s="2201"/>
      <c r="FMF24" s="2201"/>
      <c r="FMG24" s="2201"/>
      <c r="FMH24" s="2201"/>
      <c r="FMI24" s="2201"/>
      <c r="FMJ24" s="2201"/>
      <c r="FMK24" s="2201"/>
      <c r="FML24" s="2201"/>
      <c r="FMM24" s="2201"/>
      <c r="FMN24" s="2201"/>
      <c r="FMO24" s="2201"/>
      <c r="FMP24" s="2201"/>
      <c r="FMQ24" s="2201"/>
      <c r="FMR24" s="2201"/>
      <c r="FMS24" s="2201"/>
      <c r="FMT24" s="2201"/>
      <c r="FMU24" s="2201"/>
      <c r="FMV24" s="2201"/>
      <c r="FMW24" s="2201"/>
      <c r="FMX24" s="2201"/>
      <c r="FMY24" s="2201"/>
      <c r="FMZ24" s="2201"/>
      <c r="FNA24" s="2201"/>
      <c r="FNB24" s="2201"/>
      <c r="FNC24" s="2201"/>
      <c r="FND24" s="2201"/>
      <c r="FNE24" s="2201"/>
      <c r="FNF24" s="2201"/>
      <c r="FNG24" s="2201"/>
      <c r="FNH24" s="2201"/>
      <c r="FNI24" s="2201"/>
      <c r="FNJ24" s="2201"/>
      <c r="FNK24" s="2201"/>
      <c r="FNL24" s="2201"/>
      <c r="FNM24" s="2201"/>
      <c r="FNN24" s="2201"/>
      <c r="FNO24" s="2201"/>
      <c r="FNP24" s="2201"/>
      <c r="FNQ24" s="2201"/>
      <c r="FNR24" s="2201"/>
      <c r="FNS24" s="2201"/>
      <c r="FNT24" s="2201"/>
      <c r="FNU24" s="2201"/>
      <c r="FNV24" s="2201"/>
      <c r="FNW24" s="2201"/>
      <c r="FNX24" s="2201"/>
      <c r="FNY24" s="2201"/>
      <c r="FNZ24" s="2201"/>
      <c r="FOA24" s="2201"/>
      <c r="FOB24" s="2201"/>
      <c r="FOC24" s="2201"/>
      <c r="FOD24" s="2201"/>
      <c r="FOE24" s="2201"/>
      <c r="FOF24" s="2201"/>
      <c r="FOG24" s="2201"/>
      <c r="FOH24" s="2201"/>
      <c r="FOI24" s="2201"/>
      <c r="FOJ24" s="2201"/>
      <c r="FOK24" s="2201"/>
      <c r="FOL24" s="2201"/>
      <c r="FOM24" s="2201"/>
      <c r="FON24" s="2201"/>
      <c r="FOO24" s="2201"/>
      <c r="FOP24" s="2201"/>
      <c r="FOQ24" s="2201"/>
      <c r="FOR24" s="2201"/>
      <c r="FOS24" s="2201"/>
      <c r="FOT24" s="2201"/>
      <c r="FOU24" s="2201"/>
      <c r="FOV24" s="2201"/>
      <c r="FOW24" s="2201"/>
      <c r="FOX24" s="2201"/>
      <c r="FOY24" s="2201"/>
      <c r="FOZ24" s="2201"/>
      <c r="FPA24" s="2201"/>
      <c r="FPB24" s="2201"/>
      <c r="FPC24" s="2201"/>
      <c r="FPD24" s="2201"/>
      <c r="FPE24" s="2201"/>
      <c r="FPF24" s="2201"/>
      <c r="FPG24" s="2201"/>
      <c r="FPH24" s="2201"/>
      <c r="FPI24" s="2201"/>
      <c r="FPJ24" s="2201"/>
      <c r="FPK24" s="2201"/>
      <c r="FPL24" s="2201"/>
      <c r="FPM24" s="2201"/>
      <c r="FPN24" s="2201"/>
      <c r="FPO24" s="2201"/>
      <c r="FPP24" s="2201"/>
      <c r="FPQ24" s="2201"/>
      <c r="FPR24" s="2201"/>
      <c r="FPS24" s="2201"/>
      <c r="FPT24" s="2201"/>
      <c r="FPU24" s="2201"/>
      <c r="FPV24" s="2201"/>
      <c r="FPW24" s="2201"/>
      <c r="FPX24" s="2201"/>
      <c r="FPY24" s="2201"/>
      <c r="FPZ24" s="2201"/>
      <c r="FQA24" s="2201"/>
      <c r="FQB24" s="2201"/>
      <c r="FQC24" s="2201"/>
      <c r="FQD24" s="2201"/>
      <c r="FQE24" s="2201"/>
      <c r="FQF24" s="2201"/>
      <c r="FQG24" s="2201"/>
      <c r="FQH24" s="2201"/>
      <c r="FQI24" s="2201"/>
      <c r="FQJ24" s="2201"/>
      <c r="FQK24" s="2201"/>
      <c r="FQL24" s="2201"/>
      <c r="FQM24" s="2201"/>
      <c r="FQN24" s="2201"/>
      <c r="FQO24" s="2201"/>
      <c r="FQP24" s="2201"/>
      <c r="FQQ24" s="2201"/>
      <c r="FQR24" s="2201"/>
      <c r="FQS24" s="2201"/>
      <c r="FQT24" s="2201"/>
      <c r="FQU24" s="2201"/>
      <c r="FQV24" s="2201"/>
      <c r="FQW24" s="2201"/>
      <c r="FQX24" s="2201"/>
      <c r="FQY24" s="2201"/>
      <c r="FQZ24" s="2201"/>
      <c r="FRA24" s="2201"/>
      <c r="FRB24" s="2201"/>
      <c r="FRC24" s="2201"/>
      <c r="FRD24" s="2201"/>
      <c r="FRE24" s="2201"/>
      <c r="FRF24" s="2201"/>
      <c r="FRG24" s="2201"/>
      <c r="FRH24" s="2201"/>
      <c r="FRI24" s="2201"/>
      <c r="FRJ24" s="2201"/>
      <c r="FRK24" s="2201"/>
      <c r="FRL24" s="2201"/>
      <c r="FRM24" s="2201"/>
      <c r="FRN24" s="2201"/>
      <c r="FRO24" s="2201"/>
      <c r="FRP24" s="2201"/>
      <c r="FRQ24" s="2201"/>
      <c r="FRR24" s="2201"/>
      <c r="FRS24" s="2201"/>
      <c r="FRT24" s="2201"/>
      <c r="FRU24" s="2201"/>
      <c r="FRV24" s="2201"/>
      <c r="FRW24" s="2201"/>
      <c r="FRX24" s="2201"/>
      <c r="FRY24" s="2201"/>
      <c r="FRZ24" s="2201"/>
      <c r="FSA24" s="2201"/>
      <c r="FSB24" s="2201"/>
      <c r="FSC24" s="2201"/>
      <c r="FSD24" s="2201"/>
      <c r="FSE24" s="2201"/>
      <c r="FSF24" s="2201"/>
      <c r="FSG24" s="2201"/>
      <c r="FSH24" s="2201"/>
      <c r="FSI24" s="2201"/>
      <c r="FSJ24" s="2201"/>
      <c r="FSK24" s="2201"/>
      <c r="FSL24" s="2201"/>
      <c r="FSM24" s="2201"/>
      <c r="FSN24" s="2201"/>
      <c r="FSO24" s="2201"/>
      <c r="FSP24" s="2201"/>
      <c r="FSQ24" s="2201"/>
      <c r="FSR24" s="2201"/>
      <c r="FSS24" s="2201"/>
      <c r="FST24" s="2201"/>
      <c r="FSU24" s="2201"/>
      <c r="FSV24" s="2201"/>
      <c r="FSW24" s="2201"/>
      <c r="FSX24" s="2201"/>
      <c r="FSY24" s="2201"/>
      <c r="FSZ24" s="2201"/>
      <c r="FTA24" s="2201"/>
      <c r="FTB24" s="2201"/>
      <c r="FTC24" s="2201"/>
      <c r="FTD24" s="2201"/>
      <c r="FTE24" s="2201"/>
      <c r="FTF24" s="2201"/>
      <c r="FTG24" s="2201"/>
      <c r="FTH24" s="2201"/>
      <c r="FTI24" s="2201"/>
      <c r="FTJ24" s="2201"/>
      <c r="FTK24" s="2201"/>
      <c r="FTL24" s="2201"/>
      <c r="FTM24" s="2201"/>
      <c r="FTN24" s="2201"/>
      <c r="FTO24" s="2201"/>
      <c r="FTP24" s="2201"/>
      <c r="FTQ24" s="2201"/>
      <c r="FTR24" s="2201"/>
      <c r="FTS24" s="2201"/>
      <c r="FTT24" s="2201"/>
      <c r="FTU24" s="2201"/>
      <c r="FTV24" s="2201"/>
      <c r="FTW24" s="2201"/>
      <c r="FTX24" s="2201"/>
      <c r="FTY24" s="2201"/>
      <c r="FTZ24" s="2201"/>
      <c r="FUA24" s="2201"/>
      <c r="FUB24" s="2201"/>
      <c r="FUC24" s="2201"/>
      <c r="FUD24" s="2201"/>
      <c r="FUE24" s="2201"/>
      <c r="FUF24" s="2201"/>
      <c r="FUG24" s="2201"/>
      <c r="FUH24" s="2201"/>
      <c r="FUI24" s="2201"/>
      <c r="FUJ24" s="2201"/>
      <c r="FUK24" s="2201"/>
      <c r="FUL24" s="2201"/>
      <c r="FUM24" s="2201"/>
      <c r="FUN24" s="2201"/>
      <c r="FUO24" s="2201"/>
      <c r="FUP24" s="2201"/>
      <c r="FUQ24" s="2201"/>
      <c r="FUR24" s="2201"/>
      <c r="FUS24" s="2201"/>
      <c r="FUT24" s="2201"/>
      <c r="FUU24" s="2201"/>
      <c r="FUV24" s="2201"/>
      <c r="FUW24" s="2201"/>
      <c r="FUX24" s="2201"/>
      <c r="FUY24" s="2201"/>
      <c r="FUZ24" s="2201"/>
      <c r="FVA24" s="2201"/>
      <c r="FVB24" s="2201"/>
      <c r="FVC24" s="2201"/>
      <c r="FVD24" s="2201"/>
      <c r="FVE24" s="2201"/>
      <c r="FVF24" s="2201"/>
      <c r="FVG24" s="2201"/>
      <c r="FVH24" s="2201"/>
      <c r="FVI24" s="2201"/>
      <c r="FVJ24" s="2201"/>
      <c r="FVK24" s="2201"/>
      <c r="FVL24" s="2201"/>
      <c r="FVM24" s="2201"/>
      <c r="FVN24" s="2201"/>
      <c r="FVO24" s="2201"/>
      <c r="FVP24" s="2201"/>
      <c r="FVQ24" s="2201"/>
      <c r="FVR24" s="2201"/>
      <c r="FVS24" s="2201"/>
      <c r="FVT24" s="2201"/>
      <c r="FVU24" s="2201"/>
      <c r="FVV24" s="2201"/>
      <c r="FVW24" s="2201"/>
      <c r="FVX24" s="2201"/>
      <c r="FVY24" s="2201"/>
      <c r="FVZ24" s="2201"/>
      <c r="FWA24" s="2201"/>
      <c r="FWB24" s="2201"/>
      <c r="FWC24" s="2201"/>
      <c r="FWD24" s="2201"/>
      <c r="FWE24" s="2201"/>
      <c r="FWF24" s="2201"/>
      <c r="FWG24" s="2201"/>
      <c r="FWH24" s="2201"/>
      <c r="FWI24" s="2201"/>
      <c r="FWJ24" s="2201"/>
      <c r="FWK24" s="2201"/>
      <c r="FWL24" s="2201"/>
      <c r="FWM24" s="2201"/>
      <c r="FWN24" s="2201"/>
      <c r="FWO24" s="2201"/>
      <c r="FWP24" s="2201"/>
      <c r="FWQ24" s="2201"/>
      <c r="FWR24" s="2201"/>
      <c r="FWS24" s="2201"/>
      <c r="FWT24" s="2201"/>
      <c r="FWU24" s="2201"/>
      <c r="FWV24" s="2201"/>
      <c r="FWW24" s="2201"/>
      <c r="FWX24" s="2201"/>
      <c r="FWY24" s="2201"/>
      <c r="FWZ24" s="2201"/>
      <c r="FXA24" s="2201"/>
      <c r="FXB24" s="2201"/>
      <c r="FXC24" s="2201"/>
      <c r="FXD24" s="2201"/>
      <c r="FXE24" s="2201"/>
      <c r="FXF24" s="2201"/>
      <c r="FXG24" s="2201"/>
      <c r="FXH24" s="2201"/>
      <c r="FXI24" s="2201"/>
      <c r="FXJ24" s="2201"/>
      <c r="FXK24" s="2201"/>
      <c r="FXL24" s="2201"/>
      <c r="FXM24" s="2201"/>
      <c r="FXN24" s="2201"/>
      <c r="FXO24" s="2201"/>
      <c r="FXP24" s="2201"/>
      <c r="FXQ24" s="2201"/>
      <c r="FXR24" s="2201"/>
      <c r="FXS24" s="2201"/>
      <c r="FXT24" s="2201"/>
      <c r="FXU24" s="2201"/>
      <c r="FXV24" s="2201"/>
      <c r="FXW24" s="2201"/>
      <c r="FXX24" s="2201"/>
      <c r="FXY24" s="2201"/>
      <c r="FXZ24" s="2201"/>
      <c r="FYA24" s="2201"/>
      <c r="FYB24" s="2201"/>
      <c r="FYC24" s="2201"/>
      <c r="FYD24" s="2201"/>
      <c r="FYE24" s="2201"/>
      <c r="FYF24" s="2201"/>
      <c r="FYG24" s="2201"/>
      <c r="FYH24" s="2201"/>
      <c r="FYI24" s="2201"/>
      <c r="FYJ24" s="2201"/>
      <c r="FYK24" s="2201"/>
      <c r="FYL24" s="2201"/>
      <c r="FYM24" s="2201"/>
      <c r="FYN24" s="2201"/>
      <c r="FYO24" s="2201"/>
      <c r="FYP24" s="2201"/>
      <c r="FYQ24" s="2201"/>
      <c r="FYR24" s="2201"/>
      <c r="FYS24" s="2201"/>
      <c r="FYT24" s="2201"/>
      <c r="FYU24" s="2201"/>
      <c r="FYV24" s="2201"/>
      <c r="FYW24" s="2201"/>
      <c r="FYX24" s="2201"/>
      <c r="FYY24" s="2201"/>
      <c r="FYZ24" s="2201"/>
      <c r="FZA24" s="2201"/>
      <c r="FZB24" s="2201"/>
      <c r="FZC24" s="2201"/>
      <c r="FZD24" s="2201"/>
      <c r="FZE24" s="2201"/>
      <c r="FZF24" s="2201"/>
      <c r="FZG24" s="2201"/>
      <c r="FZH24" s="2201"/>
      <c r="FZI24" s="2201"/>
      <c r="FZJ24" s="2201"/>
      <c r="FZK24" s="2201"/>
      <c r="FZL24" s="2201"/>
      <c r="FZM24" s="2201"/>
      <c r="FZN24" s="2201"/>
      <c r="FZO24" s="2201"/>
      <c r="FZP24" s="2201"/>
      <c r="FZQ24" s="2201"/>
      <c r="FZR24" s="2201"/>
      <c r="FZS24" s="2201"/>
      <c r="FZT24" s="2201"/>
      <c r="FZU24" s="2201"/>
      <c r="FZV24" s="2201"/>
      <c r="FZW24" s="2201"/>
      <c r="FZX24" s="2201"/>
      <c r="FZY24" s="2201"/>
      <c r="FZZ24" s="2201"/>
      <c r="GAA24" s="2201"/>
      <c r="GAB24" s="2201"/>
      <c r="GAC24" s="2201"/>
      <c r="GAD24" s="2201"/>
      <c r="GAE24" s="2201"/>
      <c r="GAF24" s="2201"/>
      <c r="GAG24" s="2201"/>
      <c r="GAH24" s="2201"/>
      <c r="GAI24" s="2201"/>
      <c r="GAJ24" s="2201"/>
      <c r="GAK24" s="2201"/>
      <c r="GAL24" s="2201"/>
      <c r="GAM24" s="2201"/>
      <c r="GAN24" s="2201"/>
      <c r="GAO24" s="2201"/>
      <c r="GAP24" s="2201"/>
      <c r="GAQ24" s="2201"/>
      <c r="GAR24" s="2201"/>
      <c r="GAS24" s="2201"/>
      <c r="GAT24" s="2201"/>
      <c r="GAU24" s="2201"/>
      <c r="GAV24" s="2201"/>
      <c r="GAW24" s="2201"/>
      <c r="GAX24" s="2201"/>
      <c r="GAY24" s="2201"/>
      <c r="GAZ24" s="2201"/>
      <c r="GBA24" s="2201"/>
      <c r="GBB24" s="2201"/>
      <c r="GBC24" s="2201"/>
      <c r="GBD24" s="2201"/>
      <c r="GBE24" s="2201"/>
      <c r="GBF24" s="2201"/>
      <c r="GBG24" s="2201"/>
      <c r="GBH24" s="2201"/>
      <c r="GBI24" s="2201"/>
      <c r="GBJ24" s="2201"/>
      <c r="GBK24" s="2201"/>
      <c r="GBL24" s="2201"/>
      <c r="GBM24" s="2201"/>
      <c r="GBN24" s="2201"/>
      <c r="GBO24" s="2201"/>
      <c r="GBP24" s="2201"/>
      <c r="GBQ24" s="2201"/>
      <c r="GBR24" s="2201"/>
      <c r="GBS24" s="2201"/>
      <c r="GBT24" s="2201"/>
      <c r="GBU24" s="2201"/>
      <c r="GBV24" s="2201"/>
      <c r="GBW24" s="2201"/>
      <c r="GBX24" s="2201"/>
      <c r="GBY24" s="2201"/>
      <c r="GBZ24" s="2201"/>
      <c r="GCA24" s="2201"/>
      <c r="GCB24" s="2201"/>
      <c r="GCC24" s="2201"/>
      <c r="GCD24" s="2201"/>
      <c r="GCE24" s="2201"/>
      <c r="GCF24" s="2201"/>
      <c r="GCG24" s="2201"/>
      <c r="GCH24" s="2201"/>
      <c r="GCI24" s="2201"/>
      <c r="GCJ24" s="2201"/>
      <c r="GCK24" s="2201"/>
      <c r="GCL24" s="2201"/>
      <c r="GCM24" s="2201"/>
      <c r="GCN24" s="2201"/>
      <c r="GCO24" s="2201"/>
      <c r="GCP24" s="2201"/>
      <c r="GCQ24" s="2201"/>
      <c r="GCR24" s="2201"/>
      <c r="GCS24" s="2201"/>
      <c r="GCT24" s="2201"/>
      <c r="GCU24" s="2201"/>
      <c r="GCV24" s="2201"/>
      <c r="GCW24" s="2201"/>
      <c r="GCX24" s="2201"/>
      <c r="GCY24" s="2201"/>
      <c r="GCZ24" s="2201"/>
      <c r="GDA24" s="2201"/>
      <c r="GDB24" s="2201"/>
      <c r="GDC24" s="2201"/>
      <c r="GDD24" s="2201"/>
      <c r="GDE24" s="2201"/>
      <c r="GDF24" s="2201"/>
      <c r="GDG24" s="2201"/>
      <c r="GDH24" s="2201"/>
      <c r="GDI24" s="2201"/>
      <c r="GDJ24" s="2201"/>
      <c r="GDK24" s="2201"/>
      <c r="GDL24" s="2201"/>
      <c r="GDM24" s="2201"/>
      <c r="GDN24" s="2201"/>
      <c r="GDO24" s="2201"/>
      <c r="GDP24" s="2201"/>
      <c r="GDQ24" s="2201"/>
      <c r="GDR24" s="2201"/>
      <c r="GDS24" s="2201"/>
      <c r="GDT24" s="2201"/>
      <c r="GDU24" s="2201"/>
      <c r="GDV24" s="2201"/>
      <c r="GDW24" s="2201"/>
      <c r="GDX24" s="2201"/>
      <c r="GDY24" s="2201"/>
      <c r="GDZ24" s="2201"/>
      <c r="GEA24" s="2201"/>
      <c r="GEB24" s="2201"/>
      <c r="GEC24" s="2201"/>
      <c r="GED24" s="2201"/>
      <c r="GEE24" s="2201"/>
      <c r="GEF24" s="2201"/>
      <c r="GEG24" s="2201"/>
      <c r="GEH24" s="2201"/>
      <c r="GEI24" s="2201"/>
      <c r="GEJ24" s="2201"/>
      <c r="GEK24" s="2201"/>
      <c r="GEL24" s="2201"/>
      <c r="GEM24" s="2201"/>
      <c r="GEN24" s="2201"/>
      <c r="GEO24" s="2201"/>
      <c r="GEP24" s="2201"/>
      <c r="GEQ24" s="2201"/>
      <c r="GER24" s="2201"/>
      <c r="GES24" s="2201"/>
      <c r="GET24" s="2201"/>
      <c r="GEU24" s="2201"/>
      <c r="GEV24" s="2201"/>
      <c r="GEW24" s="2201"/>
      <c r="GEX24" s="2201"/>
      <c r="GEY24" s="2201"/>
      <c r="GEZ24" s="2201"/>
      <c r="GFA24" s="2201"/>
      <c r="GFB24" s="2201"/>
      <c r="GFC24" s="2201"/>
      <c r="GFD24" s="2201"/>
      <c r="GFE24" s="2201"/>
      <c r="GFF24" s="2201"/>
      <c r="GFG24" s="2201"/>
      <c r="GFH24" s="2201"/>
      <c r="GFI24" s="2201"/>
      <c r="GFJ24" s="2201"/>
      <c r="GFK24" s="2201"/>
      <c r="GFL24" s="2201"/>
      <c r="GFM24" s="2201"/>
      <c r="GFN24" s="2201"/>
      <c r="GFO24" s="2201"/>
      <c r="GFP24" s="2201"/>
      <c r="GFQ24" s="2201"/>
      <c r="GFR24" s="2201"/>
      <c r="GFS24" s="2201"/>
      <c r="GFT24" s="2201"/>
      <c r="GFU24" s="2201"/>
      <c r="GFV24" s="2201"/>
      <c r="GFW24" s="2201"/>
      <c r="GFX24" s="2201"/>
      <c r="GFY24" s="2201"/>
      <c r="GFZ24" s="2201"/>
      <c r="GGA24" s="2201"/>
      <c r="GGB24" s="2201"/>
      <c r="GGC24" s="2201"/>
      <c r="GGD24" s="2201"/>
      <c r="GGE24" s="2201"/>
      <c r="GGF24" s="2201"/>
      <c r="GGG24" s="2201"/>
      <c r="GGH24" s="2201"/>
      <c r="GGI24" s="2201"/>
      <c r="GGJ24" s="2201"/>
      <c r="GGK24" s="2201"/>
      <c r="GGL24" s="2201"/>
      <c r="GGM24" s="2201"/>
      <c r="GGN24" s="2201"/>
      <c r="GGO24" s="2201"/>
      <c r="GGP24" s="2201"/>
      <c r="GGQ24" s="2201"/>
      <c r="GGR24" s="2201"/>
      <c r="GGS24" s="2201"/>
      <c r="GGT24" s="2201"/>
      <c r="GGU24" s="2201"/>
      <c r="GGV24" s="2201"/>
      <c r="GGW24" s="2201"/>
      <c r="GGX24" s="2201"/>
      <c r="GGY24" s="2201"/>
      <c r="GGZ24" s="2201"/>
      <c r="GHA24" s="2201"/>
      <c r="GHB24" s="2201"/>
      <c r="GHC24" s="2201"/>
      <c r="GHD24" s="2201"/>
      <c r="GHE24" s="2201"/>
      <c r="GHF24" s="2201"/>
      <c r="GHG24" s="2201"/>
      <c r="GHH24" s="2201"/>
      <c r="GHI24" s="2201"/>
      <c r="GHJ24" s="2201"/>
      <c r="GHK24" s="2201"/>
      <c r="GHL24" s="2201"/>
      <c r="GHM24" s="2201"/>
      <c r="GHN24" s="2201"/>
      <c r="GHO24" s="2201"/>
      <c r="GHP24" s="2201"/>
      <c r="GHQ24" s="2201"/>
      <c r="GHR24" s="2201"/>
      <c r="GHS24" s="2201"/>
      <c r="GHT24" s="2201"/>
      <c r="GHU24" s="2201"/>
      <c r="GHV24" s="2201"/>
      <c r="GHW24" s="2201"/>
      <c r="GHX24" s="2201"/>
      <c r="GHY24" s="2201"/>
      <c r="GHZ24" s="2201"/>
      <c r="GIA24" s="2201"/>
      <c r="GIB24" s="2201"/>
      <c r="GIC24" s="2201"/>
      <c r="GID24" s="2201"/>
      <c r="GIE24" s="2201"/>
      <c r="GIF24" s="2201"/>
      <c r="GIG24" s="2201"/>
      <c r="GIH24" s="2201"/>
      <c r="GII24" s="2201"/>
      <c r="GIJ24" s="2201"/>
      <c r="GIK24" s="2201"/>
      <c r="GIL24" s="2201"/>
      <c r="GIM24" s="2201"/>
      <c r="GIN24" s="2201"/>
      <c r="GIO24" s="2201"/>
      <c r="GIP24" s="2201"/>
      <c r="GIQ24" s="2201"/>
      <c r="GIR24" s="2201"/>
      <c r="GIS24" s="2201"/>
      <c r="GIT24" s="2201"/>
      <c r="GIU24" s="2201"/>
      <c r="GIV24" s="2201"/>
      <c r="GIW24" s="2201"/>
      <c r="GIX24" s="2201"/>
      <c r="GIY24" s="2201"/>
      <c r="GIZ24" s="2201"/>
      <c r="GJA24" s="2201"/>
      <c r="GJB24" s="2201"/>
      <c r="GJC24" s="2201"/>
      <c r="GJD24" s="2201"/>
      <c r="GJE24" s="2201"/>
      <c r="GJF24" s="2201"/>
      <c r="GJG24" s="2201"/>
      <c r="GJH24" s="2201"/>
      <c r="GJI24" s="2201"/>
      <c r="GJJ24" s="2201"/>
      <c r="GJK24" s="2201"/>
      <c r="GJL24" s="2201"/>
      <c r="GJM24" s="2201"/>
      <c r="GJN24" s="2201"/>
      <c r="GJO24" s="2201"/>
      <c r="GJP24" s="2201"/>
      <c r="GJQ24" s="2201"/>
      <c r="GJR24" s="2201"/>
      <c r="GJS24" s="2201"/>
      <c r="GJT24" s="2201"/>
      <c r="GJU24" s="2201"/>
      <c r="GJV24" s="2201"/>
      <c r="GJW24" s="2201"/>
      <c r="GJX24" s="2201"/>
      <c r="GJY24" s="2201"/>
      <c r="GJZ24" s="2201"/>
      <c r="GKA24" s="2201"/>
      <c r="GKB24" s="2201"/>
      <c r="GKC24" s="2201"/>
      <c r="GKD24" s="2201"/>
      <c r="GKE24" s="2201"/>
      <c r="GKF24" s="2201"/>
      <c r="GKG24" s="2201"/>
      <c r="GKH24" s="2201"/>
      <c r="GKI24" s="2201"/>
      <c r="GKJ24" s="2201"/>
      <c r="GKK24" s="2201"/>
      <c r="GKL24" s="2201"/>
      <c r="GKM24" s="2201"/>
      <c r="GKN24" s="2201"/>
      <c r="GKO24" s="2201"/>
      <c r="GKP24" s="2201"/>
      <c r="GKQ24" s="2201"/>
      <c r="GKR24" s="2201"/>
      <c r="GKS24" s="2201"/>
      <c r="GKT24" s="2201"/>
      <c r="GKU24" s="2201"/>
      <c r="GKV24" s="2201"/>
      <c r="GKW24" s="2201"/>
      <c r="GKX24" s="2201"/>
      <c r="GKY24" s="2201"/>
      <c r="GKZ24" s="2201"/>
      <c r="GLA24" s="2201"/>
      <c r="GLB24" s="2201"/>
      <c r="GLC24" s="2201"/>
      <c r="GLD24" s="2201"/>
      <c r="GLE24" s="2201"/>
      <c r="GLF24" s="2201"/>
      <c r="GLG24" s="2201"/>
      <c r="GLH24" s="2201"/>
      <c r="GLI24" s="2201"/>
      <c r="GLJ24" s="2201"/>
      <c r="GLK24" s="2201"/>
      <c r="GLL24" s="2201"/>
      <c r="GLM24" s="2201"/>
      <c r="GLN24" s="2201"/>
      <c r="GLO24" s="2201"/>
      <c r="GLP24" s="2201"/>
      <c r="GLQ24" s="2201"/>
      <c r="GLR24" s="2201"/>
      <c r="GLS24" s="2201"/>
      <c r="GLT24" s="2201"/>
      <c r="GLU24" s="2201"/>
      <c r="GLV24" s="2201"/>
      <c r="GLW24" s="2201"/>
      <c r="GLX24" s="2201"/>
      <c r="GLY24" s="2201"/>
      <c r="GLZ24" s="2201"/>
      <c r="GMA24" s="2201"/>
      <c r="GMB24" s="2201"/>
      <c r="GMC24" s="2201"/>
      <c r="GMD24" s="2201"/>
      <c r="GME24" s="2201"/>
      <c r="GMF24" s="2201"/>
      <c r="GMG24" s="2201"/>
      <c r="GMH24" s="2201"/>
      <c r="GMI24" s="2201"/>
      <c r="GMJ24" s="2201"/>
      <c r="GMK24" s="2201"/>
      <c r="GML24" s="2201"/>
      <c r="GMM24" s="2201"/>
      <c r="GMN24" s="2201"/>
      <c r="GMO24" s="2201"/>
      <c r="GMP24" s="2201"/>
      <c r="GMQ24" s="2201"/>
      <c r="GMR24" s="2201"/>
      <c r="GMS24" s="2201"/>
      <c r="GMT24" s="2201"/>
      <c r="GMU24" s="2201"/>
      <c r="GMV24" s="2201"/>
      <c r="GMW24" s="2201"/>
      <c r="GMX24" s="2201"/>
      <c r="GMY24" s="2201"/>
      <c r="GMZ24" s="2201"/>
      <c r="GNA24" s="2201"/>
      <c r="GNB24" s="2201"/>
      <c r="GNC24" s="2201"/>
      <c r="GND24" s="2201"/>
      <c r="GNE24" s="2201"/>
      <c r="GNF24" s="2201"/>
      <c r="GNG24" s="2201"/>
      <c r="GNH24" s="2201"/>
      <c r="GNI24" s="2201"/>
      <c r="GNJ24" s="2201"/>
      <c r="GNK24" s="2201"/>
      <c r="GNL24" s="2201"/>
      <c r="GNM24" s="2201"/>
      <c r="GNN24" s="2201"/>
      <c r="GNO24" s="2201"/>
      <c r="GNP24" s="2201"/>
      <c r="GNQ24" s="2201"/>
      <c r="GNR24" s="2201"/>
      <c r="GNS24" s="2201"/>
      <c r="GNT24" s="2201"/>
      <c r="GNU24" s="2201"/>
      <c r="GNV24" s="2201"/>
      <c r="GNW24" s="2201"/>
      <c r="GNX24" s="2201"/>
      <c r="GNY24" s="2201"/>
      <c r="GNZ24" s="2201"/>
      <c r="GOA24" s="2201"/>
      <c r="GOB24" s="2201"/>
      <c r="GOC24" s="2201"/>
      <c r="GOD24" s="2201"/>
      <c r="GOE24" s="2201"/>
      <c r="GOF24" s="2201"/>
      <c r="GOG24" s="2201"/>
      <c r="GOH24" s="2201"/>
      <c r="GOI24" s="2201"/>
      <c r="GOJ24" s="2201"/>
      <c r="GOK24" s="2201"/>
      <c r="GOL24" s="2201"/>
      <c r="GOM24" s="2201"/>
      <c r="GON24" s="2201"/>
      <c r="GOO24" s="2201"/>
      <c r="GOP24" s="2201"/>
      <c r="GOQ24" s="2201"/>
      <c r="GOR24" s="2201"/>
      <c r="GOS24" s="2201"/>
      <c r="GOT24" s="2201"/>
      <c r="GOU24" s="2201"/>
      <c r="GOV24" s="2201"/>
      <c r="GOW24" s="2201"/>
      <c r="GOX24" s="2201"/>
      <c r="GOY24" s="2201"/>
      <c r="GOZ24" s="2201"/>
      <c r="GPA24" s="2201"/>
      <c r="GPB24" s="2201"/>
      <c r="GPC24" s="2201"/>
      <c r="GPD24" s="2201"/>
      <c r="GPE24" s="2201"/>
      <c r="GPF24" s="2201"/>
      <c r="GPG24" s="2201"/>
      <c r="GPH24" s="2201"/>
      <c r="GPI24" s="2201"/>
      <c r="GPJ24" s="2201"/>
      <c r="GPK24" s="2201"/>
      <c r="GPL24" s="2201"/>
      <c r="GPM24" s="2201"/>
      <c r="GPN24" s="2201"/>
      <c r="GPO24" s="2201"/>
      <c r="GPP24" s="2201"/>
      <c r="GPQ24" s="2201"/>
      <c r="GPR24" s="2201"/>
      <c r="GPS24" s="2201"/>
      <c r="GPT24" s="2201"/>
      <c r="GPU24" s="2201"/>
      <c r="GPV24" s="2201"/>
      <c r="GPW24" s="2201"/>
      <c r="GPX24" s="2201"/>
      <c r="GPY24" s="2201"/>
      <c r="GPZ24" s="2201"/>
      <c r="GQA24" s="2201"/>
      <c r="GQB24" s="2201"/>
      <c r="GQC24" s="2201"/>
      <c r="GQD24" s="2201"/>
      <c r="GQE24" s="2201"/>
      <c r="GQF24" s="2201"/>
      <c r="GQG24" s="2201"/>
      <c r="GQH24" s="2201"/>
      <c r="GQI24" s="2201"/>
      <c r="GQJ24" s="2201"/>
      <c r="GQK24" s="2201"/>
      <c r="GQL24" s="2201"/>
      <c r="GQM24" s="2201"/>
      <c r="GQN24" s="2201"/>
      <c r="GQO24" s="2201"/>
      <c r="GQP24" s="2201"/>
      <c r="GQQ24" s="2201"/>
      <c r="GQR24" s="2201"/>
      <c r="GQS24" s="2201"/>
      <c r="GQT24" s="2201"/>
      <c r="GQU24" s="2201"/>
      <c r="GQV24" s="2201"/>
      <c r="GQW24" s="2201"/>
      <c r="GQX24" s="2201"/>
      <c r="GQY24" s="2201"/>
      <c r="GQZ24" s="2201"/>
      <c r="GRA24" s="2201"/>
      <c r="GRB24" s="2201"/>
      <c r="GRC24" s="2201"/>
      <c r="GRD24" s="2201"/>
      <c r="GRE24" s="2201"/>
      <c r="GRF24" s="2201"/>
      <c r="GRG24" s="2201"/>
      <c r="GRH24" s="2201"/>
      <c r="GRI24" s="2201"/>
      <c r="GRJ24" s="2201"/>
      <c r="GRK24" s="2201"/>
      <c r="GRL24" s="2201"/>
      <c r="GRM24" s="2201"/>
      <c r="GRN24" s="2201"/>
      <c r="GRO24" s="2201"/>
      <c r="GRP24" s="2201"/>
      <c r="GRQ24" s="2201"/>
      <c r="GRR24" s="2201"/>
      <c r="GRS24" s="2201"/>
      <c r="GRT24" s="2201"/>
      <c r="GRU24" s="2201"/>
      <c r="GRV24" s="2201"/>
      <c r="GRW24" s="2201"/>
      <c r="GRX24" s="2201"/>
      <c r="GRY24" s="2201"/>
      <c r="GRZ24" s="2201"/>
      <c r="GSA24" s="2201"/>
      <c r="GSB24" s="2201"/>
      <c r="GSC24" s="2201"/>
      <c r="GSD24" s="2201"/>
      <c r="GSE24" s="2201"/>
      <c r="GSF24" s="2201"/>
      <c r="GSG24" s="2201"/>
      <c r="GSH24" s="2201"/>
      <c r="GSI24" s="2201"/>
      <c r="GSJ24" s="2201"/>
      <c r="GSK24" s="2201"/>
      <c r="GSL24" s="2201"/>
      <c r="GSM24" s="2201"/>
      <c r="GSN24" s="2201"/>
      <c r="GSO24" s="2201"/>
      <c r="GSP24" s="2201"/>
      <c r="GSQ24" s="2201"/>
      <c r="GSR24" s="2201"/>
      <c r="GSS24" s="2201"/>
      <c r="GST24" s="2201"/>
      <c r="GSU24" s="2201"/>
      <c r="GSV24" s="2201"/>
      <c r="GSW24" s="2201"/>
      <c r="GSX24" s="2201"/>
      <c r="GSY24" s="2201"/>
      <c r="GSZ24" s="2201"/>
      <c r="GTA24" s="2201"/>
      <c r="GTB24" s="2201"/>
      <c r="GTC24" s="2201"/>
      <c r="GTD24" s="2201"/>
      <c r="GTE24" s="2201"/>
      <c r="GTF24" s="2201"/>
      <c r="GTG24" s="2201"/>
      <c r="GTH24" s="2201"/>
      <c r="GTI24" s="2201"/>
      <c r="GTJ24" s="2201"/>
      <c r="GTK24" s="2201"/>
      <c r="GTL24" s="2201"/>
      <c r="GTM24" s="2201"/>
      <c r="GTN24" s="2201"/>
      <c r="GTO24" s="2201"/>
      <c r="GTP24" s="2201"/>
      <c r="GTQ24" s="2201"/>
      <c r="GTR24" s="2201"/>
      <c r="GTS24" s="2201"/>
      <c r="GTT24" s="2201"/>
      <c r="GTU24" s="2201"/>
      <c r="GTV24" s="2201"/>
      <c r="GTW24" s="2201"/>
      <c r="GTX24" s="2201"/>
      <c r="GTY24" s="2201"/>
      <c r="GTZ24" s="2201"/>
      <c r="GUA24" s="2201"/>
      <c r="GUB24" s="2201"/>
      <c r="GUC24" s="2201"/>
      <c r="GUD24" s="2201"/>
      <c r="GUE24" s="2201"/>
      <c r="GUF24" s="2201"/>
      <c r="GUG24" s="2201"/>
      <c r="GUH24" s="2201"/>
      <c r="GUI24" s="2201"/>
      <c r="GUJ24" s="2201"/>
      <c r="GUK24" s="2201"/>
      <c r="GUL24" s="2201"/>
      <c r="GUM24" s="2201"/>
      <c r="GUN24" s="2201"/>
      <c r="GUO24" s="2201"/>
      <c r="GUP24" s="2201"/>
      <c r="GUQ24" s="2201"/>
      <c r="GUR24" s="2201"/>
      <c r="GUS24" s="2201"/>
      <c r="GUT24" s="2201"/>
      <c r="GUU24" s="2201"/>
      <c r="GUV24" s="2201"/>
      <c r="GUW24" s="2201"/>
      <c r="GUX24" s="2201"/>
      <c r="GUY24" s="2201"/>
      <c r="GUZ24" s="2201"/>
      <c r="GVA24" s="2201"/>
      <c r="GVB24" s="2201"/>
      <c r="GVC24" s="2201"/>
      <c r="GVD24" s="2201"/>
      <c r="GVE24" s="2201"/>
      <c r="GVF24" s="2201"/>
      <c r="GVG24" s="2201"/>
      <c r="GVH24" s="2201"/>
      <c r="GVI24" s="2201"/>
      <c r="GVJ24" s="2201"/>
      <c r="GVK24" s="2201"/>
      <c r="GVL24" s="2201"/>
      <c r="GVM24" s="2201"/>
      <c r="GVN24" s="2201"/>
      <c r="GVO24" s="2201"/>
      <c r="GVP24" s="2201"/>
      <c r="GVQ24" s="2201"/>
      <c r="GVR24" s="2201"/>
      <c r="GVS24" s="2201"/>
      <c r="GVT24" s="2201"/>
      <c r="GVU24" s="2201"/>
      <c r="GVV24" s="2201"/>
      <c r="GVW24" s="2201"/>
      <c r="GVX24" s="2201"/>
      <c r="GVY24" s="2201"/>
      <c r="GVZ24" s="2201"/>
      <c r="GWA24" s="2201"/>
      <c r="GWB24" s="2201"/>
      <c r="GWC24" s="2201"/>
      <c r="GWD24" s="2201"/>
      <c r="GWE24" s="2201"/>
      <c r="GWF24" s="2201"/>
      <c r="GWG24" s="2201"/>
      <c r="GWH24" s="2201"/>
      <c r="GWI24" s="2201"/>
      <c r="GWJ24" s="2201"/>
      <c r="GWK24" s="2201"/>
      <c r="GWL24" s="2201"/>
      <c r="GWM24" s="2201"/>
      <c r="GWN24" s="2201"/>
      <c r="GWO24" s="2201"/>
      <c r="GWP24" s="2201"/>
      <c r="GWQ24" s="2201"/>
      <c r="GWR24" s="2201"/>
      <c r="GWS24" s="2201"/>
      <c r="GWT24" s="2201"/>
      <c r="GWU24" s="2201"/>
      <c r="GWV24" s="2201"/>
      <c r="GWW24" s="2201"/>
      <c r="GWX24" s="2201"/>
      <c r="GWY24" s="2201"/>
      <c r="GWZ24" s="2201"/>
      <c r="GXA24" s="2201"/>
      <c r="GXB24" s="2201"/>
      <c r="GXC24" s="2201"/>
      <c r="GXD24" s="2201"/>
      <c r="GXE24" s="2201"/>
      <c r="GXF24" s="2201"/>
      <c r="GXG24" s="2201"/>
      <c r="GXH24" s="2201"/>
      <c r="GXI24" s="2201"/>
      <c r="GXJ24" s="2201"/>
      <c r="GXK24" s="2201"/>
      <c r="GXL24" s="2201"/>
      <c r="GXM24" s="2201"/>
      <c r="GXN24" s="2201"/>
      <c r="GXO24" s="2201"/>
      <c r="GXP24" s="2201"/>
      <c r="GXQ24" s="2201"/>
      <c r="GXR24" s="2201"/>
      <c r="GXS24" s="2201"/>
      <c r="GXT24" s="2201"/>
      <c r="GXU24" s="2201"/>
      <c r="GXV24" s="2201"/>
      <c r="GXW24" s="2201"/>
      <c r="GXX24" s="2201"/>
      <c r="GXY24" s="2201"/>
      <c r="GXZ24" s="2201"/>
      <c r="GYA24" s="2201"/>
      <c r="GYB24" s="2201"/>
      <c r="GYC24" s="2201"/>
      <c r="GYD24" s="2201"/>
      <c r="GYE24" s="2201"/>
      <c r="GYF24" s="2201"/>
      <c r="GYG24" s="2201"/>
      <c r="GYH24" s="2201"/>
      <c r="GYI24" s="2201"/>
      <c r="GYJ24" s="2201"/>
      <c r="GYK24" s="2201"/>
      <c r="GYL24" s="2201"/>
      <c r="GYM24" s="2201"/>
      <c r="GYN24" s="2201"/>
      <c r="GYO24" s="2201"/>
      <c r="GYP24" s="2201"/>
      <c r="GYQ24" s="2201"/>
      <c r="GYR24" s="2201"/>
      <c r="GYS24" s="2201"/>
      <c r="GYT24" s="2201"/>
      <c r="GYU24" s="2201"/>
      <c r="GYV24" s="2201"/>
      <c r="GYW24" s="2201"/>
      <c r="GYX24" s="2201"/>
      <c r="GYY24" s="2201"/>
      <c r="GYZ24" s="2201"/>
      <c r="GZA24" s="2201"/>
      <c r="GZB24" s="2201"/>
      <c r="GZC24" s="2201"/>
      <c r="GZD24" s="2201"/>
      <c r="GZE24" s="2201"/>
      <c r="GZF24" s="2201"/>
      <c r="GZG24" s="2201"/>
      <c r="GZH24" s="2201"/>
      <c r="GZI24" s="2201"/>
      <c r="GZJ24" s="2201"/>
      <c r="GZK24" s="2201"/>
      <c r="GZL24" s="2201"/>
      <c r="GZM24" s="2201"/>
      <c r="GZN24" s="2201"/>
      <c r="GZO24" s="2201"/>
      <c r="GZP24" s="2201"/>
      <c r="GZQ24" s="2201"/>
      <c r="GZR24" s="2201"/>
      <c r="GZS24" s="2201"/>
      <c r="GZT24" s="2201"/>
      <c r="GZU24" s="2201"/>
      <c r="GZV24" s="2201"/>
      <c r="GZW24" s="2201"/>
      <c r="GZX24" s="2201"/>
      <c r="GZY24" s="2201"/>
      <c r="GZZ24" s="2201"/>
      <c r="HAA24" s="2201"/>
      <c r="HAB24" s="2201"/>
      <c r="HAC24" s="2201"/>
      <c r="HAD24" s="2201"/>
      <c r="HAE24" s="2201"/>
      <c r="HAF24" s="2201"/>
      <c r="HAG24" s="2201"/>
      <c r="HAH24" s="2201"/>
      <c r="HAI24" s="2201"/>
      <c r="HAJ24" s="2201"/>
      <c r="HAK24" s="2201"/>
      <c r="HAL24" s="2201"/>
      <c r="HAM24" s="2201"/>
      <c r="HAN24" s="2201"/>
      <c r="HAO24" s="2201"/>
      <c r="HAP24" s="2201"/>
      <c r="HAQ24" s="2201"/>
      <c r="HAR24" s="2201"/>
      <c r="HAS24" s="2201"/>
      <c r="HAT24" s="2201"/>
      <c r="HAU24" s="2201"/>
      <c r="HAV24" s="2201"/>
      <c r="HAW24" s="2201"/>
      <c r="HAX24" s="2201"/>
      <c r="HAY24" s="2201"/>
      <c r="HAZ24" s="2201"/>
      <c r="HBA24" s="2201"/>
      <c r="HBB24" s="2201"/>
      <c r="HBC24" s="2201"/>
      <c r="HBD24" s="2201"/>
      <c r="HBE24" s="2201"/>
      <c r="HBF24" s="2201"/>
      <c r="HBG24" s="2201"/>
      <c r="HBH24" s="2201"/>
      <c r="HBI24" s="2201"/>
      <c r="HBJ24" s="2201"/>
      <c r="HBK24" s="2201"/>
      <c r="HBL24" s="2201"/>
      <c r="HBM24" s="2201"/>
      <c r="HBN24" s="2201"/>
      <c r="HBO24" s="2201"/>
      <c r="HBP24" s="2201"/>
      <c r="HBQ24" s="2201"/>
      <c r="HBR24" s="2201"/>
      <c r="HBS24" s="2201"/>
      <c r="HBT24" s="2201"/>
      <c r="HBU24" s="2201"/>
      <c r="HBV24" s="2201"/>
      <c r="HBW24" s="2201"/>
      <c r="HBX24" s="2201"/>
      <c r="HBY24" s="2201"/>
      <c r="HBZ24" s="2201"/>
      <c r="HCA24" s="2201"/>
      <c r="HCB24" s="2201"/>
      <c r="HCC24" s="2201"/>
      <c r="HCD24" s="2201"/>
      <c r="HCE24" s="2201"/>
      <c r="HCF24" s="2201"/>
      <c r="HCG24" s="2201"/>
      <c r="HCH24" s="2201"/>
      <c r="HCI24" s="2201"/>
      <c r="HCJ24" s="2201"/>
      <c r="HCK24" s="2201"/>
      <c r="HCL24" s="2201"/>
      <c r="HCM24" s="2201"/>
      <c r="HCN24" s="2201"/>
      <c r="HCO24" s="2201"/>
      <c r="HCP24" s="2201"/>
      <c r="HCQ24" s="2201"/>
      <c r="HCR24" s="2201"/>
      <c r="HCS24" s="2201"/>
      <c r="HCT24" s="2201"/>
      <c r="HCU24" s="2201"/>
      <c r="HCV24" s="2201"/>
      <c r="HCW24" s="2201"/>
      <c r="HCX24" s="2201"/>
      <c r="HCY24" s="2201"/>
      <c r="HCZ24" s="2201"/>
      <c r="HDA24" s="2201"/>
      <c r="HDB24" s="2201"/>
      <c r="HDC24" s="2201"/>
      <c r="HDD24" s="2201"/>
      <c r="HDE24" s="2201"/>
      <c r="HDF24" s="2201"/>
      <c r="HDG24" s="2201"/>
      <c r="HDH24" s="2201"/>
      <c r="HDI24" s="2201"/>
      <c r="HDJ24" s="2201"/>
      <c r="HDK24" s="2201"/>
      <c r="HDL24" s="2201"/>
      <c r="HDM24" s="2201"/>
      <c r="HDN24" s="2201"/>
      <c r="HDO24" s="2201"/>
      <c r="HDP24" s="2201"/>
      <c r="HDQ24" s="2201"/>
      <c r="HDR24" s="2201"/>
      <c r="HDS24" s="2201"/>
      <c r="HDT24" s="2201"/>
      <c r="HDU24" s="2201"/>
      <c r="HDV24" s="2201"/>
      <c r="HDW24" s="2201"/>
      <c r="HDX24" s="2201"/>
      <c r="HDY24" s="2201"/>
      <c r="HDZ24" s="2201"/>
      <c r="HEA24" s="2201"/>
      <c r="HEB24" s="2201"/>
      <c r="HEC24" s="2201"/>
      <c r="HED24" s="2201"/>
      <c r="HEE24" s="2201"/>
      <c r="HEF24" s="2201"/>
      <c r="HEG24" s="2201"/>
      <c r="HEH24" s="2201"/>
      <c r="HEI24" s="2201"/>
      <c r="HEJ24" s="2201"/>
      <c r="HEK24" s="2201"/>
      <c r="HEL24" s="2201"/>
      <c r="HEM24" s="2201"/>
      <c r="HEN24" s="2201"/>
      <c r="HEO24" s="2201"/>
      <c r="HEP24" s="2201"/>
      <c r="HEQ24" s="2201"/>
      <c r="HER24" s="2201"/>
      <c r="HES24" s="2201"/>
      <c r="HET24" s="2201"/>
      <c r="HEU24" s="2201"/>
      <c r="HEV24" s="2201"/>
      <c r="HEW24" s="2201"/>
      <c r="HEX24" s="2201"/>
      <c r="HEY24" s="2201"/>
      <c r="HEZ24" s="2201"/>
      <c r="HFA24" s="2201"/>
      <c r="HFB24" s="2201"/>
      <c r="HFC24" s="2201"/>
      <c r="HFD24" s="2201"/>
      <c r="HFE24" s="2201"/>
      <c r="HFF24" s="2201"/>
      <c r="HFG24" s="2201"/>
      <c r="HFH24" s="2201"/>
      <c r="HFI24" s="2201"/>
      <c r="HFJ24" s="2201"/>
      <c r="HFK24" s="2201"/>
      <c r="HFL24" s="2201"/>
      <c r="HFM24" s="2201"/>
      <c r="HFN24" s="2201"/>
      <c r="HFO24" s="2201"/>
      <c r="HFP24" s="2201"/>
      <c r="HFQ24" s="2201"/>
      <c r="HFR24" s="2201"/>
      <c r="HFS24" s="2201"/>
      <c r="HFT24" s="2201"/>
      <c r="HFU24" s="2201"/>
      <c r="HFV24" s="2201"/>
      <c r="HFW24" s="2201"/>
      <c r="HFX24" s="2201"/>
      <c r="HFY24" s="2201"/>
      <c r="HFZ24" s="2201"/>
      <c r="HGA24" s="2201"/>
      <c r="HGB24" s="2201"/>
      <c r="HGC24" s="2201"/>
      <c r="HGD24" s="2201"/>
      <c r="HGE24" s="2201"/>
      <c r="HGF24" s="2201"/>
      <c r="HGG24" s="2201"/>
      <c r="HGH24" s="2201"/>
      <c r="HGI24" s="2201"/>
      <c r="HGJ24" s="2201"/>
      <c r="HGK24" s="2201"/>
      <c r="HGL24" s="2201"/>
      <c r="HGM24" s="2201"/>
      <c r="HGN24" s="2201"/>
      <c r="HGO24" s="2201"/>
      <c r="HGP24" s="2201"/>
      <c r="HGQ24" s="2201"/>
      <c r="HGR24" s="2201"/>
      <c r="HGS24" s="2201"/>
      <c r="HGT24" s="2201"/>
      <c r="HGU24" s="2201"/>
      <c r="HGV24" s="2201"/>
      <c r="HGW24" s="2201"/>
      <c r="HGX24" s="2201"/>
      <c r="HGY24" s="2201"/>
      <c r="HGZ24" s="2201"/>
      <c r="HHA24" s="2201"/>
      <c r="HHB24" s="2201"/>
      <c r="HHC24" s="2201"/>
      <c r="HHD24" s="2201"/>
      <c r="HHE24" s="2201"/>
      <c r="HHF24" s="2201"/>
      <c r="HHG24" s="2201"/>
      <c r="HHH24" s="2201"/>
      <c r="HHI24" s="2201"/>
      <c r="HHJ24" s="2201"/>
      <c r="HHK24" s="2201"/>
      <c r="HHL24" s="2201"/>
      <c r="HHM24" s="2201"/>
      <c r="HHN24" s="2201"/>
      <c r="HHO24" s="2201"/>
      <c r="HHP24" s="2201"/>
      <c r="HHQ24" s="2201"/>
      <c r="HHR24" s="2201"/>
      <c r="HHS24" s="2201"/>
      <c r="HHT24" s="2201"/>
      <c r="HHU24" s="2201"/>
      <c r="HHV24" s="2201"/>
      <c r="HHW24" s="2201"/>
      <c r="HHX24" s="2201"/>
      <c r="HHY24" s="2201"/>
      <c r="HHZ24" s="2201"/>
      <c r="HIA24" s="2201"/>
      <c r="HIB24" s="2201"/>
      <c r="HIC24" s="2201"/>
      <c r="HID24" s="2201"/>
      <c r="HIE24" s="2201"/>
      <c r="HIF24" s="2201"/>
      <c r="HIG24" s="2201"/>
      <c r="HIH24" s="2201"/>
      <c r="HII24" s="2201"/>
      <c r="HIJ24" s="2201"/>
      <c r="HIK24" s="2201"/>
      <c r="HIL24" s="2201"/>
      <c r="HIM24" s="2201"/>
      <c r="HIN24" s="2201"/>
      <c r="HIO24" s="2201"/>
      <c r="HIP24" s="2201"/>
      <c r="HIQ24" s="2201"/>
      <c r="HIR24" s="2201"/>
      <c r="HIS24" s="2201"/>
      <c r="HIT24" s="2201"/>
      <c r="HIU24" s="2201"/>
      <c r="HIV24" s="2201"/>
      <c r="HIW24" s="2201"/>
      <c r="HIX24" s="2201"/>
      <c r="HIY24" s="2201"/>
      <c r="HIZ24" s="2201"/>
      <c r="HJA24" s="2201"/>
      <c r="HJB24" s="2201"/>
      <c r="HJC24" s="2201"/>
      <c r="HJD24" s="2201"/>
      <c r="HJE24" s="2201"/>
      <c r="HJF24" s="2201"/>
      <c r="HJG24" s="2201"/>
      <c r="HJH24" s="2201"/>
      <c r="HJI24" s="2201"/>
      <c r="HJJ24" s="2201"/>
      <c r="HJK24" s="2201"/>
      <c r="HJL24" s="2201"/>
      <c r="HJM24" s="2201"/>
      <c r="HJN24" s="2201"/>
      <c r="HJO24" s="2201"/>
      <c r="HJP24" s="2201"/>
      <c r="HJQ24" s="2201"/>
      <c r="HJR24" s="2201"/>
      <c r="HJS24" s="2201"/>
      <c r="HJT24" s="2201"/>
      <c r="HJU24" s="2201"/>
      <c r="HJV24" s="2201"/>
      <c r="HJW24" s="2201"/>
      <c r="HJX24" s="2201"/>
      <c r="HJY24" s="2201"/>
      <c r="HJZ24" s="2201"/>
      <c r="HKA24" s="2201"/>
      <c r="HKB24" s="2201"/>
      <c r="HKC24" s="2201"/>
      <c r="HKD24" s="2201"/>
      <c r="HKE24" s="2201"/>
      <c r="HKF24" s="2201"/>
      <c r="HKG24" s="2201"/>
      <c r="HKH24" s="2201"/>
      <c r="HKI24" s="2201"/>
      <c r="HKJ24" s="2201"/>
      <c r="HKK24" s="2201"/>
      <c r="HKL24" s="2201"/>
      <c r="HKM24" s="2201"/>
      <c r="HKN24" s="2201"/>
      <c r="HKO24" s="2201"/>
      <c r="HKP24" s="2201"/>
      <c r="HKQ24" s="2201"/>
      <c r="HKR24" s="2201"/>
      <c r="HKS24" s="2201"/>
      <c r="HKT24" s="2201"/>
      <c r="HKU24" s="2201"/>
      <c r="HKV24" s="2201"/>
      <c r="HKW24" s="2201"/>
      <c r="HKX24" s="2201"/>
      <c r="HKY24" s="2201"/>
      <c r="HKZ24" s="2201"/>
      <c r="HLA24" s="2201"/>
      <c r="HLB24" s="2201"/>
      <c r="HLC24" s="2201"/>
      <c r="HLD24" s="2201"/>
      <c r="HLE24" s="2201"/>
      <c r="HLF24" s="2201"/>
      <c r="HLG24" s="2201"/>
      <c r="HLH24" s="2201"/>
      <c r="HLI24" s="2201"/>
      <c r="HLJ24" s="2201"/>
      <c r="HLK24" s="2201"/>
      <c r="HLL24" s="2201"/>
      <c r="HLM24" s="2201"/>
      <c r="HLN24" s="2201"/>
      <c r="HLO24" s="2201"/>
      <c r="HLP24" s="2201"/>
      <c r="HLQ24" s="2201"/>
      <c r="HLR24" s="2201"/>
      <c r="HLS24" s="2201"/>
      <c r="HLT24" s="2201"/>
      <c r="HLU24" s="2201"/>
      <c r="HLV24" s="2201"/>
      <c r="HLW24" s="2201"/>
      <c r="HLX24" s="2201"/>
      <c r="HLY24" s="2201"/>
      <c r="HLZ24" s="2201"/>
      <c r="HMA24" s="2201"/>
      <c r="HMB24" s="2201"/>
      <c r="HMC24" s="2201"/>
      <c r="HMD24" s="2201"/>
      <c r="HME24" s="2201"/>
      <c r="HMF24" s="2201"/>
      <c r="HMG24" s="2201"/>
      <c r="HMH24" s="2201"/>
      <c r="HMI24" s="2201"/>
      <c r="HMJ24" s="2201"/>
      <c r="HMK24" s="2201"/>
      <c r="HML24" s="2201"/>
      <c r="HMM24" s="2201"/>
      <c r="HMN24" s="2201"/>
      <c r="HMO24" s="2201"/>
      <c r="HMP24" s="2201"/>
      <c r="HMQ24" s="2201"/>
      <c r="HMR24" s="2201"/>
      <c r="HMS24" s="2201"/>
      <c r="HMT24" s="2201"/>
      <c r="HMU24" s="2201"/>
      <c r="HMV24" s="2201"/>
      <c r="HMW24" s="2201"/>
      <c r="HMX24" s="2201"/>
      <c r="HMY24" s="2201"/>
      <c r="HMZ24" s="2201"/>
      <c r="HNA24" s="2201"/>
      <c r="HNB24" s="2201"/>
      <c r="HNC24" s="2201"/>
      <c r="HND24" s="2201"/>
      <c r="HNE24" s="2201"/>
      <c r="HNF24" s="2201"/>
      <c r="HNG24" s="2201"/>
      <c r="HNH24" s="2201"/>
      <c r="HNI24" s="2201"/>
      <c r="HNJ24" s="2201"/>
      <c r="HNK24" s="2201"/>
      <c r="HNL24" s="2201"/>
      <c r="HNM24" s="2201"/>
      <c r="HNN24" s="2201"/>
      <c r="HNO24" s="2201"/>
      <c r="HNP24" s="2201"/>
      <c r="HNQ24" s="2201"/>
      <c r="HNR24" s="2201"/>
      <c r="HNS24" s="2201"/>
      <c r="HNT24" s="2201"/>
      <c r="HNU24" s="2201"/>
      <c r="HNV24" s="2201"/>
      <c r="HNW24" s="2201"/>
      <c r="HNX24" s="2201"/>
      <c r="HNY24" s="2201"/>
      <c r="HNZ24" s="2201"/>
      <c r="HOA24" s="2201"/>
      <c r="HOB24" s="2201"/>
      <c r="HOC24" s="2201"/>
      <c r="HOD24" s="2201"/>
      <c r="HOE24" s="2201"/>
      <c r="HOF24" s="2201"/>
      <c r="HOG24" s="2201"/>
      <c r="HOH24" s="2201"/>
      <c r="HOI24" s="2201"/>
      <c r="HOJ24" s="2201"/>
      <c r="HOK24" s="2201"/>
      <c r="HOL24" s="2201"/>
      <c r="HOM24" s="2201"/>
      <c r="HON24" s="2201"/>
      <c r="HOO24" s="2201"/>
      <c r="HOP24" s="2201"/>
      <c r="HOQ24" s="2201"/>
      <c r="HOR24" s="2201"/>
      <c r="HOS24" s="2201"/>
      <c r="HOT24" s="2201"/>
      <c r="HOU24" s="2201"/>
      <c r="HOV24" s="2201"/>
      <c r="HOW24" s="2201"/>
      <c r="HOX24" s="2201"/>
      <c r="HOY24" s="2201"/>
      <c r="HOZ24" s="2201"/>
      <c r="HPA24" s="2201"/>
      <c r="HPB24" s="2201"/>
      <c r="HPC24" s="2201"/>
      <c r="HPD24" s="2201"/>
      <c r="HPE24" s="2201"/>
      <c r="HPF24" s="2201"/>
      <c r="HPG24" s="2201"/>
      <c r="HPH24" s="2201"/>
      <c r="HPI24" s="2201"/>
      <c r="HPJ24" s="2201"/>
      <c r="HPK24" s="2201"/>
      <c r="HPL24" s="2201"/>
      <c r="HPM24" s="2201"/>
      <c r="HPN24" s="2201"/>
      <c r="HPO24" s="2201"/>
      <c r="HPP24" s="2201"/>
      <c r="HPQ24" s="2201"/>
      <c r="HPR24" s="2201"/>
      <c r="HPS24" s="2201"/>
      <c r="HPT24" s="2201"/>
      <c r="HPU24" s="2201"/>
      <c r="HPV24" s="2201"/>
      <c r="HPW24" s="2201"/>
      <c r="HPX24" s="2201"/>
      <c r="HPY24" s="2201"/>
      <c r="HPZ24" s="2201"/>
      <c r="HQA24" s="2201"/>
      <c r="HQB24" s="2201"/>
      <c r="HQC24" s="2201"/>
      <c r="HQD24" s="2201"/>
      <c r="HQE24" s="2201"/>
      <c r="HQF24" s="2201"/>
      <c r="HQG24" s="2201"/>
      <c r="HQH24" s="2201"/>
      <c r="HQI24" s="2201"/>
      <c r="HQJ24" s="2201"/>
      <c r="HQK24" s="2201"/>
      <c r="HQL24" s="2201"/>
      <c r="HQM24" s="2201"/>
      <c r="HQN24" s="2201"/>
      <c r="HQO24" s="2201"/>
      <c r="HQP24" s="2201"/>
      <c r="HQQ24" s="2201"/>
      <c r="HQR24" s="2201"/>
      <c r="HQS24" s="2201"/>
      <c r="HQT24" s="2201"/>
      <c r="HQU24" s="2201"/>
      <c r="HQV24" s="2201"/>
      <c r="HQW24" s="2201"/>
      <c r="HQX24" s="2201"/>
      <c r="HQY24" s="2201"/>
      <c r="HQZ24" s="2201"/>
      <c r="HRA24" s="2201"/>
      <c r="HRB24" s="2201"/>
      <c r="HRC24" s="2201"/>
      <c r="HRD24" s="2201"/>
      <c r="HRE24" s="2201"/>
      <c r="HRF24" s="2201"/>
      <c r="HRG24" s="2201"/>
      <c r="HRH24" s="2201"/>
      <c r="HRI24" s="2201"/>
      <c r="HRJ24" s="2201"/>
      <c r="HRK24" s="2201"/>
      <c r="HRL24" s="2201"/>
      <c r="HRM24" s="2201"/>
      <c r="HRN24" s="2201"/>
      <c r="HRO24" s="2201"/>
      <c r="HRP24" s="2201"/>
      <c r="HRQ24" s="2201"/>
      <c r="HRR24" s="2201"/>
      <c r="HRS24" s="2201"/>
      <c r="HRT24" s="2201"/>
      <c r="HRU24" s="2201"/>
      <c r="HRV24" s="2201"/>
      <c r="HRW24" s="2201"/>
      <c r="HRX24" s="2201"/>
      <c r="HRY24" s="2201"/>
      <c r="HRZ24" s="2201"/>
      <c r="HSA24" s="2201"/>
      <c r="HSB24" s="2201"/>
      <c r="HSC24" s="2201"/>
      <c r="HSD24" s="2201"/>
      <c r="HSE24" s="2201"/>
      <c r="HSF24" s="2201"/>
      <c r="HSG24" s="2201"/>
      <c r="HSH24" s="2201"/>
      <c r="HSI24" s="2201"/>
      <c r="HSJ24" s="2201"/>
      <c r="HSK24" s="2201"/>
      <c r="HSL24" s="2201"/>
      <c r="HSM24" s="2201"/>
      <c r="HSN24" s="2201"/>
      <c r="HSO24" s="2201"/>
      <c r="HSP24" s="2201"/>
      <c r="HSQ24" s="2201"/>
      <c r="HSR24" s="2201"/>
      <c r="HSS24" s="2201"/>
      <c r="HST24" s="2201"/>
      <c r="HSU24" s="2201"/>
      <c r="HSV24" s="2201"/>
      <c r="HSW24" s="2201"/>
      <c r="HSX24" s="2201"/>
      <c r="HSY24" s="2201"/>
      <c r="HSZ24" s="2201"/>
      <c r="HTA24" s="2201"/>
      <c r="HTB24" s="2201"/>
      <c r="HTC24" s="2201"/>
      <c r="HTD24" s="2201"/>
      <c r="HTE24" s="2201"/>
      <c r="HTF24" s="2201"/>
      <c r="HTG24" s="2201"/>
      <c r="HTH24" s="2201"/>
      <c r="HTI24" s="2201"/>
      <c r="HTJ24" s="2201"/>
      <c r="HTK24" s="2201"/>
      <c r="HTL24" s="2201"/>
      <c r="HTM24" s="2201"/>
      <c r="HTN24" s="2201"/>
      <c r="HTO24" s="2201"/>
      <c r="HTP24" s="2201"/>
      <c r="HTQ24" s="2201"/>
      <c r="HTR24" s="2201"/>
      <c r="HTS24" s="2201"/>
      <c r="HTT24" s="2201"/>
      <c r="HTU24" s="2201"/>
      <c r="HTV24" s="2201"/>
      <c r="HTW24" s="2201"/>
      <c r="HTX24" s="2201"/>
      <c r="HTY24" s="2201"/>
      <c r="HTZ24" s="2201"/>
      <c r="HUA24" s="2201"/>
      <c r="HUB24" s="2201"/>
      <c r="HUC24" s="2201"/>
      <c r="HUD24" s="2201"/>
      <c r="HUE24" s="2201"/>
      <c r="HUF24" s="2201"/>
      <c r="HUG24" s="2201"/>
      <c r="HUH24" s="2201"/>
      <c r="HUI24" s="2201"/>
      <c r="HUJ24" s="2201"/>
      <c r="HUK24" s="2201"/>
      <c r="HUL24" s="2201"/>
      <c r="HUM24" s="2201"/>
      <c r="HUN24" s="2201"/>
      <c r="HUO24" s="2201"/>
      <c r="HUP24" s="2201"/>
      <c r="HUQ24" s="2201"/>
      <c r="HUR24" s="2201"/>
      <c r="HUS24" s="2201"/>
      <c r="HUT24" s="2201"/>
      <c r="HUU24" s="2201"/>
      <c r="HUV24" s="2201"/>
      <c r="HUW24" s="2201"/>
      <c r="HUX24" s="2201"/>
      <c r="HUY24" s="2201"/>
      <c r="HUZ24" s="2201"/>
      <c r="HVA24" s="2201"/>
      <c r="HVB24" s="2201"/>
      <c r="HVC24" s="2201"/>
      <c r="HVD24" s="2201"/>
      <c r="HVE24" s="2201"/>
      <c r="HVF24" s="2201"/>
      <c r="HVG24" s="2201"/>
      <c r="HVH24" s="2201"/>
      <c r="HVI24" s="2201"/>
      <c r="HVJ24" s="2201"/>
      <c r="HVK24" s="2201"/>
      <c r="HVL24" s="2201"/>
      <c r="HVM24" s="2201"/>
      <c r="HVN24" s="2201"/>
      <c r="HVO24" s="2201"/>
      <c r="HVP24" s="2201"/>
      <c r="HVQ24" s="2201"/>
      <c r="HVR24" s="2201"/>
      <c r="HVS24" s="2201"/>
      <c r="HVT24" s="2201"/>
      <c r="HVU24" s="2201"/>
      <c r="HVV24" s="2201"/>
      <c r="HVW24" s="2201"/>
      <c r="HVX24" s="2201"/>
      <c r="HVY24" s="2201"/>
      <c r="HVZ24" s="2201"/>
      <c r="HWA24" s="2201"/>
      <c r="HWB24" s="2201"/>
      <c r="HWC24" s="2201"/>
      <c r="HWD24" s="2201"/>
      <c r="HWE24" s="2201"/>
      <c r="HWF24" s="2201"/>
      <c r="HWG24" s="2201"/>
      <c r="HWH24" s="2201"/>
      <c r="HWI24" s="2201"/>
      <c r="HWJ24" s="2201"/>
      <c r="HWK24" s="2201"/>
      <c r="HWL24" s="2201"/>
      <c r="HWM24" s="2201"/>
      <c r="HWN24" s="2201"/>
      <c r="HWO24" s="2201"/>
      <c r="HWP24" s="2201"/>
      <c r="HWQ24" s="2201"/>
      <c r="HWR24" s="2201"/>
      <c r="HWS24" s="2201"/>
      <c r="HWT24" s="2201"/>
      <c r="HWU24" s="2201"/>
      <c r="HWV24" s="2201"/>
      <c r="HWW24" s="2201"/>
      <c r="HWX24" s="2201"/>
      <c r="HWY24" s="2201"/>
      <c r="HWZ24" s="2201"/>
      <c r="HXA24" s="2201"/>
      <c r="HXB24" s="2201"/>
      <c r="HXC24" s="2201"/>
      <c r="HXD24" s="2201"/>
      <c r="HXE24" s="2201"/>
      <c r="HXF24" s="2201"/>
      <c r="HXG24" s="2201"/>
      <c r="HXH24" s="2201"/>
      <c r="HXI24" s="2201"/>
      <c r="HXJ24" s="2201"/>
      <c r="HXK24" s="2201"/>
      <c r="HXL24" s="2201"/>
      <c r="HXM24" s="2201"/>
      <c r="HXN24" s="2201"/>
      <c r="HXO24" s="2201"/>
      <c r="HXP24" s="2201"/>
      <c r="HXQ24" s="2201"/>
      <c r="HXR24" s="2201"/>
      <c r="HXS24" s="2201"/>
      <c r="HXT24" s="2201"/>
      <c r="HXU24" s="2201"/>
      <c r="HXV24" s="2201"/>
      <c r="HXW24" s="2201"/>
      <c r="HXX24" s="2201"/>
      <c r="HXY24" s="2201"/>
      <c r="HXZ24" s="2201"/>
      <c r="HYA24" s="2201"/>
      <c r="HYB24" s="2201"/>
      <c r="HYC24" s="2201"/>
      <c r="HYD24" s="2201"/>
      <c r="HYE24" s="2201"/>
      <c r="HYF24" s="2201"/>
      <c r="HYG24" s="2201"/>
      <c r="HYH24" s="2201"/>
      <c r="HYI24" s="2201"/>
      <c r="HYJ24" s="2201"/>
      <c r="HYK24" s="2201"/>
      <c r="HYL24" s="2201"/>
      <c r="HYM24" s="2201"/>
      <c r="HYN24" s="2201"/>
      <c r="HYO24" s="2201"/>
      <c r="HYP24" s="2201"/>
      <c r="HYQ24" s="2201"/>
      <c r="HYR24" s="2201"/>
      <c r="HYS24" s="2201"/>
      <c r="HYT24" s="2201"/>
      <c r="HYU24" s="2201"/>
      <c r="HYV24" s="2201"/>
      <c r="HYW24" s="2201"/>
      <c r="HYX24" s="2201"/>
      <c r="HYY24" s="2201"/>
      <c r="HYZ24" s="2201"/>
      <c r="HZA24" s="2201"/>
      <c r="HZB24" s="2201"/>
      <c r="HZC24" s="2201"/>
      <c r="HZD24" s="2201"/>
      <c r="HZE24" s="2201"/>
      <c r="HZF24" s="2201"/>
      <c r="HZG24" s="2201"/>
      <c r="HZH24" s="2201"/>
      <c r="HZI24" s="2201"/>
      <c r="HZJ24" s="2201"/>
      <c r="HZK24" s="2201"/>
      <c r="HZL24" s="2201"/>
      <c r="HZM24" s="2201"/>
      <c r="HZN24" s="2201"/>
      <c r="HZO24" s="2201"/>
      <c r="HZP24" s="2201"/>
      <c r="HZQ24" s="2201"/>
      <c r="HZR24" s="2201"/>
      <c r="HZS24" s="2201"/>
      <c r="HZT24" s="2201"/>
      <c r="HZU24" s="2201"/>
      <c r="HZV24" s="2201"/>
      <c r="HZW24" s="2201"/>
      <c r="HZX24" s="2201"/>
      <c r="HZY24" s="2201"/>
      <c r="HZZ24" s="2201"/>
      <c r="IAA24" s="2201"/>
      <c r="IAB24" s="2201"/>
      <c r="IAC24" s="2201"/>
      <c r="IAD24" s="2201"/>
      <c r="IAE24" s="2201"/>
      <c r="IAF24" s="2201"/>
      <c r="IAG24" s="2201"/>
      <c r="IAH24" s="2201"/>
      <c r="IAI24" s="2201"/>
      <c r="IAJ24" s="2201"/>
      <c r="IAK24" s="2201"/>
      <c r="IAL24" s="2201"/>
      <c r="IAM24" s="2201"/>
      <c r="IAN24" s="2201"/>
      <c r="IAO24" s="2201"/>
      <c r="IAP24" s="2201"/>
      <c r="IAQ24" s="2201"/>
      <c r="IAR24" s="2201"/>
      <c r="IAS24" s="2201"/>
      <c r="IAT24" s="2201"/>
      <c r="IAU24" s="2201"/>
      <c r="IAV24" s="2201"/>
      <c r="IAW24" s="2201"/>
      <c r="IAX24" s="2201"/>
      <c r="IAY24" s="2201"/>
      <c r="IAZ24" s="2201"/>
      <c r="IBA24" s="2201"/>
      <c r="IBB24" s="2201"/>
      <c r="IBC24" s="2201"/>
      <c r="IBD24" s="2201"/>
      <c r="IBE24" s="2201"/>
      <c r="IBF24" s="2201"/>
      <c r="IBG24" s="2201"/>
      <c r="IBH24" s="2201"/>
      <c r="IBI24" s="2201"/>
      <c r="IBJ24" s="2201"/>
      <c r="IBK24" s="2201"/>
      <c r="IBL24" s="2201"/>
      <c r="IBM24" s="2201"/>
      <c r="IBN24" s="2201"/>
      <c r="IBO24" s="2201"/>
      <c r="IBP24" s="2201"/>
      <c r="IBQ24" s="2201"/>
      <c r="IBR24" s="2201"/>
      <c r="IBS24" s="2201"/>
      <c r="IBT24" s="2201"/>
      <c r="IBU24" s="2201"/>
      <c r="IBV24" s="2201"/>
      <c r="IBW24" s="2201"/>
      <c r="IBX24" s="2201"/>
      <c r="IBY24" s="2201"/>
      <c r="IBZ24" s="2201"/>
      <c r="ICA24" s="2201"/>
      <c r="ICB24" s="2201"/>
      <c r="ICC24" s="2201"/>
      <c r="ICD24" s="2201"/>
      <c r="ICE24" s="2201"/>
      <c r="ICF24" s="2201"/>
      <c r="ICG24" s="2201"/>
      <c r="ICH24" s="2201"/>
      <c r="ICI24" s="2201"/>
      <c r="ICJ24" s="2201"/>
      <c r="ICK24" s="2201"/>
      <c r="ICL24" s="2201"/>
      <c r="ICM24" s="2201"/>
      <c r="ICN24" s="2201"/>
      <c r="ICO24" s="2201"/>
      <c r="ICP24" s="2201"/>
      <c r="ICQ24" s="2201"/>
      <c r="ICR24" s="2201"/>
      <c r="ICS24" s="2201"/>
      <c r="ICT24" s="2201"/>
      <c r="ICU24" s="2201"/>
      <c r="ICV24" s="2201"/>
      <c r="ICW24" s="2201"/>
      <c r="ICX24" s="2201"/>
      <c r="ICY24" s="2201"/>
      <c r="ICZ24" s="2201"/>
      <c r="IDA24" s="2201"/>
      <c r="IDB24" s="2201"/>
      <c r="IDC24" s="2201"/>
      <c r="IDD24" s="2201"/>
      <c r="IDE24" s="2201"/>
      <c r="IDF24" s="2201"/>
      <c r="IDG24" s="2201"/>
      <c r="IDH24" s="2201"/>
      <c r="IDI24" s="2201"/>
      <c r="IDJ24" s="2201"/>
      <c r="IDK24" s="2201"/>
      <c r="IDL24" s="2201"/>
      <c r="IDM24" s="2201"/>
      <c r="IDN24" s="2201"/>
      <c r="IDO24" s="2201"/>
      <c r="IDP24" s="2201"/>
      <c r="IDQ24" s="2201"/>
      <c r="IDR24" s="2201"/>
      <c r="IDS24" s="2201"/>
      <c r="IDT24" s="2201"/>
      <c r="IDU24" s="2201"/>
      <c r="IDV24" s="2201"/>
      <c r="IDW24" s="2201"/>
      <c r="IDX24" s="2201"/>
      <c r="IDY24" s="2201"/>
      <c r="IDZ24" s="2201"/>
      <c r="IEA24" s="2201"/>
      <c r="IEB24" s="2201"/>
      <c r="IEC24" s="2201"/>
      <c r="IED24" s="2201"/>
      <c r="IEE24" s="2201"/>
      <c r="IEF24" s="2201"/>
      <c r="IEG24" s="2201"/>
      <c r="IEH24" s="2201"/>
      <c r="IEI24" s="2201"/>
      <c r="IEJ24" s="2201"/>
      <c r="IEK24" s="2201"/>
      <c r="IEL24" s="2201"/>
      <c r="IEM24" s="2201"/>
      <c r="IEN24" s="2201"/>
      <c r="IEO24" s="2201"/>
      <c r="IEP24" s="2201"/>
      <c r="IEQ24" s="2201"/>
      <c r="IER24" s="2201"/>
      <c r="IES24" s="2201"/>
      <c r="IET24" s="2201"/>
      <c r="IEU24" s="2201"/>
      <c r="IEV24" s="2201"/>
      <c r="IEW24" s="2201"/>
      <c r="IEX24" s="2201"/>
      <c r="IEY24" s="2201"/>
      <c r="IEZ24" s="2201"/>
      <c r="IFA24" s="2201"/>
      <c r="IFB24" s="2201"/>
      <c r="IFC24" s="2201"/>
      <c r="IFD24" s="2201"/>
      <c r="IFE24" s="2201"/>
      <c r="IFF24" s="2201"/>
      <c r="IFG24" s="2201"/>
      <c r="IFH24" s="2201"/>
      <c r="IFI24" s="2201"/>
      <c r="IFJ24" s="2201"/>
      <c r="IFK24" s="2201"/>
      <c r="IFL24" s="2201"/>
      <c r="IFM24" s="2201"/>
      <c r="IFN24" s="2201"/>
      <c r="IFO24" s="2201"/>
      <c r="IFP24" s="2201"/>
      <c r="IFQ24" s="2201"/>
      <c r="IFR24" s="2201"/>
      <c r="IFS24" s="2201"/>
      <c r="IFT24" s="2201"/>
      <c r="IFU24" s="2201"/>
      <c r="IFV24" s="2201"/>
      <c r="IFW24" s="2201"/>
      <c r="IFX24" s="2201"/>
      <c r="IFY24" s="2201"/>
      <c r="IFZ24" s="2201"/>
      <c r="IGA24" s="2201"/>
      <c r="IGB24" s="2201"/>
      <c r="IGC24" s="2201"/>
      <c r="IGD24" s="2201"/>
      <c r="IGE24" s="2201"/>
      <c r="IGF24" s="2201"/>
      <c r="IGG24" s="2201"/>
      <c r="IGH24" s="2201"/>
      <c r="IGI24" s="2201"/>
      <c r="IGJ24" s="2201"/>
      <c r="IGK24" s="2201"/>
      <c r="IGL24" s="2201"/>
      <c r="IGM24" s="2201"/>
      <c r="IGN24" s="2201"/>
      <c r="IGO24" s="2201"/>
      <c r="IGP24" s="2201"/>
      <c r="IGQ24" s="2201"/>
      <c r="IGR24" s="2201"/>
      <c r="IGS24" s="2201"/>
      <c r="IGT24" s="2201"/>
      <c r="IGU24" s="2201"/>
      <c r="IGV24" s="2201"/>
      <c r="IGW24" s="2201"/>
      <c r="IGX24" s="2201"/>
      <c r="IGY24" s="2201"/>
      <c r="IGZ24" s="2201"/>
      <c r="IHA24" s="2201"/>
      <c r="IHB24" s="2201"/>
      <c r="IHC24" s="2201"/>
      <c r="IHD24" s="2201"/>
      <c r="IHE24" s="2201"/>
      <c r="IHF24" s="2201"/>
      <c r="IHG24" s="2201"/>
      <c r="IHH24" s="2201"/>
      <c r="IHI24" s="2201"/>
      <c r="IHJ24" s="2201"/>
      <c r="IHK24" s="2201"/>
      <c r="IHL24" s="2201"/>
      <c r="IHM24" s="2201"/>
      <c r="IHN24" s="2201"/>
      <c r="IHO24" s="2201"/>
      <c r="IHP24" s="2201"/>
      <c r="IHQ24" s="2201"/>
      <c r="IHR24" s="2201"/>
      <c r="IHS24" s="2201"/>
      <c r="IHT24" s="2201"/>
      <c r="IHU24" s="2201"/>
      <c r="IHV24" s="2201"/>
      <c r="IHW24" s="2201"/>
      <c r="IHX24" s="2201"/>
      <c r="IHY24" s="2201"/>
      <c r="IHZ24" s="2201"/>
      <c r="IIA24" s="2201"/>
      <c r="IIB24" s="2201"/>
      <c r="IIC24" s="2201"/>
      <c r="IID24" s="2201"/>
      <c r="IIE24" s="2201"/>
      <c r="IIF24" s="2201"/>
      <c r="IIG24" s="2201"/>
      <c r="IIH24" s="2201"/>
      <c r="III24" s="2201"/>
      <c r="IIJ24" s="2201"/>
      <c r="IIK24" s="2201"/>
      <c r="IIL24" s="2201"/>
      <c r="IIM24" s="2201"/>
      <c r="IIN24" s="2201"/>
      <c r="IIO24" s="2201"/>
      <c r="IIP24" s="2201"/>
      <c r="IIQ24" s="2201"/>
      <c r="IIR24" s="2201"/>
      <c r="IIS24" s="2201"/>
      <c r="IIT24" s="2201"/>
      <c r="IIU24" s="2201"/>
      <c r="IIV24" s="2201"/>
      <c r="IIW24" s="2201"/>
      <c r="IIX24" s="2201"/>
      <c r="IIY24" s="2201"/>
      <c r="IIZ24" s="2201"/>
      <c r="IJA24" s="2201"/>
      <c r="IJB24" s="2201"/>
      <c r="IJC24" s="2201"/>
      <c r="IJD24" s="2201"/>
      <c r="IJE24" s="2201"/>
      <c r="IJF24" s="2201"/>
      <c r="IJG24" s="2201"/>
      <c r="IJH24" s="2201"/>
      <c r="IJI24" s="2201"/>
      <c r="IJJ24" s="2201"/>
      <c r="IJK24" s="2201"/>
      <c r="IJL24" s="2201"/>
      <c r="IJM24" s="2201"/>
      <c r="IJN24" s="2201"/>
      <c r="IJO24" s="2201"/>
      <c r="IJP24" s="2201"/>
      <c r="IJQ24" s="2201"/>
      <c r="IJR24" s="2201"/>
      <c r="IJS24" s="2201"/>
      <c r="IJT24" s="2201"/>
      <c r="IJU24" s="2201"/>
      <c r="IJV24" s="2201"/>
      <c r="IJW24" s="2201"/>
      <c r="IJX24" s="2201"/>
      <c r="IJY24" s="2201"/>
      <c r="IJZ24" s="2201"/>
      <c r="IKA24" s="2201"/>
      <c r="IKB24" s="2201"/>
      <c r="IKC24" s="2201"/>
      <c r="IKD24" s="2201"/>
      <c r="IKE24" s="2201"/>
      <c r="IKF24" s="2201"/>
      <c r="IKG24" s="2201"/>
      <c r="IKH24" s="2201"/>
      <c r="IKI24" s="2201"/>
      <c r="IKJ24" s="2201"/>
      <c r="IKK24" s="2201"/>
      <c r="IKL24" s="2201"/>
      <c r="IKM24" s="2201"/>
      <c r="IKN24" s="2201"/>
      <c r="IKO24" s="2201"/>
      <c r="IKP24" s="2201"/>
      <c r="IKQ24" s="2201"/>
      <c r="IKR24" s="2201"/>
      <c r="IKS24" s="2201"/>
      <c r="IKT24" s="2201"/>
      <c r="IKU24" s="2201"/>
      <c r="IKV24" s="2201"/>
      <c r="IKW24" s="2201"/>
      <c r="IKX24" s="2201"/>
      <c r="IKY24" s="2201"/>
      <c r="IKZ24" s="2201"/>
      <c r="ILA24" s="2201"/>
      <c r="ILB24" s="2201"/>
      <c r="ILC24" s="2201"/>
      <c r="ILD24" s="2201"/>
      <c r="ILE24" s="2201"/>
      <c r="ILF24" s="2201"/>
      <c r="ILG24" s="2201"/>
      <c r="ILH24" s="2201"/>
      <c r="ILI24" s="2201"/>
      <c r="ILJ24" s="2201"/>
      <c r="ILK24" s="2201"/>
      <c r="ILL24" s="2201"/>
      <c r="ILM24" s="2201"/>
      <c r="ILN24" s="2201"/>
      <c r="ILO24" s="2201"/>
      <c r="ILP24" s="2201"/>
      <c r="ILQ24" s="2201"/>
      <c r="ILR24" s="2201"/>
      <c r="ILS24" s="2201"/>
      <c r="ILT24" s="2201"/>
      <c r="ILU24" s="2201"/>
      <c r="ILV24" s="2201"/>
      <c r="ILW24" s="2201"/>
      <c r="ILX24" s="2201"/>
      <c r="ILY24" s="2201"/>
      <c r="ILZ24" s="2201"/>
      <c r="IMA24" s="2201"/>
      <c r="IMB24" s="2201"/>
      <c r="IMC24" s="2201"/>
      <c r="IMD24" s="2201"/>
      <c r="IME24" s="2201"/>
      <c r="IMF24" s="2201"/>
      <c r="IMG24" s="2201"/>
      <c r="IMH24" s="2201"/>
      <c r="IMI24" s="2201"/>
      <c r="IMJ24" s="2201"/>
      <c r="IMK24" s="2201"/>
      <c r="IML24" s="2201"/>
      <c r="IMM24" s="2201"/>
      <c r="IMN24" s="2201"/>
      <c r="IMO24" s="2201"/>
      <c r="IMP24" s="2201"/>
      <c r="IMQ24" s="2201"/>
      <c r="IMR24" s="2201"/>
      <c r="IMS24" s="2201"/>
      <c r="IMT24" s="2201"/>
      <c r="IMU24" s="2201"/>
      <c r="IMV24" s="2201"/>
      <c r="IMW24" s="2201"/>
      <c r="IMX24" s="2201"/>
      <c r="IMY24" s="2201"/>
      <c r="IMZ24" s="2201"/>
      <c r="INA24" s="2201"/>
      <c r="INB24" s="2201"/>
      <c r="INC24" s="2201"/>
      <c r="IND24" s="2201"/>
      <c r="INE24" s="2201"/>
      <c r="INF24" s="2201"/>
      <c r="ING24" s="2201"/>
      <c r="INH24" s="2201"/>
      <c r="INI24" s="2201"/>
      <c r="INJ24" s="2201"/>
      <c r="INK24" s="2201"/>
      <c r="INL24" s="2201"/>
      <c r="INM24" s="2201"/>
      <c r="INN24" s="2201"/>
      <c r="INO24" s="2201"/>
      <c r="INP24" s="2201"/>
      <c r="INQ24" s="2201"/>
      <c r="INR24" s="2201"/>
      <c r="INS24" s="2201"/>
      <c r="INT24" s="2201"/>
      <c r="INU24" s="2201"/>
      <c r="INV24" s="2201"/>
      <c r="INW24" s="2201"/>
      <c r="INX24" s="2201"/>
      <c r="INY24" s="2201"/>
      <c r="INZ24" s="2201"/>
      <c r="IOA24" s="2201"/>
      <c r="IOB24" s="2201"/>
      <c r="IOC24" s="2201"/>
      <c r="IOD24" s="2201"/>
      <c r="IOE24" s="2201"/>
      <c r="IOF24" s="2201"/>
      <c r="IOG24" s="2201"/>
      <c r="IOH24" s="2201"/>
      <c r="IOI24" s="2201"/>
      <c r="IOJ24" s="2201"/>
      <c r="IOK24" s="2201"/>
      <c r="IOL24" s="2201"/>
      <c r="IOM24" s="2201"/>
      <c r="ION24" s="2201"/>
      <c r="IOO24" s="2201"/>
      <c r="IOP24" s="2201"/>
      <c r="IOQ24" s="2201"/>
      <c r="IOR24" s="2201"/>
      <c r="IOS24" s="2201"/>
      <c r="IOT24" s="2201"/>
      <c r="IOU24" s="2201"/>
      <c r="IOV24" s="2201"/>
      <c r="IOW24" s="2201"/>
      <c r="IOX24" s="2201"/>
      <c r="IOY24" s="2201"/>
      <c r="IOZ24" s="2201"/>
      <c r="IPA24" s="2201"/>
      <c r="IPB24" s="2201"/>
      <c r="IPC24" s="2201"/>
      <c r="IPD24" s="2201"/>
      <c r="IPE24" s="2201"/>
      <c r="IPF24" s="2201"/>
      <c r="IPG24" s="2201"/>
      <c r="IPH24" s="2201"/>
      <c r="IPI24" s="2201"/>
      <c r="IPJ24" s="2201"/>
      <c r="IPK24" s="2201"/>
      <c r="IPL24" s="2201"/>
      <c r="IPM24" s="2201"/>
      <c r="IPN24" s="2201"/>
      <c r="IPO24" s="2201"/>
      <c r="IPP24" s="2201"/>
      <c r="IPQ24" s="2201"/>
      <c r="IPR24" s="2201"/>
      <c r="IPS24" s="2201"/>
      <c r="IPT24" s="2201"/>
      <c r="IPU24" s="2201"/>
      <c r="IPV24" s="2201"/>
      <c r="IPW24" s="2201"/>
      <c r="IPX24" s="2201"/>
      <c r="IPY24" s="2201"/>
      <c r="IPZ24" s="2201"/>
      <c r="IQA24" s="2201"/>
      <c r="IQB24" s="2201"/>
      <c r="IQC24" s="2201"/>
      <c r="IQD24" s="2201"/>
      <c r="IQE24" s="2201"/>
      <c r="IQF24" s="2201"/>
      <c r="IQG24" s="2201"/>
      <c r="IQH24" s="2201"/>
      <c r="IQI24" s="2201"/>
      <c r="IQJ24" s="2201"/>
      <c r="IQK24" s="2201"/>
      <c r="IQL24" s="2201"/>
      <c r="IQM24" s="2201"/>
      <c r="IQN24" s="2201"/>
      <c r="IQO24" s="2201"/>
      <c r="IQP24" s="2201"/>
      <c r="IQQ24" s="2201"/>
      <c r="IQR24" s="2201"/>
      <c r="IQS24" s="2201"/>
      <c r="IQT24" s="2201"/>
      <c r="IQU24" s="2201"/>
      <c r="IQV24" s="2201"/>
      <c r="IQW24" s="2201"/>
      <c r="IQX24" s="2201"/>
      <c r="IQY24" s="2201"/>
      <c r="IQZ24" s="2201"/>
      <c r="IRA24" s="2201"/>
      <c r="IRB24" s="2201"/>
      <c r="IRC24" s="2201"/>
      <c r="IRD24" s="2201"/>
      <c r="IRE24" s="2201"/>
      <c r="IRF24" s="2201"/>
      <c r="IRG24" s="2201"/>
      <c r="IRH24" s="2201"/>
      <c r="IRI24" s="2201"/>
      <c r="IRJ24" s="2201"/>
      <c r="IRK24" s="2201"/>
      <c r="IRL24" s="2201"/>
      <c r="IRM24" s="2201"/>
      <c r="IRN24" s="2201"/>
      <c r="IRO24" s="2201"/>
      <c r="IRP24" s="2201"/>
      <c r="IRQ24" s="2201"/>
      <c r="IRR24" s="2201"/>
      <c r="IRS24" s="2201"/>
      <c r="IRT24" s="2201"/>
      <c r="IRU24" s="2201"/>
      <c r="IRV24" s="2201"/>
      <c r="IRW24" s="2201"/>
      <c r="IRX24" s="2201"/>
      <c r="IRY24" s="2201"/>
      <c r="IRZ24" s="2201"/>
      <c r="ISA24" s="2201"/>
      <c r="ISB24" s="2201"/>
      <c r="ISC24" s="2201"/>
      <c r="ISD24" s="2201"/>
      <c r="ISE24" s="2201"/>
      <c r="ISF24" s="2201"/>
      <c r="ISG24" s="2201"/>
      <c r="ISH24" s="2201"/>
      <c r="ISI24" s="2201"/>
      <c r="ISJ24" s="2201"/>
      <c r="ISK24" s="2201"/>
      <c r="ISL24" s="2201"/>
      <c r="ISM24" s="2201"/>
      <c r="ISN24" s="2201"/>
      <c r="ISO24" s="2201"/>
      <c r="ISP24" s="2201"/>
      <c r="ISQ24" s="2201"/>
      <c r="ISR24" s="2201"/>
      <c r="ISS24" s="2201"/>
      <c r="IST24" s="2201"/>
      <c r="ISU24" s="2201"/>
      <c r="ISV24" s="2201"/>
      <c r="ISW24" s="2201"/>
      <c r="ISX24" s="2201"/>
      <c r="ISY24" s="2201"/>
      <c r="ISZ24" s="2201"/>
      <c r="ITA24" s="2201"/>
      <c r="ITB24" s="2201"/>
      <c r="ITC24" s="2201"/>
      <c r="ITD24" s="2201"/>
      <c r="ITE24" s="2201"/>
      <c r="ITF24" s="2201"/>
      <c r="ITG24" s="2201"/>
      <c r="ITH24" s="2201"/>
      <c r="ITI24" s="2201"/>
      <c r="ITJ24" s="2201"/>
      <c r="ITK24" s="2201"/>
      <c r="ITL24" s="2201"/>
      <c r="ITM24" s="2201"/>
      <c r="ITN24" s="2201"/>
      <c r="ITO24" s="2201"/>
      <c r="ITP24" s="2201"/>
      <c r="ITQ24" s="2201"/>
      <c r="ITR24" s="2201"/>
      <c r="ITS24" s="2201"/>
      <c r="ITT24" s="2201"/>
      <c r="ITU24" s="2201"/>
      <c r="ITV24" s="2201"/>
      <c r="ITW24" s="2201"/>
      <c r="ITX24" s="2201"/>
      <c r="ITY24" s="2201"/>
      <c r="ITZ24" s="2201"/>
      <c r="IUA24" s="2201"/>
      <c r="IUB24" s="2201"/>
      <c r="IUC24" s="2201"/>
      <c r="IUD24" s="2201"/>
      <c r="IUE24" s="2201"/>
      <c r="IUF24" s="2201"/>
      <c r="IUG24" s="2201"/>
      <c r="IUH24" s="2201"/>
      <c r="IUI24" s="2201"/>
      <c r="IUJ24" s="2201"/>
      <c r="IUK24" s="2201"/>
      <c r="IUL24" s="2201"/>
      <c r="IUM24" s="2201"/>
      <c r="IUN24" s="2201"/>
      <c r="IUO24" s="2201"/>
      <c r="IUP24" s="2201"/>
      <c r="IUQ24" s="2201"/>
      <c r="IUR24" s="2201"/>
      <c r="IUS24" s="2201"/>
      <c r="IUT24" s="2201"/>
      <c r="IUU24" s="2201"/>
      <c r="IUV24" s="2201"/>
      <c r="IUW24" s="2201"/>
      <c r="IUX24" s="2201"/>
      <c r="IUY24" s="2201"/>
      <c r="IUZ24" s="2201"/>
      <c r="IVA24" s="2201"/>
      <c r="IVB24" s="2201"/>
      <c r="IVC24" s="2201"/>
      <c r="IVD24" s="2201"/>
      <c r="IVE24" s="2201"/>
      <c r="IVF24" s="2201"/>
      <c r="IVG24" s="2201"/>
      <c r="IVH24" s="2201"/>
      <c r="IVI24" s="2201"/>
      <c r="IVJ24" s="2201"/>
      <c r="IVK24" s="2201"/>
      <c r="IVL24" s="2201"/>
      <c r="IVM24" s="2201"/>
      <c r="IVN24" s="2201"/>
      <c r="IVO24" s="2201"/>
      <c r="IVP24" s="2201"/>
      <c r="IVQ24" s="2201"/>
      <c r="IVR24" s="2201"/>
      <c r="IVS24" s="2201"/>
      <c r="IVT24" s="2201"/>
      <c r="IVU24" s="2201"/>
      <c r="IVV24" s="2201"/>
      <c r="IVW24" s="2201"/>
      <c r="IVX24" s="2201"/>
      <c r="IVY24" s="2201"/>
      <c r="IVZ24" s="2201"/>
      <c r="IWA24" s="2201"/>
      <c r="IWB24" s="2201"/>
      <c r="IWC24" s="2201"/>
      <c r="IWD24" s="2201"/>
      <c r="IWE24" s="2201"/>
      <c r="IWF24" s="2201"/>
      <c r="IWG24" s="2201"/>
      <c r="IWH24" s="2201"/>
      <c r="IWI24" s="2201"/>
      <c r="IWJ24" s="2201"/>
      <c r="IWK24" s="2201"/>
      <c r="IWL24" s="2201"/>
      <c r="IWM24" s="2201"/>
      <c r="IWN24" s="2201"/>
      <c r="IWO24" s="2201"/>
      <c r="IWP24" s="2201"/>
      <c r="IWQ24" s="2201"/>
      <c r="IWR24" s="2201"/>
      <c r="IWS24" s="2201"/>
      <c r="IWT24" s="2201"/>
      <c r="IWU24" s="2201"/>
      <c r="IWV24" s="2201"/>
      <c r="IWW24" s="2201"/>
      <c r="IWX24" s="2201"/>
      <c r="IWY24" s="2201"/>
      <c r="IWZ24" s="2201"/>
      <c r="IXA24" s="2201"/>
      <c r="IXB24" s="2201"/>
      <c r="IXC24" s="2201"/>
      <c r="IXD24" s="2201"/>
      <c r="IXE24" s="2201"/>
      <c r="IXF24" s="2201"/>
      <c r="IXG24" s="2201"/>
      <c r="IXH24" s="2201"/>
      <c r="IXI24" s="2201"/>
      <c r="IXJ24" s="2201"/>
      <c r="IXK24" s="2201"/>
      <c r="IXL24" s="2201"/>
      <c r="IXM24" s="2201"/>
      <c r="IXN24" s="2201"/>
      <c r="IXO24" s="2201"/>
      <c r="IXP24" s="2201"/>
      <c r="IXQ24" s="2201"/>
      <c r="IXR24" s="2201"/>
      <c r="IXS24" s="2201"/>
      <c r="IXT24" s="2201"/>
      <c r="IXU24" s="2201"/>
      <c r="IXV24" s="2201"/>
      <c r="IXW24" s="2201"/>
      <c r="IXX24" s="2201"/>
      <c r="IXY24" s="2201"/>
      <c r="IXZ24" s="2201"/>
      <c r="IYA24" s="2201"/>
      <c r="IYB24" s="2201"/>
      <c r="IYC24" s="2201"/>
      <c r="IYD24" s="2201"/>
      <c r="IYE24" s="2201"/>
      <c r="IYF24" s="2201"/>
      <c r="IYG24" s="2201"/>
      <c r="IYH24" s="2201"/>
      <c r="IYI24" s="2201"/>
      <c r="IYJ24" s="2201"/>
      <c r="IYK24" s="2201"/>
      <c r="IYL24" s="2201"/>
      <c r="IYM24" s="2201"/>
      <c r="IYN24" s="2201"/>
      <c r="IYO24" s="2201"/>
      <c r="IYP24" s="2201"/>
      <c r="IYQ24" s="2201"/>
      <c r="IYR24" s="2201"/>
      <c r="IYS24" s="2201"/>
      <c r="IYT24" s="2201"/>
      <c r="IYU24" s="2201"/>
      <c r="IYV24" s="2201"/>
      <c r="IYW24" s="2201"/>
      <c r="IYX24" s="2201"/>
      <c r="IYY24" s="2201"/>
      <c r="IYZ24" s="2201"/>
      <c r="IZA24" s="2201"/>
      <c r="IZB24" s="2201"/>
      <c r="IZC24" s="2201"/>
      <c r="IZD24" s="2201"/>
      <c r="IZE24" s="2201"/>
      <c r="IZF24" s="2201"/>
      <c r="IZG24" s="2201"/>
      <c r="IZH24" s="2201"/>
      <c r="IZI24" s="2201"/>
      <c r="IZJ24" s="2201"/>
      <c r="IZK24" s="2201"/>
      <c r="IZL24" s="2201"/>
      <c r="IZM24" s="2201"/>
      <c r="IZN24" s="2201"/>
      <c r="IZO24" s="2201"/>
      <c r="IZP24" s="2201"/>
      <c r="IZQ24" s="2201"/>
      <c r="IZR24" s="2201"/>
      <c r="IZS24" s="2201"/>
      <c r="IZT24" s="2201"/>
      <c r="IZU24" s="2201"/>
      <c r="IZV24" s="2201"/>
      <c r="IZW24" s="2201"/>
      <c r="IZX24" s="2201"/>
      <c r="IZY24" s="2201"/>
      <c r="IZZ24" s="2201"/>
      <c r="JAA24" s="2201"/>
      <c r="JAB24" s="2201"/>
      <c r="JAC24" s="2201"/>
      <c r="JAD24" s="2201"/>
      <c r="JAE24" s="2201"/>
      <c r="JAF24" s="2201"/>
      <c r="JAG24" s="2201"/>
      <c r="JAH24" s="2201"/>
      <c r="JAI24" s="2201"/>
      <c r="JAJ24" s="2201"/>
      <c r="JAK24" s="2201"/>
      <c r="JAL24" s="2201"/>
      <c r="JAM24" s="2201"/>
      <c r="JAN24" s="2201"/>
      <c r="JAO24" s="2201"/>
      <c r="JAP24" s="2201"/>
      <c r="JAQ24" s="2201"/>
      <c r="JAR24" s="2201"/>
      <c r="JAS24" s="2201"/>
      <c r="JAT24" s="2201"/>
      <c r="JAU24" s="2201"/>
      <c r="JAV24" s="2201"/>
      <c r="JAW24" s="2201"/>
      <c r="JAX24" s="2201"/>
      <c r="JAY24" s="2201"/>
      <c r="JAZ24" s="2201"/>
      <c r="JBA24" s="2201"/>
      <c r="JBB24" s="2201"/>
      <c r="JBC24" s="2201"/>
      <c r="JBD24" s="2201"/>
      <c r="JBE24" s="2201"/>
      <c r="JBF24" s="2201"/>
      <c r="JBG24" s="2201"/>
      <c r="JBH24" s="2201"/>
      <c r="JBI24" s="2201"/>
      <c r="JBJ24" s="2201"/>
      <c r="JBK24" s="2201"/>
      <c r="JBL24" s="2201"/>
      <c r="JBM24" s="2201"/>
      <c r="JBN24" s="2201"/>
      <c r="JBO24" s="2201"/>
      <c r="JBP24" s="2201"/>
      <c r="JBQ24" s="2201"/>
      <c r="JBR24" s="2201"/>
      <c r="JBS24" s="2201"/>
      <c r="JBT24" s="2201"/>
      <c r="JBU24" s="2201"/>
      <c r="JBV24" s="2201"/>
      <c r="JBW24" s="2201"/>
      <c r="JBX24" s="2201"/>
      <c r="JBY24" s="2201"/>
      <c r="JBZ24" s="2201"/>
      <c r="JCA24" s="2201"/>
      <c r="JCB24" s="2201"/>
      <c r="JCC24" s="2201"/>
      <c r="JCD24" s="2201"/>
      <c r="JCE24" s="2201"/>
      <c r="JCF24" s="2201"/>
      <c r="JCG24" s="2201"/>
      <c r="JCH24" s="2201"/>
      <c r="JCI24" s="2201"/>
      <c r="JCJ24" s="2201"/>
      <c r="JCK24" s="2201"/>
      <c r="JCL24" s="2201"/>
      <c r="JCM24" s="2201"/>
      <c r="JCN24" s="2201"/>
      <c r="JCO24" s="2201"/>
      <c r="JCP24" s="2201"/>
      <c r="JCQ24" s="2201"/>
      <c r="JCR24" s="2201"/>
      <c r="JCS24" s="2201"/>
      <c r="JCT24" s="2201"/>
      <c r="JCU24" s="2201"/>
      <c r="JCV24" s="2201"/>
      <c r="JCW24" s="2201"/>
      <c r="JCX24" s="2201"/>
      <c r="JCY24" s="2201"/>
      <c r="JCZ24" s="2201"/>
      <c r="JDA24" s="2201"/>
      <c r="JDB24" s="2201"/>
      <c r="JDC24" s="2201"/>
      <c r="JDD24" s="2201"/>
      <c r="JDE24" s="2201"/>
      <c r="JDF24" s="2201"/>
      <c r="JDG24" s="2201"/>
      <c r="JDH24" s="2201"/>
      <c r="JDI24" s="2201"/>
      <c r="JDJ24" s="2201"/>
      <c r="JDK24" s="2201"/>
      <c r="JDL24" s="2201"/>
      <c r="JDM24" s="2201"/>
      <c r="JDN24" s="2201"/>
      <c r="JDO24" s="2201"/>
      <c r="JDP24" s="2201"/>
      <c r="JDQ24" s="2201"/>
      <c r="JDR24" s="2201"/>
      <c r="JDS24" s="2201"/>
      <c r="JDT24" s="2201"/>
      <c r="JDU24" s="2201"/>
      <c r="JDV24" s="2201"/>
      <c r="JDW24" s="2201"/>
      <c r="JDX24" s="2201"/>
      <c r="JDY24" s="2201"/>
      <c r="JDZ24" s="2201"/>
      <c r="JEA24" s="2201"/>
      <c r="JEB24" s="2201"/>
      <c r="JEC24" s="2201"/>
      <c r="JED24" s="2201"/>
      <c r="JEE24" s="2201"/>
      <c r="JEF24" s="2201"/>
      <c r="JEG24" s="2201"/>
      <c r="JEH24" s="2201"/>
      <c r="JEI24" s="2201"/>
      <c r="JEJ24" s="2201"/>
      <c r="JEK24" s="2201"/>
      <c r="JEL24" s="2201"/>
      <c r="JEM24" s="2201"/>
      <c r="JEN24" s="2201"/>
      <c r="JEO24" s="2201"/>
      <c r="JEP24" s="2201"/>
      <c r="JEQ24" s="2201"/>
      <c r="JER24" s="2201"/>
      <c r="JES24" s="2201"/>
      <c r="JET24" s="2201"/>
      <c r="JEU24" s="2201"/>
      <c r="JEV24" s="2201"/>
      <c r="JEW24" s="2201"/>
      <c r="JEX24" s="2201"/>
      <c r="JEY24" s="2201"/>
      <c r="JEZ24" s="2201"/>
      <c r="JFA24" s="2201"/>
      <c r="JFB24" s="2201"/>
      <c r="JFC24" s="2201"/>
      <c r="JFD24" s="2201"/>
      <c r="JFE24" s="2201"/>
      <c r="JFF24" s="2201"/>
      <c r="JFG24" s="2201"/>
      <c r="JFH24" s="2201"/>
      <c r="JFI24" s="2201"/>
      <c r="JFJ24" s="2201"/>
      <c r="JFK24" s="2201"/>
      <c r="JFL24" s="2201"/>
      <c r="JFM24" s="2201"/>
      <c r="JFN24" s="2201"/>
      <c r="JFO24" s="2201"/>
      <c r="JFP24" s="2201"/>
      <c r="JFQ24" s="2201"/>
      <c r="JFR24" s="2201"/>
      <c r="JFS24" s="2201"/>
      <c r="JFT24" s="2201"/>
      <c r="JFU24" s="2201"/>
      <c r="JFV24" s="2201"/>
      <c r="JFW24" s="2201"/>
      <c r="JFX24" s="2201"/>
      <c r="JFY24" s="2201"/>
      <c r="JFZ24" s="2201"/>
      <c r="JGA24" s="2201"/>
      <c r="JGB24" s="2201"/>
      <c r="JGC24" s="2201"/>
      <c r="JGD24" s="2201"/>
      <c r="JGE24" s="2201"/>
      <c r="JGF24" s="2201"/>
      <c r="JGG24" s="2201"/>
      <c r="JGH24" s="2201"/>
      <c r="JGI24" s="2201"/>
      <c r="JGJ24" s="2201"/>
      <c r="JGK24" s="2201"/>
      <c r="JGL24" s="2201"/>
      <c r="JGM24" s="2201"/>
      <c r="JGN24" s="2201"/>
      <c r="JGO24" s="2201"/>
      <c r="JGP24" s="2201"/>
      <c r="JGQ24" s="2201"/>
      <c r="JGR24" s="2201"/>
      <c r="JGS24" s="2201"/>
      <c r="JGT24" s="2201"/>
      <c r="JGU24" s="2201"/>
      <c r="JGV24" s="2201"/>
      <c r="JGW24" s="2201"/>
      <c r="JGX24" s="2201"/>
      <c r="JGY24" s="2201"/>
      <c r="JGZ24" s="2201"/>
      <c r="JHA24" s="2201"/>
      <c r="JHB24" s="2201"/>
      <c r="JHC24" s="2201"/>
      <c r="JHD24" s="2201"/>
      <c r="JHE24" s="2201"/>
      <c r="JHF24" s="2201"/>
      <c r="JHG24" s="2201"/>
      <c r="JHH24" s="2201"/>
      <c r="JHI24" s="2201"/>
      <c r="JHJ24" s="2201"/>
      <c r="JHK24" s="2201"/>
      <c r="JHL24" s="2201"/>
      <c r="JHM24" s="2201"/>
      <c r="JHN24" s="2201"/>
      <c r="JHO24" s="2201"/>
      <c r="JHP24" s="2201"/>
      <c r="JHQ24" s="2201"/>
      <c r="JHR24" s="2201"/>
      <c r="JHS24" s="2201"/>
      <c r="JHT24" s="2201"/>
      <c r="JHU24" s="2201"/>
      <c r="JHV24" s="2201"/>
      <c r="JHW24" s="2201"/>
      <c r="JHX24" s="2201"/>
      <c r="JHY24" s="2201"/>
      <c r="JHZ24" s="2201"/>
      <c r="JIA24" s="2201"/>
      <c r="JIB24" s="2201"/>
      <c r="JIC24" s="2201"/>
      <c r="JID24" s="2201"/>
      <c r="JIE24" s="2201"/>
      <c r="JIF24" s="2201"/>
      <c r="JIG24" s="2201"/>
      <c r="JIH24" s="2201"/>
      <c r="JII24" s="2201"/>
      <c r="JIJ24" s="2201"/>
      <c r="JIK24" s="2201"/>
      <c r="JIL24" s="2201"/>
      <c r="JIM24" s="2201"/>
      <c r="JIN24" s="2201"/>
      <c r="JIO24" s="2201"/>
      <c r="JIP24" s="2201"/>
      <c r="JIQ24" s="2201"/>
      <c r="JIR24" s="2201"/>
      <c r="JIS24" s="2201"/>
      <c r="JIT24" s="2201"/>
      <c r="JIU24" s="2201"/>
      <c r="JIV24" s="2201"/>
      <c r="JIW24" s="2201"/>
      <c r="JIX24" s="2201"/>
      <c r="JIY24" s="2201"/>
      <c r="JIZ24" s="2201"/>
      <c r="JJA24" s="2201"/>
      <c r="JJB24" s="2201"/>
      <c r="JJC24" s="2201"/>
      <c r="JJD24" s="2201"/>
      <c r="JJE24" s="2201"/>
      <c r="JJF24" s="2201"/>
      <c r="JJG24" s="2201"/>
      <c r="JJH24" s="2201"/>
      <c r="JJI24" s="2201"/>
      <c r="JJJ24" s="2201"/>
      <c r="JJK24" s="2201"/>
      <c r="JJL24" s="2201"/>
      <c r="JJM24" s="2201"/>
      <c r="JJN24" s="2201"/>
      <c r="JJO24" s="2201"/>
      <c r="JJP24" s="2201"/>
      <c r="JJQ24" s="2201"/>
      <c r="JJR24" s="2201"/>
      <c r="JJS24" s="2201"/>
      <c r="JJT24" s="2201"/>
      <c r="JJU24" s="2201"/>
      <c r="JJV24" s="2201"/>
      <c r="JJW24" s="2201"/>
      <c r="JJX24" s="2201"/>
      <c r="JJY24" s="2201"/>
      <c r="JJZ24" s="2201"/>
      <c r="JKA24" s="2201"/>
      <c r="JKB24" s="2201"/>
      <c r="JKC24" s="2201"/>
      <c r="JKD24" s="2201"/>
      <c r="JKE24" s="2201"/>
      <c r="JKF24" s="2201"/>
      <c r="JKG24" s="2201"/>
      <c r="JKH24" s="2201"/>
      <c r="JKI24" s="2201"/>
      <c r="JKJ24" s="2201"/>
      <c r="JKK24" s="2201"/>
      <c r="JKL24" s="2201"/>
      <c r="JKM24" s="2201"/>
      <c r="JKN24" s="2201"/>
      <c r="JKO24" s="2201"/>
      <c r="JKP24" s="2201"/>
      <c r="JKQ24" s="2201"/>
      <c r="JKR24" s="2201"/>
      <c r="JKS24" s="2201"/>
      <c r="JKT24" s="2201"/>
      <c r="JKU24" s="2201"/>
      <c r="JKV24" s="2201"/>
      <c r="JKW24" s="2201"/>
      <c r="JKX24" s="2201"/>
      <c r="JKY24" s="2201"/>
      <c r="JKZ24" s="2201"/>
      <c r="JLA24" s="2201"/>
      <c r="JLB24" s="2201"/>
      <c r="JLC24" s="2201"/>
      <c r="JLD24" s="2201"/>
      <c r="JLE24" s="2201"/>
      <c r="JLF24" s="2201"/>
      <c r="JLG24" s="2201"/>
      <c r="JLH24" s="2201"/>
      <c r="JLI24" s="2201"/>
      <c r="JLJ24" s="2201"/>
      <c r="JLK24" s="2201"/>
      <c r="JLL24" s="2201"/>
      <c r="JLM24" s="2201"/>
      <c r="JLN24" s="2201"/>
      <c r="JLO24" s="2201"/>
      <c r="JLP24" s="2201"/>
      <c r="JLQ24" s="2201"/>
      <c r="JLR24" s="2201"/>
      <c r="JLS24" s="2201"/>
      <c r="JLT24" s="2201"/>
      <c r="JLU24" s="2201"/>
      <c r="JLV24" s="2201"/>
      <c r="JLW24" s="2201"/>
      <c r="JLX24" s="2201"/>
      <c r="JLY24" s="2201"/>
      <c r="JLZ24" s="2201"/>
      <c r="JMA24" s="2201"/>
      <c r="JMB24" s="2201"/>
      <c r="JMC24" s="2201"/>
      <c r="JMD24" s="2201"/>
      <c r="JME24" s="2201"/>
      <c r="JMF24" s="2201"/>
      <c r="JMG24" s="2201"/>
      <c r="JMH24" s="2201"/>
      <c r="JMI24" s="2201"/>
      <c r="JMJ24" s="2201"/>
      <c r="JMK24" s="2201"/>
      <c r="JML24" s="2201"/>
      <c r="JMM24" s="2201"/>
      <c r="JMN24" s="2201"/>
      <c r="JMO24" s="2201"/>
      <c r="JMP24" s="2201"/>
      <c r="JMQ24" s="2201"/>
      <c r="JMR24" s="2201"/>
      <c r="JMS24" s="2201"/>
      <c r="JMT24" s="2201"/>
      <c r="JMU24" s="2201"/>
      <c r="JMV24" s="2201"/>
      <c r="JMW24" s="2201"/>
      <c r="JMX24" s="2201"/>
      <c r="JMY24" s="2201"/>
      <c r="JMZ24" s="2201"/>
      <c r="JNA24" s="2201"/>
      <c r="JNB24" s="2201"/>
      <c r="JNC24" s="2201"/>
      <c r="JND24" s="2201"/>
      <c r="JNE24" s="2201"/>
      <c r="JNF24" s="2201"/>
      <c r="JNG24" s="2201"/>
      <c r="JNH24" s="2201"/>
      <c r="JNI24" s="2201"/>
      <c r="JNJ24" s="2201"/>
      <c r="JNK24" s="2201"/>
      <c r="JNL24" s="2201"/>
      <c r="JNM24" s="2201"/>
      <c r="JNN24" s="2201"/>
      <c r="JNO24" s="2201"/>
      <c r="JNP24" s="2201"/>
      <c r="JNQ24" s="2201"/>
      <c r="JNR24" s="2201"/>
      <c r="JNS24" s="2201"/>
      <c r="JNT24" s="2201"/>
      <c r="JNU24" s="2201"/>
      <c r="JNV24" s="2201"/>
      <c r="JNW24" s="2201"/>
      <c r="JNX24" s="2201"/>
      <c r="JNY24" s="2201"/>
      <c r="JNZ24" s="2201"/>
      <c r="JOA24" s="2201"/>
      <c r="JOB24" s="2201"/>
      <c r="JOC24" s="2201"/>
      <c r="JOD24" s="2201"/>
      <c r="JOE24" s="2201"/>
      <c r="JOF24" s="2201"/>
      <c r="JOG24" s="2201"/>
      <c r="JOH24" s="2201"/>
      <c r="JOI24" s="2201"/>
      <c r="JOJ24" s="2201"/>
      <c r="JOK24" s="2201"/>
      <c r="JOL24" s="2201"/>
      <c r="JOM24" s="2201"/>
      <c r="JON24" s="2201"/>
      <c r="JOO24" s="2201"/>
      <c r="JOP24" s="2201"/>
      <c r="JOQ24" s="2201"/>
      <c r="JOR24" s="2201"/>
      <c r="JOS24" s="2201"/>
      <c r="JOT24" s="2201"/>
      <c r="JOU24" s="2201"/>
      <c r="JOV24" s="2201"/>
      <c r="JOW24" s="2201"/>
      <c r="JOX24" s="2201"/>
      <c r="JOY24" s="2201"/>
      <c r="JOZ24" s="2201"/>
      <c r="JPA24" s="2201"/>
      <c r="JPB24" s="2201"/>
      <c r="JPC24" s="2201"/>
      <c r="JPD24" s="2201"/>
      <c r="JPE24" s="2201"/>
      <c r="JPF24" s="2201"/>
      <c r="JPG24" s="2201"/>
      <c r="JPH24" s="2201"/>
      <c r="JPI24" s="2201"/>
      <c r="JPJ24" s="2201"/>
      <c r="JPK24" s="2201"/>
      <c r="JPL24" s="2201"/>
      <c r="JPM24" s="2201"/>
      <c r="JPN24" s="2201"/>
      <c r="JPO24" s="2201"/>
      <c r="JPP24" s="2201"/>
      <c r="JPQ24" s="2201"/>
      <c r="JPR24" s="2201"/>
      <c r="JPS24" s="2201"/>
      <c r="JPT24" s="2201"/>
      <c r="JPU24" s="2201"/>
      <c r="JPV24" s="2201"/>
      <c r="JPW24" s="2201"/>
      <c r="JPX24" s="2201"/>
      <c r="JPY24" s="2201"/>
      <c r="JPZ24" s="2201"/>
      <c r="JQA24" s="2201"/>
      <c r="JQB24" s="2201"/>
      <c r="JQC24" s="2201"/>
      <c r="JQD24" s="2201"/>
      <c r="JQE24" s="2201"/>
      <c r="JQF24" s="2201"/>
      <c r="JQG24" s="2201"/>
      <c r="JQH24" s="2201"/>
      <c r="JQI24" s="2201"/>
      <c r="JQJ24" s="2201"/>
      <c r="JQK24" s="2201"/>
      <c r="JQL24" s="2201"/>
      <c r="JQM24" s="2201"/>
      <c r="JQN24" s="2201"/>
      <c r="JQO24" s="2201"/>
      <c r="JQP24" s="2201"/>
      <c r="JQQ24" s="2201"/>
      <c r="JQR24" s="2201"/>
      <c r="JQS24" s="2201"/>
      <c r="JQT24" s="2201"/>
      <c r="JQU24" s="2201"/>
      <c r="JQV24" s="2201"/>
      <c r="JQW24" s="2201"/>
      <c r="JQX24" s="2201"/>
      <c r="JQY24" s="2201"/>
      <c r="JQZ24" s="2201"/>
      <c r="JRA24" s="2201"/>
      <c r="JRB24" s="2201"/>
      <c r="JRC24" s="2201"/>
      <c r="JRD24" s="2201"/>
      <c r="JRE24" s="2201"/>
      <c r="JRF24" s="2201"/>
      <c r="JRG24" s="2201"/>
      <c r="JRH24" s="2201"/>
      <c r="JRI24" s="2201"/>
      <c r="JRJ24" s="2201"/>
      <c r="JRK24" s="2201"/>
      <c r="JRL24" s="2201"/>
      <c r="JRM24" s="2201"/>
      <c r="JRN24" s="2201"/>
      <c r="JRO24" s="2201"/>
      <c r="JRP24" s="2201"/>
      <c r="JRQ24" s="2201"/>
      <c r="JRR24" s="2201"/>
      <c r="JRS24" s="2201"/>
      <c r="JRT24" s="2201"/>
      <c r="JRU24" s="2201"/>
      <c r="JRV24" s="2201"/>
      <c r="JRW24" s="2201"/>
      <c r="JRX24" s="2201"/>
      <c r="JRY24" s="2201"/>
      <c r="JRZ24" s="2201"/>
      <c r="JSA24" s="2201"/>
      <c r="JSB24" s="2201"/>
      <c r="JSC24" s="2201"/>
      <c r="JSD24" s="2201"/>
      <c r="JSE24" s="2201"/>
      <c r="JSF24" s="2201"/>
      <c r="JSG24" s="2201"/>
      <c r="JSH24" s="2201"/>
      <c r="JSI24" s="2201"/>
      <c r="JSJ24" s="2201"/>
      <c r="JSK24" s="2201"/>
      <c r="JSL24" s="2201"/>
      <c r="JSM24" s="2201"/>
      <c r="JSN24" s="2201"/>
      <c r="JSO24" s="2201"/>
      <c r="JSP24" s="2201"/>
      <c r="JSQ24" s="2201"/>
      <c r="JSR24" s="2201"/>
      <c r="JSS24" s="2201"/>
      <c r="JST24" s="2201"/>
      <c r="JSU24" s="2201"/>
      <c r="JSV24" s="2201"/>
      <c r="JSW24" s="2201"/>
      <c r="JSX24" s="2201"/>
      <c r="JSY24" s="2201"/>
      <c r="JSZ24" s="2201"/>
      <c r="JTA24" s="2201"/>
      <c r="JTB24" s="2201"/>
      <c r="JTC24" s="2201"/>
      <c r="JTD24" s="2201"/>
      <c r="JTE24" s="2201"/>
      <c r="JTF24" s="2201"/>
      <c r="JTG24" s="2201"/>
      <c r="JTH24" s="2201"/>
      <c r="JTI24" s="2201"/>
      <c r="JTJ24" s="2201"/>
      <c r="JTK24" s="2201"/>
      <c r="JTL24" s="2201"/>
      <c r="JTM24" s="2201"/>
      <c r="JTN24" s="2201"/>
      <c r="JTO24" s="2201"/>
      <c r="JTP24" s="2201"/>
      <c r="JTQ24" s="2201"/>
      <c r="JTR24" s="2201"/>
      <c r="JTS24" s="2201"/>
      <c r="JTT24" s="2201"/>
      <c r="JTU24" s="2201"/>
      <c r="JTV24" s="2201"/>
      <c r="JTW24" s="2201"/>
      <c r="JTX24" s="2201"/>
      <c r="JTY24" s="2201"/>
      <c r="JTZ24" s="2201"/>
      <c r="JUA24" s="2201"/>
      <c r="JUB24" s="2201"/>
      <c r="JUC24" s="2201"/>
      <c r="JUD24" s="2201"/>
      <c r="JUE24" s="2201"/>
      <c r="JUF24" s="2201"/>
      <c r="JUG24" s="2201"/>
      <c r="JUH24" s="2201"/>
      <c r="JUI24" s="2201"/>
      <c r="JUJ24" s="2201"/>
      <c r="JUK24" s="2201"/>
      <c r="JUL24" s="2201"/>
      <c r="JUM24" s="2201"/>
      <c r="JUN24" s="2201"/>
      <c r="JUO24" s="2201"/>
      <c r="JUP24" s="2201"/>
      <c r="JUQ24" s="2201"/>
      <c r="JUR24" s="2201"/>
      <c r="JUS24" s="2201"/>
      <c r="JUT24" s="2201"/>
      <c r="JUU24" s="2201"/>
      <c r="JUV24" s="2201"/>
      <c r="JUW24" s="2201"/>
      <c r="JUX24" s="2201"/>
      <c r="JUY24" s="2201"/>
      <c r="JUZ24" s="2201"/>
      <c r="JVA24" s="2201"/>
      <c r="JVB24" s="2201"/>
      <c r="JVC24" s="2201"/>
      <c r="JVD24" s="2201"/>
      <c r="JVE24" s="2201"/>
      <c r="JVF24" s="2201"/>
      <c r="JVG24" s="2201"/>
      <c r="JVH24" s="2201"/>
      <c r="JVI24" s="2201"/>
      <c r="JVJ24" s="2201"/>
      <c r="JVK24" s="2201"/>
      <c r="JVL24" s="2201"/>
      <c r="JVM24" s="2201"/>
      <c r="JVN24" s="2201"/>
      <c r="JVO24" s="2201"/>
      <c r="JVP24" s="2201"/>
      <c r="JVQ24" s="2201"/>
      <c r="JVR24" s="2201"/>
      <c r="JVS24" s="2201"/>
      <c r="JVT24" s="2201"/>
      <c r="JVU24" s="2201"/>
      <c r="JVV24" s="2201"/>
      <c r="JVW24" s="2201"/>
      <c r="JVX24" s="2201"/>
      <c r="JVY24" s="2201"/>
      <c r="JVZ24" s="2201"/>
      <c r="JWA24" s="2201"/>
      <c r="JWB24" s="2201"/>
      <c r="JWC24" s="2201"/>
      <c r="JWD24" s="2201"/>
      <c r="JWE24" s="2201"/>
      <c r="JWF24" s="2201"/>
      <c r="JWG24" s="2201"/>
      <c r="JWH24" s="2201"/>
      <c r="JWI24" s="2201"/>
      <c r="JWJ24" s="2201"/>
      <c r="JWK24" s="2201"/>
      <c r="JWL24" s="2201"/>
      <c r="JWM24" s="2201"/>
      <c r="JWN24" s="2201"/>
      <c r="JWO24" s="2201"/>
      <c r="JWP24" s="2201"/>
      <c r="JWQ24" s="2201"/>
      <c r="JWR24" s="2201"/>
      <c r="JWS24" s="2201"/>
      <c r="JWT24" s="2201"/>
      <c r="JWU24" s="2201"/>
      <c r="JWV24" s="2201"/>
      <c r="JWW24" s="2201"/>
      <c r="JWX24" s="2201"/>
      <c r="JWY24" s="2201"/>
      <c r="JWZ24" s="2201"/>
      <c r="JXA24" s="2201"/>
      <c r="JXB24" s="2201"/>
      <c r="JXC24" s="2201"/>
      <c r="JXD24" s="2201"/>
      <c r="JXE24" s="2201"/>
      <c r="JXF24" s="2201"/>
      <c r="JXG24" s="2201"/>
      <c r="JXH24" s="2201"/>
      <c r="JXI24" s="2201"/>
      <c r="JXJ24" s="2201"/>
      <c r="JXK24" s="2201"/>
      <c r="JXL24" s="2201"/>
      <c r="JXM24" s="2201"/>
      <c r="JXN24" s="2201"/>
      <c r="JXO24" s="2201"/>
      <c r="JXP24" s="2201"/>
      <c r="JXQ24" s="2201"/>
      <c r="JXR24" s="2201"/>
      <c r="JXS24" s="2201"/>
      <c r="JXT24" s="2201"/>
      <c r="JXU24" s="2201"/>
      <c r="JXV24" s="2201"/>
      <c r="JXW24" s="2201"/>
      <c r="JXX24" s="2201"/>
      <c r="JXY24" s="2201"/>
      <c r="JXZ24" s="2201"/>
      <c r="JYA24" s="2201"/>
      <c r="JYB24" s="2201"/>
      <c r="JYC24" s="2201"/>
      <c r="JYD24" s="2201"/>
      <c r="JYE24" s="2201"/>
      <c r="JYF24" s="2201"/>
      <c r="JYG24" s="2201"/>
      <c r="JYH24" s="2201"/>
      <c r="JYI24" s="2201"/>
      <c r="JYJ24" s="2201"/>
      <c r="JYK24" s="2201"/>
      <c r="JYL24" s="2201"/>
      <c r="JYM24" s="2201"/>
      <c r="JYN24" s="2201"/>
      <c r="JYO24" s="2201"/>
      <c r="JYP24" s="2201"/>
      <c r="JYQ24" s="2201"/>
      <c r="JYR24" s="2201"/>
      <c r="JYS24" s="2201"/>
      <c r="JYT24" s="2201"/>
      <c r="JYU24" s="2201"/>
      <c r="JYV24" s="2201"/>
      <c r="JYW24" s="2201"/>
      <c r="JYX24" s="2201"/>
      <c r="JYY24" s="2201"/>
      <c r="JYZ24" s="2201"/>
      <c r="JZA24" s="2201"/>
      <c r="JZB24" s="2201"/>
      <c r="JZC24" s="2201"/>
      <c r="JZD24" s="2201"/>
      <c r="JZE24" s="2201"/>
      <c r="JZF24" s="2201"/>
      <c r="JZG24" s="2201"/>
      <c r="JZH24" s="2201"/>
      <c r="JZI24" s="2201"/>
      <c r="JZJ24" s="2201"/>
      <c r="JZK24" s="2201"/>
      <c r="JZL24" s="2201"/>
      <c r="JZM24" s="2201"/>
      <c r="JZN24" s="2201"/>
      <c r="JZO24" s="2201"/>
      <c r="JZP24" s="2201"/>
      <c r="JZQ24" s="2201"/>
      <c r="JZR24" s="2201"/>
      <c r="JZS24" s="2201"/>
      <c r="JZT24" s="2201"/>
      <c r="JZU24" s="2201"/>
      <c r="JZV24" s="2201"/>
      <c r="JZW24" s="2201"/>
      <c r="JZX24" s="2201"/>
      <c r="JZY24" s="2201"/>
      <c r="JZZ24" s="2201"/>
      <c r="KAA24" s="2201"/>
      <c r="KAB24" s="2201"/>
      <c r="KAC24" s="2201"/>
      <c r="KAD24" s="2201"/>
      <c r="KAE24" s="2201"/>
      <c r="KAF24" s="2201"/>
      <c r="KAG24" s="2201"/>
      <c r="KAH24" s="2201"/>
      <c r="KAI24" s="2201"/>
      <c r="KAJ24" s="2201"/>
      <c r="KAK24" s="2201"/>
      <c r="KAL24" s="2201"/>
      <c r="KAM24" s="2201"/>
      <c r="KAN24" s="2201"/>
      <c r="KAO24" s="2201"/>
      <c r="KAP24" s="2201"/>
      <c r="KAQ24" s="2201"/>
      <c r="KAR24" s="2201"/>
      <c r="KAS24" s="2201"/>
      <c r="KAT24" s="2201"/>
      <c r="KAU24" s="2201"/>
      <c r="KAV24" s="2201"/>
      <c r="KAW24" s="2201"/>
      <c r="KAX24" s="2201"/>
      <c r="KAY24" s="2201"/>
      <c r="KAZ24" s="2201"/>
      <c r="KBA24" s="2201"/>
      <c r="KBB24" s="2201"/>
      <c r="KBC24" s="2201"/>
      <c r="KBD24" s="2201"/>
      <c r="KBE24" s="2201"/>
      <c r="KBF24" s="2201"/>
      <c r="KBG24" s="2201"/>
      <c r="KBH24" s="2201"/>
      <c r="KBI24" s="2201"/>
      <c r="KBJ24" s="2201"/>
      <c r="KBK24" s="2201"/>
      <c r="KBL24" s="2201"/>
      <c r="KBM24" s="2201"/>
      <c r="KBN24" s="2201"/>
      <c r="KBO24" s="2201"/>
      <c r="KBP24" s="2201"/>
      <c r="KBQ24" s="2201"/>
      <c r="KBR24" s="2201"/>
      <c r="KBS24" s="2201"/>
      <c r="KBT24" s="2201"/>
      <c r="KBU24" s="2201"/>
      <c r="KBV24" s="2201"/>
      <c r="KBW24" s="2201"/>
      <c r="KBX24" s="2201"/>
      <c r="KBY24" s="2201"/>
      <c r="KBZ24" s="2201"/>
      <c r="KCA24" s="2201"/>
      <c r="KCB24" s="2201"/>
      <c r="KCC24" s="2201"/>
      <c r="KCD24" s="2201"/>
      <c r="KCE24" s="2201"/>
      <c r="KCF24" s="2201"/>
      <c r="KCG24" s="2201"/>
      <c r="KCH24" s="2201"/>
      <c r="KCI24" s="2201"/>
      <c r="KCJ24" s="2201"/>
      <c r="KCK24" s="2201"/>
      <c r="KCL24" s="2201"/>
      <c r="KCM24" s="2201"/>
      <c r="KCN24" s="2201"/>
      <c r="KCO24" s="2201"/>
      <c r="KCP24" s="2201"/>
      <c r="KCQ24" s="2201"/>
      <c r="KCR24" s="2201"/>
      <c r="KCS24" s="2201"/>
      <c r="KCT24" s="2201"/>
      <c r="KCU24" s="2201"/>
      <c r="KCV24" s="2201"/>
      <c r="KCW24" s="2201"/>
      <c r="KCX24" s="2201"/>
      <c r="KCY24" s="2201"/>
      <c r="KCZ24" s="2201"/>
      <c r="KDA24" s="2201"/>
      <c r="KDB24" s="2201"/>
      <c r="KDC24" s="2201"/>
      <c r="KDD24" s="2201"/>
      <c r="KDE24" s="2201"/>
      <c r="KDF24" s="2201"/>
      <c r="KDG24" s="2201"/>
      <c r="KDH24" s="2201"/>
      <c r="KDI24" s="2201"/>
      <c r="KDJ24" s="2201"/>
      <c r="KDK24" s="2201"/>
      <c r="KDL24" s="2201"/>
      <c r="KDM24" s="2201"/>
      <c r="KDN24" s="2201"/>
      <c r="KDO24" s="2201"/>
      <c r="KDP24" s="2201"/>
      <c r="KDQ24" s="2201"/>
      <c r="KDR24" s="2201"/>
      <c r="KDS24" s="2201"/>
      <c r="KDT24" s="2201"/>
      <c r="KDU24" s="2201"/>
      <c r="KDV24" s="2201"/>
      <c r="KDW24" s="2201"/>
      <c r="KDX24" s="2201"/>
      <c r="KDY24" s="2201"/>
      <c r="KDZ24" s="2201"/>
      <c r="KEA24" s="2201"/>
      <c r="KEB24" s="2201"/>
      <c r="KEC24" s="2201"/>
      <c r="KED24" s="2201"/>
      <c r="KEE24" s="2201"/>
      <c r="KEF24" s="2201"/>
      <c r="KEG24" s="2201"/>
      <c r="KEH24" s="2201"/>
      <c r="KEI24" s="2201"/>
      <c r="KEJ24" s="2201"/>
      <c r="KEK24" s="2201"/>
      <c r="KEL24" s="2201"/>
      <c r="KEM24" s="2201"/>
      <c r="KEN24" s="2201"/>
      <c r="KEO24" s="2201"/>
      <c r="KEP24" s="2201"/>
      <c r="KEQ24" s="2201"/>
      <c r="KER24" s="2201"/>
      <c r="KES24" s="2201"/>
      <c r="KET24" s="2201"/>
      <c r="KEU24" s="2201"/>
      <c r="KEV24" s="2201"/>
      <c r="KEW24" s="2201"/>
      <c r="KEX24" s="2201"/>
      <c r="KEY24" s="2201"/>
      <c r="KEZ24" s="2201"/>
      <c r="KFA24" s="2201"/>
      <c r="KFB24" s="2201"/>
      <c r="KFC24" s="2201"/>
      <c r="KFD24" s="2201"/>
      <c r="KFE24" s="2201"/>
      <c r="KFF24" s="2201"/>
      <c r="KFG24" s="2201"/>
      <c r="KFH24" s="2201"/>
      <c r="KFI24" s="2201"/>
      <c r="KFJ24" s="2201"/>
      <c r="KFK24" s="2201"/>
      <c r="KFL24" s="2201"/>
      <c r="KFM24" s="2201"/>
      <c r="KFN24" s="2201"/>
      <c r="KFO24" s="2201"/>
      <c r="KFP24" s="2201"/>
      <c r="KFQ24" s="2201"/>
      <c r="KFR24" s="2201"/>
      <c r="KFS24" s="2201"/>
      <c r="KFT24" s="2201"/>
      <c r="KFU24" s="2201"/>
      <c r="KFV24" s="2201"/>
      <c r="KFW24" s="2201"/>
      <c r="KFX24" s="2201"/>
      <c r="KFY24" s="2201"/>
      <c r="KFZ24" s="2201"/>
      <c r="KGA24" s="2201"/>
      <c r="KGB24" s="2201"/>
      <c r="KGC24" s="2201"/>
      <c r="KGD24" s="2201"/>
      <c r="KGE24" s="2201"/>
      <c r="KGF24" s="2201"/>
      <c r="KGG24" s="2201"/>
      <c r="KGH24" s="2201"/>
      <c r="KGI24" s="2201"/>
      <c r="KGJ24" s="2201"/>
      <c r="KGK24" s="2201"/>
      <c r="KGL24" s="2201"/>
      <c r="KGM24" s="2201"/>
      <c r="KGN24" s="2201"/>
      <c r="KGO24" s="2201"/>
      <c r="KGP24" s="2201"/>
      <c r="KGQ24" s="2201"/>
      <c r="KGR24" s="2201"/>
      <c r="KGS24" s="2201"/>
      <c r="KGT24" s="2201"/>
      <c r="KGU24" s="2201"/>
      <c r="KGV24" s="2201"/>
      <c r="KGW24" s="2201"/>
      <c r="KGX24" s="2201"/>
      <c r="KGY24" s="2201"/>
      <c r="KGZ24" s="2201"/>
      <c r="KHA24" s="2201"/>
      <c r="KHB24" s="2201"/>
      <c r="KHC24" s="2201"/>
      <c r="KHD24" s="2201"/>
      <c r="KHE24" s="2201"/>
      <c r="KHF24" s="2201"/>
      <c r="KHG24" s="2201"/>
      <c r="KHH24" s="2201"/>
      <c r="KHI24" s="2201"/>
      <c r="KHJ24" s="2201"/>
      <c r="KHK24" s="2201"/>
      <c r="KHL24" s="2201"/>
      <c r="KHM24" s="2201"/>
      <c r="KHN24" s="2201"/>
      <c r="KHO24" s="2201"/>
      <c r="KHP24" s="2201"/>
      <c r="KHQ24" s="2201"/>
      <c r="KHR24" s="2201"/>
      <c r="KHS24" s="2201"/>
      <c r="KHT24" s="2201"/>
      <c r="KHU24" s="2201"/>
      <c r="KHV24" s="2201"/>
      <c r="KHW24" s="2201"/>
      <c r="KHX24" s="2201"/>
      <c r="KHY24" s="2201"/>
      <c r="KHZ24" s="2201"/>
      <c r="KIA24" s="2201"/>
      <c r="KIB24" s="2201"/>
      <c r="KIC24" s="2201"/>
      <c r="KID24" s="2201"/>
      <c r="KIE24" s="2201"/>
      <c r="KIF24" s="2201"/>
      <c r="KIG24" s="2201"/>
      <c r="KIH24" s="2201"/>
      <c r="KII24" s="2201"/>
      <c r="KIJ24" s="2201"/>
      <c r="KIK24" s="2201"/>
      <c r="KIL24" s="2201"/>
      <c r="KIM24" s="2201"/>
      <c r="KIN24" s="2201"/>
      <c r="KIO24" s="2201"/>
      <c r="KIP24" s="2201"/>
      <c r="KIQ24" s="2201"/>
      <c r="KIR24" s="2201"/>
      <c r="KIS24" s="2201"/>
      <c r="KIT24" s="2201"/>
      <c r="KIU24" s="2201"/>
      <c r="KIV24" s="2201"/>
      <c r="KIW24" s="2201"/>
      <c r="KIX24" s="2201"/>
      <c r="KIY24" s="2201"/>
      <c r="KIZ24" s="2201"/>
      <c r="KJA24" s="2201"/>
      <c r="KJB24" s="2201"/>
      <c r="KJC24" s="2201"/>
      <c r="KJD24" s="2201"/>
      <c r="KJE24" s="2201"/>
      <c r="KJF24" s="2201"/>
      <c r="KJG24" s="2201"/>
      <c r="KJH24" s="2201"/>
      <c r="KJI24" s="2201"/>
      <c r="KJJ24" s="2201"/>
      <c r="KJK24" s="2201"/>
      <c r="KJL24" s="2201"/>
      <c r="KJM24" s="2201"/>
      <c r="KJN24" s="2201"/>
      <c r="KJO24" s="2201"/>
      <c r="KJP24" s="2201"/>
      <c r="KJQ24" s="2201"/>
      <c r="KJR24" s="2201"/>
      <c r="KJS24" s="2201"/>
      <c r="KJT24" s="2201"/>
      <c r="KJU24" s="2201"/>
      <c r="KJV24" s="2201"/>
      <c r="KJW24" s="2201"/>
      <c r="KJX24" s="2201"/>
      <c r="KJY24" s="2201"/>
      <c r="KJZ24" s="2201"/>
      <c r="KKA24" s="2201"/>
      <c r="KKB24" s="2201"/>
      <c r="KKC24" s="2201"/>
      <c r="KKD24" s="2201"/>
      <c r="KKE24" s="2201"/>
      <c r="KKF24" s="2201"/>
      <c r="KKG24" s="2201"/>
      <c r="KKH24" s="2201"/>
      <c r="KKI24" s="2201"/>
      <c r="KKJ24" s="2201"/>
      <c r="KKK24" s="2201"/>
      <c r="KKL24" s="2201"/>
      <c r="KKM24" s="2201"/>
      <c r="KKN24" s="2201"/>
      <c r="KKO24" s="2201"/>
      <c r="KKP24" s="2201"/>
      <c r="KKQ24" s="2201"/>
      <c r="KKR24" s="2201"/>
      <c r="KKS24" s="2201"/>
      <c r="KKT24" s="2201"/>
      <c r="KKU24" s="2201"/>
      <c r="KKV24" s="2201"/>
      <c r="KKW24" s="2201"/>
      <c r="KKX24" s="2201"/>
      <c r="KKY24" s="2201"/>
      <c r="KKZ24" s="2201"/>
      <c r="KLA24" s="2201"/>
      <c r="KLB24" s="2201"/>
      <c r="KLC24" s="2201"/>
      <c r="KLD24" s="2201"/>
      <c r="KLE24" s="2201"/>
      <c r="KLF24" s="2201"/>
      <c r="KLG24" s="2201"/>
      <c r="KLH24" s="2201"/>
      <c r="KLI24" s="2201"/>
      <c r="KLJ24" s="2201"/>
      <c r="KLK24" s="2201"/>
      <c r="KLL24" s="2201"/>
      <c r="KLM24" s="2201"/>
      <c r="KLN24" s="2201"/>
      <c r="KLO24" s="2201"/>
      <c r="KLP24" s="2201"/>
      <c r="KLQ24" s="2201"/>
      <c r="KLR24" s="2201"/>
      <c r="KLS24" s="2201"/>
      <c r="KLT24" s="2201"/>
      <c r="KLU24" s="2201"/>
      <c r="KLV24" s="2201"/>
      <c r="KLW24" s="2201"/>
      <c r="KLX24" s="2201"/>
      <c r="KLY24" s="2201"/>
      <c r="KLZ24" s="2201"/>
      <c r="KMA24" s="2201"/>
      <c r="KMB24" s="2201"/>
      <c r="KMC24" s="2201"/>
      <c r="KMD24" s="2201"/>
      <c r="KME24" s="2201"/>
      <c r="KMF24" s="2201"/>
      <c r="KMG24" s="2201"/>
      <c r="KMH24" s="2201"/>
      <c r="KMI24" s="2201"/>
      <c r="KMJ24" s="2201"/>
      <c r="KMK24" s="2201"/>
      <c r="KML24" s="2201"/>
      <c r="KMM24" s="2201"/>
      <c r="KMN24" s="2201"/>
      <c r="KMO24" s="2201"/>
      <c r="KMP24" s="2201"/>
      <c r="KMQ24" s="2201"/>
      <c r="KMR24" s="2201"/>
      <c r="KMS24" s="2201"/>
      <c r="KMT24" s="2201"/>
      <c r="KMU24" s="2201"/>
      <c r="KMV24" s="2201"/>
      <c r="KMW24" s="2201"/>
      <c r="KMX24" s="2201"/>
      <c r="KMY24" s="2201"/>
      <c r="KMZ24" s="2201"/>
      <c r="KNA24" s="2201"/>
      <c r="KNB24" s="2201"/>
      <c r="KNC24" s="2201"/>
      <c r="KND24" s="2201"/>
      <c r="KNE24" s="2201"/>
      <c r="KNF24" s="2201"/>
      <c r="KNG24" s="2201"/>
      <c r="KNH24" s="2201"/>
      <c r="KNI24" s="2201"/>
      <c r="KNJ24" s="2201"/>
      <c r="KNK24" s="2201"/>
      <c r="KNL24" s="2201"/>
      <c r="KNM24" s="2201"/>
      <c r="KNN24" s="2201"/>
      <c r="KNO24" s="2201"/>
      <c r="KNP24" s="2201"/>
      <c r="KNQ24" s="2201"/>
      <c r="KNR24" s="2201"/>
      <c r="KNS24" s="2201"/>
      <c r="KNT24" s="2201"/>
      <c r="KNU24" s="2201"/>
      <c r="KNV24" s="2201"/>
      <c r="KNW24" s="2201"/>
      <c r="KNX24" s="2201"/>
      <c r="KNY24" s="2201"/>
      <c r="KNZ24" s="2201"/>
      <c r="KOA24" s="2201"/>
      <c r="KOB24" s="2201"/>
      <c r="KOC24" s="2201"/>
      <c r="KOD24" s="2201"/>
      <c r="KOE24" s="2201"/>
      <c r="KOF24" s="2201"/>
      <c r="KOG24" s="2201"/>
      <c r="KOH24" s="2201"/>
      <c r="KOI24" s="2201"/>
      <c r="KOJ24" s="2201"/>
      <c r="KOK24" s="2201"/>
      <c r="KOL24" s="2201"/>
      <c r="KOM24" s="2201"/>
      <c r="KON24" s="2201"/>
      <c r="KOO24" s="2201"/>
      <c r="KOP24" s="2201"/>
      <c r="KOQ24" s="2201"/>
      <c r="KOR24" s="2201"/>
      <c r="KOS24" s="2201"/>
      <c r="KOT24" s="2201"/>
      <c r="KOU24" s="2201"/>
      <c r="KOV24" s="2201"/>
      <c r="KOW24" s="2201"/>
      <c r="KOX24" s="2201"/>
      <c r="KOY24" s="2201"/>
      <c r="KOZ24" s="2201"/>
      <c r="KPA24" s="2201"/>
      <c r="KPB24" s="2201"/>
      <c r="KPC24" s="2201"/>
      <c r="KPD24" s="2201"/>
      <c r="KPE24" s="2201"/>
      <c r="KPF24" s="2201"/>
      <c r="KPG24" s="2201"/>
      <c r="KPH24" s="2201"/>
      <c r="KPI24" s="2201"/>
      <c r="KPJ24" s="2201"/>
      <c r="KPK24" s="2201"/>
      <c r="KPL24" s="2201"/>
      <c r="KPM24" s="2201"/>
      <c r="KPN24" s="2201"/>
      <c r="KPO24" s="2201"/>
      <c r="KPP24" s="2201"/>
      <c r="KPQ24" s="2201"/>
      <c r="KPR24" s="2201"/>
      <c r="KPS24" s="2201"/>
      <c r="KPT24" s="2201"/>
      <c r="KPU24" s="2201"/>
      <c r="KPV24" s="2201"/>
      <c r="KPW24" s="2201"/>
      <c r="KPX24" s="2201"/>
      <c r="KPY24" s="2201"/>
      <c r="KPZ24" s="2201"/>
      <c r="KQA24" s="2201"/>
      <c r="KQB24" s="2201"/>
      <c r="KQC24" s="2201"/>
      <c r="KQD24" s="2201"/>
      <c r="KQE24" s="2201"/>
      <c r="KQF24" s="2201"/>
      <c r="KQG24" s="2201"/>
      <c r="KQH24" s="2201"/>
      <c r="KQI24" s="2201"/>
      <c r="KQJ24" s="2201"/>
      <c r="KQK24" s="2201"/>
      <c r="KQL24" s="2201"/>
      <c r="KQM24" s="2201"/>
      <c r="KQN24" s="2201"/>
      <c r="KQO24" s="2201"/>
      <c r="KQP24" s="2201"/>
      <c r="KQQ24" s="2201"/>
      <c r="KQR24" s="2201"/>
      <c r="KQS24" s="2201"/>
      <c r="KQT24" s="2201"/>
      <c r="KQU24" s="2201"/>
      <c r="KQV24" s="2201"/>
      <c r="KQW24" s="2201"/>
      <c r="KQX24" s="2201"/>
      <c r="KQY24" s="2201"/>
      <c r="KQZ24" s="2201"/>
      <c r="KRA24" s="2201"/>
      <c r="KRB24" s="2201"/>
      <c r="KRC24" s="2201"/>
      <c r="KRD24" s="2201"/>
      <c r="KRE24" s="2201"/>
      <c r="KRF24" s="2201"/>
      <c r="KRG24" s="2201"/>
      <c r="KRH24" s="2201"/>
      <c r="KRI24" s="2201"/>
      <c r="KRJ24" s="2201"/>
      <c r="KRK24" s="2201"/>
      <c r="KRL24" s="2201"/>
      <c r="KRM24" s="2201"/>
      <c r="KRN24" s="2201"/>
      <c r="KRO24" s="2201"/>
      <c r="KRP24" s="2201"/>
      <c r="KRQ24" s="2201"/>
      <c r="KRR24" s="2201"/>
      <c r="KRS24" s="2201"/>
      <c r="KRT24" s="2201"/>
      <c r="KRU24" s="2201"/>
      <c r="KRV24" s="2201"/>
      <c r="KRW24" s="2201"/>
      <c r="KRX24" s="2201"/>
      <c r="KRY24" s="2201"/>
      <c r="KRZ24" s="2201"/>
      <c r="KSA24" s="2201"/>
      <c r="KSB24" s="2201"/>
      <c r="KSC24" s="2201"/>
      <c r="KSD24" s="2201"/>
      <c r="KSE24" s="2201"/>
      <c r="KSF24" s="2201"/>
      <c r="KSG24" s="2201"/>
      <c r="KSH24" s="2201"/>
      <c r="KSI24" s="2201"/>
      <c r="KSJ24" s="2201"/>
      <c r="KSK24" s="2201"/>
      <c r="KSL24" s="2201"/>
      <c r="KSM24" s="2201"/>
      <c r="KSN24" s="2201"/>
      <c r="KSO24" s="2201"/>
      <c r="KSP24" s="2201"/>
      <c r="KSQ24" s="2201"/>
      <c r="KSR24" s="2201"/>
      <c r="KSS24" s="2201"/>
      <c r="KST24" s="2201"/>
      <c r="KSU24" s="2201"/>
      <c r="KSV24" s="2201"/>
      <c r="KSW24" s="2201"/>
      <c r="KSX24" s="2201"/>
      <c r="KSY24" s="2201"/>
      <c r="KSZ24" s="2201"/>
      <c r="KTA24" s="2201"/>
      <c r="KTB24" s="2201"/>
      <c r="KTC24" s="2201"/>
      <c r="KTD24" s="2201"/>
      <c r="KTE24" s="2201"/>
      <c r="KTF24" s="2201"/>
      <c r="KTG24" s="2201"/>
      <c r="KTH24" s="2201"/>
      <c r="KTI24" s="2201"/>
      <c r="KTJ24" s="2201"/>
      <c r="KTK24" s="2201"/>
      <c r="KTL24" s="2201"/>
      <c r="KTM24" s="2201"/>
      <c r="KTN24" s="2201"/>
      <c r="KTO24" s="2201"/>
      <c r="KTP24" s="2201"/>
      <c r="KTQ24" s="2201"/>
      <c r="KTR24" s="2201"/>
      <c r="KTS24" s="2201"/>
      <c r="KTT24" s="2201"/>
      <c r="KTU24" s="2201"/>
      <c r="KTV24" s="2201"/>
      <c r="KTW24" s="2201"/>
      <c r="KTX24" s="2201"/>
      <c r="KTY24" s="2201"/>
      <c r="KTZ24" s="2201"/>
      <c r="KUA24" s="2201"/>
      <c r="KUB24" s="2201"/>
      <c r="KUC24" s="2201"/>
      <c r="KUD24" s="2201"/>
      <c r="KUE24" s="2201"/>
      <c r="KUF24" s="2201"/>
      <c r="KUG24" s="2201"/>
      <c r="KUH24" s="2201"/>
      <c r="KUI24" s="2201"/>
      <c r="KUJ24" s="2201"/>
      <c r="KUK24" s="2201"/>
      <c r="KUL24" s="2201"/>
      <c r="KUM24" s="2201"/>
      <c r="KUN24" s="2201"/>
      <c r="KUO24" s="2201"/>
      <c r="KUP24" s="2201"/>
      <c r="KUQ24" s="2201"/>
      <c r="KUR24" s="2201"/>
      <c r="KUS24" s="2201"/>
      <c r="KUT24" s="2201"/>
      <c r="KUU24" s="2201"/>
      <c r="KUV24" s="2201"/>
      <c r="KUW24" s="2201"/>
      <c r="KUX24" s="2201"/>
      <c r="KUY24" s="2201"/>
      <c r="KUZ24" s="2201"/>
      <c r="KVA24" s="2201"/>
      <c r="KVB24" s="2201"/>
      <c r="KVC24" s="2201"/>
      <c r="KVD24" s="2201"/>
      <c r="KVE24" s="2201"/>
      <c r="KVF24" s="2201"/>
      <c r="KVG24" s="2201"/>
      <c r="KVH24" s="2201"/>
      <c r="KVI24" s="2201"/>
      <c r="KVJ24" s="2201"/>
      <c r="KVK24" s="2201"/>
      <c r="KVL24" s="2201"/>
      <c r="KVM24" s="2201"/>
      <c r="KVN24" s="2201"/>
      <c r="KVO24" s="2201"/>
      <c r="KVP24" s="2201"/>
      <c r="KVQ24" s="2201"/>
      <c r="KVR24" s="2201"/>
      <c r="KVS24" s="2201"/>
      <c r="KVT24" s="2201"/>
      <c r="KVU24" s="2201"/>
      <c r="KVV24" s="2201"/>
      <c r="KVW24" s="2201"/>
      <c r="KVX24" s="2201"/>
      <c r="KVY24" s="2201"/>
      <c r="KVZ24" s="2201"/>
      <c r="KWA24" s="2201"/>
      <c r="KWB24" s="2201"/>
      <c r="KWC24" s="2201"/>
      <c r="KWD24" s="2201"/>
      <c r="KWE24" s="2201"/>
      <c r="KWF24" s="2201"/>
      <c r="KWG24" s="2201"/>
      <c r="KWH24" s="2201"/>
      <c r="KWI24" s="2201"/>
      <c r="KWJ24" s="2201"/>
      <c r="KWK24" s="2201"/>
      <c r="KWL24" s="2201"/>
      <c r="KWM24" s="2201"/>
      <c r="KWN24" s="2201"/>
      <c r="KWO24" s="2201"/>
      <c r="KWP24" s="2201"/>
      <c r="KWQ24" s="2201"/>
      <c r="KWR24" s="2201"/>
      <c r="KWS24" s="2201"/>
      <c r="KWT24" s="2201"/>
      <c r="KWU24" s="2201"/>
      <c r="KWV24" s="2201"/>
      <c r="KWW24" s="2201"/>
      <c r="KWX24" s="2201"/>
      <c r="KWY24" s="2201"/>
      <c r="KWZ24" s="2201"/>
      <c r="KXA24" s="2201"/>
      <c r="KXB24" s="2201"/>
      <c r="KXC24" s="2201"/>
      <c r="KXD24" s="2201"/>
      <c r="KXE24" s="2201"/>
      <c r="KXF24" s="2201"/>
      <c r="KXG24" s="2201"/>
      <c r="KXH24" s="2201"/>
      <c r="KXI24" s="2201"/>
      <c r="KXJ24" s="2201"/>
      <c r="KXK24" s="2201"/>
      <c r="KXL24" s="2201"/>
      <c r="KXM24" s="2201"/>
      <c r="KXN24" s="2201"/>
      <c r="KXO24" s="2201"/>
      <c r="KXP24" s="2201"/>
      <c r="KXQ24" s="2201"/>
      <c r="KXR24" s="2201"/>
      <c r="KXS24" s="2201"/>
      <c r="KXT24" s="2201"/>
      <c r="KXU24" s="2201"/>
      <c r="KXV24" s="2201"/>
      <c r="KXW24" s="2201"/>
      <c r="KXX24" s="2201"/>
      <c r="KXY24" s="2201"/>
      <c r="KXZ24" s="2201"/>
      <c r="KYA24" s="2201"/>
      <c r="KYB24" s="2201"/>
      <c r="KYC24" s="2201"/>
      <c r="KYD24" s="2201"/>
      <c r="KYE24" s="2201"/>
      <c r="KYF24" s="2201"/>
      <c r="KYG24" s="2201"/>
      <c r="KYH24" s="2201"/>
      <c r="KYI24" s="2201"/>
      <c r="KYJ24" s="2201"/>
      <c r="KYK24" s="2201"/>
      <c r="KYL24" s="2201"/>
      <c r="KYM24" s="2201"/>
      <c r="KYN24" s="2201"/>
      <c r="KYO24" s="2201"/>
      <c r="KYP24" s="2201"/>
      <c r="KYQ24" s="2201"/>
      <c r="KYR24" s="2201"/>
      <c r="KYS24" s="2201"/>
      <c r="KYT24" s="2201"/>
      <c r="KYU24" s="2201"/>
      <c r="KYV24" s="2201"/>
      <c r="KYW24" s="2201"/>
      <c r="KYX24" s="2201"/>
      <c r="KYY24" s="2201"/>
      <c r="KYZ24" s="2201"/>
      <c r="KZA24" s="2201"/>
      <c r="KZB24" s="2201"/>
      <c r="KZC24" s="2201"/>
      <c r="KZD24" s="2201"/>
      <c r="KZE24" s="2201"/>
      <c r="KZF24" s="2201"/>
      <c r="KZG24" s="2201"/>
      <c r="KZH24" s="2201"/>
      <c r="KZI24" s="2201"/>
      <c r="KZJ24" s="2201"/>
      <c r="KZK24" s="2201"/>
      <c r="KZL24" s="2201"/>
      <c r="KZM24" s="2201"/>
      <c r="KZN24" s="2201"/>
      <c r="KZO24" s="2201"/>
      <c r="KZP24" s="2201"/>
      <c r="KZQ24" s="2201"/>
      <c r="KZR24" s="2201"/>
      <c r="KZS24" s="2201"/>
      <c r="KZT24" s="2201"/>
      <c r="KZU24" s="2201"/>
      <c r="KZV24" s="2201"/>
      <c r="KZW24" s="2201"/>
      <c r="KZX24" s="2201"/>
      <c r="KZY24" s="2201"/>
      <c r="KZZ24" s="2201"/>
      <c r="LAA24" s="2201"/>
      <c r="LAB24" s="2201"/>
      <c r="LAC24" s="2201"/>
      <c r="LAD24" s="2201"/>
      <c r="LAE24" s="2201"/>
      <c r="LAF24" s="2201"/>
      <c r="LAG24" s="2201"/>
      <c r="LAH24" s="2201"/>
      <c r="LAI24" s="2201"/>
      <c r="LAJ24" s="2201"/>
      <c r="LAK24" s="2201"/>
      <c r="LAL24" s="2201"/>
      <c r="LAM24" s="2201"/>
      <c r="LAN24" s="2201"/>
      <c r="LAO24" s="2201"/>
      <c r="LAP24" s="2201"/>
      <c r="LAQ24" s="2201"/>
      <c r="LAR24" s="2201"/>
      <c r="LAS24" s="2201"/>
      <c r="LAT24" s="2201"/>
      <c r="LAU24" s="2201"/>
      <c r="LAV24" s="2201"/>
      <c r="LAW24" s="2201"/>
      <c r="LAX24" s="2201"/>
      <c r="LAY24" s="2201"/>
      <c r="LAZ24" s="2201"/>
      <c r="LBA24" s="2201"/>
      <c r="LBB24" s="2201"/>
      <c r="LBC24" s="2201"/>
      <c r="LBD24" s="2201"/>
      <c r="LBE24" s="2201"/>
      <c r="LBF24" s="2201"/>
      <c r="LBG24" s="2201"/>
      <c r="LBH24" s="2201"/>
      <c r="LBI24" s="2201"/>
      <c r="LBJ24" s="2201"/>
      <c r="LBK24" s="2201"/>
      <c r="LBL24" s="2201"/>
      <c r="LBM24" s="2201"/>
      <c r="LBN24" s="2201"/>
      <c r="LBO24" s="2201"/>
      <c r="LBP24" s="2201"/>
      <c r="LBQ24" s="2201"/>
      <c r="LBR24" s="2201"/>
      <c r="LBS24" s="2201"/>
      <c r="LBT24" s="2201"/>
      <c r="LBU24" s="2201"/>
      <c r="LBV24" s="2201"/>
      <c r="LBW24" s="2201"/>
      <c r="LBX24" s="2201"/>
      <c r="LBY24" s="2201"/>
      <c r="LBZ24" s="2201"/>
      <c r="LCA24" s="2201"/>
      <c r="LCB24" s="2201"/>
      <c r="LCC24" s="2201"/>
      <c r="LCD24" s="2201"/>
      <c r="LCE24" s="2201"/>
      <c r="LCF24" s="2201"/>
      <c r="LCG24" s="2201"/>
      <c r="LCH24" s="2201"/>
      <c r="LCI24" s="2201"/>
      <c r="LCJ24" s="2201"/>
      <c r="LCK24" s="2201"/>
      <c r="LCL24" s="2201"/>
      <c r="LCM24" s="2201"/>
      <c r="LCN24" s="2201"/>
      <c r="LCO24" s="2201"/>
      <c r="LCP24" s="2201"/>
      <c r="LCQ24" s="2201"/>
      <c r="LCR24" s="2201"/>
      <c r="LCS24" s="2201"/>
      <c r="LCT24" s="2201"/>
      <c r="LCU24" s="2201"/>
      <c r="LCV24" s="2201"/>
      <c r="LCW24" s="2201"/>
      <c r="LCX24" s="2201"/>
      <c r="LCY24" s="2201"/>
      <c r="LCZ24" s="2201"/>
      <c r="LDA24" s="2201"/>
      <c r="LDB24" s="2201"/>
      <c r="LDC24" s="2201"/>
      <c r="LDD24" s="2201"/>
      <c r="LDE24" s="2201"/>
      <c r="LDF24" s="2201"/>
      <c r="LDG24" s="2201"/>
      <c r="LDH24" s="2201"/>
      <c r="LDI24" s="2201"/>
      <c r="LDJ24" s="2201"/>
      <c r="LDK24" s="2201"/>
      <c r="LDL24" s="2201"/>
      <c r="LDM24" s="2201"/>
      <c r="LDN24" s="2201"/>
      <c r="LDO24" s="2201"/>
      <c r="LDP24" s="2201"/>
      <c r="LDQ24" s="2201"/>
      <c r="LDR24" s="2201"/>
      <c r="LDS24" s="2201"/>
      <c r="LDT24" s="2201"/>
      <c r="LDU24" s="2201"/>
      <c r="LDV24" s="2201"/>
      <c r="LDW24" s="2201"/>
      <c r="LDX24" s="2201"/>
      <c r="LDY24" s="2201"/>
      <c r="LDZ24" s="2201"/>
      <c r="LEA24" s="2201"/>
      <c r="LEB24" s="2201"/>
      <c r="LEC24" s="2201"/>
      <c r="LED24" s="2201"/>
      <c r="LEE24" s="2201"/>
      <c r="LEF24" s="2201"/>
      <c r="LEG24" s="2201"/>
      <c r="LEH24" s="2201"/>
      <c r="LEI24" s="2201"/>
      <c r="LEJ24" s="2201"/>
      <c r="LEK24" s="2201"/>
      <c r="LEL24" s="2201"/>
      <c r="LEM24" s="2201"/>
      <c r="LEN24" s="2201"/>
      <c r="LEO24" s="2201"/>
      <c r="LEP24" s="2201"/>
      <c r="LEQ24" s="2201"/>
      <c r="LER24" s="2201"/>
      <c r="LES24" s="2201"/>
      <c r="LET24" s="2201"/>
      <c r="LEU24" s="2201"/>
      <c r="LEV24" s="2201"/>
      <c r="LEW24" s="2201"/>
      <c r="LEX24" s="2201"/>
      <c r="LEY24" s="2201"/>
      <c r="LEZ24" s="2201"/>
      <c r="LFA24" s="2201"/>
      <c r="LFB24" s="2201"/>
      <c r="LFC24" s="2201"/>
      <c r="LFD24" s="2201"/>
      <c r="LFE24" s="2201"/>
      <c r="LFF24" s="2201"/>
      <c r="LFG24" s="2201"/>
      <c r="LFH24" s="2201"/>
      <c r="LFI24" s="2201"/>
      <c r="LFJ24" s="2201"/>
      <c r="LFK24" s="2201"/>
      <c r="LFL24" s="2201"/>
      <c r="LFM24" s="2201"/>
      <c r="LFN24" s="2201"/>
      <c r="LFO24" s="2201"/>
      <c r="LFP24" s="2201"/>
      <c r="LFQ24" s="2201"/>
      <c r="LFR24" s="2201"/>
      <c r="LFS24" s="2201"/>
      <c r="LFT24" s="2201"/>
      <c r="LFU24" s="2201"/>
      <c r="LFV24" s="2201"/>
      <c r="LFW24" s="2201"/>
      <c r="LFX24" s="2201"/>
      <c r="LFY24" s="2201"/>
      <c r="LFZ24" s="2201"/>
      <c r="LGA24" s="2201"/>
      <c r="LGB24" s="2201"/>
      <c r="LGC24" s="2201"/>
      <c r="LGD24" s="2201"/>
      <c r="LGE24" s="2201"/>
      <c r="LGF24" s="2201"/>
      <c r="LGG24" s="2201"/>
      <c r="LGH24" s="2201"/>
      <c r="LGI24" s="2201"/>
      <c r="LGJ24" s="2201"/>
      <c r="LGK24" s="2201"/>
      <c r="LGL24" s="2201"/>
      <c r="LGM24" s="2201"/>
      <c r="LGN24" s="2201"/>
      <c r="LGO24" s="2201"/>
      <c r="LGP24" s="2201"/>
      <c r="LGQ24" s="2201"/>
      <c r="LGR24" s="2201"/>
      <c r="LGS24" s="2201"/>
      <c r="LGT24" s="2201"/>
      <c r="LGU24" s="2201"/>
      <c r="LGV24" s="2201"/>
      <c r="LGW24" s="2201"/>
      <c r="LGX24" s="2201"/>
      <c r="LGY24" s="2201"/>
      <c r="LGZ24" s="2201"/>
      <c r="LHA24" s="2201"/>
      <c r="LHB24" s="2201"/>
      <c r="LHC24" s="2201"/>
      <c r="LHD24" s="2201"/>
      <c r="LHE24" s="2201"/>
      <c r="LHF24" s="2201"/>
      <c r="LHG24" s="2201"/>
      <c r="LHH24" s="2201"/>
      <c r="LHI24" s="2201"/>
      <c r="LHJ24" s="2201"/>
      <c r="LHK24" s="2201"/>
      <c r="LHL24" s="2201"/>
      <c r="LHM24" s="2201"/>
      <c r="LHN24" s="2201"/>
      <c r="LHO24" s="2201"/>
      <c r="LHP24" s="2201"/>
      <c r="LHQ24" s="2201"/>
      <c r="LHR24" s="2201"/>
      <c r="LHS24" s="2201"/>
      <c r="LHT24" s="2201"/>
      <c r="LHU24" s="2201"/>
      <c r="LHV24" s="2201"/>
      <c r="LHW24" s="2201"/>
      <c r="LHX24" s="2201"/>
      <c r="LHY24" s="2201"/>
      <c r="LHZ24" s="2201"/>
      <c r="LIA24" s="2201"/>
      <c r="LIB24" s="2201"/>
      <c r="LIC24" s="2201"/>
      <c r="LID24" s="2201"/>
      <c r="LIE24" s="2201"/>
      <c r="LIF24" s="2201"/>
      <c r="LIG24" s="2201"/>
      <c r="LIH24" s="2201"/>
      <c r="LII24" s="2201"/>
      <c r="LIJ24" s="2201"/>
      <c r="LIK24" s="2201"/>
      <c r="LIL24" s="2201"/>
      <c r="LIM24" s="2201"/>
      <c r="LIN24" s="2201"/>
      <c r="LIO24" s="2201"/>
      <c r="LIP24" s="2201"/>
      <c r="LIQ24" s="2201"/>
      <c r="LIR24" s="2201"/>
      <c r="LIS24" s="2201"/>
      <c r="LIT24" s="2201"/>
      <c r="LIU24" s="2201"/>
      <c r="LIV24" s="2201"/>
      <c r="LIW24" s="2201"/>
      <c r="LIX24" s="2201"/>
      <c r="LIY24" s="2201"/>
      <c r="LIZ24" s="2201"/>
      <c r="LJA24" s="2201"/>
      <c r="LJB24" s="2201"/>
      <c r="LJC24" s="2201"/>
      <c r="LJD24" s="2201"/>
      <c r="LJE24" s="2201"/>
      <c r="LJF24" s="2201"/>
      <c r="LJG24" s="2201"/>
      <c r="LJH24" s="2201"/>
      <c r="LJI24" s="2201"/>
      <c r="LJJ24" s="2201"/>
      <c r="LJK24" s="2201"/>
      <c r="LJL24" s="2201"/>
      <c r="LJM24" s="2201"/>
      <c r="LJN24" s="2201"/>
      <c r="LJO24" s="2201"/>
      <c r="LJP24" s="2201"/>
      <c r="LJQ24" s="2201"/>
      <c r="LJR24" s="2201"/>
      <c r="LJS24" s="2201"/>
      <c r="LJT24" s="2201"/>
      <c r="LJU24" s="2201"/>
      <c r="LJV24" s="2201"/>
      <c r="LJW24" s="2201"/>
      <c r="LJX24" s="2201"/>
      <c r="LJY24" s="2201"/>
      <c r="LJZ24" s="2201"/>
      <c r="LKA24" s="2201"/>
      <c r="LKB24" s="2201"/>
      <c r="LKC24" s="2201"/>
      <c r="LKD24" s="2201"/>
      <c r="LKE24" s="2201"/>
      <c r="LKF24" s="2201"/>
      <c r="LKG24" s="2201"/>
      <c r="LKH24" s="2201"/>
      <c r="LKI24" s="2201"/>
      <c r="LKJ24" s="2201"/>
      <c r="LKK24" s="2201"/>
      <c r="LKL24" s="2201"/>
      <c r="LKM24" s="2201"/>
      <c r="LKN24" s="2201"/>
      <c r="LKO24" s="2201"/>
      <c r="LKP24" s="2201"/>
      <c r="LKQ24" s="2201"/>
      <c r="LKR24" s="2201"/>
      <c r="LKS24" s="2201"/>
      <c r="LKT24" s="2201"/>
      <c r="LKU24" s="2201"/>
      <c r="LKV24" s="2201"/>
      <c r="LKW24" s="2201"/>
      <c r="LKX24" s="2201"/>
      <c r="LKY24" s="2201"/>
      <c r="LKZ24" s="2201"/>
      <c r="LLA24" s="2201"/>
      <c r="LLB24" s="2201"/>
      <c r="LLC24" s="2201"/>
      <c r="LLD24" s="2201"/>
      <c r="LLE24" s="2201"/>
      <c r="LLF24" s="2201"/>
      <c r="LLG24" s="2201"/>
      <c r="LLH24" s="2201"/>
      <c r="LLI24" s="2201"/>
      <c r="LLJ24" s="2201"/>
      <c r="LLK24" s="2201"/>
      <c r="LLL24" s="2201"/>
      <c r="LLM24" s="2201"/>
      <c r="LLN24" s="2201"/>
      <c r="LLO24" s="2201"/>
      <c r="LLP24" s="2201"/>
      <c r="LLQ24" s="2201"/>
      <c r="LLR24" s="2201"/>
      <c r="LLS24" s="2201"/>
      <c r="LLT24" s="2201"/>
      <c r="LLU24" s="2201"/>
      <c r="LLV24" s="2201"/>
      <c r="LLW24" s="2201"/>
      <c r="LLX24" s="2201"/>
      <c r="LLY24" s="2201"/>
      <c r="LLZ24" s="2201"/>
      <c r="LMA24" s="2201"/>
      <c r="LMB24" s="2201"/>
      <c r="LMC24" s="2201"/>
      <c r="LMD24" s="2201"/>
      <c r="LME24" s="2201"/>
      <c r="LMF24" s="2201"/>
      <c r="LMG24" s="2201"/>
      <c r="LMH24" s="2201"/>
      <c r="LMI24" s="2201"/>
      <c r="LMJ24" s="2201"/>
      <c r="LMK24" s="2201"/>
      <c r="LML24" s="2201"/>
      <c r="LMM24" s="2201"/>
      <c r="LMN24" s="2201"/>
      <c r="LMO24" s="2201"/>
      <c r="LMP24" s="2201"/>
      <c r="LMQ24" s="2201"/>
      <c r="LMR24" s="2201"/>
      <c r="LMS24" s="2201"/>
      <c r="LMT24" s="2201"/>
      <c r="LMU24" s="2201"/>
      <c r="LMV24" s="2201"/>
      <c r="LMW24" s="2201"/>
      <c r="LMX24" s="2201"/>
      <c r="LMY24" s="2201"/>
      <c r="LMZ24" s="2201"/>
      <c r="LNA24" s="2201"/>
      <c r="LNB24" s="2201"/>
      <c r="LNC24" s="2201"/>
      <c r="LND24" s="2201"/>
      <c r="LNE24" s="2201"/>
      <c r="LNF24" s="2201"/>
      <c r="LNG24" s="2201"/>
      <c r="LNH24" s="2201"/>
      <c r="LNI24" s="2201"/>
      <c r="LNJ24" s="2201"/>
      <c r="LNK24" s="2201"/>
      <c r="LNL24" s="2201"/>
      <c r="LNM24" s="2201"/>
      <c r="LNN24" s="2201"/>
      <c r="LNO24" s="2201"/>
      <c r="LNP24" s="2201"/>
      <c r="LNQ24" s="2201"/>
      <c r="LNR24" s="2201"/>
      <c r="LNS24" s="2201"/>
      <c r="LNT24" s="2201"/>
      <c r="LNU24" s="2201"/>
      <c r="LNV24" s="2201"/>
      <c r="LNW24" s="2201"/>
      <c r="LNX24" s="2201"/>
      <c r="LNY24" s="2201"/>
      <c r="LNZ24" s="2201"/>
      <c r="LOA24" s="2201"/>
      <c r="LOB24" s="2201"/>
      <c r="LOC24" s="2201"/>
      <c r="LOD24" s="2201"/>
      <c r="LOE24" s="2201"/>
      <c r="LOF24" s="2201"/>
      <c r="LOG24" s="2201"/>
      <c r="LOH24" s="2201"/>
      <c r="LOI24" s="2201"/>
      <c r="LOJ24" s="2201"/>
      <c r="LOK24" s="2201"/>
      <c r="LOL24" s="2201"/>
      <c r="LOM24" s="2201"/>
      <c r="LON24" s="2201"/>
      <c r="LOO24" s="2201"/>
      <c r="LOP24" s="2201"/>
      <c r="LOQ24" s="2201"/>
      <c r="LOR24" s="2201"/>
      <c r="LOS24" s="2201"/>
      <c r="LOT24" s="2201"/>
      <c r="LOU24" s="2201"/>
      <c r="LOV24" s="2201"/>
      <c r="LOW24" s="2201"/>
      <c r="LOX24" s="2201"/>
      <c r="LOY24" s="2201"/>
      <c r="LOZ24" s="2201"/>
      <c r="LPA24" s="2201"/>
      <c r="LPB24" s="2201"/>
      <c r="LPC24" s="2201"/>
      <c r="LPD24" s="2201"/>
      <c r="LPE24" s="2201"/>
      <c r="LPF24" s="2201"/>
      <c r="LPG24" s="2201"/>
      <c r="LPH24" s="2201"/>
      <c r="LPI24" s="2201"/>
      <c r="LPJ24" s="2201"/>
      <c r="LPK24" s="2201"/>
      <c r="LPL24" s="2201"/>
      <c r="LPM24" s="2201"/>
      <c r="LPN24" s="2201"/>
      <c r="LPO24" s="2201"/>
      <c r="LPP24" s="2201"/>
      <c r="LPQ24" s="2201"/>
      <c r="LPR24" s="2201"/>
      <c r="LPS24" s="2201"/>
      <c r="LPT24" s="2201"/>
      <c r="LPU24" s="2201"/>
      <c r="LPV24" s="2201"/>
      <c r="LPW24" s="2201"/>
      <c r="LPX24" s="2201"/>
      <c r="LPY24" s="2201"/>
      <c r="LPZ24" s="2201"/>
      <c r="LQA24" s="2201"/>
      <c r="LQB24" s="2201"/>
      <c r="LQC24" s="2201"/>
      <c r="LQD24" s="2201"/>
      <c r="LQE24" s="2201"/>
      <c r="LQF24" s="2201"/>
      <c r="LQG24" s="2201"/>
      <c r="LQH24" s="2201"/>
      <c r="LQI24" s="2201"/>
      <c r="LQJ24" s="2201"/>
      <c r="LQK24" s="2201"/>
      <c r="LQL24" s="2201"/>
      <c r="LQM24" s="2201"/>
      <c r="LQN24" s="2201"/>
      <c r="LQO24" s="2201"/>
      <c r="LQP24" s="2201"/>
      <c r="LQQ24" s="2201"/>
      <c r="LQR24" s="2201"/>
      <c r="LQS24" s="2201"/>
      <c r="LQT24" s="2201"/>
      <c r="LQU24" s="2201"/>
      <c r="LQV24" s="2201"/>
      <c r="LQW24" s="2201"/>
      <c r="LQX24" s="2201"/>
      <c r="LQY24" s="2201"/>
      <c r="LQZ24" s="2201"/>
      <c r="LRA24" s="2201"/>
      <c r="LRB24" s="2201"/>
      <c r="LRC24" s="2201"/>
      <c r="LRD24" s="2201"/>
      <c r="LRE24" s="2201"/>
      <c r="LRF24" s="2201"/>
      <c r="LRG24" s="2201"/>
      <c r="LRH24" s="2201"/>
      <c r="LRI24" s="2201"/>
      <c r="LRJ24" s="2201"/>
      <c r="LRK24" s="2201"/>
      <c r="LRL24" s="2201"/>
      <c r="LRM24" s="2201"/>
      <c r="LRN24" s="2201"/>
      <c r="LRO24" s="2201"/>
      <c r="LRP24" s="2201"/>
      <c r="LRQ24" s="2201"/>
      <c r="LRR24" s="2201"/>
      <c r="LRS24" s="2201"/>
      <c r="LRT24" s="2201"/>
      <c r="LRU24" s="2201"/>
      <c r="LRV24" s="2201"/>
      <c r="LRW24" s="2201"/>
      <c r="LRX24" s="2201"/>
      <c r="LRY24" s="2201"/>
      <c r="LRZ24" s="2201"/>
      <c r="LSA24" s="2201"/>
      <c r="LSB24" s="2201"/>
      <c r="LSC24" s="2201"/>
      <c r="LSD24" s="2201"/>
      <c r="LSE24" s="2201"/>
      <c r="LSF24" s="2201"/>
      <c r="LSG24" s="2201"/>
      <c r="LSH24" s="2201"/>
      <c r="LSI24" s="2201"/>
      <c r="LSJ24" s="2201"/>
      <c r="LSK24" s="2201"/>
      <c r="LSL24" s="2201"/>
      <c r="LSM24" s="2201"/>
      <c r="LSN24" s="2201"/>
      <c r="LSO24" s="2201"/>
      <c r="LSP24" s="2201"/>
      <c r="LSQ24" s="2201"/>
      <c r="LSR24" s="2201"/>
      <c r="LSS24" s="2201"/>
      <c r="LST24" s="2201"/>
      <c r="LSU24" s="2201"/>
      <c r="LSV24" s="2201"/>
      <c r="LSW24" s="2201"/>
      <c r="LSX24" s="2201"/>
      <c r="LSY24" s="2201"/>
      <c r="LSZ24" s="2201"/>
      <c r="LTA24" s="2201"/>
      <c r="LTB24" s="2201"/>
      <c r="LTC24" s="2201"/>
      <c r="LTD24" s="2201"/>
      <c r="LTE24" s="2201"/>
      <c r="LTF24" s="2201"/>
      <c r="LTG24" s="2201"/>
      <c r="LTH24" s="2201"/>
      <c r="LTI24" s="2201"/>
      <c r="LTJ24" s="2201"/>
      <c r="LTK24" s="2201"/>
      <c r="LTL24" s="2201"/>
      <c r="LTM24" s="2201"/>
      <c r="LTN24" s="2201"/>
      <c r="LTO24" s="2201"/>
      <c r="LTP24" s="2201"/>
      <c r="LTQ24" s="2201"/>
      <c r="LTR24" s="2201"/>
      <c r="LTS24" s="2201"/>
      <c r="LTT24" s="2201"/>
      <c r="LTU24" s="2201"/>
      <c r="LTV24" s="2201"/>
      <c r="LTW24" s="2201"/>
      <c r="LTX24" s="2201"/>
      <c r="LTY24" s="2201"/>
      <c r="LTZ24" s="2201"/>
      <c r="LUA24" s="2201"/>
      <c r="LUB24" s="2201"/>
      <c r="LUC24" s="2201"/>
      <c r="LUD24" s="2201"/>
      <c r="LUE24" s="2201"/>
      <c r="LUF24" s="2201"/>
      <c r="LUG24" s="2201"/>
      <c r="LUH24" s="2201"/>
      <c r="LUI24" s="2201"/>
      <c r="LUJ24" s="2201"/>
      <c r="LUK24" s="2201"/>
      <c r="LUL24" s="2201"/>
      <c r="LUM24" s="2201"/>
      <c r="LUN24" s="2201"/>
      <c r="LUO24" s="2201"/>
      <c r="LUP24" s="2201"/>
      <c r="LUQ24" s="2201"/>
      <c r="LUR24" s="2201"/>
      <c r="LUS24" s="2201"/>
      <c r="LUT24" s="2201"/>
      <c r="LUU24" s="2201"/>
      <c r="LUV24" s="2201"/>
      <c r="LUW24" s="2201"/>
      <c r="LUX24" s="2201"/>
      <c r="LUY24" s="2201"/>
      <c r="LUZ24" s="2201"/>
      <c r="LVA24" s="2201"/>
      <c r="LVB24" s="2201"/>
      <c r="LVC24" s="2201"/>
      <c r="LVD24" s="2201"/>
      <c r="LVE24" s="2201"/>
      <c r="LVF24" s="2201"/>
      <c r="LVG24" s="2201"/>
      <c r="LVH24" s="2201"/>
      <c r="LVI24" s="2201"/>
      <c r="LVJ24" s="2201"/>
      <c r="LVK24" s="2201"/>
      <c r="LVL24" s="2201"/>
      <c r="LVM24" s="2201"/>
      <c r="LVN24" s="2201"/>
      <c r="LVO24" s="2201"/>
      <c r="LVP24" s="2201"/>
      <c r="LVQ24" s="2201"/>
      <c r="LVR24" s="2201"/>
      <c r="LVS24" s="2201"/>
      <c r="LVT24" s="2201"/>
      <c r="LVU24" s="2201"/>
      <c r="LVV24" s="2201"/>
      <c r="LVW24" s="2201"/>
      <c r="LVX24" s="2201"/>
      <c r="LVY24" s="2201"/>
      <c r="LVZ24" s="2201"/>
      <c r="LWA24" s="2201"/>
      <c r="LWB24" s="2201"/>
      <c r="LWC24" s="2201"/>
      <c r="LWD24" s="2201"/>
      <c r="LWE24" s="2201"/>
      <c r="LWF24" s="2201"/>
      <c r="LWG24" s="2201"/>
      <c r="LWH24" s="2201"/>
      <c r="LWI24" s="2201"/>
      <c r="LWJ24" s="2201"/>
      <c r="LWK24" s="2201"/>
      <c r="LWL24" s="2201"/>
      <c r="LWM24" s="2201"/>
      <c r="LWN24" s="2201"/>
      <c r="LWO24" s="2201"/>
      <c r="LWP24" s="2201"/>
      <c r="LWQ24" s="2201"/>
      <c r="LWR24" s="2201"/>
      <c r="LWS24" s="2201"/>
      <c r="LWT24" s="2201"/>
      <c r="LWU24" s="2201"/>
      <c r="LWV24" s="2201"/>
      <c r="LWW24" s="2201"/>
      <c r="LWX24" s="2201"/>
      <c r="LWY24" s="2201"/>
      <c r="LWZ24" s="2201"/>
      <c r="LXA24" s="2201"/>
      <c r="LXB24" s="2201"/>
      <c r="LXC24" s="2201"/>
      <c r="LXD24" s="2201"/>
      <c r="LXE24" s="2201"/>
      <c r="LXF24" s="2201"/>
      <c r="LXG24" s="2201"/>
      <c r="LXH24" s="2201"/>
      <c r="LXI24" s="2201"/>
      <c r="LXJ24" s="2201"/>
      <c r="LXK24" s="2201"/>
      <c r="LXL24" s="2201"/>
      <c r="LXM24" s="2201"/>
      <c r="LXN24" s="2201"/>
      <c r="LXO24" s="2201"/>
      <c r="LXP24" s="2201"/>
      <c r="LXQ24" s="2201"/>
      <c r="LXR24" s="2201"/>
      <c r="LXS24" s="2201"/>
      <c r="LXT24" s="2201"/>
      <c r="LXU24" s="2201"/>
      <c r="LXV24" s="2201"/>
      <c r="LXW24" s="2201"/>
      <c r="LXX24" s="2201"/>
      <c r="LXY24" s="2201"/>
      <c r="LXZ24" s="2201"/>
      <c r="LYA24" s="2201"/>
      <c r="LYB24" s="2201"/>
      <c r="LYC24" s="2201"/>
      <c r="LYD24" s="2201"/>
      <c r="LYE24" s="2201"/>
      <c r="LYF24" s="2201"/>
      <c r="LYG24" s="2201"/>
      <c r="LYH24" s="2201"/>
      <c r="LYI24" s="2201"/>
      <c r="LYJ24" s="2201"/>
      <c r="LYK24" s="2201"/>
      <c r="LYL24" s="2201"/>
      <c r="LYM24" s="2201"/>
      <c r="LYN24" s="2201"/>
      <c r="LYO24" s="2201"/>
      <c r="LYP24" s="2201"/>
      <c r="LYQ24" s="2201"/>
      <c r="LYR24" s="2201"/>
      <c r="LYS24" s="2201"/>
      <c r="LYT24" s="2201"/>
      <c r="LYU24" s="2201"/>
      <c r="LYV24" s="2201"/>
      <c r="LYW24" s="2201"/>
      <c r="LYX24" s="2201"/>
      <c r="LYY24" s="2201"/>
      <c r="LYZ24" s="2201"/>
      <c r="LZA24" s="2201"/>
      <c r="LZB24" s="2201"/>
      <c r="LZC24" s="2201"/>
      <c r="LZD24" s="2201"/>
      <c r="LZE24" s="2201"/>
      <c r="LZF24" s="2201"/>
      <c r="LZG24" s="2201"/>
      <c r="LZH24" s="2201"/>
      <c r="LZI24" s="2201"/>
      <c r="LZJ24" s="2201"/>
      <c r="LZK24" s="2201"/>
      <c r="LZL24" s="2201"/>
      <c r="LZM24" s="2201"/>
      <c r="LZN24" s="2201"/>
      <c r="LZO24" s="2201"/>
      <c r="LZP24" s="2201"/>
      <c r="LZQ24" s="2201"/>
      <c r="LZR24" s="2201"/>
      <c r="LZS24" s="2201"/>
      <c r="LZT24" s="2201"/>
      <c r="LZU24" s="2201"/>
      <c r="LZV24" s="2201"/>
      <c r="LZW24" s="2201"/>
      <c r="LZX24" s="2201"/>
      <c r="LZY24" s="2201"/>
      <c r="LZZ24" s="2201"/>
      <c r="MAA24" s="2201"/>
      <c r="MAB24" s="2201"/>
      <c r="MAC24" s="2201"/>
      <c r="MAD24" s="2201"/>
      <c r="MAE24" s="2201"/>
      <c r="MAF24" s="2201"/>
      <c r="MAG24" s="2201"/>
      <c r="MAH24" s="2201"/>
      <c r="MAI24" s="2201"/>
      <c r="MAJ24" s="2201"/>
      <c r="MAK24" s="2201"/>
      <c r="MAL24" s="2201"/>
      <c r="MAM24" s="2201"/>
      <c r="MAN24" s="2201"/>
      <c r="MAO24" s="2201"/>
      <c r="MAP24" s="2201"/>
      <c r="MAQ24" s="2201"/>
      <c r="MAR24" s="2201"/>
      <c r="MAS24" s="2201"/>
      <c r="MAT24" s="2201"/>
      <c r="MAU24" s="2201"/>
      <c r="MAV24" s="2201"/>
      <c r="MAW24" s="2201"/>
      <c r="MAX24" s="2201"/>
      <c r="MAY24" s="2201"/>
      <c r="MAZ24" s="2201"/>
      <c r="MBA24" s="2201"/>
      <c r="MBB24" s="2201"/>
      <c r="MBC24" s="2201"/>
      <c r="MBD24" s="2201"/>
      <c r="MBE24" s="2201"/>
      <c r="MBF24" s="2201"/>
      <c r="MBG24" s="2201"/>
      <c r="MBH24" s="2201"/>
      <c r="MBI24" s="2201"/>
      <c r="MBJ24" s="2201"/>
      <c r="MBK24" s="2201"/>
      <c r="MBL24" s="2201"/>
      <c r="MBM24" s="2201"/>
      <c r="MBN24" s="2201"/>
      <c r="MBO24" s="2201"/>
      <c r="MBP24" s="2201"/>
      <c r="MBQ24" s="2201"/>
      <c r="MBR24" s="2201"/>
      <c r="MBS24" s="2201"/>
      <c r="MBT24" s="2201"/>
      <c r="MBU24" s="2201"/>
      <c r="MBV24" s="2201"/>
      <c r="MBW24" s="2201"/>
      <c r="MBX24" s="2201"/>
      <c r="MBY24" s="2201"/>
      <c r="MBZ24" s="2201"/>
      <c r="MCA24" s="2201"/>
      <c r="MCB24" s="2201"/>
      <c r="MCC24" s="2201"/>
      <c r="MCD24" s="2201"/>
      <c r="MCE24" s="2201"/>
      <c r="MCF24" s="2201"/>
      <c r="MCG24" s="2201"/>
      <c r="MCH24" s="2201"/>
      <c r="MCI24" s="2201"/>
      <c r="MCJ24" s="2201"/>
      <c r="MCK24" s="2201"/>
      <c r="MCL24" s="2201"/>
      <c r="MCM24" s="2201"/>
      <c r="MCN24" s="2201"/>
      <c r="MCO24" s="2201"/>
      <c r="MCP24" s="2201"/>
      <c r="MCQ24" s="2201"/>
      <c r="MCR24" s="2201"/>
      <c r="MCS24" s="2201"/>
      <c r="MCT24" s="2201"/>
      <c r="MCU24" s="2201"/>
      <c r="MCV24" s="2201"/>
      <c r="MCW24" s="2201"/>
      <c r="MCX24" s="2201"/>
      <c r="MCY24" s="2201"/>
      <c r="MCZ24" s="2201"/>
      <c r="MDA24" s="2201"/>
      <c r="MDB24" s="2201"/>
      <c r="MDC24" s="2201"/>
      <c r="MDD24" s="2201"/>
      <c r="MDE24" s="2201"/>
      <c r="MDF24" s="2201"/>
      <c r="MDG24" s="2201"/>
      <c r="MDH24" s="2201"/>
      <c r="MDI24" s="2201"/>
      <c r="MDJ24" s="2201"/>
      <c r="MDK24" s="2201"/>
      <c r="MDL24" s="2201"/>
      <c r="MDM24" s="2201"/>
      <c r="MDN24" s="2201"/>
      <c r="MDO24" s="2201"/>
      <c r="MDP24" s="2201"/>
      <c r="MDQ24" s="2201"/>
      <c r="MDR24" s="2201"/>
      <c r="MDS24" s="2201"/>
      <c r="MDT24" s="2201"/>
      <c r="MDU24" s="2201"/>
      <c r="MDV24" s="2201"/>
      <c r="MDW24" s="2201"/>
      <c r="MDX24" s="2201"/>
      <c r="MDY24" s="2201"/>
      <c r="MDZ24" s="2201"/>
      <c r="MEA24" s="2201"/>
      <c r="MEB24" s="2201"/>
      <c r="MEC24" s="2201"/>
      <c r="MED24" s="2201"/>
      <c r="MEE24" s="2201"/>
      <c r="MEF24" s="2201"/>
      <c r="MEG24" s="2201"/>
      <c r="MEH24" s="2201"/>
      <c r="MEI24" s="2201"/>
      <c r="MEJ24" s="2201"/>
      <c r="MEK24" s="2201"/>
      <c r="MEL24" s="2201"/>
      <c r="MEM24" s="2201"/>
      <c r="MEN24" s="2201"/>
      <c r="MEO24" s="2201"/>
      <c r="MEP24" s="2201"/>
      <c r="MEQ24" s="2201"/>
      <c r="MER24" s="2201"/>
      <c r="MES24" s="2201"/>
      <c r="MET24" s="2201"/>
      <c r="MEU24" s="2201"/>
      <c r="MEV24" s="2201"/>
      <c r="MEW24" s="2201"/>
      <c r="MEX24" s="2201"/>
      <c r="MEY24" s="2201"/>
      <c r="MEZ24" s="2201"/>
      <c r="MFA24" s="2201"/>
      <c r="MFB24" s="2201"/>
      <c r="MFC24" s="2201"/>
      <c r="MFD24" s="2201"/>
      <c r="MFE24" s="2201"/>
      <c r="MFF24" s="2201"/>
      <c r="MFG24" s="2201"/>
      <c r="MFH24" s="2201"/>
      <c r="MFI24" s="2201"/>
      <c r="MFJ24" s="2201"/>
      <c r="MFK24" s="2201"/>
      <c r="MFL24" s="2201"/>
      <c r="MFM24" s="2201"/>
      <c r="MFN24" s="2201"/>
      <c r="MFO24" s="2201"/>
      <c r="MFP24" s="2201"/>
      <c r="MFQ24" s="2201"/>
      <c r="MFR24" s="2201"/>
      <c r="MFS24" s="2201"/>
      <c r="MFT24" s="2201"/>
      <c r="MFU24" s="2201"/>
      <c r="MFV24" s="2201"/>
      <c r="MFW24" s="2201"/>
      <c r="MFX24" s="2201"/>
      <c r="MFY24" s="2201"/>
      <c r="MFZ24" s="2201"/>
      <c r="MGA24" s="2201"/>
      <c r="MGB24" s="2201"/>
      <c r="MGC24" s="2201"/>
      <c r="MGD24" s="2201"/>
      <c r="MGE24" s="2201"/>
      <c r="MGF24" s="2201"/>
      <c r="MGG24" s="2201"/>
      <c r="MGH24" s="2201"/>
      <c r="MGI24" s="2201"/>
      <c r="MGJ24" s="2201"/>
      <c r="MGK24" s="2201"/>
      <c r="MGL24" s="2201"/>
      <c r="MGM24" s="2201"/>
      <c r="MGN24" s="2201"/>
      <c r="MGO24" s="2201"/>
      <c r="MGP24" s="2201"/>
      <c r="MGQ24" s="2201"/>
      <c r="MGR24" s="2201"/>
      <c r="MGS24" s="2201"/>
      <c r="MGT24" s="2201"/>
      <c r="MGU24" s="2201"/>
      <c r="MGV24" s="2201"/>
      <c r="MGW24" s="2201"/>
      <c r="MGX24" s="2201"/>
      <c r="MGY24" s="2201"/>
      <c r="MGZ24" s="2201"/>
      <c r="MHA24" s="2201"/>
      <c r="MHB24" s="2201"/>
      <c r="MHC24" s="2201"/>
      <c r="MHD24" s="2201"/>
      <c r="MHE24" s="2201"/>
      <c r="MHF24" s="2201"/>
      <c r="MHG24" s="2201"/>
      <c r="MHH24" s="2201"/>
      <c r="MHI24" s="2201"/>
      <c r="MHJ24" s="2201"/>
      <c r="MHK24" s="2201"/>
      <c r="MHL24" s="2201"/>
      <c r="MHM24" s="2201"/>
      <c r="MHN24" s="2201"/>
      <c r="MHO24" s="2201"/>
      <c r="MHP24" s="2201"/>
      <c r="MHQ24" s="2201"/>
      <c r="MHR24" s="2201"/>
      <c r="MHS24" s="2201"/>
      <c r="MHT24" s="2201"/>
      <c r="MHU24" s="2201"/>
      <c r="MHV24" s="2201"/>
      <c r="MHW24" s="2201"/>
      <c r="MHX24" s="2201"/>
      <c r="MHY24" s="2201"/>
      <c r="MHZ24" s="2201"/>
      <c r="MIA24" s="2201"/>
      <c r="MIB24" s="2201"/>
      <c r="MIC24" s="2201"/>
      <c r="MID24" s="2201"/>
      <c r="MIE24" s="2201"/>
      <c r="MIF24" s="2201"/>
      <c r="MIG24" s="2201"/>
      <c r="MIH24" s="2201"/>
      <c r="MII24" s="2201"/>
      <c r="MIJ24" s="2201"/>
      <c r="MIK24" s="2201"/>
      <c r="MIL24" s="2201"/>
      <c r="MIM24" s="2201"/>
      <c r="MIN24" s="2201"/>
      <c r="MIO24" s="2201"/>
      <c r="MIP24" s="2201"/>
      <c r="MIQ24" s="2201"/>
      <c r="MIR24" s="2201"/>
      <c r="MIS24" s="2201"/>
      <c r="MIT24" s="2201"/>
      <c r="MIU24" s="2201"/>
      <c r="MIV24" s="2201"/>
      <c r="MIW24" s="2201"/>
      <c r="MIX24" s="2201"/>
      <c r="MIY24" s="2201"/>
      <c r="MIZ24" s="2201"/>
      <c r="MJA24" s="2201"/>
      <c r="MJB24" s="2201"/>
      <c r="MJC24" s="2201"/>
      <c r="MJD24" s="2201"/>
      <c r="MJE24" s="2201"/>
      <c r="MJF24" s="2201"/>
      <c r="MJG24" s="2201"/>
      <c r="MJH24" s="2201"/>
      <c r="MJI24" s="2201"/>
      <c r="MJJ24" s="2201"/>
      <c r="MJK24" s="2201"/>
      <c r="MJL24" s="2201"/>
      <c r="MJM24" s="2201"/>
      <c r="MJN24" s="2201"/>
      <c r="MJO24" s="2201"/>
      <c r="MJP24" s="2201"/>
      <c r="MJQ24" s="2201"/>
      <c r="MJR24" s="2201"/>
      <c r="MJS24" s="2201"/>
      <c r="MJT24" s="2201"/>
      <c r="MJU24" s="2201"/>
      <c r="MJV24" s="2201"/>
      <c r="MJW24" s="2201"/>
      <c r="MJX24" s="2201"/>
      <c r="MJY24" s="2201"/>
      <c r="MJZ24" s="2201"/>
      <c r="MKA24" s="2201"/>
      <c r="MKB24" s="2201"/>
      <c r="MKC24" s="2201"/>
      <c r="MKD24" s="2201"/>
      <c r="MKE24" s="2201"/>
      <c r="MKF24" s="2201"/>
      <c r="MKG24" s="2201"/>
      <c r="MKH24" s="2201"/>
      <c r="MKI24" s="2201"/>
      <c r="MKJ24" s="2201"/>
      <c r="MKK24" s="2201"/>
      <c r="MKL24" s="2201"/>
      <c r="MKM24" s="2201"/>
      <c r="MKN24" s="2201"/>
      <c r="MKO24" s="2201"/>
      <c r="MKP24" s="2201"/>
      <c r="MKQ24" s="2201"/>
      <c r="MKR24" s="2201"/>
      <c r="MKS24" s="2201"/>
      <c r="MKT24" s="2201"/>
      <c r="MKU24" s="2201"/>
      <c r="MKV24" s="2201"/>
      <c r="MKW24" s="2201"/>
      <c r="MKX24" s="2201"/>
      <c r="MKY24" s="2201"/>
      <c r="MKZ24" s="2201"/>
      <c r="MLA24" s="2201"/>
      <c r="MLB24" s="2201"/>
      <c r="MLC24" s="2201"/>
      <c r="MLD24" s="2201"/>
      <c r="MLE24" s="2201"/>
      <c r="MLF24" s="2201"/>
      <c r="MLG24" s="2201"/>
      <c r="MLH24" s="2201"/>
      <c r="MLI24" s="2201"/>
      <c r="MLJ24" s="2201"/>
      <c r="MLK24" s="2201"/>
      <c r="MLL24" s="2201"/>
      <c r="MLM24" s="2201"/>
      <c r="MLN24" s="2201"/>
      <c r="MLO24" s="2201"/>
      <c r="MLP24" s="2201"/>
      <c r="MLQ24" s="2201"/>
      <c r="MLR24" s="2201"/>
      <c r="MLS24" s="2201"/>
      <c r="MLT24" s="2201"/>
      <c r="MLU24" s="2201"/>
      <c r="MLV24" s="2201"/>
      <c r="MLW24" s="2201"/>
      <c r="MLX24" s="2201"/>
      <c r="MLY24" s="2201"/>
      <c r="MLZ24" s="2201"/>
      <c r="MMA24" s="2201"/>
      <c r="MMB24" s="2201"/>
      <c r="MMC24" s="2201"/>
      <c r="MMD24" s="2201"/>
      <c r="MME24" s="2201"/>
      <c r="MMF24" s="2201"/>
      <c r="MMG24" s="2201"/>
      <c r="MMH24" s="2201"/>
      <c r="MMI24" s="2201"/>
      <c r="MMJ24" s="2201"/>
      <c r="MMK24" s="2201"/>
      <c r="MML24" s="2201"/>
      <c r="MMM24" s="2201"/>
      <c r="MMN24" s="2201"/>
      <c r="MMO24" s="2201"/>
      <c r="MMP24" s="2201"/>
      <c r="MMQ24" s="2201"/>
      <c r="MMR24" s="2201"/>
      <c r="MMS24" s="2201"/>
      <c r="MMT24" s="2201"/>
      <c r="MMU24" s="2201"/>
      <c r="MMV24" s="2201"/>
      <c r="MMW24" s="2201"/>
      <c r="MMX24" s="2201"/>
      <c r="MMY24" s="2201"/>
      <c r="MMZ24" s="2201"/>
      <c r="MNA24" s="2201"/>
      <c r="MNB24" s="2201"/>
      <c r="MNC24" s="2201"/>
      <c r="MND24" s="2201"/>
      <c r="MNE24" s="2201"/>
      <c r="MNF24" s="2201"/>
      <c r="MNG24" s="2201"/>
      <c r="MNH24" s="2201"/>
      <c r="MNI24" s="2201"/>
      <c r="MNJ24" s="2201"/>
      <c r="MNK24" s="2201"/>
      <c r="MNL24" s="2201"/>
      <c r="MNM24" s="2201"/>
      <c r="MNN24" s="2201"/>
      <c r="MNO24" s="2201"/>
      <c r="MNP24" s="2201"/>
      <c r="MNQ24" s="2201"/>
      <c r="MNR24" s="2201"/>
      <c r="MNS24" s="2201"/>
      <c r="MNT24" s="2201"/>
      <c r="MNU24" s="2201"/>
      <c r="MNV24" s="2201"/>
      <c r="MNW24" s="2201"/>
      <c r="MNX24" s="2201"/>
      <c r="MNY24" s="2201"/>
      <c r="MNZ24" s="2201"/>
      <c r="MOA24" s="2201"/>
      <c r="MOB24" s="2201"/>
      <c r="MOC24" s="2201"/>
      <c r="MOD24" s="2201"/>
      <c r="MOE24" s="2201"/>
      <c r="MOF24" s="2201"/>
      <c r="MOG24" s="2201"/>
      <c r="MOH24" s="2201"/>
      <c r="MOI24" s="2201"/>
      <c r="MOJ24" s="2201"/>
      <c r="MOK24" s="2201"/>
      <c r="MOL24" s="2201"/>
      <c r="MOM24" s="2201"/>
      <c r="MON24" s="2201"/>
      <c r="MOO24" s="2201"/>
      <c r="MOP24" s="2201"/>
      <c r="MOQ24" s="2201"/>
      <c r="MOR24" s="2201"/>
      <c r="MOS24" s="2201"/>
      <c r="MOT24" s="2201"/>
      <c r="MOU24" s="2201"/>
      <c r="MOV24" s="2201"/>
      <c r="MOW24" s="2201"/>
      <c r="MOX24" s="2201"/>
      <c r="MOY24" s="2201"/>
      <c r="MOZ24" s="2201"/>
      <c r="MPA24" s="2201"/>
      <c r="MPB24" s="2201"/>
      <c r="MPC24" s="2201"/>
      <c r="MPD24" s="2201"/>
      <c r="MPE24" s="2201"/>
      <c r="MPF24" s="2201"/>
      <c r="MPG24" s="2201"/>
      <c r="MPH24" s="2201"/>
      <c r="MPI24" s="2201"/>
      <c r="MPJ24" s="2201"/>
      <c r="MPK24" s="2201"/>
      <c r="MPL24" s="2201"/>
      <c r="MPM24" s="2201"/>
      <c r="MPN24" s="2201"/>
      <c r="MPO24" s="2201"/>
      <c r="MPP24" s="2201"/>
      <c r="MPQ24" s="2201"/>
      <c r="MPR24" s="2201"/>
      <c r="MPS24" s="2201"/>
      <c r="MPT24" s="2201"/>
      <c r="MPU24" s="2201"/>
      <c r="MPV24" s="2201"/>
      <c r="MPW24" s="2201"/>
      <c r="MPX24" s="2201"/>
      <c r="MPY24" s="2201"/>
      <c r="MPZ24" s="2201"/>
      <c r="MQA24" s="2201"/>
      <c r="MQB24" s="2201"/>
      <c r="MQC24" s="2201"/>
      <c r="MQD24" s="2201"/>
      <c r="MQE24" s="2201"/>
      <c r="MQF24" s="2201"/>
      <c r="MQG24" s="2201"/>
      <c r="MQH24" s="2201"/>
      <c r="MQI24" s="2201"/>
      <c r="MQJ24" s="2201"/>
      <c r="MQK24" s="2201"/>
      <c r="MQL24" s="2201"/>
      <c r="MQM24" s="2201"/>
      <c r="MQN24" s="2201"/>
      <c r="MQO24" s="2201"/>
      <c r="MQP24" s="2201"/>
      <c r="MQQ24" s="2201"/>
      <c r="MQR24" s="2201"/>
      <c r="MQS24" s="2201"/>
      <c r="MQT24" s="2201"/>
      <c r="MQU24" s="2201"/>
      <c r="MQV24" s="2201"/>
      <c r="MQW24" s="2201"/>
      <c r="MQX24" s="2201"/>
      <c r="MQY24" s="2201"/>
      <c r="MQZ24" s="2201"/>
      <c r="MRA24" s="2201"/>
      <c r="MRB24" s="2201"/>
      <c r="MRC24" s="2201"/>
      <c r="MRD24" s="2201"/>
      <c r="MRE24" s="2201"/>
      <c r="MRF24" s="2201"/>
      <c r="MRG24" s="2201"/>
      <c r="MRH24" s="2201"/>
      <c r="MRI24" s="2201"/>
      <c r="MRJ24" s="2201"/>
      <c r="MRK24" s="2201"/>
      <c r="MRL24" s="2201"/>
      <c r="MRM24" s="2201"/>
      <c r="MRN24" s="2201"/>
      <c r="MRO24" s="2201"/>
      <c r="MRP24" s="2201"/>
      <c r="MRQ24" s="2201"/>
      <c r="MRR24" s="2201"/>
      <c r="MRS24" s="2201"/>
      <c r="MRT24" s="2201"/>
      <c r="MRU24" s="2201"/>
      <c r="MRV24" s="2201"/>
      <c r="MRW24" s="2201"/>
      <c r="MRX24" s="2201"/>
      <c r="MRY24" s="2201"/>
      <c r="MRZ24" s="2201"/>
      <c r="MSA24" s="2201"/>
      <c r="MSB24" s="2201"/>
      <c r="MSC24" s="2201"/>
      <c r="MSD24" s="2201"/>
      <c r="MSE24" s="2201"/>
      <c r="MSF24" s="2201"/>
      <c r="MSG24" s="2201"/>
      <c r="MSH24" s="2201"/>
      <c r="MSI24" s="2201"/>
      <c r="MSJ24" s="2201"/>
      <c r="MSK24" s="2201"/>
      <c r="MSL24" s="2201"/>
      <c r="MSM24" s="2201"/>
      <c r="MSN24" s="2201"/>
      <c r="MSO24" s="2201"/>
      <c r="MSP24" s="2201"/>
      <c r="MSQ24" s="2201"/>
      <c r="MSR24" s="2201"/>
      <c r="MSS24" s="2201"/>
      <c r="MST24" s="2201"/>
      <c r="MSU24" s="2201"/>
      <c r="MSV24" s="2201"/>
      <c r="MSW24" s="2201"/>
      <c r="MSX24" s="2201"/>
      <c r="MSY24" s="2201"/>
      <c r="MSZ24" s="2201"/>
      <c r="MTA24" s="2201"/>
      <c r="MTB24" s="2201"/>
      <c r="MTC24" s="2201"/>
      <c r="MTD24" s="2201"/>
      <c r="MTE24" s="2201"/>
      <c r="MTF24" s="2201"/>
      <c r="MTG24" s="2201"/>
      <c r="MTH24" s="2201"/>
      <c r="MTI24" s="2201"/>
      <c r="MTJ24" s="2201"/>
      <c r="MTK24" s="2201"/>
      <c r="MTL24" s="2201"/>
      <c r="MTM24" s="2201"/>
      <c r="MTN24" s="2201"/>
      <c r="MTO24" s="2201"/>
      <c r="MTP24" s="2201"/>
      <c r="MTQ24" s="2201"/>
      <c r="MTR24" s="2201"/>
      <c r="MTS24" s="2201"/>
      <c r="MTT24" s="2201"/>
      <c r="MTU24" s="2201"/>
      <c r="MTV24" s="2201"/>
      <c r="MTW24" s="2201"/>
      <c r="MTX24" s="2201"/>
      <c r="MTY24" s="2201"/>
      <c r="MTZ24" s="2201"/>
      <c r="MUA24" s="2201"/>
      <c r="MUB24" s="2201"/>
      <c r="MUC24" s="2201"/>
      <c r="MUD24" s="2201"/>
      <c r="MUE24" s="2201"/>
      <c r="MUF24" s="2201"/>
      <c r="MUG24" s="2201"/>
      <c r="MUH24" s="2201"/>
      <c r="MUI24" s="2201"/>
      <c r="MUJ24" s="2201"/>
      <c r="MUK24" s="2201"/>
      <c r="MUL24" s="2201"/>
      <c r="MUM24" s="2201"/>
      <c r="MUN24" s="2201"/>
      <c r="MUO24" s="2201"/>
      <c r="MUP24" s="2201"/>
      <c r="MUQ24" s="2201"/>
      <c r="MUR24" s="2201"/>
      <c r="MUS24" s="2201"/>
      <c r="MUT24" s="2201"/>
      <c r="MUU24" s="2201"/>
      <c r="MUV24" s="2201"/>
      <c r="MUW24" s="2201"/>
      <c r="MUX24" s="2201"/>
      <c r="MUY24" s="2201"/>
      <c r="MUZ24" s="2201"/>
      <c r="MVA24" s="2201"/>
      <c r="MVB24" s="2201"/>
      <c r="MVC24" s="2201"/>
      <c r="MVD24" s="2201"/>
      <c r="MVE24" s="2201"/>
      <c r="MVF24" s="2201"/>
      <c r="MVG24" s="2201"/>
      <c r="MVH24" s="2201"/>
      <c r="MVI24" s="2201"/>
      <c r="MVJ24" s="2201"/>
      <c r="MVK24" s="2201"/>
      <c r="MVL24" s="2201"/>
      <c r="MVM24" s="2201"/>
      <c r="MVN24" s="2201"/>
      <c r="MVO24" s="2201"/>
      <c r="MVP24" s="2201"/>
      <c r="MVQ24" s="2201"/>
      <c r="MVR24" s="2201"/>
      <c r="MVS24" s="2201"/>
      <c r="MVT24" s="2201"/>
      <c r="MVU24" s="2201"/>
      <c r="MVV24" s="2201"/>
      <c r="MVW24" s="2201"/>
      <c r="MVX24" s="2201"/>
      <c r="MVY24" s="2201"/>
      <c r="MVZ24" s="2201"/>
      <c r="MWA24" s="2201"/>
      <c r="MWB24" s="2201"/>
      <c r="MWC24" s="2201"/>
      <c r="MWD24" s="2201"/>
      <c r="MWE24" s="2201"/>
      <c r="MWF24" s="2201"/>
      <c r="MWG24" s="2201"/>
      <c r="MWH24" s="2201"/>
      <c r="MWI24" s="2201"/>
      <c r="MWJ24" s="2201"/>
      <c r="MWK24" s="2201"/>
      <c r="MWL24" s="2201"/>
      <c r="MWM24" s="2201"/>
      <c r="MWN24" s="2201"/>
      <c r="MWO24" s="2201"/>
      <c r="MWP24" s="2201"/>
      <c r="MWQ24" s="2201"/>
      <c r="MWR24" s="2201"/>
      <c r="MWS24" s="2201"/>
      <c r="MWT24" s="2201"/>
      <c r="MWU24" s="2201"/>
      <c r="MWV24" s="2201"/>
      <c r="MWW24" s="2201"/>
      <c r="MWX24" s="2201"/>
      <c r="MWY24" s="2201"/>
      <c r="MWZ24" s="2201"/>
      <c r="MXA24" s="2201"/>
      <c r="MXB24" s="2201"/>
      <c r="MXC24" s="2201"/>
      <c r="MXD24" s="2201"/>
      <c r="MXE24" s="2201"/>
      <c r="MXF24" s="2201"/>
      <c r="MXG24" s="2201"/>
      <c r="MXH24" s="2201"/>
      <c r="MXI24" s="2201"/>
      <c r="MXJ24" s="2201"/>
      <c r="MXK24" s="2201"/>
      <c r="MXL24" s="2201"/>
      <c r="MXM24" s="2201"/>
      <c r="MXN24" s="2201"/>
      <c r="MXO24" s="2201"/>
      <c r="MXP24" s="2201"/>
      <c r="MXQ24" s="2201"/>
      <c r="MXR24" s="2201"/>
      <c r="MXS24" s="2201"/>
      <c r="MXT24" s="2201"/>
      <c r="MXU24" s="2201"/>
      <c r="MXV24" s="2201"/>
      <c r="MXW24" s="2201"/>
      <c r="MXX24" s="2201"/>
      <c r="MXY24" s="2201"/>
      <c r="MXZ24" s="2201"/>
      <c r="MYA24" s="2201"/>
      <c r="MYB24" s="2201"/>
      <c r="MYC24" s="2201"/>
      <c r="MYD24" s="2201"/>
      <c r="MYE24" s="2201"/>
      <c r="MYF24" s="2201"/>
      <c r="MYG24" s="2201"/>
      <c r="MYH24" s="2201"/>
      <c r="MYI24" s="2201"/>
      <c r="MYJ24" s="2201"/>
      <c r="MYK24" s="2201"/>
      <c r="MYL24" s="2201"/>
      <c r="MYM24" s="2201"/>
      <c r="MYN24" s="2201"/>
      <c r="MYO24" s="2201"/>
      <c r="MYP24" s="2201"/>
      <c r="MYQ24" s="2201"/>
      <c r="MYR24" s="2201"/>
      <c r="MYS24" s="2201"/>
      <c r="MYT24" s="2201"/>
      <c r="MYU24" s="2201"/>
      <c r="MYV24" s="2201"/>
      <c r="MYW24" s="2201"/>
      <c r="MYX24" s="2201"/>
      <c r="MYY24" s="2201"/>
      <c r="MYZ24" s="2201"/>
      <c r="MZA24" s="2201"/>
      <c r="MZB24" s="2201"/>
      <c r="MZC24" s="2201"/>
      <c r="MZD24" s="2201"/>
      <c r="MZE24" s="2201"/>
      <c r="MZF24" s="2201"/>
      <c r="MZG24" s="2201"/>
      <c r="MZH24" s="2201"/>
      <c r="MZI24" s="2201"/>
      <c r="MZJ24" s="2201"/>
      <c r="MZK24" s="2201"/>
      <c r="MZL24" s="2201"/>
      <c r="MZM24" s="2201"/>
      <c r="MZN24" s="2201"/>
      <c r="MZO24" s="2201"/>
      <c r="MZP24" s="2201"/>
      <c r="MZQ24" s="2201"/>
      <c r="MZR24" s="2201"/>
      <c r="MZS24" s="2201"/>
      <c r="MZT24" s="2201"/>
      <c r="MZU24" s="2201"/>
      <c r="MZV24" s="2201"/>
      <c r="MZW24" s="2201"/>
      <c r="MZX24" s="2201"/>
      <c r="MZY24" s="2201"/>
      <c r="MZZ24" s="2201"/>
      <c r="NAA24" s="2201"/>
      <c r="NAB24" s="2201"/>
      <c r="NAC24" s="2201"/>
      <c r="NAD24" s="2201"/>
      <c r="NAE24" s="2201"/>
      <c r="NAF24" s="2201"/>
      <c r="NAG24" s="2201"/>
      <c r="NAH24" s="2201"/>
      <c r="NAI24" s="2201"/>
      <c r="NAJ24" s="2201"/>
      <c r="NAK24" s="2201"/>
      <c r="NAL24" s="2201"/>
      <c r="NAM24" s="2201"/>
      <c r="NAN24" s="2201"/>
      <c r="NAO24" s="2201"/>
      <c r="NAP24" s="2201"/>
      <c r="NAQ24" s="2201"/>
      <c r="NAR24" s="2201"/>
      <c r="NAS24" s="2201"/>
      <c r="NAT24" s="2201"/>
      <c r="NAU24" s="2201"/>
      <c r="NAV24" s="2201"/>
      <c r="NAW24" s="2201"/>
      <c r="NAX24" s="2201"/>
      <c r="NAY24" s="2201"/>
      <c r="NAZ24" s="2201"/>
      <c r="NBA24" s="2201"/>
      <c r="NBB24" s="2201"/>
      <c r="NBC24" s="2201"/>
      <c r="NBD24" s="2201"/>
      <c r="NBE24" s="2201"/>
      <c r="NBF24" s="2201"/>
      <c r="NBG24" s="2201"/>
      <c r="NBH24" s="2201"/>
      <c r="NBI24" s="2201"/>
      <c r="NBJ24" s="2201"/>
      <c r="NBK24" s="2201"/>
      <c r="NBL24" s="2201"/>
      <c r="NBM24" s="2201"/>
      <c r="NBN24" s="2201"/>
      <c r="NBO24" s="2201"/>
      <c r="NBP24" s="2201"/>
      <c r="NBQ24" s="2201"/>
      <c r="NBR24" s="2201"/>
      <c r="NBS24" s="2201"/>
      <c r="NBT24" s="2201"/>
      <c r="NBU24" s="2201"/>
      <c r="NBV24" s="2201"/>
      <c r="NBW24" s="2201"/>
      <c r="NBX24" s="2201"/>
      <c r="NBY24" s="2201"/>
      <c r="NBZ24" s="2201"/>
      <c r="NCA24" s="2201"/>
      <c r="NCB24" s="2201"/>
      <c r="NCC24" s="2201"/>
      <c r="NCD24" s="2201"/>
      <c r="NCE24" s="2201"/>
      <c r="NCF24" s="2201"/>
      <c r="NCG24" s="2201"/>
      <c r="NCH24" s="2201"/>
      <c r="NCI24" s="2201"/>
      <c r="NCJ24" s="2201"/>
      <c r="NCK24" s="2201"/>
      <c r="NCL24" s="2201"/>
      <c r="NCM24" s="2201"/>
      <c r="NCN24" s="2201"/>
      <c r="NCO24" s="2201"/>
      <c r="NCP24" s="2201"/>
      <c r="NCQ24" s="2201"/>
      <c r="NCR24" s="2201"/>
      <c r="NCS24" s="2201"/>
      <c r="NCT24" s="2201"/>
      <c r="NCU24" s="2201"/>
      <c r="NCV24" s="2201"/>
      <c r="NCW24" s="2201"/>
      <c r="NCX24" s="2201"/>
      <c r="NCY24" s="2201"/>
      <c r="NCZ24" s="2201"/>
      <c r="NDA24" s="2201"/>
      <c r="NDB24" s="2201"/>
      <c r="NDC24" s="2201"/>
      <c r="NDD24" s="2201"/>
      <c r="NDE24" s="2201"/>
      <c r="NDF24" s="2201"/>
      <c r="NDG24" s="2201"/>
      <c r="NDH24" s="2201"/>
      <c r="NDI24" s="2201"/>
      <c r="NDJ24" s="2201"/>
      <c r="NDK24" s="2201"/>
      <c r="NDL24" s="2201"/>
      <c r="NDM24" s="2201"/>
      <c r="NDN24" s="2201"/>
      <c r="NDO24" s="2201"/>
      <c r="NDP24" s="2201"/>
      <c r="NDQ24" s="2201"/>
      <c r="NDR24" s="2201"/>
      <c r="NDS24" s="2201"/>
      <c r="NDT24" s="2201"/>
      <c r="NDU24" s="2201"/>
      <c r="NDV24" s="2201"/>
      <c r="NDW24" s="2201"/>
      <c r="NDX24" s="2201"/>
      <c r="NDY24" s="2201"/>
      <c r="NDZ24" s="2201"/>
      <c r="NEA24" s="2201"/>
      <c r="NEB24" s="2201"/>
      <c r="NEC24" s="2201"/>
      <c r="NED24" s="2201"/>
      <c r="NEE24" s="2201"/>
      <c r="NEF24" s="2201"/>
      <c r="NEG24" s="2201"/>
      <c r="NEH24" s="2201"/>
      <c r="NEI24" s="2201"/>
      <c r="NEJ24" s="2201"/>
      <c r="NEK24" s="2201"/>
      <c r="NEL24" s="2201"/>
      <c r="NEM24" s="2201"/>
      <c r="NEN24" s="2201"/>
      <c r="NEO24" s="2201"/>
      <c r="NEP24" s="2201"/>
      <c r="NEQ24" s="2201"/>
      <c r="NER24" s="2201"/>
      <c r="NES24" s="2201"/>
      <c r="NET24" s="2201"/>
      <c r="NEU24" s="2201"/>
      <c r="NEV24" s="2201"/>
      <c r="NEW24" s="2201"/>
      <c r="NEX24" s="2201"/>
      <c r="NEY24" s="2201"/>
      <c r="NEZ24" s="2201"/>
      <c r="NFA24" s="2201"/>
      <c r="NFB24" s="2201"/>
      <c r="NFC24" s="2201"/>
      <c r="NFD24" s="2201"/>
      <c r="NFE24" s="2201"/>
      <c r="NFF24" s="2201"/>
      <c r="NFG24" s="2201"/>
      <c r="NFH24" s="2201"/>
      <c r="NFI24" s="2201"/>
      <c r="NFJ24" s="2201"/>
      <c r="NFK24" s="2201"/>
      <c r="NFL24" s="2201"/>
      <c r="NFM24" s="2201"/>
      <c r="NFN24" s="2201"/>
      <c r="NFO24" s="2201"/>
      <c r="NFP24" s="2201"/>
      <c r="NFQ24" s="2201"/>
      <c r="NFR24" s="2201"/>
      <c r="NFS24" s="2201"/>
      <c r="NFT24" s="2201"/>
      <c r="NFU24" s="2201"/>
      <c r="NFV24" s="2201"/>
      <c r="NFW24" s="2201"/>
      <c r="NFX24" s="2201"/>
      <c r="NFY24" s="2201"/>
      <c r="NFZ24" s="2201"/>
      <c r="NGA24" s="2201"/>
      <c r="NGB24" s="2201"/>
      <c r="NGC24" s="2201"/>
      <c r="NGD24" s="2201"/>
      <c r="NGE24" s="2201"/>
      <c r="NGF24" s="2201"/>
      <c r="NGG24" s="2201"/>
      <c r="NGH24" s="2201"/>
      <c r="NGI24" s="2201"/>
      <c r="NGJ24" s="2201"/>
      <c r="NGK24" s="2201"/>
      <c r="NGL24" s="2201"/>
      <c r="NGM24" s="2201"/>
      <c r="NGN24" s="2201"/>
      <c r="NGO24" s="2201"/>
      <c r="NGP24" s="2201"/>
      <c r="NGQ24" s="2201"/>
      <c r="NGR24" s="2201"/>
      <c r="NGS24" s="2201"/>
      <c r="NGT24" s="2201"/>
      <c r="NGU24" s="2201"/>
      <c r="NGV24" s="2201"/>
      <c r="NGW24" s="2201"/>
      <c r="NGX24" s="2201"/>
      <c r="NGY24" s="2201"/>
      <c r="NGZ24" s="2201"/>
      <c r="NHA24" s="2201"/>
      <c r="NHB24" s="2201"/>
      <c r="NHC24" s="2201"/>
      <c r="NHD24" s="2201"/>
      <c r="NHE24" s="2201"/>
      <c r="NHF24" s="2201"/>
      <c r="NHG24" s="2201"/>
      <c r="NHH24" s="2201"/>
      <c r="NHI24" s="2201"/>
      <c r="NHJ24" s="2201"/>
      <c r="NHK24" s="2201"/>
      <c r="NHL24" s="2201"/>
      <c r="NHM24" s="2201"/>
      <c r="NHN24" s="2201"/>
      <c r="NHO24" s="2201"/>
      <c r="NHP24" s="2201"/>
      <c r="NHQ24" s="2201"/>
      <c r="NHR24" s="2201"/>
      <c r="NHS24" s="2201"/>
      <c r="NHT24" s="2201"/>
      <c r="NHU24" s="2201"/>
      <c r="NHV24" s="2201"/>
      <c r="NHW24" s="2201"/>
      <c r="NHX24" s="2201"/>
      <c r="NHY24" s="2201"/>
      <c r="NHZ24" s="2201"/>
      <c r="NIA24" s="2201"/>
      <c r="NIB24" s="2201"/>
      <c r="NIC24" s="2201"/>
      <c r="NID24" s="2201"/>
      <c r="NIE24" s="2201"/>
      <c r="NIF24" s="2201"/>
      <c r="NIG24" s="2201"/>
      <c r="NIH24" s="2201"/>
      <c r="NII24" s="2201"/>
      <c r="NIJ24" s="2201"/>
      <c r="NIK24" s="2201"/>
      <c r="NIL24" s="2201"/>
      <c r="NIM24" s="2201"/>
      <c r="NIN24" s="2201"/>
      <c r="NIO24" s="2201"/>
      <c r="NIP24" s="2201"/>
      <c r="NIQ24" s="2201"/>
      <c r="NIR24" s="2201"/>
      <c r="NIS24" s="2201"/>
      <c r="NIT24" s="2201"/>
      <c r="NIU24" s="2201"/>
      <c r="NIV24" s="2201"/>
      <c r="NIW24" s="2201"/>
      <c r="NIX24" s="2201"/>
      <c r="NIY24" s="2201"/>
      <c r="NIZ24" s="2201"/>
      <c r="NJA24" s="2201"/>
      <c r="NJB24" s="2201"/>
      <c r="NJC24" s="2201"/>
      <c r="NJD24" s="2201"/>
      <c r="NJE24" s="2201"/>
      <c r="NJF24" s="2201"/>
      <c r="NJG24" s="2201"/>
      <c r="NJH24" s="2201"/>
      <c r="NJI24" s="2201"/>
      <c r="NJJ24" s="2201"/>
      <c r="NJK24" s="2201"/>
      <c r="NJL24" s="2201"/>
      <c r="NJM24" s="2201"/>
      <c r="NJN24" s="2201"/>
      <c r="NJO24" s="2201"/>
      <c r="NJP24" s="2201"/>
      <c r="NJQ24" s="2201"/>
      <c r="NJR24" s="2201"/>
      <c r="NJS24" s="2201"/>
      <c r="NJT24" s="2201"/>
      <c r="NJU24" s="2201"/>
      <c r="NJV24" s="2201"/>
      <c r="NJW24" s="2201"/>
      <c r="NJX24" s="2201"/>
      <c r="NJY24" s="2201"/>
      <c r="NJZ24" s="2201"/>
      <c r="NKA24" s="2201"/>
      <c r="NKB24" s="2201"/>
      <c r="NKC24" s="2201"/>
      <c r="NKD24" s="2201"/>
      <c r="NKE24" s="2201"/>
      <c r="NKF24" s="2201"/>
      <c r="NKG24" s="2201"/>
      <c r="NKH24" s="2201"/>
      <c r="NKI24" s="2201"/>
      <c r="NKJ24" s="2201"/>
      <c r="NKK24" s="2201"/>
      <c r="NKL24" s="2201"/>
      <c r="NKM24" s="2201"/>
      <c r="NKN24" s="2201"/>
      <c r="NKO24" s="2201"/>
      <c r="NKP24" s="2201"/>
      <c r="NKQ24" s="2201"/>
      <c r="NKR24" s="2201"/>
      <c r="NKS24" s="2201"/>
      <c r="NKT24" s="2201"/>
      <c r="NKU24" s="2201"/>
      <c r="NKV24" s="2201"/>
      <c r="NKW24" s="2201"/>
      <c r="NKX24" s="2201"/>
      <c r="NKY24" s="2201"/>
      <c r="NKZ24" s="2201"/>
      <c r="NLA24" s="2201"/>
      <c r="NLB24" s="2201"/>
      <c r="NLC24" s="2201"/>
      <c r="NLD24" s="2201"/>
      <c r="NLE24" s="2201"/>
      <c r="NLF24" s="2201"/>
      <c r="NLG24" s="2201"/>
      <c r="NLH24" s="2201"/>
      <c r="NLI24" s="2201"/>
      <c r="NLJ24" s="2201"/>
      <c r="NLK24" s="2201"/>
      <c r="NLL24" s="2201"/>
      <c r="NLM24" s="2201"/>
      <c r="NLN24" s="2201"/>
      <c r="NLO24" s="2201"/>
      <c r="NLP24" s="2201"/>
      <c r="NLQ24" s="2201"/>
      <c r="NLR24" s="2201"/>
      <c r="NLS24" s="2201"/>
      <c r="NLT24" s="2201"/>
      <c r="NLU24" s="2201"/>
      <c r="NLV24" s="2201"/>
      <c r="NLW24" s="2201"/>
      <c r="NLX24" s="2201"/>
      <c r="NLY24" s="2201"/>
      <c r="NLZ24" s="2201"/>
      <c r="NMA24" s="2201"/>
      <c r="NMB24" s="2201"/>
      <c r="NMC24" s="2201"/>
      <c r="NMD24" s="2201"/>
      <c r="NME24" s="2201"/>
      <c r="NMF24" s="2201"/>
      <c r="NMG24" s="2201"/>
      <c r="NMH24" s="2201"/>
      <c r="NMI24" s="2201"/>
      <c r="NMJ24" s="2201"/>
      <c r="NMK24" s="2201"/>
      <c r="NML24" s="2201"/>
      <c r="NMM24" s="2201"/>
      <c r="NMN24" s="2201"/>
      <c r="NMO24" s="2201"/>
      <c r="NMP24" s="2201"/>
      <c r="NMQ24" s="2201"/>
      <c r="NMR24" s="2201"/>
      <c r="NMS24" s="2201"/>
      <c r="NMT24" s="2201"/>
      <c r="NMU24" s="2201"/>
      <c r="NMV24" s="2201"/>
      <c r="NMW24" s="2201"/>
      <c r="NMX24" s="2201"/>
      <c r="NMY24" s="2201"/>
      <c r="NMZ24" s="2201"/>
      <c r="NNA24" s="2201"/>
      <c r="NNB24" s="2201"/>
      <c r="NNC24" s="2201"/>
      <c r="NND24" s="2201"/>
      <c r="NNE24" s="2201"/>
      <c r="NNF24" s="2201"/>
      <c r="NNG24" s="2201"/>
      <c r="NNH24" s="2201"/>
      <c r="NNI24" s="2201"/>
      <c r="NNJ24" s="2201"/>
      <c r="NNK24" s="2201"/>
      <c r="NNL24" s="2201"/>
      <c r="NNM24" s="2201"/>
      <c r="NNN24" s="2201"/>
      <c r="NNO24" s="2201"/>
      <c r="NNP24" s="2201"/>
      <c r="NNQ24" s="2201"/>
      <c r="NNR24" s="2201"/>
      <c r="NNS24" s="2201"/>
      <c r="NNT24" s="2201"/>
      <c r="NNU24" s="2201"/>
      <c r="NNV24" s="2201"/>
      <c r="NNW24" s="2201"/>
      <c r="NNX24" s="2201"/>
      <c r="NNY24" s="2201"/>
      <c r="NNZ24" s="2201"/>
      <c r="NOA24" s="2201"/>
      <c r="NOB24" s="2201"/>
      <c r="NOC24" s="2201"/>
      <c r="NOD24" s="2201"/>
      <c r="NOE24" s="2201"/>
      <c r="NOF24" s="2201"/>
      <c r="NOG24" s="2201"/>
      <c r="NOH24" s="2201"/>
      <c r="NOI24" s="2201"/>
      <c r="NOJ24" s="2201"/>
      <c r="NOK24" s="2201"/>
      <c r="NOL24" s="2201"/>
      <c r="NOM24" s="2201"/>
      <c r="NON24" s="2201"/>
      <c r="NOO24" s="2201"/>
      <c r="NOP24" s="2201"/>
      <c r="NOQ24" s="2201"/>
      <c r="NOR24" s="2201"/>
      <c r="NOS24" s="2201"/>
      <c r="NOT24" s="2201"/>
      <c r="NOU24" s="2201"/>
      <c r="NOV24" s="2201"/>
      <c r="NOW24" s="2201"/>
      <c r="NOX24" s="2201"/>
      <c r="NOY24" s="2201"/>
      <c r="NOZ24" s="2201"/>
      <c r="NPA24" s="2201"/>
      <c r="NPB24" s="2201"/>
      <c r="NPC24" s="2201"/>
      <c r="NPD24" s="2201"/>
      <c r="NPE24" s="2201"/>
      <c r="NPF24" s="2201"/>
      <c r="NPG24" s="2201"/>
      <c r="NPH24" s="2201"/>
      <c r="NPI24" s="2201"/>
      <c r="NPJ24" s="2201"/>
      <c r="NPK24" s="2201"/>
      <c r="NPL24" s="2201"/>
      <c r="NPM24" s="2201"/>
      <c r="NPN24" s="2201"/>
      <c r="NPO24" s="2201"/>
      <c r="NPP24" s="2201"/>
      <c r="NPQ24" s="2201"/>
      <c r="NPR24" s="2201"/>
      <c r="NPS24" s="2201"/>
      <c r="NPT24" s="2201"/>
      <c r="NPU24" s="2201"/>
      <c r="NPV24" s="2201"/>
      <c r="NPW24" s="2201"/>
      <c r="NPX24" s="2201"/>
      <c r="NPY24" s="2201"/>
      <c r="NPZ24" s="2201"/>
      <c r="NQA24" s="2201"/>
      <c r="NQB24" s="2201"/>
      <c r="NQC24" s="2201"/>
      <c r="NQD24" s="2201"/>
      <c r="NQE24" s="2201"/>
      <c r="NQF24" s="2201"/>
      <c r="NQG24" s="2201"/>
      <c r="NQH24" s="2201"/>
      <c r="NQI24" s="2201"/>
      <c r="NQJ24" s="2201"/>
      <c r="NQK24" s="2201"/>
      <c r="NQL24" s="2201"/>
      <c r="NQM24" s="2201"/>
      <c r="NQN24" s="2201"/>
      <c r="NQO24" s="2201"/>
      <c r="NQP24" s="2201"/>
      <c r="NQQ24" s="2201"/>
      <c r="NQR24" s="2201"/>
      <c r="NQS24" s="2201"/>
      <c r="NQT24" s="2201"/>
      <c r="NQU24" s="2201"/>
      <c r="NQV24" s="2201"/>
      <c r="NQW24" s="2201"/>
      <c r="NQX24" s="2201"/>
      <c r="NQY24" s="2201"/>
      <c r="NQZ24" s="2201"/>
      <c r="NRA24" s="2201"/>
      <c r="NRB24" s="2201"/>
      <c r="NRC24" s="2201"/>
      <c r="NRD24" s="2201"/>
      <c r="NRE24" s="2201"/>
      <c r="NRF24" s="2201"/>
      <c r="NRG24" s="2201"/>
      <c r="NRH24" s="2201"/>
      <c r="NRI24" s="2201"/>
      <c r="NRJ24" s="2201"/>
      <c r="NRK24" s="2201"/>
      <c r="NRL24" s="2201"/>
      <c r="NRM24" s="2201"/>
      <c r="NRN24" s="2201"/>
      <c r="NRO24" s="2201"/>
      <c r="NRP24" s="2201"/>
      <c r="NRQ24" s="2201"/>
      <c r="NRR24" s="2201"/>
      <c r="NRS24" s="2201"/>
      <c r="NRT24" s="2201"/>
      <c r="NRU24" s="2201"/>
      <c r="NRV24" s="2201"/>
      <c r="NRW24" s="2201"/>
      <c r="NRX24" s="2201"/>
      <c r="NRY24" s="2201"/>
      <c r="NRZ24" s="2201"/>
      <c r="NSA24" s="2201"/>
      <c r="NSB24" s="2201"/>
      <c r="NSC24" s="2201"/>
      <c r="NSD24" s="2201"/>
      <c r="NSE24" s="2201"/>
      <c r="NSF24" s="2201"/>
      <c r="NSG24" s="2201"/>
      <c r="NSH24" s="2201"/>
      <c r="NSI24" s="2201"/>
      <c r="NSJ24" s="2201"/>
      <c r="NSK24" s="2201"/>
      <c r="NSL24" s="2201"/>
      <c r="NSM24" s="2201"/>
      <c r="NSN24" s="2201"/>
      <c r="NSO24" s="2201"/>
      <c r="NSP24" s="2201"/>
      <c r="NSQ24" s="2201"/>
      <c r="NSR24" s="2201"/>
      <c r="NSS24" s="2201"/>
      <c r="NST24" s="2201"/>
      <c r="NSU24" s="2201"/>
      <c r="NSV24" s="2201"/>
      <c r="NSW24" s="2201"/>
      <c r="NSX24" s="2201"/>
      <c r="NSY24" s="2201"/>
      <c r="NSZ24" s="2201"/>
      <c r="NTA24" s="2201"/>
      <c r="NTB24" s="2201"/>
      <c r="NTC24" s="2201"/>
      <c r="NTD24" s="2201"/>
      <c r="NTE24" s="2201"/>
      <c r="NTF24" s="2201"/>
      <c r="NTG24" s="2201"/>
      <c r="NTH24" s="2201"/>
      <c r="NTI24" s="2201"/>
      <c r="NTJ24" s="2201"/>
      <c r="NTK24" s="2201"/>
      <c r="NTL24" s="2201"/>
      <c r="NTM24" s="2201"/>
      <c r="NTN24" s="2201"/>
      <c r="NTO24" s="2201"/>
      <c r="NTP24" s="2201"/>
      <c r="NTQ24" s="2201"/>
      <c r="NTR24" s="2201"/>
      <c r="NTS24" s="2201"/>
      <c r="NTT24" s="2201"/>
      <c r="NTU24" s="2201"/>
      <c r="NTV24" s="2201"/>
      <c r="NTW24" s="2201"/>
      <c r="NTX24" s="2201"/>
      <c r="NTY24" s="2201"/>
      <c r="NTZ24" s="2201"/>
      <c r="NUA24" s="2201"/>
      <c r="NUB24" s="2201"/>
      <c r="NUC24" s="2201"/>
      <c r="NUD24" s="2201"/>
      <c r="NUE24" s="2201"/>
      <c r="NUF24" s="2201"/>
      <c r="NUG24" s="2201"/>
      <c r="NUH24" s="2201"/>
      <c r="NUI24" s="2201"/>
      <c r="NUJ24" s="2201"/>
      <c r="NUK24" s="2201"/>
      <c r="NUL24" s="2201"/>
      <c r="NUM24" s="2201"/>
      <c r="NUN24" s="2201"/>
      <c r="NUO24" s="2201"/>
      <c r="NUP24" s="2201"/>
      <c r="NUQ24" s="2201"/>
      <c r="NUR24" s="2201"/>
      <c r="NUS24" s="2201"/>
      <c r="NUT24" s="2201"/>
      <c r="NUU24" s="2201"/>
      <c r="NUV24" s="2201"/>
      <c r="NUW24" s="2201"/>
      <c r="NUX24" s="2201"/>
      <c r="NUY24" s="2201"/>
      <c r="NUZ24" s="2201"/>
      <c r="NVA24" s="2201"/>
      <c r="NVB24" s="2201"/>
      <c r="NVC24" s="2201"/>
      <c r="NVD24" s="2201"/>
      <c r="NVE24" s="2201"/>
      <c r="NVF24" s="2201"/>
      <c r="NVG24" s="2201"/>
      <c r="NVH24" s="2201"/>
      <c r="NVI24" s="2201"/>
      <c r="NVJ24" s="2201"/>
      <c r="NVK24" s="2201"/>
      <c r="NVL24" s="2201"/>
      <c r="NVM24" s="2201"/>
      <c r="NVN24" s="2201"/>
      <c r="NVO24" s="2201"/>
      <c r="NVP24" s="2201"/>
      <c r="NVQ24" s="2201"/>
      <c r="NVR24" s="2201"/>
      <c r="NVS24" s="2201"/>
      <c r="NVT24" s="2201"/>
      <c r="NVU24" s="2201"/>
      <c r="NVV24" s="2201"/>
      <c r="NVW24" s="2201"/>
      <c r="NVX24" s="2201"/>
      <c r="NVY24" s="2201"/>
      <c r="NVZ24" s="2201"/>
      <c r="NWA24" s="2201"/>
      <c r="NWB24" s="2201"/>
      <c r="NWC24" s="2201"/>
      <c r="NWD24" s="2201"/>
      <c r="NWE24" s="2201"/>
      <c r="NWF24" s="2201"/>
      <c r="NWG24" s="2201"/>
      <c r="NWH24" s="2201"/>
      <c r="NWI24" s="2201"/>
      <c r="NWJ24" s="2201"/>
      <c r="NWK24" s="2201"/>
      <c r="NWL24" s="2201"/>
      <c r="NWM24" s="2201"/>
      <c r="NWN24" s="2201"/>
      <c r="NWO24" s="2201"/>
      <c r="NWP24" s="2201"/>
      <c r="NWQ24" s="2201"/>
      <c r="NWR24" s="2201"/>
      <c r="NWS24" s="2201"/>
      <c r="NWT24" s="2201"/>
      <c r="NWU24" s="2201"/>
      <c r="NWV24" s="2201"/>
      <c r="NWW24" s="2201"/>
      <c r="NWX24" s="2201"/>
      <c r="NWY24" s="2201"/>
      <c r="NWZ24" s="2201"/>
      <c r="NXA24" s="2201"/>
      <c r="NXB24" s="2201"/>
      <c r="NXC24" s="2201"/>
      <c r="NXD24" s="2201"/>
      <c r="NXE24" s="2201"/>
      <c r="NXF24" s="2201"/>
      <c r="NXG24" s="2201"/>
      <c r="NXH24" s="2201"/>
      <c r="NXI24" s="2201"/>
      <c r="NXJ24" s="2201"/>
      <c r="NXK24" s="2201"/>
      <c r="NXL24" s="2201"/>
      <c r="NXM24" s="2201"/>
      <c r="NXN24" s="2201"/>
      <c r="NXO24" s="2201"/>
      <c r="NXP24" s="2201"/>
      <c r="NXQ24" s="2201"/>
      <c r="NXR24" s="2201"/>
      <c r="NXS24" s="2201"/>
      <c r="NXT24" s="2201"/>
      <c r="NXU24" s="2201"/>
      <c r="NXV24" s="2201"/>
      <c r="NXW24" s="2201"/>
      <c r="NXX24" s="2201"/>
      <c r="NXY24" s="2201"/>
      <c r="NXZ24" s="2201"/>
      <c r="NYA24" s="2201"/>
      <c r="NYB24" s="2201"/>
      <c r="NYC24" s="2201"/>
      <c r="NYD24" s="2201"/>
      <c r="NYE24" s="2201"/>
      <c r="NYF24" s="2201"/>
      <c r="NYG24" s="2201"/>
      <c r="NYH24" s="2201"/>
      <c r="NYI24" s="2201"/>
      <c r="NYJ24" s="2201"/>
      <c r="NYK24" s="2201"/>
      <c r="NYL24" s="2201"/>
      <c r="NYM24" s="2201"/>
      <c r="NYN24" s="2201"/>
      <c r="NYO24" s="2201"/>
      <c r="NYP24" s="2201"/>
      <c r="NYQ24" s="2201"/>
      <c r="NYR24" s="2201"/>
      <c r="NYS24" s="2201"/>
      <c r="NYT24" s="2201"/>
      <c r="NYU24" s="2201"/>
      <c r="NYV24" s="2201"/>
      <c r="NYW24" s="2201"/>
      <c r="NYX24" s="2201"/>
      <c r="NYY24" s="2201"/>
      <c r="NYZ24" s="2201"/>
      <c r="NZA24" s="2201"/>
      <c r="NZB24" s="2201"/>
      <c r="NZC24" s="2201"/>
      <c r="NZD24" s="2201"/>
      <c r="NZE24" s="2201"/>
      <c r="NZF24" s="2201"/>
      <c r="NZG24" s="2201"/>
      <c r="NZH24" s="2201"/>
      <c r="NZI24" s="2201"/>
      <c r="NZJ24" s="2201"/>
      <c r="NZK24" s="2201"/>
      <c r="NZL24" s="2201"/>
      <c r="NZM24" s="2201"/>
      <c r="NZN24" s="2201"/>
      <c r="NZO24" s="2201"/>
      <c r="NZP24" s="2201"/>
      <c r="NZQ24" s="2201"/>
      <c r="NZR24" s="2201"/>
      <c r="NZS24" s="2201"/>
      <c r="NZT24" s="2201"/>
      <c r="NZU24" s="2201"/>
      <c r="NZV24" s="2201"/>
      <c r="NZW24" s="2201"/>
      <c r="NZX24" s="2201"/>
      <c r="NZY24" s="2201"/>
      <c r="NZZ24" s="2201"/>
      <c r="OAA24" s="2201"/>
      <c r="OAB24" s="2201"/>
      <c r="OAC24" s="2201"/>
      <c r="OAD24" s="2201"/>
      <c r="OAE24" s="2201"/>
      <c r="OAF24" s="2201"/>
      <c r="OAG24" s="2201"/>
      <c r="OAH24" s="2201"/>
      <c r="OAI24" s="2201"/>
      <c r="OAJ24" s="2201"/>
      <c r="OAK24" s="2201"/>
      <c r="OAL24" s="2201"/>
      <c r="OAM24" s="2201"/>
      <c r="OAN24" s="2201"/>
      <c r="OAO24" s="2201"/>
      <c r="OAP24" s="2201"/>
      <c r="OAQ24" s="2201"/>
      <c r="OAR24" s="2201"/>
      <c r="OAS24" s="2201"/>
      <c r="OAT24" s="2201"/>
      <c r="OAU24" s="2201"/>
      <c r="OAV24" s="2201"/>
      <c r="OAW24" s="2201"/>
      <c r="OAX24" s="2201"/>
      <c r="OAY24" s="2201"/>
      <c r="OAZ24" s="2201"/>
      <c r="OBA24" s="2201"/>
      <c r="OBB24" s="2201"/>
      <c r="OBC24" s="2201"/>
      <c r="OBD24" s="2201"/>
      <c r="OBE24" s="2201"/>
      <c r="OBF24" s="2201"/>
      <c r="OBG24" s="2201"/>
      <c r="OBH24" s="2201"/>
      <c r="OBI24" s="2201"/>
      <c r="OBJ24" s="2201"/>
      <c r="OBK24" s="2201"/>
      <c r="OBL24" s="2201"/>
      <c r="OBM24" s="2201"/>
      <c r="OBN24" s="2201"/>
      <c r="OBO24" s="2201"/>
      <c r="OBP24" s="2201"/>
      <c r="OBQ24" s="2201"/>
      <c r="OBR24" s="2201"/>
      <c r="OBS24" s="2201"/>
      <c r="OBT24" s="2201"/>
      <c r="OBU24" s="2201"/>
      <c r="OBV24" s="2201"/>
      <c r="OBW24" s="2201"/>
      <c r="OBX24" s="2201"/>
      <c r="OBY24" s="2201"/>
      <c r="OBZ24" s="2201"/>
      <c r="OCA24" s="2201"/>
      <c r="OCB24" s="2201"/>
      <c r="OCC24" s="2201"/>
      <c r="OCD24" s="2201"/>
      <c r="OCE24" s="2201"/>
      <c r="OCF24" s="2201"/>
      <c r="OCG24" s="2201"/>
      <c r="OCH24" s="2201"/>
      <c r="OCI24" s="2201"/>
      <c r="OCJ24" s="2201"/>
      <c r="OCK24" s="2201"/>
      <c r="OCL24" s="2201"/>
      <c r="OCM24" s="2201"/>
      <c r="OCN24" s="2201"/>
      <c r="OCO24" s="2201"/>
      <c r="OCP24" s="2201"/>
      <c r="OCQ24" s="2201"/>
      <c r="OCR24" s="2201"/>
      <c r="OCS24" s="2201"/>
      <c r="OCT24" s="2201"/>
      <c r="OCU24" s="2201"/>
      <c r="OCV24" s="2201"/>
      <c r="OCW24" s="2201"/>
      <c r="OCX24" s="2201"/>
      <c r="OCY24" s="2201"/>
      <c r="OCZ24" s="2201"/>
      <c r="ODA24" s="2201"/>
      <c r="ODB24" s="2201"/>
      <c r="ODC24" s="2201"/>
      <c r="ODD24" s="2201"/>
      <c r="ODE24" s="2201"/>
      <c r="ODF24" s="2201"/>
      <c r="ODG24" s="2201"/>
      <c r="ODH24" s="2201"/>
      <c r="ODI24" s="2201"/>
      <c r="ODJ24" s="2201"/>
      <c r="ODK24" s="2201"/>
      <c r="ODL24" s="2201"/>
      <c r="ODM24" s="2201"/>
      <c r="ODN24" s="2201"/>
      <c r="ODO24" s="2201"/>
      <c r="ODP24" s="2201"/>
      <c r="ODQ24" s="2201"/>
      <c r="ODR24" s="2201"/>
      <c r="ODS24" s="2201"/>
      <c r="ODT24" s="2201"/>
      <c r="ODU24" s="2201"/>
      <c r="ODV24" s="2201"/>
      <c r="ODW24" s="2201"/>
      <c r="ODX24" s="2201"/>
      <c r="ODY24" s="2201"/>
      <c r="ODZ24" s="2201"/>
      <c r="OEA24" s="2201"/>
      <c r="OEB24" s="2201"/>
      <c r="OEC24" s="2201"/>
      <c r="OED24" s="2201"/>
      <c r="OEE24" s="2201"/>
      <c r="OEF24" s="2201"/>
      <c r="OEG24" s="2201"/>
      <c r="OEH24" s="2201"/>
      <c r="OEI24" s="2201"/>
      <c r="OEJ24" s="2201"/>
      <c r="OEK24" s="2201"/>
      <c r="OEL24" s="2201"/>
      <c r="OEM24" s="2201"/>
      <c r="OEN24" s="2201"/>
      <c r="OEO24" s="2201"/>
      <c r="OEP24" s="2201"/>
      <c r="OEQ24" s="2201"/>
      <c r="OER24" s="2201"/>
      <c r="OES24" s="2201"/>
      <c r="OET24" s="2201"/>
      <c r="OEU24" s="2201"/>
      <c r="OEV24" s="2201"/>
      <c r="OEW24" s="2201"/>
      <c r="OEX24" s="2201"/>
      <c r="OEY24" s="2201"/>
      <c r="OEZ24" s="2201"/>
      <c r="OFA24" s="2201"/>
      <c r="OFB24" s="2201"/>
      <c r="OFC24" s="2201"/>
      <c r="OFD24" s="2201"/>
      <c r="OFE24" s="2201"/>
      <c r="OFF24" s="2201"/>
      <c r="OFG24" s="2201"/>
      <c r="OFH24" s="2201"/>
      <c r="OFI24" s="2201"/>
      <c r="OFJ24" s="2201"/>
      <c r="OFK24" s="2201"/>
      <c r="OFL24" s="2201"/>
      <c r="OFM24" s="2201"/>
      <c r="OFN24" s="2201"/>
      <c r="OFO24" s="2201"/>
      <c r="OFP24" s="2201"/>
      <c r="OFQ24" s="2201"/>
      <c r="OFR24" s="2201"/>
      <c r="OFS24" s="2201"/>
      <c r="OFT24" s="2201"/>
      <c r="OFU24" s="2201"/>
      <c r="OFV24" s="2201"/>
      <c r="OFW24" s="2201"/>
      <c r="OFX24" s="2201"/>
      <c r="OFY24" s="2201"/>
      <c r="OFZ24" s="2201"/>
      <c r="OGA24" s="2201"/>
      <c r="OGB24" s="2201"/>
      <c r="OGC24" s="2201"/>
      <c r="OGD24" s="2201"/>
      <c r="OGE24" s="2201"/>
      <c r="OGF24" s="2201"/>
      <c r="OGG24" s="2201"/>
      <c r="OGH24" s="2201"/>
      <c r="OGI24" s="2201"/>
      <c r="OGJ24" s="2201"/>
      <c r="OGK24" s="2201"/>
      <c r="OGL24" s="2201"/>
      <c r="OGM24" s="2201"/>
      <c r="OGN24" s="2201"/>
      <c r="OGO24" s="2201"/>
      <c r="OGP24" s="2201"/>
      <c r="OGQ24" s="2201"/>
      <c r="OGR24" s="2201"/>
      <c r="OGS24" s="2201"/>
      <c r="OGT24" s="2201"/>
      <c r="OGU24" s="2201"/>
      <c r="OGV24" s="2201"/>
      <c r="OGW24" s="2201"/>
      <c r="OGX24" s="2201"/>
      <c r="OGY24" s="2201"/>
      <c r="OGZ24" s="2201"/>
      <c r="OHA24" s="2201"/>
      <c r="OHB24" s="2201"/>
      <c r="OHC24" s="2201"/>
      <c r="OHD24" s="2201"/>
      <c r="OHE24" s="2201"/>
      <c r="OHF24" s="2201"/>
      <c r="OHG24" s="2201"/>
      <c r="OHH24" s="2201"/>
      <c r="OHI24" s="2201"/>
      <c r="OHJ24" s="2201"/>
      <c r="OHK24" s="2201"/>
      <c r="OHL24" s="2201"/>
      <c r="OHM24" s="2201"/>
      <c r="OHN24" s="2201"/>
      <c r="OHO24" s="2201"/>
      <c r="OHP24" s="2201"/>
      <c r="OHQ24" s="2201"/>
      <c r="OHR24" s="2201"/>
      <c r="OHS24" s="2201"/>
      <c r="OHT24" s="2201"/>
      <c r="OHU24" s="2201"/>
      <c r="OHV24" s="2201"/>
      <c r="OHW24" s="2201"/>
      <c r="OHX24" s="2201"/>
      <c r="OHY24" s="2201"/>
      <c r="OHZ24" s="2201"/>
      <c r="OIA24" s="2201"/>
      <c r="OIB24" s="2201"/>
      <c r="OIC24" s="2201"/>
      <c r="OID24" s="2201"/>
      <c r="OIE24" s="2201"/>
      <c r="OIF24" s="2201"/>
      <c r="OIG24" s="2201"/>
      <c r="OIH24" s="2201"/>
      <c r="OII24" s="2201"/>
      <c r="OIJ24" s="2201"/>
      <c r="OIK24" s="2201"/>
      <c r="OIL24" s="2201"/>
      <c r="OIM24" s="2201"/>
      <c r="OIN24" s="2201"/>
      <c r="OIO24" s="2201"/>
      <c r="OIP24" s="2201"/>
      <c r="OIQ24" s="2201"/>
      <c r="OIR24" s="2201"/>
      <c r="OIS24" s="2201"/>
      <c r="OIT24" s="2201"/>
      <c r="OIU24" s="2201"/>
      <c r="OIV24" s="2201"/>
      <c r="OIW24" s="2201"/>
      <c r="OIX24" s="2201"/>
      <c r="OIY24" s="2201"/>
      <c r="OIZ24" s="2201"/>
      <c r="OJA24" s="2201"/>
      <c r="OJB24" s="2201"/>
      <c r="OJC24" s="2201"/>
      <c r="OJD24" s="2201"/>
      <c r="OJE24" s="2201"/>
      <c r="OJF24" s="2201"/>
      <c r="OJG24" s="2201"/>
      <c r="OJH24" s="2201"/>
      <c r="OJI24" s="2201"/>
      <c r="OJJ24" s="2201"/>
      <c r="OJK24" s="2201"/>
      <c r="OJL24" s="2201"/>
      <c r="OJM24" s="2201"/>
      <c r="OJN24" s="2201"/>
      <c r="OJO24" s="2201"/>
      <c r="OJP24" s="2201"/>
      <c r="OJQ24" s="2201"/>
      <c r="OJR24" s="2201"/>
      <c r="OJS24" s="2201"/>
      <c r="OJT24" s="2201"/>
      <c r="OJU24" s="2201"/>
      <c r="OJV24" s="2201"/>
      <c r="OJW24" s="2201"/>
      <c r="OJX24" s="2201"/>
      <c r="OJY24" s="2201"/>
      <c r="OJZ24" s="2201"/>
      <c r="OKA24" s="2201"/>
      <c r="OKB24" s="2201"/>
      <c r="OKC24" s="2201"/>
      <c r="OKD24" s="2201"/>
      <c r="OKE24" s="2201"/>
      <c r="OKF24" s="2201"/>
      <c r="OKG24" s="2201"/>
      <c r="OKH24" s="2201"/>
      <c r="OKI24" s="2201"/>
      <c r="OKJ24" s="2201"/>
      <c r="OKK24" s="2201"/>
      <c r="OKL24" s="2201"/>
      <c r="OKM24" s="2201"/>
      <c r="OKN24" s="2201"/>
      <c r="OKO24" s="2201"/>
      <c r="OKP24" s="2201"/>
      <c r="OKQ24" s="2201"/>
      <c r="OKR24" s="2201"/>
      <c r="OKS24" s="2201"/>
      <c r="OKT24" s="2201"/>
      <c r="OKU24" s="2201"/>
      <c r="OKV24" s="2201"/>
      <c r="OKW24" s="2201"/>
      <c r="OKX24" s="2201"/>
      <c r="OKY24" s="2201"/>
      <c r="OKZ24" s="2201"/>
      <c r="OLA24" s="2201"/>
      <c r="OLB24" s="2201"/>
      <c r="OLC24" s="2201"/>
      <c r="OLD24" s="2201"/>
      <c r="OLE24" s="2201"/>
      <c r="OLF24" s="2201"/>
      <c r="OLG24" s="2201"/>
      <c r="OLH24" s="2201"/>
      <c r="OLI24" s="2201"/>
      <c r="OLJ24" s="2201"/>
      <c r="OLK24" s="2201"/>
      <c r="OLL24" s="2201"/>
      <c r="OLM24" s="2201"/>
      <c r="OLN24" s="2201"/>
      <c r="OLO24" s="2201"/>
      <c r="OLP24" s="2201"/>
      <c r="OLQ24" s="2201"/>
      <c r="OLR24" s="2201"/>
      <c r="OLS24" s="2201"/>
      <c r="OLT24" s="2201"/>
      <c r="OLU24" s="2201"/>
      <c r="OLV24" s="2201"/>
      <c r="OLW24" s="2201"/>
      <c r="OLX24" s="2201"/>
      <c r="OLY24" s="2201"/>
      <c r="OLZ24" s="2201"/>
      <c r="OMA24" s="2201"/>
      <c r="OMB24" s="2201"/>
      <c r="OMC24" s="2201"/>
      <c r="OMD24" s="2201"/>
      <c r="OME24" s="2201"/>
      <c r="OMF24" s="2201"/>
      <c r="OMG24" s="2201"/>
      <c r="OMH24" s="2201"/>
      <c r="OMI24" s="2201"/>
      <c r="OMJ24" s="2201"/>
      <c r="OMK24" s="2201"/>
      <c r="OML24" s="2201"/>
      <c r="OMM24" s="2201"/>
      <c r="OMN24" s="2201"/>
      <c r="OMO24" s="2201"/>
      <c r="OMP24" s="2201"/>
      <c r="OMQ24" s="2201"/>
      <c r="OMR24" s="2201"/>
      <c r="OMS24" s="2201"/>
      <c r="OMT24" s="2201"/>
      <c r="OMU24" s="2201"/>
      <c r="OMV24" s="2201"/>
      <c r="OMW24" s="2201"/>
      <c r="OMX24" s="2201"/>
      <c r="OMY24" s="2201"/>
      <c r="OMZ24" s="2201"/>
      <c r="ONA24" s="2201"/>
      <c r="ONB24" s="2201"/>
      <c r="ONC24" s="2201"/>
      <c r="OND24" s="2201"/>
      <c r="ONE24" s="2201"/>
      <c r="ONF24" s="2201"/>
      <c r="ONG24" s="2201"/>
      <c r="ONH24" s="2201"/>
      <c r="ONI24" s="2201"/>
      <c r="ONJ24" s="2201"/>
      <c r="ONK24" s="2201"/>
      <c r="ONL24" s="2201"/>
      <c r="ONM24" s="2201"/>
      <c r="ONN24" s="2201"/>
      <c r="ONO24" s="2201"/>
      <c r="ONP24" s="2201"/>
      <c r="ONQ24" s="2201"/>
      <c r="ONR24" s="2201"/>
      <c r="ONS24" s="2201"/>
      <c r="ONT24" s="2201"/>
      <c r="ONU24" s="2201"/>
      <c r="ONV24" s="2201"/>
      <c r="ONW24" s="2201"/>
      <c r="ONX24" s="2201"/>
      <c r="ONY24" s="2201"/>
      <c r="ONZ24" s="2201"/>
      <c r="OOA24" s="2201"/>
      <c r="OOB24" s="2201"/>
      <c r="OOC24" s="2201"/>
      <c r="OOD24" s="2201"/>
      <c r="OOE24" s="2201"/>
      <c r="OOF24" s="2201"/>
      <c r="OOG24" s="2201"/>
      <c r="OOH24" s="2201"/>
      <c r="OOI24" s="2201"/>
      <c r="OOJ24" s="2201"/>
      <c r="OOK24" s="2201"/>
      <c r="OOL24" s="2201"/>
      <c r="OOM24" s="2201"/>
      <c r="OON24" s="2201"/>
      <c r="OOO24" s="2201"/>
      <c r="OOP24" s="2201"/>
      <c r="OOQ24" s="2201"/>
      <c r="OOR24" s="2201"/>
      <c r="OOS24" s="2201"/>
      <c r="OOT24" s="2201"/>
      <c r="OOU24" s="2201"/>
      <c r="OOV24" s="2201"/>
      <c r="OOW24" s="2201"/>
      <c r="OOX24" s="2201"/>
      <c r="OOY24" s="2201"/>
      <c r="OOZ24" s="2201"/>
      <c r="OPA24" s="2201"/>
      <c r="OPB24" s="2201"/>
      <c r="OPC24" s="2201"/>
      <c r="OPD24" s="2201"/>
      <c r="OPE24" s="2201"/>
      <c r="OPF24" s="2201"/>
      <c r="OPG24" s="2201"/>
      <c r="OPH24" s="2201"/>
      <c r="OPI24" s="2201"/>
      <c r="OPJ24" s="2201"/>
      <c r="OPK24" s="2201"/>
      <c r="OPL24" s="2201"/>
      <c r="OPM24" s="2201"/>
      <c r="OPN24" s="2201"/>
      <c r="OPO24" s="2201"/>
      <c r="OPP24" s="2201"/>
      <c r="OPQ24" s="2201"/>
      <c r="OPR24" s="2201"/>
      <c r="OPS24" s="2201"/>
      <c r="OPT24" s="2201"/>
      <c r="OPU24" s="2201"/>
      <c r="OPV24" s="2201"/>
      <c r="OPW24" s="2201"/>
      <c r="OPX24" s="2201"/>
      <c r="OPY24" s="2201"/>
      <c r="OPZ24" s="2201"/>
      <c r="OQA24" s="2201"/>
      <c r="OQB24" s="2201"/>
      <c r="OQC24" s="2201"/>
      <c r="OQD24" s="2201"/>
      <c r="OQE24" s="2201"/>
      <c r="OQF24" s="2201"/>
      <c r="OQG24" s="2201"/>
      <c r="OQH24" s="2201"/>
      <c r="OQI24" s="2201"/>
      <c r="OQJ24" s="2201"/>
      <c r="OQK24" s="2201"/>
      <c r="OQL24" s="2201"/>
      <c r="OQM24" s="2201"/>
      <c r="OQN24" s="2201"/>
      <c r="OQO24" s="2201"/>
      <c r="OQP24" s="2201"/>
      <c r="OQQ24" s="2201"/>
      <c r="OQR24" s="2201"/>
      <c r="OQS24" s="2201"/>
      <c r="OQT24" s="2201"/>
      <c r="OQU24" s="2201"/>
      <c r="OQV24" s="2201"/>
      <c r="OQW24" s="2201"/>
      <c r="OQX24" s="2201"/>
      <c r="OQY24" s="2201"/>
      <c r="OQZ24" s="2201"/>
      <c r="ORA24" s="2201"/>
      <c r="ORB24" s="2201"/>
      <c r="ORC24" s="2201"/>
      <c r="ORD24" s="2201"/>
      <c r="ORE24" s="2201"/>
      <c r="ORF24" s="2201"/>
      <c r="ORG24" s="2201"/>
      <c r="ORH24" s="2201"/>
      <c r="ORI24" s="2201"/>
      <c r="ORJ24" s="2201"/>
      <c r="ORK24" s="2201"/>
      <c r="ORL24" s="2201"/>
      <c r="ORM24" s="2201"/>
      <c r="ORN24" s="2201"/>
      <c r="ORO24" s="2201"/>
      <c r="ORP24" s="2201"/>
      <c r="ORQ24" s="2201"/>
      <c r="ORR24" s="2201"/>
      <c r="ORS24" s="2201"/>
      <c r="ORT24" s="2201"/>
      <c r="ORU24" s="2201"/>
      <c r="ORV24" s="2201"/>
      <c r="ORW24" s="2201"/>
      <c r="ORX24" s="2201"/>
      <c r="ORY24" s="2201"/>
      <c r="ORZ24" s="2201"/>
      <c r="OSA24" s="2201"/>
      <c r="OSB24" s="2201"/>
      <c r="OSC24" s="2201"/>
      <c r="OSD24" s="2201"/>
      <c r="OSE24" s="2201"/>
      <c r="OSF24" s="2201"/>
      <c r="OSG24" s="2201"/>
      <c r="OSH24" s="2201"/>
      <c r="OSI24" s="2201"/>
      <c r="OSJ24" s="2201"/>
      <c r="OSK24" s="2201"/>
      <c r="OSL24" s="2201"/>
      <c r="OSM24" s="2201"/>
      <c r="OSN24" s="2201"/>
      <c r="OSO24" s="2201"/>
      <c r="OSP24" s="2201"/>
      <c r="OSQ24" s="2201"/>
      <c r="OSR24" s="2201"/>
      <c r="OSS24" s="2201"/>
      <c r="OST24" s="2201"/>
      <c r="OSU24" s="2201"/>
      <c r="OSV24" s="2201"/>
      <c r="OSW24" s="2201"/>
      <c r="OSX24" s="2201"/>
      <c r="OSY24" s="2201"/>
      <c r="OSZ24" s="2201"/>
      <c r="OTA24" s="2201"/>
      <c r="OTB24" s="2201"/>
      <c r="OTC24" s="2201"/>
      <c r="OTD24" s="2201"/>
      <c r="OTE24" s="2201"/>
      <c r="OTF24" s="2201"/>
      <c r="OTG24" s="2201"/>
      <c r="OTH24" s="2201"/>
      <c r="OTI24" s="2201"/>
      <c r="OTJ24" s="2201"/>
      <c r="OTK24" s="2201"/>
      <c r="OTL24" s="2201"/>
      <c r="OTM24" s="2201"/>
      <c r="OTN24" s="2201"/>
      <c r="OTO24" s="2201"/>
      <c r="OTP24" s="2201"/>
      <c r="OTQ24" s="2201"/>
      <c r="OTR24" s="2201"/>
      <c r="OTS24" s="2201"/>
      <c r="OTT24" s="2201"/>
      <c r="OTU24" s="2201"/>
      <c r="OTV24" s="2201"/>
      <c r="OTW24" s="2201"/>
      <c r="OTX24" s="2201"/>
      <c r="OTY24" s="2201"/>
      <c r="OTZ24" s="2201"/>
      <c r="OUA24" s="2201"/>
      <c r="OUB24" s="2201"/>
      <c r="OUC24" s="2201"/>
      <c r="OUD24" s="2201"/>
      <c r="OUE24" s="2201"/>
      <c r="OUF24" s="2201"/>
      <c r="OUG24" s="2201"/>
      <c r="OUH24" s="2201"/>
      <c r="OUI24" s="2201"/>
      <c r="OUJ24" s="2201"/>
      <c r="OUK24" s="2201"/>
      <c r="OUL24" s="2201"/>
      <c r="OUM24" s="2201"/>
      <c r="OUN24" s="2201"/>
      <c r="OUO24" s="2201"/>
      <c r="OUP24" s="2201"/>
      <c r="OUQ24" s="2201"/>
      <c r="OUR24" s="2201"/>
      <c r="OUS24" s="2201"/>
      <c r="OUT24" s="2201"/>
      <c r="OUU24" s="2201"/>
      <c r="OUV24" s="2201"/>
      <c r="OUW24" s="2201"/>
      <c r="OUX24" s="2201"/>
      <c r="OUY24" s="2201"/>
      <c r="OUZ24" s="2201"/>
      <c r="OVA24" s="2201"/>
      <c r="OVB24" s="2201"/>
      <c r="OVC24" s="2201"/>
      <c r="OVD24" s="2201"/>
      <c r="OVE24" s="2201"/>
      <c r="OVF24" s="2201"/>
      <c r="OVG24" s="2201"/>
      <c r="OVH24" s="2201"/>
      <c r="OVI24" s="2201"/>
      <c r="OVJ24" s="2201"/>
      <c r="OVK24" s="2201"/>
      <c r="OVL24" s="2201"/>
      <c r="OVM24" s="2201"/>
      <c r="OVN24" s="2201"/>
      <c r="OVO24" s="2201"/>
      <c r="OVP24" s="2201"/>
      <c r="OVQ24" s="2201"/>
      <c r="OVR24" s="2201"/>
      <c r="OVS24" s="2201"/>
      <c r="OVT24" s="2201"/>
      <c r="OVU24" s="2201"/>
      <c r="OVV24" s="2201"/>
      <c r="OVW24" s="2201"/>
      <c r="OVX24" s="2201"/>
      <c r="OVY24" s="2201"/>
      <c r="OVZ24" s="2201"/>
      <c r="OWA24" s="2201"/>
      <c r="OWB24" s="2201"/>
      <c r="OWC24" s="2201"/>
      <c r="OWD24" s="2201"/>
      <c r="OWE24" s="2201"/>
      <c r="OWF24" s="2201"/>
      <c r="OWG24" s="2201"/>
      <c r="OWH24" s="2201"/>
      <c r="OWI24" s="2201"/>
      <c r="OWJ24" s="2201"/>
      <c r="OWK24" s="2201"/>
      <c r="OWL24" s="2201"/>
      <c r="OWM24" s="2201"/>
      <c r="OWN24" s="2201"/>
      <c r="OWO24" s="2201"/>
      <c r="OWP24" s="2201"/>
      <c r="OWQ24" s="2201"/>
      <c r="OWR24" s="2201"/>
      <c r="OWS24" s="2201"/>
      <c r="OWT24" s="2201"/>
      <c r="OWU24" s="2201"/>
      <c r="OWV24" s="2201"/>
      <c r="OWW24" s="2201"/>
      <c r="OWX24" s="2201"/>
      <c r="OWY24" s="2201"/>
      <c r="OWZ24" s="2201"/>
      <c r="OXA24" s="2201"/>
      <c r="OXB24" s="2201"/>
      <c r="OXC24" s="2201"/>
      <c r="OXD24" s="2201"/>
      <c r="OXE24" s="2201"/>
      <c r="OXF24" s="2201"/>
      <c r="OXG24" s="2201"/>
      <c r="OXH24" s="2201"/>
      <c r="OXI24" s="2201"/>
      <c r="OXJ24" s="2201"/>
      <c r="OXK24" s="2201"/>
      <c r="OXL24" s="2201"/>
      <c r="OXM24" s="2201"/>
      <c r="OXN24" s="2201"/>
      <c r="OXO24" s="2201"/>
      <c r="OXP24" s="2201"/>
      <c r="OXQ24" s="2201"/>
      <c r="OXR24" s="2201"/>
      <c r="OXS24" s="2201"/>
      <c r="OXT24" s="2201"/>
      <c r="OXU24" s="2201"/>
      <c r="OXV24" s="2201"/>
      <c r="OXW24" s="2201"/>
      <c r="OXX24" s="2201"/>
      <c r="OXY24" s="2201"/>
      <c r="OXZ24" s="2201"/>
      <c r="OYA24" s="2201"/>
      <c r="OYB24" s="2201"/>
      <c r="OYC24" s="2201"/>
      <c r="OYD24" s="2201"/>
      <c r="OYE24" s="2201"/>
      <c r="OYF24" s="2201"/>
      <c r="OYG24" s="2201"/>
      <c r="OYH24" s="2201"/>
      <c r="OYI24" s="2201"/>
      <c r="OYJ24" s="2201"/>
      <c r="OYK24" s="2201"/>
      <c r="OYL24" s="2201"/>
      <c r="OYM24" s="2201"/>
      <c r="OYN24" s="2201"/>
      <c r="OYO24" s="2201"/>
      <c r="OYP24" s="2201"/>
      <c r="OYQ24" s="2201"/>
      <c r="OYR24" s="2201"/>
      <c r="OYS24" s="2201"/>
      <c r="OYT24" s="2201"/>
      <c r="OYU24" s="2201"/>
      <c r="OYV24" s="2201"/>
      <c r="OYW24" s="2201"/>
      <c r="OYX24" s="2201"/>
      <c r="OYY24" s="2201"/>
      <c r="OYZ24" s="2201"/>
      <c r="OZA24" s="2201"/>
      <c r="OZB24" s="2201"/>
      <c r="OZC24" s="2201"/>
      <c r="OZD24" s="2201"/>
      <c r="OZE24" s="2201"/>
      <c r="OZF24" s="2201"/>
      <c r="OZG24" s="2201"/>
      <c r="OZH24" s="2201"/>
      <c r="OZI24" s="2201"/>
      <c r="OZJ24" s="2201"/>
      <c r="OZK24" s="2201"/>
      <c r="OZL24" s="2201"/>
      <c r="OZM24" s="2201"/>
      <c r="OZN24" s="2201"/>
      <c r="OZO24" s="2201"/>
      <c r="OZP24" s="2201"/>
      <c r="OZQ24" s="2201"/>
      <c r="OZR24" s="2201"/>
      <c r="OZS24" s="2201"/>
      <c r="OZT24" s="2201"/>
      <c r="OZU24" s="2201"/>
      <c r="OZV24" s="2201"/>
      <c r="OZW24" s="2201"/>
      <c r="OZX24" s="2201"/>
      <c r="OZY24" s="2201"/>
      <c r="OZZ24" s="2201"/>
      <c r="PAA24" s="2201"/>
      <c r="PAB24" s="2201"/>
      <c r="PAC24" s="2201"/>
      <c r="PAD24" s="2201"/>
      <c r="PAE24" s="2201"/>
      <c r="PAF24" s="2201"/>
      <c r="PAG24" s="2201"/>
      <c r="PAH24" s="2201"/>
      <c r="PAI24" s="2201"/>
      <c r="PAJ24" s="2201"/>
      <c r="PAK24" s="2201"/>
      <c r="PAL24" s="2201"/>
      <c r="PAM24" s="2201"/>
      <c r="PAN24" s="2201"/>
      <c r="PAO24" s="2201"/>
      <c r="PAP24" s="2201"/>
      <c r="PAQ24" s="2201"/>
      <c r="PAR24" s="2201"/>
      <c r="PAS24" s="2201"/>
      <c r="PAT24" s="2201"/>
      <c r="PAU24" s="2201"/>
      <c r="PAV24" s="2201"/>
      <c r="PAW24" s="2201"/>
      <c r="PAX24" s="2201"/>
      <c r="PAY24" s="2201"/>
      <c r="PAZ24" s="2201"/>
      <c r="PBA24" s="2201"/>
      <c r="PBB24" s="2201"/>
      <c r="PBC24" s="2201"/>
      <c r="PBD24" s="2201"/>
      <c r="PBE24" s="2201"/>
      <c r="PBF24" s="2201"/>
      <c r="PBG24" s="2201"/>
      <c r="PBH24" s="2201"/>
      <c r="PBI24" s="2201"/>
      <c r="PBJ24" s="2201"/>
      <c r="PBK24" s="2201"/>
      <c r="PBL24" s="2201"/>
      <c r="PBM24" s="2201"/>
      <c r="PBN24" s="2201"/>
      <c r="PBO24" s="2201"/>
      <c r="PBP24" s="2201"/>
      <c r="PBQ24" s="2201"/>
      <c r="PBR24" s="2201"/>
      <c r="PBS24" s="2201"/>
      <c r="PBT24" s="2201"/>
      <c r="PBU24" s="2201"/>
      <c r="PBV24" s="2201"/>
      <c r="PBW24" s="2201"/>
      <c r="PBX24" s="2201"/>
      <c r="PBY24" s="2201"/>
      <c r="PBZ24" s="2201"/>
      <c r="PCA24" s="2201"/>
      <c r="PCB24" s="2201"/>
      <c r="PCC24" s="2201"/>
      <c r="PCD24" s="2201"/>
      <c r="PCE24" s="2201"/>
      <c r="PCF24" s="2201"/>
      <c r="PCG24" s="2201"/>
      <c r="PCH24" s="2201"/>
      <c r="PCI24" s="2201"/>
      <c r="PCJ24" s="2201"/>
      <c r="PCK24" s="2201"/>
      <c r="PCL24" s="2201"/>
      <c r="PCM24" s="2201"/>
      <c r="PCN24" s="2201"/>
      <c r="PCO24" s="2201"/>
      <c r="PCP24" s="2201"/>
      <c r="PCQ24" s="2201"/>
      <c r="PCR24" s="2201"/>
      <c r="PCS24" s="2201"/>
      <c r="PCT24" s="2201"/>
      <c r="PCU24" s="2201"/>
      <c r="PCV24" s="2201"/>
      <c r="PCW24" s="2201"/>
      <c r="PCX24" s="2201"/>
      <c r="PCY24" s="2201"/>
      <c r="PCZ24" s="2201"/>
      <c r="PDA24" s="2201"/>
      <c r="PDB24" s="2201"/>
      <c r="PDC24" s="2201"/>
      <c r="PDD24" s="2201"/>
      <c r="PDE24" s="2201"/>
      <c r="PDF24" s="2201"/>
      <c r="PDG24" s="2201"/>
      <c r="PDH24" s="2201"/>
      <c r="PDI24" s="2201"/>
      <c r="PDJ24" s="2201"/>
      <c r="PDK24" s="2201"/>
      <c r="PDL24" s="2201"/>
      <c r="PDM24" s="2201"/>
      <c r="PDN24" s="2201"/>
      <c r="PDO24" s="2201"/>
      <c r="PDP24" s="2201"/>
      <c r="PDQ24" s="2201"/>
      <c r="PDR24" s="2201"/>
      <c r="PDS24" s="2201"/>
      <c r="PDT24" s="2201"/>
      <c r="PDU24" s="2201"/>
      <c r="PDV24" s="2201"/>
      <c r="PDW24" s="2201"/>
      <c r="PDX24" s="2201"/>
      <c r="PDY24" s="2201"/>
      <c r="PDZ24" s="2201"/>
      <c r="PEA24" s="2201"/>
      <c r="PEB24" s="2201"/>
      <c r="PEC24" s="2201"/>
      <c r="PED24" s="2201"/>
      <c r="PEE24" s="2201"/>
      <c r="PEF24" s="2201"/>
      <c r="PEG24" s="2201"/>
      <c r="PEH24" s="2201"/>
      <c r="PEI24" s="2201"/>
      <c r="PEJ24" s="2201"/>
      <c r="PEK24" s="2201"/>
      <c r="PEL24" s="2201"/>
      <c r="PEM24" s="2201"/>
      <c r="PEN24" s="2201"/>
      <c r="PEO24" s="2201"/>
      <c r="PEP24" s="2201"/>
      <c r="PEQ24" s="2201"/>
      <c r="PER24" s="2201"/>
      <c r="PES24" s="2201"/>
      <c r="PET24" s="2201"/>
      <c r="PEU24" s="2201"/>
      <c r="PEV24" s="2201"/>
      <c r="PEW24" s="2201"/>
      <c r="PEX24" s="2201"/>
      <c r="PEY24" s="2201"/>
      <c r="PEZ24" s="2201"/>
      <c r="PFA24" s="2201"/>
      <c r="PFB24" s="2201"/>
      <c r="PFC24" s="2201"/>
      <c r="PFD24" s="2201"/>
      <c r="PFE24" s="2201"/>
      <c r="PFF24" s="2201"/>
      <c r="PFG24" s="2201"/>
      <c r="PFH24" s="2201"/>
      <c r="PFI24" s="2201"/>
      <c r="PFJ24" s="2201"/>
      <c r="PFK24" s="2201"/>
      <c r="PFL24" s="2201"/>
      <c r="PFM24" s="2201"/>
      <c r="PFN24" s="2201"/>
      <c r="PFO24" s="2201"/>
      <c r="PFP24" s="2201"/>
      <c r="PFQ24" s="2201"/>
      <c r="PFR24" s="2201"/>
      <c r="PFS24" s="2201"/>
      <c r="PFT24" s="2201"/>
      <c r="PFU24" s="2201"/>
      <c r="PFV24" s="2201"/>
      <c r="PFW24" s="2201"/>
      <c r="PFX24" s="2201"/>
      <c r="PFY24" s="2201"/>
      <c r="PFZ24" s="2201"/>
      <c r="PGA24" s="2201"/>
      <c r="PGB24" s="2201"/>
      <c r="PGC24" s="2201"/>
      <c r="PGD24" s="2201"/>
      <c r="PGE24" s="2201"/>
      <c r="PGF24" s="2201"/>
      <c r="PGG24" s="2201"/>
      <c r="PGH24" s="2201"/>
      <c r="PGI24" s="2201"/>
      <c r="PGJ24" s="2201"/>
      <c r="PGK24" s="2201"/>
      <c r="PGL24" s="2201"/>
      <c r="PGM24" s="2201"/>
      <c r="PGN24" s="2201"/>
      <c r="PGO24" s="2201"/>
      <c r="PGP24" s="2201"/>
      <c r="PGQ24" s="2201"/>
      <c r="PGR24" s="2201"/>
      <c r="PGS24" s="2201"/>
      <c r="PGT24" s="2201"/>
      <c r="PGU24" s="2201"/>
      <c r="PGV24" s="2201"/>
      <c r="PGW24" s="2201"/>
      <c r="PGX24" s="2201"/>
      <c r="PGY24" s="2201"/>
      <c r="PGZ24" s="2201"/>
      <c r="PHA24" s="2201"/>
      <c r="PHB24" s="2201"/>
      <c r="PHC24" s="2201"/>
      <c r="PHD24" s="2201"/>
      <c r="PHE24" s="2201"/>
      <c r="PHF24" s="2201"/>
      <c r="PHG24" s="2201"/>
      <c r="PHH24" s="2201"/>
      <c r="PHI24" s="2201"/>
      <c r="PHJ24" s="2201"/>
      <c r="PHK24" s="2201"/>
      <c r="PHL24" s="2201"/>
      <c r="PHM24" s="2201"/>
      <c r="PHN24" s="2201"/>
      <c r="PHO24" s="2201"/>
      <c r="PHP24" s="2201"/>
      <c r="PHQ24" s="2201"/>
      <c r="PHR24" s="2201"/>
      <c r="PHS24" s="2201"/>
      <c r="PHT24" s="2201"/>
      <c r="PHU24" s="2201"/>
      <c r="PHV24" s="2201"/>
      <c r="PHW24" s="2201"/>
      <c r="PHX24" s="2201"/>
      <c r="PHY24" s="2201"/>
      <c r="PHZ24" s="2201"/>
      <c r="PIA24" s="2201"/>
      <c r="PIB24" s="2201"/>
      <c r="PIC24" s="2201"/>
      <c r="PID24" s="2201"/>
      <c r="PIE24" s="2201"/>
      <c r="PIF24" s="2201"/>
      <c r="PIG24" s="2201"/>
      <c r="PIH24" s="2201"/>
      <c r="PII24" s="2201"/>
      <c r="PIJ24" s="2201"/>
      <c r="PIK24" s="2201"/>
      <c r="PIL24" s="2201"/>
      <c r="PIM24" s="2201"/>
      <c r="PIN24" s="2201"/>
      <c r="PIO24" s="2201"/>
      <c r="PIP24" s="2201"/>
      <c r="PIQ24" s="2201"/>
      <c r="PIR24" s="2201"/>
      <c r="PIS24" s="2201"/>
      <c r="PIT24" s="2201"/>
      <c r="PIU24" s="2201"/>
      <c r="PIV24" s="2201"/>
      <c r="PIW24" s="2201"/>
      <c r="PIX24" s="2201"/>
      <c r="PIY24" s="2201"/>
      <c r="PIZ24" s="2201"/>
      <c r="PJA24" s="2201"/>
      <c r="PJB24" s="2201"/>
      <c r="PJC24" s="2201"/>
      <c r="PJD24" s="2201"/>
      <c r="PJE24" s="2201"/>
      <c r="PJF24" s="2201"/>
      <c r="PJG24" s="2201"/>
      <c r="PJH24" s="2201"/>
      <c r="PJI24" s="2201"/>
      <c r="PJJ24" s="2201"/>
      <c r="PJK24" s="2201"/>
      <c r="PJL24" s="2201"/>
      <c r="PJM24" s="2201"/>
      <c r="PJN24" s="2201"/>
      <c r="PJO24" s="2201"/>
      <c r="PJP24" s="2201"/>
      <c r="PJQ24" s="2201"/>
      <c r="PJR24" s="2201"/>
      <c r="PJS24" s="2201"/>
      <c r="PJT24" s="2201"/>
      <c r="PJU24" s="2201"/>
      <c r="PJV24" s="2201"/>
      <c r="PJW24" s="2201"/>
      <c r="PJX24" s="2201"/>
      <c r="PJY24" s="2201"/>
      <c r="PJZ24" s="2201"/>
      <c r="PKA24" s="2201"/>
      <c r="PKB24" s="2201"/>
      <c r="PKC24" s="2201"/>
      <c r="PKD24" s="2201"/>
      <c r="PKE24" s="2201"/>
      <c r="PKF24" s="2201"/>
      <c r="PKG24" s="2201"/>
      <c r="PKH24" s="2201"/>
      <c r="PKI24" s="2201"/>
      <c r="PKJ24" s="2201"/>
      <c r="PKK24" s="2201"/>
      <c r="PKL24" s="2201"/>
      <c r="PKM24" s="2201"/>
      <c r="PKN24" s="2201"/>
      <c r="PKO24" s="2201"/>
      <c r="PKP24" s="2201"/>
      <c r="PKQ24" s="2201"/>
      <c r="PKR24" s="2201"/>
      <c r="PKS24" s="2201"/>
      <c r="PKT24" s="2201"/>
      <c r="PKU24" s="2201"/>
      <c r="PKV24" s="2201"/>
      <c r="PKW24" s="2201"/>
      <c r="PKX24" s="2201"/>
      <c r="PKY24" s="2201"/>
      <c r="PKZ24" s="2201"/>
      <c r="PLA24" s="2201"/>
      <c r="PLB24" s="2201"/>
      <c r="PLC24" s="2201"/>
      <c r="PLD24" s="2201"/>
      <c r="PLE24" s="2201"/>
      <c r="PLF24" s="2201"/>
      <c r="PLG24" s="2201"/>
      <c r="PLH24" s="2201"/>
      <c r="PLI24" s="2201"/>
      <c r="PLJ24" s="2201"/>
      <c r="PLK24" s="2201"/>
      <c r="PLL24" s="2201"/>
      <c r="PLM24" s="2201"/>
      <c r="PLN24" s="2201"/>
      <c r="PLO24" s="2201"/>
      <c r="PLP24" s="2201"/>
      <c r="PLQ24" s="2201"/>
      <c r="PLR24" s="2201"/>
      <c r="PLS24" s="2201"/>
      <c r="PLT24" s="2201"/>
      <c r="PLU24" s="2201"/>
      <c r="PLV24" s="2201"/>
      <c r="PLW24" s="2201"/>
      <c r="PLX24" s="2201"/>
      <c r="PLY24" s="2201"/>
      <c r="PLZ24" s="2201"/>
      <c r="PMA24" s="2201"/>
      <c r="PMB24" s="2201"/>
      <c r="PMC24" s="2201"/>
      <c r="PMD24" s="2201"/>
      <c r="PME24" s="2201"/>
      <c r="PMF24" s="2201"/>
      <c r="PMG24" s="2201"/>
      <c r="PMH24" s="2201"/>
      <c r="PMI24" s="2201"/>
      <c r="PMJ24" s="2201"/>
      <c r="PMK24" s="2201"/>
      <c r="PML24" s="2201"/>
      <c r="PMM24" s="2201"/>
      <c r="PMN24" s="2201"/>
      <c r="PMO24" s="2201"/>
      <c r="PMP24" s="2201"/>
      <c r="PMQ24" s="2201"/>
      <c r="PMR24" s="2201"/>
      <c r="PMS24" s="2201"/>
      <c r="PMT24" s="2201"/>
      <c r="PMU24" s="2201"/>
      <c r="PMV24" s="2201"/>
      <c r="PMW24" s="2201"/>
      <c r="PMX24" s="2201"/>
      <c r="PMY24" s="2201"/>
      <c r="PMZ24" s="2201"/>
      <c r="PNA24" s="2201"/>
      <c r="PNB24" s="2201"/>
      <c r="PNC24" s="2201"/>
      <c r="PND24" s="2201"/>
      <c r="PNE24" s="2201"/>
      <c r="PNF24" s="2201"/>
      <c r="PNG24" s="2201"/>
      <c r="PNH24" s="2201"/>
      <c r="PNI24" s="2201"/>
      <c r="PNJ24" s="2201"/>
      <c r="PNK24" s="2201"/>
      <c r="PNL24" s="2201"/>
      <c r="PNM24" s="2201"/>
      <c r="PNN24" s="2201"/>
      <c r="PNO24" s="2201"/>
      <c r="PNP24" s="2201"/>
      <c r="PNQ24" s="2201"/>
      <c r="PNR24" s="2201"/>
      <c r="PNS24" s="2201"/>
      <c r="PNT24" s="2201"/>
      <c r="PNU24" s="2201"/>
      <c r="PNV24" s="2201"/>
      <c r="PNW24" s="2201"/>
      <c r="PNX24" s="2201"/>
      <c r="PNY24" s="2201"/>
      <c r="PNZ24" s="2201"/>
      <c r="POA24" s="2201"/>
      <c r="POB24" s="2201"/>
      <c r="POC24" s="2201"/>
      <c r="POD24" s="2201"/>
      <c r="POE24" s="2201"/>
      <c r="POF24" s="2201"/>
      <c r="POG24" s="2201"/>
      <c r="POH24" s="2201"/>
      <c r="POI24" s="2201"/>
      <c r="POJ24" s="2201"/>
      <c r="POK24" s="2201"/>
      <c r="POL24" s="2201"/>
      <c r="POM24" s="2201"/>
      <c r="PON24" s="2201"/>
      <c r="POO24" s="2201"/>
      <c r="POP24" s="2201"/>
      <c r="POQ24" s="2201"/>
      <c r="POR24" s="2201"/>
      <c r="POS24" s="2201"/>
      <c r="POT24" s="2201"/>
      <c r="POU24" s="2201"/>
      <c r="POV24" s="2201"/>
      <c r="POW24" s="2201"/>
      <c r="POX24" s="2201"/>
      <c r="POY24" s="2201"/>
      <c r="POZ24" s="2201"/>
      <c r="PPA24" s="2201"/>
      <c r="PPB24" s="2201"/>
      <c r="PPC24" s="2201"/>
      <c r="PPD24" s="2201"/>
      <c r="PPE24" s="2201"/>
      <c r="PPF24" s="2201"/>
      <c r="PPG24" s="2201"/>
      <c r="PPH24" s="2201"/>
      <c r="PPI24" s="2201"/>
      <c r="PPJ24" s="2201"/>
      <c r="PPK24" s="2201"/>
      <c r="PPL24" s="2201"/>
      <c r="PPM24" s="2201"/>
      <c r="PPN24" s="2201"/>
      <c r="PPO24" s="2201"/>
      <c r="PPP24" s="2201"/>
      <c r="PPQ24" s="2201"/>
      <c r="PPR24" s="2201"/>
      <c r="PPS24" s="2201"/>
      <c r="PPT24" s="2201"/>
      <c r="PPU24" s="2201"/>
      <c r="PPV24" s="2201"/>
      <c r="PPW24" s="2201"/>
      <c r="PPX24" s="2201"/>
      <c r="PPY24" s="2201"/>
      <c r="PPZ24" s="2201"/>
      <c r="PQA24" s="2201"/>
      <c r="PQB24" s="2201"/>
      <c r="PQC24" s="2201"/>
      <c r="PQD24" s="2201"/>
      <c r="PQE24" s="2201"/>
      <c r="PQF24" s="2201"/>
      <c r="PQG24" s="2201"/>
      <c r="PQH24" s="2201"/>
      <c r="PQI24" s="2201"/>
      <c r="PQJ24" s="2201"/>
      <c r="PQK24" s="2201"/>
      <c r="PQL24" s="2201"/>
      <c r="PQM24" s="2201"/>
      <c r="PQN24" s="2201"/>
      <c r="PQO24" s="2201"/>
      <c r="PQP24" s="2201"/>
      <c r="PQQ24" s="2201"/>
      <c r="PQR24" s="2201"/>
      <c r="PQS24" s="2201"/>
      <c r="PQT24" s="2201"/>
      <c r="PQU24" s="2201"/>
      <c r="PQV24" s="2201"/>
      <c r="PQW24" s="2201"/>
      <c r="PQX24" s="2201"/>
      <c r="PQY24" s="2201"/>
      <c r="PQZ24" s="2201"/>
      <c r="PRA24" s="2201"/>
      <c r="PRB24" s="2201"/>
      <c r="PRC24" s="2201"/>
      <c r="PRD24" s="2201"/>
      <c r="PRE24" s="2201"/>
      <c r="PRF24" s="2201"/>
      <c r="PRG24" s="2201"/>
      <c r="PRH24" s="2201"/>
      <c r="PRI24" s="2201"/>
      <c r="PRJ24" s="2201"/>
      <c r="PRK24" s="2201"/>
      <c r="PRL24" s="2201"/>
      <c r="PRM24" s="2201"/>
      <c r="PRN24" s="2201"/>
      <c r="PRO24" s="2201"/>
      <c r="PRP24" s="2201"/>
      <c r="PRQ24" s="2201"/>
      <c r="PRR24" s="2201"/>
      <c r="PRS24" s="2201"/>
      <c r="PRT24" s="2201"/>
      <c r="PRU24" s="2201"/>
      <c r="PRV24" s="2201"/>
      <c r="PRW24" s="2201"/>
      <c r="PRX24" s="2201"/>
      <c r="PRY24" s="2201"/>
      <c r="PRZ24" s="2201"/>
      <c r="PSA24" s="2201"/>
      <c r="PSB24" s="2201"/>
      <c r="PSC24" s="2201"/>
      <c r="PSD24" s="2201"/>
      <c r="PSE24" s="2201"/>
      <c r="PSF24" s="2201"/>
      <c r="PSG24" s="2201"/>
      <c r="PSH24" s="2201"/>
      <c r="PSI24" s="2201"/>
      <c r="PSJ24" s="2201"/>
      <c r="PSK24" s="2201"/>
      <c r="PSL24" s="2201"/>
      <c r="PSM24" s="2201"/>
      <c r="PSN24" s="2201"/>
      <c r="PSO24" s="2201"/>
      <c r="PSP24" s="2201"/>
      <c r="PSQ24" s="2201"/>
      <c r="PSR24" s="2201"/>
      <c r="PSS24" s="2201"/>
      <c r="PST24" s="2201"/>
      <c r="PSU24" s="2201"/>
      <c r="PSV24" s="2201"/>
      <c r="PSW24" s="2201"/>
      <c r="PSX24" s="2201"/>
      <c r="PSY24" s="2201"/>
      <c r="PSZ24" s="2201"/>
      <c r="PTA24" s="2201"/>
      <c r="PTB24" s="2201"/>
      <c r="PTC24" s="2201"/>
      <c r="PTD24" s="2201"/>
      <c r="PTE24" s="2201"/>
      <c r="PTF24" s="2201"/>
      <c r="PTG24" s="2201"/>
      <c r="PTH24" s="2201"/>
      <c r="PTI24" s="2201"/>
      <c r="PTJ24" s="2201"/>
      <c r="PTK24" s="2201"/>
      <c r="PTL24" s="2201"/>
      <c r="PTM24" s="2201"/>
      <c r="PTN24" s="2201"/>
      <c r="PTO24" s="2201"/>
      <c r="PTP24" s="2201"/>
      <c r="PTQ24" s="2201"/>
      <c r="PTR24" s="2201"/>
      <c r="PTS24" s="2201"/>
      <c r="PTT24" s="2201"/>
      <c r="PTU24" s="2201"/>
      <c r="PTV24" s="2201"/>
      <c r="PTW24" s="2201"/>
      <c r="PTX24" s="2201"/>
      <c r="PTY24" s="2201"/>
      <c r="PTZ24" s="2201"/>
      <c r="PUA24" s="2201"/>
      <c r="PUB24" s="2201"/>
      <c r="PUC24" s="2201"/>
      <c r="PUD24" s="2201"/>
      <c r="PUE24" s="2201"/>
      <c r="PUF24" s="2201"/>
      <c r="PUG24" s="2201"/>
      <c r="PUH24" s="2201"/>
      <c r="PUI24" s="2201"/>
      <c r="PUJ24" s="2201"/>
      <c r="PUK24" s="2201"/>
      <c r="PUL24" s="2201"/>
      <c r="PUM24" s="2201"/>
      <c r="PUN24" s="2201"/>
      <c r="PUO24" s="2201"/>
      <c r="PUP24" s="2201"/>
      <c r="PUQ24" s="2201"/>
      <c r="PUR24" s="2201"/>
      <c r="PUS24" s="2201"/>
      <c r="PUT24" s="2201"/>
      <c r="PUU24" s="2201"/>
      <c r="PUV24" s="2201"/>
      <c r="PUW24" s="2201"/>
      <c r="PUX24" s="2201"/>
      <c r="PUY24" s="2201"/>
      <c r="PUZ24" s="2201"/>
      <c r="PVA24" s="2201"/>
      <c r="PVB24" s="2201"/>
      <c r="PVC24" s="2201"/>
      <c r="PVD24" s="2201"/>
      <c r="PVE24" s="2201"/>
      <c r="PVF24" s="2201"/>
      <c r="PVG24" s="2201"/>
      <c r="PVH24" s="2201"/>
      <c r="PVI24" s="2201"/>
      <c r="PVJ24" s="2201"/>
      <c r="PVK24" s="2201"/>
      <c r="PVL24" s="2201"/>
      <c r="PVM24" s="2201"/>
      <c r="PVN24" s="2201"/>
      <c r="PVO24" s="2201"/>
      <c r="PVP24" s="2201"/>
      <c r="PVQ24" s="2201"/>
      <c r="PVR24" s="2201"/>
      <c r="PVS24" s="2201"/>
      <c r="PVT24" s="2201"/>
      <c r="PVU24" s="2201"/>
      <c r="PVV24" s="2201"/>
      <c r="PVW24" s="2201"/>
      <c r="PVX24" s="2201"/>
      <c r="PVY24" s="2201"/>
      <c r="PVZ24" s="2201"/>
      <c r="PWA24" s="2201"/>
      <c r="PWB24" s="2201"/>
      <c r="PWC24" s="2201"/>
      <c r="PWD24" s="2201"/>
      <c r="PWE24" s="2201"/>
      <c r="PWF24" s="2201"/>
      <c r="PWG24" s="2201"/>
      <c r="PWH24" s="2201"/>
      <c r="PWI24" s="2201"/>
      <c r="PWJ24" s="2201"/>
      <c r="PWK24" s="2201"/>
      <c r="PWL24" s="2201"/>
      <c r="PWM24" s="2201"/>
      <c r="PWN24" s="2201"/>
      <c r="PWO24" s="2201"/>
      <c r="PWP24" s="2201"/>
      <c r="PWQ24" s="2201"/>
      <c r="PWR24" s="2201"/>
      <c r="PWS24" s="2201"/>
      <c r="PWT24" s="2201"/>
      <c r="PWU24" s="2201"/>
      <c r="PWV24" s="2201"/>
      <c r="PWW24" s="2201"/>
      <c r="PWX24" s="2201"/>
      <c r="PWY24" s="2201"/>
      <c r="PWZ24" s="2201"/>
      <c r="PXA24" s="2201"/>
      <c r="PXB24" s="2201"/>
      <c r="PXC24" s="2201"/>
      <c r="PXD24" s="2201"/>
      <c r="PXE24" s="2201"/>
      <c r="PXF24" s="2201"/>
      <c r="PXG24" s="2201"/>
      <c r="PXH24" s="2201"/>
      <c r="PXI24" s="2201"/>
      <c r="PXJ24" s="2201"/>
      <c r="PXK24" s="2201"/>
      <c r="PXL24" s="2201"/>
      <c r="PXM24" s="2201"/>
      <c r="PXN24" s="2201"/>
      <c r="PXO24" s="2201"/>
      <c r="PXP24" s="2201"/>
      <c r="PXQ24" s="2201"/>
      <c r="PXR24" s="2201"/>
      <c r="PXS24" s="2201"/>
      <c r="PXT24" s="2201"/>
      <c r="PXU24" s="2201"/>
      <c r="PXV24" s="2201"/>
      <c r="PXW24" s="2201"/>
      <c r="PXX24" s="2201"/>
      <c r="PXY24" s="2201"/>
      <c r="PXZ24" s="2201"/>
      <c r="PYA24" s="2201"/>
      <c r="PYB24" s="2201"/>
      <c r="PYC24" s="2201"/>
      <c r="PYD24" s="2201"/>
      <c r="PYE24" s="2201"/>
      <c r="PYF24" s="2201"/>
      <c r="PYG24" s="2201"/>
      <c r="PYH24" s="2201"/>
      <c r="PYI24" s="2201"/>
      <c r="PYJ24" s="2201"/>
      <c r="PYK24" s="2201"/>
      <c r="PYL24" s="2201"/>
      <c r="PYM24" s="2201"/>
      <c r="PYN24" s="2201"/>
      <c r="PYO24" s="2201"/>
      <c r="PYP24" s="2201"/>
      <c r="PYQ24" s="2201"/>
      <c r="PYR24" s="2201"/>
      <c r="PYS24" s="2201"/>
      <c r="PYT24" s="2201"/>
      <c r="PYU24" s="2201"/>
      <c r="PYV24" s="2201"/>
      <c r="PYW24" s="2201"/>
      <c r="PYX24" s="2201"/>
      <c r="PYY24" s="2201"/>
      <c r="PYZ24" s="2201"/>
      <c r="PZA24" s="2201"/>
      <c r="PZB24" s="2201"/>
      <c r="PZC24" s="2201"/>
      <c r="PZD24" s="2201"/>
      <c r="PZE24" s="2201"/>
      <c r="PZF24" s="2201"/>
      <c r="PZG24" s="2201"/>
      <c r="PZH24" s="2201"/>
      <c r="PZI24" s="2201"/>
      <c r="PZJ24" s="2201"/>
      <c r="PZK24" s="2201"/>
      <c r="PZL24" s="2201"/>
      <c r="PZM24" s="2201"/>
      <c r="PZN24" s="2201"/>
      <c r="PZO24" s="2201"/>
      <c r="PZP24" s="2201"/>
      <c r="PZQ24" s="2201"/>
      <c r="PZR24" s="2201"/>
      <c r="PZS24" s="2201"/>
      <c r="PZT24" s="2201"/>
      <c r="PZU24" s="2201"/>
      <c r="PZV24" s="2201"/>
      <c r="PZW24" s="2201"/>
      <c r="PZX24" s="2201"/>
      <c r="PZY24" s="2201"/>
      <c r="PZZ24" s="2201"/>
      <c r="QAA24" s="2201"/>
      <c r="QAB24" s="2201"/>
      <c r="QAC24" s="2201"/>
      <c r="QAD24" s="2201"/>
      <c r="QAE24" s="2201"/>
      <c r="QAF24" s="2201"/>
      <c r="QAG24" s="2201"/>
      <c r="QAH24" s="2201"/>
      <c r="QAI24" s="2201"/>
      <c r="QAJ24" s="2201"/>
      <c r="QAK24" s="2201"/>
      <c r="QAL24" s="2201"/>
      <c r="QAM24" s="2201"/>
      <c r="QAN24" s="2201"/>
      <c r="QAO24" s="2201"/>
      <c r="QAP24" s="2201"/>
      <c r="QAQ24" s="2201"/>
      <c r="QAR24" s="2201"/>
      <c r="QAS24" s="2201"/>
      <c r="QAT24" s="2201"/>
      <c r="QAU24" s="2201"/>
      <c r="QAV24" s="2201"/>
      <c r="QAW24" s="2201"/>
      <c r="QAX24" s="2201"/>
      <c r="QAY24" s="2201"/>
      <c r="QAZ24" s="2201"/>
      <c r="QBA24" s="2201"/>
      <c r="QBB24" s="2201"/>
      <c r="QBC24" s="2201"/>
      <c r="QBD24" s="2201"/>
      <c r="QBE24" s="2201"/>
      <c r="QBF24" s="2201"/>
      <c r="QBG24" s="2201"/>
      <c r="QBH24" s="2201"/>
      <c r="QBI24" s="2201"/>
      <c r="QBJ24" s="2201"/>
      <c r="QBK24" s="2201"/>
      <c r="QBL24" s="2201"/>
      <c r="QBM24" s="2201"/>
      <c r="QBN24" s="2201"/>
      <c r="QBO24" s="2201"/>
      <c r="QBP24" s="2201"/>
      <c r="QBQ24" s="2201"/>
      <c r="QBR24" s="2201"/>
      <c r="QBS24" s="2201"/>
      <c r="QBT24" s="2201"/>
      <c r="QBU24" s="2201"/>
      <c r="QBV24" s="2201"/>
      <c r="QBW24" s="2201"/>
      <c r="QBX24" s="2201"/>
      <c r="QBY24" s="2201"/>
      <c r="QBZ24" s="2201"/>
      <c r="QCA24" s="2201"/>
      <c r="QCB24" s="2201"/>
      <c r="QCC24" s="2201"/>
      <c r="QCD24" s="2201"/>
      <c r="QCE24" s="2201"/>
      <c r="QCF24" s="2201"/>
      <c r="QCG24" s="2201"/>
      <c r="QCH24" s="2201"/>
      <c r="QCI24" s="2201"/>
      <c r="QCJ24" s="2201"/>
      <c r="QCK24" s="2201"/>
      <c r="QCL24" s="2201"/>
      <c r="QCM24" s="2201"/>
      <c r="QCN24" s="2201"/>
      <c r="QCO24" s="2201"/>
      <c r="QCP24" s="2201"/>
      <c r="QCQ24" s="2201"/>
      <c r="QCR24" s="2201"/>
      <c r="QCS24" s="2201"/>
      <c r="QCT24" s="2201"/>
      <c r="QCU24" s="2201"/>
      <c r="QCV24" s="2201"/>
      <c r="QCW24" s="2201"/>
      <c r="QCX24" s="2201"/>
      <c r="QCY24" s="2201"/>
      <c r="QCZ24" s="2201"/>
      <c r="QDA24" s="2201"/>
      <c r="QDB24" s="2201"/>
      <c r="QDC24" s="2201"/>
      <c r="QDD24" s="2201"/>
      <c r="QDE24" s="2201"/>
      <c r="QDF24" s="2201"/>
      <c r="QDG24" s="2201"/>
      <c r="QDH24" s="2201"/>
      <c r="QDI24" s="2201"/>
      <c r="QDJ24" s="2201"/>
      <c r="QDK24" s="2201"/>
      <c r="QDL24" s="2201"/>
      <c r="QDM24" s="2201"/>
      <c r="QDN24" s="2201"/>
      <c r="QDO24" s="2201"/>
      <c r="QDP24" s="2201"/>
      <c r="QDQ24" s="2201"/>
      <c r="QDR24" s="2201"/>
      <c r="QDS24" s="2201"/>
      <c r="QDT24" s="2201"/>
      <c r="QDU24" s="2201"/>
      <c r="QDV24" s="2201"/>
      <c r="QDW24" s="2201"/>
      <c r="QDX24" s="2201"/>
      <c r="QDY24" s="2201"/>
      <c r="QDZ24" s="2201"/>
      <c r="QEA24" s="2201"/>
      <c r="QEB24" s="2201"/>
      <c r="QEC24" s="2201"/>
      <c r="QED24" s="2201"/>
      <c r="QEE24" s="2201"/>
      <c r="QEF24" s="2201"/>
      <c r="QEG24" s="2201"/>
      <c r="QEH24" s="2201"/>
      <c r="QEI24" s="2201"/>
      <c r="QEJ24" s="2201"/>
      <c r="QEK24" s="2201"/>
      <c r="QEL24" s="2201"/>
      <c r="QEM24" s="2201"/>
      <c r="QEN24" s="2201"/>
      <c r="QEO24" s="2201"/>
      <c r="QEP24" s="2201"/>
      <c r="QEQ24" s="2201"/>
      <c r="QER24" s="2201"/>
      <c r="QES24" s="2201"/>
      <c r="QET24" s="2201"/>
      <c r="QEU24" s="2201"/>
      <c r="QEV24" s="2201"/>
      <c r="QEW24" s="2201"/>
      <c r="QEX24" s="2201"/>
      <c r="QEY24" s="2201"/>
      <c r="QEZ24" s="2201"/>
      <c r="QFA24" s="2201"/>
      <c r="QFB24" s="2201"/>
      <c r="QFC24" s="2201"/>
      <c r="QFD24" s="2201"/>
      <c r="QFE24" s="2201"/>
      <c r="QFF24" s="2201"/>
      <c r="QFG24" s="2201"/>
      <c r="QFH24" s="2201"/>
      <c r="QFI24" s="2201"/>
      <c r="QFJ24" s="2201"/>
      <c r="QFK24" s="2201"/>
      <c r="QFL24" s="2201"/>
      <c r="QFM24" s="2201"/>
      <c r="QFN24" s="2201"/>
      <c r="QFO24" s="2201"/>
      <c r="QFP24" s="2201"/>
      <c r="QFQ24" s="2201"/>
      <c r="QFR24" s="2201"/>
      <c r="QFS24" s="2201"/>
      <c r="QFT24" s="2201"/>
      <c r="QFU24" s="2201"/>
      <c r="QFV24" s="2201"/>
      <c r="QFW24" s="2201"/>
      <c r="QFX24" s="2201"/>
      <c r="QFY24" s="2201"/>
      <c r="QFZ24" s="2201"/>
      <c r="QGA24" s="2201"/>
      <c r="QGB24" s="2201"/>
      <c r="QGC24" s="2201"/>
      <c r="QGD24" s="2201"/>
      <c r="QGE24" s="2201"/>
      <c r="QGF24" s="2201"/>
      <c r="QGG24" s="2201"/>
      <c r="QGH24" s="2201"/>
      <c r="QGI24" s="2201"/>
      <c r="QGJ24" s="2201"/>
      <c r="QGK24" s="2201"/>
      <c r="QGL24" s="2201"/>
      <c r="QGM24" s="2201"/>
      <c r="QGN24" s="2201"/>
      <c r="QGO24" s="2201"/>
      <c r="QGP24" s="2201"/>
      <c r="QGQ24" s="2201"/>
      <c r="QGR24" s="2201"/>
      <c r="QGS24" s="2201"/>
      <c r="QGT24" s="2201"/>
      <c r="QGU24" s="2201"/>
      <c r="QGV24" s="2201"/>
      <c r="QGW24" s="2201"/>
      <c r="QGX24" s="2201"/>
      <c r="QGY24" s="2201"/>
      <c r="QGZ24" s="2201"/>
      <c r="QHA24" s="2201"/>
      <c r="QHB24" s="2201"/>
      <c r="QHC24" s="2201"/>
      <c r="QHD24" s="2201"/>
      <c r="QHE24" s="2201"/>
      <c r="QHF24" s="2201"/>
      <c r="QHG24" s="2201"/>
      <c r="QHH24" s="2201"/>
      <c r="QHI24" s="2201"/>
      <c r="QHJ24" s="2201"/>
      <c r="QHK24" s="2201"/>
      <c r="QHL24" s="2201"/>
      <c r="QHM24" s="2201"/>
      <c r="QHN24" s="2201"/>
      <c r="QHO24" s="2201"/>
      <c r="QHP24" s="2201"/>
      <c r="QHQ24" s="2201"/>
      <c r="QHR24" s="2201"/>
      <c r="QHS24" s="2201"/>
      <c r="QHT24" s="2201"/>
      <c r="QHU24" s="2201"/>
      <c r="QHV24" s="2201"/>
      <c r="QHW24" s="2201"/>
      <c r="QHX24" s="2201"/>
      <c r="QHY24" s="2201"/>
      <c r="QHZ24" s="2201"/>
      <c r="QIA24" s="2201"/>
      <c r="QIB24" s="2201"/>
      <c r="QIC24" s="2201"/>
      <c r="QID24" s="2201"/>
      <c r="QIE24" s="2201"/>
      <c r="QIF24" s="2201"/>
      <c r="QIG24" s="2201"/>
      <c r="QIH24" s="2201"/>
      <c r="QII24" s="2201"/>
      <c r="QIJ24" s="2201"/>
      <c r="QIK24" s="2201"/>
      <c r="QIL24" s="2201"/>
      <c r="QIM24" s="2201"/>
      <c r="QIN24" s="2201"/>
      <c r="QIO24" s="2201"/>
      <c r="QIP24" s="2201"/>
      <c r="QIQ24" s="2201"/>
      <c r="QIR24" s="2201"/>
      <c r="QIS24" s="2201"/>
      <c r="QIT24" s="2201"/>
      <c r="QIU24" s="2201"/>
      <c r="QIV24" s="2201"/>
      <c r="QIW24" s="2201"/>
      <c r="QIX24" s="2201"/>
      <c r="QIY24" s="2201"/>
      <c r="QIZ24" s="2201"/>
      <c r="QJA24" s="2201"/>
      <c r="QJB24" s="2201"/>
      <c r="QJC24" s="2201"/>
      <c r="QJD24" s="2201"/>
      <c r="QJE24" s="2201"/>
      <c r="QJF24" s="2201"/>
      <c r="QJG24" s="2201"/>
      <c r="QJH24" s="2201"/>
      <c r="QJI24" s="2201"/>
      <c r="QJJ24" s="2201"/>
      <c r="QJK24" s="2201"/>
      <c r="QJL24" s="2201"/>
      <c r="QJM24" s="2201"/>
      <c r="QJN24" s="2201"/>
      <c r="QJO24" s="2201"/>
      <c r="QJP24" s="2201"/>
      <c r="QJQ24" s="2201"/>
      <c r="QJR24" s="2201"/>
      <c r="QJS24" s="2201"/>
      <c r="QJT24" s="2201"/>
      <c r="QJU24" s="2201"/>
      <c r="QJV24" s="2201"/>
      <c r="QJW24" s="2201"/>
      <c r="QJX24" s="2201"/>
      <c r="QJY24" s="2201"/>
      <c r="QJZ24" s="2201"/>
      <c r="QKA24" s="2201"/>
      <c r="QKB24" s="2201"/>
      <c r="QKC24" s="2201"/>
      <c r="QKD24" s="2201"/>
      <c r="QKE24" s="2201"/>
      <c r="QKF24" s="2201"/>
      <c r="QKG24" s="2201"/>
      <c r="QKH24" s="2201"/>
      <c r="QKI24" s="2201"/>
      <c r="QKJ24" s="2201"/>
      <c r="QKK24" s="2201"/>
      <c r="QKL24" s="2201"/>
      <c r="QKM24" s="2201"/>
      <c r="QKN24" s="2201"/>
      <c r="QKO24" s="2201"/>
      <c r="QKP24" s="2201"/>
      <c r="QKQ24" s="2201"/>
      <c r="QKR24" s="2201"/>
      <c r="QKS24" s="2201"/>
      <c r="QKT24" s="2201"/>
      <c r="QKU24" s="2201"/>
      <c r="QKV24" s="2201"/>
      <c r="QKW24" s="2201"/>
      <c r="QKX24" s="2201"/>
      <c r="QKY24" s="2201"/>
      <c r="QKZ24" s="2201"/>
      <c r="QLA24" s="2201"/>
      <c r="QLB24" s="2201"/>
      <c r="QLC24" s="2201"/>
      <c r="QLD24" s="2201"/>
      <c r="QLE24" s="2201"/>
      <c r="QLF24" s="2201"/>
      <c r="QLG24" s="2201"/>
      <c r="QLH24" s="2201"/>
      <c r="QLI24" s="2201"/>
      <c r="QLJ24" s="2201"/>
      <c r="QLK24" s="2201"/>
      <c r="QLL24" s="2201"/>
      <c r="QLM24" s="2201"/>
      <c r="QLN24" s="2201"/>
      <c r="QLO24" s="2201"/>
      <c r="QLP24" s="2201"/>
      <c r="QLQ24" s="2201"/>
      <c r="QLR24" s="2201"/>
      <c r="QLS24" s="2201"/>
      <c r="QLT24" s="2201"/>
      <c r="QLU24" s="2201"/>
      <c r="QLV24" s="2201"/>
      <c r="QLW24" s="2201"/>
      <c r="QLX24" s="2201"/>
      <c r="QLY24" s="2201"/>
      <c r="QLZ24" s="2201"/>
      <c r="QMA24" s="2201"/>
      <c r="QMB24" s="2201"/>
      <c r="QMC24" s="2201"/>
      <c r="QMD24" s="2201"/>
      <c r="QME24" s="2201"/>
      <c r="QMF24" s="2201"/>
      <c r="QMG24" s="2201"/>
      <c r="QMH24" s="2201"/>
      <c r="QMI24" s="2201"/>
      <c r="QMJ24" s="2201"/>
      <c r="QMK24" s="2201"/>
      <c r="QML24" s="2201"/>
      <c r="QMM24" s="2201"/>
      <c r="QMN24" s="2201"/>
      <c r="QMO24" s="2201"/>
      <c r="QMP24" s="2201"/>
      <c r="QMQ24" s="2201"/>
      <c r="QMR24" s="2201"/>
      <c r="QMS24" s="2201"/>
      <c r="QMT24" s="2201"/>
      <c r="QMU24" s="2201"/>
      <c r="QMV24" s="2201"/>
      <c r="QMW24" s="2201"/>
      <c r="QMX24" s="2201"/>
      <c r="QMY24" s="2201"/>
      <c r="QMZ24" s="2201"/>
      <c r="QNA24" s="2201"/>
      <c r="QNB24" s="2201"/>
      <c r="QNC24" s="2201"/>
      <c r="QND24" s="2201"/>
      <c r="QNE24" s="2201"/>
      <c r="QNF24" s="2201"/>
      <c r="QNG24" s="2201"/>
      <c r="QNH24" s="2201"/>
      <c r="QNI24" s="2201"/>
      <c r="QNJ24" s="2201"/>
      <c r="QNK24" s="2201"/>
      <c r="QNL24" s="2201"/>
      <c r="QNM24" s="2201"/>
      <c r="QNN24" s="2201"/>
      <c r="QNO24" s="2201"/>
      <c r="QNP24" s="2201"/>
      <c r="QNQ24" s="2201"/>
      <c r="QNR24" s="2201"/>
      <c r="QNS24" s="2201"/>
      <c r="QNT24" s="2201"/>
      <c r="QNU24" s="2201"/>
      <c r="QNV24" s="2201"/>
      <c r="QNW24" s="2201"/>
      <c r="QNX24" s="2201"/>
      <c r="QNY24" s="2201"/>
      <c r="QNZ24" s="2201"/>
      <c r="QOA24" s="2201"/>
      <c r="QOB24" s="2201"/>
      <c r="QOC24" s="2201"/>
      <c r="QOD24" s="2201"/>
      <c r="QOE24" s="2201"/>
      <c r="QOF24" s="2201"/>
      <c r="QOG24" s="2201"/>
      <c r="QOH24" s="2201"/>
      <c r="QOI24" s="2201"/>
      <c r="QOJ24" s="2201"/>
      <c r="QOK24" s="2201"/>
      <c r="QOL24" s="2201"/>
      <c r="QOM24" s="2201"/>
      <c r="QON24" s="2201"/>
      <c r="QOO24" s="2201"/>
      <c r="QOP24" s="2201"/>
      <c r="QOQ24" s="2201"/>
      <c r="QOR24" s="2201"/>
      <c r="QOS24" s="2201"/>
      <c r="QOT24" s="2201"/>
      <c r="QOU24" s="2201"/>
      <c r="QOV24" s="2201"/>
      <c r="QOW24" s="2201"/>
      <c r="QOX24" s="2201"/>
      <c r="QOY24" s="2201"/>
      <c r="QOZ24" s="2201"/>
      <c r="QPA24" s="2201"/>
      <c r="QPB24" s="2201"/>
      <c r="QPC24" s="2201"/>
      <c r="QPD24" s="2201"/>
      <c r="QPE24" s="2201"/>
      <c r="QPF24" s="2201"/>
      <c r="QPG24" s="2201"/>
      <c r="QPH24" s="2201"/>
      <c r="QPI24" s="2201"/>
      <c r="QPJ24" s="2201"/>
      <c r="QPK24" s="2201"/>
      <c r="QPL24" s="2201"/>
      <c r="QPM24" s="2201"/>
      <c r="QPN24" s="2201"/>
      <c r="QPO24" s="2201"/>
      <c r="QPP24" s="2201"/>
      <c r="QPQ24" s="2201"/>
      <c r="QPR24" s="2201"/>
      <c r="QPS24" s="2201"/>
      <c r="QPT24" s="2201"/>
      <c r="QPU24" s="2201"/>
      <c r="QPV24" s="2201"/>
      <c r="QPW24" s="2201"/>
      <c r="QPX24" s="2201"/>
      <c r="QPY24" s="2201"/>
      <c r="QPZ24" s="2201"/>
      <c r="QQA24" s="2201"/>
      <c r="QQB24" s="2201"/>
      <c r="QQC24" s="2201"/>
      <c r="QQD24" s="2201"/>
      <c r="QQE24" s="2201"/>
      <c r="QQF24" s="2201"/>
      <c r="QQG24" s="2201"/>
      <c r="QQH24" s="2201"/>
      <c r="QQI24" s="2201"/>
      <c r="QQJ24" s="2201"/>
      <c r="QQK24" s="2201"/>
      <c r="QQL24" s="2201"/>
      <c r="QQM24" s="2201"/>
      <c r="QQN24" s="2201"/>
      <c r="QQO24" s="2201"/>
      <c r="QQP24" s="2201"/>
      <c r="QQQ24" s="2201"/>
      <c r="QQR24" s="2201"/>
      <c r="QQS24" s="2201"/>
      <c r="QQT24" s="2201"/>
      <c r="QQU24" s="2201"/>
      <c r="QQV24" s="2201"/>
      <c r="QQW24" s="2201"/>
      <c r="QQX24" s="2201"/>
      <c r="QQY24" s="2201"/>
      <c r="QQZ24" s="2201"/>
      <c r="QRA24" s="2201"/>
      <c r="QRB24" s="2201"/>
      <c r="QRC24" s="2201"/>
      <c r="QRD24" s="2201"/>
      <c r="QRE24" s="2201"/>
      <c r="QRF24" s="2201"/>
      <c r="QRG24" s="2201"/>
      <c r="QRH24" s="2201"/>
      <c r="QRI24" s="2201"/>
      <c r="QRJ24" s="2201"/>
      <c r="QRK24" s="2201"/>
      <c r="QRL24" s="2201"/>
      <c r="QRM24" s="2201"/>
      <c r="QRN24" s="2201"/>
      <c r="QRO24" s="2201"/>
      <c r="QRP24" s="2201"/>
      <c r="QRQ24" s="2201"/>
      <c r="QRR24" s="2201"/>
      <c r="QRS24" s="2201"/>
      <c r="QRT24" s="2201"/>
      <c r="QRU24" s="2201"/>
      <c r="QRV24" s="2201"/>
      <c r="QRW24" s="2201"/>
      <c r="QRX24" s="2201"/>
      <c r="QRY24" s="2201"/>
      <c r="QRZ24" s="2201"/>
      <c r="QSA24" s="2201"/>
      <c r="QSB24" s="2201"/>
      <c r="QSC24" s="2201"/>
      <c r="QSD24" s="2201"/>
      <c r="QSE24" s="2201"/>
      <c r="QSF24" s="2201"/>
      <c r="QSG24" s="2201"/>
      <c r="QSH24" s="2201"/>
      <c r="QSI24" s="2201"/>
      <c r="QSJ24" s="2201"/>
      <c r="QSK24" s="2201"/>
      <c r="QSL24" s="2201"/>
      <c r="QSM24" s="2201"/>
      <c r="QSN24" s="2201"/>
      <c r="QSO24" s="2201"/>
      <c r="QSP24" s="2201"/>
      <c r="QSQ24" s="2201"/>
      <c r="QSR24" s="2201"/>
      <c r="QSS24" s="2201"/>
      <c r="QST24" s="2201"/>
      <c r="QSU24" s="2201"/>
      <c r="QSV24" s="2201"/>
      <c r="QSW24" s="2201"/>
      <c r="QSX24" s="2201"/>
      <c r="QSY24" s="2201"/>
      <c r="QSZ24" s="2201"/>
      <c r="QTA24" s="2201"/>
      <c r="QTB24" s="2201"/>
      <c r="QTC24" s="2201"/>
      <c r="QTD24" s="2201"/>
      <c r="QTE24" s="2201"/>
      <c r="QTF24" s="2201"/>
      <c r="QTG24" s="2201"/>
      <c r="QTH24" s="2201"/>
      <c r="QTI24" s="2201"/>
      <c r="QTJ24" s="2201"/>
      <c r="QTK24" s="2201"/>
      <c r="QTL24" s="2201"/>
      <c r="QTM24" s="2201"/>
      <c r="QTN24" s="2201"/>
      <c r="QTO24" s="2201"/>
      <c r="QTP24" s="2201"/>
      <c r="QTQ24" s="2201"/>
      <c r="QTR24" s="2201"/>
      <c r="QTS24" s="2201"/>
      <c r="QTT24" s="2201"/>
      <c r="QTU24" s="2201"/>
      <c r="QTV24" s="2201"/>
      <c r="QTW24" s="2201"/>
      <c r="QTX24" s="2201"/>
      <c r="QTY24" s="2201"/>
      <c r="QTZ24" s="2201"/>
      <c r="QUA24" s="2201"/>
      <c r="QUB24" s="2201"/>
      <c r="QUC24" s="2201"/>
      <c r="QUD24" s="2201"/>
      <c r="QUE24" s="2201"/>
      <c r="QUF24" s="2201"/>
      <c r="QUG24" s="2201"/>
      <c r="QUH24" s="2201"/>
      <c r="QUI24" s="2201"/>
      <c r="QUJ24" s="2201"/>
      <c r="QUK24" s="2201"/>
      <c r="QUL24" s="2201"/>
      <c r="QUM24" s="2201"/>
      <c r="QUN24" s="2201"/>
      <c r="QUO24" s="2201"/>
      <c r="QUP24" s="2201"/>
      <c r="QUQ24" s="2201"/>
      <c r="QUR24" s="2201"/>
      <c r="QUS24" s="2201"/>
      <c r="QUT24" s="2201"/>
      <c r="QUU24" s="2201"/>
      <c r="QUV24" s="2201"/>
      <c r="QUW24" s="2201"/>
      <c r="QUX24" s="2201"/>
      <c r="QUY24" s="2201"/>
      <c r="QUZ24" s="2201"/>
      <c r="QVA24" s="2201"/>
      <c r="QVB24" s="2201"/>
      <c r="QVC24" s="2201"/>
      <c r="QVD24" s="2201"/>
      <c r="QVE24" s="2201"/>
      <c r="QVF24" s="2201"/>
      <c r="QVG24" s="2201"/>
      <c r="QVH24" s="2201"/>
      <c r="QVI24" s="2201"/>
      <c r="QVJ24" s="2201"/>
      <c r="QVK24" s="2201"/>
      <c r="QVL24" s="2201"/>
      <c r="QVM24" s="2201"/>
      <c r="QVN24" s="2201"/>
      <c r="QVO24" s="2201"/>
      <c r="QVP24" s="2201"/>
      <c r="QVQ24" s="2201"/>
      <c r="QVR24" s="2201"/>
      <c r="QVS24" s="2201"/>
      <c r="QVT24" s="2201"/>
      <c r="QVU24" s="2201"/>
      <c r="QVV24" s="2201"/>
      <c r="QVW24" s="2201"/>
      <c r="QVX24" s="2201"/>
      <c r="QVY24" s="2201"/>
      <c r="QVZ24" s="2201"/>
      <c r="QWA24" s="2201"/>
      <c r="QWB24" s="2201"/>
      <c r="QWC24" s="2201"/>
      <c r="QWD24" s="2201"/>
      <c r="QWE24" s="2201"/>
      <c r="QWF24" s="2201"/>
      <c r="QWG24" s="2201"/>
      <c r="QWH24" s="2201"/>
      <c r="QWI24" s="2201"/>
      <c r="QWJ24" s="2201"/>
      <c r="QWK24" s="2201"/>
      <c r="QWL24" s="2201"/>
      <c r="QWM24" s="2201"/>
      <c r="QWN24" s="2201"/>
      <c r="QWO24" s="2201"/>
      <c r="QWP24" s="2201"/>
      <c r="QWQ24" s="2201"/>
      <c r="QWR24" s="2201"/>
      <c r="QWS24" s="2201"/>
      <c r="QWT24" s="2201"/>
      <c r="QWU24" s="2201"/>
      <c r="QWV24" s="2201"/>
      <c r="QWW24" s="2201"/>
      <c r="QWX24" s="2201"/>
      <c r="QWY24" s="2201"/>
      <c r="QWZ24" s="2201"/>
      <c r="QXA24" s="2201"/>
      <c r="QXB24" s="2201"/>
      <c r="QXC24" s="2201"/>
      <c r="QXD24" s="2201"/>
      <c r="QXE24" s="2201"/>
      <c r="QXF24" s="2201"/>
      <c r="QXG24" s="2201"/>
      <c r="QXH24" s="2201"/>
      <c r="QXI24" s="2201"/>
      <c r="QXJ24" s="2201"/>
      <c r="QXK24" s="2201"/>
      <c r="QXL24" s="2201"/>
      <c r="QXM24" s="2201"/>
      <c r="QXN24" s="2201"/>
      <c r="QXO24" s="2201"/>
      <c r="QXP24" s="2201"/>
      <c r="QXQ24" s="2201"/>
      <c r="QXR24" s="2201"/>
      <c r="QXS24" s="2201"/>
      <c r="QXT24" s="2201"/>
      <c r="QXU24" s="2201"/>
      <c r="QXV24" s="2201"/>
      <c r="QXW24" s="2201"/>
      <c r="QXX24" s="2201"/>
      <c r="QXY24" s="2201"/>
      <c r="QXZ24" s="2201"/>
      <c r="QYA24" s="2201"/>
      <c r="QYB24" s="2201"/>
      <c r="QYC24" s="2201"/>
      <c r="QYD24" s="2201"/>
      <c r="QYE24" s="2201"/>
      <c r="QYF24" s="2201"/>
      <c r="QYG24" s="2201"/>
      <c r="QYH24" s="2201"/>
      <c r="QYI24" s="2201"/>
      <c r="QYJ24" s="2201"/>
      <c r="QYK24" s="2201"/>
      <c r="QYL24" s="2201"/>
      <c r="QYM24" s="2201"/>
      <c r="QYN24" s="2201"/>
      <c r="QYO24" s="2201"/>
      <c r="QYP24" s="2201"/>
      <c r="QYQ24" s="2201"/>
      <c r="QYR24" s="2201"/>
      <c r="QYS24" s="2201"/>
      <c r="QYT24" s="2201"/>
      <c r="QYU24" s="2201"/>
      <c r="QYV24" s="2201"/>
      <c r="QYW24" s="2201"/>
      <c r="QYX24" s="2201"/>
      <c r="QYY24" s="2201"/>
      <c r="QYZ24" s="2201"/>
      <c r="QZA24" s="2201"/>
      <c r="QZB24" s="2201"/>
      <c r="QZC24" s="2201"/>
      <c r="QZD24" s="2201"/>
      <c r="QZE24" s="2201"/>
      <c r="QZF24" s="2201"/>
      <c r="QZG24" s="2201"/>
      <c r="QZH24" s="2201"/>
      <c r="QZI24" s="2201"/>
      <c r="QZJ24" s="2201"/>
      <c r="QZK24" s="2201"/>
      <c r="QZL24" s="2201"/>
      <c r="QZM24" s="2201"/>
      <c r="QZN24" s="2201"/>
      <c r="QZO24" s="2201"/>
      <c r="QZP24" s="2201"/>
      <c r="QZQ24" s="2201"/>
      <c r="QZR24" s="2201"/>
      <c r="QZS24" s="2201"/>
      <c r="QZT24" s="2201"/>
      <c r="QZU24" s="2201"/>
      <c r="QZV24" s="2201"/>
      <c r="QZW24" s="2201"/>
      <c r="QZX24" s="2201"/>
      <c r="QZY24" s="2201"/>
      <c r="QZZ24" s="2201"/>
      <c r="RAA24" s="2201"/>
      <c r="RAB24" s="2201"/>
      <c r="RAC24" s="2201"/>
      <c r="RAD24" s="2201"/>
      <c r="RAE24" s="2201"/>
      <c r="RAF24" s="2201"/>
      <c r="RAG24" s="2201"/>
      <c r="RAH24" s="2201"/>
      <c r="RAI24" s="2201"/>
      <c r="RAJ24" s="2201"/>
      <c r="RAK24" s="2201"/>
      <c r="RAL24" s="2201"/>
      <c r="RAM24" s="2201"/>
      <c r="RAN24" s="2201"/>
      <c r="RAO24" s="2201"/>
      <c r="RAP24" s="2201"/>
      <c r="RAQ24" s="2201"/>
      <c r="RAR24" s="2201"/>
      <c r="RAS24" s="2201"/>
      <c r="RAT24" s="2201"/>
      <c r="RAU24" s="2201"/>
      <c r="RAV24" s="2201"/>
      <c r="RAW24" s="2201"/>
      <c r="RAX24" s="2201"/>
      <c r="RAY24" s="2201"/>
      <c r="RAZ24" s="2201"/>
      <c r="RBA24" s="2201"/>
      <c r="RBB24" s="2201"/>
      <c r="RBC24" s="2201"/>
      <c r="RBD24" s="2201"/>
      <c r="RBE24" s="2201"/>
      <c r="RBF24" s="2201"/>
      <c r="RBG24" s="2201"/>
      <c r="RBH24" s="2201"/>
      <c r="RBI24" s="2201"/>
      <c r="RBJ24" s="2201"/>
      <c r="RBK24" s="2201"/>
      <c r="RBL24" s="2201"/>
      <c r="RBM24" s="2201"/>
      <c r="RBN24" s="2201"/>
      <c r="RBO24" s="2201"/>
      <c r="RBP24" s="2201"/>
      <c r="RBQ24" s="2201"/>
      <c r="RBR24" s="2201"/>
      <c r="RBS24" s="2201"/>
      <c r="RBT24" s="2201"/>
      <c r="RBU24" s="2201"/>
      <c r="RBV24" s="2201"/>
      <c r="RBW24" s="2201"/>
      <c r="RBX24" s="2201"/>
      <c r="RBY24" s="2201"/>
      <c r="RBZ24" s="2201"/>
      <c r="RCA24" s="2201"/>
      <c r="RCB24" s="2201"/>
      <c r="RCC24" s="2201"/>
      <c r="RCD24" s="2201"/>
      <c r="RCE24" s="2201"/>
      <c r="RCF24" s="2201"/>
      <c r="RCG24" s="2201"/>
      <c r="RCH24" s="2201"/>
      <c r="RCI24" s="2201"/>
      <c r="RCJ24" s="2201"/>
      <c r="RCK24" s="2201"/>
      <c r="RCL24" s="2201"/>
      <c r="RCM24" s="2201"/>
      <c r="RCN24" s="2201"/>
      <c r="RCO24" s="2201"/>
      <c r="RCP24" s="2201"/>
      <c r="RCQ24" s="2201"/>
      <c r="RCR24" s="2201"/>
      <c r="RCS24" s="2201"/>
      <c r="RCT24" s="2201"/>
      <c r="RCU24" s="2201"/>
      <c r="RCV24" s="2201"/>
      <c r="RCW24" s="2201"/>
      <c r="RCX24" s="2201"/>
      <c r="RCY24" s="2201"/>
      <c r="RCZ24" s="2201"/>
      <c r="RDA24" s="2201"/>
      <c r="RDB24" s="2201"/>
      <c r="RDC24" s="2201"/>
      <c r="RDD24" s="2201"/>
      <c r="RDE24" s="2201"/>
      <c r="RDF24" s="2201"/>
      <c r="RDG24" s="2201"/>
      <c r="RDH24" s="2201"/>
      <c r="RDI24" s="2201"/>
      <c r="RDJ24" s="2201"/>
      <c r="RDK24" s="2201"/>
      <c r="RDL24" s="2201"/>
      <c r="RDM24" s="2201"/>
      <c r="RDN24" s="2201"/>
      <c r="RDO24" s="2201"/>
      <c r="RDP24" s="2201"/>
      <c r="RDQ24" s="2201"/>
      <c r="RDR24" s="2201"/>
      <c r="RDS24" s="2201"/>
      <c r="RDT24" s="2201"/>
      <c r="RDU24" s="2201"/>
      <c r="RDV24" s="2201"/>
      <c r="RDW24" s="2201"/>
      <c r="RDX24" s="2201"/>
      <c r="RDY24" s="2201"/>
      <c r="RDZ24" s="2201"/>
      <c r="REA24" s="2201"/>
      <c r="REB24" s="2201"/>
      <c r="REC24" s="2201"/>
      <c r="RED24" s="2201"/>
      <c r="REE24" s="2201"/>
      <c r="REF24" s="2201"/>
      <c r="REG24" s="2201"/>
      <c r="REH24" s="2201"/>
      <c r="REI24" s="2201"/>
      <c r="REJ24" s="2201"/>
      <c r="REK24" s="2201"/>
      <c r="REL24" s="2201"/>
      <c r="REM24" s="2201"/>
      <c r="REN24" s="2201"/>
      <c r="REO24" s="2201"/>
      <c r="REP24" s="2201"/>
      <c r="REQ24" s="2201"/>
      <c r="RER24" s="2201"/>
      <c r="RES24" s="2201"/>
      <c r="RET24" s="2201"/>
      <c r="REU24" s="2201"/>
      <c r="REV24" s="2201"/>
      <c r="REW24" s="2201"/>
      <c r="REX24" s="2201"/>
      <c r="REY24" s="2201"/>
      <c r="REZ24" s="2201"/>
      <c r="RFA24" s="2201"/>
      <c r="RFB24" s="2201"/>
      <c r="RFC24" s="2201"/>
      <c r="RFD24" s="2201"/>
      <c r="RFE24" s="2201"/>
      <c r="RFF24" s="2201"/>
      <c r="RFG24" s="2201"/>
      <c r="RFH24" s="2201"/>
      <c r="RFI24" s="2201"/>
      <c r="RFJ24" s="2201"/>
      <c r="RFK24" s="2201"/>
      <c r="RFL24" s="2201"/>
      <c r="RFM24" s="2201"/>
      <c r="RFN24" s="2201"/>
      <c r="RFO24" s="2201"/>
      <c r="RFP24" s="2201"/>
      <c r="RFQ24" s="2201"/>
      <c r="RFR24" s="2201"/>
      <c r="RFS24" s="2201"/>
      <c r="RFT24" s="2201"/>
      <c r="RFU24" s="2201"/>
      <c r="RFV24" s="2201"/>
      <c r="RFW24" s="2201"/>
      <c r="RFX24" s="2201"/>
      <c r="RFY24" s="2201"/>
      <c r="RFZ24" s="2201"/>
      <c r="RGA24" s="2201"/>
      <c r="RGB24" s="2201"/>
      <c r="RGC24" s="2201"/>
      <c r="RGD24" s="2201"/>
      <c r="RGE24" s="2201"/>
      <c r="RGF24" s="2201"/>
      <c r="RGG24" s="2201"/>
      <c r="RGH24" s="2201"/>
      <c r="RGI24" s="2201"/>
      <c r="RGJ24" s="2201"/>
      <c r="RGK24" s="2201"/>
      <c r="RGL24" s="2201"/>
      <c r="RGM24" s="2201"/>
      <c r="RGN24" s="2201"/>
      <c r="RGO24" s="2201"/>
      <c r="RGP24" s="2201"/>
      <c r="RGQ24" s="2201"/>
      <c r="RGR24" s="2201"/>
      <c r="RGS24" s="2201"/>
      <c r="RGT24" s="2201"/>
      <c r="RGU24" s="2201"/>
      <c r="RGV24" s="2201"/>
      <c r="RGW24" s="2201"/>
      <c r="RGX24" s="2201"/>
      <c r="RGY24" s="2201"/>
      <c r="RGZ24" s="2201"/>
      <c r="RHA24" s="2201"/>
      <c r="RHB24" s="2201"/>
      <c r="RHC24" s="2201"/>
      <c r="RHD24" s="2201"/>
      <c r="RHE24" s="2201"/>
      <c r="RHF24" s="2201"/>
      <c r="RHG24" s="2201"/>
      <c r="RHH24" s="2201"/>
      <c r="RHI24" s="2201"/>
      <c r="RHJ24" s="2201"/>
      <c r="RHK24" s="2201"/>
      <c r="RHL24" s="2201"/>
      <c r="RHM24" s="2201"/>
      <c r="RHN24" s="2201"/>
      <c r="RHO24" s="2201"/>
      <c r="RHP24" s="2201"/>
      <c r="RHQ24" s="2201"/>
      <c r="RHR24" s="2201"/>
      <c r="RHS24" s="2201"/>
      <c r="RHT24" s="2201"/>
      <c r="RHU24" s="2201"/>
      <c r="RHV24" s="2201"/>
      <c r="RHW24" s="2201"/>
      <c r="RHX24" s="2201"/>
      <c r="RHY24" s="2201"/>
      <c r="RHZ24" s="2201"/>
      <c r="RIA24" s="2201"/>
      <c r="RIB24" s="2201"/>
      <c r="RIC24" s="2201"/>
      <c r="RID24" s="2201"/>
      <c r="RIE24" s="2201"/>
      <c r="RIF24" s="2201"/>
      <c r="RIG24" s="2201"/>
      <c r="RIH24" s="2201"/>
      <c r="RII24" s="2201"/>
      <c r="RIJ24" s="2201"/>
      <c r="RIK24" s="2201"/>
      <c r="RIL24" s="2201"/>
      <c r="RIM24" s="2201"/>
      <c r="RIN24" s="2201"/>
      <c r="RIO24" s="2201"/>
      <c r="RIP24" s="2201"/>
      <c r="RIQ24" s="2201"/>
      <c r="RIR24" s="2201"/>
      <c r="RIS24" s="2201"/>
      <c r="RIT24" s="2201"/>
      <c r="RIU24" s="2201"/>
      <c r="RIV24" s="2201"/>
      <c r="RIW24" s="2201"/>
      <c r="RIX24" s="2201"/>
      <c r="RIY24" s="2201"/>
      <c r="RIZ24" s="2201"/>
      <c r="RJA24" s="2201"/>
      <c r="RJB24" s="2201"/>
      <c r="RJC24" s="2201"/>
      <c r="RJD24" s="2201"/>
      <c r="RJE24" s="2201"/>
      <c r="RJF24" s="2201"/>
      <c r="RJG24" s="2201"/>
      <c r="RJH24" s="2201"/>
      <c r="RJI24" s="2201"/>
      <c r="RJJ24" s="2201"/>
      <c r="RJK24" s="2201"/>
      <c r="RJL24" s="2201"/>
      <c r="RJM24" s="2201"/>
      <c r="RJN24" s="2201"/>
      <c r="RJO24" s="2201"/>
      <c r="RJP24" s="2201"/>
      <c r="RJQ24" s="2201"/>
      <c r="RJR24" s="2201"/>
      <c r="RJS24" s="2201"/>
      <c r="RJT24" s="2201"/>
      <c r="RJU24" s="2201"/>
      <c r="RJV24" s="2201"/>
      <c r="RJW24" s="2201"/>
      <c r="RJX24" s="2201"/>
      <c r="RJY24" s="2201"/>
      <c r="RJZ24" s="2201"/>
      <c r="RKA24" s="2201"/>
      <c r="RKB24" s="2201"/>
      <c r="RKC24" s="2201"/>
      <c r="RKD24" s="2201"/>
      <c r="RKE24" s="2201"/>
      <c r="RKF24" s="2201"/>
      <c r="RKG24" s="2201"/>
      <c r="RKH24" s="2201"/>
      <c r="RKI24" s="2201"/>
      <c r="RKJ24" s="2201"/>
      <c r="RKK24" s="2201"/>
      <c r="RKL24" s="2201"/>
      <c r="RKM24" s="2201"/>
      <c r="RKN24" s="2201"/>
      <c r="RKO24" s="2201"/>
      <c r="RKP24" s="2201"/>
      <c r="RKQ24" s="2201"/>
      <c r="RKR24" s="2201"/>
      <c r="RKS24" s="2201"/>
      <c r="RKT24" s="2201"/>
      <c r="RKU24" s="2201"/>
      <c r="RKV24" s="2201"/>
      <c r="RKW24" s="2201"/>
      <c r="RKX24" s="2201"/>
      <c r="RKY24" s="2201"/>
      <c r="RKZ24" s="2201"/>
      <c r="RLA24" s="2201"/>
      <c r="RLB24" s="2201"/>
      <c r="RLC24" s="2201"/>
      <c r="RLD24" s="2201"/>
      <c r="RLE24" s="2201"/>
      <c r="RLF24" s="2201"/>
      <c r="RLG24" s="2201"/>
      <c r="RLH24" s="2201"/>
      <c r="RLI24" s="2201"/>
      <c r="RLJ24" s="2201"/>
      <c r="RLK24" s="2201"/>
      <c r="RLL24" s="2201"/>
      <c r="RLM24" s="2201"/>
      <c r="RLN24" s="2201"/>
      <c r="RLO24" s="2201"/>
      <c r="RLP24" s="2201"/>
      <c r="RLQ24" s="2201"/>
      <c r="RLR24" s="2201"/>
      <c r="RLS24" s="2201"/>
      <c r="RLT24" s="2201"/>
      <c r="RLU24" s="2201"/>
      <c r="RLV24" s="2201"/>
      <c r="RLW24" s="2201"/>
      <c r="RLX24" s="2201"/>
      <c r="RLY24" s="2201"/>
      <c r="RLZ24" s="2201"/>
      <c r="RMA24" s="2201"/>
      <c r="RMB24" s="2201"/>
      <c r="RMC24" s="2201"/>
      <c r="RMD24" s="2201"/>
      <c r="RME24" s="2201"/>
      <c r="RMF24" s="2201"/>
      <c r="RMG24" s="2201"/>
      <c r="RMH24" s="2201"/>
      <c r="RMI24" s="2201"/>
      <c r="RMJ24" s="2201"/>
      <c r="RMK24" s="2201"/>
      <c r="RML24" s="2201"/>
      <c r="RMM24" s="2201"/>
      <c r="RMN24" s="2201"/>
      <c r="RMO24" s="2201"/>
      <c r="RMP24" s="2201"/>
      <c r="RMQ24" s="2201"/>
      <c r="RMR24" s="2201"/>
      <c r="RMS24" s="2201"/>
      <c r="RMT24" s="2201"/>
      <c r="RMU24" s="2201"/>
      <c r="RMV24" s="2201"/>
      <c r="RMW24" s="2201"/>
      <c r="RMX24" s="2201"/>
      <c r="RMY24" s="2201"/>
      <c r="RMZ24" s="2201"/>
      <c r="RNA24" s="2201"/>
      <c r="RNB24" s="2201"/>
      <c r="RNC24" s="2201"/>
      <c r="RND24" s="2201"/>
      <c r="RNE24" s="2201"/>
      <c r="RNF24" s="2201"/>
      <c r="RNG24" s="2201"/>
      <c r="RNH24" s="2201"/>
      <c r="RNI24" s="2201"/>
      <c r="RNJ24" s="2201"/>
      <c r="RNK24" s="2201"/>
      <c r="RNL24" s="2201"/>
      <c r="RNM24" s="2201"/>
      <c r="RNN24" s="2201"/>
      <c r="RNO24" s="2201"/>
      <c r="RNP24" s="2201"/>
      <c r="RNQ24" s="2201"/>
      <c r="RNR24" s="2201"/>
      <c r="RNS24" s="2201"/>
      <c r="RNT24" s="2201"/>
      <c r="RNU24" s="2201"/>
      <c r="RNV24" s="2201"/>
      <c r="RNW24" s="2201"/>
      <c r="RNX24" s="2201"/>
      <c r="RNY24" s="2201"/>
      <c r="RNZ24" s="2201"/>
      <c r="ROA24" s="2201"/>
      <c r="ROB24" s="2201"/>
      <c r="ROC24" s="2201"/>
      <c r="ROD24" s="2201"/>
      <c r="ROE24" s="2201"/>
      <c r="ROF24" s="2201"/>
      <c r="ROG24" s="2201"/>
      <c r="ROH24" s="2201"/>
      <c r="ROI24" s="2201"/>
      <c r="ROJ24" s="2201"/>
      <c r="ROK24" s="2201"/>
      <c r="ROL24" s="2201"/>
      <c r="ROM24" s="2201"/>
      <c r="RON24" s="2201"/>
      <c r="ROO24" s="2201"/>
      <c r="ROP24" s="2201"/>
      <c r="ROQ24" s="2201"/>
      <c r="ROR24" s="2201"/>
      <c r="ROS24" s="2201"/>
      <c r="ROT24" s="2201"/>
      <c r="ROU24" s="2201"/>
      <c r="ROV24" s="2201"/>
      <c r="ROW24" s="2201"/>
      <c r="ROX24" s="2201"/>
      <c r="ROY24" s="2201"/>
      <c r="ROZ24" s="2201"/>
      <c r="RPA24" s="2201"/>
      <c r="RPB24" s="2201"/>
      <c r="RPC24" s="2201"/>
      <c r="RPD24" s="2201"/>
      <c r="RPE24" s="2201"/>
      <c r="RPF24" s="2201"/>
      <c r="RPG24" s="2201"/>
      <c r="RPH24" s="2201"/>
      <c r="RPI24" s="2201"/>
      <c r="RPJ24" s="2201"/>
      <c r="RPK24" s="2201"/>
      <c r="RPL24" s="2201"/>
      <c r="RPM24" s="2201"/>
      <c r="RPN24" s="2201"/>
      <c r="RPO24" s="2201"/>
      <c r="RPP24" s="2201"/>
      <c r="RPQ24" s="2201"/>
      <c r="RPR24" s="2201"/>
      <c r="RPS24" s="2201"/>
      <c r="RPT24" s="2201"/>
      <c r="RPU24" s="2201"/>
      <c r="RPV24" s="2201"/>
      <c r="RPW24" s="2201"/>
      <c r="RPX24" s="2201"/>
      <c r="RPY24" s="2201"/>
      <c r="RPZ24" s="2201"/>
      <c r="RQA24" s="2201"/>
      <c r="RQB24" s="2201"/>
      <c r="RQC24" s="2201"/>
      <c r="RQD24" s="2201"/>
      <c r="RQE24" s="2201"/>
      <c r="RQF24" s="2201"/>
      <c r="RQG24" s="2201"/>
      <c r="RQH24" s="2201"/>
      <c r="RQI24" s="2201"/>
      <c r="RQJ24" s="2201"/>
      <c r="RQK24" s="2201"/>
      <c r="RQL24" s="2201"/>
      <c r="RQM24" s="2201"/>
      <c r="RQN24" s="2201"/>
      <c r="RQO24" s="2201"/>
      <c r="RQP24" s="2201"/>
      <c r="RQQ24" s="2201"/>
      <c r="RQR24" s="2201"/>
      <c r="RQS24" s="2201"/>
      <c r="RQT24" s="2201"/>
      <c r="RQU24" s="2201"/>
      <c r="RQV24" s="2201"/>
      <c r="RQW24" s="2201"/>
      <c r="RQX24" s="2201"/>
      <c r="RQY24" s="2201"/>
      <c r="RQZ24" s="2201"/>
      <c r="RRA24" s="2201"/>
      <c r="RRB24" s="2201"/>
      <c r="RRC24" s="2201"/>
      <c r="RRD24" s="2201"/>
      <c r="RRE24" s="2201"/>
      <c r="RRF24" s="2201"/>
      <c r="RRG24" s="2201"/>
      <c r="RRH24" s="2201"/>
      <c r="RRI24" s="2201"/>
      <c r="RRJ24" s="2201"/>
      <c r="RRK24" s="2201"/>
      <c r="RRL24" s="2201"/>
      <c r="RRM24" s="2201"/>
      <c r="RRN24" s="2201"/>
      <c r="RRO24" s="2201"/>
      <c r="RRP24" s="2201"/>
      <c r="RRQ24" s="2201"/>
      <c r="RRR24" s="2201"/>
      <c r="RRS24" s="2201"/>
      <c r="RRT24" s="2201"/>
      <c r="RRU24" s="2201"/>
      <c r="RRV24" s="2201"/>
      <c r="RRW24" s="2201"/>
      <c r="RRX24" s="2201"/>
      <c r="RRY24" s="2201"/>
      <c r="RRZ24" s="2201"/>
      <c r="RSA24" s="2201"/>
      <c r="RSB24" s="2201"/>
      <c r="RSC24" s="2201"/>
      <c r="RSD24" s="2201"/>
      <c r="RSE24" s="2201"/>
      <c r="RSF24" s="2201"/>
      <c r="RSG24" s="2201"/>
      <c r="RSH24" s="2201"/>
      <c r="RSI24" s="2201"/>
      <c r="RSJ24" s="2201"/>
      <c r="RSK24" s="2201"/>
      <c r="RSL24" s="2201"/>
      <c r="RSM24" s="2201"/>
      <c r="RSN24" s="2201"/>
      <c r="RSO24" s="2201"/>
      <c r="RSP24" s="2201"/>
      <c r="RSQ24" s="2201"/>
      <c r="RSR24" s="2201"/>
      <c r="RSS24" s="2201"/>
      <c r="RST24" s="2201"/>
      <c r="RSU24" s="2201"/>
      <c r="RSV24" s="2201"/>
      <c r="RSW24" s="2201"/>
      <c r="RSX24" s="2201"/>
      <c r="RSY24" s="2201"/>
      <c r="RSZ24" s="2201"/>
      <c r="RTA24" s="2201"/>
      <c r="RTB24" s="2201"/>
      <c r="RTC24" s="2201"/>
      <c r="RTD24" s="2201"/>
      <c r="RTE24" s="2201"/>
      <c r="RTF24" s="2201"/>
      <c r="RTG24" s="2201"/>
      <c r="RTH24" s="2201"/>
      <c r="RTI24" s="2201"/>
      <c r="RTJ24" s="2201"/>
      <c r="RTK24" s="2201"/>
      <c r="RTL24" s="2201"/>
      <c r="RTM24" s="2201"/>
      <c r="RTN24" s="2201"/>
      <c r="RTO24" s="2201"/>
      <c r="RTP24" s="2201"/>
      <c r="RTQ24" s="2201"/>
      <c r="RTR24" s="2201"/>
      <c r="RTS24" s="2201"/>
      <c r="RTT24" s="2201"/>
      <c r="RTU24" s="2201"/>
      <c r="RTV24" s="2201"/>
      <c r="RTW24" s="2201"/>
      <c r="RTX24" s="2201"/>
      <c r="RTY24" s="2201"/>
      <c r="RTZ24" s="2201"/>
      <c r="RUA24" s="2201"/>
      <c r="RUB24" s="2201"/>
      <c r="RUC24" s="2201"/>
      <c r="RUD24" s="2201"/>
      <c r="RUE24" s="2201"/>
      <c r="RUF24" s="2201"/>
      <c r="RUG24" s="2201"/>
      <c r="RUH24" s="2201"/>
      <c r="RUI24" s="2201"/>
      <c r="RUJ24" s="2201"/>
      <c r="RUK24" s="2201"/>
      <c r="RUL24" s="2201"/>
      <c r="RUM24" s="2201"/>
      <c r="RUN24" s="2201"/>
      <c r="RUO24" s="2201"/>
      <c r="RUP24" s="2201"/>
      <c r="RUQ24" s="2201"/>
      <c r="RUR24" s="2201"/>
      <c r="RUS24" s="2201"/>
      <c r="RUT24" s="2201"/>
      <c r="RUU24" s="2201"/>
      <c r="RUV24" s="2201"/>
      <c r="RUW24" s="2201"/>
      <c r="RUX24" s="2201"/>
      <c r="RUY24" s="2201"/>
      <c r="RUZ24" s="2201"/>
      <c r="RVA24" s="2201"/>
      <c r="RVB24" s="2201"/>
      <c r="RVC24" s="2201"/>
      <c r="RVD24" s="2201"/>
      <c r="RVE24" s="2201"/>
      <c r="RVF24" s="2201"/>
      <c r="RVG24" s="2201"/>
      <c r="RVH24" s="2201"/>
      <c r="RVI24" s="2201"/>
      <c r="RVJ24" s="2201"/>
      <c r="RVK24" s="2201"/>
      <c r="RVL24" s="2201"/>
      <c r="RVM24" s="2201"/>
      <c r="RVN24" s="2201"/>
      <c r="RVO24" s="2201"/>
      <c r="RVP24" s="2201"/>
      <c r="RVQ24" s="2201"/>
      <c r="RVR24" s="2201"/>
      <c r="RVS24" s="2201"/>
      <c r="RVT24" s="2201"/>
      <c r="RVU24" s="2201"/>
      <c r="RVV24" s="2201"/>
      <c r="RVW24" s="2201"/>
      <c r="RVX24" s="2201"/>
      <c r="RVY24" s="2201"/>
      <c r="RVZ24" s="2201"/>
      <c r="RWA24" s="2201"/>
      <c r="RWB24" s="2201"/>
      <c r="RWC24" s="2201"/>
      <c r="RWD24" s="2201"/>
      <c r="RWE24" s="2201"/>
      <c r="RWF24" s="2201"/>
      <c r="RWG24" s="2201"/>
      <c r="RWH24" s="2201"/>
      <c r="RWI24" s="2201"/>
      <c r="RWJ24" s="2201"/>
      <c r="RWK24" s="2201"/>
      <c r="RWL24" s="2201"/>
      <c r="RWM24" s="2201"/>
      <c r="RWN24" s="2201"/>
      <c r="RWO24" s="2201"/>
      <c r="RWP24" s="2201"/>
      <c r="RWQ24" s="2201"/>
      <c r="RWR24" s="2201"/>
      <c r="RWS24" s="2201"/>
      <c r="RWT24" s="2201"/>
      <c r="RWU24" s="2201"/>
      <c r="RWV24" s="2201"/>
      <c r="RWW24" s="2201"/>
      <c r="RWX24" s="2201"/>
      <c r="RWY24" s="2201"/>
      <c r="RWZ24" s="2201"/>
      <c r="RXA24" s="2201"/>
      <c r="RXB24" s="2201"/>
      <c r="RXC24" s="2201"/>
      <c r="RXD24" s="2201"/>
      <c r="RXE24" s="2201"/>
      <c r="RXF24" s="2201"/>
      <c r="RXG24" s="2201"/>
      <c r="RXH24" s="2201"/>
      <c r="RXI24" s="2201"/>
      <c r="RXJ24" s="2201"/>
      <c r="RXK24" s="2201"/>
      <c r="RXL24" s="2201"/>
      <c r="RXM24" s="2201"/>
      <c r="RXN24" s="2201"/>
      <c r="RXO24" s="2201"/>
      <c r="RXP24" s="2201"/>
      <c r="RXQ24" s="2201"/>
      <c r="RXR24" s="2201"/>
      <c r="RXS24" s="2201"/>
      <c r="RXT24" s="2201"/>
      <c r="RXU24" s="2201"/>
      <c r="RXV24" s="2201"/>
      <c r="RXW24" s="2201"/>
      <c r="RXX24" s="2201"/>
      <c r="RXY24" s="2201"/>
      <c r="RXZ24" s="2201"/>
      <c r="RYA24" s="2201"/>
      <c r="RYB24" s="2201"/>
      <c r="RYC24" s="2201"/>
      <c r="RYD24" s="2201"/>
      <c r="RYE24" s="2201"/>
      <c r="RYF24" s="2201"/>
      <c r="RYG24" s="2201"/>
      <c r="RYH24" s="2201"/>
      <c r="RYI24" s="2201"/>
      <c r="RYJ24" s="2201"/>
      <c r="RYK24" s="2201"/>
      <c r="RYL24" s="2201"/>
      <c r="RYM24" s="2201"/>
      <c r="RYN24" s="2201"/>
      <c r="RYO24" s="2201"/>
      <c r="RYP24" s="2201"/>
      <c r="RYQ24" s="2201"/>
      <c r="RYR24" s="2201"/>
      <c r="RYS24" s="2201"/>
      <c r="RYT24" s="2201"/>
      <c r="RYU24" s="2201"/>
      <c r="RYV24" s="2201"/>
      <c r="RYW24" s="2201"/>
      <c r="RYX24" s="2201"/>
      <c r="RYY24" s="2201"/>
      <c r="RYZ24" s="2201"/>
      <c r="RZA24" s="2201"/>
      <c r="RZB24" s="2201"/>
      <c r="RZC24" s="2201"/>
      <c r="RZD24" s="2201"/>
      <c r="RZE24" s="2201"/>
      <c r="RZF24" s="2201"/>
      <c r="RZG24" s="2201"/>
      <c r="RZH24" s="2201"/>
      <c r="RZI24" s="2201"/>
      <c r="RZJ24" s="2201"/>
      <c r="RZK24" s="2201"/>
      <c r="RZL24" s="2201"/>
      <c r="RZM24" s="2201"/>
      <c r="RZN24" s="2201"/>
      <c r="RZO24" s="2201"/>
      <c r="RZP24" s="2201"/>
      <c r="RZQ24" s="2201"/>
      <c r="RZR24" s="2201"/>
      <c r="RZS24" s="2201"/>
      <c r="RZT24" s="2201"/>
      <c r="RZU24" s="2201"/>
      <c r="RZV24" s="2201"/>
      <c r="RZW24" s="2201"/>
      <c r="RZX24" s="2201"/>
      <c r="RZY24" s="2201"/>
      <c r="RZZ24" s="2201"/>
      <c r="SAA24" s="2201"/>
      <c r="SAB24" s="2201"/>
      <c r="SAC24" s="2201"/>
      <c r="SAD24" s="2201"/>
      <c r="SAE24" s="2201"/>
      <c r="SAF24" s="2201"/>
      <c r="SAG24" s="2201"/>
      <c r="SAH24" s="2201"/>
      <c r="SAI24" s="2201"/>
      <c r="SAJ24" s="2201"/>
      <c r="SAK24" s="2201"/>
      <c r="SAL24" s="2201"/>
      <c r="SAM24" s="2201"/>
      <c r="SAN24" s="2201"/>
      <c r="SAO24" s="2201"/>
      <c r="SAP24" s="2201"/>
      <c r="SAQ24" s="2201"/>
      <c r="SAR24" s="2201"/>
      <c r="SAS24" s="2201"/>
      <c r="SAT24" s="2201"/>
      <c r="SAU24" s="2201"/>
      <c r="SAV24" s="2201"/>
      <c r="SAW24" s="2201"/>
      <c r="SAX24" s="2201"/>
      <c r="SAY24" s="2201"/>
      <c r="SAZ24" s="2201"/>
      <c r="SBA24" s="2201"/>
      <c r="SBB24" s="2201"/>
      <c r="SBC24" s="2201"/>
      <c r="SBD24" s="2201"/>
      <c r="SBE24" s="2201"/>
      <c r="SBF24" s="2201"/>
      <c r="SBG24" s="2201"/>
      <c r="SBH24" s="2201"/>
      <c r="SBI24" s="2201"/>
      <c r="SBJ24" s="2201"/>
      <c r="SBK24" s="2201"/>
      <c r="SBL24" s="2201"/>
      <c r="SBM24" s="2201"/>
      <c r="SBN24" s="2201"/>
      <c r="SBO24" s="2201"/>
      <c r="SBP24" s="2201"/>
      <c r="SBQ24" s="2201"/>
      <c r="SBR24" s="2201"/>
      <c r="SBS24" s="2201"/>
      <c r="SBT24" s="2201"/>
      <c r="SBU24" s="2201"/>
      <c r="SBV24" s="2201"/>
      <c r="SBW24" s="2201"/>
      <c r="SBX24" s="2201"/>
      <c r="SBY24" s="2201"/>
      <c r="SBZ24" s="2201"/>
      <c r="SCA24" s="2201"/>
      <c r="SCB24" s="2201"/>
      <c r="SCC24" s="2201"/>
      <c r="SCD24" s="2201"/>
      <c r="SCE24" s="2201"/>
      <c r="SCF24" s="2201"/>
      <c r="SCG24" s="2201"/>
      <c r="SCH24" s="2201"/>
      <c r="SCI24" s="2201"/>
      <c r="SCJ24" s="2201"/>
      <c r="SCK24" s="2201"/>
      <c r="SCL24" s="2201"/>
      <c r="SCM24" s="2201"/>
      <c r="SCN24" s="2201"/>
      <c r="SCO24" s="2201"/>
      <c r="SCP24" s="2201"/>
      <c r="SCQ24" s="2201"/>
      <c r="SCR24" s="2201"/>
      <c r="SCS24" s="2201"/>
      <c r="SCT24" s="2201"/>
      <c r="SCU24" s="2201"/>
      <c r="SCV24" s="2201"/>
      <c r="SCW24" s="2201"/>
      <c r="SCX24" s="2201"/>
      <c r="SCY24" s="2201"/>
      <c r="SCZ24" s="2201"/>
      <c r="SDA24" s="2201"/>
      <c r="SDB24" s="2201"/>
      <c r="SDC24" s="2201"/>
      <c r="SDD24" s="2201"/>
      <c r="SDE24" s="2201"/>
      <c r="SDF24" s="2201"/>
      <c r="SDG24" s="2201"/>
      <c r="SDH24" s="2201"/>
      <c r="SDI24" s="2201"/>
      <c r="SDJ24" s="2201"/>
      <c r="SDK24" s="2201"/>
      <c r="SDL24" s="2201"/>
      <c r="SDM24" s="2201"/>
      <c r="SDN24" s="2201"/>
      <c r="SDO24" s="2201"/>
      <c r="SDP24" s="2201"/>
      <c r="SDQ24" s="2201"/>
      <c r="SDR24" s="2201"/>
      <c r="SDS24" s="2201"/>
      <c r="SDT24" s="2201"/>
      <c r="SDU24" s="2201"/>
      <c r="SDV24" s="2201"/>
      <c r="SDW24" s="2201"/>
      <c r="SDX24" s="2201"/>
      <c r="SDY24" s="2201"/>
      <c r="SDZ24" s="2201"/>
      <c r="SEA24" s="2201"/>
      <c r="SEB24" s="2201"/>
      <c r="SEC24" s="2201"/>
      <c r="SED24" s="2201"/>
      <c r="SEE24" s="2201"/>
      <c r="SEF24" s="2201"/>
      <c r="SEG24" s="2201"/>
      <c r="SEH24" s="2201"/>
      <c r="SEI24" s="2201"/>
      <c r="SEJ24" s="2201"/>
      <c r="SEK24" s="2201"/>
      <c r="SEL24" s="2201"/>
      <c r="SEM24" s="2201"/>
      <c r="SEN24" s="2201"/>
      <c r="SEO24" s="2201"/>
      <c r="SEP24" s="2201"/>
      <c r="SEQ24" s="2201"/>
      <c r="SER24" s="2201"/>
      <c r="SES24" s="2201"/>
      <c r="SET24" s="2201"/>
      <c r="SEU24" s="2201"/>
      <c r="SEV24" s="2201"/>
      <c r="SEW24" s="2201"/>
      <c r="SEX24" s="2201"/>
      <c r="SEY24" s="2201"/>
      <c r="SEZ24" s="2201"/>
      <c r="SFA24" s="2201"/>
      <c r="SFB24" s="2201"/>
      <c r="SFC24" s="2201"/>
      <c r="SFD24" s="2201"/>
      <c r="SFE24" s="2201"/>
      <c r="SFF24" s="2201"/>
      <c r="SFG24" s="2201"/>
      <c r="SFH24" s="2201"/>
      <c r="SFI24" s="2201"/>
      <c r="SFJ24" s="2201"/>
      <c r="SFK24" s="2201"/>
      <c r="SFL24" s="2201"/>
      <c r="SFM24" s="2201"/>
      <c r="SFN24" s="2201"/>
      <c r="SFO24" s="2201"/>
      <c r="SFP24" s="2201"/>
      <c r="SFQ24" s="2201"/>
      <c r="SFR24" s="2201"/>
      <c r="SFS24" s="2201"/>
      <c r="SFT24" s="2201"/>
      <c r="SFU24" s="2201"/>
      <c r="SFV24" s="2201"/>
      <c r="SFW24" s="2201"/>
      <c r="SFX24" s="2201"/>
      <c r="SFY24" s="2201"/>
      <c r="SFZ24" s="2201"/>
      <c r="SGA24" s="2201"/>
      <c r="SGB24" s="2201"/>
      <c r="SGC24" s="2201"/>
      <c r="SGD24" s="2201"/>
      <c r="SGE24" s="2201"/>
      <c r="SGF24" s="2201"/>
      <c r="SGG24" s="2201"/>
      <c r="SGH24" s="2201"/>
      <c r="SGI24" s="2201"/>
      <c r="SGJ24" s="2201"/>
      <c r="SGK24" s="2201"/>
      <c r="SGL24" s="2201"/>
      <c r="SGM24" s="2201"/>
      <c r="SGN24" s="2201"/>
      <c r="SGO24" s="2201"/>
      <c r="SGP24" s="2201"/>
      <c r="SGQ24" s="2201"/>
      <c r="SGR24" s="2201"/>
      <c r="SGS24" s="2201"/>
      <c r="SGT24" s="2201"/>
      <c r="SGU24" s="2201"/>
      <c r="SGV24" s="2201"/>
      <c r="SGW24" s="2201"/>
      <c r="SGX24" s="2201"/>
      <c r="SGY24" s="2201"/>
      <c r="SGZ24" s="2201"/>
      <c r="SHA24" s="2201"/>
      <c r="SHB24" s="2201"/>
      <c r="SHC24" s="2201"/>
      <c r="SHD24" s="2201"/>
      <c r="SHE24" s="2201"/>
      <c r="SHF24" s="2201"/>
      <c r="SHG24" s="2201"/>
      <c r="SHH24" s="2201"/>
      <c r="SHI24" s="2201"/>
      <c r="SHJ24" s="2201"/>
      <c r="SHK24" s="2201"/>
      <c r="SHL24" s="2201"/>
      <c r="SHM24" s="2201"/>
      <c r="SHN24" s="2201"/>
      <c r="SHO24" s="2201"/>
      <c r="SHP24" s="2201"/>
      <c r="SHQ24" s="2201"/>
      <c r="SHR24" s="2201"/>
      <c r="SHS24" s="2201"/>
      <c r="SHT24" s="2201"/>
      <c r="SHU24" s="2201"/>
      <c r="SHV24" s="2201"/>
      <c r="SHW24" s="2201"/>
      <c r="SHX24" s="2201"/>
      <c r="SHY24" s="2201"/>
      <c r="SHZ24" s="2201"/>
      <c r="SIA24" s="2201"/>
      <c r="SIB24" s="2201"/>
      <c r="SIC24" s="2201"/>
      <c r="SID24" s="2201"/>
      <c r="SIE24" s="2201"/>
      <c r="SIF24" s="2201"/>
      <c r="SIG24" s="2201"/>
      <c r="SIH24" s="2201"/>
      <c r="SII24" s="2201"/>
      <c r="SIJ24" s="2201"/>
      <c r="SIK24" s="2201"/>
      <c r="SIL24" s="2201"/>
      <c r="SIM24" s="2201"/>
      <c r="SIN24" s="2201"/>
      <c r="SIO24" s="2201"/>
      <c r="SIP24" s="2201"/>
      <c r="SIQ24" s="2201"/>
      <c r="SIR24" s="2201"/>
      <c r="SIS24" s="2201"/>
      <c r="SIT24" s="2201"/>
      <c r="SIU24" s="2201"/>
      <c r="SIV24" s="2201"/>
      <c r="SIW24" s="2201"/>
      <c r="SIX24" s="2201"/>
      <c r="SIY24" s="2201"/>
      <c r="SIZ24" s="2201"/>
      <c r="SJA24" s="2201"/>
      <c r="SJB24" s="2201"/>
      <c r="SJC24" s="2201"/>
      <c r="SJD24" s="2201"/>
      <c r="SJE24" s="2201"/>
      <c r="SJF24" s="2201"/>
      <c r="SJG24" s="2201"/>
      <c r="SJH24" s="2201"/>
      <c r="SJI24" s="2201"/>
      <c r="SJJ24" s="2201"/>
      <c r="SJK24" s="2201"/>
      <c r="SJL24" s="2201"/>
      <c r="SJM24" s="2201"/>
      <c r="SJN24" s="2201"/>
      <c r="SJO24" s="2201"/>
      <c r="SJP24" s="2201"/>
      <c r="SJQ24" s="2201"/>
      <c r="SJR24" s="2201"/>
      <c r="SJS24" s="2201"/>
      <c r="SJT24" s="2201"/>
      <c r="SJU24" s="2201"/>
      <c r="SJV24" s="2201"/>
      <c r="SJW24" s="2201"/>
      <c r="SJX24" s="2201"/>
      <c r="SJY24" s="2201"/>
      <c r="SJZ24" s="2201"/>
      <c r="SKA24" s="2201"/>
      <c r="SKB24" s="2201"/>
      <c r="SKC24" s="2201"/>
      <c r="SKD24" s="2201"/>
      <c r="SKE24" s="2201"/>
      <c r="SKF24" s="2201"/>
      <c r="SKG24" s="2201"/>
      <c r="SKH24" s="2201"/>
      <c r="SKI24" s="2201"/>
      <c r="SKJ24" s="2201"/>
      <c r="SKK24" s="2201"/>
      <c r="SKL24" s="2201"/>
      <c r="SKM24" s="2201"/>
      <c r="SKN24" s="2201"/>
      <c r="SKO24" s="2201"/>
      <c r="SKP24" s="2201"/>
      <c r="SKQ24" s="2201"/>
      <c r="SKR24" s="2201"/>
      <c r="SKS24" s="2201"/>
      <c r="SKT24" s="2201"/>
      <c r="SKU24" s="2201"/>
      <c r="SKV24" s="2201"/>
      <c r="SKW24" s="2201"/>
      <c r="SKX24" s="2201"/>
      <c r="SKY24" s="2201"/>
      <c r="SKZ24" s="2201"/>
      <c r="SLA24" s="2201"/>
      <c r="SLB24" s="2201"/>
      <c r="SLC24" s="2201"/>
      <c r="SLD24" s="2201"/>
      <c r="SLE24" s="2201"/>
      <c r="SLF24" s="2201"/>
      <c r="SLG24" s="2201"/>
      <c r="SLH24" s="2201"/>
      <c r="SLI24" s="2201"/>
      <c r="SLJ24" s="2201"/>
      <c r="SLK24" s="2201"/>
      <c r="SLL24" s="2201"/>
      <c r="SLM24" s="2201"/>
      <c r="SLN24" s="2201"/>
      <c r="SLO24" s="2201"/>
      <c r="SLP24" s="2201"/>
      <c r="SLQ24" s="2201"/>
      <c r="SLR24" s="2201"/>
      <c r="SLS24" s="2201"/>
      <c r="SLT24" s="2201"/>
      <c r="SLU24" s="2201"/>
      <c r="SLV24" s="2201"/>
      <c r="SLW24" s="2201"/>
      <c r="SLX24" s="2201"/>
      <c r="SLY24" s="2201"/>
      <c r="SLZ24" s="2201"/>
      <c r="SMA24" s="2201"/>
      <c r="SMB24" s="2201"/>
      <c r="SMC24" s="2201"/>
      <c r="SMD24" s="2201"/>
      <c r="SME24" s="2201"/>
      <c r="SMF24" s="2201"/>
      <c r="SMG24" s="2201"/>
      <c r="SMH24" s="2201"/>
      <c r="SMI24" s="2201"/>
      <c r="SMJ24" s="2201"/>
      <c r="SMK24" s="2201"/>
      <c r="SML24" s="2201"/>
      <c r="SMM24" s="2201"/>
      <c r="SMN24" s="2201"/>
      <c r="SMO24" s="2201"/>
      <c r="SMP24" s="2201"/>
      <c r="SMQ24" s="2201"/>
      <c r="SMR24" s="2201"/>
      <c r="SMS24" s="2201"/>
      <c r="SMT24" s="2201"/>
      <c r="SMU24" s="2201"/>
      <c r="SMV24" s="2201"/>
      <c r="SMW24" s="2201"/>
      <c r="SMX24" s="2201"/>
      <c r="SMY24" s="2201"/>
      <c r="SMZ24" s="2201"/>
      <c r="SNA24" s="2201"/>
      <c r="SNB24" s="2201"/>
      <c r="SNC24" s="2201"/>
      <c r="SND24" s="2201"/>
      <c r="SNE24" s="2201"/>
      <c r="SNF24" s="2201"/>
      <c r="SNG24" s="2201"/>
      <c r="SNH24" s="2201"/>
      <c r="SNI24" s="2201"/>
      <c r="SNJ24" s="2201"/>
      <c r="SNK24" s="2201"/>
      <c r="SNL24" s="2201"/>
      <c r="SNM24" s="2201"/>
      <c r="SNN24" s="2201"/>
      <c r="SNO24" s="2201"/>
      <c r="SNP24" s="2201"/>
      <c r="SNQ24" s="2201"/>
      <c r="SNR24" s="2201"/>
      <c r="SNS24" s="2201"/>
      <c r="SNT24" s="2201"/>
      <c r="SNU24" s="2201"/>
      <c r="SNV24" s="2201"/>
      <c r="SNW24" s="2201"/>
      <c r="SNX24" s="2201"/>
      <c r="SNY24" s="2201"/>
      <c r="SNZ24" s="2201"/>
      <c r="SOA24" s="2201"/>
      <c r="SOB24" s="2201"/>
      <c r="SOC24" s="2201"/>
      <c r="SOD24" s="2201"/>
      <c r="SOE24" s="2201"/>
      <c r="SOF24" s="2201"/>
      <c r="SOG24" s="2201"/>
      <c r="SOH24" s="2201"/>
      <c r="SOI24" s="2201"/>
      <c r="SOJ24" s="2201"/>
      <c r="SOK24" s="2201"/>
      <c r="SOL24" s="2201"/>
      <c r="SOM24" s="2201"/>
      <c r="SON24" s="2201"/>
      <c r="SOO24" s="2201"/>
      <c r="SOP24" s="2201"/>
      <c r="SOQ24" s="2201"/>
      <c r="SOR24" s="2201"/>
      <c r="SOS24" s="2201"/>
      <c r="SOT24" s="2201"/>
      <c r="SOU24" s="2201"/>
      <c r="SOV24" s="2201"/>
      <c r="SOW24" s="2201"/>
      <c r="SOX24" s="2201"/>
      <c r="SOY24" s="2201"/>
      <c r="SOZ24" s="2201"/>
      <c r="SPA24" s="2201"/>
      <c r="SPB24" s="2201"/>
      <c r="SPC24" s="2201"/>
      <c r="SPD24" s="2201"/>
      <c r="SPE24" s="2201"/>
      <c r="SPF24" s="2201"/>
      <c r="SPG24" s="2201"/>
      <c r="SPH24" s="2201"/>
      <c r="SPI24" s="2201"/>
      <c r="SPJ24" s="2201"/>
      <c r="SPK24" s="2201"/>
      <c r="SPL24" s="2201"/>
      <c r="SPM24" s="2201"/>
      <c r="SPN24" s="2201"/>
      <c r="SPO24" s="2201"/>
      <c r="SPP24" s="2201"/>
      <c r="SPQ24" s="2201"/>
      <c r="SPR24" s="2201"/>
      <c r="SPS24" s="2201"/>
      <c r="SPT24" s="2201"/>
      <c r="SPU24" s="2201"/>
      <c r="SPV24" s="2201"/>
      <c r="SPW24" s="2201"/>
      <c r="SPX24" s="2201"/>
      <c r="SPY24" s="2201"/>
      <c r="SPZ24" s="2201"/>
      <c r="SQA24" s="2201"/>
      <c r="SQB24" s="2201"/>
      <c r="SQC24" s="2201"/>
      <c r="SQD24" s="2201"/>
      <c r="SQE24" s="2201"/>
      <c r="SQF24" s="2201"/>
      <c r="SQG24" s="2201"/>
      <c r="SQH24" s="2201"/>
      <c r="SQI24" s="2201"/>
      <c r="SQJ24" s="2201"/>
      <c r="SQK24" s="2201"/>
      <c r="SQL24" s="2201"/>
      <c r="SQM24" s="2201"/>
      <c r="SQN24" s="2201"/>
      <c r="SQO24" s="2201"/>
      <c r="SQP24" s="2201"/>
      <c r="SQQ24" s="2201"/>
      <c r="SQR24" s="2201"/>
      <c r="SQS24" s="2201"/>
      <c r="SQT24" s="2201"/>
      <c r="SQU24" s="2201"/>
      <c r="SQV24" s="2201"/>
      <c r="SQW24" s="2201"/>
      <c r="SQX24" s="2201"/>
      <c r="SQY24" s="2201"/>
      <c r="SQZ24" s="2201"/>
      <c r="SRA24" s="2201"/>
      <c r="SRB24" s="2201"/>
      <c r="SRC24" s="2201"/>
      <c r="SRD24" s="2201"/>
      <c r="SRE24" s="2201"/>
      <c r="SRF24" s="2201"/>
      <c r="SRG24" s="2201"/>
      <c r="SRH24" s="2201"/>
      <c r="SRI24" s="2201"/>
      <c r="SRJ24" s="2201"/>
      <c r="SRK24" s="2201"/>
      <c r="SRL24" s="2201"/>
      <c r="SRM24" s="2201"/>
      <c r="SRN24" s="2201"/>
      <c r="SRO24" s="2201"/>
      <c r="SRP24" s="2201"/>
      <c r="SRQ24" s="2201"/>
      <c r="SRR24" s="2201"/>
      <c r="SRS24" s="2201"/>
      <c r="SRT24" s="2201"/>
      <c r="SRU24" s="2201"/>
      <c r="SRV24" s="2201"/>
      <c r="SRW24" s="2201"/>
      <c r="SRX24" s="2201"/>
      <c r="SRY24" s="2201"/>
      <c r="SRZ24" s="2201"/>
      <c r="SSA24" s="2201"/>
      <c r="SSB24" s="2201"/>
      <c r="SSC24" s="2201"/>
      <c r="SSD24" s="2201"/>
      <c r="SSE24" s="2201"/>
      <c r="SSF24" s="2201"/>
      <c r="SSG24" s="2201"/>
      <c r="SSH24" s="2201"/>
      <c r="SSI24" s="2201"/>
      <c r="SSJ24" s="2201"/>
      <c r="SSK24" s="2201"/>
      <c r="SSL24" s="2201"/>
      <c r="SSM24" s="2201"/>
      <c r="SSN24" s="2201"/>
      <c r="SSO24" s="2201"/>
      <c r="SSP24" s="2201"/>
      <c r="SSQ24" s="2201"/>
      <c r="SSR24" s="2201"/>
      <c r="SSS24" s="2201"/>
      <c r="SST24" s="2201"/>
      <c r="SSU24" s="2201"/>
      <c r="SSV24" s="2201"/>
      <c r="SSW24" s="2201"/>
      <c r="SSX24" s="2201"/>
      <c r="SSY24" s="2201"/>
      <c r="SSZ24" s="2201"/>
      <c r="STA24" s="2201"/>
      <c r="STB24" s="2201"/>
      <c r="STC24" s="2201"/>
      <c r="STD24" s="2201"/>
      <c r="STE24" s="2201"/>
      <c r="STF24" s="2201"/>
      <c r="STG24" s="2201"/>
      <c r="STH24" s="2201"/>
      <c r="STI24" s="2201"/>
      <c r="STJ24" s="2201"/>
      <c r="STK24" s="2201"/>
      <c r="STL24" s="2201"/>
      <c r="STM24" s="2201"/>
      <c r="STN24" s="2201"/>
      <c r="STO24" s="2201"/>
      <c r="STP24" s="2201"/>
      <c r="STQ24" s="2201"/>
      <c r="STR24" s="2201"/>
      <c r="STS24" s="2201"/>
      <c r="STT24" s="2201"/>
      <c r="STU24" s="2201"/>
      <c r="STV24" s="2201"/>
      <c r="STW24" s="2201"/>
      <c r="STX24" s="2201"/>
      <c r="STY24" s="2201"/>
      <c r="STZ24" s="2201"/>
      <c r="SUA24" s="2201"/>
      <c r="SUB24" s="2201"/>
      <c r="SUC24" s="2201"/>
      <c r="SUD24" s="2201"/>
      <c r="SUE24" s="2201"/>
      <c r="SUF24" s="2201"/>
      <c r="SUG24" s="2201"/>
      <c r="SUH24" s="2201"/>
      <c r="SUI24" s="2201"/>
      <c r="SUJ24" s="2201"/>
      <c r="SUK24" s="2201"/>
      <c r="SUL24" s="2201"/>
      <c r="SUM24" s="2201"/>
      <c r="SUN24" s="2201"/>
      <c r="SUO24" s="2201"/>
      <c r="SUP24" s="2201"/>
      <c r="SUQ24" s="2201"/>
      <c r="SUR24" s="2201"/>
      <c r="SUS24" s="2201"/>
      <c r="SUT24" s="2201"/>
      <c r="SUU24" s="2201"/>
      <c r="SUV24" s="2201"/>
      <c r="SUW24" s="2201"/>
      <c r="SUX24" s="2201"/>
      <c r="SUY24" s="2201"/>
      <c r="SUZ24" s="2201"/>
      <c r="SVA24" s="2201"/>
      <c r="SVB24" s="2201"/>
      <c r="SVC24" s="2201"/>
      <c r="SVD24" s="2201"/>
      <c r="SVE24" s="2201"/>
      <c r="SVF24" s="2201"/>
      <c r="SVG24" s="2201"/>
      <c r="SVH24" s="2201"/>
      <c r="SVI24" s="2201"/>
      <c r="SVJ24" s="2201"/>
      <c r="SVK24" s="2201"/>
      <c r="SVL24" s="2201"/>
      <c r="SVM24" s="2201"/>
      <c r="SVN24" s="2201"/>
      <c r="SVO24" s="2201"/>
      <c r="SVP24" s="2201"/>
      <c r="SVQ24" s="2201"/>
      <c r="SVR24" s="2201"/>
      <c r="SVS24" s="2201"/>
      <c r="SVT24" s="2201"/>
      <c r="SVU24" s="2201"/>
      <c r="SVV24" s="2201"/>
      <c r="SVW24" s="2201"/>
      <c r="SVX24" s="2201"/>
      <c r="SVY24" s="2201"/>
      <c r="SVZ24" s="2201"/>
      <c r="SWA24" s="2201"/>
      <c r="SWB24" s="2201"/>
      <c r="SWC24" s="2201"/>
      <c r="SWD24" s="2201"/>
      <c r="SWE24" s="2201"/>
      <c r="SWF24" s="2201"/>
      <c r="SWG24" s="2201"/>
      <c r="SWH24" s="2201"/>
      <c r="SWI24" s="2201"/>
      <c r="SWJ24" s="2201"/>
      <c r="SWK24" s="2201"/>
      <c r="SWL24" s="2201"/>
      <c r="SWM24" s="2201"/>
      <c r="SWN24" s="2201"/>
      <c r="SWO24" s="2201"/>
      <c r="SWP24" s="2201"/>
      <c r="SWQ24" s="2201"/>
      <c r="SWR24" s="2201"/>
      <c r="SWS24" s="2201"/>
      <c r="SWT24" s="2201"/>
      <c r="SWU24" s="2201"/>
      <c r="SWV24" s="2201"/>
      <c r="SWW24" s="2201"/>
      <c r="SWX24" s="2201"/>
      <c r="SWY24" s="2201"/>
      <c r="SWZ24" s="2201"/>
      <c r="SXA24" s="2201"/>
      <c r="SXB24" s="2201"/>
      <c r="SXC24" s="2201"/>
      <c r="SXD24" s="2201"/>
      <c r="SXE24" s="2201"/>
      <c r="SXF24" s="2201"/>
      <c r="SXG24" s="2201"/>
      <c r="SXH24" s="2201"/>
      <c r="SXI24" s="2201"/>
      <c r="SXJ24" s="2201"/>
      <c r="SXK24" s="2201"/>
      <c r="SXL24" s="2201"/>
      <c r="SXM24" s="2201"/>
      <c r="SXN24" s="2201"/>
      <c r="SXO24" s="2201"/>
      <c r="SXP24" s="2201"/>
      <c r="SXQ24" s="2201"/>
      <c r="SXR24" s="2201"/>
      <c r="SXS24" s="2201"/>
      <c r="SXT24" s="2201"/>
      <c r="SXU24" s="2201"/>
      <c r="SXV24" s="2201"/>
      <c r="SXW24" s="2201"/>
      <c r="SXX24" s="2201"/>
      <c r="SXY24" s="2201"/>
      <c r="SXZ24" s="2201"/>
      <c r="SYA24" s="2201"/>
      <c r="SYB24" s="2201"/>
      <c r="SYC24" s="2201"/>
      <c r="SYD24" s="2201"/>
      <c r="SYE24" s="2201"/>
      <c r="SYF24" s="2201"/>
      <c r="SYG24" s="2201"/>
      <c r="SYH24" s="2201"/>
      <c r="SYI24" s="2201"/>
      <c r="SYJ24" s="2201"/>
      <c r="SYK24" s="2201"/>
      <c r="SYL24" s="2201"/>
      <c r="SYM24" s="2201"/>
      <c r="SYN24" s="2201"/>
      <c r="SYO24" s="2201"/>
      <c r="SYP24" s="2201"/>
      <c r="SYQ24" s="2201"/>
      <c r="SYR24" s="2201"/>
      <c r="SYS24" s="2201"/>
      <c r="SYT24" s="2201"/>
      <c r="SYU24" s="2201"/>
      <c r="SYV24" s="2201"/>
      <c r="SYW24" s="2201"/>
      <c r="SYX24" s="2201"/>
      <c r="SYY24" s="2201"/>
      <c r="SYZ24" s="2201"/>
      <c r="SZA24" s="2201"/>
      <c r="SZB24" s="2201"/>
      <c r="SZC24" s="2201"/>
      <c r="SZD24" s="2201"/>
      <c r="SZE24" s="2201"/>
      <c r="SZF24" s="2201"/>
      <c r="SZG24" s="2201"/>
      <c r="SZH24" s="2201"/>
      <c r="SZI24" s="2201"/>
      <c r="SZJ24" s="2201"/>
      <c r="SZK24" s="2201"/>
      <c r="SZL24" s="2201"/>
      <c r="SZM24" s="2201"/>
      <c r="SZN24" s="2201"/>
      <c r="SZO24" s="2201"/>
      <c r="SZP24" s="2201"/>
      <c r="SZQ24" s="2201"/>
      <c r="SZR24" s="2201"/>
      <c r="SZS24" s="2201"/>
      <c r="SZT24" s="2201"/>
      <c r="SZU24" s="2201"/>
      <c r="SZV24" s="2201"/>
      <c r="SZW24" s="2201"/>
      <c r="SZX24" s="2201"/>
      <c r="SZY24" s="2201"/>
      <c r="SZZ24" s="2201"/>
      <c r="TAA24" s="2201"/>
      <c r="TAB24" s="2201"/>
      <c r="TAC24" s="2201"/>
      <c r="TAD24" s="2201"/>
      <c r="TAE24" s="2201"/>
      <c r="TAF24" s="2201"/>
      <c r="TAG24" s="2201"/>
      <c r="TAH24" s="2201"/>
      <c r="TAI24" s="2201"/>
      <c r="TAJ24" s="2201"/>
      <c r="TAK24" s="2201"/>
      <c r="TAL24" s="2201"/>
      <c r="TAM24" s="2201"/>
      <c r="TAN24" s="2201"/>
      <c r="TAO24" s="2201"/>
      <c r="TAP24" s="2201"/>
      <c r="TAQ24" s="2201"/>
      <c r="TAR24" s="2201"/>
      <c r="TAS24" s="2201"/>
      <c r="TAT24" s="2201"/>
      <c r="TAU24" s="2201"/>
      <c r="TAV24" s="2201"/>
      <c r="TAW24" s="2201"/>
      <c r="TAX24" s="2201"/>
      <c r="TAY24" s="2201"/>
      <c r="TAZ24" s="2201"/>
      <c r="TBA24" s="2201"/>
      <c r="TBB24" s="2201"/>
      <c r="TBC24" s="2201"/>
      <c r="TBD24" s="2201"/>
      <c r="TBE24" s="2201"/>
      <c r="TBF24" s="2201"/>
      <c r="TBG24" s="2201"/>
      <c r="TBH24" s="2201"/>
      <c r="TBI24" s="2201"/>
      <c r="TBJ24" s="2201"/>
      <c r="TBK24" s="2201"/>
      <c r="TBL24" s="2201"/>
      <c r="TBM24" s="2201"/>
      <c r="TBN24" s="2201"/>
      <c r="TBO24" s="2201"/>
      <c r="TBP24" s="2201"/>
      <c r="TBQ24" s="2201"/>
      <c r="TBR24" s="2201"/>
      <c r="TBS24" s="2201"/>
      <c r="TBT24" s="2201"/>
      <c r="TBU24" s="2201"/>
      <c r="TBV24" s="2201"/>
      <c r="TBW24" s="2201"/>
      <c r="TBX24" s="2201"/>
      <c r="TBY24" s="2201"/>
      <c r="TBZ24" s="2201"/>
      <c r="TCA24" s="2201"/>
      <c r="TCB24" s="2201"/>
      <c r="TCC24" s="2201"/>
      <c r="TCD24" s="2201"/>
      <c r="TCE24" s="2201"/>
      <c r="TCF24" s="2201"/>
      <c r="TCG24" s="2201"/>
      <c r="TCH24" s="2201"/>
      <c r="TCI24" s="2201"/>
      <c r="TCJ24" s="2201"/>
      <c r="TCK24" s="2201"/>
      <c r="TCL24" s="2201"/>
      <c r="TCM24" s="2201"/>
      <c r="TCN24" s="2201"/>
      <c r="TCO24" s="2201"/>
      <c r="TCP24" s="2201"/>
      <c r="TCQ24" s="2201"/>
      <c r="TCR24" s="2201"/>
      <c r="TCS24" s="2201"/>
      <c r="TCT24" s="2201"/>
      <c r="TCU24" s="2201"/>
      <c r="TCV24" s="2201"/>
      <c r="TCW24" s="2201"/>
      <c r="TCX24" s="2201"/>
      <c r="TCY24" s="2201"/>
      <c r="TCZ24" s="2201"/>
      <c r="TDA24" s="2201"/>
      <c r="TDB24" s="2201"/>
      <c r="TDC24" s="2201"/>
      <c r="TDD24" s="2201"/>
      <c r="TDE24" s="2201"/>
      <c r="TDF24" s="2201"/>
      <c r="TDG24" s="2201"/>
      <c r="TDH24" s="2201"/>
      <c r="TDI24" s="2201"/>
      <c r="TDJ24" s="2201"/>
      <c r="TDK24" s="2201"/>
      <c r="TDL24" s="2201"/>
      <c r="TDM24" s="2201"/>
      <c r="TDN24" s="2201"/>
      <c r="TDO24" s="2201"/>
      <c r="TDP24" s="2201"/>
      <c r="TDQ24" s="2201"/>
      <c r="TDR24" s="2201"/>
      <c r="TDS24" s="2201"/>
      <c r="TDT24" s="2201"/>
      <c r="TDU24" s="2201"/>
      <c r="TDV24" s="2201"/>
      <c r="TDW24" s="2201"/>
      <c r="TDX24" s="2201"/>
      <c r="TDY24" s="2201"/>
      <c r="TDZ24" s="2201"/>
      <c r="TEA24" s="2201"/>
      <c r="TEB24" s="2201"/>
      <c r="TEC24" s="2201"/>
      <c r="TED24" s="2201"/>
      <c r="TEE24" s="2201"/>
      <c r="TEF24" s="2201"/>
      <c r="TEG24" s="2201"/>
      <c r="TEH24" s="2201"/>
      <c r="TEI24" s="2201"/>
      <c r="TEJ24" s="2201"/>
      <c r="TEK24" s="2201"/>
      <c r="TEL24" s="2201"/>
      <c r="TEM24" s="2201"/>
      <c r="TEN24" s="2201"/>
      <c r="TEO24" s="2201"/>
      <c r="TEP24" s="2201"/>
      <c r="TEQ24" s="2201"/>
      <c r="TER24" s="2201"/>
      <c r="TES24" s="2201"/>
      <c r="TET24" s="2201"/>
      <c r="TEU24" s="2201"/>
      <c r="TEV24" s="2201"/>
      <c r="TEW24" s="2201"/>
      <c r="TEX24" s="2201"/>
      <c r="TEY24" s="2201"/>
      <c r="TEZ24" s="2201"/>
      <c r="TFA24" s="2201"/>
      <c r="TFB24" s="2201"/>
      <c r="TFC24" s="2201"/>
      <c r="TFD24" s="2201"/>
      <c r="TFE24" s="2201"/>
      <c r="TFF24" s="2201"/>
      <c r="TFG24" s="2201"/>
      <c r="TFH24" s="2201"/>
      <c r="TFI24" s="2201"/>
      <c r="TFJ24" s="2201"/>
      <c r="TFK24" s="2201"/>
      <c r="TFL24" s="2201"/>
      <c r="TFM24" s="2201"/>
      <c r="TFN24" s="2201"/>
      <c r="TFO24" s="2201"/>
      <c r="TFP24" s="2201"/>
      <c r="TFQ24" s="2201"/>
      <c r="TFR24" s="2201"/>
      <c r="TFS24" s="2201"/>
      <c r="TFT24" s="2201"/>
      <c r="TFU24" s="2201"/>
      <c r="TFV24" s="2201"/>
      <c r="TFW24" s="2201"/>
      <c r="TFX24" s="2201"/>
      <c r="TFY24" s="2201"/>
      <c r="TFZ24" s="2201"/>
      <c r="TGA24" s="2201"/>
      <c r="TGB24" s="2201"/>
      <c r="TGC24" s="2201"/>
      <c r="TGD24" s="2201"/>
      <c r="TGE24" s="2201"/>
      <c r="TGF24" s="2201"/>
      <c r="TGG24" s="2201"/>
      <c r="TGH24" s="2201"/>
      <c r="TGI24" s="2201"/>
      <c r="TGJ24" s="2201"/>
      <c r="TGK24" s="2201"/>
      <c r="TGL24" s="2201"/>
      <c r="TGM24" s="2201"/>
      <c r="TGN24" s="2201"/>
      <c r="TGO24" s="2201"/>
      <c r="TGP24" s="2201"/>
      <c r="TGQ24" s="2201"/>
      <c r="TGR24" s="2201"/>
      <c r="TGS24" s="2201"/>
      <c r="TGT24" s="2201"/>
      <c r="TGU24" s="2201"/>
      <c r="TGV24" s="2201"/>
      <c r="TGW24" s="2201"/>
      <c r="TGX24" s="2201"/>
      <c r="TGY24" s="2201"/>
      <c r="TGZ24" s="2201"/>
      <c r="THA24" s="2201"/>
      <c r="THB24" s="2201"/>
      <c r="THC24" s="2201"/>
      <c r="THD24" s="2201"/>
      <c r="THE24" s="2201"/>
      <c r="THF24" s="2201"/>
      <c r="THG24" s="2201"/>
      <c r="THH24" s="2201"/>
      <c r="THI24" s="2201"/>
      <c r="THJ24" s="2201"/>
      <c r="THK24" s="2201"/>
      <c r="THL24" s="2201"/>
      <c r="THM24" s="2201"/>
      <c r="THN24" s="2201"/>
      <c r="THO24" s="2201"/>
      <c r="THP24" s="2201"/>
      <c r="THQ24" s="2201"/>
      <c r="THR24" s="2201"/>
      <c r="THS24" s="2201"/>
      <c r="THT24" s="2201"/>
      <c r="THU24" s="2201"/>
      <c r="THV24" s="2201"/>
      <c r="THW24" s="2201"/>
      <c r="THX24" s="2201"/>
      <c r="THY24" s="2201"/>
      <c r="THZ24" s="2201"/>
      <c r="TIA24" s="2201"/>
      <c r="TIB24" s="2201"/>
      <c r="TIC24" s="2201"/>
      <c r="TID24" s="2201"/>
      <c r="TIE24" s="2201"/>
      <c r="TIF24" s="2201"/>
      <c r="TIG24" s="2201"/>
      <c r="TIH24" s="2201"/>
      <c r="TII24" s="2201"/>
      <c r="TIJ24" s="2201"/>
      <c r="TIK24" s="2201"/>
      <c r="TIL24" s="2201"/>
      <c r="TIM24" s="2201"/>
      <c r="TIN24" s="2201"/>
      <c r="TIO24" s="2201"/>
      <c r="TIP24" s="2201"/>
      <c r="TIQ24" s="2201"/>
      <c r="TIR24" s="2201"/>
      <c r="TIS24" s="2201"/>
      <c r="TIT24" s="2201"/>
      <c r="TIU24" s="2201"/>
      <c r="TIV24" s="2201"/>
      <c r="TIW24" s="2201"/>
      <c r="TIX24" s="2201"/>
      <c r="TIY24" s="2201"/>
      <c r="TIZ24" s="2201"/>
      <c r="TJA24" s="2201"/>
      <c r="TJB24" s="2201"/>
      <c r="TJC24" s="2201"/>
      <c r="TJD24" s="2201"/>
      <c r="TJE24" s="2201"/>
      <c r="TJF24" s="2201"/>
      <c r="TJG24" s="2201"/>
      <c r="TJH24" s="2201"/>
      <c r="TJI24" s="2201"/>
      <c r="TJJ24" s="2201"/>
      <c r="TJK24" s="2201"/>
      <c r="TJL24" s="2201"/>
      <c r="TJM24" s="2201"/>
      <c r="TJN24" s="2201"/>
      <c r="TJO24" s="2201"/>
      <c r="TJP24" s="2201"/>
      <c r="TJQ24" s="2201"/>
      <c r="TJR24" s="2201"/>
      <c r="TJS24" s="2201"/>
      <c r="TJT24" s="2201"/>
      <c r="TJU24" s="2201"/>
      <c r="TJV24" s="2201"/>
      <c r="TJW24" s="2201"/>
      <c r="TJX24" s="2201"/>
      <c r="TJY24" s="2201"/>
      <c r="TJZ24" s="2201"/>
      <c r="TKA24" s="2201"/>
      <c r="TKB24" s="2201"/>
      <c r="TKC24" s="2201"/>
      <c r="TKD24" s="2201"/>
      <c r="TKE24" s="2201"/>
      <c r="TKF24" s="2201"/>
      <c r="TKG24" s="2201"/>
      <c r="TKH24" s="2201"/>
      <c r="TKI24" s="2201"/>
      <c r="TKJ24" s="2201"/>
      <c r="TKK24" s="2201"/>
      <c r="TKL24" s="2201"/>
      <c r="TKM24" s="2201"/>
      <c r="TKN24" s="2201"/>
      <c r="TKO24" s="2201"/>
      <c r="TKP24" s="2201"/>
      <c r="TKQ24" s="2201"/>
      <c r="TKR24" s="2201"/>
      <c r="TKS24" s="2201"/>
      <c r="TKT24" s="2201"/>
      <c r="TKU24" s="2201"/>
      <c r="TKV24" s="2201"/>
      <c r="TKW24" s="2201"/>
      <c r="TKX24" s="2201"/>
      <c r="TKY24" s="2201"/>
      <c r="TKZ24" s="2201"/>
      <c r="TLA24" s="2201"/>
      <c r="TLB24" s="2201"/>
      <c r="TLC24" s="2201"/>
      <c r="TLD24" s="2201"/>
      <c r="TLE24" s="2201"/>
      <c r="TLF24" s="2201"/>
      <c r="TLG24" s="2201"/>
      <c r="TLH24" s="2201"/>
      <c r="TLI24" s="2201"/>
      <c r="TLJ24" s="2201"/>
      <c r="TLK24" s="2201"/>
      <c r="TLL24" s="2201"/>
      <c r="TLM24" s="2201"/>
      <c r="TLN24" s="2201"/>
      <c r="TLO24" s="2201"/>
      <c r="TLP24" s="2201"/>
      <c r="TLQ24" s="2201"/>
      <c r="TLR24" s="2201"/>
      <c r="TLS24" s="2201"/>
      <c r="TLT24" s="2201"/>
      <c r="TLU24" s="2201"/>
      <c r="TLV24" s="2201"/>
      <c r="TLW24" s="2201"/>
      <c r="TLX24" s="2201"/>
      <c r="TLY24" s="2201"/>
      <c r="TLZ24" s="2201"/>
      <c r="TMA24" s="2201"/>
      <c r="TMB24" s="2201"/>
      <c r="TMC24" s="2201"/>
      <c r="TMD24" s="2201"/>
      <c r="TME24" s="2201"/>
      <c r="TMF24" s="2201"/>
      <c r="TMG24" s="2201"/>
      <c r="TMH24" s="2201"/>
      <c r="TMI24" s="2201"/>
      <c r="TMJ24" s="2201"/>
      <c r="TMK24" s="2201"/>
      <c r="TML24" s="2201"/>
      <c r="TMM24" s="2201"/>
      <c r="TMN24" s="2201"/>
      <c r="TMO24" s="2201"/>
      <c r="TMP24" s="2201"/>
      <c r="TMQ24" s="2201"/>
      <c r="TMR24" s="2201"/>
      <c r="TMS24" s="2201"/>
      <c r="TMT24" s="2201"/>
      <c r="TMU24" s="2201"/>
      <c r="TMV24" s="2201"/>
      <c r="TMW24" s="2201"/>
      <c r="TMX24" s="2201"/>
      <c r="TMY24" s="2201"/>
      <c r="TMZ24" s="2201"/>
      <c r="TNA24" s="2201"/>
      <c r="TNB24" s="2201"/>
      <c r="TNC24" s="2201"/>
      <c r="TND24" s="2201"/>
      <c r="TNE24" s="2201"/>
      <c r="TNF24" s="2201"/>
      <c r="TNG24" s="2201"/>
      <c r="TNH24" s="2201"/>
      <c r="TNI24" s="2201"/>
      <c r="TNJ24" s="2201"/>
      <c r="TNK24" s="2201"/>
      <c r="TNL24" s="2201"/>
      <c r="TNM24" s="2201"/>
      <c r="TNN24" s="2201"/>
      <c r="TNO24" s="2201"/>
      <c r="TNP24" s="2201"/>
      <c r="TNQ24" s="2201"/>
      <c r="TNR24" s="2201"/>
      <c r="TNS24" s="2201"/>
      <c r="TNT24" s="2201"/>
      <c r="TNU24" s="2201"/>
      <c r="TNV24" s="2201"/>
      <c r="TNW24" s="2201"/>
      <c r="TNX24" s="2201"/>
      <c r="TNY24" s="2201"/>
      <c r="TNZ24" s="2201"/>
      <c r="TOA24" s="2201"/>
      <c r="TOB24" s="2201"/>
      <c r="TOC24" s="2201"/>
      <c r="TOD24" s="2201"/>
      <c r="TOE24" s="2201"/>
      <c r="TOF24" s="2201"/>
      <c r="TOG24" s="2201"/>
      <c r="TOH24" s="2201"/>
      <c r="TOI24" s="2201"/>
      <c r="TOJ24" s="2201"/>
      <c r="TOK24" s="2201"/>
      <c r="TOL24" s="2201"/>
      <c r="TOM24" s="2201"/>
      <c r="TON24" s="2201"/>
      <c r="TOO24" s="2201"/>
      <c r="TOP24" s="2201"/>
      <c r="TOQ24" s="2201"/>
      <c r="TOR24" s="2201"/>
      <c r="TOS24" s="2201"/>
      <c r="TOT24" s="2201"/>
      <c r="TOU24" s="2201"/>
      <c r="TOV24" s="2201"/>
      <c r="TOW24" s="2201"/>
      <c r="TOX24" s="2201"/>
      <c r="TOY24" s="2201"/>
      <c r="TOZ24" s="2201"/>
      <c r="TPA24" s="2201"/>
      <c r="TPB24" s="2201"/>
      <c r="TPC24" s="2201"/>
      <c r="TPD24" s="2201"/>
      <c r="TPE24" s="2201"/>
      <c r="TPF24" s="2201"/>
      <c r="TPG24" s="2201"/>
      <c r="TPH24" s="2201"/>
      <c r="TPI24" s="2201"/>
      <c r="TPJ24" s="2201"/>
      <c r="TPK24" s="2201"/>
      <c r="TPL24" s="2201"/>
      <c r="TPM24" s="2201"/>
      <c r="TPN24" s="2201"/>
      <c r="TPO24" s="2201"/>
      <c r="TPP24" s="2201"/>
      <c r="TPQ24" s="2201"/>
      <c r="TPR24" s="2201"/>
      <c r="TPS24" s="2201"/>
      <c r="TPT24" s="2201"/>
      <c r="TPU24" s="2201"/>
      <c r="TPV24" s="2201"/>
      <c r="TPW24" s="2201"/>
      <c r="TPX24" s="2201"/>
      <c r="TPY24" s="2201"/>
      <c r="TPZ24" s="2201"/>
      <c r="TQA24" s="2201"/>
      <c r="TQB24" s="2201"/>
      <c r="TQC24" s="2201"/>
      <c r="TQD24" s="2201"/>
      <c r="TQE24" s="2201"/>
      <c r="TQF24" s="2201"/>
      <c r="TQG24" s="2201"/>
      <c r="TQH24" s="2201"/>
      <c r="TQI24" s="2201"/>
      <c r="TQJ24" s="2201"/>
      <c r="TQK24" s="2201"/>
      <c r="TQL24" s="2201"/>
      <c r="TQM24" s="2201"/>
      <c r="TQN24" s="2201"/>
      <c r="TQO24" s="2201"/>
      <c r="TQP24" s="2201"/>
      <c r="TQQ24" s="2201"/>
      <c r="TQR24" s="2201"/>
      <c r="TQS24" s="2201"/>
      <c r="TQT24" s="2201"/>
      <c r="TQU24" s="2201"/>
      <c r="TQV24" s="2201"/>
      <c r="TQW24" s="2201"/>
      <c r="TQX24" s="2201"/>
      <c r="TQY24" s="2201"/>
      <c r="TQZ24" s="2201"/>
      <c r="TRA24" s="2201"/>
      <c r="TRB24" s="2201"/>
      <c r="TRC24" s="2201"/>
      <c r="TRD24" s="2201"/>
      <c r="TRE24" s="2201"/>
      <c r="TRF24" s="2201"/>
      <c r="TRG24" s="2201"/>
      <c r="TRH24" s="2201"/>
      <c r="TRI24" s="2201"/>
      <c r="TRJ24" s="2201"/>
      <c r="TRK24" s="2201"/>
      <c r="TRL24" s="2201"/>
      <c r="TRM24" s="2201"/>
      <c r="TRN24" s="2201"/>
      <c r="TRO24" s="2201"/>
      <c r="TRP24" s="2201"/>
      <c r="TRQ24" s="2201"/>
      <c r="TRR24" s="2201"/>
      <c r="TRS24" s="2201"/>
      <c r="TRT24" s="2201"/>
      <c r="TRU24" s="2201"/>
      <c r="TRV24" s="2201"/>
      <c r="TRW24" s="2201"/>
      <c r="TRX24" s="2201"/>
      <c r="TRY24" s="2201"/>
      <c r="TRZ24" s="2201"/>
      <c r="TSA24" s="2201"/>
      <c r="TSB24" s="2201"/>
      <c r="TSC24" s="2201"/>
      <c r="TSD24" s="2201"/>
      <c r="TSE24" s="2201"/>
      <c r="TSF24" s="2201"/>
      <c r="TSG24" s="2201"/>
      <c r="TSH24" s="2201"/>
      <c r="TSI24" s="2201"/>
      <c r="TSJ24" s="2201"/>
      <c r="TSK24" s="2201"/>
      <c r="TSL24" s="2201"/>
      <c r="TSM24" s="2201"/>
      <c r="TSN24" s="2201"/>
      <c r="TSO24" s="2201"/>
      <c r="TSP24" s="2201"/>
      <c r="TSQ24" s="2201"/>
      <c r="TSR24" s="2201"/>
      <c r="TSS24" s="2201"/>
      <c r="TST24" s="2201"/>
      <c r="TSU24" s="2201"/>
      <c r="TSV24" s="2201"/>
      <c r="TSW24" s="2201"/>
      <c r="TSX24" s="2201"/>
      <c r="TSY24" s="2201"/>
      <c r="TSZ24" s="2201"/>
      <c r="TTA24" s="2201"/>
      <c r="TTB24" s="2201"/>
      <c r="TTC24" s="2201"/>
      <c r="TTD24" s="2201"/>
      <c r="TTE24" s="2201"/>
      <c r="TTF24" s="2201"/>
      <c r="TTG24" s="2201"/>
      <c r="TTH24" s="2201"/>
      <c r="TTI24" s="2201"/>
      <c r="TTJ24" s="2201"/>
      <c r="TTK24" s="2201"/>
      <c r="TTL24" s="2201"/>
      <c r="TTM24" s="2201"/>
      <c r="TTN24" s="2201"/>
      <c r="TTO24" s="2201"/>
      <c r="TTP24" s="2201"/>
      <c r="TTQ24" s="2201"/>
      <c r="TTR24" s="2201"/>
      <c r="TTS24" s="2201"/>
      <c r="TTT24" s="2201"/>
      <c r="TTU24" s="2201"/>
      <c r="TTV24" s="2201"/>
      <c r="TTW24" s="2201"/>
      <c r="TTX24" s="2201"/>
      <c r="TTY24" s="2201"/>
      <c r="TTZ24" s="2201"/>
      <c r="TUA24" s="2201"/>
      <c r="TUB24" s="2201"/>
      <c r="TUC24" s="2201"/>
      <c r="TUD24" s="2201"/>
      <c r="TUE24" s="2201"/>
      <c r="TUF24" s="2201"/>
      <c r="TUG24" s="2201"/>
      <c r="TUH24" s="2201"/>
      <c r="TUI24" s="2201"/>
      <c r="TUJ24" s="2201"/>
      <c r="TUK24" s="2201"/>
      <c r="TUL24" s="2201"/>
      <c r="TUM24" s="2201"/>
      <c r="TUN24" s="2201"/>
      <c r="TUO24" s="2201"/>
      <c r="TUP24" s="2201"/>
      <c r="TUQ24" s="2201"/>
      <c r="TUR24" s="2201"/>
      <c r="TUS24" s="2201"/>
      <c r="TUT24" s="2201"/>
      <c r="TUU24" s="2201"/>
      <c r="TUV24" s="2201"/>
      <c r="TUW24" s="2201"/>
      <c r="TUX24" s="2201"/>
      <c r="TUY24" s="2201"/>
      <c r="TUZ24" s="2201"/>
      <c r="TVA24" s="2201"/>
      <c r="TVB24" s="2201"/>
      <c r="TVC24" s="2201"/>
      <c r="TVD24" s="2201"/>
      <c r="TVE24" s="2201"/>
      <c r="TVF24" s="2201"/>
      <c r="TVG24" s="2201"/>
      <c r="TVH24" s="2201"/>
      <c r="TVI24" s="2201"/>
      <c r="TVJ24" s="2201"/>
      <c r="TVK24" s="2201"/>
      <c r="TVL24" s="2201"/>
      <c r="TVM24" s="2201"/>
      <c r="TVN24" s="2201"/>
      <c r="TVO24" s="2201"/>
      <c r="TVP24" s="2201"/>
      <c r="TVQ24" s="2201"/>
      <c r="TVR24" s="2201"/>
      <c r="TVS24" s="2201"/>
      <c r="TVT24" s="2201"/>
      <c r="TVU24" s="2201"/>
      <c r="TVV24" s="2201"/>
      <c r="TVW24" s="2201"/>
      <c r="TVX24" s="2201"/>
      <c r="TVY24" s="2201"/>
      <c r="TVZ24" s="2201"/>
      <c r="TWA24" s="2201"/>
      <c r="TWB24" s="2201"/>
      <c r="TWC24" s="2201"/>
      <c r="TWD24" s="2201"/>
      <c r="TWE24" s="2201"/>
      <c r="TWF24" s="2201"/>
      <c r="TWG24" s="2201"/>
      <c r="TWH24" s="2201"/>
      <c r="TWI24" s="2201"/>
      <c r="TWJ24" s="2201"/>
      <c r="TWK24" s="2201"/>
      <c r="TWL24" s="2201"/>
      <c r="TWM24" s="2201"/>
      <c r="TWN24" s="2201"/>
      <c r="TWO24" s="2201"/>
      <c r="TWP24" s="2201"/>
      <c r="TWQ24" s="2201"/>
      <c r="TWR24" s="2201"/>
      <c r="TWS24" s="2201"/>
      <c r="TWT24" s="2201"/>
      <c r="TWU24" s="2201"/>
      <c r="TWV24" s="2201"/>
      <c r="TWW24" s="2201"/>
      <c r="TWX24" s="2201"/>
      <c r="TWY24" s="2201"/>
      <c r="TWZ24" s="2201"/>
      <c r="TXA24" s="2201"/>
      <c r="TXB24" s="2201"/>
      <c r="TXC24" s="2201"/>
      <c r="TXD24" s="2201"/>
      <c r="TXE24" s="2201"/>
      <c r="TXF24" s="2201"/>
      <c r="TXG24" s="2201"/>
      <c r="TXH24" s="2201"/>
      <c r="TXI24" s="2201"/>
      <c r="TXJ24" s="2201"/>
      <c r="TXK24" s="2201"/>
      <c r="TXL24" s="2201"/>
      <c r="TXM24" s="2201"/>
      <c r="TXN24" s="2201"/>
      <c r="TXO24" s="2201"/>
      <c r="TXP24" s="2201"/>
      <c r="TXQ24" s="2201"/>
      <c r="TXR24" s="2201"/>
      <c r="TXS24" s="2201"/>
      <c r="TXT24" s="2201"/>
      <c r="TXU24" s="2201"/>
      <c r="TXV24" s="2201"/>
      <c r="TXW24" s="2201"/>
      <c r="TXX24" s="2201"/>
      <c r="TXY24" s="2201"/>
      <c r="TXZ24" s="2201"/>
      <c r="TYA24" s="2201"/>
      <c r="TYB24" s="2201"/>
      <c r="TYC24" s="2201"/>
      <c r="TYD24" s="2201"/>
      <c r="TYE24" s="2201"/>
      <c r="TYF24" s="2201"/>
      <c r="TYG24" s="2201"/>
      <c r="TYH24" s="2201"/>
      <c r="TYI24" s="2201"/>
      <c r="TYJ24" s="2201"/>
      <c r="TYK24" s="2201"/>
      <c r="TYL24" s="2201"/>
      <c r="TYM24" s="2201"/>
      <c r="TYN24" s="2201"/>
      <c r="TYO24" s="2201"/>
      <c r="TYP24" s="2201"/>
      <c r="TYQ24" s="2201"/>
      <c r="TYR24" s="2201"/>
      <c r="TYS24" s="2201"/>
      <c r="TYT24" s="2201"/>
      <c r="TYU24" s="2201"/>
      <c r="TYV24" s="2201"/>
      <c r="TYW24" s="2201"/>
      <c r="TYX24" s="2201"/>
      <c r="TYY24" s="2201"/>
      <c r="TYZ24" s="2201"/>
      <c r="TZA24" s="2201"/>
      <c r="TZB24" s="2201"/>
      <c r="TZC24" s="2201"/>
      <c r="TZD24" s="2201"/>
      <c r="TZE24" s="2201"/>
      <c r="TZF24" s="2201"/>
      <c r="TZG24" s="2201"/>
      <c r="TZH24" s="2201"/>
      <c r="TZI24" s="2201"/>
      <c r="TZJ24" s="2201"/>
      <c r="TZK24" s="2201"/>
      <c r="TZL24" s="2201"/>
      <c r="TZM24" s="2201"/>
      <c r="TZN24" s="2201"/>
      <c r="TZO24" s="2201"/>
      <c r="TZP24" s="2201"/>
      <c r="TZQ24" s="2201"/>
      <c r="TZR24" s="2201"/>
      <c r="TZS24" s="2201"/>
      <c r="TZT24" s="2201"/>
      <c r="TZU24" s="2201"/>
      <c r="TZV24" s="2201"/>
      <c r="TZW24" s="2201"/>
      <c r="TZX24" s="2201"/>
      <c r="TZY24" s="2201"/>
      <c r="TZZ24" s="2201"/>
      <c r="UAA24" s="2201"/>
      <c r="UAB24" s="2201"/>
      <c r="UAC24" s="2201"/>
      <c r="UAD24" s="2201"/>
      <c r="UAE24" s="2201"/>
      <c r="UAF24" s="2201"/>
      <c r="UAG24" s="2201"/>
      <c r="UAH24" s="2201"/>
      <c r="UAI24" s="2201"/>
      <c r="UAJ24" s="2201"/>
      <c r="UAK24" s="2201"/>
      <c r="UAL24" s="2201"/>
      <c r="UAM24" s="2201"/>
      <c r="UAN24" s="2201"/>
      <c r="UAO24" s="2201"/>
      <c r="UAP24" s="2201"/>
      <c r="UAQ24" s="2201"/>
      <c r="UAR24" s="2201"/>
      <c r="UAS24" s="2201"/>
      <c r="UAT24" s="2201"/>
      <c r="UAU24" s="2201"/>
      <c r="UAV24" s="2201"/>
      <c r="UAW24" s="2201"/>
      <c r="UAX24" s="2201"/>
      <c r="UAY24" s="2201"/>
      <c r="UAZ24" s="2201"/>
      <c r="UBA24" s="2201"/>
      <c r="UBB24" s="2201"/>
      <c r="UBC24" s="2201"/>
      <c r="UBD24" s="2201"/>
      <c r="UBE24" s="2201"/>
      <c r="UBF24" s="2201"/>
      <c r="UBG24" s="2201"/>
      <c r="UBH24" s="2201"/>
      <c r="UBI24" s="2201"/>
      <c r="UBJ24" s="2201"/>
      <c r="UBK24" s="2201"/>
      <c r="UBL24" s="2201"/>
      <c r="UBM24" s="2201"/>
      <c r="UBN24" s="2201"/>
      <c r="UBO24" s="2201"/>
      <c r="UBP24" s="2201"/>
      <c r="UBQ24" s="2201"/>
      <c r="UBR24" s="2201"/>
      <c r="UBS24" s="2201"/>
      <c r="UBT24" s="2201"/>
      <c r="UBU24" s="2201"/>
      <c r="UBV24" s="2201"/>
      <c r="UBW24" s="2201"/>
      <c r="UBX24" s="2201"/>
      <c r="UBY24" s="2201"/>
      <c r="UBZ24" s="2201"/>
      <c r="UCA24" s="2201"/>
      <c r="UCB24" s="2201"/>
      <c r="UCC24" s="2201"/>
      <c r="UCD24" s="2201"/>
      <c r="UCE24" s="2201"/>
      <c r="UCF24" s="2201"/>
      <c r="UCG24" s="2201"/>
      <c r="UCH24" s="2201"/>
      <c r="UCI24" s="2201"/>
      <c r="UCJ24" s="2201"/>
      <c r="UCK24" s="2201"/>
      <c r="UCL24" s="2201"/>
      <c r="UCM24" s="2201"/>
      <c r="UCN24" s="2201"/>
      <c r="UCO24" s="2201"/>
      <c r="UCP24" s="2201"/>
      <c r="UCQ24" s="2201"/>
      <c r="UCR24" s="2201"/>
      <c r="UCS24" s="2201"/>
      <c r="UCT24" s="2201"/>
      <c r="UCU24" s="2201"/>
      <c r="UCV24" s="2201"/>
      <c r="UCW24" s="2201"/>
      <c r="UCX24" s="2201"/>
      <c r="UCY24" s="2201"/>
      <c r="UCZ24" s="2201"/>
      <c r="UDA24" s="2201"/>
      <c r="UDB24" s="2201"/>
      <c r="UDC24" s="2201"/>
      <c r="UDD24" s="2201"/>
      <c r="UDE24" s="2201"/>
      <c r="UDF24" s="2201"/>
      <c r="UDG24" s="2201"/>
      <c r="UDH24" s="2201"/>
      <c r="UDI24" s="2201"/>
      <c r="UDJ24" s="2201"/>
      <c r="UDK24" s="2201"/>
      <c r="UDL24" s="2201"/>
      <c r="UDM24" s="2201"/>
      <c r="UDN24" s="2201"/>
      <c r="UDO24" s="2201"/>
      <c r="UDP24" s="2201"/>
      <c r="UDQ24" s="2201"/>
      <c r="UDR24" s="2201"/>
      <c r="UDS24" s="2201"/>
      <c r="UDT24" s="2201"/>
      <c r="UDU24" s="2201"/>
      <c r="UDV24" s="2201"/>
      <c r="UDW24" s="2201"/>
      <c r="UDX24" s="2201"/>
      <c r="UDY24" s="2201"/>
      <c r="UDZ24" s="2201"/>
      <c r="UEA24" s="2201"/>
      <c r="UEB24" s="2201"/>
      <c r="UEC24" s="2201"/>
      <c r="UED24" s="2201"/>
      <c r="UEE24" s="2201"/>
      <c r="UEF24" s="2201"/>
      <c r="UEG24" s="2201"/>
      <c r="UEH24" s="2201"/>
      <c r="UEI24" s="2201"/>
      <c r="UEJ24" s="2201"/>
      <c r="UEK24" s="2201"/>
      <c r="UEL24" s="2201"/>
      <c r="UEM24" s="2201"/>
      <c r="UEN24" s="2201"/>
      <c r="UEO24" s="2201"/>
      <c r="UEP24" s="2201"/>
      <c r="UEQ24" s="2201"/>
      <c r="UER24" s="2201"/>
      <c r="UES24" s="2201"/>
      <c r="UET24" s="2201"/>
      <c r="UEU24" s="2201"/>
      <c r="UEV24" s="2201"/>
      <c r="UEW24" s="2201"/>
      <c r="UEX24" s="2201"/>
      <c r="UEY24" s="2201"/>
      <c r="UEZ24" s="2201"/>
      <c r="UFA24" s="2201"/>
      <c r="UFB24" s="2201"/>
      <c r="UFC24" s="2201"/>
      <c r="UFD24" s="2201"/>
      <c r="UFE24" s="2201"/>
      <c r="UFF24" s="2201"/>
      <c r="UFG24" s="2201"/>
      <c r="UFH24" s="2201"/>
      <c r="UFI24" s="2201"/>
      <c r="UFJ24" s="2201"/>
      <c r="UFK24" s="2201"/>
      <c r="UFL24" s="2201"/>
      <c r="UFM24" s="2201"/>
      <c r="UFN24" s="2201"/>
      <c r="UFO24" s="2201"/>
      <c r="UFP24" s="2201"/>
      <c r="UFQ24" s="2201"/>
      <c r="UFR24" s="2201"/>
      <c r="UFS24" s="2201"/>
      <c r="UFT24" s="2201"/>
      <c r="UFU24" s="2201"/>
      <c r="UFV24" s="2201"/>
      <c r="UFW24" s="2201"/>
      <c r="UFX24" s="2201"/>
      <c r="UFY24" s="2201"/>
      <c r="UFZ24" s="2201"/>
      <c r="UGA24" s="2201"/>
      <c r="UGB24" s="2201"/>
      <c r="UGC24" s="2201"/>
      <c r="UGD24" s="2201"/>
      <c r="UGE24" s="2201"/>
      <c r="UGF24" s="2201"/>
      <c r="UGG24" s="2201"/>
      <c r="UGH24" s="2201"/>
      <c r="UGI24" s="2201"/>
      <c r="UGJ24" s="2201"/>
      <c r="UGK24" s="2201"/>
      <c r="UGL24" s="2201"/>
      <c r="UGM24" s="2201"/>
      <c r="UGN24" s="2201"/>
      <c r="UGO24" s="2201"/>
      <c r="UGP24" s="2201"/>
      <c r="UGQ24" s="2201"/>
      <c r="UGR24" s="2201"/>
      <c r="UGS24" s="2201"/>
      <c r="UGT24" s="2201"/>
      <c r="UGU24" s="2201"/>
      <c r="UGV24" s="2201"/>
      <c r="UGW24" s="2201"/>
      <c r="UGX24" s="2201"/>
      <c r="UGY24" s="2201"/>
      <c r="UGZ24" s="2201"/>
      <c r="UHA24" s="2201"/>
      <c r="UHB24" s="2201"/>
      <c r="UHC24" s="2201"/>
      <c r="UHD24" s="2201"/>
      <c r="UHE24" s="2201"/>
      <c r="UHF24" s="2201"/>
      <c r="UHG24" s="2201"/>
      <c r="UHH24" s="2201"/>
      <c r="UHI24" s="2201"/>
      <c r="UHJ24" s="2201"/>
      <c r="UHK24" s="2201"/>
      <c r="UHL24" s="2201"/>
      <c r="UHM24" s="2201"/>
      <c r="UHN24" s="2201"/>
      <c r="UHO24" s="2201"/>
      <c r="UHP24" s="2201"/>
      <c r="UHQ24" s="2201"/>
      <c r="UHR24" s="2201"/>
      <c r="UHS24" s="2201"/>
      <c r="UHT24" s="2201"/>
      <c r="UHU24" s="2201"/>
      <c r="UHV24" s="2201"/>
      <c r="UHW24" s="2201"/>
      <c r="UHX24" s="2201"/>
      <c r="UHY24" s="2201"/>
      <c r="UHZ24" s="2201"/>
      <c r="UIA24" s="2201"/>
      <c r="UIB24" s="2201"/>
      <c r="UIC24" s="2201"/>
      <c r="UID24" s="2201"/>
      <c r="UIE24" s="2201"/>
      <c r="UIF24" s="2201"/>
      <c r="UIG24" s="2201"/>
      <c r="UIH24" s="2201"/>
      <c r="UII24" s="2201"/>
      <c r="UIJ24" s="2201"/>
      <c r="UIK24" s="2201"/>
      <c r="UIL24" s="2201"/>
      <c r="UIM24" s="2201"/>
      <c r="UIN24" s="2201"/>
      <c r="UIO24" s="2201"/>
      <c r="UIP24" s="2201"/>
      <c r="UIQ24" s="2201"/>
      <c r="UIR24" s="2201"/>
      <c r="UIS24" s="2201"/>
      <c r="UIT24" s="2201"/>
      <c r="UIU24" s="2201"/>
      <c r="UIV24" s="2201"/>
      <c r="UIW24" s="2201"/>
      <c r="UIX24" s="2201"/>
      <c r="UIY24" s="2201"/>
      <c r="UIZ24" s="2201"/>
      <c r="UJA24" s="2201"/>
      <c r="UJB24" s="2201"/>
      <c r="UJC24" s="2201"/>
      <c r="UJD24" s="2201"/>
      <c r="UJE24" s="2201"/>
      <c r="UJF24" s="2201"/>
      <c r="UJG24" s="2201"/>
      <c r="UJH24" s="2201"/>
      <c r="UJI24" s="2201"/>
      <c r="UJJ24" s="2201"/>
      <c r="UJK24" s="2201"/>
      <c r="UJL24" s="2201"/>
      <c r="UJM24" s="2201"/>
      <c r="UJN24" s="2201"/>
      <c r="UJO24" s="2201"/>
      <c r="UJP24" s="2201"/>
      <c r="UJQ24" s="2201"/>
      <c r="UJR24" s="2201"/>
      <c r="UJS24" s="2201"/>
      <c r="UJT24" s="2201"/>
      <c r="UJU24" s="2201"/>
      <c r="UJV24" s="2201"/>
      <c r="UJW24" s="2201"/>
      <c r="UJX24" s="2201"/>
      <c r="UJY24" s="2201"/>
      <c r="UJZ24" s="2201"/>
      <c r="UKA24" s="2201"/>
      <c r="UKB24" s="2201"/>
      <c r="UKC24" s="2201"/>
      <c r="UKD24" s="2201"/>
      <c r="UKE24" s="2201"/>
      <c r="UKF24" s="2201"/>
      <c r="UKG24" s="2201"/>
      <c r="UKH24" s="2201"/>
      <c r="UKI24" s="2201"/>
      <c r="UKJ24" s="2201"/>
      <c r="UKK24" s="2201"/>
      <c r="UKL24" s="2201"/>
      <c r="UKM24" s="2201"/>
      <c r="UKN24" s="2201"/>
      <c r="UKO24" s="2201"/>
      <c r="UKP24" s="2201"/>
      <c r="UKQ24" s="2201"/>
      <c r="UKR24" s="2201"/>
      <c r="UKS24" s="2201"/>
      <c r="UKT24" s="2201"/>
      <c r="UKU24" s="2201"/>
      <c r="UKV24" s="2201"/>
      <c r="UKW24" s="2201"/>
      <c r="UKX24" s="2201"/>
      <c r="UKY24" s="2201"/>
      <c r="UKZ24" s="2201"/>
      <c r="ULA24" s="2201"/>
      <c r="ULB24" s="2201"/>
      <c r="ULC24" s="2201"/>
      <c r="ULD24" s="2201"/>
      <c r="ULE24" s="2201"/>
      <c r="ULF24" s="2201"/>
      <c r="ULG24" s="2201"/>
      <c r="ULH24" s="2201"/>
      <c r="ULI24" s="2201"/>
      <c r="ULJ24" s="2201"/>
      <c r="ULK24" s="2201"/>
      <c r="ULL24" s="2201"/>
      <c r="ULM24" s="2201"/>
      <c r="ULN24" s="2201"/>
      <c r="ULO24" s="2201"/>
      <c r="ULP24" s="2201"/>
      <c r="ULQ24" s="2201"/>
      <c r="ULR24" s="2201"/>
      <c r="ULS24" s="2201"/>
      <c r="ULT24" s="2201"/>
      <c r="ULU24" s="2201"/>
      <c r="ULV24" s="2201"/>
      <c r="ULW24" s="2201"/>
      <c r="ULX24" s="2201"/>
      <c r="ULY24" s="2201"/>
      <c r="ULZ24" s="2201"/>
      <c r="UMA24" s="2201"/>
      <c r="UMB24" s="2201"/>
      <c r="UMC24" s="2201"/>
      <c r="UMD24" s="2201"/>
      <c r="UME24" s="2201"/>
      <c r="UMF24" s="2201"/>
      <c r="UMG24" s="2201"/>
      <c r="UMH24" s="2201"/>
      <c r="UMI24" s="2201"/>
      <c r="UMJ24" s="2201"/>
      <c r="UMK24" s="2201"/>
      <c r="UML24" s="2201"/>
      <c r="UMM24" s="2201"/>
      <c r="UMN24" s="2201"/>
      <c r="UMO24" s="2201"/>
      <c r="UMP24" s="2201"/>
      <c r="UMQ24" s="2201"/>
      <c r="UMR24" s="2201"/>
      <c r="UMS24" s="2201"/>
      <c r="UMT24" s="2201"/>
      <c r="UMU24" s="2201"/>
      <c r="UMV24" s="2201"/>
      <c r="UMW24" s="2201"/>
      <c r="UMX24" s="2201"/>
      <c r="UMY24" s="2201"/>
      <c r="UMZ24" s="2201"/>
      <c r="UNA24" s="2201"/>
      <c r="UNB24" s="2201"/>
      <c r="UNC24" s="2201"/>
      <c r="UND24" s="2201"/>
      <c r="UNE24" s="2201"/>
      <c r="UNF24" s="2201"/>
      <c r="UNG24" s="2201"/>
      <c r="UNH24" s="2201"/>
      <c r="UNI24" s="2201"/>
      <c r="UNJ24" s="2201"/>
      <c r="UNK24" s="2201"/>
      <c r="UNL24" s="2201"/>
      <c r="UNM24" s="2201"/>
      <c r="UNN24" s="2201"/>
      <c r="UNO24" s="2201"/>
      <c r="UNP24" s="2201"/>
      <c r="UNQ24" s="2201"/>
      <c r="UNR24" s="2201"/>
      <c r="UNS24" s="2201"/>
      <c r="UNT24" s="2201"/>
      <c r="UNU24" s="2201"/>
      <c r="UNV24" s="2201"/>
      <c r="UNW24" s="2201"/>
      <c r="UNX24" s="2201"/>
      <c r="UNY24" s="2201"/>
      <c r="UNZ24" s="2201"/>
      <c r="UOA24" s="2201"/>
      <c r="UOB24" s="2201"/>
      <c r="UOC24" s="2201"/>
      <c r="UOD24" s="2201"/>
      <c r="UOE24" s="2201"/>
      <c r="UOF24" s="2201"/>
      <c r="UOG24" s="2201"/>
      <c r="UOH24" s="2201"/>
      <c r="UOI24" s="2201"/>
      <c r="UOJ24" s="2201"/>
      <c r="UOK24" s="2201"/>
      <c r="UOL24" s="2201"/>
      <c r="UOM24" s="2201"/>
      <c r="UON24" s="2201"/>
      <c r="UOO24" s="2201"/>
      <c r="UOP24" s="2201"/>
      <c r="UOQ24" s="2201"/>
      <c r="UOR24" s="2201"/>
      <c r="UOS24" s="2201"/>
      <c r="UOT24" s="2201"/>
      <c r="UOU24" s="2201"/>
      <c r="UOV24" s="2201"/>
      <c r="UOW24" s="2201"/>
      <c r="UOX24" s="2201"/>
      <c r="UOY24" s="2201"/>
      <c r="UOZ24" s="2201"/>
      <c r="UPA24" s="2201"/>
      <c r="UPB24" s="2201"/>
      <c r="UPC24" s="2201"/>
      <c r="UPD24" s="2201"/>
      <c r="UPE24" s="2201"/>
      <c r="UPF24" s="2201"/>
      <c r="UPG24" s="2201"/>
      <c r="UPH24" s="2201"/>
      <c r="UPI24" s="2201"/>
      <c r="UPJ24" s="2201"/>
      <c r="UPK24" s="2201"/>
      <c r="UPL24" s="2201"/>
      <c r="UPM24" s="2201"/>
      <c r="UPN24" s="2201"/>
      <c r="UPO24" s="2201"/>
      <c r="UPP24" s="2201"/>
      <c r="UPQ24" s="2201"/>
      <c r="UPR24" s="2201"/>
      <c r="UPS24" s="2201"/>
      <c r="UPT24" s="2201"/>
      <c r="UPU24" s="2201"/>
      <c r="UPV24" s="2201"/>
      <c r="UPW24" s="2201"/>
      <c r="UPX24" s="2201"/>
      <c r="UPY24" s="2201"/>
      <c r="UPZ24" s="2201"/>
      <c r="UQA24" s="2201"/>
      <c r="UQB24" s="2201"/>
      <c r="UQC24" s="2201"/>
      <c r="UQD24" s="2201"/>
      <c r="UQE24" s="2201"/>
      <c r="UQF24" s="2201"/>
      <c r="UQG24" s="2201"/>
      <c r="UQH24" s="2201"/>
      <c r="UQI24" s="2201"/>
      <c r="UQJ24" s="2201"/>
      <c r="UQK24" s="2201"/>
      <c r="UQL24" s="2201"/>
      <c r="UQM24" s="2201"/>
      <c r="UQN24" s="2201"/>
      <c r="UQO24" s="2201"/>
      <c r="UQP24" s="2201"/>
      <c r="UQQ24" s="2201"/>
      <c r="UQR24" s="2201"/>
      <c r="UQS24" s="2201"/>
      <c r="UQT24" s="2201"/>
      <c r="UQU24" s="2201"/>
      <c r="UQV24" s="2201"/>
      <c r="UQW24" s="2201"/>
      <c r="UQX24" s="2201"/>
      <c r="UQY24" s="2201"/>
      <c r="UQZ24" s="2201"/>
      <c r="URA24" s="2201"/>
      <c r="URB24" s="2201"/>
      <c r="URC24" s="2201"/>
      <c r="URD24" s="2201"/>
      <c r="URE24" s="2201"/>
      <c r="URF24" s="2201"/>
      <c r="URG24" s="2201"/>
      <c r="URH24" s="2201"/>
      <c r="URI24" s="2201"/>
      <c r="URJ24" s="2201"/>
      <c r="URK24" s="2201"/>
      <c r="URL24" s="2201"/>
      <c r="URM24" s="2201"/>
      <c r="URN24" s="2201"/>
      <c r="URO24" s="2201"/>
      <c r="URP24" s="2201"/>
      <c r="URQ24" s="2201"/>
      <c r="URR24" s="2201"/>
      <c r="URS24" s="2201"/>
      <c r="URT24" s="2201"/>
      <c r="URU24" s="2201"/>
      <c r="URV24" s="2201"/>
      <c r="URW24" s="2201"/>
      <c r="URX24" s="2201"/>
      <c r="URY24" s="2201"/>
      <c r="URZ24" s="2201"/>
      <c r="USA24" s="2201"/>
      <c r="USB24" s="2201"/>
      <c r="USC24" s="2201"/>
      <c r="USD24" s="2201"/>
      <c r="USE24" s="2201"/>
      <c r="USF24" s="2201"/>
      <c r="USG24" s="2201"/>
      <c r="USH24" s="2201"/>
      <c r="USI24" s="2201"/>
      <c r="USJ24" s="2201"/>
      <c r="USK24" s="2201"/>
      <c r="USL24" s="2201"/>
      <c r="USM24" s="2201"/>
      <c r="USN24" s="2201"/>
      <c r="USO24" s="2201"/>
      <c r="USP24" s="2201"/>
      <c r="USQ24" s="2201"/>
      <c r="USR24" s="2201"/>
      <c r="USS24" s="2201"/>
      <c r="UST24" s="2201"/>
      <c r="USU24" s="2201"/>
      <c r="USV24" s="2201"/>
      <c r="USW24" s="2201"/>
      <c r="USX24" s="2201"/>
      <c r="USY24" s="2201"/>
      <c r="USZ24" s="2201"/>
      <c r="UTA24" s="2201"/>
      <c r="UTB24" s="2201"/>
      <c r="UTC24" s="2201"/>
      <c r="UTD24" s="2201"/>
      <c r="UTE24" s="2201"/>
      <c r="UTF24" s="2201"/>
      <c r="UTG24" s="2201"/>
      <c r="UTH24" s="2201"/>
      <c r="UTI24" s="2201"/>
      <c r="UTJ24" s="2201"/>
      <c r="UTK24" s="2201"/>
      <c r="UTL24" s="2201"/>
      <c r="UTM24" s="2201"/>
      <c r="UTN24" s="2201"/>
      <c r="UTO24" s="2201"/>
      <c r="UTP24" s="2201"/>
      <c r="UTQ24" s="2201"/>
      <c r="UTR24" s="2201"/>
      <c r="UTS24" s="2201"/>
      <c r="UTT24" s="2201"/>
      <c r="UTU24" s="2201"/>
      <c r="UTV24" s="2201"/>
      <c r="UTW24" s="2201"/>
      <c r="UTX24" s="2201"/>
      <c r="UTY24" s="2201"/>
      <c r="UTZ24" s="2201"/>
      <c r="UUA24" s="2201"/>
      <c r="UUB24" s="2201"/>
      <c r="UUC24" s="2201"/>
      <c r="UUD24" s="2201"/>
      <c r="UUE24" s="2201"/>
      <c r="UUF24" s="2201"/>
      <c r="UUG24" s="2201"/>
      <c r="UUH24" s="2201"/>
      <c r="UUI24" s="2201"/>
      <c r="UUJ24" s="2201"/>
      <c r="UUK24" s="2201"/>
      <c r="UUL24" s="2201"/>
      <c r="UUM24" s="2201"/>
      <c r="UUN24" s="2201"/>
      <c r="UUO24" s="2201"/>
      <c r="UUP24" s="2201"/>
      <c r="UUQ24" s="2201"/>
      <c r="UUR24" s="2201"/>
      <c r="UUS24" s="2201"/>
      <c r="UUT24" s="2201"/>
      <c r="UUU24" s="2201"/>
      <c r="UUV24" s="2201"/>
      <c r="UUW24" s="2201"/>
      <c r="UUX24" s="2201"/>
      <c r="UUY24" s="2201"/>
      <c r="UUZ24" s="2201"/>
      <c r="UVA24" s="2201"/>
      <c r="UVB24" s="2201"/>
      <c r="UVC24" s="2201"/>
      <c r="UVD24" s="2201"/>
      <c r="UVE24" s="2201"/>
      <c r="UVF24" s="2201"/>
      <c r="UVG24" s="2201"/>
      <c r="UVH24" s="2201"/>
      <c r="UVI24" s="2201"/>
      <c r="UVJ24" s="2201"/>
      <c r="UVK24" s="2201"/>
      <c r="UVL24" s="2201"/>
      <c r="UVM24" s="2201"/>
      <c r="UVN24" s="2201"/>
      <c r="UVO24" s="2201"/>
      <c r="UVP24" s="2201"/>
      <c r="UVQ24" s="2201"/>
      <c r="UVR24" s="2201"/>
      <c r="UVS24" s="2201"/>
      <c r="UVT24" s="2201"/>
      <c r="UVU24" s="2201"/>
      <c r="UVV24" s="2201"/>
      <c r="UVW24" s="2201"/>
      <c r="UVX24" s="2201"/>
      <c r="UVY24" s="2201"/>
      <c r="UVZ24" s="2201"/>
      <c r="UWA24" s="2201"/>
      <c r="UWB24" s="2201"/>
      <c r="UWC24" s="2201"/>
      <c r="UWD24" s="2201"/>
      <c r="UWE24" s="2201"/>
      <c r="UWF24" s="2201"/>
      <c r="UWG24" s="2201"/>
      <c r="UWH24" s="2201"/>
      <c r="UWI24" s="2201"/>
      <c r="UWJ24" s="2201"/>
      <c r="UWK24" s="2201"/>
      <c r="UWL24" s="2201"/>
      <c r="UWM24" s="2201"/>
      <c r="UWN24" s="2201"/>
      <c r="UWO24" s="2201"/>
      <c r="UWP24" s="2201"/>
      <c r="UWQ24" s="2201"/>
      <c r="UWR24" s="2201"/>
      <c r="UWS24" s="2201"/>
      <c r="UWT24" s="2201"/>
      <c r="UWU24" s="2201"/>
      <c r="UWV24" s="2201"/>
      <c r="UWW24" s="2201"/>
      <c r="UWX24" s="2201"/>
      <c r="UWY24" s="2201"/>
      <c r="UWZ24" s="2201"/>
      <c r="UXA24" s="2201"/>
      <c r="UXB24" s="2201"/>
      <c r="UXC24" s="2201"/>
      <c r="UXD24" s="2201"/>
      <c r="UXE24" s="2201"/>
      <c r="UXF24" s="2201"/>
      <c r="UXG24" s="2201"/>
      <c r="UXH24" s="2201"/>
      <c r="UXI24" s="2201"/>
      <c r="UXJ24" s="2201"/>
      <c r="UXK24" s="2201"/>
      <c r="UXL24" s="2201"/>
      <c r="UXM24" s="2201"/>
      <c r="UXN24" s="2201"/>
      <c r="UXO24" s="2201"/>
      <c r="UXP24" s="2201"/>
      <c r="UXQ24" s="2201"/>
      <c r="UXR24" s="2201"/>
      <c r="UXS24" s="2201"/>
      <c r="UXT24" s="2201"/>
      <c r="UXU24" s="2201"/>
      <c r="UXV24" s="2201"/>
      <c r="UXW24" s="2201"/>
      <c r="UXX24" s="2201"/>
      <c r="UXY24" s="2201"/>
      <c r="UXZ24" s="2201"/>
      <c r="UYA24" s="2201"/>
      <c r="UYB24" s="2201"/>
      <c r="UYC24" s="2201"/>
      <c r="UYD24" s="2201"/>
      <c r="UYE24" s="2201"/>
      <c r="UYF24" s="2201"/>
      <c r="UYG24" s="2201"/>
      <c r="UYH24" s="2201"/>
      <c r="UYI24" s="2201"/>
      <c r="UYJ24" s="2201"/>
      <c r="UYK24" s="2201"/>
      <c r="UYL24" s="2201"/>
      <c r="UYM24" s="2201"/>
      <c r="UYN24" s="2201"/>
      <c r="UYO24" s="2201"/>
      <c r="UYP24" s="2201"/>
      <c r="UYQ24" s="2201"/>
      <c r="UYR24" s="2201"/>
      <c r="UYS24" s="2201"/>
      <c r="UYT24" s="2201"/>
      <c r="UYU24" s="2201"/>
      <c r="UYV24" s="2201"/>
      <c r="UYW24" s="2201"/>
      <c r="UYX24" s="2201"/>
      <c r="UYY24" s="2201"/>
      <c r="UYZ24" s="2201"/>
      <c r="UZA24" s="2201"/>
      <c r="UZB24" s="2201"/>
      <c r="UZC24" s="2201"/>
      <c r="UZD24" s="2201"/>
      <c r="UZE24" s="2201"/>
      <c r="UZF24" s="2201"/>
      <c r="UZG24" s="2201"/>
      <c r="UZH24" s="2201"/>
      <c r="UZI24" s="2201"/>
      <c r="UZJ24" s="2201"/>
      <c r="UZK24" s="2201"/>
      <c r="UZL24" s="2201"/>
      <c r="UZM24" s="2201"/>
      <c r="UZN24" s="2201"/>
      <c r="UZO24" s="2201"/>
      <c r="UZP24" s="2201"/>
      <c r="UZQ24" s="2201"/>
      <c r="UZR24" s="2201"/>
      <c r="UZS24" s="2201"/>
      <c r="UZT24" s="2201"/>
      <c r="UZU24" s="2201"/>
      <c r="UZV24" s="2201"/>
      <c r="UZW24" s="2201"/>
      <c r="UZX24" s="2201"/>
      <c r="UZY24" s="2201"/>
      <c r="UZZ24" s="2201"/>
      <c r="VAA24" s="2201"/>
      <c r="VAB24" s="2201"/>
      <c r="VAC24" s="2201"/>
      <c r="VAD24" s="2201"/>
      <c r="VAE24" s="2201"/>
      <c r="VAF24" s="2201"/>
      <c r="VAG24" s="2201"/>
      <c r="VAH24" s="2201"/>
      <c r="VAI24" s="2201"/>
      <c r="VAJ24" s="2201"/>
      <c r="VAK24" s="2201"/>
      <c r="VAL24" s="2201"/>
      <c r="VAM24" s="2201"/>
      <c r="VAN24" s="2201"/>
      <c r="VAO24" s="2201"/>
      <c r="VAP24" s="2201"/>
      <c r="VAQ24" s="2201"/>
      <c r="VAR24" s="2201"/>
      <c r="VAS24" s="2201"/>
      <c r="VAT24" s="2201"/>
      <c r="VAU24" s="2201"/>
      <c r="VAV24" s="2201"/>
      <c r="VAW24" s="2201"/>
      <c r="VAX24" s="2201"/>
      <c r="VAY24" s="2201"/>
      <c r="VAZ24" s="2201"/>
      <c r="VBA24" s="2201"/>
      <c r="VBB24" s="2201"/>
      <c r="VBC24" s="2201"/>
      <c r="VBD24" s="2201"/>
      <c r="VBE24" s="2201"/>
      <c r="VBF24" s="2201"/>
      <c r="VBG24" s="2201"/>
      <c r="VBH24" s="2201"/>
      <c r="VBI24" s="2201"/>
      <c r="VBJ24" s="2201"/>
      <c r="VBK24" s="2201"/>
      <c r="VBL24" s="2201"/>
      <c r="VBM24" s="2201"/>
      <c r="VBN24" s="2201"/>
      <c r="VBO24" s="2201"/>
      <c r="VBP24" s="2201"/>
      <c r="VBQ24" s="2201"/>
      <c r="VBR24" s="2201"/>
      <c r="VBS24" s="2201"/>
      <c r="VBT24" s="2201"/>
      <c r="VBU24" s="2201"/>
      <c r="VBV24" s="2201"/>
      <c r="VBW24" s="2201"/>
      <c r="VBX24" s="2201"/>
      <c r="VBY24" s="2201"/>
      <c r="VBZ24" s="2201"/>
      <c r="VCA24" s="2201"/>
      <c r="VCB24" s="2201"/>
      <c r="VCC24" s="2201"/>
      <c r="VCD24" s="2201"/>
      <c r="VCE24" s="2201"/>
      <c r="VCF24" s="2201"/>
      <c r="VCG24" s="2201"/>
      <c r="VCH24" s="2201"/>
      <c r="VCI24" s="2201"/>
      <c r="VCJ24" s="2201"/>
      <c r="VCK24" s="2201"/>
      <c r="VCL24" s="2201"/>
      <c r="VCM24" s="2201"/>
      <c r="VCN24" s="2201"/>
      <c r="VCO24" s="2201"/>
      <c r="VCP24" s="2201"/>
      <c r="VCQ24" s="2201"/>
      <c r="VCR24" s="2201"/>
      <c r="VCS24" s="2201"/>
      <c r="VCT24" s="2201"/>
      <c r="VCU24" s="2201"/>
      <c r="VCV24" s="2201"/>
      <c r="VCW24" s="2201"/>
      <c r="VCX24" s="2201"/>
      <c r="VCY24" s="2201"/>
      <c r="VCZ24" s="2201"/>
      <c r="VDA24" s="2201"/>
      <c r="VDB24" s="2201"/>
      <c r="VDC24" s="2201"/>
      <c r="VDD24" s="2201"/>
      <c r="VDE24" s="2201"/>
      <c r="VDF24" s="2201"/>
      <c r="VDG24" s="2201"/>
      <c r="VDH24" s="2201"/>
      <c r="VDI24" s="2201"/>
      <c r="VDJ24" s="2201"/>
      <c r="VDK24" s="2201"/>
      <c r="VDL24" s="2201"/>
      <c r="VDM24" s="2201"/>
      <c r="VDN24" s="2201"/>
      <c r="VDO24" s="2201"/>
      <c r="VDP24" s="2201"/>
      <c r="VDQ24" s="2201"/>
      <c r="VDR24" s="2201"/>
      <c r="VDS24" s="2201"/>
      <c r="VDT24" s="2201"/>
      <c r="VDU24" s="2201"/>
      <c r="VDV24" s="2201"/>
      <c r="VDW24" s="2201"/>
      <c r="VDX24" s="2201"/>
      <c r="VDY24" s="2201"/>
      <c r="VDZ24" s="2201"/>
      <c r="VEA24" s="2201"/>
      <c r="VEB24" s="2201"/>
      <c r="VEC24" s="2201"/>
      <c r="VED24" s="2201"/>
      <c r="VEE24" s="2201"/>
      <c r="VEF24" s="2201"/>
      <c r="VEG24" s="2201"/>
      <c r="VEH24" s="2201"/>
      <c r="VEI24" s="2201"/>
      <c r="VEJ24" s="2201"/>
      <c r="VEK24" s="2201"/>
      <c r="VEL24" s="2201"/>
      <c r="VEM24" s="2201"/>
      <c r="VEN24" s="2201"/>
      <c r="VEO24" s="2201"/>
      <c r="VEP24" s="2201"/>
      <c r="VEQ24" s="2201"/>
      <c r="VER24" s="2201"/>
      <c r="VES24" s="2201"/>
      <c r="VET24" s="2201"/>
      <c r="VEU24" s="2201"/>
      <c r="VEV24" s="2201"/>
      <c r="VEW24" s="2201"/>
      <c r="VEX24" s="2201"/>
      <c r="VEY24" s="2201"/>
      <c r="VEZ24" s="2201"/>
      <c r="VFA24" s="2201"/>
      <c r="VFB24" s="2201"/>
      <c r="VFC24" s="2201"/>
      <c r="VFD24" s="2201"/>
      <c r="VFE24" s="2201"/>
      <c r="VFF24" s="2201"/>
      <c r="VFG24" s="2201"/>
      <c r="VFH24" s="2201"/>
      <c r="VFI24" s="2201"/>
      <c r="VFJ24" s="2201"/>
      <c r="VFK24" s="2201"/>
      <c r="VFL24" s="2201"/>
      <c r="VFM24" s="2201"/>
      <c r="VFN24" s="2201"/>
      <c r="VFO24" s="2201"/>
      <c r="VFP24" s="2201"/>
      <c r="VFQ24" s="2201"/>
      <c r="VFR24" s="2201"/>
      <c r="VFS24" s="2201"/>
      <c r="VFT24" s="2201"/>
      <c r="VFU24" s="2201"/>
      <c r="VFV24" s="2201"/>
      <c r="VFW24" s="2201"/>
      <c r="VFX24" s="2201"/>
      <c r="VFY24" s="2201"/>
      <c r="VFZ24" s="2201"/>
      <c r="VGA24" s="2201"/>
      <c r="VGB24" s="2201"/>
      <c r="VGC24" s="2201"/>
      <c r="VGD24" s="2201"/>
      <c r="VGE24" s="2201"/>
      <c r="VGF24" s="2201"/>
      <c r="VGG24" s="2201"/>
      <c r="VGH24" s="2201"/>
      <c r="VGI24" s="2201"/>
      <c r="VGJ24" s="2201"/>
      <c r="VGK24" s="2201"/>
      <c r="VGL24" s="2201"/>
      <c r="VGM24" s="2201"/>
      <c r="VGN24" s="2201"/>
      <c r="VGO24" s="2201"/>
      <c r="VGP24" s="2201"/>
      <c r="VGQ24" s="2201"/>
      <c r="VGR24" s="2201"/>
      <c r="VGS24" s="2201"/>
      <c r="VGT24" s="2201"/>
      <c r="VGU24" s="2201"/>
      <c r="VGV24" s="2201"/>
      <c r="VGW24" s="2201"/>
      <c r="VGX24" s="2201"/>
      <c r="VGY24" s="2201"/>
      <c r="VGZ24" s="2201"/>
      <c r="VHA24" s="2201"/>
      <c r="VHB24" s="2201"/>
      <c r="VHC24" s="2201"/>
      <c r="VHD24" s="2201"/>
      <c r="VHE24" s="2201"/>
      <c r="VHF24" s="2201"/>
      <c r="VHG24" s="2201"/>
      <c r="VHH24" s="2201"/>
      <c r="VHI24" s="2201"/>
      <c r="VHJ24" s="2201"/>
      <c r="VHK24" s="2201"/>
      <c r="VHL24" s="2201"/>
      <c r="VHM24" s="2201"/>
      <c r="VHN24" s="2201"/>
      <c r="VHO24" s="2201"/>
      <c r="VHP24" s="2201"/>
      <c r="VHQ24" s="2201"/>
      <c r="VHR24" s="2201"/>
      <c r="VHS24" s="2201"/>
      <c r="VHT24" s="2201"/>
      <c r="VHU24" s="2201"/>
      <c r="VHV24" s="2201"/>
      <c r="VHW24" s="2201"/>
      <c r="VHX24" s="2201"/>
      <c r="VHY24" s="2201"/>
      <c r="VHZ24" s="2201"/>
      <c r="VIA24" s="2201"/>
      <c r="VIB24" s="2201"/>
      <c r="VIC24" s="2201"/>
      <c r="VID24" s="2201"/>
      <c r="VIE24" s="2201"/>
      <c r="VIF24" s="2201"/>
      <c r="VIG24" s="2201"/>
      <c r="VIH24" s="2201"/>
      <c r="VII24" s="2201"/>
      <c r="VIJ24" s="2201"/>
      <c r="VIK24" s="2201"/>
      <c r="VIL24" s="2201"/>
      <c r="VIM24" s="2201"/>
      <c r="VIN24" s="2201"/>
      <c r="VIO24" s="2201"/>
      <c r="VIP24" s="2201"/>
      <c r="VIQ24" s="2201"/>
      <c r="VIR24" s="2201"/>
      <c r="VIS24" s="2201"/>
      <c r="VIT24" s="2201"/>
      <c r="VIU24" s="2201"/>
      <c r="VIV24" s="2201"/>
      <c r="VIW24" s="2201"/>
      <c r="VIX24" s="2201"/>
      <c r="VIY24" s="2201"/>
      <c r="VIZ24" s="2201"/>
      <c r="VJA24" s="2201"/>
      <c r="VJB24" s="2201"/>
      <c r="VJC24" s="2201"/>
      <c r="VJD24" s="2201"/>
      <c r="VJE24" s="2201"/>
      <c r="VJF24" s="2201"/>
      <c r="VJG24" s="2201"/>
      <c r="VJH24" s="2201"/>
      <c r="VJI24" s="2201"/>
      <c r="VJJ24" s="2201"/>
      <c r="VJK24" s="2201"/>
      <c r="VJL24" s="2201"/>
      <c r="VJM24" s="2201"/>
      <c r="VJN24" s="2201"/>
      <c r="VJO24" s="2201"/>
      <c r="VJP24" s="2201"/>
      <c r="VJQ24" s="2201"/>
      <c r="VJR24" s="2201"/>
      <c r="VJS24" s="2201"/>
      <c r="VJT24" s="2201"/>
      <c r="VJU24" s="2201"/>
      <c r="VJV24" s="2201"/>
      <c r="VJW24" s="2201"/>
      <c r="VJX24" s="2201"/>
      <c r="VJY24" s="2201"/>
      <c r="VJZ24" s="2201"/>
      <c r="VKA24" s="2201"/>
      <c r="VKB24" s="2201"/>
      <c r="VKC24" s="2201"/>
      <c r="VKD24" s="2201"/>
      <c r="VKE24" s="2201"/>
      <c r="VKF24" s="2201"/>
      <c r="VKG24" s="2201"/>
      <c r="VKH24" s="2201"/>
      <c r="VKI24" s="2201"/>
      <c r="VKJ24" s="2201"/>
      <c r="VKK24" s="2201"/>
      <c r="VKL24" s="2201"/>
      <c r="VKM24" s="2201"/>
      <c r="VKN24" s="2201"/>
      <c r="VKO24" s="2201"/>
      <c r="VKP24" s="2201"/>
      <c r="VKQ24" s="2201"/>
      <c r="VKR24" s="2201"/>
      <c r="VKS24" s="2201"/>
      <c r="VKT24" s="2201"/>
      <c r="VKU24" s="2201"/>
      <c r="VKV24" s="2201"/>
      <c r="VKW24" s="2201"/>
      <c r="VKX24" s="2201"/>
      <c r="VKY24" s="2201"/>
      <c r="VKZ24" s="2201"/>
      <c r="VLA24" s="2201"/>
      <c r="VLB24" s="2201"/>
      <c r="VLC24" s="2201"/>
      <c r="VLD24" s="2201"/>
      <c r="VLE24" s="2201"/>
      <c r="VLF24" s="2201"/>
      <c r="VLG24" s="2201"/>
      <c r="VLH24" s="2201"/>
      <c r="VLI24" s="2201"/>
      <c r="VLJ24" s="2201"/>
      <c r="VLK24" s="2201"/>
      <c r="VLL24" s="2201"/>
      <c r="VLM24" s="2201"/>
      <c r="VLN24" s="2201"/>
      <c r="VLO24" s="2201"/>
      <c r="VLP24" s="2201"/>
      <c r="VLQ24" s="2201"/>
      <c r="VLR24" s="2201"/>
      <c r="VLS24" s="2201"/>
      <c r="VLT24" s="2201"/>
      <c r="VLU24" s="2201"/>
      <c r="VLV24" s="2201"/>
      <c r="VLW24" s="2201"/>
      <c r="VLX24" s="2201"/>
      <c r="VLY24" s="2201"/>
      <c r="VLZ24" s="2201"/>
      <c r="VMA24" s="2201"/>
      <c r="VMB24" s="2201"/>
      <c r="VMC24" s="2201"/>
      <c r="VMD24" s="2201"/>
      <c r="VME24" s="2201"/>
      <c r="VMF24" s="2201"/>
      <c r="VMG24" s="2201"/>
      <c r="VMH24" s="2201"/>
      <c r="VMI24" s="2201"/>
      <c r="VMJ24" s="2201"/>
      <c r="VMK24" s="2201"/>
      <c r="VML24" s="2201"/>
      <c r="VMM24" s="2201"/>
      <c r="VMN24" s="2201"/>
      <c r="VMO24" s="2201"/>
      <c r="VMP24" s="2201"/>
      <c r="VMQ24" s="2201"/>
      <c r="VMR24" s="2201"/>
      <c r="VMS24" s="2201"/>
      <c r="VMT24" s="2201"/>
      <c r="VMU24" s="2201"/>
      <c r="VMV24" s="2201"/>
      <c r="VMW24" s="2201"/>
      <c r="VMX24" s="2201"/>
      <c r="VMY24" s="2201"/>
      <c r="VMZ24" s="2201"/>
      <c r="VNA24" s="2201"/>
      <c r="VNB24" s="2201"/>
      <c r="VNC24" s="2201"/>
      <c r="VND24" s="2201"/>
      <c r="VNE24" s="2201"/>
      <c r="VNF24" s="2201"/>
      <c r="VNG24" s="2201"/>
      <c r="VNH24" s="2201"/>
      <c r="VNI24" s="2201"/>
      <c r="VNJ24" s="2201"/>
      <c r="VNK24" s="2201"/>
      <c r="VNL24" s="2201"/>
      <c r="VNM24" s="2201"/>
      <c r="VNN24" s="2201"/>
      <c r="VNO24" s="2201"/>
      <c r="VNP24" s="2201"/>
      <c r="VNQ24" s="2201"/>
      <c r="VNR24" s="2201"/>
      <c r="VNS24" s="2201"/>
      <c r="VNT24" s="2201"/>
      <c r="VNU24" s="2201"/>
      <c r="VNV24" s="2201"/>
      <c r="VNW24" s="2201"/>
      <c r="VNX24" s="2201"/>
      <c r="VNY24" s="2201"/>
      <c r="VNZ24" s="2201"/>
      <c r="VOA24" s="2201"/>
      <c r="VOB24" s="2201"/>
      <c r="VOC24" s="2201"/>
      <c r="VOD24" s="2201"/>
      <c r="VOE24" s="2201"/>
      <c r="VOF24" s="2201"/>
      <c r="VOG24" s="2201"/>
      <c r="VOH24" s="2201"/>
      <c r="VOI24" s="2201"/>
      <c r="VOJ24" s="2201"/>
      <c r="VOK24" s="2201"/>
      <c r="VOL24" s="2201"/>
      <c r="VOM24" s="2201"/>
      <c r="VON24" s="2201"/>
      <c r="VOO24" s="2201"/>
      <c r="VOP24" s="2201"/>
      <c r="VOQ24" s="2201"/>
      <c r="VOR24" s="2201"/>
      <c r="VOS24" s="2201"/>
      <c r="VOT24" s="2201"/>
      <c r="VOU24" s="2201"/>
      <c r="VOV24" s="2201"/>
      <c r="VOW24" s="2201"/>
      <c r="VOX24" s="2201"/>
      <c r="VOY24" s="2201"/>
      <c r="VOZ24" s="2201"/>
      <c r="VPA24" s="2201"/>
      <c r="VPB24" s="2201"/>
      <c r="VPC24" s="2201"/>
      <c r="VPD24" s="2201"/>
      <c r="VPE24" s="2201"/>
      <c r="VPF24" s="2201"/>
      <c r="VPG24" s="2201"/>
      <c r="VPH24" s="2201"/>
      <c r="VPI24" s="2201"/>
      <c r="VPJ24" s="2201"/>
      <c r="VPK24" s="2201"/>
      <c r="VPL24" s="2201"/>
      <c r="VPM24" s="2201"/>
      <c r="VPN24" s="2201"/>
      <c r="VPO24" s="2201"/>
      <c r="VPP24" s="2201"/>
      <c r="VPQ24" s="2201"/>
      <c r="VPR24" s="2201"/>
      <c r="VPS24" s="2201"/>
      <c r="VPT24" s="2201"/>
      <c r="VPU24" s="2201"/>
      <c r="VPV24" s="2201"/>
      <c r="VPW24" s="2201"/>
      <c r="VPX24" s="2201"/>
      <c r="VPY24" s="2201"/>
      <c r="VPZ24" s="2201"/>
      <c r="VQA24" s="2201"/>
      <c r="VQB24" s="2201"/>
      <c r="VQC24" s="2201"/>
      <c r="VQD24" s="2201"/>
      <c r="VQE24" s="2201"/>
      <c r="VQF24" s="2201"/>
      <c r="VQG24" s="2201"/>
      <c r="VQH24" s="2201"/>
      <c r="VQI24" s="2201"/>
      <c r="VQJ24" s="2201"/>
      <c r="VQK24" s="2201"/>
      <c r="VQL24" s="2201"/>
      <c r="VQM24" s="2201"/>
      <c r="VQN24" s="2201"/>
      <c r="VQO24" s="2201"/>
      <c r="VQP24" s="2201"/>
      <c r="VQQ24" s="2201"/>
      <c r="VQR24" s="2201"/>
      <c r="VQS24" s="2201"/>
      <c r="VQT24" s="2201"/>
      <c r="VQU24" s="2201"/>
      <c r="VQV24" s="2201"/>
      <c r="VQW24" s="2201"/>
      <c r="VQX24" s="2201"/>
      <c r="VQY24" s="2201"/>
      <c r="VQZ24" s="2201"/>
      <c r="VRA24" s="2201"/>
      <c r="VRB24" s="2201"/>
      <c r="VRC24" s="2201"/>
      <c r="VRD24" s="2201"/>
      <c r="VRE24" s="2201"/>
      <c r="VRF24" s="2201"/>
      <c r="VRG24" s="2201"/>
      <c r="VRH24" s="2201"/>
      <c r="VRI24" s="2201"/>
      <c r="VRJ24" s="2201"/>
      <c r="VRK24" s="2201"/>
      <c r="VRL24" s="2201"/>
      <c r="VRM24" s="2201"/>
      <c r="VRN24" s="2201"/>
      <c r="VRO24" s="2201"/>
      <c r="VRP24" s="2201"/>
      <c r="VRQ24" s="2201"/>
      <c r="VRR24" s="2201"/>
      <c r="VRS24" s="2201"/>
      <c r="VRT24" s="2201"/>
      <c r="VRU24" s="2201"/>
      <c r="VRV24" s="2201"/>
      <c r="VRW24" s="2201"/>
      <c r="VRX24" s="2201"/>
      <c r="VRY24" s="2201"/>
      <c r="VRZ24" s="2201"/>
      <c r="VSA24" s="2201"/>
      <c r="VSB24" s="2201"/>
      <c r="VSC24" s="2201"/>
      <c r="VSD24" s="2201"/>
      <c r="VSE24" s="2201"/>
      <c r="VSF24" s="2201"/>
      <c r="VSG24" s="2201"/>
      <c r="VSH24" s="2201"/>
      <c r="VSI24" s="2201"/>
      <c r="VSJ24" s="2201"/>
      <c r="VSK24" s="2201"/>
      <c r="VSL24" s="2201"/>
      <c r="VSM24" s="2201"/>
      <c r="VSN24" s="2201"/>
      <c r="VSO24" s="2201"/>
      <c r="VSP24" s="2201"/>
      <c r="VSQ24" s="2201"/>
      <c r="VSR24" s="2201"/>
      <c r="VSS24" s="2201"/>
      <c r="VST24" s="2201"/>
      <c r="VSU24" s="2201"/>
      <c r="VSV24" s="2201"/>
      <c r="VSW24" s="2201"/>
      <c r="VSX24" s="2201"/>
      <c r="VSY24" s="2201"/>
      <c r="VSZ24" s="2201"/>
      <c r="VTA24" s="2201"/>
      <c r="VTB24" s="2201"/>
      <c r="VTC24" s="2201"/>
      <c r="VTD24" s="2201"/>
      <c r="VTE24" s="2201"/>
      <c r="VTF24" s="2201"/>
      <c r="VTG24" s="2201"/>
      <c r="VTH24" s="2201"/>
      <c r="VTI24" s="2201"/>
      <c r="VTJ24" s="2201"/>
      <c r="VTK24" s="2201"/>
      <c r="VTL24" s="2201"/>
      <c r="VTM24" s="2201"/>
      <c r="VTN24" s="2201"/>
      <c r="VTO24" s="2201"/>
      <c r="VTP24" s="2201"/>
      <c r="VTQ24" s="2201"/>
      <c r="VTR24" s="2201"/>
      <c r="VTS24" s="2201"/>
      <c r="VTT24" s="2201"/>
      <c r="VTU24" s="2201"/>
      <c r="VTV24" s="2201"/>
      <c r="VTW24" s="2201"/>
      <c r="VTX24" s="2201"/>
      <c r="VTY24" s="2201"/>
      <c r="VTZ24" s="2201"/>
      <c r="VUA24" s="2201"/>
      <c r="VUB24" s="2201"/>
      <c r="VUC24" s="2201"/>
      <c r="VUD24" s="2201"/>
      <c r="VUE24" s="2201"/>
      <c r="VUF24" s="2201"/>
      <c r="VUG24" s="2201"/>
      <c r="VUH24" s="2201"/>
      <c r="VUI24" s="2201"/>
      <c r="VUJ24" s="2201"/>
      <c r="VUK24" s="2201"/>
      <c r="VUL24" s="2201"/>
      <c r="VUM24" s="2201"/>
      <c r="VUN24" s="2201"/>
      <c r="VUO24" s="2201"/>
      <c r="VUP24" s="2201"/>
      <c r="VUQ24" s="2201"/>
      <c r="VUR24" s="2201"/>
      <c r="VUS24" s="2201"/>
      <c r="VUT24" s="2201"/>
      <c r="VUU24" s="2201"/>
      <c r="VUV24" s="2201"/>
      <c r="VUW24" s="2201"/>
      <c r="VUX24" s="2201"/>
      <c r="VUY24" s="2201"/>
      <c r="VUZ24" s="2201"/>
      <c r="VVA24" s="2201"/>
      <c r="VVB24" s="2201"/>
      <c r="VVC24" s="2201"/>
      <c r="VVD24" s="2201"/>
      <c r="VVE24" s="2201"/>
      <c r="VVF24" s="2201"/>
      <c r="VVG24" s="2201"/>
      <c r="VVH24" s="2201"/>
      <c r="VVI24" s="2201"/>
      <c r="VVJ24" s="2201"/>
      <c r="VVK24" s="2201"/>
      <c r="VVL24" s="2201"/>
      <c r="VVM24" s="2201"/>
      <c r="VVN24" s="2201"/>
      <c r="VVO24" s="2201"/>
      <c r="VVP24" s="2201"/>
      <c r="VVQ24" s="2201"/>
      <c r="VVR24" s="2201"/>
      <c r="VVS24" s="2201"/>
      <c r="VVT24" s="2201"/>
      <c r="VVU24" s="2201"/>
      <c r="VVV24" s="2201"/>
      <c r="VVW24" s="2201"/>
      <c r="VVX24" s="2201"/>
      <c r="VVY24" s="2201"/>
      <c r="VVZ24" s="2201"/>
      <c r="VWA24" s="2201"/>
      <c r="VWB24" s="2201"/>
      <c r="VWC24" s="2201"/>
      <c r="VWD24" s="2201"/>
      <c r="VWE24" s="2201"/>
      <c r="VWF24" s="2201"/>
      <c r="VWG24" s="2201"/>
      <c r="VWH24" s="2201"/>
      <c r="VWI24" s="2201"/>
      <c r="VWJ24" s="2201"/>
      <c r="VWK24" s="2201"/>
      <c r="VWL24" s="2201"/>
      <c r="VWM24" s="2201"/>
      <c r="VWN24" s="2201"/>
      <c r="VWO24" s="2201"/>
      <c r="VWP24" s="2201"/>
      <c r="VWQ24" s="2201"/>
      <c r="VWR24" s="2201"/>
      <c r="VWS24" s="2201"/>
      <c r="VWT24" s="2201"/>
      <c r="VWU24" s="2201"/>
      <c r="VWV24" s="2201"/>
      <c r="VWW24" s="2201"/>
      <c r="VWX24" s="2201"/>
      <c r="VWY24" s="2201"/>
      <c r="VWZ24" s="2201"/>
      <c r="VXA24" s="2201"/>
      <c r="VXB24" s="2201"/>
      <c r="VXC24" s="2201"/>
      <c r="VXD24" s="2201"/>
      <c r="VXE24" s="2201"/>
      <c r="VXF24" s="2201"/>
      <c r="VXG24" s="2201"/>
      <c r="VXH24" s="2201"/>
      <c r="VXI24" s="2201"/>
      <c r="VXJ24" s="2201"/>
      <c r="VXK24" s="2201"/>
      <c r="VXL24" s="2201"/>
      <c r="VXM24" s="2201"/>
      <c r="VXN24" s="2201"/>
      <c r="VXO24" s="2201"/>
      <c r="VXP24" s="2201"/>
      <c r="VXQ24" s="2201"/>
      <c r="VXR24" s="2201"/>
      <c r="VXS24" s="2201"/>
      <c r="VXT24" s="2201"/>
      <c r="VXU24" s="2201"/>
      <c r="VXV24" s="2201"/>
      <c r="VXW24" s="2201"/>
      <c r="VXX24" s="2201"/>
      <c r="VXY24" s="2201"/>
      <c r="VXZ24" s="2201"/>
      <c r="VYA24" s="2201"/>
      <c r="VYB24" s="2201"/>
      <c r="VYC24" s="2201"/>
      <c r="VYD24" s="2201"/>
      <c r="VYE24" s="2201"/>
      <c r="VYF24" s="2201"/>
      <c r="VYG24" s="2201"/>
      <c r="VYH24" s="2201"/>
      <c r="VYI24" s="2201"/>
      <c r="VYJ24" s="2201"/>
      <c r="VYK24" s="2201"/>
      <c r="VYL24" s="2201"/>
      <c r="VYM24" s="2201"/>
      <c r="VYN24" s="2201"/>
      <c r="VYO24" s="2201"/>
      <c r="VYP24" s="2201"/>
      <c r="VYQ24" s="2201"/>
      <c r="VYR24" s="2201"/>
      <c r="VYS24" s="2201"/>
      <c r="VYT24" s="2201"/>
      <c r="VYU24" s="2201"/>
      <c r="VYV24" s="2201"/>
      <c r="VYW24" s="2201"/>
      <c r="VYX24" s="2201"/>
      <c r="VYY24" s="2201"/>
      <c r="VYZ24" s="2201"/>
      <c r="VZA24" s="2201"/>
      <c r="VZB24" s="2201"/>
      <c r="VZC24" s="2201"/>
      <c r="VZD24" s="2201"/>
      <c r="VZE24" s="2201"/>
      <c r="VZF24" s="2201"/>
      <c r="VZG24" s="2201"/>
      <c r="VZH24" s="2201"/>
      <c r="VZI24" s="2201"/>
      <c r="VZJ24" s="2201"/>
      <c r="VZK24" s="2201"/>
      <c r="VZL24" s="2201"/>
      <c r="VZM24" s="2201"/>
      <c r="VZN24" s="2201"/>
      <c r="VZO24" s="2201"/>
      <c r="VZP24" s="2201"/>
      <c r="VZQ24" s="2201"/>
      <c r="VZR24" s="2201"/>
      <c r="VZS24" s="2201"/>
      <c r="VZT24" s="2201"/>
      <c r="VZU24" s="2201"/>
      <c r="VZV24" s="2201"/>
      <c r="VZW24" s="2201"/>
      <c r="VZX24" s="2201"/>
      <c r="VZY24" s="2201"/>
      <c r="VZZ24" s="2201"/>
      <c r="WAA24" s="2201"/>
      <c r="WAB24" s="2201"/>
      <c r="WAC24" s="2201"/>
      <c r="WAD24" s="2201"/>
      <c r="WAE24" s="2201"/>
      <c r="WAF24" s="2201"/>
      <c r="WAG24" s="2201"/>
      <c r="WAH24" s="2201"/>
      <c r="WAI24" s="2201"/>
      <c r="WAJ24" s="2201"/>
      <c r="WAK24" s="2201"/>
      <c r="WAL24" s="2201"/>
      <c r="WAM24" s="2201"/>
      <c r="WAN24" s="2201"/>
      <c r="WAO24" s="2201"/>
      <c r="WAP24" s="2201"/>
      <c r="WAQ24" s="2201"/>
      <c r="WAR24" s="2201"/>
      <c r="WAS24" s="2201"/>
      <c r="WAT24" s="2201"/>
      <c r="WAU24" s="2201"/>
      <c r="WAV24" s="2201"/>
      <c r="WAW24" s="2201"/>
      <c r="WAX24" s="2201"/>
      <c r="WAY24" s="2201"/>
      <c r="WAZ24" s="2201"/>
      <c r="WBA24" s="2201"/>
      <c r="WBB24" s="2201"/>
      <c r="WBC24" s="2201"/>
      <c r="WBD24" s="2201"/>
      <c r="WBE24" s="2201"/>
      <c r="WBF24" s="2201"/>
      <c r="WBG24" s="2201"/>
      <c r="WBH24" s="2201"/>
      <c r="WBI24" s="2201"/>
      <c r="WBJ24" s="2201"/>
      <c r="WBK24" s="2201"/>
      <c r="WBL24" s="2201"/>
      <c r="WBM24" s="2201"/>
      <c r="WBN24" s="2201"/>
      <c r="WBO24" s="2201"/>
      <c r="WBP24" s="2201"/>
      <c r="WBQ24" s="2201"/>
      <c r="WBR24" s="2201"/>
      <c r="WBS24" s="2201"/>
      <c r="WBT24" s="2201"/>
      <c r="WBU24" s="2201"/>
      <c r="WBV24" s="2201"/>
      <c r="WBW24" s="2201"/>
      <c r="WBX24" s="2201"/>
      <c r="WBY24" s="2201"/>
      <c r="WBZ24" s="2201"/>
      <c r="WCA24" s="2201"/>
      <c r="WCB24" s="2201"/>
      <c r="WCC24" s="2201"/>
      <c r="WCD24" s="2201"/>
      <c r="WCE24" s="2201"/>
      <c r="WCF24" s="2201"/>
      <c r="WCG24" s="2201"/>
      <c r="WCH24" s="2201"/>
      <c r="WCI24" s="2201"/>
      <c r="WCJ24" s="2201"/>
      <c r="WCK24" s="2201"/>
      <c r="WCL24" s="2201"/>
      <c r="WCM24" s="2201"/>
      <c r="WCN24" s="2201"/>
      <c r="WCO24" s="2201"/>
      <c r="WCP24" s="2201"/>
      <c r="WCQ24" s="2201"/>
      <c r="WCR24" s="2201"/>
      <c r="WCS24" s="2201"/>
      <c r="WCT24" s="2201"/>
      <c r="WCU24" s="2201"/>
      <c r="WCV24" s="2201"/>
      <c r="WCW24" s="2201"/>
      <c r="WCX24" s="2201"/>
      <c r="WCY24" s="2201"/>
      <c r="WCZ24" s="2201"/>
      <c r="WDA24" s="2201"/>
      <c r="WDB24" s="2201"/>
      <c r="WDC24" s="2201"/>
      <c r="WDD24" s="2201"/>
      <c r="WDE24" s="2201"/>
      <c r="WDF24" s="2201"/>
      <c r="WDG24" s="2201"/>
      <c r="WDH24" s="2201"/>
      <c r="WDI24" s="2201"/>
      <c r="WDJ24" s="2201"/>
      <c r="WDK24" s="2201"/>
      <c r="WDL24" s="2201"/>
      <c r="WDM24" s="2201"/>
      <c r="WDN24" s="2201"/>
      <c r="WDO24" s="2201"/>
      <c r="WDP24" s="2201"/>
      <c r="WDQ24" s="2201"/>
      <c r="WDR24" s="2201"/>
      <c r="WDS24" s="2201"/>
      <c r="WDT24" s="2201"/>
      <c r="WDU24" s="2201"/>
      <c r="WDV24" s="2201"/>
      <c r="WDW24" s="2201"/>
      <c r="WDX24" s="2201"/>
      <c r="WDY24" s="2201"/>
      <c r="WDZ24" s="2201"/>
      <c r="WEA24" s="2201"/>
      <c r="WEB24" s="2201"/>
      <c r="WEC24" s="2201"/>
      <c r="WED24" s="2201"/>
      <c r="WEE24" s="2201"/>
      <c r="WEF24" s="2201"/>
      <c r="WEG24" s="2201"/>
      <c r="WEH24" s="2201"/>
      <c r="WEI24" s="2201"/>
      <c r="WEJ24" s="2201"/>
      <c r="WEK24" s="2201"/>
      <c r="WEL24" s="2201"/>
      <c r="WEM24" s="2201"/>
      <c r="WEN24" s="2201"/>
      <c r="WEO24" s="2201"/>
      <c r="WEP24" s="2201"/>
      <c r="WEQ24" s="2201"/>
      <c r="WER24" s="2201"/>
      <c r="WES24" s="2201"/>
      <c r="WET24" s="2201"/>
      <c r="WEU24" s="2201"/>
      <c r="WEV24" s="2201"/>
      <c r="WEW24" s="2201"/>
      <c r="WEX24" s="2201"/>
      <c r="WEY24" s="2201"/>
      <c r="WEZ24" s="2201"/>
      <c r="WFA24" s="2201"/>
      <c r="WFB24" s="2201"/>
      <c r="WFC24" s="2201"/>
      <c r="WFD24" s="2201"/>
      <c r="WFE24" s="2201"/>
      <c r="WFF24" s="2201"/>
      <c r="WFG24" s="2201"/>
      <c r="WFH24" s="2201"/>
      <c r="WFI24" s="2201"/>
      <c r="WFJ24" s="2201"/>
      <c r="WFK24" s="2201"/>
      <c r="WFL24" s="2201"/>
      <c r="WFM24" s="2201"/>
      <c r="WFN24" s="2201"/>
      <c r="WFO24" s="2201"/>
      <c r="WFP24" s="2201"/>
      <c r="WFQ24" s="2201"/>
      <c r="WFR24" s="2201"/>
      <c r="WFS24" s="2201"/>
      <c r="WFT24" s="2201"/>
      <c r="WFU24" s="2201"/>
      <c r="WFV24" s="2201"/>
      <c r="WFW24" s="2201"/>
      <c r="WFX24" s="2201"/>
      <c r="WFY24" s="2201"/>
      <c r="WFZ24" s="2201"/>
      <c r="WGA24" s="2201"/>
      <c r="WGB24" s="2201"/>
      <c r="WGC24" s="2201"/>
      <c r="WGD24" s="2201"/>
      <c r="WGE24" s="2201"/>
      <c r="WGF24" s="2201"/>
      <c r="WGG24" s="2201"/>
      <c r="WGH24" s="2201"/>
      <c r="WGI24" s="2201"/>
      <c r="WGJ24" s="2201"/>
      <c r="WGK24" s="2201"/>
      <c r="WGL24" s="2201"/>
      <c r="WGM24" s="2201"/>
      <c r="WGN24" s="2201"/>
      <c r="WGO24" s="2201"/>
      <c r="WGP24" s="2201"/>
      <c r="WGQ24" s="2201"/>
      <c r="WGR24" s="2201"/>
      <c r="WGS24" s="2201"/>
      <c r="WGT24" s="2201"/>
      <c r="WGU24" s="2201"/>
      <c r="WGV24" s="2201"/>
      <c r="WGW24" s="2201"/>
      <c r="WGX24" s="2201"/>
      <c r="WGY24" s="2201"/>
      <c r="WGZ24" s="2201"/>
      <c r="WHA24" s="2201"/>
      <c r="WHB24" s="2201"/>
      <c r="WHC24" s="2201"/>
      <c r="WHD24" s="2201"/>
      <c r="WHE24" s="2201"/>
      <c r="WHF24" s="2201"/>
      <c r="WHG24" s="2201"/>
      <c r="WHH24" s="2201"/>
      <c r="WHI24" s="2201"/>
      <c r="WHJ24" s="2201"/>
      <c r="WHK24" s="2201"/>
      <c r="WHL24" s="2201"/>
      <c r="WHM24" s="2201"/>
      <c r="WHN24" s="2201"/>
      <c r="WHO24" s="2201"/>
      <c r="WHP24" s="2201"/>
      <c r="WHQ24" s="2201"/>
      <c r="WHR24" s="2201"/>
      <c r="WHS24" s="2201"/>
      <c r="WHT24" s="2201"/>
      <c r="WHU24" s="2201"/>
      <c r="WHV24" s="2201"/>
      <c r="WHW24" s="2201"/>
      <c r="WHX24" s="2201"/>
      <c r="WHY24" s="2201"/>
      <c r="WHZ24" s="2201"/>
      <c r="WIA24" s="2201"/>
      <c r="WIB24" s="2201"/>
      <c r="WIC24" s="2201"/>
      <c r="WID24" s="2201"/>
      <c r="WIE24" s="2201"/>
      <c r="WIF24" s="2201"/>
      <c r="WIG24" s="2201"/>
      <c r="WIH24" s="2201"/>
      <c r="WII24" s="2201"/>
      <c r="WIJ24" s="2201"/>
      <c r="WIK24" s="2201"/>
      <c r="WIL24" s="2201"/>
      <c r="WIM24" s="2201"/>
      <c r="WIN24" s="2201"/>
      <c r="WIO24" s="2201"/>
      <c r="WIP24" s="2201"/>
      <c r="WIQ24" s="2201"/>
      <c r="WIR24" s="2201"/>
      <c r="WIS24" s="2201"/>
      <c r="WIT24" s="2201"/>
      <c r="WIU24" s="2201"/>
      <c r="WIV24" s="2201"/>
      <c r="WIW24" s="2201"/>
      <c r="WIX24" s="2201"/>
      <c r="WIY24" s="2201"/>
      <c r="WIZ24" s="2201"/>
      <c r="WJA24" s="2201"/>
      <c r="WJB24" s="2201"/>
      <c r="WJC24" s="2201"/>
      <c r="WJD24" s="2201"/>
      <c r="WJE24" s="2201"/>
      <c r="WJF24" s="2201"/>
      <c r="WJG24" s="2201"/>
      <c r="WJH24" s="2201"/>
      <c r="WJI24" s="2201"/>
      <c r="WJJ24" s="2201"/>
      <c r="WJK24" s="2201"/>
      <c r="WJL24" s="2201"/>
      <c r="WJM24" s="2201"/>
      <c r="WJN24" s="2201"/>
      <c r="WJO24" s="2201"/>
      <c r="WJP24" s="2201"/>
      <c r="WJQ24" s="2201"/>
      <c r="WJR24" s="2201"/>
      <c r="WJS24" s="2201"/>
      <c r="WJT24" s="2201"/>
      <c r="WJU24" s="2201"/>
      <c r="WJV24" s="2201"/>
      <c r="WJW24" s="2201"/>
      <c r="WJX24" s="2201"/>
      <c r="WJY24" s="2201"/>
      <c r="WJZ24" s="2201"/>
      <c r="WKA24" s="2201"/>
      <c r="WKB24" s="2201"/>
      <c r="WKC24" s="2201"/>
      <c r="WKD24" s="2201"/>
      <c r="WKE24" s="2201"/>
      <c r="WKF24" s="2201"/>
      <c r="WKG24" s="2201"/>
      <c r="WKH24" s="2201"/>
      <c r="WKI24" s="2201"/>
      <c r="WKJ24" s="2201"/>
      <c r="WKK24" s="2201"/>
      <c r="WKL24" s="2201"/>
      <c r="WKM24" s="2201"/>
      <c r="WKN24" s="2201"/>
      <c r="WKO24" s="2201"/>
      <c r="WKP24" s="2201"/>
      <c r="WKQ24" s="2201"/>
      <c r="WKR24" s="2201"/>
      <c r="WKS24" s="2201"/>
      <c r="WKT24" s="2201"/>
      <c r="WKU24" s="2201"/>
      <c r="WKV24" s="2201"/>
      <c r="WKW24" s="2201"/>
      <c r="WKX24" s="2201"/>
      <c r="WKY24" s="2201"/>
      <c r="WKZ24" s="2201"/>
      <c r="WLA24" s="2201"/>
      <c r="WLB24" s="2201"/>
      <c r="WLC24" s="2201"/>
      <c r="WLD24" s="2201"/>
      <c r="WLE24" s="2201"/>
      <c r="WLF24" s="2201"/>
      <c r="WLG24" s="2201"/>
      <c r="WLH24" s="2201"/>
      <c r="WLI24" s="2201"/>
      <c r="WLJ24" s="2201"/>
      <c r="WLK24" s="2201"/>
      <c r="WLL24" s="2201"/>
      <c r="WLM24" s="2201"/>
      <c r="WLN24" s="2201"/>
      <c r="WLO24" s="2201"/>
      <c r="WLP24" s="2201"/>
      <c r="WLQ24" s="2201"/>
      <c r="WLR24" s="2201"/>
      <c r="WLS24" s="2201"/>
      <c r="WLT24" s="2201"/>
      <c r="WLU24" s="2201"/>
      <c r="WLV24" s="2201"/>
      <c r="WLW24" s="2201"/>
      <c r="WLX24" s="2201"/>
      <c r="WLY24" s="2201"/>
      <c r="WLZ24" s="2201"/>
      <c r="WMA24" s="2201"/>
      <c r="WMB24" s="2201"/>
      <c r="WMC24" s="2201"/>
      <c r="WMD24" s="2201"/>
      <c r="WME24" s="2201"/>
      <c r="WMF24" s="2201"/>
      <c r="WMG24" s="2201"/>
      <c r="WMH24" s="2201"/>
      <c r="WMI24" s="2201"/>
      <c r="WMJ24" s="2201"/>
      <c r="WMK24" s="2201"/>
      <c r="WML24" s="2201"/>
      <c r="WMM24" s="2201"/>
      <c r="WMN24" s="2201"/>
      <c r="WMO24" s="2201"/>
      <c r="WMP24" s="2201"/>
      <c r="WMQ24" s="2201"/>
      <c r="WMR24" s="2201"/>
      <c r="WMS24" s="2201"/>
      <c r="WMT24" s="2201"/>
      <c r="WMU24" s="2201"/>
      <c r="WMV24" s="2201"/>
      <c r="WMW24" s="2201"/>
      <c r="WMX24" s="2201"/>
      <c r="WMY24" s="2201"/>
      <c r="WMZ24" s="2201"/>
      <c r="WNA24" s="2201"/>
      <c r="WNB24" s="2201"/>
      <c r="WNC24" s="2201"/>
      <c r="WND24" s="2201"/>
      <c r="WNE24" s="2201"/>
      <c r="WNF24" s="2201"/>
      <c r="WNG24" s="2201"/>
      <c r="WNH24" s="2201"/>
      <c r="WNI24" s="2201"/>
      <c r="WNJ24" s="2201"/>
      <c r="WNK24" s="2201"/>
      <c r="WNL24" s="2201"/>
      <c r="WNM24" s="2201"/>
      <c r="WNN24" s="2201"/>
      <c r="WNO24" s="2201"/>
      <c r="WNP24" s="2201"/>
      <c r="WNQ24" s="2201"/>
      <c r="WNR24" s="2201"/>
      <c r="WNS24" s="2201"/>
      <c r="WNT24" s="2201"/>
      <c r="WNU24" s="2201"/>
      <c r="WNV24" s="2201"/>
      <c r="WNW24" s="2201"/>
      <c r="WNX24" s="2201"/>
      <c r="WNY24" s="2201"/>
      <c r="WNZ24" s="2201"/>
      <c r="WOA24" s="2201"/>
      <c r="WOB24" s="2201"/>
      <c r="WOC24" s="2201"/>
      <c r="WOD24" s="2201"/>
      <c r="WOE24" s="2201"/>
      <c r="WOF24" s="2201"/>
      <c r="WOG24" s="2201"/>
      <c r="WOH24" s="2201"/>
      <c r="WOI24" s="2201"/>
      <c r="WOJ24" s="2201"/>
      <c r="WOK24" s="2201"/>
      <c r="WOL24" s="2201"/>
      <c r="WOM24" s="2201"/>
      <c r="WON24" s="2201"/>
      <c r="WOO24" s="2201"/>
      <c r="WOP24" s="2201"/>
      <c r="WOQ24" s="2201"/>
      <c r="WOR24" s="2201"/>
      <c r="WOS24" s="2201"/>
      <c r="WOT24" s="2201"/>
      <c r="WOU24" s="2201"/>
      <c r="WOV24" s="2201"/>
      <c r="WOW24" s="2201"/>
      <c r="WOX24" s="2201"/>
      <c r="WOY24" s="2201"/>
      <c r="WOZ24" s="2201"/>
      <c r="WPA24" s="2201"/>
      <c r="WPB24" s="2201"/>
      <c r="WPC24" s="2201"/>
      <c r="WPD24" s="2201"/>
      <c r="WPE24" s="2201"/>
      <c r="WPF24" s="2201"/>
      <c r="WPG24" s="2201"/>
      <c r="WPH24" s="2201"/>
      <c r="WPI24" s="2201"/>
      <c r="WPJ24" s="2201"/>
      <c r="WPK24" s="2201"/>
      <c r="WPL24" s="2201"/>
      <c r="WPM24" s="2201"/>
      <c r="WPN24" s="2201"/>
      <c r="WPO24" s="2201"/>
      <c r="WPP24" s="2201"/>
      <c r="WPQ24" s="2201"/>
      <c r="WPR24" s="2201"/>
      <c r="WPS24" s="2201"/>
      <c r="WPT24" s="2201"/>
      <c r="WPU24" s="2201"/>
      <c r="WPV24" s="2201"/>
      <c r="WPW24" s="2201"/>
      <c r="WPX24" s="2201"/>
      <c r="WPY24" s="2201"/>
      <c r="WPZ24" s="2201"/>
      <c r="WQA24" s="2201"/>
      <c r="WQB24" s="2201"/>
      <c r="WQC24" s="2201"/>
      <c r="WQD24" s="2201"/>
      <c r="WQE24" s="2201"/>
      <c r="WQF24" s="2201"/>
      <c r="WQG24" s="2201"/>
      <c r="WQH24" s="2201"/>
      <c r="WQI24" s="2201"/>
      <c r="WQJ24" s="2201"/>
      <c r="WQK24" s="2201"/>
      <c r="WQL24" s="2201"/>
      <c r="WQM24" s="2201"/>
      <c r="WQN24" s="2201"/>
      <c r="WQO24" s="2201"/>
      <c r="WQP24" s="2201"/>
      <c r="WQQ24" s="2201"/>
      <c r="WQR24" s="2201"/>
      <c r="WQS24" s="2201"/>
      <c r="WQT24" s="2201"/>
      <c r="WQU24" s="2201"/>
      <c r="WQV24" s="2201"/>
      <c r="WQW24" s="2201"/>
      <c r="WQX24" s="2201"/>
      <c r="WQY24" s="2201"/>
      <c r="WQZ24" s="2201"/>
      <c r="WRA24" s="2201"/>
      <c r="WRB24" s="2201"/>
      <c r="WRC24" s="2201"/>
      <c r="WRD24" s="2201"/>
      <c r="WRE24" s="2201"/>
      <c r="WRF24" s="2201"/>
      <c r="WRG24" s="2201"/>
      <c r="WRH24" s="2201"/>
      <c r="WRI24" s="2201"/>
      <c r="WRJ24" s="2201"/>
      <c r="WRK24" s="2201"/>
      <c r="WRL24" s="2201"/>
      <c r="WRM24" s="2201"/>
      <c r="WRN24" s="2201"/>
      <c r="WRO24" s="2201"/>
      <c r="WRP24" s="2201"/>
      <c r="WRQ24" s="2201"/>
      <c r="WRR24" s="2201"/>
      <c r="WRS24" s="2201"/>
      <c r="WRT24" s="2201"/>
      <c r="WRU24" s="2201"/>
      <c r="WRV24" s="2201"/>
      <c r="WRW24" s="2201"/>
      <c r="WRX24" s="2201"/>
      <c r="WRY24" s="2201"/>
      <c r="WRZ24" s="2201"/>
      <c r="WSA24" s="2201"/>
      <c r="WSB24" s="2201"/>
      <c r="WSC24" s="2201"/>
      <c r="WSD24" s="2201"/>
      <c r="WSE24" s="2201"/>
      <c r="WSF24" s="2201"/>
      <c r="WSG24" s="2201"/>
      <c r="WSH24" s="2201"/>
      <c r="WSI24" s="2201"/>
      <c r="WSJ24" s="2201"/>
      <c r="WSK24" s="2201"/>
      <c r="WSL24" s="2201"/>
      <c r="WSM24" s="2201"/>
      <c r="WSN24" s="2201"/>
      <c r="WSO24" s="2201"/>
      <c r="WSP24" s="2201"/>
      <c r="WSQ24" s="2201"/>
      <c r="WSR24" s="2201"/>
      <c r="WSS24" s="2201"/>
      <c r="WST24" s="2201"/>
      <c r="WSU24" s="2201"/>
      <c r="WSV24" s="2201"/>
      <c r="WSW24" s="2201"/>
      <c r="WSX24" s="2201"/>
      <c r="WSY24" s="2201"/>
      <c r="WSZ24" s="2201"/>
      <c r="WTA24" s="2201"/>
      <c r="WTB24" s="2201"/>
      <c r="WTC24" s="2201"/>
      <c r="WTD24" s="2201"/>
      <c r="WTE24" s="2201"/>
      <c r="WTF24" s="2201"/>
      <c r="WTG24" s="2201"/>
      <c r="WTH24" s="2201"/>
      <c r="WTI24" s="2201"/>
      <c r="WTJ24" s="2201"/>
      <c r="WTK24" s="2201"/>
      <c r="WTL24" s="2201"/>
      <c r="WTM24" s="2201"/>
      <c r="WTN24" s="2201"/>
      <c r="WTO24" s="2201"/>
      <c r="WTP24" s="2201"/>
      <c r="WTQ24" s="2201"/>
      <c r="WTR24" s="2201"/>
      <c r="WTS24" s="2201"/>
      <c r="WTT24" s="2201"/>
      <c r="WTU24" s="2201"/>
      <c r="WTV24" s="2201"/>
      <c r="WTW24" s="2201"/>
      <c r="WTX24" s="2201"/>
      <c r="WTY24" s="2201"/>
      <c r="WTZ24" s="2201"/>
      <c r="WUA24" s="2201"/>
      <c r="WUB24" s="2201"/>
      <c r="WUC24" s="2201"/>
      <c r="WUD24" s="2201"/>
      <c r="WUE24" s="2201"/>
      <c r="WUF24" s="2201"/>
      <c r="WUG24" s="2201"/>
      <c r="WUH24" s="2201"/>
      <c r="WUI24" s="2201"/>
      <c r="WUJ24" s="2201"/>
      <c r="WUK24" s="2201"/>
      <c r="WUL24" s="2201"/>
      <c r="WUM24" s="2201"/>
      <c r="WUN24" s="2201"/>
      <c r="WUO24" s="2201"/>
      <c r="WUP24" s="2201"/>
      <c r="WUQ24" s="2201"/>
      <c r="WUR24" s="2201"/>
      <c r="WUS24" s="2201"/>
      <c r="WUT24" s="2201"/>
      <c r="WUU24" s="2201"/>
      <c r="WUV24" s="2201"/>
      <c r="WUW24" s="2201"/>
      <c r="WUX24" s="2201"/>
      <c r="WUY24" s="2201"/>
      <c r="WUZ24" s="2201"/>
      <c r="WVA24" s="2201"/>
      <c r="WVB24" s="2201"/>
      <c r="WVC24" s="2201"/>
      <c r="WVD24" s="2201"/>
      <c r="WVE24" s="2201"/>
      <c r="WVF24" s="2201"/>
      <c r="WVG24" s="2201"/>
      <c r="WVH24" s="2201"/>
      <c r="WVI24" s="2201"/>
      <c r="WVJ24" s="2201"/>
      <c r="WVK24" s="2201"/>
      <c r="WVL24" s="2201"/>
      <c r="WVM24" s="2201"/>
      <c r="WVN24" s="2201"/>
      <c r="WVO24" s="2201"/>
      <c r="WVP24" s="2201"/>
      <c r="WVQ24" s="2201"/>
      <c r="WVR24" s="2201"/>
      <c r="WVS24" s="2201"/>
      <c r="WVT24" s="2201"/>
      <c r="WVU24" s="2201"/>
      <c r="WVV24" s="2201"/>
      <c r="WVW24" s="2201"/>
      <c r="WVX24" s="2201"/>
      <c r="WVY24" s="2201"/>
      <c r="WVZ24" s="2201"/>
      <c r="WWA24" s="2201"/>
      <c r="WWB24" s="2201"/>
      <c r="WWC24" s="2201"/>
      <c r="WWD24" s="2201"/>
      <c r="WWE24" s="2201"/>
      <c r="WWF24" s="2201"/>
      <c r="WWG24" s="2201"/>
      <c r="WWH24" s="2201"/>
      <c r="WWI24" s="2201"/>
      <c r="WWJ24" s="2201"/>
      <c r="WWK24" s="2201"/>
      <c r="WWL24" s="2201"/>
      <c r="WWM24" s="2201"/>
      <c r="WWN24" s="2201"/>
      <c r="WWO24" s="2201"/>
      <c r="WWP24" s="2201"/>
      <c r="WWQ24" s="2201"/>
      <c r="WWR24" s="2201"/>
      <c r="WWS24" s="2201"/>
      <c r="WWT24" s="2201"/>
      <c r="WWU24" s="2201"/>
      <c r="WWV24" s="2201"/>
      <c r="WWW24" s="2201"/>
      <c r="WWX24" s="2201"/>
      <c r="WWY24" s="2201"/>
      <c r="WWZ24" s="2201"/>
      <c r="WXA24" s="2201"/>
      <c r="WXB24" s="2201"/>
      <c r="WXC24" s="2201"/>
      <c r="WXD24" s="2201"/>
      <c r="WXE24" s="2201"/>
      <c r="WXF24" s="2201"/>
      <c r="WXG24" s="2201"/>
      <c r="WXH24" s="2201"/>
      <c r="WXI24" s="2201"/>
      <c r="WXJ24" s="2201"/>
      <c r="WXK24" s="2201"/>
      <c r="WXL24" s="2201"/>
      <c r="WXM24" s="2201"/>
      <c r="WXN24" s="2201"/>
      <c r="WXO24" s="2201"/>
      <c r="WXP24" s="2201"/>
      <c r="WXQ24" s="2201"/>
      <c r="WXR24" s="2201"/>
      <c r="WXS24" s="2201"/>
      <c r="WXT24" s="2201"/>
      <c r="WXU24" s="2201"/>
      <c r="WXV24" s="2201"/>
      <c r="WXW24" s="2201"/>
      <c r="WXX24" s="2201"/>
      <c r="WXY24" s="2201"/>
      <c r="WXZ24" s="2201"/>
      <c r="WYA24" s="2201"/>
      <c r="WYB24" s="2201"/>
      <c r="WYC24" s="2201"/>
      <c r="WYD24" s="2201"/>
      <c r="WYE24" s="2201"/>
      <c r="WYF24" s="2201"/>
      <c r="WYG24" s="2201"/>
      <c r="WYH24" s="2201"/>
      <c r="WYI24" s="2201"/>
      <c r="WYJ24" s="2201"/>
      <c r="WYK24" s="2201"/>
      <c r="WYL24" s="2201"/>
      <c r="WYM24" s="2201"/>
      <c r="WYN24" s="2201"/>
      <c r="WYO24" s="2201"/>
      <c r="WYP24" s="2201"/>
      <c r="WYQ24" s="2201"/>
      <c r="WYR24" s="2201"/>
      <c r="WYS24" s="2201"/>
      <c r="WYT24" s="2201"/>
      <c r="WYU24" s="2201"/>
      <c r="WYV24" s="2201"/>
      <c r="WYW24" s="2201"/>
      <c r="WYX24" s="2201"/>
      <c r="WYY24" s="2201"/>
      <c r="WYZ24" s="2201"/>
      <c r="WZA24" s="2201"/>
      <c r="WZB24" s="2201"/>
      <c r="WZC24" s="2201"/>
      <c r="WZD24" s="2201"/>
      <c r="WZE24" s="2201"/>
      <c r="WZF24" s="2201"/>
      <c r="WZG24" s="2201"/>
      <c r="WZH24" s="2201"/>
      <c r="WZI24" s="2201"/>
      <c r="WZJ24" s="2201"/>
      <c r="WZK24" s="2201"/>
      <c r="WZL24" s="2201"/>
      <c r="WZM24" s="2201"/>
      <c r="WZN24" s="2201"/>
      <c r="WZO24" s="2201"/>
      <c r="WZP24" s="2201"/>
      <c r="WZQ24" s="2201"/>
      <c r="WZR24" s="2201"/>
      <c r="WZS24" s="2201"/>
      <c r="WZT24" s="2201"/>
      <c r="WZU24" s="2201"/>
      <c r="WZV24" s="2201"/>
      <c r="WZW24" s="2201"/>
      <c r="WZX24" s="2201"/>
      <c r="WZY24" s="2201"/>
      <c r="WZZ24" s="2201"/>
      <c r="XAA24" s="2201"/>
      <c r="XAB24" s="2201"/>
      <c r="XAC24" s="2201"/>
      <c r="XAD24" s="2201"/>
      <c r="XAE24" s="2201"/>
      <c r="XAF24" s="2201"/>
      <c r="XAG24" s="2201"/>
      <c r="XAH24" s="2201"/>
      <c r="XAI24" s="2201"/>
      <c r="XAJ24" s="2201"/>
      <c r="XAK24" s="2201"/>
      <c r="XAL24" s="2201"/>
      <c r="XAM24" s="2201"/>
      <c r="XAN24" s="2201"/>
      <c r="XAO24" s="2201"/>
      <c r="XAP24" s="2201"/>
      <c r="XAQ24" s="2201"/>
      <c r="XAR24" s="2201"/>
      <c r="XAS24" s="2201"/>
      <c r="XAT24" s="2201"/>
      <c r="XAU24" s="2201"/>
      <c r="XAV24" s="2201"/>
      <c r="XAW24" s="2201"/>
      <c r="XAX24" s="2201"/>
      <c r="XAY24" s="2201"/>
      <c r="XAZ24" s="2201"/>
      <c r="XBA24" s="2201"/>
      <c r="XBB24" s="2201"/>
      <c r="XBC24" s="2201"/>
      <c r="XBD24" s="2201"/>
      <c r="XBE24" s="2201"/>
      <c r="XBF24" s="2201"/>
      <c r="XBG24" s="2201"/>
      <c r="XBH24" s="2201"/>
      <c r="XBI24" s="2201"/>
      <c r="XBJ24" s="2201"/>
      <c r="XBK24" s="2201"/>
      <c r="XBL24" s="2201"/>
      <c r="XBM24" s="2201"/>
      <c r="XBN24" s="2201"/>
      <c r="XBO24" s="2201"/>
      <c r="XBP24" s="2201"/>
      <c r="XBQ24" s="2201"/>
      <c r="XBR24" s="2201"/>
      <c r="XBS24" s="2201"/>
      <c r="XBT24" s="2201"/>
      <c r="XBU24" s="2201"/>
      <c r="XBV24" s="2201"/>
      <c r="XBW24" s="2201"/>
      <c r="XBX24" s="2201"/>
      <c r="XBY24" s="2201"/>
      <c r="XBZ24" s="2201"/>
      <c r="XCA24" s="2201"/>
      <c r="XCB24" s="2201"/>
      <c r="XCC24" s="2201"/>
      <c r="XCD24" s="2201"/>
      <c r="XCE24" s="2201"/>
      <c r="XCF24" s="2201"/>
      <c r="XCG24" s="2201"/>
      <c r="XCH24" s="2201"/>
      <c r="XCI24" s="2201"/>
      <c r="XCJ24" s="2201"/>
      <c r="XCK24" s="2201"/>
      <c r="XCL24" s="2201"/>
      <c r="XCM24" s="2201"/>
      <c r="XCN24" s="2201"/>
      <c r="XCO24" s="2201"/>
      <c r="XCP24" s="2201"/>
      <c r="XCQ24" s="2201"/>
      <c r="XCR24" s="2201"/>
      <c r="XCS24" s="2201"/>
      <c r="XCT24" s="2201"/>
      <c r="XCU24" s="2201"/>
      <c r="XCV24" s="2201"/>
      <c r="XCW24" s="2201"/>
      <c r="XCX24" s="2201"/>
      <c r="XCY24" s="2201"/>
      <c r="XCZ24" s="2201"/>
      <c r="XDA24" s="2201"/>
      <c r="XDB24" s="2201"/>
      <c r="XDC24" s="2201"/>
      <c r="XDD24" s="2201"/>
      <c r="XDE24" s="2201"/>
      <c r="XDF24" s="2201"/>
      <c r="XDG24" s="2201"/>
      <c r="XDH24" s="2201"/>
      <c r="XDI24" s="2201"/>
      <c r="XDJ24" s="2201"/>
      <c r="XDK24" s="2201"/>
      <c r="XDL24" s="2201"/>
      <c r="XDM24" s="2201"/>
      <c r="XDN24" s="2201"/>
      <c r="XDO24" s="2201"/>
      <c r="XDP24" s="2201"/>
      <c r="XDQ24" s="2201"/>
      <c r="XDR24" s="2201"/>
      <c r="XDS24" s="2201"/>
      <c r="XDT24" s="2201"/>
      <c r="XDU24" s="2201"/>
      <c r="XDV24" s="2201"/>
      <c r="XDW24" s="2201"/>
      <c r="XDX24" s="2201"/>
      <c r="XDY24" s="2201"/>
      <c r="XDZ24" s="2201"/>
      <c r="XEA24" s="2201"/>
      <c r="XEB24" s="2201"/>
      <c r="XEC24" s="2201"/>
      <c r="XED24" s="2201"/>
      <c r="XEE24" s="2201"/>
      <c r="XEF24" s="2201"/>
      <c r="XEG24" s="2201"/>
      <c r="XEH24" s="2201"/>
      <c r="XEI24" s="2201"/>
      <c r="XEJ24" s="2201"/>
      <c r="XEK24" s="2201"/>
      <c r="XEL24" s="2201"/>
      <c r="XEM24" s="2201"/>
      <c r="XEN24" s="2201"/>
      <c r="XEO24" s="2201"/>
      <c r="XEP24" s="2201"/>
      <c r="XEQ24" s="2201"/>
      <c r="XER24" s="2201"/>
      <c r="XES24" s="2201"/>
      <c r="XET24" s="2201"/>
      <c r="XEU24" s="2201"/>
      <c r="XEV24" s="2201"/>
      <c r="XEW24" s="2201"/>
      <c r="XEX24" s="2201"/>
      <c r="XEY24" s="2201"/>
      <c r="XEZ24" s="2201"/>
      <c r="XFA24" s="2201"/>
      <c r="XFB24" s="2201"/>
    </row>
    <row r="25" spans="1:16382">
      <c r="A25" s="95"/>
      <c r="B25" s="96"/>
      <c r="C25" s="96"/>
      <c r="D25" s="91"/>
      <c r="E25" s="91"/>
      <c r="F25" s="91"/>
      <c r="G25" s="96"/>
      <c r="H25" s="96"/>
      <c r="I25" s="96"/>
      <c r="J25" s="91"/>
      <c r="K25" s="91"/>
    </row>
    <row r="26" spans="1:16382" ht="15.75">
      <c r="A26" s="2210" t="s">
        <v>1284</v>
      </c>
      <c r="B26" s="2211"/>
      <c r="C26" s="2211"/>
      <c r="D26" s="2211"/>
      <c r="E26" s="2211"/>
      <c r="F26" s="2211"/>
      <c r="G26" s="2211"/>
      <c r="H26" s="2211"/>
      <c r="I26" s="2211"/>
      <c r="J26" s="2211"/>
      <c r="K26" s="2211"/>
    </row>
    <row r="27" spans="1:16382" ht="16.5" thickBot="1">
      <c r="A27" s="2212" t="s">
        <v>1285</v>
      </c>
      <c r="B27" s="2213"/>
      <c r="C27" s="2213"/>
      <c r="D27" s="2213"/>
      <c r="E27" s="2213"/>
      <c r="F27" s="2213"/>
      <c r="G27" s="2213"/>
      <c r="H27" s="2213"/>
      <c r="I27" s="2213"/>
      <c r="J27" s="2213"/>
      <c r="K27" s="2213"/>
    </row>
    <row r="28" spans="1:16382" ht="70.5" customHeight="1">
      <c r="A28" s="674" t="s">
        <v>1268</v>
      </c>
      <c r="B28" s="678" t="s">
        <v>1269</v>
      </c>
      <c r="C28" s="678" t="s">
        <v>1286</v>
      </c>
      <c r="D28" s="675" t="s">
        <v>1287</v>
      </c>
      <c r="E28" s="675" t="s">
        <v>1272</v>
      </c>
      <c r="F28" s="675" t="s">
        <v>1288</v>
      </c>
      <c r="G28" s="678" t="s">
        <v>1289</v>
      </c>
      <c r="H28" s="678" t="s">
        <v>1290</v>
      </c>
      <c r="I28" s="678" t="s">
        <v>1291</v>
      </c>
      <c r="J28" s="675" t="s">
        <v>1292</v>
      </c>
      <c r="K28" s="676" t="s">
        <v>1293</v>
      </c>
    </row>
    <row r="29" spans="1:16382">
      <c r="A29" s="1733" t="s">
        <v>1248</v>
      </c>
      <c r="B29" s="1740"/>
      <c r="C29" s="1740"/>
      <c r="D29" s="1741"/>
      <c r="E29" s="487"/>
      <c r="F29" s="487"/>
      <c r="G29" s="1740"/>
      <c r="H29" s="1740"/>
      <c r="I29" s="1740"/>
      <c r="J29" s="1741"/>
      <c r="K29" s="1742"/>
    </row>
    <row r="30" spans="1:16382">
      <c r="A30" s="1733" t="s">
        <v>1249</v>
      </c>
      <c r="B30" s="1740"/>
      <c r="C30" s="1740"/>
      <c r="D30" s="1741"/>
      <c r="E30" s="1741"/>
      <c r="F30" s="1741"/>
      <c r="G30" s="1740"/>
      <c r="H30" s="1740"/>
      <c r="I30" s="1740"/>
      <c r="J30" s="1741"/>
      <c r="K30" s="1742"/>
    </row>
    <row r="31" spans="1:16382">
      <c r="A31" s="1733" t="s">
        <v>1250</v>
      </c>
      <c r="B31" s="1740"/>
      <c r="C31" s="1740"/>
      <c r="D31" s="1741"/>
      <c r="E31" s="1741"/>
      <c r="F31" s="1741"/>
      <c r="G31" s="1740"/>
      <c r="H31" s="1740"/>
      <c r="I31" s="1740"/>
      <c r="J31" s="1741"/>
      <c r="K31" s="1742"/>
    </row>
    <row r="32" spans="1:16382">
      <c r="A32" s="1733" t="s">
        <v>1251</v>
      </c>
      <c r="B32" s="1740"/>
      <c r="C32" s="1740"/>
      <c r="D32" s="1741"/>
      <c r="E32" s="1741"/>
      <c r="F32" s="1741"/>
      <c r="G32" s="1740"/>
      <c r="H32" s="1740"/>
      <c r="I32" s="1740"/>
      <c r="J32" s="1741"/>
      <c r="K32" s="1742"/>
    </row>
    <row r="33" spans="1:11">
      <c r="A33" s="1733" t="s">
        <v>1252</v>
      </c>
      <c r="B33" s="1740"/>
      <c r="C33" s="1740"/>
      <c r="D33" s="1741"/>
      <c r="E33" s="1741"/>
      <c r="F33" s="1741"/>
      <c r="G33" s="1740"/>
      <c r="H33" s="1740"/>
      <c r="I33" s="1740"/>
      <c r="J33" s="1741"/>
      <c r="K33" s="1742"/>
    </row>
    <row r="34" spans="1:11">
      <c r="A34" s="1733" t="s">
        <v>1253</v>
      </c>
      <c r="B34" s="1743"/>
      <c r="C34" s="1740"/>
      <c r="D34" s="1741"/>
      <c r="E34" s="1741"/>
      <c r="F34" s="1741"/>
      <c r="G34" s="1740"/>
      <c r="H34" s="1740"/>
      <c r="I34" s="1740"/>
      <c r="J34" s="1741"/>
      <c r="K34" s="1742"/>
    </row>
    <row r="35" spans="1:11">
      <c r="A35" s="1733" t="s">
        <v>1254</v>
      </c>
      <c r="B35" s="1744"/>
      <c r="C35" s="1740"/>
      <c r="D35" s="1741"/>
      <c r="E35" s="1741"/>
      <c r="F35" s="1741"/>
      <c r="G35" s="1740"/>
      <c r="H35" s="1740"/>
      <c r="I35" s="1740"/>
      <c r="J35" s="1741"/>
      <c r="K35" s="1742"/>
    </row>
    <row r="36" spans="1:11">
      <c r="A36" s="1733" t="s">
        <v>1255</v>
      </c>
      <c r="B36" s="1744"/>
      <c r="C36" s="1740"/>
      <c r="D36" s="1741"/>
      <c r="E36" s="1741"/>
      <c r="F36" s="1741"/>
      <c r="G36" s="1740"/>
      <c r="H36" s="1740"/>
      <c r="I36" s="1740"/>
      <c r="J36" s="1741"/>
      <c r="K36" s="1742"/>
    </row>
    <row r="37" spans="1:11">
      <c r="A37" s="1733" t="s">
        <v>1256</v>
      </c>
      <c r="B37" s="1744"/>
      <c r="C37" s="1740"/>
      <c r="D37" s="1741"/>
      <c r="E37" s="1741"/>
      <c r="F37" s="1741"/>
      <c r="G37" s="1740"/>
      <c r="H37" s="1740"/>
      <c r="I37" s="1740"/>
      <c r="J37" s="1741"/>
      <c r="K37" s="1742"/>
    </row>
    <row r="38" spans="1:11">
      <c r="A38" s="1733" t="s">
        <v>1257</v>
      </c>
      <c r="B38" s="1744"/>
      <c r="C38" s="1740"/>
      <c r="D38" s="1741"/>
      <c r="E38" s="1741"/>
      <c r="F38" s="1741"/>
      <c r="G38" s="1740"/>
      <c r="H38" s="1740"/>
      <c r="I38" s="1740"/>
      <c r="J38" s="1741"/>
      <c r="K38" s="1742"/>
    </row>
    <row r="39" spans="1:11">
      <c r="A39" s="1733" t="s">
        <v>1258</v>
      </c>
      <c r="B39" s="1744"/>
      <c r="C39" s="1740"/>
      <c r="D39" s="1741"/>
      <c r="E39" s="1741"/>
      <c r="F39" s="1741"/>
      <c r="G39" s="1740"/>
      <c r="H39" s="1740"/>
      <c r="I39" s="1740"/>
      <c r="J39" s="1741"/>
      <c r="K39" s="1742"/>
    </row>
    <row r="40" spans="1:11">
      <c r="A40" s="1733" t="s">
        <v>1259</v>
      </c>
      <c r="B40" s="1740"/>
      <c r="C40" s="1740"/>
      <c r="D40" s="1741"/>
      <c r="E40" s="1741"/>
      <c r="F40" s="1741"/>
      <c r="G40" s="1740"/>
      <c r="H40" s="1740"/>
      <c r="I40" s="1740"/>
      <c r="J40" s="1741"/>
      <c r="K40" s="1742"/>
    </row>
    <row r="41" spans="1:11" ht="13.5" thickBot="1">
      <c r="A41" s="486" t="s">
        <v>1260</v>
      </c>
      <c r="B41" s="488" t="s">
        <v>12</v>
      </c>
      <c r="C41" s="488" t="s">
        <v>12</v>
      </c>
      <c r="D41" s="489" t="s">
        <v>12</v>
      </c>
      <c r="E41" s="489" t="s">
        <v>12</v>
      </c>
      <c r="F41" s="489" t="s">
        <v>12</v>
      </c>
      <c r="G41" s="488" t="s">
        <v>12</v>
      </c>
      <c r="H41" s="488" t="s">
        <v>12</v>
      </c>
      <c r="I41" s="488" t="s">
        <v>12</v>
      </c>
      <c r="J41" s="489" t="s">
        <v>12</v>
      </c>
      <c r="K41" s="490" t="s">
        <v>12</v>
      </c>
    </row>
    <row r="42" spans="1:11">
      <c r="A42" s="97"/>
      <c r="B42" s="97"/>
      <c r="C42" s="97"/>
      <c r="D42" s="97"/>
      <c r="E42" s="97"/>
      <c r="F42" s="97"/>
      <c r="G42" s="97"/>
      <c r="H42" s="97"/>
      <c r="I42" s="97"/>
      <c r="J42" s="97"/>
      <c r="K42" s="97"/>
    </row>
    <row r="43" spans="1:11">
      <c r="A43" s="2202" t="s">
        <v>1294</v>
      </c>
      <c r="B43" s="2203"/>
      <c r="C43" s="2203"/>
      <c r="D43" s="2203"/>
      <c r="E43" s="2203"/>
      <c r="F43" s="2203"/>
      <c r="G43" s="2203"/>
      <c r="H43" s="2203"/>
      <c r="I43" s="2203"/>
      <c r="J43" s="2203"/>
      <c r="K43" s="1984"/>
    </row>
    <row r="44" spans="1:11" ht="14.25" customHeight="1">
      <c r="A44" s="2204" t="s">
        <v>1295</v>
      </c>
      <c r="B44" s="2205"/>
      <c r="C44" s="2205"/>
      <c r="D44" s="2205"/>
      <c r="E44" s="2205"/>
      <c r="F44" s="2205"/>
      <c r="G44" s="2205"/>
      <c r="H44" s="2205"/>
      <c r="I44" s="2205"/>
      <c r="J44" s="2205"/>
      <c r="K44" s="2205"/>
    </row>
    <row r="45" spans="1:11" ht="29.25" customHeight="1">
      <c r="A45" s="2206" t="s">
        <v>1296</v>
      </c>
      <c r="B45" s="2046"/>
      <c r="C45" s="2046"/>
      <c r="D45" s="2046"/>
      <c r="E45" s="2046"/>
      <c r="F45" s="2046"/>
      <c r="G45" s="2046"/>
      <c r="H45" s="2046"/>
      <c r="I45" s="2046"/>
      <c r="J45" s="2046"/>
      <c r="K45" s="2046"/>
    </row>
  </sheetData>
  <sheetProtection selectLockedCells="1" selectUnlockedCells="1"/>
  <mergeCells count="1274">
    <mergeCell ref="XCY24:XDK24"/>
    <mergeCell ref="XDL24:XDX24"/>
    <mergeCell ref="XDY24:XEK24"/>
    <mergeCell ref="XEL24:XEX24"/>
    <mergeCell ref="XEY24:XFB24"/>
    <mergeCell ref="XAL24:XAX24"/>
    <mergeCell ref="XAY24:XBK24"/>
    <mergeCell ref="XBL24:XBX24"/>
    <mergeCell ref="XBY24:XCK24"/>
    <mergeCell ref="XCL24:XCX24"/>
    <mergeCell ref="WXY24:WYK24"/>
    <mergeCell ref="WYL24:WYX24"/>
    <mergeCell ref="WYY24:WZK24"/>
    <mergeCell ref="WZL24:WZX24"/>
    <mergeCell ref="WZY24:XAK24"/>
    <mergeCell ref="WVL24:WVX24"/>
    <mergeCell ref="WVY24:WWK24"/>
    <mergeCell ref="WWL24:WWX24"/>
    <mergeCell ref="WWY24:WXK24"/>
    <mergeCell ref="WXL24:WXX24"/>
    <mergeCell ref="WSY24:WTK24"/>
    <mergeCell ref="WTL24:WTX24"/>
    <mergeCell ref="WTY24:WUK24"/>
    <mergeCell ref="WUL24:WUX24"/>
    <mergeCell ref="WUY24:WVK24"/>
    <mergeCell ref="WQL24:WQX24"/>
    <mergeCell ref="WQY24:WRK24"/>
    <mergeCell ref="WRL24:WRX24"/>
    <mergeCell ref="WRY24:WSK24"/>
    <mergeCell ref="WSL24:WSX24"/>
    <mergeCell ref="WNY24:WOK24"/>
    <mergeCell ref="WOL24:WOX24"/>
    <mergeCell ref="WOY24:WPK24"/>
    <mergeCell ref="WPL24:WPX24"/>
    <mergeCell ref="WPY24:WQK24"/>
    <mergeCell ref="WLL24:WLX24"/>
    <mergeCell ref="WLY24:WMK24"/>
    <mergeCell ref="WML24:WMX24"/>
    <mergeCell ref="WMY24:WNK24"/>
    <mergeCell ref="WNL24:WNX24"/>
    <mergeCell ref="WIY24:WJK24"/>
    <mergeCell ref="WJL24:WJX24"/>
    <mergeCell ref="WJY24:WKK24"/>
    <mergeCell ref="WKL24:WKX24"/>
    <mergeCell ref="WKY24:WLK24"/>
    <mergeCell ref="WGL24:WGX24"/>
    <mergeCell ref="WGY24:WHK24"/>
    <mergeCell ref="WHL24:WHX24"/>
    <mergeCell ref="WHY24:WIK24"/>
    <mergeCell ref="WIL24:WIX24"/>
    <mergeCell ref="WDY24:WEK24"/>
    <mergeCell ref="WEL24:WEX24"/>
    <mergeCell ref="WEY24:WFK24"/>
    <mergeCell ref="WFL24:WFX24"/>
    <mergeCell ref="WFY24:WGK24"/>
    <mergeCell ref="WBL24:WBX24"/>
    <mergeCell ref="WBY24:WCK24"/>
    <mergeCell ref="WCL24:WCX24"/>
    <mergeCell ref="WCY24:WDK24"/>
    <mergeCell ref="WDL24:WDX24"/>
    <mergeCell ref="VYY24:VZK24"/>
    <mergeCell ref="VZL24:VZX24"/>
    <mergeCell ref="VZY24:WAK24"/>
    <mergeCell ref="WAL24:WAX24"/>
    <mergeCell ref="WAY24:WBK24"/>
    <mergeCell ref="VWL24:VWX24"/>
    <mergeCell ref="VWY24:VXK24"/>
    <mergeCell ref="VXL24:VXX24"/>
    <mergeCell ref="VXY24:VYK24"/>
    <mergeCell ref="VYL24:VYX24"/>
    <mergeCell ref="VTY24:VUK24"/>
    <mergeCell ref="VUL24:VUX24"/>
    <mergeCell ref="VUY24:VVK24"/>
    <mergeCell ref="VVL24:VVX24"/>
    <mergeCell ref="VVY24:VWK24"/>
    <mergeCell ref="VRL24:VRX24"/>
    <mergeCell ref="VRY24:VSK24"/>
    <mergeCell ref="VSL24:VSX24"/>
    <mergeCell ref="VSY24:VTK24"/>
    <mergeCell ref="VTL24:VTX24"/>
    <mergeCell ref="VOY24:VPK24"/>
    <mergeCell ref="VPL24:VPX24"/>
    <mergeCell ref="VPY24:VQK24"/>
    <mergeCell ref="VQL24:VQX24"/>
    <mergeCell ref="VQY24:VRK24"/>
    <mergeCell ref="VML24:VMX24"/>
    <mergeCell ref="VMY24:VNK24"/>
    <mergeCell ref="VNL24:VNX24"/>
    <mergeCell ref="VNY24:VOK24"/>
    <mergeCell ref="VOL24:VOX24"/>
    <mergeCell ref="VJY24:VKK24"/>
    <mergeCell ref="VKL24:VKX24"/>
    <mergeCell ref="VKY24:VLK24"/>
    <mergeCell ref="VLL24:VLX24"/>
    <mergeCell ref="VLY24:VMK24"/>
    <mergeCell ref="VHL24:VHX24"/>
    <mergeCell ref="VHY24:VIK24"/>
    <mergeCell ref="VIL24:VIX24"/>
    <mergeCell ref="VIY24:VJK24"/>
    <mergeCell ref="VJL24:VJX24"/>
    <mergeCell ref="VEY24:VFK24"/>
    <mergeCell ref="VFL24:VFX24"/>
    <mergeCell ref="VFY24:VGK24"/>
    <mergeCell ref="VGL24:VGX24"/>
    <mergeCell ref="VGY24:VHK24"/>
    <mergeCell ref="VCL24:VCX24"/>
    <mergeCell ref="VCY24:VDK24"/>
    <mergeCell ref="VDL24:VDX24"/>
    <mergeCell ref="VDY24:VEK24"/>
    <mergeCell ref="VEL24:VEX24"/>
    <mergeCell ref="UZY24:VAK24"/>
    <mergeCell ref="VAL24:VAX24"/>
    <mergeCell ref="VAY24:VBK24"/>
    <mergeCell ref="VBL24:VBX24"/>
    <mergeCell ref="VBY24:VCK24"/>
    <mergeCell ref="UXL24:UXX24"/>
    <mergeCell ref="UXY24:UYK24"/>
    <mergeCell ref="UYL24:UYX24"/>
    <mergeCell ref="UYY24:UZK24"/>
    <mergeCell ref="UZL24:UZX24"/>
    <mergeCell ref="UUY24:UVK24"/>
    <mergeCell ref="UVL24:UVX24"/>
    <mergeCell ref="UVY24:UWK24"/>
    <mergeCell ref="UWL24:UWX24"/>
    <mergeCell ref="UWY24:UXK24"/>
    <mergeCell ref="USL24:USX24"/>
    <mergeCell ref="USY24:UTK24"/>
    <mergeCell ref="UTL24:UTX24"/>
    <mergeCell ref="UTY24:UUK24"/>
    <mergeCell ref="UUL24:UUX24"/>
    <mergeCell ref="UPY24:UQK24"/>
    <mergeCell ref="UQL24:UQX24"/>
    <mergeCell ref="UQY24:URK24"/>
    <mergeCell ref="URL24:URX24"/>
    <mergeCell ref="URY24:USK24"/>
    <mergeCell ref="UNL24:UNX24"/>
    <mergeCell ref="UNY24:UOK24"/>
    <mergeCell ref="UOL24:UOX24"/>
    <mergeCell ref="UOY24:UPK24"/>
    <mergeCell ref="UPL24:UPX24"/>
    <mergeCell ref="UKY24:ULK24"/>
    <mergeCell ref="ULL24:ULX24"/>
    <mergeCell ref="ULY24:UMK24"/>
    <mergeCell ref="UML24:UMX24"/>
    <mergeCell ref="UMY24:UNK24"/>
    <mergeCell ref="UIL24:UIX24"/>
    <mergeCell ref="UIY24:UJK24"/>
    <mergeCell ref="UJL24:UJX24"/>
    <mergeCell ref="UJY24:UKK24"/>
    <mergeCell ref="UKL24:UKX24"/>
    <mergeCell ref="UFY24:UGK24"/>
    <mergeCell ref="UGL24:UGX24"/>
    <mergeCell ref="UGY24:UHK24"/>
    <mergeCell ref="UHL24:UHX24"/>
    <mergeCell ref="UHY24:UIK24"/>
    <mergeCell ref="UDL24:UDX24"/>
    <mergeCell ref="UDY24:UEK24"/>
    <mergeCell ref="UEL24:UEX24"/>
    <mergeCell ref="UEY24:UFK24"/>
    <mergeCell ref="UFL24:UFX24"/>
    <mergeCell ref="UAY24:UBK24"/>
    <mergeCell ref="UBL24:UBX24"/>
    <mergeCell ref="UBY24:UCK24"/>
    <mergeCell ref="UCL24:UCX24"/>
    <mergeCell ref="UCY24:UDK24"/>
    <mergeCell ref="TYL24:TYX24"/>
    <mergeCell ref="TYY24:TZK24"/>
    <mergeCell ref="TZL24:TZX24"/>
    <mergeCell ref="TZY24:UAK24"/>
    <mergeCell ref="UAL24:UAX24"/>
    <mergeCell ref="TVY24:TWK24"/>
    <mergeCell ref="TWL24:TWX24"/>
    <mergeCell ref="TWY24:TXK24"/>
    <mergeCell ref="TXL24:TXX24"/>
    <mergeCell ref="TXY24:TYK24"/>
    <mergeCell ref="TTL24:TTX24"/>
    <mergeCell ref="TTY24:TUK24"/>
    <mergeCell ref="TUL24:TUX24"/>
    <mergeCell ref="TUY24:TVK24"/>
    <mergeCell ref="TVL24:TVX24"/>
    <mergeCell ref="TQY24:TRK24"/>
    <mergeCell ref="TRL24:TRX24"/>
    <mergeCell ref="TRY24:TSK24"/>
    <mergeCell ref="TSL24:TSX24"/>
    <mergeCell ref="TSY24:TTK24"/>
    <mergeCell ref="TOL24:TOX24"/>
    <mergeCell ref="TOY24:TPK24"/>
    <mergeCell ref="TPL24:TPX24"/>
    <mergeCell ref="TPY24:TQK24"/>
    <mergeCell ref="TQL24:TQX24"/>
    <mergeCell ref="TLY24:TMK24"/>
    <mergeCell ref="TML24:TMX24"/>
    <mergeCell ref="TMY24:TNK24"/>
    <mergeCell ref="TNL24:TNX24"/>
    <mergeCell ref="TNY24:TOK24"/>
    <mergeCell ref="TJL24:TJX24"/>
    <mergeCell ref="TJY24:TKK24"/>
    <mergeCell ref="TKL24:TKX24"/>
    <mergeCell ref="TKY24:TLK24"/>
    <mergeCell ref="TLL24:TLX24"/>
    <mergeCell ref="TGY24:THK24"/>
    <mergeCell ref="THL24:THX24"/>
    <mergeCell ref="THY24:TIK24"/>
    <mergeCell ref="TIL24:TIX24"/>
    <mergeCell ref="TIY24:TJK24"/>
    <mergeCell ref="TEL24:TEX24"/>
    <mergeCell ref="TEY24:TFK24"/>
    <mergeCell ref="TFL24:TFX24"/>
    <mergeCell ref="TFY24:TGK24"/>
    <mergeCell ref="TGL24:TGX24"/>
    <mergeCell ref="TBY24:TCK24"/>
    <mergeCell ref="TCL24:TCX24"/>
    <mergeCell ref="TCY24:TDK24"/>
    <mergeCell ref="TDL24:TDX24"/>
    <mergeCell ref="TDY24:TEK24"/>
    <mergeCell ref="SZL24:SZX24"/>
    <mergeCell ref="SZY24:TAK24"/>
    <mergeCell ref="TAL24:TAX24"/>
    <mergeCell ref="TAY24:TBK24"/>
    <mergeCell ref="TBL24:TBX24"/>
    <mergeCell ref="SWY24:SXK24"/>
    <mergeCell ref="SXL24:SXX24"/>
    <mergeCell ref="SXY24:SYK24"/>
    <mergeCell ref="SYL24:SYX24"/>
    <mergeCell ref="SYY24:SZK24"/>
    <mergeCell ref="SUL24:SUX24"/>
    <mergeCell ref="SUY24:SVK24"/>
    <mergeCell ref="SVL24:SVX24"/>
    <mergeCell ref="SVY24:SWK24"/>
    <mergeCell ref="SWL24:SWX24"/>
    <mergeCell ref="SRY24:SSK24"/>
    <mergeCell ref="SSL24:SSX24"/>
    <mergeCell ref="SSY24:STK24"/>
    <mergeCell ref="STL24:STX24"/>
    <mergeCell ref="STY24:SUK24"/>
    <mergeCell ref="SPL24:SPX24"/>
    <mergeCell ref="SPY24:SQK24"/>
    <mergeCell ref="SQL24:SQX24"/>
    <mergeCell ref="SQY24:SRK24"/>
    <mergeCell ref="SRL24:SRX24"/>
    <mergeCell ref="SMY24:SNK24"/>
    <mergeCell ref="SNL24:SNX24"/>
    <mergeCell ref="SNY24:SOK24"/>
    <mergeCell ref="SOL24:SOX24"/>
    <mergeCell ref="SOY24:SPK24"/>
    <mergeCell ref="SKL24:SKX24"/>
    <mergeCell ref="SKY24:SLK24"/>
    <mergeCell ref="SLL24:SLX24"/>
    <mergeCell ref="SLY24:SMK24"/>
    <mergeCell ref="SML24:SMX24"/>
    <mergeCell ref="SHY24:SIK24"/>
    <mergeCell ref="SIL24:SIX24"/>
    <mergeCell ref="SIY24:SJK24"/>
    <mergeCell ref="SJL24:SJX24"/>
    <mergeCell ref="SJY24:SKK24"/>
    <mergeCell ref="SFL24:SFX24"/>
    <mergeCell ref="SFY24:SGK24"/>
    <mergeCell ref="SGL24:SGX24"/>
    <mergeCell ref="SGY24:SHK24"/>
    <mergeCell ref="SHL24:SHX24"/>
    <mergeCell ref="SCY24:SDK24"/>
    <mergeCell ref="SDL24:SDX24"/>
    <mergeCell ref="SDY24:SEK24"/>
    <mergeCell ref="SEL24:SEX24"/>
    <mergeCell ref="SEY24:SFK24"/>
    <mergeCell ref="SAL24:SAX24"/>
    <mergeCell ref="SAY24:SBK24"/>
    <mergeCell ref="SBL24:SBX24"/>
    <mergeCell ref="SBY24:SCK24"/>
    <mergeCell ref="SCL24:SCX24"/>
    <mergeCell ref="RXY24:RYK24"/>
    <mergeCell ref="RYL24:RYX24"/>
    <mergeCell ref="RYY24:RZK24"/>
    <mergeCell ref="RZL24:RZX24"/>
    <mergeCell ref="RZY24:SAK24"/>
    <mergeCell ref="RVL24:RVX24"/>
    <mergeCell ref="RVY24:RWK24"/>
    <mergeCell ref="RWL24:RWX24"/>
    <mergeCell ref="RWY24:RXK24"/>
    <mergeCell ref="RXL24:RXX24"/>
    <mergeCell ref="RSY24:RTK24"/>
    <mergeCell ref="RTL24:RTX24"/>
    <mergeCell ref="RTY24:RUK24"/>
    <mergeCell ref="RUL24:RUX24"/>
    <mergeCell ref="RUY24:RVK24"/>
    <mergeCell ref="RQL24:RQX24"/>
    <mergeCell ref="RQY24:RRK24"/>
    <mergeCell ref="RRL24:RRX24"/>
    <mergeCell ref="RRY24:RSK24"/>
    <mergeCell ref="RSL24:RSX24"/>
    <mergeCell ref="RNY24:ROK24"/>
    <mergeCell ref="ROL24:ROX24"/>
    <mergeCell ref="ROY24:RPK24"/>
    <mergeCell ref="RPL24:RPX24"/>
    <mergeCell ref="RPY24:RQK24"/>
    <mergeCell ref="RLL24:RLX24"/>
    <mergeCell ref="RLY24:RMK24"/>
    <mergeCell ref="RML24:RMX24"/>
    <mergeCell ref="RMY24:RNK24"/>
    <mergeCell ref="RNL24:RNX24"/>
    <mergeCell ref="RIY24:RJK24"/>
    <mergeCell ref="RJL24:RJX24"/>
    <mergeCell ref="RJY24:RKK24"/>
    <mergeCell ref="RKL24:RKX24"/>
    <mergeCell ref="RKY24:RLK24"/>
    <mergeCell ref="RGL24:RGX24"/>
    <mergeCell ref="RGY24:RHK24"/>
    <mergeCell ref="RHL24:RHX24"/>
    <mergeCell ref="RHY24:RIK24"/>
    <mergeCell ref="RIL24:RIX24"/>
    <mergeCell ref="RDY24:REK24"/>
    <mergeCell ref="REL24:REX24"/>
    <mergeCell ref="REY24:RFK24"/>
    <mergeCell ref="RFL24:RFX24"/>
    <mergeCell ref="RFY24:RGK24"/>
    <mergeCell ref="RBL24:RBX24"/>
    <mergeCell ref="RBY24:RCK24"/>
    <mergeCell ref="RCL24:RCX24"/>
    <mergeCell ref="RCY24:RDK24"/>
    <mergeCell ref="RDL24:RDX24"/>
    <mergeCell ref="QYY24:QZK24"/>
    <mergeCell ref="QZL24:QZX24"/>
    <mergeCell ref="QZY24:RAK24"/>
    <mergeCell ref="RAL24:RAX24"/>
    <mergeCell ref="RAY24:RBK24"/>
    <mergeCell ref="QWL24:QWX24"/>
    <mergeCell ref="QWY24:QXK24"/>
    <mergeCell ref="QXL24:QXX24"/>
    <mergeCell ref="QXY24:QYK24"/>
    <mergeCell ref="QYL24:QYX24"/>
    <mergeCell ref="QTY24:QUK24"/>
    <mergeCell ref="QUL24:QUX24"/>
    <mergeCell ref="QUY24:QVK24"/>
    <mergeCell ref="QVL24:QVX24"/>
    <mergeCell ref="QVY24:QWK24"/>
    <mergeCell ref="QRL24:QRX24"/>
    <mergeCell ref="QRY24:QSK24"/>
    <mergeCell ref="QSL24:QSX24"/>
    <mergeCell ref="QSY24:QTK24"/>
    <mergeCell ref="QTL24:QTX24"/>
    <mergeCell ref="QOY24:QPK24"/>
    <mergeCell ref="QPL24:QPX24"/>
    <mergeCell ref="QPY24:QQK24"/>
    <mergeCell ref="QQL24:QQX24"/>
    <mergeCell ref="QQY24:QRK24"/>
    <mergeCell ref="QML24:QMX24"/>
    <mergeCell ref="QMY24:QNK24"/>
    <mergeCell ref="QNL24:QNX24"/>
    <mergeCell ref="QNY24:QOK24"/>
    <mergeCell ref="QOL24:QOX24"/>
    <mergeCell ref="QJY24:QKK24"/>
    <mergeCell ref="QKL24:QKX24"/>
    <mergeCell ref="QKY24:QLK24"/>
    <mergeCell ref="QLL24:QLX24"/>
    <mergeCell ref="QLY24:QMK24"/>
    <mergeCell ref="QHL24:QHX24"/>
    <mergeCell ref="QHY24:QIK24"/>
    <mergeCell ref="QIL24:QIX24"/>
    <mergeCell ref="QIY24:QJK24"/>
    <mergeCell ref="QJL24:QJX24"/>
    <mergeCell ref="QEY24:QFK24"/>
    <mergeCell ref="QFL24:QFX24"/>
    <mergeCell ref="QFY24:QGK24"/>
    <mergeCell ref="QGL24:QGX24"/>
    <mergeCell ref="QGY24:QHK24"/>
    <mergeCell ref="QCL24:QCX24"/>
    <mergeCell ref="QCY24:QDK24"/>
    <mergeCell ref="QDL24:QDX24"/>
    <mergeCell ref="QDY24:QEK24"/>
    <mergeCell ref="QEL24:QEX24"/>
    <mergeCell ref="PZY24:QAK24"/>
    <mergeCell ref="QAL24:QAX24"/>
    <mergeCell ref="QAY24:QBK24"/>
    <mergeCell ref="QBL24:QBX24"/>
    <mergeCell ref="QBY24:QCK24"/>
    <mergeCell ref="PXL24:PXX24"/>
    <mergeCell ref="PXY24:PYK24"/>
    <mergeCell ref="PYL24:PYX24"/>
    <mergeCell ref="PYY24:PZK24"/>
    <mergeCell ref="PZL24:PZX24"/>
    <mergeCell ref="PUY24:PVK24"/>
    <mergeCell ref="PVL24:PVX24"/>
    <mergeCell ref="PVY24:PWK24"/>
    <mergeCell ref="PWL24:PWX24"/>
    <mergeCell ref="PWY24:PXK24"/>
    <mergeCell ref="PSL24:PSX24"/>
    <mergeCell ref="PSY24:PTK24"/>
    <mergeCell ref="PTL24:PTX24"/>
    <mergeCell ref="PTY24:PUK24"/>
    <mergeCell ref="PUL24:PUX24"/>
    <mergeCell ref="PPY24:PQK24"/>
    <mergeCell ref="PQL24:PQX24"/>
    <mergeCell ref="PQY24:PRK24"/>
    <mergeCell ref="PRL24:PRX24"/>
    <mergeCell ref="PRY24:PSK24"/>
    <mergeCell ref="PNL24:PNX24"/>
    <mergeCell ref="PNY24:POK24"/>
    <mergeCell ref="POL24:POX24"/>
    <mergeCell ref="POY24:PPK24"/>
    <mergeCell ref="PPL24:PPX24"/>
    <mergeCell ref="PKY24:PLK24"/>
    <mergeCell ref="PLL24:PLX24"/>
    <mergeCell ref="PLY24:PMK24"/>
    <mergeCell ref="PML24:PMX24"/>
    <mergeCell ref="PMY24:PNK24"/>
    <mergeCell ref="PIL24:PIX24"/>
    <mergeCell ref="PIY24:PJK24"/>
    <mergeCell ref="PJL24:PJX24"/>
    <mergeCell ref="PJY24:PKK24"/>
    <mergeCell ref="PKL24:PKX24"/>
    <mergeCell ref="PFY24:PGK24"/>
    <mergeCell ref="PGL24:PGX24"/>
    <mergeCell ref="PGY24:PHK24"/>
    <mergeCell ref="PHL24:PHX24"/>
    <mergeCell ref="PHY24:PIK24"/>
    <mergeCell ref="PDL24:PDX24"/>
    <mergeCell ref="PDY24:PEK24"/>
    <mergeCell ref="PEL24:PEX24"/>
    <mergeCell ref="PEY24:PFK24"/>
    <mergeCell ref="PFL24:PFX24"/>
    <mergeCell ref="PAY24:PBK24"/>
    <mergeCell ref="PBL24:PBX24"/>
    <mergeCell ref="PBY24:PCK24"/>
    <mergeCell ref="PCL24:PCX24"/>
    <mergeCell ref="PCY24:PDK24"/>
    <mergeCell ref="OYL24:OYX24"/>
    <mergeCell ref="OYY24:OZK24"/>
    <mergeCell ref="OZL24:OZX24"/>
    <mergeCell ref="OZY24:PAK24"/>
    <mergeCell ref="PAL24:PAX24"/>
    <mergeCell ref="OVY24:OWK24"/>
    <mergeCell ref="OWL24:OWX24"/>
    <mergeCell ref="OWY24:OXK24"/>
    <mergeCell ref="OXL24:OXX24"/>
    <mergeCell ref="OXY24:OYK24"/>
    <mergeCell ref="OTL24:OTX24"/>
    <mergeCell ref="OTY24:OUK24"/>
    <mergeCell ref="OUL24:OUX24"/>
    <mergeCell ref="OUY24:OVK24"/>
    <mergeCell ref="OVL24:OVX24"/>
    <mergeCell ref="OQY24:ORK24"/>
    <mergeCell ref="ORL24:ORX24"/>
    <mergeCell ref="ORY24:OSK24"/>
    <mergeCell ref="OSL24:OSX24"/>
    <mergeCell ref="OSY24:OTK24"/>
    <mergeCell ref="OOL24:OOX24"/>
    <mergeCell ref="OOY24:OPK24"/>
    <mergeCell ref="OPL24:OPX24"/>
    <mergeCell ref="OPY24:OQK24"/>
    <mergeCell ref="OQL24:OQX24"/>
    <mergeCell ref="OLY24:OMK24"/>
    <mergeCell ref="OML24:OMX24"/>
    <mergeCell ref="OMY24:ONK24"/>
    <mergeCell ref="ONL24:ONX24"/>
    <mergeCell ref="ONY24:OOK24"/>
    <mergeCell ref="OJL24:OJX24"/>
    <mergeCell ref="OJY24:OKK24"/>
    <mergeCell ref="OKL24:OKX24"/>
    <mergeCell ref="OKY24:OLK24"/>
    <mergeCell ref="OLL24:OLX24"/>
    <mergeCell ref="OGY24:OHK24"/>
    <mergeCell ref="OHL24:OHX24"/>
    <mergeCell ref="OHY24:OIK24"/>
    <mergeCell ref="OIL24:OIX24"/>
    <mergeCell ref="OIY24:OJK24"/>
    <mergeCell ref="OEL24:OEX24"/>
    <mergeCell ref="OEY24:OFK24"/>
    <mergeCell ref="OFL24:OFX24"/>
    <mergeCell ref="OFY24:OGK24"/>
    <mergeCell ref="OGL24:OGX24"/>
    <mergeCell ref="OBY24:OCK24"/>
    <mergeCell ref="OCL24:OCX24"/>
    <mergeCell ref="OCY24:ODK24"/>
    <mergeCell ref="ODL24:ODX24"/>
    <mergeCell ref="ODY24:OEK24"/>
    <mergeCell ref="NZL24:NZX24"/>
    <mergeCell ref="NZY24:OAK24"/>
    <mergeCell ref="OAL24:OAX24"/>
    <mergeCell ref="OAY24:OBK24"/>
    <mergeCell ref="OBL24:OBX24"/>
    <mergeCell ref="NWY24:NXK24"/>
    <mergeCell ref="NXL24:NXX24"/>
    <mergeCell ref="NXY24:NYK24"/>
    <mergeCell ref="NYL24:NYX24"/>
    <mergeCell ref="NYY24:NZK24"/>
    <mergeCell ref="NUL24:NUX24"/>
    <mergeCell ref="NUY24:NVK24"/>
    <mergeCell ref="NVL24:NVX24"/>
    <mergeCell ref="NVY24:NWK24"/>
    <mergeCell ref="NWL24:NWX24"/>
    <mergeCell ref="NRY24:NSK24"/>
    <mergeCell ref="NSL24:NSX24"/>
    <mergeCell ref="NSY24:NTK24"/>
    <mergeCell ref="NTL24:NTX24"/>
    <mergeCell ref="NTY24:NUK24"/>
    <mergeCell ref="NPL24:NPX24"/>
    <mergeCell ref="NPY24:NQK24"/>
    <mergeCell ref="NQL24:NQX24"/>
    <mergeCell ref="NQY24:NRK24"/>
    <mergeCell ref="NRL24:NRX24"/>
    <mergeCell ref="NMY24:NNK24"/>
    <mergeCell ref="NNL24:NNX24"/>
    <mergeCell ref="NNY24:NOK24"/>
    <mergeCell ref="NOL24:NOX24"/>
    <mergeCell ref="NOY24:NPK24"/>
    <mergeCell ref="NKL24:NKX24"/>
    <mergeCell ref="NKY24:NLK24"/>
    <mergeCell ref="NLL24:NLX24"/>
    <mergeCell ref="NLY24:NMK24"/>
    <mergeCell ref="NML24:NMX24"/>
    <mergeCell ref="NHY24:NIK24"/>
    <mergeCell ref="NIL24:NIX24"/>
    <mergeCell ref="NIY24:NJK24"/>
    <mergeCell ref="NJL24:NJX24"/>
    <mergeCell ref="NJY24:NKK24"/>
    <mergeCell ref="NFL24:NFX24"/>
    <mergeCell ref="NFY24:NGK24"/>
    <mergeCell ref="NGL24:NGX24"/>
    <mergeCell ref="NGY24:NHK24"/>
    <mergeCell ref="NHL24:NHX24"/>
    <mergeCell ref="NCY24:NDK24"/>
    <mergeCell ref="NDL24:NDX24"/>
    <mergeCell ref="NDY24:NEK24"/>
    <mergeCell ref="NEL24:NEX24"/>
    <mergeCell ref="NEY24:NFK24"/>
    <mergeCell ref="NAL24:NAX24"/>
    <mergeCell ref="NAY24:NBK24"/>
    <mergeCell ref="NBL24:NBX24"/>
    <mergeCell ref="NBY24:NCK24"/>
    <mergeCell ref="NCL24:NCX24"/>
    <mergeCell ref="MXY24:MYK24"/>
    <mergeCell ref="MYL24:MYX24"/>
    <mergeCell ref="MYY24:MZK24"/>
    <mergeCell ref="MZL24:MZX24"/>
    <mergeCell ref="MZY24:NAK24"/>
    <mergeCell ref="MVL24:MVX24"/>
    <mergeCell ref="MVY24:MWK24"/>
    <mergeCell ref="MWL24:MWX24"/>
    <mergeCell ref="MWY24:MXK24"/>
    <mergeCell ref="MXL24:MXX24"/>
    <mergeCell ref="MSY24:MTK24"/>
    <mergeCell ref="MTL24:MTX24"/>
    <mergeCell ref="MTY24:MUK24"/>
    <mergeCell ref="MUL24:MUX24"/>
    <mergeCell ref="MUY24:MVK24"/>
    <mergeCell ref="MQL24:MQX24"/>
    <mergeCell ref="MQY24:MRK24"/>
    <mergeCell ref="MRL24:MRX24"/>
    <mergeCell ref="MRY24:MSK24"/>
    <mergeCell ref="MSL24:MSX24"/>
    <mergeCell ref="MNY24:MOK24"/>
    <mergeCell ref="MOL24:MOX24"/>
    <mergeCell ref="MOY24:MPK24"/>
    <mergeCell ref="MPL24:MPX24"/>
    <mergeCell ref="MPY24:MQK24"/>
    <mergeCell ref="MLL24:MLX24"/>
    <mergeCell ref="MLY24:MMK24"/>
    <mergeCell ref="MML24:MMX24"/>
    <mergeCell ref="MMY24:MNK24"/>
    <mergeCell ref="MNL24:MNX24"/>
    <mergeCell ref="MIY24:MJK24"/>
    <mergeCell ref="MJL24:MJX24"/>
    <mergeCell ref="MJY24:MKK24"/>
    <mergeCell ref="MKL24:MKX24"/>
    <mergeCell ref="MKY24:MLK24"/>
    <mergeCell ref="MGL24:MGX24"/>
    <mergeCell ref="MGY24:MHK24"/>
    <mergeCell ref="MHL24:MHX24"/>
    <mergeCell ref="MHY24:MIK24"/>
    <mergeCell ref="MIL24:MIX24"/>
    <mergeCell ref="MDY24:MEK24"/>
    <mergeCell ref="MEL24:MEX24"/>
    <mergeCell ref="MEY24:MFK24"/>
    <mergeCell ref="MFL24:MFX24"/>
    <mergeCell ref="MFY24:MGK24"/>
    <mergeCell ref="MBL24:MBX24"/>
    <mergeCell ref="MBY24:MCK24"/>
    <mergeCell ref="MCL24:MCX24"/>
    <mergeCell ref="MCY24:MDK24"/>
    <mergeCell ref="MDL24:MDX24"/>
    <mergeCell ref="LYY24:LZK24"/>
    <mergeCell ref="LZL24:LZX24"/>
    <mergeCell ref="LZY24:MAK24"/>
    <mergeCell ref="MAL24:MAX24"/>
    <mergeCell ref="MAY24:MBK24"/>
    <mergeCell ref="LWL24:LWX24"/>
    <mergeCell ref="LWY24:LXK24"/>
    <mergeCell ref="LXL24:LXX24"/>
    <mergeCell ref="LXY24:LYK24"/>
    <mergeCell ref="LYL24:LYX24"/>
    <mergeCell ref="LTY24:LUK24"/>
    <mergeCell ref="LUL24:LUX24"/>
    <mergeCell ref="LUY24:LVK24"/>
    <mergeCell ref="LVL24:LVX24"/>
    <mergeCell ref="LVY24:LWK24"/>
    <mergeCell ref="LRL24:LRX24"/>
    <mergeCell ref="LRY24:LSK24"/>
    <mergeCell ref="LSL24:LSX24"/>
    <mergeCell ref="LSY24:LTK24"/>
    <mergeCell ref="LTL24:LTX24"/>
    <mergeCell ref="LOY24:LPK24"/>
    <mergeCell ref="LPL24:LPX24"/>
    <mergeCell ref="LPY24:LQK24"/>
    <mergeCell ref="LQL24:LQX24"/>
    <mergeCell ref="LQY24:LRK24"/>
    <mergeCell ref="LML24:LMX24"/>
    <mergeCell ref="LMY24:LNK24"/>
    <mergeCell ref="LNL24:LNX24"/>
    <mergeCell ref="LNY24:LOK24"/>
    <mergeCell ref="LOL24:LOX24"/>
    <mergeCell ref="LJY24:LKK24"/>
    <mergeCell ref="LKL24:LKX24"/>
    <mergeCell ref="LKY24:LLK24"/>
    <mergeCell ref="LLL24:LLX24"/>
    <mergeCell ref="LLY24:LMK24"/>
    <mergeCell ref="LHL24:LHX24"/>
    <mergeCell ref="LHY24:LIK24"/>
    <mergeCell ref="LIL24:LIX24"/>
    <mergeCell ref="LIY24:LJK24"/>
    <mergeCell ref="LJL24:LJX24"/>
    <mergeCell ref="LEY24:LFK24"/>
    <mergeCell ref="LFL24:LFX24"/>
    <mergeCell ref="LFY24:LGK24"/>
    <mergeCell ref="LGL24:LGX24"/>
    <mergeCell ref="LGY24:LHK24"/>
    <mergeCell ref="LCL24:LCX24"/>
    <mergeCell ref="LCY24:LDK24"/>
    <mergeCell ref="LDL24:LDX24"/>
    <mergeCell ref="LDY24:LEK24"/>
    <mergeCell ref="LEL24:LEX24"/>
    <mergeCell ref="KZY24:LAK24"/>
    <mergeCell ref="LAL24:LAX24"/>
    <mergeCell ref="LAY24:LBK24"/>
    <mergeCell ref="LBL24:LBX24"/>
    <mergeCell ref="LBY24:LCK24"/>
    <mergeCell ref="KXL24:KXX24"/>
    <mergeCell ref="KXY24:KYK24"/>
    <mergeCell ref="KYL24:KYX24"/>
    <mergeCell ref="KYY24:KZK24"/>
    <mergeCell ref="KZL24:KZX24"/>
    <mergeCell ref="KUY24:KVK24"/>
    <mergeCell ref="KVL24:KVX24"/>
    <mergeCell ref="KVY24:KWK24"/>
    <mergeCell ref="KWL24:KWX24"/>
    <mergeCell ref="KWY24:KXK24"/>
    <mergeCell ref="KSL24:KSX24"/>
    <mergeCell ref="KSY24:KTK24"/>
    <mergeCell ref="KTL24:KTX24"/>
    <mergeCell ref="KTY24:KUK24"/>
    <mergeCell ref="KUL24:KUX24"/>
    <mergeCell ref="KPY24:KQK24"/>
    <mergeCell ref="KQL24:KQX24"/>
    <mergeCell ref="KQY24:KRK24"/>
    <mergeCell ref="KRL24:KRX24"/>
    <mergeCell ref="KRY24:KSK24"/>
    <mergeCell ref="KNL24:KNX24"/>
    <mergeCell ref="KNY24:KOK24"/>
    <mergeCell ref="KOL24:KOX24"/>
    <mergeCell ref="KOY24:KPK24"/>
    <mergeCell ref="KPL24:KPX24"/>
    <mergeCell ref="KKY24:KLK24"/>
    <mergeCell ref="KLL24:KLX24"/>
    <mergeCell ref="KLY24:KMK24"/>
    <mergeCell ref="KML24:KMX24"/>
    <mergeCell ref="KMY24:KNK24"/>
    <mergeCell ref="KIL24:KIX24"/>
    <mergeCell ref="KIY24:KJK24"/>
    <mergeCell ref="KJL24:KJX24"/>
    <mergeCell ref="KJY24:KKK24"/>
    <mergeCell ref="KKL24:KKX24"/>
    <mergeCell ref="KFY24:KGK24"/>
    <mergeCell ref="KGL24:KGX24"/>
    <mergeCell ref="KGY24:KHK24"/>
    <mergeCell ref="KHL24:KHX24"/>
    <mergeCell ref="KHY24:KIK24"/>
    <mergeCell ref="KDL24:KDX24"/>
    <mergeCell ref="KDY24:KEK24"/>
    <mergeCell ref="KEL24:KEX24"/>
    <mergeCell ref="KEY24:KFK24"/>
    <mergeCell ref="KFL24:KFX24"/>
    <mergeCell ref="KAY24:KBK24"/>
    <mergeCell ref="KBL24:KBX24"/>
    <mergeCell ref="KBY24:KCK24"/>
    <mergeCell ref="KCL24:KCX24"/>
    <mergeCell ref="KCY24:KDK24"/>
    <mergeCell ref="JYL24:JYX24"/>
    <mergeCell ref="JYY24:JZK24"/>
    <mergeCell ref="JZL24:JZX24"/>
    <mergeCell ref="JZY24:KAK24"/>
    <mergeCell ref="KAL24:KAX24"/>
    <mergeCell ref="JVY24:JWK24"/>
    <mergeCell ref="JWL24:JWX24"/>
    <mergeCell ref="JWY24:JXK24"/>
    <mergeCell ref="JXL24:JXX24"/>
    <mergeCell ref="JXY24:JYK24"/>
    <mergeCell ref="JTL24:JTX24"/>
    <mergeCell ref="JTY24:JUK24"/>
    <mergeCell ref="JUL24:JUX24"/>
    <mergeCell ref="JUY24:JVK24"/>
    <mergeCell ref="JVL24:JVX24"/>
    <mergeCell ref="JQY24:JRK24"/>
    <mergeCell ref="JRL24:JRX24"/>
    <mergeCell ref="JRY24:JSK24"/>
    <mergeCell ref="JSL24:JSX24"/>
    <mergeCell ref="JSY24:JTK24"/>
    <mergeCell ref="JOL24:JOX24"/>
    <mergeCell ref="JOY24:JPK24"/>
    <mergeCell ref="JPL24:JPX24"/>
    <mergeCell ref="JPY24:JQK24"/>
    <mergeCell ref="JQL24:JQX24"/>
    <mergeCell ref="JLY24:JMK24"/>
    <mergeCell ref="JML24:JMX24"/>
    <mergeCell ref="JMY24:JNK24"/>
    <mergeCell ref="JNL24:JNX24"/>
    <mergeCell ref="JNY24:JOK24"/>
    <mergeCell ref="JJL24:JJX24"/>
    <mergeCell ref="JJY24:JKK24"/>
    <mergeCell ref="JKL24:JKX24"/>
    <mergeCell ref="JKY24:JLK24"/>
    <mergeCell ref="JLL24:JLX24"/>
    <mergeCell ref="JGY24:JHK24"/>
    <mergeCell ref="JHL24:JHX24"/>
    <mergeCell ref="JHY24:JIK24"/>
    <mergeCell ref="JIL24:JIX24"/>
    <mergeCell ref="JIY24:JJK24"/>
    <mergeCell ref="JEL24:JEX24"/>
    <mergeCell ref="JEY24:JFK24"/>
    <mergeCell ref="JFL24:JFX24"/>
    <mergeCell ref="JFY24:JGK24"/>
    <mergeCell ref="JGL24:JGX24"/>
    <mergeCell ref="JBY24:JCK24"/>
    <mergeCell ref="JCL24:JCX24"/>
    <mergeCell ref="JCY24:JDK24"/>
    <mergeCell ref="JDL24:JDX24"/>
    <mergeCell ref="JDY24:JEK24"/>
    <mergeCell ref="IZL24:IZX24"/>
    <mergeCell ref="IZY24:JAK24"/>
    <mergeCell ref="JAL24:JAX24"/>
    <mergeCell ref="JAY24:JBK24"/>
    <mergeCell ref="JBL24:JBX24"/>
    <mergeCell ref="IWY24:IXK24"/>
    <mergeCell ref="IXL24:IXX24"/>
    <mergeCell ref="IXY24:IYK24"/>
    <mergeCell ref="IYL24:IYX24"/>
    <mergeCell ref="IYY24:IZK24"/>
    <mergeCell ref="IUL24:IUX24"/>
    <mergeCell ref="IUY24:IVK24"/>
    <mergeCell ref="IVL24:IVX24"/>
    <mergeCell ref="IVY24:IWK24"/>
    <mergeCell ref="IWL24:IWX24"/>
    <mergeCell ref="IRY24:ISK24"/>
    <mergeCell ref="ISL24:ISX24"/>
    <mergeCell ref="ISY24:ITK24"/>
    <mergeCell ref="ITL24:ITX24"/>
    <mergeCell ref="ITY24:IUK24"/>
    <mergeCell ref="IPL24:IPX24"/>
    <mergeCell ref="IPY24:IQK24"/>
    <mergeCell ref="IQL24:IQX24"/>
    <mergeCell ref="IQY24:IRK24"/>
    <mergeCell ref="IRL24:IRX24"/>
    <mergeCell ref="IMY24:INK24"/>
    <mergeCell ref="INL24:INX24"/>
    <mergeCell ref="INY24:IOK24"/>
    <mergeCell ref="IOL24:IOX24"/>
    <mergeCell ref="IOY24:IPK24"/>
    <mergeCell ref="IKL24:IKX24"/>
    <mergeCell ref="IKY24:ILK24"/>
    <mergeCell ref="ILL24:ILX24"/>
    <mergeCell ref="ILY24:IMK24"/>
    <mergeCell ref="IML24:IMX24"/>
    <mergeCell ref="IHY24:IIK24"/>
    <mergeCell ref="IIL24:IIX24"/>
    <mergeCell ref="IIY24:IJK24"/>
    <mergeCell ref="IJL24:IJX24"/>
    <mergeCell ref="IJY24:IKK24"/>
    <mergeCell ref="IFL24:IFX24"/>
    <mergeCell ref="IFY24:IGK24"/>
    <mergeCell ref="IGL24:IGX24"/>
    <mergeCell ref="IGY24:IHK24"/>
    <mergeCell ref="IHL24:IHX24"/>
    <mergeCell ref="ICY24:IDK24"/>
    <mergeCell ref="IDL24:IDX24"/>
    <mergeCell ref="IDY24:IEK24"/>
    <mergeCell ref="IEL24:IEX24"/>
    <mergeCell ref="IEY24:IFK24"/>
    <mergeCell ref="IAL24:IAX24"/>
    <mergeCell ref="IAY24:IBK24"/>
    <mergeCell ref="IBL24:IBX24"/>
    <mergeCell ref="IBY24:ICK24"/>
    <mergeCell ref="ICL24:ICX24"/>
    <mergeCell ref="HXY24:HYK24"/>
    <mergeCell ref="HYL24:HYX24"/>
    <mergeCell ref="HYY24:HZK24"/>
    <mergeCell ref="HZL24:HZX24"/>
    <mergeCell ref="HZY24:IAK24"/>
    <mergeCell ref="HVL24:HVX24"/>
    <mergeCell ref="HVY24:HWK24"/>
    <mergeCell ref="HWL24:HWX24"/>
    <mergeCell ref="HWY24:HXK24"/>
    <mergeCell ref="HXL24:HXX24"/>
    <mergeCell ref="HSY24:HTK24"/>
    <mergeCell ref="HTL24:HTX24"/>
    <mergeCell ref="HTY24:HUK24"/>
    <mergeCell ref="HUL24:HUX24"/>
    <mergeCell ref="HUY24:HVK24"/>
    <mergeCell ref="HQL24:HQX24"/>
    <mergeCell ref="HQY24:HRK24"/>
    <mergeCell ref="HRL24:HRX24"/>
    <mergeCell ref="HRY24:HSK24"/>
    <mergeCell ref="HSL24:HSX24"/>
    <mergeCell ref="HNY24:HOK24"/>
    <mergeCell ref="HOL24:HOX24"/>
    <mergeCell ref="HOY24:HPK24"/>
    <mergeCell ref="HPL24:HPX24"/>
    <mergeCell ref="HPY24:HQK24"/>
    <mergeCell ref="HLL24:HLX24"/>
    <mergeCell ref="HLY24:HMK24"/>
    <mergeCell ref="HML24:HMX24"/>
    <mergeCell ref="HMY24:HNK24"/>
    <mergeCell ref="HNL24:HNX24"/>
    <mergeCell ref="HIY24:HJK24"/>
    <mergeCell ref="HJL24:HJX24"/>
    <mergeCell ref="HJY24:HKK24"/>
    <mergeCell ref="HKL24:HKX24"/>
    <mergeCell ref="HKY24:HLK24"/>
    <mergeCell ref="HGL24:HGX24"/>
    <mergeCell ref="HGY24:HHK24"/>
    <mergeCell ref="HHL24:HHX24"/>
    <mergeCell ref="HHY24:HIK24"/>
    <mergeCell ref="HIL24:HIX24"/>
    <mergeCell ref="HDY24:HEK24"/>
    <mergeCell ref="HEL24:HEX24"/>
    <mergeCell ref="HEY24:HFK24"/>
    <mergeCell ref="HFL24:HFX24"/>
    <mergeCell ref="HFY24:HGK24"/>
    <mergeCell ref="HBL24:HBX24"/>
    <mergeCell ref="HBY24:HCK24"/>
    <mergeCell ref="HCL24:HCX24"/>
    <mergeCell ref="HCY24:HDK24"/>
    <mergeCell ref="HDL24:HDX24"/>
    <mergeCell ref="GYY24:GZK24"/>
    <mergeCell ref="GZL24:GZX24"/>
    <mergeCell ref="GZY24:HAK24"/>
    <mergeCell ref="HAL24:HAX24"/>
    <mergeCell ref="HAY24:HBK24"/>
    <mergeCell ref="GWL24:GWX24"/>
    <mergeCell ref="GWY24:GXK24"/>
    <mergeCell ref="GXL24:GXX24"/>
    <mergeCell ref="GXY24:GYK24"/>
    <mergeCell ref="GYL24:GYX24"/>
    <mergeCell ref="GTY24:GUK24"/>
    <mergeCell ref="GUL24:GUX24"/>
    <mergeCell ref="GUY24:GVK24"/>
    <mergeCell ref="GVL24:GVX24"/>
    <mergeCell ref="GVY24:GWK24"/>
    <mergeCell ref="GRL24:GRX24"/>
    <mergeCell ref="GRY24:GSK24"/>
    <mergeCell ref="GSL24:GSX24"/>
    <mergeCell ref="GSY24:GTK24"/>
    <mergeCell ref="GTL24:GTX24"/>
    <mergeCell ref="GOY24:GPK24"/>
    <mergeCell ref="GPL24:GPX24"/>
    <mergeCell ref="GPY24:GQK24"/>
    <mergeCell ref="GQL24:GQX24"/>
    <mergeCell ref="GQY24:GRK24"/>
    <mergeCell ref="GML24:GMX24"/>
    <mergeCell ref="GMY24:GNK24"/>
    <mergeCell ref="GNL24:GNX24"/>
    <mergeCell ref="GNY24:GOK24"/>
    <mergeCell ref="GOL24:GOX24"/>
    <mergeCell ref="GJY24:GKK24"/>
    <mergeCell ref="GKL24:GKX24"/>
    <mergeCell ref="GKY24:GLK24"/>
    <mergeCell ref="GLL24:GLX24"/>
    <mergeCell ref="GLY24:GMK24"/>
    <mergeCell ref="GHL24:GHX24"/>
    <mergeCell ref="GHY24:GIK24"/>
    <mergeCell ref="GIL24:GIX24"/>
    <mergeCell ref="GIY24:GJK24"/>
    <mergeCell ref="GJL24:GJX24"/>
    <mergeCell ref="GEY24:GFK24"/>
    <mergeCell ref="GFL24:GFX24"/>
    <mergeCell ref="GFY24:GGK24"/>
    <mergeCell ref="GGL24:GGX24"/>
    <mergeCell ref="GGY24:GHK24"/>
    <mergeCell ref="GCL24:GCX24"/>
    <mergeCell ref="GCY24:GDK24"/>
    <mergeCell ref="GDL24:GDX24"/>
    <mergeCell ref="GDY24:GEK24"/>
    <mergeCell ref="GEL24:GEX24"/>
    <mergeCell ref="FZY24:GAK24"/>
    <mergeCell ref="GAL24:GAX24"/>
    <mergeCell ref="GAY24:GBK24"/>
    <mergeCell ref="GBL24:GBX24"/>
    <mergeCell ref="GBY24:GCK24"/>
    <mergeCell ref="FXL24:FXX24"/>
    <mergeCell ref="FXY24:FYK24"/>
    <mergeCell ref="FYL24:FYX24"/>
    <mergeCell ref="FYY24:FZK24"/>
    <mergeCell ref="FZL24:FZX24"/>
    <mergeCell ref="FUY24:FVK24"/>
    <mergeCell ref="FVL24:FVX24"/>
    <mergeCell ref="FVY24:FWK24"/>
    <mergeCell ref="FWL24:FWX24"/>
    <mergeCell ref="FWY24:FXK24"/>
    <mergeCell ref="FSL24:FSX24"/>
    <mergeCell ref="FSY24:FTK24"/>
    <mergeCell ref="FTL24:FTX24"/>
    <mergeCell ref="FTY24:FUK24"/>
    <mergeCell ref="FUL24:FUX24"/>
    <mergeCell ref="FPY24:FQK24"/>
    <mergeCell ref="FQL24:FQX24"/>
    <mergeCell ref="FQY24:FRK24"/>
    <mergeCell ref="FRL24:FRX24"/>
    <mergeCell ref="FRY24:FSK24"/>
    <mergeCell ref="FNL24:FNX24"/>
    <mergeCell ref="FNY24:FOK24"/>
    <mergeCell ref="FOL24:FOX24"/>
    <mergeCell ref="FOY24:FPK24"/>
    <mergeCell ref="FPL24:FPX24"/>
    <mergeCell ref="FKY24:FLK24"/>
    <mergeCell ref="FLL24:FLX24"/>
    <mergeCell ref="FLY24:FMK24"/>
    <mergeCell ref="FML24:FMX24"/>
    <mergeCell ref="FMY24:FNK24"/>
    <mergeCell ref="FIL24:FIX24"/>
    <mergeCell ref="FIY24:FJK24"/>
    <mergeCell ref="FJL24:FJX24"/>
    <mergeCell ref="FJY24:FKK24"/>
    <mergeCell ref="FKL24:FKX24"/>
    <mergeCell ref="FFY24:FGK24"/>
    <mergeCell ref="FGL24:FGX24"/>
    <mergeCell ref="FGY24:FHK24"/>
    <mergeCell ref="FHL24:FHX24"/>
    <mergeCell ref="FHY24:FIK24"/>
    <mergeCell ref="FDL24:FDX24"/>
    <mergeCell ref="FDY24:FEK24"/>
    <mergeCell ref="FEL24:FEX24"/>
    <mergeCell ref="FEY24:FFK24"/>
    <mergeCell ref="FFL24:FFX24"/>
    <mergeCell ref="FAY24:FBK24"/>
    <mergeCell ref="FBL24:FBX24"/>
    <mergeCell ref="FBY24:FCK24"/>
    <mergeCell ref="FCL24:FCX24"/>
    <mergeCell ref="FCY24:FDK24"/>
    <mergeCell ref="EYL24:EYX24"/>
    <mergeCell ref="EYY24:EZK24"/>
    <mergeCell ref="EZL24:EZX24"/>
    <mergeCell ref="EZY24:FAK24"/>
    <mergeCell ref="FAL24:FAX24"/>
    <mergeCell ref="EVY24:EWK24"/>
    <mergeCell ref="EWL24:EWX24"/>
    <mergeCell ref="EWY24:EXK24"/>
    <mergeCell ref="EXL24:EXX24"/>
    <mergeCell ref="EXY24:EYK24"/>
    <mergeCell ref="ETL24:ETX24"/>
    <mergeCell ref="ETY24:EUK24"/>
    <mergeCell ref="EUL24:EUX24"/>
    <mergeCell ref="EUY24:EVK24"/>
    <mergeCell ref="EVL24:EVX24"/>
    <mergeCell ref="EQY24:ERK24"/>
    <mergeCell ref="ERL24:ERX24"/>
    <mergeCell ref="ERY24:ESK24"/>
    <mergeCell ref="ESL24:ESX24"/>
    <mergeCell ref="ESY24:ETK24"/>
    <mergeCell ref="EOL24:EOX24"/>
    <mergeCell ref="EOY24:EPK24"/>
    <mergeCell ref="EPL24:EPX24"/>
    <mergeCell ref="EPY24:EQK24"/>
    <mergeCell ref="EQL24:EQX24"/>
    <mergeCell ref="ELY24:EMK24"/>
    <mergeCell ref="EML24:EMX24"/>
    <mergeCell ref="EMY24:ENK24"/>
    <mergeCell ref="ENL24:ENX24"/>
    <mergeCell ref="ENY24:EOK24"/>
    <mergeCell ref="EJL24:EJX24"/>
    <mergeCell ref="EJY24:EKK24"/>
    <mergeCell ref="EKL24:EKX24"/>
    <mergeCell ref="EKY24:ELK24"/>
    <mergeCell ref="ELL24:ELX24"/>
    <mergeCell ref="EGY24:EHK24"/>
    <mergeCell ref="EHL24:EHX24"/>
    <mergeCell ref="EHY24:EIK24"/>
    <mergeCell ref="EIL24:EIX24"/>
    <mergeCell ref="EIY24:EJK24"/>
    <mergeCell ref="EEL24:EEX24"/>
    <mergeCell ref="EEY24:EFK24"/>
    <mergeCell ref="EFL24:EFX24"/>
    <mergeCell ref="EFY24:EGK24"/>
    <mergeCell ref="EGL24:EGX24"/>
    <mergeCell ref="EBY24:ECK24"/>
    <mergeCell ref="ECL24:ECX24"/>
    <mergeCell ref="ECY24:EDK24"/>
    <mergeCell ref="EDL24:EDX24"/>
    <mergeCell ref="EDY24:EEK24"/>
    <mergeCell ref="DZL24:DZX24"/>
    <mergeCell ref="DZY24:EAK24"/>
    <mergeCell ref="EAL24:EAX24"/>
    <mergeCell ref="EAY24:EBK24"/>
    <mergeCell ref="EBL24:EBX24"/>
    <mergeCell ref="DWY24:DXK24"/>
    <mergeCell ref="DXL24:DXX24"/>
    <mergeCell ref="DXY24:DYK24"/>
    <mergeCell ref="DYL24:DYX24"/>
    <mergeCell ref="DYY24:DZK24"/>
    <mergeCell ref="DUL24:DUX24"/>
    <mergeCell ref="DUY24:DVK24"/>
    <mergeCell ref="DVL24:DVX24"/>
    <mergeCell ref="DVY24:DWK24"/>
    <mergeCell ref="DWL24:DWX24"/>
    <mergeCell ref="DRY24:DSK24"/>
    <mergeCell ref="DSL24:DSX24"/>
    <mergeCell ref="DSY24:DTK24"/>
    <mergeCell ref="DTL24:DTX24"/>
    <mergeCell ref="DTY24:DUK24"/>
    <mergeCell ref="DPL24:DPX24"/>
    <mergeCell ref="DPY24:DQK24"/>
    <mergeCell ref="DQL24:DQX24"/>
    <mergeCell ref="DQY24:DRK24"/>
    <mergeCell ref="DRL24:DRX24"/>
    <mergeCell ref="DMY24:DNK24"/>
    <mergeCell ref="DNL24:DNX24"/>
    <mergeCell ref="DNY24:DOK24"/>
    <mergeCell ref="DOL24:DOX24"/>
    <mergeCell ref="DOY24:DPK24"/>
    <mergeCell ref="DKL24:DKX24"/>
    <mergeCell ref="DKY24:DLK24"/>
    <mergeCell ref="DLL24:DLX24"/>
    <mergeCell ref="DLY24:DMK24"/>
    <mergeCell ref="DML24:DMX24"/>
    <mergeCell ref="DHY24:DIK24"/>
    <mergeCell ref="DIL24:DIX24"/>
    <mergeCell ref="DIY24:DJK24"/>
    <mergeCell ref="DJL24:DJX24"/>
    <mergeCell ref="DJY24:DKK24"/>
    <mergeCell ref="DFL24:DFX24"/>
    <mergeCell ref="DFY24:DGK24"/>
    <mergeCell ref="DGL24:DGX24"/>
    <mergeCell ref="DGY24:DHK24"/>
    <mergeCell ref="DHL24:DHX24"/>
    <mergeCell ref="DCY24:DDK24"/>
    <mergeCell ref="DDL24:DDX24"/>
    <mergeCell ref="DDY24:DEK24"/>
    <mergeCell ref="DEL24:DEX24"/>
    <mergeCell ref="DEY24:DFK24"/>
    <mergeCell ref="DAL24:DAX24"/>
    <mergeCell ref="DAY24:DBK24"/>
    <mergeCell ref="DBL24:DBX24"/>
    <mergeCell ref="DBY24:DCK24"/>
    <mergeCell ref="DCL24:DCX24"/>
    <mergeCell ref="CXY24:CYK24"/>
    <mergeCell ref="CYL24:CYX24"/>
    <mergeCell ref="CYY24:CZK24"/>
    <mergeCell ref="CZL24:CZX24"/>
    <mergeCell ref="CZY24:DAK24"/>
    <mergeCell ref="CVL24:CVX24"/>
    <mergeCell ref="CVY24:CWK24"/>
    <mergeCell ref="CWL24:CWX24"/>
    <mergeCell ref="CWY24:CXK24"/>
    <mergeCell ref="CXL24:CXX24"/>
    <mergeCell ref="CSY24:CTK24"/>
    <mergeCell ref="CTL24:CTX24"/>
    <mergeCell ref="CTY24:CUK24"/>
    <mergeCell ref="CUL24:CUX24"/>
    <mergeCell ref="CUY24:CVK24"/>
    <mergeCell ref="CQL24:CQX24"/>
    <mergeCell ref="CQY24:CRK24"/>
    <mergeCell ref="CRL24:CRX24"/>
    <mergeCell ref="CRY24:CSK24"/>
    <mergeCell ref="CSL24:CSX24"/>
    <mergeCell ref="CNY24:COK24"/>
    <mergeCell ref="COL24:COX24"/>
    <mergeCell ref="COY24:CPK24"/>
    <mergeCell ref="CPL24:CPX24"/>
    <mergeCell ref="CPY24:CQK24"/>
    <mergeCell ref="CLL24:CLX24"/>
    <mergeCell ref="CLY24:CMK24"/>
    <mergeCell ref="CML24:CMX24"/>
    <mergeCell ref="CMY24:CNK24"/>
    <mergeCell ref="CNL24:CNX24"/>
    <mergeCell ref="CIY24:CJK24"/>
    <mergeCell ref="CJL24:CJX24"/>
    <mergeCell ref="CJY24:CKK24"/>
    <mergeCell ref="CKL24:CKX24"/>
    <mergeCell ref="CKY24:CLK24"/>
    <mergeCell ref="CGL24:CGX24"/>
    <mergeCell ref="CGY24:CHK24"/>
    <mergeCell ref="CHL24:CHX24"/>
    <mergeCell ref="CHY24:CIK24"/>
    <mergeCell ref="CIL24:CIX24"/>
    <mergeCell ref="CDY24:CEK24"/>
    <mergeCell ref="CEL24:CEX24"/>
    <mergeCell ref="CEY24:CFK24"/>
    <mergeCell ref="CFL24:CFX24"/>
    <mergeCell ref="CFY24:CGK24"/>
    <mergeCell ref="CBL24:CBX24"/>
    <mergeCell ref="CBY24:CCK24"/>
    <mergeCell ref="CCL24:CCX24"/>
    <mergeCell ref="CCY24:CDK24"/>
    <mergeCell ref="CDL24:CDX24"/>
    <mergeCell ref="BYY24:BZK24"/>
    <mergeCell ref="BZL24:BZX24"/>
    <mergeCell ref="BZY24:CAK24"/>
    <mergeCell ref="CAL24:CAX24"/>
    <mergeCell ref="CAY24:CBK24"/>
    <mergeCell ref="BWL24:BWX24"/>
    <mergeCell ref="BWY24:BXK24"/>
    <mergeCell ref="BXL24:BXX24"/>
    <mergeCell ref="BXY24:BYK24"/>
    <mergeCell ref="BYL24:BYX24"/>
    <mergeCell ref="BTY24:BUK24"/>
    <mergeCell ref="BUL24:BUX24"/>
    <mergeCell ref="BUY24:BVK24"/>
    <mergeCell ref="BVL24:BVX24"/>
    <mergeCell ref="BVY24:BWK24"/>
    <mergeCell ref="BRL24:BRX24"/>
    <mergeCell ref="BRY24:BSK24"/>
    <mergeCell ref="BSL24:BSX24"/>
    <mergeCell ref="BSY24:BTK24"/>
    <mergeCell ref="BTL24:BTX24"/>
    <mergeCell ref="BOY24:BPK24"/>
    <mergeCell ref="BPL24:BPX24"/>
    <mergeCell ref="BPY24:BQK24"/>
    <mergeCell ref="BQL24:BQX24"/>
    <mergeCell ref="BQY24:BRK24"/>
    <mergeCell ref="BML24:BMX24"/>
    <mergeCell ref="BMY24:BNK24"/>
    <mergeCell ref="BNL24:BNX24"/>
    <mergeCell ref="BNY24:BOK24"/>
    <mergeCell ref="BOL24:BOX24"/>
    <mergeCell ref="BJY24:BKK24"/>
    <mergeCell ref="BKL24:BKX24"/>
    <mergeCell ref="BKY24:BLK24"/>
    <mergeCell ref="BLL24:BLX24"/>
    <mergeCell ref="BLY24:BMK24"/>
    <mergeCell ref="BHL24:BHX24"/>
    <mergeCell ref="BHY24:BIK24"/>
    <mergeCell ref="BIL24:BIX24"/>
    <mergeCell ref="BIY24:BJK24"/>
    <mergeCell ref="BJL24:BJX24"/>
    <mergeCell ref="BEY24:BFK24"/>
    <mergeCell ref="BFL24:BFX24"/>
    <mergeCell ref="BFY24:BGK24"/>
    <mergeCell ref="BGL24:BGX24"/>
    <mergeCell ref="BGY24:BHK24"/>
    <mergeCell ref="BCL24:BCX24"/>
    <mergeCell ref="BCY24:BDK24"/>
    <mergeCell ref="BDL24:BDX24"/>
    <mergeCell ref="BDY24:BEK24"/>
    <mergeCell ref="BEL24:BEX24"/>
    <mergeCell ref="AZY24:BAK24"/>
    <mergeCell ref="BAL24:BAX24"/>
    <mergeCell ref="BAY24:BBK24"/>
    <mergeCell ref="BBL24:BBX24"/>
    <mergeCell ref="BBY24:BCK24"/>
    <mergeCell ref="AXL24:AXX24"/>
    <mergeCell ref="AXY24:AYK24"/>
    <mergeCell ref="AYL24:AYX24"/>
    <mergeCell ref="AYY24:AZK24"/>
    <mergeCell ref="AZL24:AZX24"/>
    <mergeCell ref="AUY24:AVK24"/>
    <mergeCell ref="AVL24:AVX24"/>
    <mergeCell ref="AVY24:AWK24"/>
    <mergeCell ref="AWL24:AWX24"/>
    <mergeCell ref="AWY24:AXK24"/>
    <mergeCell ref="ASL24:ASX24"/>
    <mergeCell ref="ASY24:ATK24"/>
    <mergeCell ref="ATL24:ATX24"/>
    <mergeCell ref="ATY24:AUK24"/>
    <mergeCell ref="AUL24:AUX24"/>
    <mergeCell ref="APY24:AQK24"/>
    <mergeCell ref="AQL24:AQX24"/>
    <mergeCell ref="AQY24:ARK24"/>
    <mergeCell ref="ARL24:ARX24"/>
    <mergeCell ref="ARY24:ASK24"/>
    <mergeCell ref="ANL24:ANX24"/>
    <mergeCell ref="ANY24:AOK24"/>
    <mergeCell ref="AOL24:AOX24"/>
    <mergeCell ref="AOY24:APK24"/>
    <mergeCell ref="APL24:APX24"/>
    <mergeCell ref="AKY24:ALK24"/>
    <mergeCell ref="ALL24:ALX24"/>
    <mergeCell ref="ALY24:AMK24"/>
    <mergeCell ref="AML24:AMX24"/>
    <mergeCell ref="AMY24:ANK24"/>
    <mergeCell ref="AIL24:AIX24"/>
    <mergeCell ref="AIY24:AJK24"/>
    <mergeCell ref="AJL24:AJX24"/>
    <mergeCell ref="AJY24:AKK24"/>
    <mergeCell ref="AKL24:AKX24"/>
    <mergeCell ref="AFY24:AGK24"/>
    <mergeCell ref="AGL24:AGX24"/>
    <mergeCell ref="AGY24:AHK24"/>
    <mergeCell ref="AHL24:AHX24"/>
    <mergeCell ref="AHY24:AIK24"/>
    <mergeCell ref="ADL24:ADX24"/>
    <mergeCell ref="ADY24:AEK24"/>
    <mergeCell ref="AEL24:AEX24"/>
    <mergeCell ref="AEY24:AFK24"/>
    <mergeCell ref="AFL24:AFX24"/>
    <mergeCell ref="AAY24:ABK24"/>
    <mergeCell ref="ABL24:ABX24"/>
    <mergeCell ref="ABY24:ACK24"/>
    <mergeCell ref="ACL24:ACX24"/>
    <mergeCell ref="ACY24:ADK24"/>
    <mergeCell ref="YL24:YX24"/>
    <mergeCell ref="YY24:ZK24"/>
    <mergeCell ref="ZL24:ZX24"/>
    <mergeCell ref="ZY24:AAK24"/>
    <mergeCell ref="AAL24:AAX24"/>
    <mergeCell ref="VY24:WK24"/>
    <mergeCell ref="WL24:WX24"/>
    <mergeCell ref="WY24:XK24"/>
    <mergeCell ref="XL24:XX24"/>
    <mergeCell ref="XY24:YK24"/>
    <mergeCell ref="TL24:TX24"/>
    <mergeCell ref="TY24:UK24"/>
    <mergeCell ref="UL24:UX24"/>
    <mergeCell ref="UY24:VK24"/>
    <mergeCell ref="VL24:VX24"/>
    <mergeCell ref="QY24:RK24"/>
    <mergeCell ref="RL24:RX24"/>
    <mergeCell ref="RY24:SK24"/>
    <mergeCell ref="SL24:SX24"/>
    <mergeCell ref="SY24:TK24"/>
    <mergeCell ref="OL24:OX24"/>
    <mergeCell ref="OY24:PK24"/>
    <mergeCell ref="PL24:PX24"/>
    <mergeCell ref="PY24:QK24"/>
    <mergeCell ref="QL24:QX24"/>
    <mergeCell ref="LY24:MK24"/>
    <mergeCell ref="ML24:MX24"/>
    <mergeCell ref="MY24:NK24"/>
    <mergeCell ref="NL24:NX24"/>
    <mergeCell ref="NY24:OK24"/>
    <mergeCell ref="JL24:JX24"/>
    <mergeCell ref="JY24:KK24"/>
    <mergeCell ref="KL24:KX24"/>
    <mergeCell ref="KY24:LK24"/>
    <mergeCell ref="LL24:LX24"/>
    <mergeCell ref="IL24:IX24"/>
    <mergeCell ref="IY24:JK24"/>
    <mergeCell ref="EL24:EX24"/>
    <mergeCell ref="EY24:FK24"/>
    <mergeCell ref="FL24:FX24"/>
    <mergeCell ref="FY24:GK24"/>
    <mergeCell ref="GL24:GX24"/>
    <mergeCell ref="BY24:CK24"/>
    <mergeCell ref="CL24:CX24"/>
    <mergeCell ref="CY24:DK24"/>
    <mergeCell ref="DL24:DX24"/>
    <mergeCell ref="DY24:EK24"/>
    <mergeCell ref="L24:X24"/>
    <mergeCell ref="Y24:AK24"/>
    <mergeCell ref="AL24:AX24"/>
    <mergeCell ref="AY24:BK24"/>
    <mergeCell ref="BL24:BX24"/>
    <mergeCell ref="A23:K23"/>
    <mergeCell ref="A43:K43"/>
    <mergeCell ref="A44:K44"/>
    <mergeCell ref="A45:K45"/>
    <mergeCell ref="A1:K1"/>
    <mergeCell ref="A4:K4"/>
    <mergeCell ref="A20:K20"/>
    <mergeCell ref="A21:K21"/>
    <mergeCell ref="A22:K22"/>
    <mergeCell ref="A26:K26"/>
    <mergeCell ref="A27:K27"/>
    <mergeCell ref="A2:K2"/>
    <mergeCell ref="A3:K3"/>
    <mergeCell ref="A24:K24"/>
    <mergeCell ref="GY24:HK24"/>
    <mergeCell ref="HL24:HX24"/>
    <mergeCell ref="HY24:IK24"/>
  </mergeCells>
  <printOptions horizontalCentered="1" verticalCentered="1"/>
  <pageMargins left="0.25" right="0.25" top="0.25" bottom="0.25" header="0.3" footer="0.3"/>
  <pageSetup scale="75" orientation="landscape" r:id="rId1"/>
  <customProperties>
    <customPr name="_pios_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E475-76D8-48FA-BC30-D71C8C5AB92D}">
  <dimension ref="A1:M36"/>
  <sheetViews>
    <sheetView zoomScaleNormal="100" workbookViewId="0">
      <selection activeCell="H9" sqref="H9"/>
    </sheetView>
  </sheetViews>
  <sheetFormatPr defaultColWidth="8.7109375" defaultRowHeight="12.75"/>
  <cols>
    <col min="1" max="1" width="16.85546875" style="91" customWidth="1"/>
    <col min="2" max="2" width="17.140625" style="91" customWidth="1"/>
    <col min="3" max="3" width="16" style="91" customWidth="1"/>
    <col min="4" max="4" width="14.42578125" style="91" customWidth="1"/>
    <col min="5" max="5" width="15.140625" style="91" customWidth="1"/>
    <col min="6" max="6" width="14.5703125" style="91" customWidth="1"/>
    <col min="7" max="7" width="5.28515625" style="91" customWidth="1"/>
    <col min="8" max="8" width="18.5703125" style="91" customWidth="1"/>
    <col min="9" max="16384" width="8.7109375" style="91"/>
  </cols>
  <sheetData>
    <row r="1" spans="1:13" ht="20.25">
      <c r="A1" s="2220" t="s">
        <v>249</v>
      </c>
      <c r="B1" s="2221"/>
      <c r="C1" s="2221"/>
      <c r="D1" s="2221"/>
      <c r="E1" s="2221"/>
      <c r="F1" s="2222"/>
      <c r="G1" s="759"/>
      <c r="H1" s="1806"/>
      <c r="I1" s="759"/>
      <c r="J1" s="759"/>
      <c r="K1" s="759"/>
      <c r="L1" s="759"/>
      <c r="M1" s="759"/>
    </row>
    <row r="2" spans="1:13" ht="15.75">
      <c r="A2" s="2214" t="s">
        <v>1297</v>
      </c>
      <c r="B2" s="2215"/>
      <c r="C2" s="2215"/>
      <c r="D2" s="2215"/>
      <c r="E2" s="2215"/>
      <c r="F2" s="2216"/>
      <c r="G2" s="760"/>
      <c r="H2" s="2"/>
      <c r="I2" s="760"/>
      <c r="J2" s="760"/>
      <c r="K2" s="760"/>
      <c r="L2" s="760"/>
      <c r="M2" s="760"/>
    </row>
    <row r="3" spans="1:13" ht="15.75">
      <c r="A3" s="2214" t="s">
        <v>1298</v>
      </c>
      <c r="B3" s="2215"/>
      <c r="C3" s="2215"/>
      <c r="D3" s="2215"/>
      <c r="E3" s="2215"/>
      <c r="F3" s="2216"/>
      <c r="G3" s="760"/>
      <c r="H3" s="760"/>
      <c r="I3" s="760"/>
      <c r="J3" s="760"/>
      <c r="K3" s="760"/>
      <c r="L3" s="760"/>
      <c r="M3" s="760"/>
    </row>
    <row r="4" spans="1:13" ht="15.75">
      <c r="A4" s="2209" t="s">
        <v>4</v>
      </c>
      <c r="B4" s="2223"/>
      <c r="C4" s="2223"/>
      <c r="D4" s="2223"/>
      <c r="E4" s="2223"/>
      <c r="F4" s="2224"/>
      <c r="G4" s="761"/>
      <c r="H4" s="761"/>
      <c r="I4" s="761"/>
      <c r="J4" s="761"/>
      <c r="K4" s="761"/>
      <c r="L4" s="761"/>
      <c r="M4" s="761"/>
    </row>
    <row r="5" spans="1:13">
      <c r="A5" s="1887"/>
      <c r="F5" s="1888"/>
    </row>
    <row r="6" spans="1:13" ht="17.25" customHeight="1" thickBot="1">
      <c r="A6" s="2217" t="s">
        <v>1299</v>
      </c>
      <c r="B6" s="2218"/>
      <c r="C6" s="2218"/>
      <c r="D6" s="2218"/>
      <c r="E6" s="2218"/>
      <c r="F6" s="2219"/>
    </row>
    <row r="7" spans="1:13" ht="45.75" customHeight="1" thickBot="1">
      <c r="A7" s="1886" t="s">
        <v>1300</v>
      </c>
      <c r="B7" s="1885" t="s">
        <v>1301</v>
      </c>
      <c r="C7" s="1886" t="s">
        <v>1302</v>
      </c>
      <c r="D7" s="1886" t="s">
        <v>1303</v>
      </c>
      <c r="E7" s="1886" t="s">
        <v>1304</v>
      </c>
      <c r="F7" s="1886" t="s">
        <v>1305</v>
      </c>
    </row>
    <row r="8" spans="1:13">
      <c r="A8" s="1891">
        <v>45658</v>
      </c>
      <c r="B8" s="1046">
        <v>1751</v>
      </c>
      <c r="C8" s="1046">
        <v>155</v>
      </c>
      <c r="D8" s="1047">
        <v>8.8520845231296399E-2</v>
      </c>
      <c r="E8" s="1046">
        <v>23</v>
      </c>
      <c r="F8" s="1047">
        <v>1.3135351227869789E-2</v>
      </c>
    </row>
    <row r="9" spans="1:13">
      <c r="A9" s="1892">
        <v>45689</v>
      </c>
      <c r="B9" s="1745">
        <v>1644</v>
      </c>
      <c r="C9" s="1745">
        <v>144</v>
      </c>
      <c r="D9" s="1746">
        <v>8.7591240875912413E-2</v>
      </c>
      <c r="E9" s="1745">
        <v>29</v>
      </c>
      <c r="F9" s="1746">
        <v>1.7639902676399026E-2</v>
      </c>
    </row>
    <row r="10" spans="1:13">
      <c r="A10" s="1891">
        <v>45717</v>
      </c>
      <c r="B10" s="1745">
        <v>1624</v>
      </c>
      <c r="C10" s="1745">
        <v>134</v>
      </c>
      <c r="D10" s="1746">
        <v>8.2512315270935957E-2</v>
      </c>
      <c r="E10" s="1745">
        <v>40</v>
      </c>
      <c r="F10" s="1746">
        <v>2.4630541871921183E-2</v>
      </c>
    </row>
    <row r="11" spans="1:13">
      <c r="A11" s="1892">
        <v>45748</v>
      </c>
      <c r="B11" s="1745">
        <v>2495</v>
      </c>
      <c r="C11" s="1745">
        <v>115</v>
      </c>
      <c r="D11" s="1746">
        <v>4.6092184368737472E-2</v>
      </c>
      <c r="E11" s="1745">
        <v>20</v>
      </c>
      <c r="F11" s="1746">
        <v>8.0160320641282558E-3</v>
      </c>
    </row>
    <row r="12" spans="1:13">
      <c r="A12" s="1891">
        <v>45778</v>
      </c>
      <c r="B12" s="1745">
        <v>4325</v>
      </c>
      <c r="C12" s="1745">
        <v>82</v>
      </c>
      <c r="D12" s="1746">
        <v>1.8959537572254336E-2</v>
      </c>
      <c r="E12" s="1745">
        <v>14</v>
      </c>
      <c r="F12" s="1746">
        <v>3.2369942196531793E-3</v>
      </c>
    </row>
    <row r="13" spans="1:13">
      <c r="A13" s="1892">
        <v>45809</v>
      </c>
      <c r="B13" s="1745">
        <v>2408</v>
      </c>
      <c r="C13" s="1745">
        <v>29</v>
      </c>
      <c r="D13" s="1746">
        <v>1.2043189368770765E-2</v>
      </c>
      <c r="E13" s="1745">
        <v>14</v>
      </c>
      <c r="F13" s="1746">
        <v>5.8139534883720929E-3</v>
      </c>
    </row>
    <row r="14" spans="1:13">
      <c r="A14" s="1891">
        <v>45839</v>
      </c>
      <c r="B14" s="1745">
        <v>1667</v>
      </c>
      <c r="C14" s="1745">
        <v>25</v>
      </c>
      <c r="D14" s="1746">
        <v>1.4997000599880024E-2</v>
      </c>
      <c r="E14" s="1745">
        <v>10</v>
      </c>
      <c r="F14" s="1746">
        <v>5.99880023995201E-3</v>
      </c>
    </row>
    <row r="15" spans="1:13">
      <c r="A15" s="1892">
        <v>45870</v>
      </c>
      <c r="B15" s="1745">
        <v>1683</v>
      </c>
      <c r="C15" s="1745">
        <v>38</v>
      </c>
      <c r="D15" s="1746">
        <v>2.2578728461081402E-2</v>
      </c>
      <c r="E15" s="1745">
        <v>21</v>
      </c>
      <c r="F15" s="1746">
        <v>1.2477718360071301E-2</v>
      </c>
    </row>
    <row r="16" spans="1:13">
      <c r="A16" s="1891">
        <v>45901</v>
      </c>
      <c r="B16" s="1745">
        <v>1576</v>
      </c>
      <c r="C16" s="1745">
        <v>43</v>
      </c>
      <c r="D16" s="1746">
        <v>2.7284263959390861E-2</v>
      </c>
      <c r="E16" s="1745">
        <v>25</v>
      </c>
      <c r="F16" s="1746">
        <v>1.5862944162436547E-2</v>
      </c>
    </row>
    <row r="17" spans="1:6">
      <c r="A17" s="1892">
        <v>45931</v>
      </c>
      <c r="B17" s="1745">
        <v>1725</v>
      </c>
      <c r="C17" s="1745">
        <v>83</v>
      </c>
      <c r="D17" s="1746">
        <v>4.811594202898551E-2</v>
      </c>
      <c r="E17" s="1745">
        <v>36</v>
      </c>
      <c r="F17" s="1746">
        <v>2.0869565217391306E-2</v>
      </c>
    </row>
    <row r="18" spans="1:6">
      <c r="A18" s="1891">
        <v>45962</v>
      </c>
      <c r="B18" s="1745">
        <v>2534</v>
      </c>
      <c r="C18" s="1745">
        <v>72</v>
      </c>
      <c r="D18" s="1746">
        <v>2.8413575374901343E-2</v>
      </c>
      <c r="E18" s="1745">
        <v>34</v>
      </c>
      <c r="F18" s="1746">
        <v>1.3417521704814523E-2</v>
      </c>
    </row>
    <row r="19" spans="1:6" ht="13.5" thickBot="1">
      <c r="A19" s="1892">
        <v>45992</v>
      </c>
      <c r="B19" s="1310">
        <v>3636</v>
      </c>
      <c r="C19" s="1310">
        <v>99</v>
      </c>
      <c r="D19" s="1311">
        <v>2.7227722772277228E-2</v>
      </c>
      <c r="E19" s="1310">
        <v>29</v>
      </c>
      <c r="F19" s="1311">
        <v>7.9757975797579757E-3</v>
      </c>
    </row>
    <row r="20" spans="1:6" ht="13.5" thickBot="1">
      <c r="A20" s="1893" t="s">
        <v>1306</v>
      </c>
      <c r="B20" s="820"/>
      <c r="C20" s="821"/>
      <c r="D20" s="822">
        <f>AVERAGE(D8:D19)</f>
        <v>4.2028045490368642E-2</v>
      </c>
      <c r="E20" s="823"/>
      <c r="F20" s="822">
        <f>AVERAGE(F8:F19)</f>
        <v>1.2422926901063933E-2</v>
      </c>
    </row>
    <row r="21" spans="1:6">
      <c r="A21" s="1894"/>
      <c r="B21" s="1895"/>
      <c r="C21" s="1825"/>
      <c r="F21" s="1888"/>
    </row>
    <row r="22" spans="1:6">
      <c r="A22" s="2217" t="s">
        <v>1307</v>
      </c>
      <c r="B22" s="2218"/>
      <c r="C22" s="2218"/>
      <c r="D22" s="2218"/>
      <c r="E22" s="2218"/>
      <c r="F22" s="2219"/>
    </row>
    <row r="23" spans="1:6" ht="13.5" thickBot="1">
      <c r="A23" s="1889" t="s">
        <v>1308</v>
      </c>
      <c r="B23" s="92"/>
      <c r="C23" s="92"/>
      <c r="D23" s="92"/>
      <c r="E23" s="92"/>
      <c r="F23" s="1890"/>
    </row>
    <row r="24" spans="1:6" ht="45.75" customHeight="1" thickBot="1">
      <c r="A24" s="1886" t="s">
        <v>1300</v>
      </c>
      <c r="B24" s="1885" t="s">
        <v>1301</v>
      </c>
      <c r="C24" s="1886" t="s">
        <v>1302</v>
      </c>
      <c r="D24" s="1886" t="s">
        <v>1303</v>
      </c>
      <c r="E24" s="1886" t="s">
        <v>1304</v>
      </c>
      <c r="F24" s="1886" t="s">
        <v>1305</v>
      </c>
    </row>
    <row r="25" spans="1:6">
      <c r="A25" s="1896">
        <v>45658</v>
      </c>
      <c r="B25" s="817"/>
      <c r="C25" s="817"/>
      <c r="D25" s="818"/>
      <c r="E25" s="817"/>
      <c r="F25" s="818"/>
    </row>
    <row r="26" spans="1:6">
      <c r="A26" s="1897">
        <v>45689</v>
      </c>
      <c r="B26" s="1747"/>
      <c r="C26" s="1747"/>
      <c r="D26" s="1748"/>
      <c r="E26" s="1747"/>
      <c r="F26" s="1748"/>
    </row>
    <row r="27" spans="1:6">
      <c r="A27" s="1896">
        <v>45717</v>
      </c>
      <c r="B27" s="1747"/>
      <c r="C27" s="1747"/>
      <c r="D27" s="1748"/>
      <c r="E27" s="1747"/>
      <c r="F27" s="1748"/>
    </row>
    <row r="28" spans="1:6">
      <c r="A28" s="1897">
        <v>45748</v>
      </c>
      <c r="B28" s="1747"/>
      <c r="C28" s="1747"/>
      <c r="D28" s="1748"/>
      <c r="E28" s="1747"/>
      <c r="F28" s="1748"/>
    </row>
    <row r="29" spans="1:6">
      <c r="A29" s="1896">
        <v>45778</v>
      </c>
      <c r="B29" s="1747"/>
      <c r="C29" s="1747"/>
      <c r="D29" s="1748"/>
      <c r="E29" s="1747"/>
      <c r="F29" s="1748"/>
    </row>
    <row r="30" spans="1:6">
      <c r="A30" s="1897">
        <v>45809</v>
      </c>
      <c r="B30" s="1747"/>
      <c r="C30" s="1747"/>
      <c r="D30" s="1748"/>
      <c r="E30" s="1747"/>
      <c r="F30" s="1748"/>
    </row>
    <row r="31" spans="1:6">
      <c r="A31" s="1896">
        <v>45839</v>
      </c>
      <c r="B31" s="1747"/>
      <c r="C31" s="1747"/>
      <c r="D31" s="1748"/>
      <c r="E31" s="1747"/>
      <c r="F31" s="1748"/>
    </row>
    <row r="32" spans="1:6">
      <c r="A32" s="1897">
        <v>45870</v>
      </c>
      <c r="B32" s="1747"/>
      <c r="C32" s="1747"/>
      <c r="D32" s="1748"/>
      <c r="E32" s="1747"/>
      <c r="F32" s="1748"/>
    </row>
    <row r="33" spans="1:6">
      <c r="A33" s="1896">
        <v>45901</v>
      </c>
      <c r="B33" s="1747"/>
      <c r="C33" s="1747"/>
      <c r="D33" s="1748"/>
      <c r="E33" s="1747"/>
      <c r="F33" s="1748"/>
    </row>
    <row r="34" spans="1:6">
      <c r="A34" s="1897">
        <v>45931</v>
      </c>
      <c r="B34" s="1747"/>
      <c r="C34" s="1747"/>
      <c r="D34" s="1748"/>
      <c r="E34" s="1747"/>
      <c r="F34" s="1748"/>
    </row>
    <row r="35" spans="1:6">
      <c r="A35" s="1896">
        <v>45962</v>
      </c>
      <c r="B35" s="1747"/>
      <c r="C35" s="1747"/>
      <c r="D35" s="1748"/>
      <c r="E35" s="1747"/>
      <c r="F35" s="1748"/>
    </row>
    <row r="36" spans="1:6">
      <c r="A36" s="1897">
        <v>45992</v>
      </c>
      <c r="B36" s="1747"/>
      <c r="C36" s="1747"/>
      <c r="D36" s="1748"/>
      <c r="E36" s="1747"/>
      <c r="F36" s="1748"/>
    </row>
  </sheetData>
  <mergeCells count="6">
    <mergeCell ref="A6:F6"/>
    <mergeCell ref="A22:F22"/>
    <mergeCell ref="A1:F1"/>
    <mergeCell ref="A2:F2"/>
    <mergeCell ref="A3:F3"/>
    <mergeCell ref="A4:F4"/>
  </mergeCells>
  <printOptions horizontalCentered="1" verticalCentered="1"/>
  <pageMargins left="0.25" right="0.25" top="0.25" bottom="0.25" header="0.3" footer="0.3"/>
  <pageSetup orientation="portrait" horizontalDpi="360" verticalDpi="360" r:id="rId1"/>
  <colBreaks count="1" manualBreakCount="1">
    <brk id="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P17"/>
  <sheetViews>
    <sheetView zoomScaleNormal="100" workbookViewId="0">
      <selection activeCell="E23" sqref="E23"/>
    </sheetView>
  </sheetViews>
  <sheetFormatPr defaultColWidth="9" defaultRowHeight="12.75"/>
  <cols>
    <col min="1" max="1" width="30.5703125" customWidth="1"/>
    <col min="2" max="7" width="15.5703125" customWidth="1"/>
    <col min="9" max="9" width="19" customWidth="1"/>
  </cols>
  <sheetData>
    <row r="1" spans="1:16" ht="21.75" customHeight="1">
      <c r="A1" s="2229" t="s">
        <v>249</v>
      </c>
      <c r="B1" s="2230"/>
      <c r="C1" s="2230"/>
      <c r="D1" s="2230"/>
      <c r="E1" s="2230"/>
      <c r="F1" s="2230"/>
      <c r="G1" s="2230"/>
      <c r="H1" s="2"/>
      <c r="I1" s="1807"/>
      <c r="J1" s="2"/>
      <c r="K1" s="2"/>
      <c r="L1" s="2"/>
      <c r="M1" s="2"/>
      <c r="N1" s="2"/>
      <c r="O1" s="2"/>
      <c r="P1" s="2"/>
    </row>
    <row r="2" spans="1:16" ht="19.5" customHeight="1">
      <c r="A2" s="2231" t="s">
        <v>1309</v>
      </c>
      <c r="B2" s="2232"/>
      <c r="C2" s="2232"/>
      <c r="D2" s="2232"/>
      <c r="E2" s="2232"/>
      <c r="F2" s="2232"/>
      <c r="G2" s="2232"/>
      <c r="H2" s="2"/>
      <c r="I2" s="2"/>
      <c r="J2" s="2"/>
      <c r="K2" s="2"/>
      <c r="L2" s="2"/>
      <c r="M2" s="2"/>
      <c r="N2" s="2"/>
      <c r="O2" s="2"/>
      <c r="P2" s="2"/>
    </row>
    <row r="3" spans="1:16" ht="19.5" customHeight="1">
      <c r="A3" s="2233" t="s">
        <v>1310</v>
      </c>
      <c r="B3" s="2234"/>
      <c r="C3" s="2234"/>
      <c r="D3" s="2234"/>
      <c r="E3" s="2234"/>
      <c r="F3" s="2234"/>
      <c r="G3" s="2235"/>
      <c r="H3" s="2"/>
      <c r="I3" s="2"/>
      <c r="J3" s="2"/>
      <c r="K3" s="2"/>
      <c r="L3" s="2"/>
      <c r="M3" s="2"/>
      <c r="N3" s="2"/>
      <c r="O3" s="2"/>
      <c r="P3" s="2"/>
    </row>
    <row r="4" spans="1:16" ht="17.25" customHeight="1">
      <c r="A4" s="2226" t="s">
        <v>4</v>
      </c>
      <c r="B4" s="2227"/>
      <c r="C4" s="2227"/>
      <c r="D4" s="2227"/>
      <c r="E4" s="2227"/>
      <c r="F4" s="2227"/>
      <c r="G4" s="2228"/>
      <c r="H4" s="21"/>
      <c r="I4" s="2"/>
      <c r="J4" s="2"/>
      <c r="K4" s="2"/>
      <c r="L4" s="2"/>
      <c r="M4" s="2"/>
      <c r="N4" s="2"/>
      <c r="O4" s="2"/>
      <c r="P4" s="2"/>
    </row>
    <row r="5" spans="1:16" ht="27">
      <c r="A5" s="101"/>
      <c r="B5" s="101" t="s">
        <v>1311</v>
      </c>
      <c r="C5" s="101" t="s">
        <v>1312</v>
      </c>
      <c r="D5" s="101" t="s">
        <v>1313</v>
      </c>
      <c r="E5" s="101" t="s">
        <v>1314</v>
      </c>
      <c r="F5" s="101" t="s">
        <v>1315</v>
      </c>
      <c r="G5" s="101" t="s">
        <v>1316</v>
      </c>
      <c r="H5" s="1"/>
      <c r="I5" s="1"/>
      <c r="J5" s="1"/>
      <c r="K5" s="1"/>
      <c r="L5" s="1"/>
      <c r="M5" s="1"/>
      <c r="N5" s="1"/>
      <c r="O5" s="1"/>
      <c r="P5" s="1"/>
    </row>
    <row r="6" spans="1:16" ht="14.25" customHeight="1">
      <c r="A6" s="1749" t="s">
        <v>1317</v>
      </c>
      <c r="B6" s="1750">
        <v>2748940</v>
      </c>
      <c r="C6" s="1750">
        <v>527859</v>
      </c>
      <c r="D6" s="1750">
        <v>426689</v>
      </c>
      <c r="E6" s="1750">
        <v>59897</v>
      </c>
      <c r="F6" s="1750">
        <v>27022</v>
      </c>
      <c r="G6" s="1750">
        <v>14251</v>
      </c>
      <c r="H6" s="1"/>
      <c r="I6" s="1"/>
    </row>
    <row r="7" spans="1:16" ht="14.25">
      <c r="A7" s="1749" t="s">
        <v>1318</v>
      </c>
      <c r="B7" s="1751"/>
      <c r="C7" s="1752">
        <v>1</v>
      </c>
      <c r="D7" s="1752">
        <v>0.80833896930809179</v>
      </c>
      <c r="E7" s="1752">
        <v>0.11347158995110437</v>
      </c>
      <c r="F7" s="1752">
        <v>5.1191700814043145E-2</v>
      </c>
      <c r="G7" s="1752">
        <v>2.6997739926760744E-2</v>
      </c>
      <c r="H7" s="123"/>
    </row>
    <row r="9" spans="1:16" ht="13.5">
      <c r="A9" s="762" t="s">
        <v>1319</v>
      </c>
    </row>
    <row r="10" spans="1:16" ht="25.5" customHeight="1">
      <c r="A10" s="2225" t="s">
        <v>1320</v>
      </c>
      <c r="B10" s="2225"/>
      <c r="C10" s="2225"/>
      <c r="D10" s="2225"/>
      <c r="E10" s="2225"/>
      <c r="F10" s="2225"/>
      <c r="G10" s="2225"/>
    </row>
    <row r="11" spans="1:16">
      <c r="A11" s="2225" t="s">
        <v>1321</v>
      </c>
      <c r="B11" s="2225"/>
      <c r="C11" s="2225"/>
      <c r="D11" s="2225"/>
      <c r="E11" s="2225"/>
      <c r="F11" s="2225"/>
      <c r="G11" s="2225"/>
    </row>
    <row r="12" spans="1:16">
      <c r="A12" s="2225" t="s">
        <v>1322</v>
      </c>
      <c r="B12" s="2225"/>
      <c r="C12" s="2225"/>
      <c r="D12" s="2225"/>
      <c r="E12" s="2225"/>
      <c r="F12" s="2225"/>
      <c r="G12" s="2225"/>
    </row>
    <row r="13" spans="1:16">
      <c r="A13" s="2225" t="s">
        <v>1323</v>
      </c>
      <c r="B13" s="2225"/>
      <c r="C13" s="2225"/>
      <c r="D13" s="2225"/>
      <c r="E13" s="2225"/>
      <c r="F13" s="2225"/>
      <c r="G13" s="2225"/>
    </row>
    <row r="14" spans="1:16">
      <c r="A14" s="2225" t="s">
        <v>1324</v>
      </c>
      <c r="B14" s="2225"/>
      <c r="C14" s="2225"/>
      <c r="D14" s="2225"/>
      <c r="E14" s="2225"/>
      <c r="F14" s="2225"/>
      <c r="G14" s="2225"/>
    </row>
    <row r="17" spans="1:1">
      <c r="A17" s="72"/>
    </row>
  </sheetData>
  <mergeCells count="9">
    <mergeCell ref="A12:G12"/>
    <mergeCell ref="A13:G13"/>
    <mergeCell ref="A14:G14"/>
    <mergeCell ref="A4:G4"/>
    <mergeCell ref="A1:G1"/>
    <mergeCell ref="A2:G2"/>
    <mergeCell ref="A3:G3"/>
    <mergeCell ref="A10:G10"/>
    <mergeCell ref="A11:G11"/>
  </mergeCells>
  <printOptions horizontalCentered="1" verticalCentered="1" headings="1"/>
  <pageMargins left="0.25" right="0.25" top="0.25" bottom="0.25" header="0.3" footer="0.3"/>
  <pageSetup firstPageNumber="100" orientation="landscape" useFirstPageNumber="1" r:id="rId1"/>
  <headerFooter scaleWithDoc="0" alignWithMargins="0">
    <oddFooter xml:space="preserve">&amp;C&amp;12
</oddFooter>
  </headerFooter>
  <customProperties>
    <customPr name="_pios_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P23"/>
  <sheetViews>
    <sheetView zoomScaleNormal="100" workbookViewId="0">
      <selection activeCell="L18" sqref="L18"/>
    </sheetView>
  </sheetViews>
  <sheetFormatPr defaultColWidth="9" defaultRowHeight="12.75"/>
  <cols>
    <col min="1" max="1" width="18.5703125" style="19" customWidth="1"/>
    <col min="2" max="10" width="11.5703125" style="19" customWidth="1"/>
    <col min="11" max="11" width="9" style="19"/>
    <col min="12" max="12" width="19" style="19" customWidth="1"/>
    <col min="13" max="16384" width="9" style="19"/>
  </cols>
  <sheetData>
    <row r="1" spans="1:16" ht="21" customHeight="1">
      <c r="A1" s="2135" t="s">
        <v>249</v>
      </c>
      <c r="B1" s="2136"/>
      <c r="C1" s="2136"/>
      <c r="D1" s="2136"/>
      <c r="E1" s="2136"/>
      <c r="F1" s="2136"/>
      <c r="G1" s="2136"/>
      <c r="H1" s="2136"/>
      <c r="I1" s="2136"/>
      <c r="J1" s="2137"/>
      <c r="L1" s="1806"/>
    </row>
    <row r="2" spans="1:16" ht="18.75" customHeight="1">
      <c r="A2" s="2138" t="s">
        <v>1325</v>
      </c>
      <c r="B2" s="1977"/>
      <c r="C2" s="1977"/>
      <c r="D2" s="1977"/>
      <c r="E2" s="1977"/>
      <c r="F2" s="1977"/>
      <c r="G2" s="1977"/>
      <c r="H2" s="1977"/>
      <c r="I2" s="1977"/>
      <c r="J2" s="2139"/>
      <c r="L2" s="2"/>
    </row>
    <row r="3" spans="1:16" ht="18.75" customHeight="1">
      <c r="A3" s="2138" t="s">
        <v>1326</v>
      </c>
      <c r="B3" s="1977"/>
      <c r="C3" s="1977"/>
      <c r="D3" s="1977"/>
      <c r="E3" s="1977"/>
      <c r="F3" s="1977"/>
      <c r="G3" s="1977"/>
      <c r="H3" s="1977"/>
      <c r="I3" s="1977"/>
      <c r="J3" s="2139"/>
    </row>
    <row r="4" spans="1:16" ht="25.5" customHeight="1" thickBot="1">
      <c r="A4" s="2239" t="s">
        <v>4</v>
      </c>
      <c r="B4" s="2102"/>
      <c r="C4" s="2102"/>
      <c r="D4" s="2102"/>
      <c r="E4" s="2102"/>
      <c r="F4" s="2102"/>
      <c r="G4" s="2102"/>
      <c r="H4" s="2102"/>
      <c r="I4" s="2102"/>
      <c r="J4" s="2240"/>
    </row>
    <row r="5" spans="1:16" ht="20.25" customHeight="1">
      <c r="A5" s="1898" t="s">
        <v>794</v>
      </c>
      <c r="B5" s="2236" t="s">
        <v>1327</v>
      </c>
      <c r="C5" s="2237"/>
      <c r="D5" s="2238"/>
      <c r="E5" s="2236" t="s">
        <v>1328</v>
      </c>
      <c r="F5" s="2237"/>
      <c r="G5" s="2238"/>
      <c r="H5" s="2236" t="s">
        <v>32</v>
      </c>
      <c r="I5" s="2237"/>
      <c r="J5" s="2238"/>
    </row>
    <row r="6" spans="1:16" ht="15.75" customHeight="1" thickBot="1">
      <c r="A6" s="680"/>
      <c r="B6" s="366" t="s">
        <v>1329</v>
      </c>
      <c r="C6" s="367" t="s">
        <v>1330</v>
      </c>
      <c r="D6" s="368" t="s">
        <v>91</v>
      </c>
      <c r="E6" s="366" t="s">
        <v>1329</v>
      </c>
      <c r="F6" s="367" t="s">
        <v>1068</v>
      </c>
      <c r="G6" s="368" t="s">
        <v>91</v>
      </c>
      <c r="H6" s="366" t="s">
        <v>1329</v>
      </c>
      <c r="I6" s="367" t="s">
        <v>1068</v>
      </c>
      <c r="J6" s="368" t="s">
        <v>91</v>
      </c>
    </row>
    <row r="7" spans="1:16" ht="15.75" customHeight="1">
      <c r="A7" s="130" t="s">
        <v>704</v>
      </c>
      <c r="B7" s="1024">
        <v>10313.736579655148</v>
      </c>
      <c r="C7" s="1025">
        <v>11.335704046572534</v>
      </c>
      <c r="D7" s="1026">
        <v>10325.07228370172</v>
      </c>
      <c r="E7" s="1753">
        <v>12223</v>
      </c>
      <c r="F7" s="1027">
        <v>21</v>
      </c>
      <c r="G7" s="1028">
        <v>12244</v>
      </c>
      <c r="H7" s="1029">
        <v>1.1851184976074589</v>
      </c>
      <c r="I7" s="1030">
        <v>1.8525536582220108</v>
      </c>
      <c r="J7" s="1031">
        <v>1.1858512622063999</v>
      </c>
    </row>
    <row r="8" spans="1:16" ht="14.25">
      <c r="A8" s="1754" t="s">
        <v>692</v>
      </c>
      <c r="B8" s="1755">
        <v>0</v>
      </c>
      <c r="C8" s="1726">
        <v>17382.299079094493</v>
      </c>
      <c r="D8" s="1028">
        <v>17382.299079094493</v>
      </c>
      <c r="E8" s="1753">
        <v>5</v>
      </c>
      <c r="F8" s="1756">
        <v>15402</v>
      </c>
      <c r="G8" s="1028">
        <v>15407</v>
      </c>
      <c r="H8" s="1824" t="s">
        <v>1331</v>
      </c>
      <c r="I8" s="1757">
        <v>0.88607381163541377</v>
      </c>
      <c r="J8" s="1758">
        <v>0.88636146058088683</v>
      </c>
    </row>
    <row r="9" spans="1:16" ht="15.75" customHeight="1">
      <c r="A9" s="1754" t="s">
        <v>698</v>
      </c>
      <c r="B9" s="1755">
        <v>14539.79655592706</v>
      </c>
      <c r="C9" s="1726">
        <v>27782.348828178052</v>
      </c>
      <c r="D9" s="1028">
        <v>42322.145384105112</v>
      </c>
      <c r="E9" s="1753">
        <v>17593</v>
      </c>
      <c r="F9" s="1756">
        <v>32176</v>
      </c>
      <c r="G9" s="1028">
        <v>49769</v>
      </c>
      <c r="H9" s="1759">
        <v>1.2099894198882941</v>
      </c>
      <c r="I9" s="1757">
        <v>1.1581454181212252</v>
      </c>
      <c r="J9" s="1758">
        <v>1.1759564537267455</v>
      </c>
    </row>
    <row r="10" spans="1:16" ht="15.75" customHeight="1">
      <c r="A10" s="1754" t="s">
        <v>696</v>
      </c>
      <c r="B10" s="1755">
        <v>11.096199871520366</v>
      </c>
      <c r="C10" s="1726">
        <v>14049.830638467176</v>
      </c>
      <c r="D10" s="1028">
        <v>14060.926838338697</v>
      </c>
      <c r="E10" s="1753">
        <v>7</v>
      </c>
      <c r="F10" s="1756">
        <v>16730</v>
      </c>
      <c r="G10" s="1028">
        <v>16737</v>
      </c>
      <c r="H10" s="1759">
        <v>0.63084660343639631</v>
      </c>
      <c r="I10" s="1757">
        <v>1.1907616846422875</v>
      </c>
      <c r="J10" s="1758">
        <v>1.1903198268811619</v>
      </c>
    </row>
    <row r="11" spans="1:16" ht="15.75" customHeight="1">
      <c r="A11" s="1754" t="s">
        <v>682</v>
      </c>
      <c r="B11" s="1755">
        <v>801896.78115621186</v>
      </c>
      <c r="C11" s="1726">
        <v>2648.9442624080393</v>
      </c>
      <c r="D11" s="1028">
        <v>804545.72541861993</v>
      </c>
      <c r="E11" s="1753">
        <v>855027</v>
      </c>
      <c r="F11" s="1756">
        <v>2116</v>
      </c>
      <c r="G11" s="1028">
        <v>857143</v>
      </c>
      <c r="H11" s="1759">
        <v>1.0662556828912351</v>
      </c>
      <c r="I11" s="1757">
        <v>0.7988088047109142</v>
      </c>
      <c r="J11" s="1758">
        <v>1.0653751215370795</v>
      </c>
    </row>
    <row r="12" spans="1:16" ht="15.75" customHeight="1">
      <c r="A12" s="1754" t="s">
        <v>802</v>
      </c>
      <c r="B12" s="1755">
        <v>185479.02463999999</v>
      </c>
      <c r="C12" s="1726">
        <v>0</v>
      </c>
      <c r="D12" s="1028">
        <v>185479.02463999999</v>
      </c>
      <c r="E12" s="1753">
        <v>178518</v>
      </c>
      <c r="F12" s="1756">
        <v>29</v>
      </c>
      <c r="G12" s="1028">
        <v>178547</v>
      </c>
      <c r="H12" s="1759">
        <v>0.96247001700860357</v>
      </c>
      <c r="I12" s="1760" t="e">
        <v>#DIV/0!</v>
      </c>
      <c r="J12" s="1758">
        <v>0.96262636891985764</v>
      </c>
    </row>
    <row r="13" spans="1:16" ht="15.75" customHeight="1">
      <c r="A13" s="1754" t="s">
        <v>690</v>
      </c>
      <c r="B13" s="1755">
        <v>95692.48453693396</v>
      </c>
      <c r="C13" s="1726">
        <v>114043.8460101001</v>
      </c>
      <c r="D13" s="1028">
        <v>209736.33054703404</v>
      </c>
      <c r="E13" s="1753">
        <v>105759</v>
      </c>
      <c r="F13" s="1756">
        <v>133970</v>
      </c>
      <c r="G13" s="1028">
        <v>239729</v>
      </c>
      <c r="H13" s="1759">
        <v>1.1051965105909725</v>
      </c>
      <c r="I13" s="1757">
        <v>1.1747236232995437</v>
      </c>
      <c r="J13" s="1758">
        <v>1.1430017840721209</v>
      </c>
      <c r="P13" s="19" t="s">
        <v>113</v>
      </c>
    </row>
    <row r="14" spans="1:16" ht="15.75" customHeight="1">
      <c r="A14" s="1754" t="s">
        <v>803</v>
      </c>
      <c r="B14" s="1755">
        <v>141347.04274716167</v>
      </c>
      <c r="C14" s="1726">
        <v>868.54992616615357</v>
      </c>
      <c r="D14" s="1028">
        <v>142215.59267332783</v>
      </c>
      <c r="E14" s="1753">
        <v>187983</v>
      </c>
      <c r="F14" s="1756">
        <v>681</v>
      </c>
      <c r="G14" s="1028">
        <v>188664</v>
      </c>
      <c r="H14" s="1759">
        <v>1.3299393913480004</v>
      </c>
      <c r="I14" s="1757">
        <v>0.78406546300220936</v>
      </c>
      <c r="J14" s="1758">
        <v>1.3266055884136778</v>
      </c>
    </row>
    <row r="15" spans="1:16" ht="15.75" customHeight="1">
      <c r="A15" s="1754" t="s">
        <v>702</v>
      </c>
      <c r="B15" s="1755">
        <v>8268.3567475154396</v>
      </c>
      <c r="C15" s="1726">
        <v>14507.957108254022</v>
      </c>
      <c r="D15" s="1028">
        <v>22776.313855769462</v>
      </c>
      <c r="E15" s="1753">
        <v>3983</v>
      </c>
      <c r="F15" s="1756">
        <v>11459</v>
      </c>
      <c r="G15" s="1028">
        <v>15442</v>
      </c>
      <c r="H15" s="1759">
        <v>0.48171603156780246</v>
      </c>
      <c r="I15" s="1757">
        <v>0.78984242333337362</v>
      </c>
      <c r="J15" s="1758">
        <v>0.67798503734125493</v>
      </c>
    </row>
    <row r="16" spans="1:16" ht="15.75" customHeight="1">
      <c r="A16" s="1754" t="s">
        <v>700</v>
      </c>
      <c r="B16" s="1755">
        <v>32759.549016299374</v>
      </c>
      <c r="C16" s="1726">
        <v>797.35702322062116</v>
      </c>
      <c r="D16" s="1028">
        <v>33556.906039519992</v>
      </c>
      <c r="E16" s="1753">
        <v>30774</v>
      </c>
      <c r="F16" s="1756">
        <v>683</v>
      </c>
      <c r="G16" s="1028">
        <v>31457</v>
      </c>
      <c r="H16" s="1759">
        <v>0.93939022129665239</v>
      </c>
      <c r="I16" s="1757">
        <v>0.85657990098498238</v>
      </c>
      <c r="J16" s="1758">
        <v>0.93742253719556468</v>
      </c>
    </row>
    <row r="17" spans="1:13" ht="15.75" customHeight="1">
      <c r="A17" s="1754" t="s">
        <v>694</v>
      </c>
      <c r="B17" s="1755">
        <v>10260.599822186212</v>
      </c>
      <c r="C17" s="1726">
        <v>40665.576793127751</v>
      </c>
      <c r="D17" s="1028">
        <v>50926.176615313962</v>
      </c>
      <c r="E17" s="1753">
        <v>13361</v>
      </c>
      <c r="F17" s="1756">
        <v>56092</v>
      </c>
      <c r="G17" s="1028">
        <v>69453</v>
      </c>
      <c r="H17" s="1759">
        <v>1.3021655879327716</v>
      </c>
      <c r="I17" s="1757">
        <v>1.3793484421811821</v>
      </c>
      <c r="J17" s="1758">
        <v>1.3637976501678875</v>
      </c>
    </row>
    <row r="18" spans="1:13" ht="15" thickBot="1">
      <c r="A18" s="369" t="s">
        <v>686</v>
      </c>
      <c r="B18" s="1032">
        <v>51004.485409282323</v>
      </c>
      <c r="C18" s="1033">
        <v>2276.4993145500366</v>
      </c>
      <c r="D18" s="1034">
        <v>53280.984723832356</v>
      </c>
      <c r="E18" s="1035">
        <v>53066</v>
      </c>
      <c r="F18" s="1036">
        <v>1942</v>
      </c>
      <c r="G18" s="1034">
        <v>55008</v>
      </c>
      <c r="H18" s="1037">
        <v>1.040418299962742</v>
      </c>
      <c r="I18" s="1038">
        <v>0.85306417075897412</v>
      </c>
      <c r="J18" s="1039">
        <v>1.0324133513132154</v>
      </c>
      <c r="K18" s="80"/>
      <c r="L18" s="81"/>
    </row>
    <row r="19" spans="1:13" s="18" customFormat="1" ht="15.75" customHeight="1" thickBot="1">
      <c r="A19" s="681" t="s">
        <v>91</v>
      </c>
      <c r="B19" s="1040">
        <f>+SUM(B7:B18)</f>
        <v>1351572.9534110446</v>
      </c>
      <c r="C19" s="1041">
        <f>+SUM(C7:C18)</f>
        <v>235034.54468761303</v>
      </c>
      <c r="D19" s="1042">
        <f>+SUM(D7:D18)</f>
        <v>1586607.4980986575</v>
      </c>
      <c r="E19" s="1040">
        <f>SUM(E7:E18)</f>
        <v>1458299</v>
      </c>
      <c r="F19" s="1041">
        <f>SUM(F7:F18)</f>
        <v>271301</v>
      </c>
      <c r="G19" s="1042">
        <f>+SUM(G7:G18)</f>
        <v>1729600</v>
      </c>
      <c r="H19" s="1043">
        <f>E19/B19</f>
        <v>1.078964325469524</v>
      </c>
      <c r="I19" s="1044">
        <f>F19/C19</f>
        <v>1.1543026594690118</v>
      </c>
      <c r="J19" s="1045">
        <f>G19/D19</f>
        <v>1.0901246855776872</v>
      </c>
      <c r="K19" s="82"/>
      <c r="L19" s="83"/>
      <c r="M19" s="18" t="s">
        <v>113</v>
      </c>
    </row>
    <row r="21" spans="1:13" ht="27" customHeight="1">
      <c r="A21" s="2046" t="s">
        <v>1332</v>
      </c>
      <c r="B21" s="2046"/>
      <c r="C21" s="2046"/>
      <c r="D21" s="2046"/>
      <c r="E21" s="2046"/>
      <c r="F21" s="2046"/>
      <c r="G21" s="2046"/>
      <c r="H21" s="2046"/>
      <c r="I21" s="2046"/>
      <c r="J21" s="2046"/>
    </row>
    <row r="22" spans="1:13">
      <c r="M22" s="19" t="s">
        <v>113</v>
      </c>
    </row>
    <row r="23" spans="1:13" ht="12.75" customHeight="1"/>
  </sheetData>
  <mergeCells count="8">
    <mergeCell ref="A21:J21"/>
    <mergeCell ref="A1:J1"/>
    <mergeCell ref="A2:J2"/>
    <mergeCell ref="B5:D5"/>
    <mergeCell ref="E5:G5"/>
    <mergeCell ref="H5:J5"/>
    <mergeCell ref="A4:J4"/>
    <mergeCell ref="A3:J3"/>
  </mergeCells>
  <printOptions horizontalCentered="1" verticalCentered="1" headings="1"/>
  <pageMargins left="0.25" right="0.25" top="0.5" bottom="0.5" header="0.3" footer="0.3"/>
  <pageSetup firstPageNumber="101" orientation="landscape" useFirstPageNumber="1" r:id="rId1"/>
  <headerFooter scaleWithDoc="0" alignWithMargins="0">
    <oddFooter xml:space="preserve">&amp;R&amp;12 </oddFooter>
  </headerFooter>
  <customProperties>
    <customPr name="_pios_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J27"/>
  <sheetViews>
    <sheetView zoomScaleNormal="100" workbookViewId="0">
      <selection activeCell="K8" sqref="K8"/>
    </sheetView>
  </sheetViews>
  <sheetFormatPr defaultColWidth="9" defaultRowHeight="15"/>
  <cols>
    <col min="1" max="1" width="19.42578125" style="2" customWidth="1"/>
    <col min="2" max="3" width="13.42578125" style="17" customWidth="1"/>
    <col min="4" max="4" width="12.28515625" style="1" customWidth="1"/>
    <col min="5" max="5" width="13.42578125" style="17" customWidth="1"/>
    <col min="6" max="6" width="12.5703125" style="17" customWidth="1"/>
    <col min="7" max="7" width="14.42578125" style="1" customWidth="1"/>
    <col min="8" max="8" width="13.140625" style="1" customWidth="1"/>
    <col min="9" max="16384" width="9" style="1"/>
  </cols>
  <sheetData>
    <row r="1" spans="1:10" ht="21" customHeight="1">
      <c r="A1" s="2241" t="s">
        <v>249</v>
      </c>
      <c r="B1" s="2242"/>
      <c r="C1" s="2242"/>
      <c r="D1" s="2242"/>
      <c r="E1" s="2242"/>
      <c r="F1" s="2242"/>
      <c r="G1" s="2242"/>
      <c r="H1" s="2243"/>
      <c r="J1" s="1794"/>
    </row>
    <row r="2" spans="1:10" s="2" customFormat="1" ht="20.25" customHeight="1">
      <c r="A2" s="2244" t="s">
        <v>1333</v>
      </c>
      <c r="B2" s="2102"/>
      <c r="C2" s="2102"/>
      <c r="D2" s="2102"/>
      <c r="E2" s="2102"/>
      <c r="F2" s="2102"/>
      <c r="G2" s="2102"/>
      <c r="H2" s="2240"/>
    </row>
    <row r="3" spans="1:10" s="2" customFormat="1" ht="20.25" customHeight="1">
      <c r="A3" s="2244" t="s">
        <v>1334</v>
      </c>
      <c r="B3" s="2032"/>
      <c r="C3" s="2032"/>
      <c r="D3" s="2032"/>
      <c r="E3" s="2032"/>
      <c r="F3" s="2032"/>
      <c r="G3" s="2032"/>
      <c r="H3" s="2245"/>
    </row>
    <row r="4" spans="1:10" s="2" customFormat="1" ht="21" customHeight="1">
      <c r="A4" s="2226" t="s">
        <v>4</v>
      </c>
      <c r="B4" s="2227"/>
      <c r="C4" s="2227"/>
      <c r="D4" s="2227"/>
      <c r="E4" s="2227"/>
      <c r="F4" s="2227"/>
      <c r="G4" s="2227"/>
      <c r="H4" s="2228"/>
    </row>
    <row r="5" spans="1:10" ht="57.75" customHeight="1">
      <c r="A5" s="1761"/>
      <c r="B5" s="1761" t="s">
        <v>1335</v>
      </c>
      <c r="C5" s="1761" t="s">
        <v>1336</v>
      </c>
      <c r="D5" s="1761" t="s">
        <v>1337</v>
      </c>
      <c r="E5" s="1761" t="s">
        <v>1338</v>
      </c>
      <c r="F5" s="1761" t="s">
        <v>1339</v>
      </c>
      <c r="G5" s="1762" t="s">
        <v>1340</v>
      </c>
      <c r="H5" s="1761" t="s">
        <v>1341</v>
      </c>
    </row>
    <row r="6" spans="1:10" ht="14.25">
      <c r="A6" s="1507" t="s">
        <v>1248</v>
      </c>
      <c r="B6" s="1206">
        <v>1758224</v>
      </c>
      <c r="C6" s="1763">
        <v>23729</v>
      </c>
      <c r="D6" s="1207">
        <v>1.3496005059651102E-2</v>
      </c>
      <c r="E6" s="1763">
        <v>14929</v>
      </c>
      <c r="F6" s="1763">
        <v>8504</v>
      </c>
      <c r="G6" s="1208">
        <v>0.62914577099751356</v>
      </c>
      <c r="H6" s="1735">
        <v>4.8366988506583913E-3</v>
      </c>
    </row>
    <row r="7" spans="1:10" ht="14.25">
      <c r="A7" s="1507" t="s">
        <v>1249</v>
      </c>
      <c r="B7" s="1206">
        <v>1759932</v>
      </c>
      <c r="C7" s="1209">
        <v>14628</v>
      </c>
      <c r="D7" s="1207">
        <v>8.3116847696388264E-3</v>
      </c>
      <c r="E7" s="1209">
        <v>8832</v>
      </c>
      <c r="F7" s="1209">
        <v>6133</v>
      </c>
      <c r="G7" s="1208">
        <v>0.60377358490566035</v>
      </c>
      <c r="H7" s="1819">
        <v>3.4847937306668668E-3</v>
      </c>
    </row>
    <row r="8" spans="1:10" ht="14.25">
      <c r="A8" s="1507" t="s">
        <v>1250</v>
      </c>
      <c r="B8" s="1206">
        <v>1765712</v>
      </c>
      <c r="C8" s="1209">
        <v>29722</v>
      </c>
      <c r="D8" s="1207">
        <v>1.6832869686562699E-2</v>
      </c>
      <c r="E8" s="1209">
        <v>17523</v>
      </c>
      <c r="F8" s="1209">
        <v>13565</v>
      </c>
      <c r="G8" s="1208">
        <v>0.5895632864544782</v>
      </c>
      <c r="H8" s="1819">
        <v>7.6824533106191724E-3</v>
      </c>
    </row>
    <row r="9" spans="1:10" ht="14.25">
      <c r="A9" s="1507" t="s">
        <v>1251</v>
      </c>
      <c r="B9" s="1206">
        <v>1772161</v>
      </c>
      <c r="C9" s="1209">
        <v>35083</v>
      </c>
      <c r="D9" s="1207">
        <v>1.9796734043915874E-2</v>
      </c>
      <c r="E9" s="1209">
        <v>26661</v>
      </c>
      <c r="F9" s="1209">
        <v>13002</v>
      </c>
      <c r="G9" s="1208">
        <v>0.75994071202576752</v>
      </c>
      <c r="H9" s="1819">
        <v>7.3368051774076962E-3</v>
      </c>
    </row>
    <row r="10" spans="1:10" ht="14.25">
      <c r="A10" s="1507" t="s">
        <v>1252</v>
      </c>
      <c r="B10" s="1206">
        <v>1771397</v>
      </c>
      <c r="C10" s="1209">
        <v>23380</v>
      </c>
      <c r="D10" s="1207">
        <v>1.3198622330285081E-2</v>
      </c>
      <c r="E10" s="1209">
        <v>15826</v>
      </c>
      <c r="F10" s="1209">
        <v>9213</v>
      </c>
      <c r="G10" s="1208">
        <v>0.67690333618477327</v>
      </c>
      <c r="H10" s="1819">
        <v>5.2009797916559644E-3</v>
      </c>
    </row>
    <row r="11" spans="1:10" ht="14.25">
      <c r="A11" s="1507" t="s">
        <v>1253</v>
      </c>
      <c r="B11" s="1206">
        <v>1766341</v>
      </c>
      <c r="C11" s="1209">
        <v>22268</v>
      </c>
      <c r="D11" s="1207">
        <v>1.26068522442722E-2</v>
      </c>
      <c r="E11" s="1209">
        <v>13665</v>
      </c>
      <c r="F11" s="1209">
        <v>9396</v>
      </c>
      <c r="G11" s="1208">
        <v>0.61366085863121966</v>
      </c>
      <c r="H11" s="1819">
        <v>5.3194711553431638E-3</v>
      </c>
    </row>
    <row r="12" spans="1:10" ht="14.25">
      <c r="A12" s="1507" t="s">
        <v>1254</v>
      </c>
      <c r="B12" s="1206">
        <v>1759511</v>
      </c>
      <c r="C12" s="1209">
        <v>21830</v>
      </c>
      <c r="D12" s="1207">
        <v>1.2406856223121083E-2</v>
      </c>
      <c r="E12" s="1209">
        <v>14126</v>
      </c>
      <c r="F12" s="1209">
        <v>8560</v>
      </c>
      <c r="G12" s="1208">
        <v>0.64709115895556568</v>
      </c>
      <c r="H12" s="1819">
        <v>4.8649880563406541E-3</v>
      </c>
    </row>
    <row r="13" spans="1:10" ht="14.25">
      <c r="A13" s="1507" t="s">
        <v>1255</v>
      </c>
      <c r="B13" s="1206">
        <v>1753904</v>
      </c>
      <c r="C13" s="1209">
        <v>30083</v>
      </c>
      <c r="D13" s="1207">
        <v>1.7152022003484799E-2</v>
      </c>
      <c r="E13" s="1209">
        <v>20131</v>
      </c>
      <c r="F13" s="1209">
        <v>11308</v>
      </c>
      <c r="G13" s="1208">
        <v>0.66918192999368409</v>
      </c>
      <c r="H13" s="1819">
        <v>6.4473312108302393E-3</v>
      </c>
    </row>
    <row r="14" spans="1:10" ht="14.25">
      <c r="A14" s="1507" t="s">
        <v>1256</v>
      </c>
      <c r="B14" s="1206">
        <v>1751213</v>
      </c>
      <c r="C14" s="1209">
        <v>35465</v>
      </c>
      <c r="D14" s="1207">
        <v>2.0251676980470108E-2</v>
      </c>
      <c r="E14" s="1209">
        <v>24009</v>
      </c>
      <c r="F14" s="1209">
        <v>12366</v>
      </c>
      <c r="G14" s="1208">
        <v>0.6769773015649232</v>
      </c>
      <c r="H14" s="1819">
        <v>7.0613911614406701E-3</v>
      </c>
    </row>
    <row r="15" spans="1:10" ht="14.25">
      <c r="A15" s="1507" t="s">
        <v>1257</v>
      </c>
      <c r="B15" s="1206">
        <v>1747505</v>
      </c>
      <c r="C15" s="1209">
        <v>35492</v>
      </c>
      <c r="D15" s="1207">
        <v>2.0310099255796122E-2</v>
      </c>
      <c r="E15" s="1209">
        <v>23492</v>
      </c>
      <c r="F15" s="1209">
        <v>12526</v>
      </c>
      <c r="G15" s="1208">
        <v>0.661895638453736</v>
      </c>
      <c r="H15" s="1819">
        <v>7.1679337112054041E-3</v>
      </c>
    </row>
    <row r="16" spans="1:10" ht="14.25">
      <c r="A16" s="1507" t="s">
        <v>1258</v>
      </c>
      <c r="B16" s="1206">
        <v>1738775</v>
      </c>
      <c r="C16" s="1209">
        <v>25464</v>
      </c>
      <c r="D16" s="1207">
        <v>1.464479302957542E-2</v>
      </c>
      <c r="E16" s="1209">
        <v>16802</v>
      </c>
      <c r="F16" s="1209">
        <v>9226</v>
      </c>
      <c r="G16" s="1208">
        <v>0.65983349041784478</v>
      </c>
      <c r="H16" s="1819">
        <v>5.3060344207847476E-3</v>
      </c>
    </row>
    <row r="17" spans="1:9" ht="14.25">
      <c r="A17" s="1507" t="s">
        <v>1259</v>
      </c>
      <c r="B17" s="1206">
        <v>1729600</v>
      </c>
      <c r="C17" s="1209">
        <v>31302</v>
      </c>
      <c r="D17" s="1207">
        <v>1.8097826086956523E-2</v>
      </c>
      <c r="E17" s="1209">
        <v>20288</v>
      </c>
      <c r="F17" s="1209">
        <v>8756</v>
      </c>
      <c r="G17" s="1208">
        <v>0.64813749920132901</v>
      </c>
      <c r="H17" s="1819">
        <v>5.0624421831637371E-3</v>
      </c>
    </row>
    <row r="18" spans="1:9">
      <c r="A18" s="548" t="s">
        <v>91</v>
      </c>
      <c r="B18" s="1210">
        <f>B17</f>
        <v>1729600</v>
      </c>
      <c r="C18" s="1210">
        <f>SUM(C6:C17)</f>
        <v>328446</v>
      </c>
      <c r="D18" s="1211">
        <f>C18/B18</f>
        <v>0.18989708603145236</v>
      </c>
      <c r="E18" s="1210">
        <f>SUM(E6:E17)</f>
        <v>216284</v>
      </c>
      <c r="F18" s="1210">
        <f>SUM(F6:F17)</f>
        <v>122555</v>
      </c>
      <c r="G18" s="1211">
        <f>E18/C18</f>
        <v>0.65850703007495903</v>
      </c>
      <c r="H18" s="1211">
        <f>F18/B18</f>
        <v>7.0857423681776138E-2</v>
      </c>
      <c r="I18" s="1" t="s">
        <v>113</v>
      </c>
    </row>
    <row r="19" spans="1:9" ht="14.25">
      <c r="A19"/>
      <c r="B19"/>
      <c r="C19"/>
      <c r="D19"/>
      <c r="E19"/>
      <c r="F19"/>
      <c r="G19" s="98"/>
      <c r="H19"/>
    </row>
    <row r="20" spans="1:9" ht="14.25">
      <c r="A20" s="1945" t="s">
        <v>1342</v>
      </c>
      <c r="B20" s="2016"/>
      <c r="C20" s="2016"/>
      <c r="D20" s="2016"/>
      <c r="E20" s="2016"/>
      <c r="F20" s="2016"/>
      <c r="G20" s="2016"/>
      <c r="H20" s="2016"/>
    </row>
    <row r="21" spans="1:9" ht="28.35" customHeight="1">
      <c r="A21" s="1945" t="s">
        <v>1343</v>
      </c>
      <c r="B21" s="2016"/>
      <c r="C21" s="2016"/>
      <c r="D21" s="2016"/>
      <c r="E21" s="2016"/>
      <c r="F21" s="2016"/>
      <c r="G21" s="2016"/>
      <c r="H21" s="2016"/>
    </row>
    <row r="22" spans="1:9" ht="14.25">
      <c r="A22" s="1944" t="s">
        <v>1344</v>
      </c>
      <c r="B22" s="2017"/>
      <c r="C22" s="2017"/>
      <c r="D22" s="2017"/>
      <c r="E22" s="2017"/>
      <c r="F22" s="2017"/>
      <c r="G22" s="2017"/>
      <c r="H22" s="2017"/>
    </row>
    <row r="23" spans="1:9" ht="14.25">
      <c r="A23" s="2043" t="s">
        <v>1345</v>
      </c>
      <c r="B23" s="2017"/>
      <c r="C23" s="2017"/>
      <c r="D23" s="2017"/>
      <c r="E23" s="2017"/>
      <c r="F23" s="2017"/>
      <c r="G23" s="2017"/>
      <c r="H23" s="2017"/>
    </row>
    <row r="24" spans="1:9" ht="14.25">
      <c r="A24" s="1954"/>
      <c r="B24" s="1954"/>
      <c r="C24" s="1954"/>
      <c r="D24" s="1954"/>
      <c r="E24" s="1954"/>
      <c r="F24" s="1954"/>
      <c r="G24" s="1954"/>
      <c r="H24" s="1954"/>
    </row>
    <row r="25" spans="1:9" ht="14.25">
      <c r="A25" s="99"/>
      <c r="B25" s="73"/>
      <c r="C25" s="73"/>
      <c r="D25" s="73"/>
      <c r="E25" s="73"/>
      <c r="F25" s="73"/>
      <c r="G25" s="100"/>
      <c r="H25" s="73"/>
    </row>
    <row r="26" spans="1:9" ht="14.25">
      <c r="A26"/>
      <c r="B26"/>
      <c r="C26"/>
      <c r="D26"/>
      <c r="E26"/>
      <c r="F26"/>
      <c r="G26" s="98"/>
      <c r="H26"/>
    </row>
    <row r="27" spans="1:9" ht="14.25">
      <c r="A27"/>
      <c r="B27"/>
      <c r="C27"/>
      <c r="D27"/>
      <c r="E27"/>
      <c r="F27"/>
      <c r="G27" s="98"/>
      <c r="H27"/>
    </row>
  </sheetData>
  <mergeCells count="9">
    <mergeCell ref="A23:H23"/>
    <mergeCell ref="A24:H24"/>
    <mergeCell ref="A21:H21"/>
    <mergeCell ref="A1:H1"/>
    <mergeCell ref="A2:H2"/>
    <mergeCell ref="A20:H20"/>
    <mergeCell ref="A4:H4"/>
    <mergeCell ref="A22:H22"/>
    <mergeCell ref="A3:H3"/>
  </mergeCells>
  <printOptions horizontalCentered="1" verticalCentered="1" headings="1"/>
  <pageMargins left="0.25" right="0.25" top="0.25" bottom="0.25" header="0.3" footer="0.3"/>
  <pageSetup firstPageNumber="102" orientation="landscape" useFirstPageNumber="1" r:id="rId1"/>
  <headerFooter scaleWithDoc="0" alignWithMargins="0"/>
  <customProperties>
    <customPr name="_pios_id" r:id="rId2"/>
  </customProperties>
  <ignoredErrors>
    <ignoredError sqref="D18"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H1218"/>
  <sheetViews>
    <sheetView topLeftCell="A17" zoomScaleNormal="100" zoomScalePageLayoutView="60" workbookViewId="0">
      <selection activeCell="N16" sqref="N16"/>
    </sheetView>
  </sheetViews>
  <sheetFormatPr defaultColWidth="34.5703125" defaultRowHeight="14.25"/>
  <cols>
    <col min="1" max="1" width="40.5703125" style="1" customWidth="1"/>
    <col min="2" max="3" width="17.42578125" style="1" customWidth="1"/>
    <col min="4" max="4" width="16.5703125" style="1" customWidth="1"/>
    <col min="5" max="5" width="15.5703125" style="1" customWidth="1"/>
    <col min="6" max="6" width="17" style="1" customWidth="1"/>
    <col min="7" max="7" width="15.42578125" style="1" bestFit="1" customWidth="1"/>
    <col min="8" max="8" width="13.42578125" style="1" bestFit="1" customWidth="1"/>
    <col min="9" max="9" width="12.5703125" style="1" bestFit="1" customWidth="1"/>
    <col min="10" max="10" width="12.42578125" style="1" customWidth="1"/>
    <col min="11" max="11" width="15" style="1" customWidth="1"/>
    <col min="12" max="12" width="19" style="1" customWidth="1"/>
    <col min="13" max="20" width="16.5703125" style="1" customWidth="1"/>
    <col min="21" max="21" width="17.5703125" style="1" customWidth="1"/>
    <col min="22" max="23" width="14.5703125" style="1" customWidth="1"/>
    <col min="24" max="24" width="12" style="1" customWidth="1"/>
    <col min="25" max="25" width="14.5703125" style="3" customWidth="1"/>
    <col min="26" max="26" width="12.5703125" style="1" customWidth="1"/>
    <col min="27" max="27" width="11" style="1" customWidth="1"/>
    <col min="28" max="28" width="14.5703125" style="1" customWidth="1"/>
    <col min="29" max="29" width="16.5703125" style="1" customWidth="1"/>
    <col min="30" max="30" width="16.42578125" style="1" customWidth="1"/>
    <col min="31" max="31" width="15.42578125" style="1" customWidth="1"/>
    <col min="32" max="33" width="14" style="1" customWidth="1"/>
    <col min="34" max="34" width="15.42578125" style="1" customWidth="1"/>
    <col min="35" max="35" width="19.5703125" style="1" customWidth="1"/>
    <col min="36" max="36" width="12" style="1" customWidth="1"/>
    <col min="37" max="37" width="12.5703125" style="1" customWidth="1"/>
    <col min="38" max="38" width="14.5703125" style="1" customWidth="1"/>
    <col min="39" max="16384" width="34.5703125" style="1"/>
  </cols>
  <sheetData>
    <row r="1" spans="1:46" s="6" customFormat="1" ht="81.75" customHeight="1">
      <c r="A1" s="1950" t="s">
        <v>129</v>
      </c>
      <c r="B1" s="1950"/>
      <c r="C1" s="1950"/>
      <c r="D1" s="1950"/>
      <c r="E1" s="1950"/>
      <c r="F1" s="1950"/>
      <c r="G1" s="1950"/>
      <c r="H1" s="1950"/>
      <c r="I1" s="1950"/>
      <c r="J1" s="1950"/>
      <c r="K1" s="76"/>
      <c r="L1" s="5"/>
      <c r="M1" s="5"/>
      <c r="N1" s="5"/>
      <c r="O1" s="5"/>
      <c r="P1" s="5"/>
      <c r="Q1" s="5"/>
      <c r="R1" s="5"/>
      <c r="S1" s="5"/>
      <c r="T1" s="5"/>
      <c r="U1" s="5"/>
      <c r="V1" s="5"/>
      <c r="W1" s="5"/>
      <c r="X1" s="5"/>
      <c r="Y1" s="5"/>
      <c r="Z1" s="5"/>
      <c r="AA1" s="5"/>
      <c r="AB1" s="5"/>
      <c r="AC1" s="5"/>
      <c r="AD1" s="5"/>
      <c r="AE1" s="5"/>
      <c r="AF1" s="5"/>
      <c r="AG1" s="5"/>
      <c r="AH1" s="5"/>
      <c r="AI1" s="5"/>
      <c r="AJ1" s="5"/>
      <c r="AK1" s="5"/>
      <c r="AL1" s="5"/>
      <c r="AM1" s="183"/>
      <c r="AN1" s="183"/>
      <c r="AO1" s="183"/>
      <c r="AP1" s="183"/>
      <c r="AQ1" s="183"/>
      <c r="AR1" s="183"/>
      <c r="AS1" s="183"/>
      <c r="AT1" s="183"/>
    </row>
    <row r="2" spans="1:46" ht="17.25" customHeight="1">
      <c r="A2" s="1350"/>
      <c r="B2" s="1351" t="s">
        <v>130</v>
      </c>
      <c r="C2" s="1351"/>
      <c r="D2" s="1351"/>
      <c r="E2" s="1351" t="s">
        <v>131</v>
      </c>
      <c r="F2" s="1351"/>
      <c r="G2" s="1351"/>
      <c r="H2" s="1352" t="s">
        <v>132</v>
      </c>
      <c r="I2" s="1353"/>
      <c r="J2" s="1354"/>
      <c r="L2" s="1794"/>
      <c r="M2" s="494"/>
      <c r="Y2" s="1"/>
    </row>
    <row r="3" spans="1:46" s="7" customFormat="1" ht="15">
      <c r="A3" s="1350" t="s">
        <v>99</v>
      </c>
      <c r="B3" s="1228" t="s">
        <v>100</v>
      </c>
      <c r="C3" s="1228" t="s">
        <v>101</v>
      </c>
      <c r="D3" s="1228" t="s">
        <v>91</v>
      </c>
      <c r="E3" s="1228" t="s">
        <v>100</v>
      </c>
      <c r="F3" s="1228" t="s">
        <v>101</v>
      </c>
      <c r="G3" s="1228" t="s">
        <v>91</v>
      </c>
      <c r="H3" s="1228" t="s">
        <v>100</v>
      </c>
      <c r="I3" s="1228" t="s">
        <v>101</v>
      </c>
      <c r="J3" s="1228" t="s">
        <v>91</v>
      </c>
      <c r="L3" s="2"/>
    </row>
    <row r="4" spans="1:46" ht="17.25" customHeight="1">
      <c r="A4" s="1355" t="s">
        <v>133</v>
      </c>
      <c r="B4" s="1356"/>
      <c r="C4" s="1357"/>
      <c r="D4" s="1357"/>
      <c r="E4" s="1357"/>
      <c r="F4" s="1357"/>
      <c r="G4" s="1357"/>
      <c r="H4" s="1357"/>
      <c r="I4" s="1357"/>
      <c r="J4" s="1358"/>
      <c r="M4" s="495"/>
      <c r="Y4" s="1"/>
    </row>
    <row r="5" spans="1:46" ht="17.25" customHeight="1">
      <c r="A5" s="1359" t="s">
        <v>57</v>
      </c>
      <c r="B5" s="1360" t="s">
        <v>12</v>
      </c>
      <c r="C5" s="1361"/>
      <c r="D5" s="1362"/>
      <c r="E5" s="1360" t="s">
        <v>12</v>
      </c>
      <c r="F5" s="1361">
        <v>2323501.8899999997</v>
      </c>
      <c r="G5" s="1363">
        <v>2323501.8899999997</v>
      </c>
      <c r="H5" s="1360" t="s">
        <v>12</v>
      </c>
      <c r="I5" s="37"/>
      <c r="J5" s="37"/>
      <c r="K5" s="74"/>
      <c r="L5" s="8"/>
      <c r="M5" s="8"/>
      <c r="N5" s="8"/>
      <c r="O5" s="8"/>
      <c r="P5" s="8"/>
      <c r="Q5" s="8"/>
      <c r="R5" s="8"/>
      <c r="S5" s="8"/>
      <c r="T5" s="8"/>
      <c r="U5" s="8"/>
      <c r="V5" s="8"/>
      <c r="W5" s="8"/>
      <c r="X5" s="8"/>
      <c r="Y5" s="8"/>
      <c r="Z5" s="8"/>
      <c r="AA5" s="8"/>
      <c r="AB5" s="8"/>
    </row>
    <row r="6" spans="1:46" ht="17.25" customHeight="1">
      <c r="A6" s="1359" t="s">
        <v>61</v>
      </c>
      <c r="B6" s="1360" t="s">
        <v>12</v>
      </c>
      <c r="C6" s="1361"/>
      <c r="D6" s="1362"/>
      <c r="E6" s="1360" t="s">
        <v>12</v>
      </c>
      <c r="F6" s="1361">
        <v>18025462.429999996</v>
      </c>
      <c r="G6" s="1363">
        <v>18025462.429999996</v>
      </c>
      <c r="H6" s="1360" t="s">
        <v>12</v>
      </c>
      <c r="I6" s="37"/>
      <c r="J6" s="37"/>
      <c r="K6" s="74"/>
      <c r="L6" s="8"/>
      <c r="M6" s="496"/>
      <c r="N6" s="8"/>
      <c r="O6" s="8"/>
      <c r="P6" s="8"/>
      <c r="Q6" s="8"/>
      <c r="R6" s="8"/>
      <c r="S6" s="8"/>
      <c r="T6" s="8"/>
      <c r="U6" s="8"/>
      <c r="V6" s="8"/>
      <c r="W6" s="8"/>
      <c r="X6" s="8"/>
      <c r="Y6" s="8"/>
      <c r="Z6" s="8"/>
      <c r="AA6" s="8"/>
      <c r="AB6" s="8"/>
    </row>
    <row r="7" spans="1:46" ht="17.25" customHeight="1">
      <c r="A7" s="1359" t="s">
        <v>65</v>
      </c>
      <c r="B7" s="1360" t="s">
        <v>12</v>
      </c>
      <c r="C7" s="1361"/>
      <c r="D7" s="1362"/>
      <c r="E7" s="1360" t="s">
        <v>12</v>
      </c>
      <c r="F7" s="1361">
        <v>14452546.000000002</v>
      </c>
      <c r="G7" s="1363">
        <v>14452546.000000002</v>
      </c>
      <c r="H7" s="1360" t="s">
        <v>12</v>
      </c>
      <c r="I7" s="50"/>
      <c r="J7" s="50"/>
      <c r="K7" s="74"/>
      <c r="L7" s="8"/>
      <c r="M7" s="8"/>
      <c r="N7" s="8"/>
      <c r="O7" s="8"/>
      <c r="P7" s="8"/>
      <c r="Q7" s="8"/>
      <c r="R7" s="8"/>
      <c r="S7" s="8"/>
      <c r="T7" s="8"/>
      <c r="U7" s="8"/>
      <c r="V7" s="8"/>
      <c r="W7" s="8"/>
      <c r="X7" s="8"/>
      <c r="Y7" s="8"/>
      <c r="Z7" s="8"/>
      <c r="AA7" s="8"/>
      <c r="AB7" s="8"/>
    </row>
    <row r="8" spans="1:46" ht="17.25" customHeight="1">
      <c r="A8" s="1364" t="s">
        <v>134</v>
      </c>
      <c r="B8" s="1360" t="s">
        <v>12</v>
      </c>
      <c r="C8" s="1361"/>
      <c r="D8" s="1362"/>
      <c r="E8" s="1360" t="s">
        <v>12</v>
      </c>
      <c r="F8" s="1361">
        <v>18352941.530000005</v>
      </c>
      <c r="G8" s="1363">
        <v>18352941.530000005</v>
      </c>
      <c r="H8" s="1360" t="s">
        <v>12</v>
      </c>
      <c r="I8" s="50"/>
      <c r="J8" s="50"/>
      <c r="K8" s="74"/>
      <c r="L8" s="826"/>
      <c r="M8" s="8"/>
      <c r="N8" s="8"/>
      <c r="O8" s="8"/>
      <c r="P8" s="8"/>
      <c r="Q8" s="8"/>
      <c r="R8" s="8"/>
      <c r="S8" s="8"/>
      <c r="T8" s="8"/>
      <c r="U8" s="8"/>
      <c r="V8" s="8"/>
      <c r="W8" s="8"/>
      <c r="X8" s="8"/>
      <c r="Y8" s="8"/>
      <c r="Z8" s="8"/>
      <c r="AA8" s="8"/>
      <c r="AB8" s="8"/>
    </row>
    <row r="9" spans="1:46">
      <c r="A9" s="1359" t="s">
        <v>75</v>
      </c>
      <c r="B9" s="1360" t="s">
        <v>12</v>
      </c>
      <c r="C9" s="1361"/>
      <c r="D9" s="1362"/>
      <c r="E9" s="1360" t="s">
        <v>12</v>
      </c>
      <c r="F9" s="1361">
        <v>10065965.700000001</v>
      </c>
      <c r="G9" s="1363">
        <v>10065965.700000001</v>
      </c>
      <c r="H9" s="1360" t="s">
        <v>12</v>
      </c>
      <c r="I9" s="37"/>
      <c r="J9" s="37"/>
      <c r="K9" s="74"/>
      <c r="L9" s="8"/>
      <c r="M9" s="8"/>
      <c r="N9" s="8"/>
      <c r="O9" s="8"/>
      <c r="P9" s="8"/>
      <c r="Q9" s="8"/>
      <c r="R9" s="8"/>
      <c r="S9" s="8"/>
      <c r="T9" s="8"/>
      <c r="U9" s="8"/>
      <c r="V9" s="8"/>
      <c r="W9" s="8"/>
      <c r="X9" s="8"/>
      <c r="Y9" s="8"/>
      <c r="Z9" s="8"/>
      <c r="AA9" s="8"/>
      <c r="AB9" s="8"/>
    </row>
    <row r="10" spans="1:46">
      <c r="A10" s="1359" t="s">
        <v>78</v>
      </c>
      <c r="B10" s="1360" t="s">
        <v>12</v>
      </c>
      <c r="C10" s="1361"/>
      <c r="D10" s="1362"/>
      <c r="E10" s="1360" t="s">
        <v>12</v>
      </c>
      <c r="F10" s="1361"/>
      <c r="G10" s="1363"/>
      <c r="H10" s="1360" t="s">
        <v>12</v>
      </c>
      <c r="I10" s="37"/>
      <c r="J10" s="37"/>
      <c r="K10" s="74"/>
      <c r="L10" s="8"/>
      <c r="M10" s="8"/>
      <c r="N10" s="8"/>
      <c r="O10" s="8"/>
      <c r="P10" s="8"/>
      <c r="Q10" s="8"/>
      <c r="R10" s="8"/>
      <c r="S10" s="8"/>
      <c r="T10" s="8"/>
      <c r="U10" s="8"/>
      <c r="V10" s="8"/>
      <c r="W10" s="8"/>
      <c r="X10" s="8"/>
      <c r="Y10" s="8"/>
      <c r="Z10" s="8"/>
      <c r="AA10" s="8"/>
      <c r="AB10" s="8"/>
    </row>
    <row r="11" spans="1:46" ht="17.25" customHeight="1">
      <c r="A11" s="1359" t="s">
        <v>135</v>
      </c>
      <c r="B11" s="1360" t="s">
        <v>12</v>
      </c>
      <c r="C11" s="1361"/>
      <c r="D11" s="1362"/>
      <c r="E11" s="1360" t="s">
        <v>12</v>
      </c>
      <c r="F11" s="1361">
        <v>213461.56</v>
      </c>
      <c r="G11" s="1363">
        <v>213461.56</v>
      </c>
      <c r="H11" s="1360" t="s">
        <v>12</v>
      </c>
      <c r="I11" s="37"/>
      <c r="J11" s="37"/>
      <c r="K11" s="74"/>
      <c r="L11" s="8"/>
      <c r="M11" s="8"/>
      <c r="N11" s="8"/>
      <c r="O11" s="8"/>
      <c r="P11" s="8"/>
      <c r="Q11" s="8"/>
      <c r="R11" s="8"/>
      <c r="S11" s="8"/>
      <c r="T11" s="8"/>
      <c r="U11" s="8"/>
      <c r="V11" s="8"/>
      <c r="W11" s="8"/>
      <c r="X11" s="8"/>
      <c r="Y11" s="8"/>
      <c r="Z11" s="8"/>
      <c r="AA11" s="8"/>
      <c r="AB11" s="8"/>
    </row>
    <row r="12" spans="1:46">
      <c r="A12" s="1359" t="s">
        <v>89</v>
      </c>
      <c r="B12" s="1360" t="s">
        <v>12</v>
      </c>
      <c r="C12" s="1361"/>
      <c r="D12" s="1362"/>
      <c r="E12" s="1360" t="s">
        <v>12</v>
      </c>
      <c r="F12" s="1361">
        <v>8395792.1999999993</v>
      </c>
      <c r="G12" s="1363">
        <v>8395792.1999999993</v>
      </c>
      <c r="H12" s="1360" t="s">
        <v>12</v>
      </c>
      <c r="I12" s="37"/>
      <c r="J12" s="37"/>
      <c r="K12" s="74"/>
      <c r="L12" s="8"/>
      <c r="M12" s="8"/>
      <c r="N12" s="8"/>
      <c r="O12" s="8"/>
      <c r="P12" s="8"/>
      <c r="Q12" s="8"/>
      <c r="R12" s="8"/>
      <c r="S12" s="8"/>
      <c r="T12" s="8"/>
      <c r="U12" s="8"/>
      <c r="V12" s="8"/>
      <c r="W12" s="8"/>
      <c r="X12" s="8"/>
      <c r="Y12" s="8"/>
      <c r="Z12" s="8"/>
      <c r="AA12" s="8"/>
      <c r="AB12" s="8"/>
    </row>
    <row r="13" spans="1:46" ht="17.25" customHeight="1">
      <c r="A13" s="1359" t="s">
        <v>136</v>
      </c>
      <c r="B13" s="1360" t="s">
        <v>12</v>
      </c>
      <c r="C13" s="1361"/>
      <c r="D13" s="1362"/>
      <c r="E13" s="1360" t="s">
        <v>12</v>
      </c>
      <c r="F13" s="1361">
        <v>1241321.6300000001</v>
      </c>
      <c r="G13" s="1363">
        <v>1241321.6300000001</v>
      </c>
      <c r="H13" s="1360" t="s">
        <v>12</v>
      </c>
      <c r="I13" s="37"/>
      <c r="J13" s="37"/>
      <c r="K13" s="79"/>
      <c r="L13" s="8"/>
      <c r="M13" s="8"/>
      <c r="N13" s="8"/>
      <c r="O13" s="8"/>
      <c r="P13" s="8"/>
      <c r="Q13" s="8"/>
      <c r="R13" s="8"/>
      <c r="S13" s="8"/>
      <c r="T13" s="8"/>
      <c r="U13" s="8"/>
      <c r="V13" s="8"/>
      <c r="W13" s="8"/>
      <c r="X13" s="8"/>
      <c r="Y13" s="8"/>
      <c r="Z13" s="8"/>
      <c r="AA13" s="8"/>
      <c r="AB13" s="8"/>
    </row>
    <row r="14" spans="1:46" ht="17.25" customHeight="1">
      <c r="A14" s="1359" t="s">
        <v>137</v>
      </c>
      <c r="B14" s="1360" t="s">
        <v>12</v>
      </c>
      <c r="C14" s="1363"/>
      <c r="D14" s="1362"/>
      <c r="E14" s="1360" t="s">
        <v>12</v>
      </c>
      <c r="F14" s="1361"/>
      <c r="G14" s="1363"/>
      <c r="H14" s="1360" t="s">
        <v>12</v>
      </c>
      <c r="I14" s="37"/>
      <c r="J14" s="37"/>
      <c r="K14" s="74"/>
      <c r="L14" s="8"/>
      <c r="M14" s="8"/>
      <c r="N14" s="8"/>
      <c r="O14" s="8"/>
      <c r="P14" s="8"/>
      <c r="Q14" s="8"/>
      <c r="R14" s="8"/>
      <c r="S14" s="8"/>
      <c r="T14" s="8"/>
      <c r="U14" s="8"/>
      <c r="V14" s="8"/>
      <c r="W14" s="8"/>
      <c r="X14" s="8"/>
      <c r="Y14" s="8"/>
      <c r="Z14" s="8"/>
      <c r="AA14" s="8"/>
      <c r="AB14" s="8"/>
    </row>
    <row r="15" spans="1:46" ht="17.25" customHeight="1">
      <c r="A15" s="1229" t="s">
        <v>138</v>
      </c>
      <c r="B15" s="1360" t="s">
        <v>12</v>
      </c>
      <c r="C15" s="1230">
        <v>82850295</v>
      </c>
      <c r="D15" s="1365">
        <f t="shared" ref="D15" si="0">SUM(B15:C15)</f>
        <v>82850295</v>
      </c>
      <c r="E15" s="1360" t="s">
        <v>12</v>
      </c>
      <c r="F15" s="1230">
        <f>SUM(F5:F14)</f>
        <v>73070992.940000013</v>
      </c>
      <c r="G15" s="1365">
        <f t="shared" ref="G15" si="1">SUM(E15:F15)</f>
        <v>73070992.940000013</v>
      </c>
      <c r="H15" s="1360" t="s">
        <v>12</v>
      </c>
      <c r="I15" s="975">
        <f>F15/C15</f>
        <v>0.88196418540211607</v>
      </c>
      <c r="J15" s="975">
        <f t="shared" ref="J15" si="2">G15/D15</f>
        <v>0.88196418540211607</v>
      </c>
      <c r="K15" s="79"/>
      <c r="L15" s="8"/>
      <c r="M15" s="8"/>
      <c r="N15" s="8"/>
      <c r="O15" s="8"/>
      <c r="P15" s="8"/>
      <c r="Q15" s="8"/>
      <c r="R15" s="8"/>
      <c r="S15" s="8"/>
      <c r="T15" s="8"/>
      <c r="U15" s="8"/>
      <c r="V15" s="8"/>
      <c r="W15" s="8"/>
      <c r="X15" s="8"/>
      <c r="Y15" s="8"/>
      <c r="Z15" s="8"/>
      <c r="AA15" s="8"/>
      <c r="AB15" s="8"/>
    </row>
    <row r="16" spans="1:46" ht="17.25" customHeight="1">
      <c r="A16" s="1350"/>
      <c r="B16" s="1350"/>
      <c r="C16" s="1350"/>
      <c r="D16" s="1350"/>
      <c r="E16" s="1350"/>
      <c r="F16" s="1350"/>
      <c r="G16" s="1350"/>
      <c r="H16" s="1350"/>
      <c r="I16" s="1350"/>
      <c r="J16" s="1350"/>
      <c r="K16" s="309"/>
      <c r="L16" s="310"/>
      <c r="M16" s="310"/>
      <c r="N16" s="8"/>
      <c r="O16" s="8"/>
      <c r="P16" s="8"/>
      <c r="Q16" s="8"/>
      <c r="R16" s="8"/>
      <c r="S16" s="8"/>
      <c r="T16" s="8"/>
      <c r="U16" s="8"/>
      <c r="V16" s="8"/>
      <c r="W16" s="8"/>
      <c r="X16" s="8"/>
      <c r="Y16" s="8"/>
      <c r="Z16" s="8"/>
      <c r="AA16" s="8"/>
      <c r="AB16" s="8"/>
    </row>
    <row r="17" spans="1:75" ht="17.25" customHeight="1">
      <c r="A17" s="67" t="s">
        <v>139</v>
      </c>
      <c r="B17" s="1360" t="s">
        <v>12</v>
      </c>
      <c r="C17" s="973">
        <v>810413</v>
      </c>
      <c r="D17" s="1362">
        <f>SUM(B17:C17)</f>
        <v>810413</v>
      </c>
      <c r="E17" s="1360" t="s">
        <v>12</v>
      </c>
      <c r="F17" s="1361">
        <v>555740.23</v>
      </c>
      <c r="G17" s="1363">
        <v>555740.23</v>
      </c>
      <c r="H17" s="1360" t="s">
        <v>12</v>
      </c>
      <c r="I17" s="77">
        <f>F17/C17</f>
        <v>0.68574940184819344</v>
      </c>
      <c r="J17" s="77">
        <f>G17/D17</f>
        <v>0.68574940184819344</v>
      </c>
      <c r="K17" s="74"/>
      <c r="L17" s="8"/>
      <c r="M17" s="8"/>
      <c r="N17" s="8"/>
      <c r="O17" s="8"/>
      <c r="P17" s="8"/>
      <c r="Q17" s="8"/>
      <c r="R17" s="8"/>
      <c r="S17" s="8"/>
      <c r="T17" s="8"/>
      <c r="U17" s="8"/>
      <c r="V17" s="8"/>
      <c r="W17" s="8"/>
      <c r="X17" s="8"/>
      <c r="Y17" s="8"/>
      <c r="Z17" s="8"/>
      <c r="AA17" s="8"/>
      <c r="AB17" s="8"/>
    </row>
    <row r="18" spans="1:75" ht="17.25" customHeight="1">
      <c r="A18" s="67" t="s">
        <v>140</v>
      </c>
      <c r="B18" s="1360" t="s">
        <v>12</v>
      </c>
      <c r="C18" s="973">
        <v>0</v>
      </c>
      <c r="D18" s="1362">
        <v>0</v>
      </c>
      <c r="E18" s="1360" t="s">
        <v>12</v>
      </c>
      <c r="F18" s="1361"/>
      <c r="G18" s="1362"/>
      <c r="H18" s="1360" t="s">
        <v>12</v>
      </c>
      <c r="I18" s="77">
        <v>0</v>
      </c>
      <c r="J18" s="77">
        <v>0</v>
      </c>
      <c r="K18" s="74"/>
      <c r="L18" s="8"/>
      <c r="M18" s="8"/>
      <c r="N18" s="8"/>
      <c r="O18" s="8"/>
      <c r="P18" s="8"/>
      <c r="Q18" s="8"/>
      <c r="R18" s="8"/>
      <c r="S18" s="8"/>
      <c r="T18" s="8"/>
      <c r="U18" s="8"/>
      <c r="V18" s="8"/>
      <c r="W18" s="8"/>
      <c r="X18" s="8"/>
      <c r="Y18" s="8"/>
      <c r="Z18" s="8"/>
      <c r="AA18" s="8"/>
      <c r="AB18" s="8"/>
    </row>
    <row r="19" spans="1:75" ht="17.25" customHeight="1">
      <c r="A19" s="1359" t="s">
        <v>141</v>
      </c>
      <c r="B19" s="1360" t="s">
        <v>12</v>
      </c>
      <c r="C19" s="973">
        <v>1561997</v>
      </c>
      <c r="D19" s="1362">
        <f t="shared" ref="D19:D25" si="3">SUM(B19:C19)</f>
        <v>1561997</v>
      </c>
      <c r="E19" s="1360" t="s">
        <v>12</v>
      </c>
      <c r="F19" s="1361">
        <v>1163390.2999999998</v>
      </c>
      <c r="G19" s="1363">
        <v>1163390.2999999998</v>
      </c>
      <c r="H19" s="1360" t="s">
        <v>12</v>
      </c>
      <c r="I19" s="77">
        <f t="shared" ref="I19:I27" si="4">F19/C19</f>
        <v>0.74480956109390728</v>
      </c>
      <c r="J19" s="77">
        <f t="shared" ref="J19:J27" si="5">G19/D19</f>
        <v>0.74480956109390728</v>
      </c>
      <c r="K19" s="75"/>
      <c r="L19" s="8"/>
      <c r="M19" s="8"/>
      <c r="N19" s="8"/>
      <c r="O19" s="8"/>
      <c r="P19" s="8"/>
      <c r="Q19" s="8"/>
      <c r="R19" s="8"/>
      <c r="S19" s="8"/>
      <c r="T19" s="8"/>
      <c r="U19" s="8"/>
      <c r="V19" s="8"/>
      <c r="W19" s="8"/>
      <c r="X19" s="8"/>
      <c r="Y19" s="8"/>
      <c r="Z19" s="8"/>
      <c r="AA19" s="8"/>
      <c r="AB19" s="8"/>
    </row>
    <row r="20" spans="1:75" ht="17.25" customHeight="1">
      <c r="A20" s="1359" t="s">
        <v>142</v>
      </c>
      <c r="B20" s="1360" t="s">
        <v>12</v>
      </c>
      <c r="C20" s="973">
        <v>1437876</v>
      </c>
      <c r="D20" s="1362">
        <f t="shared" si="3"/>
        <v>1437876</v>
      </c>
      <c r="E20" s="1360" t="s">
        <v>12</v>
      </c>
      <c r="F20" s="1361">
        <v>1055584.28</v>
      </c>
      <c r="G20" s="1363">
        <v>1055584.28</v>
      </c>
      <c r="H20" s="1360" t="s">
        <v>12</v>
      </c>
      <c r="I20" s="77">
        <f t="shared" si="4"/>
        <v>0.73412747691734204</v>
      </c>
      <c r="J20" s="77">
        <f t="shared" si="5"/>
        <v>0.73412747691734204</v>
      </c>
      <c r="K20" s="74"/>
      <c r="L20" s="8"/>
      <c r="M20" s="8"/>
      <c r="N20" s="8"/>
      <c r="O20" s="8"/>
      <c r="P20" s="8"/>
      <c r="Q20" s="8"/>
      <c r="R20" s="8"/>
      <c r="S20" s="8"/>
      <c r="T20" s="8"/>
      <c r="U20" s="8"/>
      <c r="V20" s="8"/>
      <c r="W20" s="8"/>
      <c r="X20" s="8"/>
      <c r="Y20" s="8"/>
      <c r="Z20" s="8"/>
      <c r="AA20" s="8"/>
      <c r="AB20" s="8"/>
    </row>
    <row r="21" spans="1:75">
      <c r="A21" s="1366" t="s">
        <v>143</v>
      </c>
      <c r="B21" s="1360" t="s">
        <v>12</v>
      </c>
      <c r="C21" s="973">
        <v>0</v>
      </c>
      <c r="D21" s="1362">
        <f t="shared" si="3"/>
        <v>0</v>
      </c>
      <c r="E21" s="1360" t="s">
        <v>12</v>
      </c>
      <c r="F21" s="1361"/>
      <c r="G21" s="1362"/>
      <c r="H21" s="1360" t="s">
        <v>12</v>
      </c>
      <c r="I21" s="77">
        <v>0</v>
      </c>
      <c r="J21" s="77">
        <v>0</v>
      </c>
      <c r="K21" s="74"/>
      <c r="L21" s="543"/>
      <c r="M21" s="8"/>
      <c r="N21" s="8"/>
      <c r="O21" s="8"/>
      <c r="P21" s="8"/>
      <c r="Q21" s="8"/>
      <c r="R21" s="8"/>
      <c r="S21" s="8"/>
      <c r="T21" s="8"/>
      <c r="U21" s="8"/>
      <c r="V21" s="8"/>
      <c r="W21" s="8"/>
      <c r="X21" s="8"/>
      <c r="Y21" s="8"/>
      <c r="Z21" s="8"/>
      <c r="AA21" s="8"/>
      <c r="AB21" s="8"/>
    </row>
    <row r="22" spans="1:75">
      <c r="A22" s="1366" t="s">
        <v>144</v>
      </c>
      <c r="B22" s="1360" t="s">
        <v>12</v>
      </c>
      <c r="C22" s="973">
        <v>231250</v>
      </c>
      <c r="D22" s="1362">
        <f t="shared" si="3"/>
        <v>231250</v>
      </c>
      <c r="E22" s="1360" t="s">
        <v>12</v>
      </c>
      <c r="F22" s="1361">
        <v>41730.830000000016</v>
      </c>
      <c r="G22" s="1363">
        <v>41730.830000000016</v>
      </c>
      <c r="H22" s="1360" t="s">
        <v>12</v>
      </c>
      <c r="I22" s="77">
        <f t="shared" si="4"/>
        <v>0.18045764324324332</v>
      </c>
      <c r="J22" s="77">
        <f t="shared" si="5"/>
        <v>0.18045764324324332</v>
      </c>
      <c r="K22" s="74"/>
      <c r="L22" s="8"/>
      <c r="M22" s="8"/>
      <c r="N22" s="8"/>
      <c r="O22" s="8"/>
      <c r="P22" s="8"/>
      <c r="Q22" s="8"/>
      <c r="R22" s="8"/>
      <c r="S22" s="8"/>
      <c r="T22" s="8"/>
      <c r="U22" s="8"/>
      <c r="V22" s="8"/>
      <c r="W22" s="8"/>
      <c r="X22" s="8"/>
      <c r="Y22" s="8"/>
      <c r="Z22" s="8"/>
      <c r="AA22" s="8"/>
      <c r="AB22" s="8"/>
    </row>
    <row r="23" spans="1:75" ht="16.5" customHeight="1">
      <c r="A23" s="1359" t="s">
        <v>145</v>
      </c>
      <c r="B23" s="1360" t="s">
        <v>12</v>
      </c>
      <c r="C23" s="973">
        <v>536772</v>
      </c>
      <c r="D23" s="1362">
        <f t="shared" si="3"/>
        <v>536772</v>
      </c>
      <c r="E23" s="1360" t="s">
        <v>12</v>
      </c>
      <c r="F23" s="1361">
        <v>474307.92000000004</v>
      </c>
      <c r="G23" s="1363">
        <v>474307.92000000004</v>
      </c>
      <c r="H23" s="1360" t="s">
        <v>12</v>
      </c>
      <c r="I23" s="77">
        <f t="shared" si="4"/>
        <v>0.88363014464241807</v>
      </c>
      <c r="J23" s="77">
        <f t="shared" si="5"/>
        <v>0.88363014464241807</v>
      </c>
      <c r="K23" s="74"/>
      <c r="L23" s="8"/>
      <c r="M23" s="8"/>
      <c r="N23" s="8"/>
      <c r="O23" s="8"/>
      <c r="P23" s="8"/>
      <c r="Q23" s="8"/>
      <c r="R23" s="8"/>
      <c r="S23" s="8"/>
      <c r="T23" s="8"/>
      <c r="U23" s="8"/>
      <c r="V23" s="8"/>
      <c r="W23" s="8"/>
      <c r="X23" s="8"/>
      <c r="Y23" s="8"/>
      <c r="Z23" s="8"/>
      <c r="AA23" s="8"/>
      <c r="AB23" s="8"/>
    </row>
    <row r="24" spans="1:75">
      <c r="A24" s="1359" t="s">
        <v>146</v>
      </c>
      <c r="B24" s="1360" t="s">
        <v>12</v>
      </c>
      <c r="C24" s="973">
        <v>7855757</v>
      </c>
      <c r="D24" s="1362">
        <f t="shared" si="3"/>
        <v>7855757</v>
      </c>
      <c r="E24" s="1360" t="s">
        <v>12</v>
      </c>
      <c r="F24" s="1361">
        <v>7128001.0199999977</v>
      </c>
      <c r="G24" s="1363">
        <v>7128001.0199999977</v>
      </c>
      <c r="H24" s="1360" t="s">
        <v>12</v>
      </c>
      <c r="I24" s="77">
        <f t="shared" si="4"/>
        <v>0.90736017165500382</v>
      </c>
      <c r="J24" s="77">
        <f t="shared" si="5"/>
        <v>0.90736017165500382</v>
      </c>
      <c r="K24" s="74"/>
      <c r="L24" s="543"/>
      <c r="M24" s="8"/>
      <c r="N24" s="8"/>
      <c r="O24" s="8"/>
      <c r="P24" s="8"/>
      <c r="Q24" s="8"/>
      <c r="R24" s="8"/>
      <c r="S24" s="8"/>
      <c r="T24" s="8"/>
      <c r="U24" s="8"/>
      <c r="V24" s="8"/>
      <c r="W24" s="8"/>
      <c r="X24" s="8"/>
      <c r="Y24" s="8"/>
      <c r="Z24" s="8"/>
      <c r="AA24" s="8"/>
      <c r="AB24" s="8"/>
    </row>
    <row r="25" spans="1:75" ht="17.25" customHeight="1">
      <c r="A25" s="1231" t="s">
        <v>147</v>
      </c>
      <c r="B25" s="1360" t="s">
        <v>12</v>
      </c>
      <c r="C25" s="974">
        <v>104031</v>
      </c>
      <c r="D25" s="1362">
        <f t="shared" si="3"/>
        <v>104031</v>
      </c>
      <c r="E25" s="1360" t="s">
        <v>12</v>
      </c>
      <c r="F25" s="1361">
        <v>16917.77</v>
      </c>
      <c r="G25" s="1363">
        <v>16917.77</v>
      </c>
      <c r="H25" s="1360" t="s">
        <v>12</v>
      </c>
      <c r="I25" s="77">
        <f t="shared" si="4"/>
        <v>0.16262239140256271</v>
      </c>
      <c r="J25" s="77">
        <f t="shared" si="5"/>
        <v>0.16262239140256271</v>
      </c>
      <c r="K25" s="74"/>
      <c r="L25" s="8"/>
      <c r="M25" s="8"/>
      <c r="N25" s="8"/>
      <c r="O25" s="8"/>
      <c r="P25" s="8"/>
      <c r="Q25" s="8"/>
      <c r="R25" s="8"/>
      <c r="S25" s="8"/>
      <c r="T25" s="8"/>
      <c r="U25" s="8"/>
      <c r="V25" s="8"/>
      <c r="W25" s="8"/>
      <c r="X25" s="8"/>
      <c r="Y25" s="8"/>
      <c r="Z25" s="8"/>
      <c r="AA25" s="8"/>
      <c r="AB25" s="8"/>
    </row>
    <row r="26" spans="1:75" ht="17.25" customHeight="1">
      <c r="A26" s="1231"/>
      <c r="B26" s="1360"/>
      <c r="C26" s="1361"/>
      <c r="D26" s="1362"/>
      <c r="E26" s="1360"/>
      <c r="F26" s="1361"/>
      <c r="G26" s="1362"/>
      <c r="H26" s="1360"/>
      <c r="I26" s="77"/>
      <c r="J26" s="77"/>
      <c r="K26" s="294"/>
      <c r="L26" s="8"/>
      <c r="M26" s="8"/>
      <c r="N26" s="8"/>
      <c r="O26" s="8"/>
      <c r="P26" s="8"/>
      <c r="Q26" s="8"/>
      <c r="R26" s="8"/>
      <c r="S26" s="8"/>
      <c r="T26" s="8"/>
      <c r="U26" s="8"/>
      <c r="V26" s="8"/>
      <c r="W26" s="8"/>
      <c r="X26" s="8"/>
      <c r="Y26" s="8"/>
      <c r="Z26" s="8"/>
      <c r="AA26" s="8"/>
      <c r="AB26" s="8"/>
    </row>
    <row r="27" spans="1:75" ht="17.25" customHeight="1">
      <c r="A27" s="1232" t="s">
        <v>148</v>
      </c>
      <c r="B27" s="1367" t="s">
        <v>12</v>
      </c>
      <c r="C27" s="1368">
        <f>SUM(C17:C25)</f>
        <v>12538096</v>
      </c>
      <c r="D27" s="1368">
        <f>SUM(D17:D25)</f>
        <v>12538096</v>
      </c>
      <c r="E27" s="1367" t="s">
        <v>12</v>
      </c>
      <c r="F27" s="1368">
        <f>SUM(F17:F25)</f>
        <v>10435672.349999998</v>
      </c>
      <c r="G27" s="1368">
        <f>SUM(G17:G25)</f>
        <v>10435672.349999998</v>
      </c>
      <c r="H27" s="1367" t="s">
        <v>12</v>
      </c>
      <c r="I27" s="975">
        <f t="shared" si="4"/>
        <v>0.83231715166321885</v>
      </c>
      <c r="J27" s="975">
        <f t="shared" si="5"/>
        <v>0.83231715166321885</v>
      </c>
      <c r="K27" s="294"/>
      <c r="L27" s="8"/>
      <c r="M27" s="8"/>
      <c r="N27" s="8"/>
      <c r="O27" s="8"/>
      <c r="P27" s="8"/>
      <c r="Q27" s="8"/>
      <c r="R27" s="8"/>
      <c r="S27" s="8"/>
      <c r="T27" s="8"/>
      <c r="U27" s="8"/>
      <c r="V27" s="8"/>
      <c r="W27" s="8"/>
      <c r="X27" s="8"/>
      <c r="Y27" s="8"/>
      <c r="Z27" s="8"/>
      <c r="AA27" s="8"/>
      <c r="AB27" s="8"/>
    </row>
    <row r="28" spans="1:75" s="3" customFormat="1" ht="17.25" customHeight="1">
      <c r="A28" s="1350"/>
      <c r="B28" s="1350"/>
      <c r="C28" s="1350"/>
      <c r="D28" s="1350"/>
      <c r="E28" s="1350"/>
      <c r="F28" s="1350"/>
      <c r="G28" s="1350"/>
      <c r="H28" s="1350"/>
      <c r="I28" s="1350"/>
      <c r="J28" s="1350"/>
    </row>
    <row r="29" spans="1:75" ht="16.5" customHeight="1">
      <c r="A29" s="39" t="s">
        <v>149</v>
      </c>
      <c r="B29" s="1360" t="s">
        <v>12</v>
      </c>
      <c r="C29" s="972">
        <f>C15+C27</f>
        <v>95388391</v>
      </c>
      <c r="D29" s="972">
        <f>D15+D27</f>
        <v>95388391</v>
      </c>
      <c r="E29" s="1360" t="s">
        <v>12</v>
      </c>
      <c r="F29" s="972">
        <f>F15+F27</f>
        <v>83506665.290000007</v>
      </c>
      <c r="G29" s="972">
        <f>G15+G27</f>
        <v>83506665.290000007</v>
      </c>
      <c r="H29" s="1360" t="s">
        <v>12</v>
      </c>
      <c r="I29" s="975">
        <f t="shared" ref="I29" si="6">F29/C29</f>
        <v>0.87543845131007614</v>
      </c>
      <c r="J29" s="975">
        <f t="shared" ref="J29" si="7">G29/D29</f>
        <v>0.87543845131007614</v>
      </c>
      <c r="K29" s="8"/>
      <c r="L29" s="543"/>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row>
    <row r="30" spans="1:75" ht="20.65" customHeight="1">
      <c r="A30" s="1951" t="s">
        <v>150</v>
      </c>
      <c r="B30" s="1952"/>
      <c r="C30" s="1952"/>
      <c r="D30" s="1952"/>
      <c r="E30" s="1952"/>
      <c r="F30" s="1952"/>
      <c r="G30" s="1952"/>
      <c r="H30" s="1952"/>
      <c r="I30" s="1952"/>
      <c r="J30" s="1953"/>
      <c r="K30" s="8"/>
      <c r="L30" s="496"/>
      <c r="M30" s="8"/>
      <c r="N30" s="8"/>
      <c r="O30" s="8"/>
      <c r="P30" s="8"/>
      <c r="Q30" s="8"/>
      <c r="R30" s="8"/>
      <c r="S30" s="8"/>
      <c r="T30" s="8"/>
      <c r="U30" s="8"/>
      <c r="V30" s="8"/>
      <c r="W30" s="8"/>
      <c r="X30" s="8"/>
      <c r="Y30" s="8"/>
      <c r="Z30" s="8"/>
      <c r="AA30" s="8"/>
      <c r="AB30" s="8"/>
    </row>
    <row r="31" spans="1:75" ht="17.25" customHeight="1">
      <c r="A31" s="38" t="s">
        <v>151</v>
      </c>
      <c r="B31" s="1350"/>
      <c r="C31" s="1350"/>
      <c r="D31" s="1350"/>
      <c r="E31" s="1369" t="s">
        <v>12</v>
      </c>
      <c r="F31" s="1370">
        <v>3090161.6799999988</v>
      </c>
      <c r="G31" s="1370">
        <v>3090161.6799999988</v>
      </c>
      <c r="H31" s="1350"/>
      <c r="I31" s="1350"/>
      <c r="J31" s="1350"/>
      <c r="K31" s="8"/>
      <c r="L31" s="8"/>
      <c r="M31" s="8"/>
      <c r="N31" s="8"/>
      <c r="O31" s="8"/>
      <c r="P31" s="8"/>
      <c r="Q31" s="8"/>
      <c r="R31" s="8"/>
      <c r="S31" s="8"/>
      <c r="T31" s="8"/>
      <c r="U31" s="8"/>
      <c r="V31" s="8"/>
      <c r="W31" s="8"/>
      <c r="X31" s="8"/>
      <c r="Y31" s="8"/>
      <c r="Z31" s="8"/>
      <c r="AA31" s="8"/>
      <c r="AB31" s="8"/>
    </row>
    <row r="32" spans="1:75">
      <c r="A32" s="1325" t="s">
        <v>152</v>
      </c>
      <c r="B32" s="1350"/>
      <c r="C32" s="1350"/>
      <c r="D32" s="1350"/>
      <c r="E32" s="1369" t="s">
        <v>12</v>
      </c>
      <c r="F32" s="1370">
        <v>1764850.549999998</v>
      </c>
      <c r="G32" s="1370">
        <v>1764850.549999998</v>
      </c>
      <c r="H32" s="1350"/>
      <c r="I32" s="1350"/>
      <c r="J32" s="1350"/>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row>
    <row r="33" spans="1:50" ht="15" thickBot="1">
      <c r="A33" s="19"/>
      <c r="B33" s="18"/>
      <c r="C33" s="18"/>
      <c r="D33" s="18"/>
      <c r="E33" s="619"/>
      <c r="F33" s="617"/>
      <c r="G33" s="618"/>
      <c r="H33" s="18"/>
      <c r="I33" s="18"/>
      <c r="J33" s="1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row>
    <row r="34" spans="1:50" ht="18" customHeight="1" thickBot="1">
      <c r="A34" s="1956" t="s">
        <v>153</v>
      </c>
      <c r="B34" s="1957"/>
      <c r="C34" s="1957"/>
      <c r="D34" s="1957"/>
      <c r="E34" s="1957"/>
      <c r="F34" s="1957"/>
      <c r="G34" s="1957"/>
      <c r="H34" s="1957"/>
      <c r="I34" s="1957"/>
      <c r="J34" s="195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row>
    <row r="35" spans="1:50">
      <c r="A35" s="724" t="s">
        <v>154</v>
      </c>
      <c r="B35" s="1811"/>
      <c r="C35" s="1811"/>
      <c r="D35" s="1811"/>
      <c r="E35" s="1812" t="s">
        <v>12</v>
      </c>
      <c r="F35" s="1813">
        <f>F19+F23+F24+F25</f>
        <v>8782617.0099999979</v>
      </c>
      <c r="G35" s="1813">
        <f>G19+G23+G24+G25</f>
        <v>8782617.0099999979</v>
      </c>
      <c r="H35" s="1811"/>
      <c r="I35" s="1811"/>
      <c r="J35" s="1811"/>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row>
    <row r="36" spans="1:50">
      <c r="A36" s="725" t="s">
        <v>155</v>
      </c>
      <c r="B36" s="1811"/>
      <c r="C36" s="1811"/>
      <c r="D36" s="1811"/>
      <c r="E36" s="1812" t="s">
        <v>12</v>
      </c>
      <c r="F36" s="1813">
        <f>F29</f>
        <v>83506665.290000007</v>
      </c>
      <c r="G36" s="1813">
        <f>G29</f>
        <v>83506665.290000007</v>
      </c>
      <c r="H36" s="1811"/>
      <c r="I36" s="1811"/>
      <c r="J36" s="1811"/>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row>
    <row r="37" spans="1:50" ht="15" thickBot="1">
      <c r="A37" s="726" t="s">
        <v>156</v>
      </c>
      <c r="B37" s="1811"/>
      <c r="C37" s="1811"/>
      <c r="D37" s="1811"/>
      <c r="E37" s="1813"/>
      <c r="F37" s="1814">
        <f>F35/F36</f>
        <v>0.1051726467522075</v>
      </c>
      <c r="G37" s="1814">
        <f>G35/G36</f>
        <v>0.1051726467522075</v>
      </c>
      <c r="H37" s="1811"/>
      <c r="I37" s="1811"/>
      <c r="J37" s="1811"/>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row>
    <row r="38" spans="1:50">
      <c r="A38" s="625"/>
      <c r="B38" s="626"/>
      <c r="C38" s="626"/>
      <c r="D38" s="626"/>
      <c r="E38" s="627"/>
      <c r="F38" s="627"/>
      <c r="G38" s="628"/>
      <c r="H38" s="626"/>
      <c r="I38" s="626"/>
      <c r="J38" s="626"/>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row>
    <row r="39" spans="1:50" ht="15" customHeight="1">
      <c r="A39" s="1929" t="s">
        <v>15</v>
      </c>
      <c r="B39" s="1929"/>
      <c r="C39" s="1929"/>
      <c r="D39" s="1929"/>
      <c r="E39" s="1929"/>
      <c r="F39" s="1929"/>
      <c r="G39" s="1929"/>
      <c r="H39" s="1929"/>
      <c r="I39" s="1929"/>
      <c r="J39" s="1929"/>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row>
    <row r="40" spans="1:50" ht="13.9" customHeight="1">
      <c r="A40" s="7"/>
      <c r="B40" s="7"/>
      <c r="C40" s="7"/>
      <c r="D40" s="7"/>
      <c r="E40" s="7"/>
      <c r="F40" s="7"/>
      <c r="G40" s="7"/>
      <c r="H40" s="7"/>
      <c r="I40" s="7"/>
      <c r="J40" s="7"/>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row>
    <row r="41" spans="1:50" ht="14.25" customHeight="1">
      <c r="A41" s="1954" t="s">
        <v>157</v>
      </c>
      <c r="B41" s="1954"/>
      <c r="C41" s="1954"/>
      <c r="D41" s="1954"/>
      <c r="E41" s="1954"/>
      <c r="F41" s="1954"/>
      <c r="G41" s="1954"/>
      <c r="H41" s="1954"/>
      <c r="I41" s="1954"/>
      <c r="J41" s="172"/>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row>
    <row r="42" spans="1:50" ht="15" customHeight="1">
      <c r="A42" s="1955" t="s">
        <v>158</v>
      </c>
      <c r="B42" s="1955"/>
      <c r="C42" s="1955"/>
      <c r="D42" s="1955"/>
      <c r="E42" s="1955"/>
      <c r="F42" s="1955"/>
      <c r="G42" s="1955"/>
      <c r="H42" s="1955"/>
      <c r="I42" s="1955"/>
      <c r="J42" s="172"/>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row>
    <row r="43" spans="1:50" ht="15" customHeight="1">
      <c r="A43" s="1949" t="s">
        <v>159</v>
      </c>
      <c r="B43" s="1949"/>
      <c r="C43" s="1949"/>
      <c r="D43" s="1949"/>
      <c r="E43" s="1949"/>
      <c r="F43" s="1949"/>
      <c r="G43" s="1949"/>
      <c r="H43" s="1949"/>
      <c r="I43" s="1949"/>
      <c r="J43" s="172"/>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row>
    <row r="44" spans="1:50" ht="15" customHeight="1">
      <c r="A44" s="1949" t="s">
        <v>160</v>
      </c>
      <c r="B44" s="1949"/>
      <c r="C44" s="1949"/>
      <c r="D44" s="1949"/>
      <c r="E44" s="1949"/>
      <c r="F44" s="1949"/>
      <c r="G44" s="1949"/>
      <c r="H44" s="1949"/>
      <c r="I44" s="1949"/>
      <c r="J44" s="172"/>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row>
    <row r="45" spans="1:50" ht="15" customHeight="1">
      <c r="A45" s="310"/>
      <c r="B45" s="182"/>
      <c r="C45" s="192"/>
      <c r="D45" s="182"/>
      <c r="E45" s="192"/>
      <c r="F45" s="182"/>
      <c r="G45" s="182"/>
      <c r="H45" s="182"/>
      <c r="I45" s="182"/>
      <c r="J45" s="172"/>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row>
    <row r="46" spans="1:50">
      <c r="E46" s="69"/>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row>
    <row r="47" spans="1:50" ht="15">
      <c r="A47" s="184"/>
      <c r="B47" s="9"/>
      <c r="C47" s="10"/>
      <c r="D47" s="8"/>
      <c r="E47" s="9"/>
      <c r="F47" s="166"/>
      <c r="G47" s="9"/>
      <c r="H47" s="8"/>
      <c r="I47" s="8"/>
      <c r="J47" s="8"/>
      <c r="K47" s="8"/>
      <c r="L47" s="45"/>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row>
    <row r="48" spans="1:50">
      <c r="A48" s="622"/>
      <c r="B48" s="9"/>
      <c r="C48" s="10"/>
      <c r="D48" s="8"/>
      <c r="E48" s="9"/>
      <c r="F48" s="9"/>
      <c r="G48" s="9"/>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row>
    <row r="49" spans="1:50">
      <c r="A49" s="9"/>
      <c r="B49" s="9"/>
      <c r="C49" s="10"/>
      <c r="D49" s="8"/>
      <c r="E49" s="9"/>
      <c r="F49" s="9"/>
      <c r="G49" s="9"/>
      <c r="H49" s="8"/>
      <c r="I49" s="8"/>
      <c r="J49" s="8"/>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row>
    <row r="50" spans="1:50" ht="18">
      <c r="A50" s="193"/>
      <c r="B50" s="193"/>
      <c r="C50" s="193"/>
      <c r="D50" s="193"/>
      <c r="E50" s="193"/>
      <c r="F50" s="193"/>
      <c r="G50" s="193"/>
      <c r="H50" s="193"/>
      <c r="I50" s="193"/>
      <c r="J50" s="193"/>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row>
    <row r="51" spans="1:50">
      <c r="A51" s="9"/>
      <c r="B51" s="9"/>
      <c r="C51" s="10"/>
      <c r="D51" s="8"/>
      <c r="E51" s="9"/>
      <c r="F51" s="9"/>
      <c r="G51" s="9"/>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row>
    <row r="52" spans="1:50">
      <c r="A52" s="9"/>
      <c r="B52" s="9"/>
      <c r="C52" s="10"/>
      <c r="D52" s="8"/>
      <c r="E52" s="9"/>
      <c r="F52" s="9"/>
      <c r="G52" s="9"/>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row>
    <row r="53" spans="1:50">
      <c r="A53" s="9"/>
      <c r="B53" s="9"/>
      <c r="C53" s="10"/>
      <c r="D53" s="8"/>
      <c r="E53" s="9"/>
      <c r="F53" s="9"/>
      <c r="G53" s="9"/>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row>
    <row r="54" spans="1:50">
      <c r="A54" s="9"/>
      <c r="B54" s="9"/>
      <c r="C54" s="9"/>
      <c r="D54" s="9"/>
      <c r="E54" s="9"/>
      <c r="F54" s="9"/>
      <c r="G54" s="9"/>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row>
    <row r="55" spans="1:50">
      <c r="A55" s="9"/>
      <c r="B55" s="9"/>
      <c r="C55" s="9"/>
      <c r="D55" s="9"/>
      <c r="E55" s="9"/>
      <c r="F55" s="9"/>
      <c r="G55" s="9"/>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row>
    <row r="56" spans="1:50">
      <c r="A56" s="9"/>
      <c r="B56" s="9"/>
      <c r="C56" s="9"/>
      <c r="D56" s="9"/>
      <c r="E56" s="9"/>
      <c r="F56" s="9"/>
      <c r="G56" s="9"/>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row>
    <row r="57" spans="1:50">
      <c r="A57" s="9"/>
      <c r="B57" s="9"/>
      <c r="C57" s="9"/>
      <c r="D57" s="9"/>
      <c r="E57" s="9"/>
      <c r="F57" s="9"/>
      <c r="G57" s="9"/>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row>
    <row r="58" spans="1:50" ht="16.5" customHeight="1">
      <c r="A58" s="11"/>
      <c r="B58" s="11"/>
      <c r="C58" s="11"/>
      <c r="D58" s="11"/>
      <c r="E58" s="11"/>
      <c r="F58" s="11"/>
      <c r="G58" s="11"/>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row>
    <row r="59" spans="1:50">
      <c r="A59" s="9"/>
      <c r="B59" s="9"/>
      <c r="C59" s="9"/>
      <c r="D59" s="9"/>
      <c r="E59" s="9"/>
      <c r="F59" s="9"/>
      <c r="G59" s="9"/>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row>
    <row r="60" spans="1:50">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row>
    <row r="61" spans="1:50">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row>
    <row r="62" spans="1:50">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row>
    <row r="63" spans="1:50" ht="8.25" customHeight="1">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row>
    <row r="64" spans="1:50">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row>
    <row r="65" spans="1:61">
      <c r="A65" s="8"/>
      <c r="B65" s="8"/>
      <c r="C65" s="8"/>
      <c r="D65" s="8"/>
      <c r="E65" s="8"/>
      <c r="F65" s="8"/>
      <c r="G65" s="8"/>
      <c r="H65" s="8"/>
      <c r="I65" s="8"/>
      <c r="J65" s="8"/>
      <c r="K65" s="8"/>
      <c r="L65" s="8"/>
      <c r="M65" s="8"/>
      <c r="N65" s="8"/>
      <c r="O65" s="3"/>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row>
    <row r="66" spans="1:61">
      <c r="A66" s="8"/>
      <c r="B66" s="8"/>
      <c r="C66" s="8"/>
      <c r="D66" s="8"/>
      <c r="E66" s="8"/>
      <c r="F66" s="8"/>
      <c r="G66" s="8"/>
      <c r="H66" s="8"/>
      <c r="I66" s="8"/>
      <c r="J66" s="8"/>
      <c r="K66" s="8"/>
      <c r="L66" s="8"/>
      <c r="M66" s="8"/>
      <c r="N66" s="8"/>
      <c r="O66" s="3"/>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row>
    <row r="67" spans="1:61">
      <c r="A67" s="8"/>
      <c r="B67" s="8"/>
      <c r="C67" s="8"/>
      <c r="D67" s="8"/>
      <c r="E67" s="8"/>
      <c r="F67" s="8"/>
      <c r="G67" s="8"/>
      <c r="H67" s="8"/>
      <c r="I67" s="8"/>
      <c r="J67" s="8"/>
      <c r="K67" s="8"/>
      <c r="L67" s="8"/>
      <c r="M67" s="8"/>
      <c r="N67" s="8"/>
      <c r="O67" s="3"/>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row>
    <row r="68" spans="1:61" ht="12.75" customHeight="1">
      <c r="A68" s="8"/>
      <c r="B68" s="8"/>
      <c r="C68" s="8"/>
      <c r="D68" s="8"/>
      <c r="E68" s="8"/>
      <c r="F68" s="8"/>
      <c r="G68" s="8"/>
      <c r="H68" s="8"/>
      <c r="I68" s="8"/>
      <c r="J68" s="8"/>
      <c r="K68" s="8"/>
      <c r="L68" s="8"/>
      <c r="M68" s="8"/>
      <c r="N68" s="8"/>
      <c r="O68" s="3"/>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row>
    <row r="69" spans="1:61">
      <c r="A69" s="8"/>
      <c r="B69" s="8"/>
      <c r="C69" s="8"/>
      <c r="D69" s="8"/>
      <c r="E69" s="8"/>
      <c r="F69" s="8"/>
      <c r="G69" s="8"/>
      <c r="H69" s="8"/>
      <c r="I69" s="8"/>
      <c r="J69" s="8"/>
      <c r="K69" s="8"/>
      <c r="L69" s="8"/>
      <c r="M69" s="8"/>
      <c r="N69" s="8"/>
      <c r="O69" s="3"/>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row>
    <row r="70" spans="1:61">
      <c r="A70" s="8"/>
      <c r="B70" s="8"/>
      <c r="C70" s="8"/>
      <c r="D70" s="8"/>
      <c r="E70" s="8"/>
      <c r="F70" s="8"/>
      <c r="G70" s="8"/>
      <c r="H70" s="8"/>
      <c r="I70" s="8"/>
      <c r="J70" s="8"/>
      <c r="K70" s="8"/>
      <c r="L70" s="8"/>
      <c r="M70" s="8"/>
      <c r="N70" s="8"/>
      <c r="O70" s="8"/>
      <c r="P70" s="8"/>
      <c r="Q70" s="8"/>
      <c r="R70" s="8"/>
      <c r="S70" s="8"/>
      <c r="T70" s="8"/>
      <c r="U70" s="8"/>
      <c r="V70" s="8"/>
      <c r="W70" s="8"/>
      <c r="X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row>
    <row r="71" spans="1:61">
      <c r="A71" s="8"/>
      <c r="B71" s="8"/>
      <c r="C71" s="8"/>
      <c r="D71" s="8"/>
      <c r="E71" s="8"/>
      <c r="F71" s="8"/>
      <c r="G71" s="8"/>
      <c r="H71" s="8"/>
      <c r="I71" s="8"/>
      <c r="J71" s="8"/>
      <c r="K71" s="8"/>
      <c r="L71" s="8"/>
      <c r="M71" s="8"/>
      <c r="N71" s="8"/>
      <c r="O71" s="8"/>
      <c r="P71" s="8"/>
      <c r="Q71" s="8"/>
      <c r="R71" s="8"/>
      <c r="S71" s="8"/>
      <c r="T71" s="8"/>
      <c r="U71" s="8"/>
      <c r="V71" s="8"/>
      <c r="W71" s="8"/>
      <c r="X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row>
    <row r="72" spans="1:61">
      <c r="A72" s="8"/>
      <c r="B72" s="8"/>
      <c r="C72" s="8"/>
      <c r="D72" s="8"/>
      <c r="E72" s="8"/>
      <c r="F72" s="8"/>
      <c r="G72" s="8"/>
      <c r="H72" s="8"/>
      <c r="I72" s="8"/>
      <c r="J72" s="8"/>
      <c r="K72" s="8"/>
      <c r="L72" s="8"/>
      <c r="M72" s="8"/>
      <c r="N72" s="8"/>
      <c r="O72" s="8"/>
      <c r="P72" s="8"/>
      <c r="Q72" s="8"/>
      <c r="R72" s="8"/>
      <c r="S72" s="8"/>
      <c r="T72" s="8"/>
      <c r="U72" s="8"/>
      <c r="V72" s="8"/>
      <c r="W72" s="8"/>
      <c r="X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row>
    <row r="73" spans="1:61">
      <c r="A73" s="8"/>
      <c r="B73" s="8"/>
      <c r="C73" s="8"/>
      <c r="D73" s="8"/>
      <c r="E73" s="8"/>
      <c r="F73" s="8"/>
      <c r="G73" s="8"/>
      <c r="H73" s="8"/>
      <c r="I73" s="8"/>
      <c r="J73" s="8"/>
      <c r="K73" s="8"/>
      <c r="L73" s="8"/>
      <c r="M73" s="8"/>
      <c r="N73" s="8"/>
      <c r="O73" s="8"/>
      <c r="P73" s="8"/>
      <c r="Q73" s="8"/>
      <c r="R73" s="8"/>
      <c r="S73" s="8"/>
      <c r="T73" s="8"/>
      <c r="U73" s="8"/>
      <c r="V73" s="8"/>
      <c r="W73" s="8"/>
      <c r="X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row>
    <row r="74" spans="1:61" ht="15">
      <c r="A74" s="117"/>
      <c r="B74" s="117"/>
      <c r="C74" s="117"/>
      <c r="D74" s="8"/>
      <c r="E74" s="8"/>
      <c r="F74" s="8"/>
      <c r="G74" s="8"/>
      <c r="H74" s="8"/>
      <c r="I74" s="8"/>
      <c r="J74" s="8"/>
      <c r="K74" s="8"/>
      <c r="L74" s="8"/>
      <c r="M74" s="8"/>
      <c r="N74" s="8"/>
      <c r="O74" s="8"/>
      <c r="P74" s="8"/>
      <c r="Q74" s="8"/>
      <c r="R74" s="8"/>
      <c r="S74" s="8"/>
      <c r="T74" s="8"/>
      <c r="U74" s="8"/>
      <c r="V74" s="8"/>
      <c r="W74" s="8"/>
      <c r="X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row>
    <row r="75" spans="1:61">
      <c r="A75" s="116"/>
      <c r="B75" s="102"/>
      <c r="C75" s="118"/>
      <c r="D75" s="8"/>
      <c r="E75" s="8"/>
      <c r="F75" s="8"/>
      <c r="G75" s="8"/>
      <c r="H75" s="8"/>
      <c r="I75" s="8"/>
      <c r="J75" s="8"/>
      <c r="K75" s="8"/>
      <c r="L75" s="8"/>
      <c r="M75" s="8"/>
      <c r="N75" s="8"/>
      <c r="O75" s="8"/>
      <c r="P75" s="8"/>
      <c r="Q75" s="8"/>
      <c r="R75" s="8"/>
      <c r="S75" s="8"/>
      <c r="T75" s="8"/>
      <c r="U75" s="8"/>
      <c r="V75" s="8"/>
      <c r="W75" s="8"/>
      <c r="X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row>
    <row r="76" spans="1:61">
      <c r="A76" s="116"/>
      <c r="B76" s="102"/>
      <c r="C76" s="118"/>
      <c r="D76" s="8"/>
      <c r="E76" s="8"/>
      <c r="F76" s="8"/>
      <c r="G76" s="8"/>
      <c r="H76" s="8"/>
      <c r="I76" s="8"/>
      <c r="J76" s="8"/>
      <c r="K76" s="8"/>
      <c r="L76" s="8"/>
      <c r="M76" s="8"/>
      <c r="N76" s="8"/>
      <c r="O76" s="8"/>
      <c r="P76" s="8"/>
      <c r="Q76" s="8"/>
      <c r="R76" s="8"/>
      <c r="S76" s="8"/>
      <c r="T76" s="8"/>
      <c r="U76" s="8"/>
      <c r="V76" s="8"/>
      <c r="W76" s="8"/>
      <c r="X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row>
    <row r="77" spans="1:61">
      <c r="A77" s="116"/>
      <c r="B77" s="102"/>
      <c r="C77" s="118"/>
      <c r="D77" s="8"/>
      <c r="E77" s="8"/>
      <c r="F77" s="8"/>
      <c r="G77" s="8"/>
      <c r="H77" s="8"/>
      <c r="I77" s="8"/>
      <c r="J77" s="8"/>
      <c r="K77" s="8"/>
      <c r="L77" s="8"/>
      <c r="M77" s="8"/>
      <c r="N77" s="8"/>
      <c r="O77" s="8"/>
      <c r="P77" s="8"/>
      <c r="Q77" s="8"/>
      <c r="R77" s="8"/>
      <c r="S77" s="8"/>
      <c r="T77" s="8"/>
      <c r="U77" s="8"/>
      <c r="V77" s="8"/>
      <c r="W77" s="8"/>
      <c r="X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row>
    <row r="78" spans="1:61">
      <c r="A78" s="116"/>
      <c r="B78" s="102"/>
      <c r="C78" s="118"/>
      <c r="D78" s="8"/>
      <c r="E78" s="8"/>
      <c r="F78" s="8"/>
      <c r="G78" s="8"/>
      <c r="H78" s="8"/>
      <c r="I78" s="8"/>
      <c r="J78" s="8"/>
      <c r="K78" s="8"/>
      <c r="L78" s="8"/>
      <c r="M78" s="8"/>
      <c r="N78" s="8"/>
      <c r="O78" s="8"/>
      <c r="P78" s="8"/>
      <c r="Q78" s="8"/>
      <c r="R78" s="8"/>
      <c r="S78" s="8"/>
      <c r="T78" s="8"/>
      <c r="U78" s="8"/>
      <c r="V78" s="8"/>
      <c r="W78" s="8"/>
      <c r="X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row>
    <row r="79" spans="1:61">
      <c r="A79" s="116"/>
      <c r="B79" s="102"/>
      <c r="C79" s="118"/>
      <c r="D79" s="8"/>
      <c r="E79" s="8"/>
      <c r="F79" s="8"/>
      <c r="G79" s="8"/>
      <c r="H79" s="8"/>
      <c r="I79" s="8"/>
      <c r="J79" s="8"/>
      <c r="K79" s="8"/>
      <c r="L79" s="8"/>
      <c r="M79" s="8"/>
      <c r="N79" s="8"/>
      <c r="O79" s="8"/>
      <c r="P79" s="8"/>
      <c r="Q79" s="8"/>
      <c r="R79" s="8"/>
      <c r="S79" s="8"/>
      <c r="T79" s="8"/>
      <c r="U79" s="8"/>
      <c r="V79" s="8"/>
      <c r="W79" s="8"/>
      <c r="X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row>
    <row r="80" spans="1:61">
      <c r="A80" s="116"/>
      <c r="B80" s="102"/>
      <c r="C80" s="118"/>
      <c r="D80" s="8"/>
      <c r="E80" s="8"/>
      <c r="F80" s="8"/>
      <c r="G80" s="8"/>
      <c r="H80" s="8"/>
      <c r="I80" s="8"/>
      <c r="J80" s="8"/>
      <c r="K80" s="8"/>
      <c r="L80" s="8"/>
      <c r="M80" s="8"/>
      <c r="N80" s="8"/>
      <c r="O80" s="8"/>
      <c r="P80" s="8"/>
      <c r="Q80" s="8"/>
      <c r="R80" s="8"/>
      <c r="S80" s="8"/>
      <c r="T80" s="8"/>
      <c r="U80" s="8"/>
      <c r="V80" s="8"/>
      <c r="W80" s="8"/>
      <c r="X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row>
    <row r="81" spans="1:86">
      <c r="A81" s="116"/>
      <c r="B81" s="102"/>
      <c r="C81" s="118"/>
      <c r="D81" s="8"/>
      <c r="E81" s="8"/>
      <c r="F81" s="8"/>
      <c r="G81" s="8"/>
      <c r="H81" s="8"/>
      <c r="I81" s="8"/>
      <c r="J81" s="8"/>
      <c r="K81" s="8"/>
      <c r="L81" s="8"/>
      <c r="M81" s="8"/>
      <c r="N81" s="8"/>
      <c r="O81" s="8"/>
      <c r="P81" s="8"/>
      <c r="Q81" s="8"/>
      <c r="R81" s="8"/>
      <c r="S81" s="8"/>
      <c r="T81" s="8"/>
      <c r="U81" s="8"/>
      <c r="V81" s="8"/>
      <c r="W81" s="8"/>
      <c r="X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row>
    <row r="82" spans="1:86">
      <c r="A82" s="116"/>
      <c r="B82" s="102"/>
      <c r="C82" s="118"/>
      <c r="D82" s="8"/>
      <c r="E82" s="8"/>
      <c r="F82" s="8"/>
      <c r="G82" s="8"/>
      <c r="H82" s="8"/>
      <c r="I82" s="8"/>
      <c r="J82" s="8"/>
      <c r="K82" s="8"/>
      <c r="L82" s="8"/>
      <c r="M82" s="8"/>
      <c r="N82" s="8"/>
      <c r="O82" s="8"/>
      <c r="P82" s="8"/>
      <c r="Q82" s="8"/>
      <c r="R82" s="8"/>
      <c r="S82" s="8"/>
      <c r="T82" s="8"/>
      <c r="U82" s="8"/>
      <c r="V82" s="8"/>
      <c r="W82" s="8"/>
      <c r="X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row>
    <row r="83" spans="1:86">
      <c r="A83" s="116"/>
      <c r="B83" s="102"/>
      <c r="C83" s="118"/>
      <c r="D83" s="8"/>
      <c r="E83" s="8"/>
      <c r="F83" s="8"/>
      <c r="G83" s="8"/>
      <c r="H83" s="8"/>
      <c r="I83" s="8"/>
      <c r="J83" s="8"/>
      <c r="K83" s="8"/>
      <c r="L83" s="8"/>
      <c r="M83" s="8"/>
      <c r="N83" s="8"/>
      <c r="O83" s="8"/>
      <c r="P83" s="8"/>
      <c r="Q83" s="8"/>
      <c r="R83" s="8"/>
      <c r="S83" s="8"/>
      <c r="T83" s="8"/>
      <c r="U83" s="8"/>
      <c r="V83" s="8"/>
      <c r="W83" s="8"/>
      <c r="X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row>
    <row r="84" spans="1:86">
      <c r="A84" s="116"/>
      <c r="B84" s="102"/>
      <c r="C84" s="118"/>
      <c r="D84" s="8"/>
      <c r="E84" s="8"/>
      <c r="F84" s="8"/>
      <c r="G84" s="8"/>
      <c r="H84" s="8"/>
      <c r="I84" s="8"/>
      <c r="J84" s="8"/>
      <c r="K84" s="8"/>
      <c r="L84" s="8"/>
      <c r="M84" s="8"/>
      <c r="N84" s="8"/>
      <c r="O84" s="8"/>
      <c r="P84" s="8"/>
      <c r="Q84" s="8"/>
      <c r="R84" s="8"/>
      <c r="S84" s="8"/>
      <c r="T84" s="8"/>
      <c r="U84" s="8"/>
      <c r="V84" s="8"/>
      <c r="W84" s="8"/>
      <c r="X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row>
    <row r="85" spans="1:86">
      <c r="A85" s="116"/>
      <c r="B85" s="102"/>
      <c r="C85" s="118"/>
      <c r="D85" s="8"/>
      <c r="E85" s="8"/>
      <c r="F85" s="8"/>
      <c r="G85" s="8"/>
      <c r="H85" s="8"/>
      <c r="I85" s="8"/>
      <c r="J85" s="8"/>
      <c r="K85" s="8"/>
      <c r="L85" s="8"/>
      <c r="M85" s="8"/>
      <c r="N85" s="8"/>
      <c r="O85" s="8"/>
      <c r="P85" s="8"/>
      <c r="Q85" s="8"/>
      <c r="R85" s="8"/>
      <c r="S85" s="8"/>
      <c r="T85" s="8"/>
      <c r="U85" s="8"/>
      <c r="V85" s="8"/>
      <c r="W85" s="8"/>
      <c r="X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row>
    <row r="86" spans="1:86">
      <c r="A86" s="116"/>
      <c r="B86" s="102"/>
      <c r="C86" s="118"/>
      <c r="D86" s="8"/>
      <c r="E86" s="8"/>
      <c r="F86" s="8"/>
      <c r="G86" s="8"/>
      <c r="H86" s="8"/>
      <c r="I86" s="8"/>
      <c r="J86" s="8"/>
      <c r="K86" s="8"/>
      <c r="L86" s="8"/>
      <c r="M86" s="8"/>
      <c r="N86" s="8"/>
      <c r="O86" s="8"/>
      <c r="P86" s="8"/>
      <c r="Q86" s="8"/>
      <c r="R86" s="8"/>
      <c r="S86" s="8"/>
      <c r="T86" s="8"/>
      <c r="U86" s="8"/>
      <c r="V86" s="8"/>
      <c r="W86" s="8"/>
      <c r="X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row>
    <row r="87" spans="1:86">
      <c r="A87" s="116"/>
      <c r="B87" s="102"/>
      <c r="C87" s="118"/>
      <c r="D87" s="8"/>
      <c r="E87" s="8"/>
      <c r="F87" s="8"/>
      <c r="G87" s="8"/>
      <c r="H87" s="8"/>
      <c r="I87" s="8"/>
      <c r="J87" s="8"/>
      <c r="K87" s="8"/>
      <c r="L87" s="8"/>
      <c r="M87" s="8"/>
      <c r="N87" s="8"/>
      <c r="O87" s="8"/>
      <c r="P87" s="8"/>
      <c r="Q87" s="8"/>
      <c r="R87" s="8"/>
      <c r="S87" s="8"/>
      <c r="T87" s="8"/>
      <c r="U87" s="8"/>
      <c r="V87" s="8"/>
      <c r="W87" s="8"/>
      <c r="X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row>
    <row r="88" spans="1:86">
      <c r="A88" s="116"/>
      <c r="B88" s="102"/>
      <c r="C88" s="118"/>
      <c r="D88" s="8"/>
      <c r="E88" s="8"/>
      <c r="F88" s="8"/>
      <c r="G88" s="8"/>
      <c r="H88" s="8"/>
      <c r="I88" s="8"/>
      <c r="J88" s="8"/>
      <c r="K88" s="8"/>
      <c r="L88" s="8"/>
      <c r="M88" s="8"/>
      <c r="N88" s="8"/>
      <c r="O88" s="8"/>
      <c r="P88" s="8"/>
      <c r="Q88" s="8"/>
      <c r="R88" s="8"/>
      <c r="S88" s="8"/>
      <c r="T88" s="8"/>
      <c r="U88" s="8"/>
      <c r="V88" s="8"/>
      <c r="W88" s="8"/>
      <c r="X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row>
    <row r="89" spans="1:86">
      <c r="A89" s="116"/>
      <c r="B89" s="102"/>
      <c r="C89" s="118"/>
      <c r="D89" s="8"/>
      <c r="E89" s="8"/>
      <c r="F89" s="8"/>
      <c r="G89" s="8"/>
      <c r="H89" s="8"/>
      <c r="I89" s="8"/>
      <c r="J89" s="8"/>
      <c r="K89" s="8"/>
      <c r="L89" s="8"/>
      <c r="M89" s="8"/>
      <c r="N89" s="8"/>
      <c r="O89" s="8"/>
      <c r="P89" s="8"/>
      <c r="Q89" s="8"/>
      <c r="R89" s="8"/>
      <c r="S89" s="8"/>
      <c r="T89" s="8"/>
      <c r="U89" s="8"/>
      <c r="V89" s="8"/>
      <c r="W89" s="8"/>
      <c r="X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row>
    <row r="90" spans="1:86">
      <c r="A90" s="116"/>
      <c r="B90" s="102"/>
      <c r="C90" s="118"/>
      <c r="D90" s="8"/>
      <c r="E90" s="8"/>
      <c r="F90" s="8"/>
      <c r="G90" s="8"/>
      <c r="H90" s="8"/>
      <c r="I90" s="8"/>
      <c r="J90" s="8"/>
      <c r="K90" s="8"/>
      <c r="L90" s="8"/>
      <c r="M90" s="8"/>
      <c r="N90" s="8"/>
      <c r="O90" s="8"/>
      <c r="P90" s="8"/>
      <c r="Q90" s="8"/>
      <c r="R90" s="8"/>
      <c r="S90" s="8"/>
      <c r="T90" s="8"/>
      <c r="U90" s="8"/>
      <c r="V90" s="8"/>
      <c r="W90" s="8"/>
      <c r="X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row>
    <row r="91" spans="1:86">
      <c r="A91" s="116"/>
      <c r="B91" s="102"/>
      <c r="C91" s="118"/>
      <c r="D91" s="8"/>
      <c r="E91" s="8"/>
      <c r="F91" s="8"/>
      <c r="G91" s="8"/>
      <c r="H91" s="8"/>
      <c r="I91" s="8"/>
      <c r="J91" s="8"/>
      <c r="K91" s="8"/>
      <c r="L91" s="8"/>
      <c r="M91" s="8"/>
      <c r="N91" s="8"/>
      <c r="O91" s="8"/>
      <c r="P91" s="8"/>
      <c r="Q91" s="8"/>
      <c r="R91" s="8"/>
      <c r="S91" s="8"/>
      <c r="T91" s="8"/>
      <c r="U91" s="8"/>
      <c r="V91" s="8"/>
      <c r="W91" s="8"/>
      <c r="X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row>
    <row r="92" spans="1:86">
      <c r="A92" s="116"/>
      <c r="B92" s="102"/>
      <c r="C92" s="118"/>
      <c r="D92" s="8"/>
      <c r="E92" s="8"/>
      <c r="F92" s="8"/>
      <c r="G92" s="8"/>
      <c r="H92" s="8"/>
      <c r="I92" s="8"/>
      <c r="J92" s="8"/>
      <c r="K92" s="8"/>
      <c r="L92" s="8"/>
      <c r="M92" s="8"/>
      <c r="N92" s="8"/>
      <c r="O92" s="8"/>
      <c r="P92" s="8"/>
      <c r="Q92" s="8"/>
      <c r="R92" s="8"/>
      <c r="S92" s="8"/>
      <c r="T92" s="8"/>
      <c r="U92" s="8"/>
      <c r="V92" s="8"/>
      <c r="W92" s="8"/>
      <c r="X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row>
    <row r="93" spans="1:86">
      <c r="A93" s="116"/>
      <c r="B93" s="102"/>
      <c r="C93" s="118"/>
      <c r="D93" s="8"/>
      <c r="E93" s="8"/>
      <c r="F93" s="8"/>
      <c r="G93" s="8"/>
      <c r="H93" s="8"/>
      <c r="I93" s="8"/>
      <c r="J93" s="8"/>
      <c r="K93" s="8"/>
      <c r="L93" s="8"/>
      <c r="M93" s="8"/>
      <c r="N93" s="8"/>
      <c r="O93" s="8"/>
      <c r="P93" s="8"/>
      <c r="Q93" s="8"/>
      <c r="R93" s="8"/>
      <c r="S93" s="8"/>
      <c r="T93" s="8"/>
      <c r="U93" s="8"/>
      <c r="V93" s="8"/>
      <c r="W93" s="8"/>
      <c r="X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row>
    <row r="94" spans="1:86">
      <c r="A94" s="116"/>
      <c r="B94" s="102"/>
      <c r="C94" s="118"/>
      <c r="D94" s="8"/>
      <c r="E94" s="8"/>
      <c r="F94" s="8"/>
      <c r="G94" s="8"/>
      <c r="H94" s="8"/>
      <c r="I94" s="8"/>
      <c r="J94" s="8"/>
      <c r="K94" s="8"/>
      <c r="L94" s="8"/>
      <c r="M94" s="8"/>
      <c r="N94" s="8"/>
      <c r="O94" s="8"/>
      <c r="P94" s="8"/>
      <c r="Q94" s="8"/>
      <c r="R94" s="8"/>
      <c r="S94" s="8"/>
      <c r="T94" s="8"/>
      <c r="U94" s="8"/>
      <c r="V94" s="8"/>
      <c r="W94" s="8"/>
      <c r="X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row>
    <row r="95" spans="1:86">
      <c r="A95" s="116"/>
      <c r="B95" s="102"/>
      <c r="C95" s="118"/>
      <c r="D95" s="8"/>
      <c r="E95" s="8"/>
      <c r="F95" s="8"/>
      <c r="G95" s="8"/>
      <c r="H95" s="8"/>
      <c r="I95" s="8"/>
      <c r="J95" s="8"/>
      <c r="K95" s="8"/>
      <c r="L95" s="8"/>
      <c r="M95" s="8"/>
      <c r="N95" s="8"/>
      <c r="O95" s="8"/>
      <c r="P95" s="8"/>
      <c r="Q95" s="8"/>
      <c r="R95" s="8"/>
      <c r="S95" s="8"/>
      <c r="T95" s="8"/>
      <c r="U95" s="8"/>
      <c r="V95" s="8"/>
      <c r="W95" s="8"/>
      <c r="X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row>
    <row r="96" spans="1:86">
      <c r="A96" s="116"/>
      <c r="B96" s="102"/>
      <c r="C96" s="102"/>
      <c r="D96" s="8"/>
      <c r="E96" s="8"/>
      <c r="F96" s="8"/>
      <c r="G96" s="8"/>
      <c r="H96" s="8"/>
      <c r="I96" s="8"/>
      <c r="J96" s="8"/>
      <c r="K96" s="8"/>
      <c r="L96" s="8"/>
      <c r="M96" s="8"/>
      <c r="N96" s="8"/>
      <c r="O96" s="8"/>
      <c r="P96" s="8"/>
      <c r="Q96" s="8"/>
      <c r="R96" s="8"/>
      <c r="S96" s="8"/>
      <c r="T96" s="8"/>
      <c r="U96" s="8"/>
      <c r="V96" s="8"/>
      <c r="W96" s="8"/>
      <c r="X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row>
    <row r="97" spans="1:86">
      <c r="A97" s="8"/>
      <c r="B97" s="8"/>
      <c r="C97" s="8"/>
      <c r="D97" s="8"/>
      <c r="E97" s="8"/>
      <c r="F97" s="8"/>
      <c r="G97" s="8"/>
      <c r="H97" s="8"/>
      <c r="I97" s="8"/>
      <c r="J97" s="8"/>
      <c r="K97" s="8"/>
      <c r="L97" s="8"/>
      <c r="M97" s="8"/>
      <c r="N97" s="8"/>
      <c r="O97" s="8"/>
      <c r="P97" s="8"/>
      <c r="Q97" s="8"/>
      <c r="R97" s="8"/>
      <c r="S97" s="8"/>
      <c r="T97" s="8"/>
      <c r="U97" s="8"/>
      <c r="V97" s="8"/>
      <c r="W97" s="8"/>
      <c r="X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row>
    <row r="98" spans="1:86">
      <c r="A98" s="8"/>
      <c r="B98" s="8"/>
      <c r="C98" s="8"/>
      <c r="D98" s="8"/>
      <c r="E98" s="8"/>
      <c r="F98" s="8"/>
      <c r="G98" s="8"/>
      <c r="H98" s="8"/>
      <c r="I98" s="8"/>
      <c r="J98" s="8"/>
      <c r="K98" s="8"/>
      <c r="L98" s="8"/>
      <c r="M98" s="8"/>
      <c r="N98" s="8"/>
      <c r="O98" s="8"/>
      <c r="P98" s="8"/>
      <c r="Q98" s="8"/>
      <c r="R98" s="8"/>
      <c r="S98" s="8"/>
      <c r="T98" s="8"/>
      <c r="U98" s="8"/>
      <c r="V98" s="8"/>
      <c r="W98" s="8"/>
      <c r="X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row>
    <row r="99" spans="1:86">
      <c r="A99" s="8"/>
      <c r="B99" s="8"/>
      <c r="C99" s="8"/>
      <c r="D99" s="8"/>
      <c r="E99" s="8"/>
      <c r="F99" s="8"/>
      <c r="G99" s="8"/>
      <c r="H99" s="8"/>
      <c r="I99" s="8"/>
      <c r="J99" s="8"/>
      <c r="K99" s="8"/>
      <c r="L99" s="8"/>
      <c r="M99" s="8"/>
      <c r="N99" s="8"/>
      <c r="O99" s="8"/>
      <c r="P99" s="8"/>
      <c r="Q99" s="8"/>
      <c r="R99" s="8"/>
      <c r="S99" s="8"/>
      <c r="T99" s="8"/>
      <c r="U99" s="8"/>
      <c r="V99" s="8"/>
      <c r="W99" s="8"/>
      <c r="X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row>
    <row r="100" spans="1:86">
      <c r="A100" s="8"/>
      <c r="B100" s="8"/>
      <c r="C100" s="8"/>
      <c r="D100" s="8"/>
      <c r="E100" s="8"/>
      <c r="F100" s="8"/>
      <c r="G100" s="8"/>
      <c r="H100" s="8"/>
      <c r="I100" s="8"/>
      <c r="J100" s="8"/>
      <c r="K100" s="8"/>
      <c r="L100" s="8"/>
      <c r="M100" s="8"/>
      <c r="N100" s="8"/>
      <c r="O100" s="8"/>
      <c r="P100" s="8"/>
      <c r="Q100" s="8"/>
      <c r="R100" s="8"/>
      <c r="S100" s="8"/>
      <c r="T100" s="8"/>
      <c r="U100" s="8"/>
      <c r="V100" s="8"/>
      <c r="W100" s="8"/>
      <c r="X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row>
    <row r="101" spans="1:86">
      <c r="A101" s="8"/>
      <c r="B101" s="8"/>
      <c r="C101" s="8"/>
      <c r="D101" s="8"/>
      <c r="E101" s="8"/>
      <c r="F101" s="8"/>
      <c r="G101" s="8"/>
      <c r="H101" s="8"/>
      <c r="I101" s="8"/>
      <c r="J101" s="8"/>
      <c r="K101" s="8"/>
      <c r="L101" s="8"/>
      <c r="M101" s="8"/>
      <c r="N101" s="8"/>
      <c r="O101" s="8"/>
      <c r="P101" s="8"/>
      <c r="Q101" s="8"/>
      <c r="R101" s="8"/>
      <c r="S101" s="8"/>
      <c r="T101" s="8"/>
      <c r="U101" s="8"/>
      <c r="V101" s="8"/>
      <c r="W101" s="8"/>
      <c r="X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row>
    <row r="102" spans="1:86">
      <c r="A102" s="8"/>
      <c r="B102" s="8"/>
      <c r="C102" s="8"/>
      <c r="D102" s="8"/>
      <c r="E102" s="8"/>
      <c r="F102" s="8"/>
      <c r="G102" s="8"/>
      <c r="H102" s="8"/>
      <c r="I102" s="8"/>
      <c r="J102" s="8"/>
      <c r="K102" s="8"/>
      <c r="L102" s="8"/>
      <c r="M102" s="8"/>
      <c r="N102" s="8"/>
      <c r="O102" s="8"/>
      <c r="P102" s="8"/>
      <c r="Q102" s="8"/>
      <c r="R102" s="8"/>
      <c r="S102" s="8"/>
      <c r="T102" s="8"/>
      <c r="U102" s="8"/>
      <c r="V102" s="8"/>
      <c r="W102" s="8"/>
      <c r="X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row>
    <row r="103" spans="1:86">
      <c r="A103" s="8"/>
      <c r="B103" s="8"/>
      <c r="C103" s="8"/>
      <c r="D103" s="8"/>
      <c r="E103" s="8"/>
      <c r="F103" s="8"/>
      <c r="G103" s="8"/>
      <c r="H103" s="8"/>
      <c r="I103" s="8"/>
      <c r="J103" s="8"/>
      <c r="K103" s="8"/>
      <c r="L103" s="8"/>
      <c r="M103" s="8"/>
      <c r="N103" s="8"/>
      <c r="O103" s="8"/>
      <c r="P103" s="8"/>
      <c r="Q103" s="8"/>
      <c r="R103" s="8"/>
      <c r="S103" s="8"/>
      <c r="T103" s="8"/>
      <c r="U103" s="8"/>
      <c r="V103" s="8"/>
      <c r="W103" s="8"/>
      <c r="X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row>
    <row r="104" spans="1:86">
      <c r="A104" s="8"/>
      <c r="B104" s="8"/>
      <c r="C104" s="8"/>
      <c r="D104" s="8"/>
      <c r="E104" s="8"/>
      <c r="F104" s="8"/>
      <c r="G104" s="8"/>
      <c r="H104" s="8"/>
      <c r="I104" s="8"/>
      <c r="J104" s="8"/>
      <c r="K104" s="8"/>
      <c r="L104" s="8"/>
      <c r="M104" s="8"/>
      <c r="N104" s="8"/>
      <c r="O104" s="8"/>
      <c r="P104" s="8"/>
      <c r="Q104" s="8"/>
      <c r="R104" s="8"/>
      <c r="S104" s="8"/>
      <c r="T104" s="8"/>
      <c r="U104" s="8"/>
      <c r="V104" s="8"/>
      <c r="W104" s="8"/>
      <c r="X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row>
    <row r="105" spans="1:86">
      <c r="A105" s="8"/>
      <c r="B105" s="8"/>
      <c r="C105" s="8"/>
      <c r="D105" s="8"/>
      <c r="E105" s="8"/>
      <c r="F105" s="8"/>
      <c r="G105" s="8"/>
      <c r="H105" s="8"/>
      <c r="I105" s="8"/>
      <c r="J105" s="8"/>
      <c r="K105" s="8"/>
      <c r="L105" s="8"/>
      <c r="M105" s="8"/>
      <c r="N105" s="8"/>
      <c r="O105" s="8"/>
      <c r="P105" s="8"/>
      <c r="Q105" s="8"/>
      <c r="R105" s="8"/>
      <c r="S105" s="8"/>
      <c r="T105" s="8"/>
      <c r="U105" s="8"/>
      <c r="V105" s="8"/>
      <c r="W105" s="8"/>
      <c r="X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row>
    <row r="106" spans="1:86">
      <c r="A106" s="8"/>
      <c r="B106" s="8"/>
      <c r="C106" s="8"/>
      <c r="D106" s="8"/>
      <c r="E106" s="8"/>
      <c r="F106" s="8"/>
      <c r="G106" s="8"/>
      <c r="H106" s="8"/>
      <c r="I106" s="8"/>
      <c r="J106" s="8"/>
      <c r="K106" s="8"/>
      <c r="L106" s="8"/>
      <c r="M106" s="8"/>
      <c r="N106" s="8"/>
      <c r="O106" s="8"/>
      <c r="P106" s="8"/>
      <c r="Q106" s="8"/>
      <c r="R106" s="8"/>
      <c r="S106" s="8"/>
      <c r="T106" s="8"/>
      <c r="U106" s="8"/>
      <c r="V106" s="8"/>
      <c r="W106" s="8"/>
      <c r="X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row>
    <row r="107" spans="1:86">
      <c r="A107" s="8"/>
      <c r="B107" s="8"/>
      <c r="C107" s="8"/>
      <c r="D107" s="8"/>
      <c r="E107" s="8"/>
      <c r="F107" s="8"/>
      <c r="G107" s="8"/>
      <c r="H107" s="8"/>
      <c r="I107" s="8"/>
      <c r="J107" s="8"/>
      <c r="K107" s="8"/>
      <c r="L107" s="8"/>
      <c r="M107" s="8"/>
      <c r="N107" s="8"/>
      <c r="O107" s="8"/>
      <c r="P107" s="8"/>
      <c r="Q107" s="8"/>
      <c r="R107" s="8"/>
      <c r="S107" s="8"/>
      <c r="T107" s="8"/>
      <c r="U107" s="8"/>
      <c r="V107" s="8"/>
      <c r="W107" s="8"/>
      <c r="X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row>
    <row r="108" spans="1:86">
      <c r="A108" s="8"/>
      <c r="B108" s="8"/>
      <c r="C108" s="8"/>
      <c r="D108" s="8"/>
      <c r="E108" s="8"/>
      <c r="F108" s="8"/>
      <c r="G108" s="8"/>
      <c r="H108" s="8"/>
      <c r="I108" s="8"/>
      <c r="J108" s="8"/>
      <c r="K108" s="8"/>
      <c r="L108" s="8"/>
      <c r="M108" s="8"/>
      <c r="N108" s="8"/>
      <c r="O108" s="8"/>
      <c r="P108" s="8"/>
      <c r="Q108" s="8"/>
      <c r="R108" s="8"/>
      <c r="S108" s="8"/>
      <c r="T108" s="8"/>
      <c r="U108" s="8"/>
      <c r="V108" s="8"/>
      <c r="W108" s="8"/>
      <c r="X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row>
    <row r="109" spans="1:86">
      <c r="A109" s="8"/>
      <c r="B109" s="8"/>
      <c r="C109" s="8"/>
      <c r="D109" s="8"/>
      <c r="E109" s="8"/>
      <c r="F109" s="8"/>
      <c r="G109" s="8"/>
      <c r="H109" s="8"/>
      <c r="I109" s="8"/>
      <c r="J109" s="8"/>
      <c r="K109" s="8"/>
      <c r="L109" s="8"/>
      <c r="M109" s="8"/>
      <c r="N109" s="8"/>
      <c r="O109" s="8"/>
      <c r="P109" s="8"/>
      <c r="Q109" s="8"/>
      <c r="R109" s="8"/>
      <c r="S109" s="8"/>
      <c r="T109" s="8"/>
      <c r="U109" s="8"/>
      <c r="V109" s="8"/>
      <c r="W109" s="8"/>
      <c r="X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row>
    <row r="110" spans="1:86">
      <c r="A110" s="8"/>
      <c r="B110" s="8"/>
      <c r="C110" s="8"/>
      <c r="D110" s="8"/>
      <c r="E110" s="8"/>
      <c r="F110" s="8"/>
      <c r="G110" s="8"/>
      <c r="H110" s="8"/>
      <c r="I110" s="8"/>
      <c r="J110" s="8"/>
      <c r="K110" s="8"/>
      <c r="L110" s="8"/>
      <c r="M110" s="8"/>
      <c r="N110" s="8"/>
      <c r="O110" s="8"/>
      <c r="P110" s="8"/>
      <c r="Q110" s="8"/>
      <c r="R110" s="8"/>
      <c r="S110" s="8"/>
      <c r="T110" s="8"/>
      <c r="U110" s="8"/>
      <c r="V110" s="8"/>
      <c r="W110" s="8"/>
      <c r="X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row>
    <row r="111" spans="1:86">
      <c r="A111" s="8"/>
      <c r="B111" s="8"/>
      <c r="C111" s="8"/>
      <c r="D111" s="8"/>
      <c r="E111" s="8"/>
      <c r="F111" s="8"/>
      <c r="G111" s="8"/>
      <c r="H111" s="8"/>
      <c r="I111" s="8"/>
      <c r="J111" s="8"/>
      <c r="K111" s="8"/>
      <c r="L111" s="8"/>
      <c r="M111" s="8"/>
      <c r="N111" s="8"/>
      <c r="O111" s="8"/>
      <c r="P111" s="8"/>
      <c r="Q111" s="8"/>
      <c r="R111" s="8"/>
      <c r="S111" s="8"/>
      <c r="T111" s="8"/>
      <c r="U111" s="8"/>
      <c r="V111" s="8"/>
      <c r="W111" s="8"/>
      <c r="X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row>
    <row r="112" spans="1:86">
      <c r="A112" s="8"/>
      <c r="B112" s="8"/>
      <c r="C112" s="8"/>
      <c r="D112" s="8"/>
      <c r="E112" s="8"/>
      <c r="F112" s="8"/>
      <c r="G112" s="8"/>
      <c r="H112" s="8"/>
      <c r="I112" s="8"/>
      <c r="J112" s="8"/>
      <c r="K112" s="8"/>
      <c r="L112" s="8"/>
      <c r="M112" s="8"/>
      <c r="N112" s="8"/>
      <c r="O112" s="8"/>
      <c r="P112" s="8"/>
      <c r="Q112" s="8"/>
      <c r="R112" s="8"/>
      <c r="S112" s="8"/>
      <c r="T112" s="8"/>
      <c r="U112" s="8"/>
      <c r="V112" s="8"/>
      <c r="W112" s="8"/>
      <c r="X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row>
    <row r="113" spans="1:86">
      <c r="A113" s="8"/>
      <c r="B113" s="8"/>
      <c r="C113" s="8"/>
      <c r="D113" s="8"/>
      <c r="E113" s="8"/>
      <c r="F113" s="8"/>
      <c r="G113" s="8"/>
      <c r="H113" s="8"/>
      <c r="I113" s="8"/>
      <c r="J113" s="8"/>
      <c r="K113" s="8"/>
      <c r="L113" s="8"/>
      <c r="M113" s="8"/>
      <c r="N113" s="8"/>
      <c r="O113" s="8"/>
      <c r="P113" s="8"/>
      <c r="Q113" s="8"/>
      <c r="R113" s="8"/>
      <c r="S113" s="8"/>
      <c r="T113" s="8"/>
      <c r="U113" s="8"/>
      <c r="V113" s="8"/>
      <c r="W113" s="8"/>
      <c r="X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row>
    <row r="114" spans="1:86">
      <c r="A114" s="8"/>
      <c r="B114" s="8"/>
      <c r="C114" s="8"/>
      <c r="D114" s="8"/>
      <c r="E114" s="8"/>
      <c r="F114" s="8"/>
      <c r="G114" s="8"/>
      <c r="H114" s="8"/>
      <c r="I114" s="8"/>
      <c r="J114" s="8"/>
      <c r="K114" s="8"/>
      <c r="L114" s="8"/>
      <c r="M114" s="8"/>
      <c r="N114" s="8"/>
      <c r="O114" s="8"/>
      <c r="P114" s="8"/>
      <c r="Q114" s="8"/>
      <c r="R114" s="8"/>
      <c r="S114" s="8"/>
      <c r="T114" s="8"/>
      <c r="U114" s="8"/>
      <c r="V114" s="8"/>
      <c r="W114" s="8"/>
      <c r="X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row>
    <row r="115" spans="1:86">
      <c r="A115" s="8"/>
      <c r="B115" s="8"/>
      <c r="C115" s="8"/>
      <c r="D115" s="8"/>
      <c r="E115" s="8"/>
      <c r="F115" s="8"/>
      <c r="G115" s="8"/>
      <c r="H115" s="8"/>
      <c r="I115" s="8"/>
      <c r="J115" s="8"/>
      <c r="K115" s="8"/>
      <c r="L115" s="8"/>
      <c r="M115" s="8"/>
      <c r="N115" s="8"/>
      <c r="O115" s="8"/>
      <c r="P115" s="8"/>
      <c r="Q115" s="8"/>
      <c r="R115" s="8"/>
      <c r="S115" s="8"/>
      <c r="T115" s="8"/>
      <c r="U115" s="8"/>
      <c r="V115" s="8"/>
      <c r="W115" s="8"/>
      <c r="X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row>
    <row r="116" spans="1:86">
      <c r="A116" s="8"/>
      <c r="B116" s="8"/>
      <c r="C116" s="8"/>
      <c r="D116" s="8"/>
      <c r="E116" s="8"/>
      <c r="F116" s="8"/>
      <c r="G116" s="8"/>
      <c r="H116" s="8"/>
      <c r="I116" s="8"/>
      <c r="J116" s="8"/>
      <c r="K116" s="8"/>
      <c r="L116" s="8"/>
      <c r="M116" s="8"/>
      <c r="N116" s="8"/>
      <c r="O116" s="8"/>
      <c r="P116" s="8"/>
      <c r="Q116" s="8"/>
      <c r="R116" s="8"/>
      <c r="S116" s="8"/>
      <c r="T116" s="8"/>
      <c r="U116" s="8"/>
      <c r="V116" s="8"/>
      <c r="W116" s="8"/>
      <c r="X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row>
    <row r="117" spans="1:86">
      <c r="A117" s="8"/>
      <c r="B117" s="8"/>
      <c r="C117" s="8"/>
      <c r="D117" s="8"/>
      <c r="E117" s="8"/>
      <c r="F117" s="8"/>
      <c r="G117" s="8"/>
      <c r="H117" s="8"/>
      <c r="I117" s="8"/>
      <c r="J117" s="8"/>
      <c r="K117" s="8"/>
      <c r="L117" s="8"/>
      <c r="M117" s="8"/>
      <c r="N117" s="8"/>
      <c r="O117" s="8"/>
      <c r="P117" s="8"/>
      <c r="Q117" s="8"/>
      <c r="R117" s="8"/>
      <c r="S117" s="8"/>
      <c r="T117" s="8"/>
      <c r="U117" s="8"/>
      <c r="V117" s="8"/>
      <c r="W117" s="8"/>
      <c r="X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row>
    <row r="118" spans="1:86">
      <c r="A118" s="8"/>
      <c r="B118" s="8"/>
      <c r="C118" s="8"/>
      <c r="D118" s="8"/>
      <c r="E118" s="8"/>
      <c r="F118" s="8"/>
      <c r="G118" s="8"/>
      <c r="H118" s="8"/>
      <c r="I118" s="8"/>
      <c r="J118" s="8"/>
      <c r="K118" s="8"/>
      <c r="L118" s="8"/>
      <c r="M118" s="8"/>
      <c r="N118" s="8"/>
      <c r="O118" s="8"/>
      <c r="P118" s="8"/>
      <c r="Q118" s="8"/>
      <c r="R118" s="8"/>
      <c r="S118" s="8"/>
      <c r="T118" s="8"/>
      <c r="U118" s="8"/>
      <c r="V118" s="8"/>
      <c r="W118" s="8"/>
      <c r="X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row>
    <row r="119" spans="1:86">
      <c r="A119" s="8"/>
      <c r="B119" s="8"/>
      <c r="C119" s="8"/>
      <c r="D119" s="8"/>
      <c r="E119" s="8"/>
      <c r="F119" s="8"/>
      <c r="G119" s="8"/>
      <c r="H119" s="8"/>
      <c r="I119" s="8"/>
      <c r="J119" s="8"/>
      <c r="K119" s="8"/>
      <c r="L119" s="8"/>
      <c r="M119" s="8"/>
      <c r="N119" s="8"/>
      <c r="O119" s="8"/>
      <c r="P119" s="8"/>
      <c r="Q119" s="8"/>
      <c r="R119" s="8"/>
      <c r="S119" s="8"/>
      <c r="T119" s="8"/>
      <c r="U119" s="8"/>
      <c r="V119" s="8"/>
      <c r="W119" s="8"/>
      <c r="X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row>
    <row r="120" spans="1:86">
      <c r="A120" s="8"/>
      <c r="B120" s="8"/>
      <c r="C120" s="8"/>
      <c r="D120" s="8"/>
      <c r="E120" s="8"/>
      <c r="F120" s="8"/>
      <c r="G120" s="8"/>
      <c r="H120" s="8"/>
      <c r="I120" s="8"/>
      <c r="J120" s="8"/>
      <c r="K120" s="8"/>
      <c r="L120" s="8"/>
      <c r="M120" s="8"/>
      <c r="N120" s="8"/>
      <c r="O120" s="8"/>
      <c r="P120" s="8"/>
      <c r="Q120" s="8"/>
      <c r="R120" s="8"/>
      <c r="S120" s="8"/>
      <c r="T120" s="8"/>
      <c r="U120" s="8"/>
      <c r="V120" s="8"/>
      <c r="W120" s="8"/>
      <c r="X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row>
    <row r="121" spans="1:86">
      <c r="A121" s="8"/>
      <c r="B121" s="8"/>
      <c r="C121" s="8"/>
      <c r="D121" s="8"/>
      <c r="E121" s="8"/>
      <c r="F121" s="8"/>
      <c r="G121" s="8"/>
      <c r="H121" s="8"/>
      <c r="I121" s="8"/>
      <c r="J121" s="8"/>
      <c r="K121" s="8"/>
      <c r="L121" s="8"/>
      <c r="M121" s="8"/>
      <c r="N121" s="8"/>
      <c r="O121" s="8"/>
      <c r="P121" s="8"/>
      <c r="Q121" s="8"/>
      <c r="R121" s="8"/>
      <c r="S121" s="8"/>
      <c r="T121" s="8"/>
      <c r="U121" s="8"/>
      <c r="V121" s="8"/>
      <c r="W121" s="8"/>
      <c r="X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row>
    <row r="122" spans="1:86">
      <c r="A122" s="8"/>
      <c r="B122" s="8"/>
      <c r="C122" s="8"/>
      <c r="D122" s="8"/>
      <c r="E122" s="8"/>
      <c r="F122" s="8"/>
      <c r="G122" s="8"/>
      <c r="H122" s="8"/>
      <c r="I122" s="8"/>
      <c r="J122" s="8"/>
      <c r="K122" s="8"/>
      <c r="L122" s="8"/>
      <c r="M122" s="8"/>
      <c r="N122" s="8"/>
      <c r="O122" s="8"/>
      <c r="P122" s="8"/>
      <c r="Q122" s="8"/>
      <c r="R122" s="8"/>
      <c r="S122" s="8"/>
      <c r="T122" s="8"/>
      <c r="U122" s="8"/>
      <c r="V122" s="8"/>
      <c r="W122" s="8"/>
      <c r="X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row>
    <row r="123" spans="1:86">
      <c r="A123" s="8"/>
      <c r="B123" s="8"/>
      <c r="C123" s="8"/>
      <c r="D123" s="8"/>
      <c r="E123" s="8"/>
      <c r="F123" s="8"/>
      <c r="G123" s="8"/>
      <c r="H123" s="8"/>
      <c r="I123" s="8"/>
      <c r="J123" s="8"/>
      <c r="K123" s="8"/>
      <c r="L123" s="8"/>
      <c r="M123" s="8"/>
      <c r="N123" s="8"/>
      <c r="O123" s="8"/>
      <c r="P123" s="8"/>
      <c r="Q123" s="8"/>
      <c r="R123" s="8"/>
      <c r="S123" s="8"/>
      <c r="T123" s="8"/>
      <c r="U123" s="8"/>
      <c r="V123" s="8"/>
      <c r="W123" s="8"/>
      <c r="X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row>
    <row r="124" spans="1:86">
      <c r="A124" s="8"/>
      <c r="B124" s="8"/>
      <c r="C124" s="8"/>
      <c r="D124" s="8"/>
      <c r="E124" s="8"/>
      <c r="F124" s="8"/>
      <c r="G124" s="8"/>
      <c r="H124" s="8"/>
      <c r="I124" s="8"/>
      <c r="J124" s="8"/>
      <c r="K124" s="8"/>
      <c r="L124" s="8"/>
      <c r="M124" s="8"/>
      <c r="N124" s="8"/>
      <c r="O124" s="8"/>
      <c r="P124" s="8"/>
      <c r="Q124" s="8"/>
      <c r="R124" s="8"/>
      <c r="S124" s="8"/>
      <c r="T124" s="8"/>
      <c r="U124" s="8"/>
      <c r="V124" s="8"/>
      <c r="W124" s="8"/>
      <c r="X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row>
    <row r="125" spans="1:86">
      <c r="A125" s="8"/>
      <c r="B125" s="8"/>
      <c r="C125" s="8"/>
      <c r="D125" s="8"/>
      <c r="E125" s="8"/>
      <c r="F125" s="8"/>
      <c r="G125" s="8"/>
      <c r="H125" s="8"/>
      <c r="I125" s="8"/>
      <c r="J125" s="8"/>
      <c r="K125" s="8"/>
      <c r="L125" s="8"/>
      <c r="M125" s="8"/>
      <c r="N125" s="8"/>
      <c r="O125" s="8"/>
      <c r="P125" s="8"/>
      <c r="Q125" s="8"/>
      <c r="R125" s="8"/>
      <c r="S125" s="8"/>
      <c r="T125" s="8"/>
      <c r="U125" s="8"/>
      <c r="V125" s="8"/>
      <c r="W125" s="8"/>
      <c r="X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row>
    <row r="126" spans="1:86">
      <c r="A126" s="8"/>
      <c r="B126" s="8"/>
      <c r="C126" s="8"/>
      <c r="D126" s="8"/>
      <c r="E126" s="8"/>
      <c r="F126" s="8"/>
      <c r="G126" s="8"/>
      <c r="H126" s="8"/>
      <c r="I126" s="8"/>
      <c r="J126" s="8"/>
      <c r="K126" s="8"/>
      <c r="L126" s="8"/>
      <c r="M126" s="8"/>
      <c r="N126" s="8"/>
      <c r="O126" s="8"/>
      <c r="P126" s="8"/>
      <c r="Q126" s="8"/>
      <c r="R126" s="8"/>
      <c r="S126" s="8"/>
      <c r="T126" s="8"/>
      <c r="U126" s="8"/>
      <c r="V126" s="8"/>
      <c r="W126" s="8"/>
      <c r="X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row>
    <row r="127" spans="1:86">
      <c r="A127" s="8"/>
      <c r="B127" s="8"/>
      <c r="C127" s="8"/>
      <c r="D127" s="8"/>
      <c r="E127" s="8"/>
      <c r="F127" s="8"/>
      <c r="G127" s="8"/>
      <c r="H127" s="8"/>
      <c r="I127" s="8"/>
      <c r="J127" s="8"/>
      <c r="K127" s="8"/>
      <c r="L127" s="8"/>
      <c r="M127" s="8"/>
      <c r="N127" s="8"/>
      <c r="O127" s="8"/>
      <c r="P127" s="8"/>
      <c r="Q127" s="8"/>
      <c r="R127" s="8"/>
      <c r="S127" s="8"/>
      <c r="T127" s="8"/>
      <c r="U127" s="8"/>
      <c r="V127" s="8"/>
      <c r="W127" s="8"/>
      <c r="X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row>
    <row r="128" spans="1:86">
      <c r="A128" s="8"/>
      <c r="B128" s="8"/>
      <c r="C128" s="8"/>
      <c r="D128" s="8"/>
      <c r="E128" s="8"/>
      <c r="F128" s="8"/>
      <c r="G128" s="8"/>
      <c r="H128" s="8"/>
      <c r="I128" s="8"/>
      <c r="J128" s="8"/>
      <c r="K128" s="8"/>
      <c r="L128" s="8"/>
      <c r="M128" s="8"/>
      <c r="N128" s="8"/>
      <c r="O128" s="8"/>
      <c r="P128" s="8"/>
      <c r="Q128" s="8"/>
      <c r="R128" s="8"/>
      <c r="S128" s="8"/>
      <c r="T128" s="8"/>
      <c r="U128" s="8"/>
      <c r="V128" s="8"/>
      <c r="W128" s="8"/>
      <c r="X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row>
    <row r="129" spans="1:86">
      <c r="A129" s="8"/>
      <c r="B129" s="8"/>
      <c r="C129" s="8"/>
      <c r="D129" s="8"/>
      <c r="E129" s="8"/>
      <c r="F129" s="8"/>
      <c r="G129" s="8"/>
      <c r="H129" s="8"/>
      <c r="I129" s="8"/>
      <c r="J129" s="8"/>
      <c r="K129" s="8"/>
      <c r="L129" s="8"/>
      <c r="M129" s="8"/>
      <c r="N129" s="8"/>
      <c r="O129" s="8"/>
      <c r="P129" s="8"/>
      <c r="Q129" s="8"/>
      <c r="R129" s="8"/>
      <c r="S129" s="8"/>
      <c r="T129" s="8"/>
      <c r="U129" s="8"/>
      <c r="V129" s="8"/>
      <c r="W129" s="8"/>
      <c r="X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row>
    <row r="130" spans="1:86">
      <c r="A130" s="8"/>
      <c r="B130" s="8"/>
      <c r="C130" s="8"/>
      <c r="D130" s="8"/>
      <c r="E130" s="8"/>
      <c r="F130" s="8"/>
      <c r="G130" s="8"/>
      <c r="H130" s="8"/>
      <c r="I130" s="8"/>
      <c r="J130" s="8"/>
      <c r="K130" s="8"/>
      <c r="L130" s="8"/>
      <c r="M130" s="8"/>
      <c r="N130" s="8"/>
      <c r="O130" s="8"/>
      <c r="P130" s="8"/>
      <c r="Q130" s="8"/>
      <c r="R130" s="8"/>
      <c r="S130" s="8"/>
      <c r="T130" s="8"/>
      <c r="U130" s="8"/>
      <c r="V130" s="8"/>
      <c r="W130" s="8"/>
      <c r="X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row>
    <row r="131" spans="1:86">
      <c r="A131" s="8"/>
      <c r="B131" s="8"/>
      <c r="C131" s="8"/>
      <c r="D131" s="8"/>
      <c r="E131" s="8"/>
      <c r="F131" s="8"/>
      <c r="G131" s="8"/>
      <c r="H131" s="8"/>
      <c r="I131" s="8"/>
      <c r="J131" s="8"/>
      <c r="K131" s="8"/>
      <c r="L131" s="8"/>
      <c r="M131" s="8"/>
      <c r="N131" s="8"/>
      <c r="O131" s="8"/>
      <c r="P131" s="8"/>
      <c r="Q131" s="8"/>
      <c r="R131" s="8"/>
      <c r="S131" s="8"/>
      <c r="T131" s="8"/>
      <c r="U131" s="8"/>
      <c r="V131" s="8"/>
      <c r="W131" s="8"/>
      <c r="X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row>
    <row r="132" spans="1:86">
      <c r="A132" s="8"/>
      <c r="B132" s="8"/>
      <c r="C132" s="8"/>
      <c r="D132" s="8"/>
      <c r="E132" s="8"/>
      <c r="F132" s="8"/>
      <c r="G132" s="8"/>
      <c r="H132" s="8"/>
      <c r="I132" s="8"/>
      <c r="J132" s="8"/>
      <c r="K132" s="8"/>
      <c r="L132" s="8"/>
      <c r="M132" s="8"/>
      <c r="N132" s="8"/>
      <c r="O132" s="8"/>
      <c r="P132" s="8"/>
      <c r="Q132" s="8"/>
      <c r="R132" s="8"/>
      <c r="S132" s="8"/>
      <c r="T132" s="8"/>
      <c r="U132" s="8"/>
      <c r="V132" s="8"/>
      <c r="W132" s="8"/>
      <c r="X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row>
    <row r="133" spans="1:86">
      <c r="A133" s="8"/>
      <c r="B133" s="8"/>
      <c r="C133" s="8"/>
      <c r="D133" s="8"/>
      <c r="E133" s="8"/>
      <c r="F133" s="8"/>
      <c r="G133" s="8"/>
      <c r="H133" s="8"/>
      <c r="I133" s="8"/>
      <c r="J133" s="8"/>
      <c r="K133" s="8"/>
      <c r="L133" s="8"/>
      <c r="M133" s="8"/>
      <c r="N133" s="8"/>
      <c r="O133" s="8"/>
      <c r="P133" s="8"/>
      <c r="Q133" s="8"/>
      <c r="R133" s="8"/>
      <c r="S133" s="8"/>
      <c r="T133" s="8"/>
      <c r="U133" s="8"/>
      <c r="V133" s="8"/>
      <c r="W133" s="8"/>
      <c r="X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row>
    <row r="134" spans="1:86">
      <c r="A134" s="8"/>
      <c r="B134" s="8"/>
      <c r="C134" s="8"/>
      <c r="D134" s="8"/>
      <c r="E134" s="8"/>
      <c r="F134" s="8"/>
      <c r="G134" s="8"/>
      <c r="H134" s="8"/>
      <c r="I134" s="8"/>
      <c r="J134" s="8"/>
      <c r="K134" s="8"/>
      <c r="L134" s="8"/>
      <c r="M134" s="8"/>
      <c r="N134" s="8"/>
      <c r="O134" s="8"/>
      <c r="P134" s="8"/>
      <c r="Q134" s="8"/>
      <c r="R134" s="8"/>
      <c r="S134" s="8"/>
      <c r="T134" s="8"/>
      <c r="U134" s="8"/>
      <c r="V134" s="8"/>
      <c r="W134" s="8"/>
      <c r="X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row>
    <row r="135" spans="1:86">
      <c r="A135" s="8"/>
      <c r="B135" s="8"/>
      <c r="C135" s="8"/>
      <c r="D135" s="8"/>
      <c r="E135" s="8"/>
      <c r="F135" s="8"/>
      <c r="G135" s="8"/>
      <c r="H135" s="8"/>
      <c r="I135" s="8"/>
      <c r="J135" s="8"/>
      <c r="K135" s="8"/>
      <c r="L135" s="8"/>
      <c r="M135" s="8"/>
      <c r="N135" s="8"/>
      <c r="O135" s="8"/>
      <c r="P135" s="8"/>
      <c r="Q135" s="8"/>
      <c r="R135" s="8"/>
      <c r="S135" s="8"/>
      <c r="T135" s="8"/>
      <c r="U135" s="8"/>
      <c r="V135" s="8"/>
      <c r="W135" s="8"/>
      <c r="X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row>
    <row r="136" spans="1:86">
      <c r="A136" s="8"/>
      <c r="B136" s="8"/>
      <c r="C136" s="8"/>
      <c r="D136" s="8"/>
      <c r="E136" s="8"/>
      <c r="F136" s="8"/>
      <c r="G136" s="8"/>
      <c r="H136" s="8"/>
      <c r="I136" s="8"/>
      <c r="J136" s="8"/>
      <c r="K136" s="8"/>
      <c r="L136" s="8"/>
      <c r="M136" s="8"/>
      <c r="N136" s="8"/>
      <c r="O136" s="8"/>
      <c r="P136" s="8"/>
      <c r="Q136" s="8"/>
      <c r="R136" s="8"/>
      <c r="S136" s="8"/>
      <c r="T136" s="8"/>
      <c r="U136" s="8"/>
      <c r="V136" s="8"/>
      <c r="W136" s="8"/>
      <c r="X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row>
    <row r="137" spans="1:86">
      <c r="A137" s="8"/>
      <c r="B137" s="8"/>
      <c r="C137" s="8"/>
      <c r="D137" s="8"/>
      <c r="E137" s="8"/>
      <c r="F137" s="8"/>
      <c r="G137" s="8"/>
      <c r="H137" s="8"/>
      <c r="I137" s="8"/>
      <c r="J137" s="8"/>
      <c r="K137" s="8"/>
      <c r="L137" s="8"/>
      <c r="M137" s="8"/>
      <c r="N137" s="8"/>
      <c r="O137" s="8"/>
      <c r="P137" s="8"/>
      <c r="Q137" s="8"/>
      <c r="R137" s="8"/>
      <c r="S137" s="8"/>
      <c r="T137" s="8"/>
      <c r="U137" s="8"/>
      <c r="V137" s="8"/>
      <c r="W137" s="8"/>
      <c r="X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row>
    <row r="138" spans="1:86">
      <c r="A138" s="8"/>
      <c r="B138" s="8"/>
      <c r="C138" s="8"/>
      <c r="D138" s="8"/>
      <c r="E138" s="8"/>
      <c r="F138" s="8"/>
      <c r="G138" s="8"/>
      <c r="H138" s="8"/>
      <c r="I138" s="8"/>
      <c r="J138" s="8"/>
      <c r="K138" s="8"/>
      <c r="L138" s="8"/>
      <c r="M138" s="8"/>
      <c r="N138" s="8"/>
      <c r="O138" s="8"/>
      <c r="P138" s="8"/>
      <c r="Q138" s="8"/>
      <c r="R138" s="8"/>
      <c r="S138" s="8"/>
      <c r="T138" s="8"/>
      <c r="U138" s="8"/>
      <c r="V138" s="8"/>
      <c r="W138" s="8"/>
      <c r="X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row>
    <row r="139" spans="1:86">
      <c r="A139" s="8"/>
      <c r="B139" s="8"/>
      <c r="C139" s="8"/>
      <c r="D139" s="8"/>
      <c r="E139" s="8"/>
      <c r="F139" s="8"/>
      <c r="G139" s="8"/>
      <c r="H139" s="8"/>
      <c r="I139" s="8"/>
      <c r="J139" s="8"/>
      <c r="K139" s="8"/>
      <c r="L139" s="8"/>
      <c r="M139" s="8"/>
      <c r="N139" s="8"/>
      <c r="O139" s="8"/>
      <c r="P139" s="8"/>
      <c r="Q139" s="8"/>
      <c r="R139" s="8"/>
      <c r="S139" s="8"/>
      <c r="T139" s="8"/>
      <c r="U139" s="8"/>
      <c r="V139" s="8"/>
      <c r="W139" s="8"/>
      <c r="X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row>
    <row r="140" spans="1:86">
      <c r="A140" s="8"/>
      <c r="B140" s="8"/>
      <c r="C140" s="8"/>
      <c r="D140" s="8"/>
      <c r="E140" s="8"/>
      <c r="F140" s="8"/>
      <c r="G140" s="8"/>
      <c r="H140" s="8"/>
      <c r="I140" s="8"/>
      <c r="J140" s="8"/>
      <c r="K140" s="8"/>
      <c r="L140" s="8"/>
      <c r="M140" s="8"/>
      <c r="N140" s="8"/>
      <c r="O140" s="8"/>
      <c r="P140" s="8"/>
      <c r="Q140" s="8"/>
      <c r="R140" s="8"/>
      <c r="S140" s="8"/>
      <c r="T140" s="8"/>
      <c r="U140" s="8"/>
      <c r="V140" s="8"/>
      <c r="W140" s="8"/>
      <c r="X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row>
    <row r="141" spans="1:86">
      <c r="A141" s="8"/>
      <c r="B141" s="8"/>
      <c r="C141" s="8"/>
      <c r="D141" s="8"/>
      <c r="E141" s="8"/>
      <c r="F141" s="8"/>
      <c r="G141" s="8"/>
      <c r="H141" s="8"/>
      <c r="I141" s="8"/>
      <c r="J141" s="8"/>
      <c r="K141" s="8"/>
      <c r="L141" s="8"/>
      <c r="M141" s="8"/>
      <c r="N141" s="8"/>
      <c r="O141" s="8"/>
      <c r="P141" s="8"/>
      <c r="Q141" s="8"/>
      <c r="R141" s="8"/>
      <c r="S141" s="8"/>
      <c r="T141" s="8"/>
      <c r="U141" s="8"/>
      <c r="V141" s="8"/>
      <c r="W141" s="8"/>
      <c r="X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row>
    <row r="142" spans="1:86">
      <c r="A142" s="8"/>
      <c r="B142" s="8"/>
      <c r="C142" s="8"/>
      <c r="D142" s="8"/>
      <c r="E142" s="8"/>
      <c r="F142" s="8"/>
      <c r="G142" s="8"/>
      <c r="H142" s="8"/>
      <c r="I142" s="8"/>
      <c r="J142" s="8"/>
      <c r="K142" s="8"/>
      <c r="L142" s="8"/>
      <c r="M142" s="8"/>
      <c r="N142" s="8"/>
      <c r="O142" s="8"/>
      <c r="P142" s="8"/>
      <c r="Q142" s="8"/>
      <c r="R142" s="8"/>
      <c r="S142" s="8"/>
      <c r="T142" s="8"/>
      <c r="U142" s="8"/>
      <c r="V142" s="8"/>
      <c r="W142" s="8"/>
      <c r="X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row>
    <row r="143" spans="1:86">
      <c r="A143" s="8"/>
      <c r="B143" s="8"/>
      <c r="C143" s="8"/>
      <c r="D143" s="8"/>
      <c r="E143" s="8"/>
      <c r="F143" s="8"/>
      <c r="G143" s="8"/>
      <c r="H143" s="8"/>
      <c r="I143" s="8"/>
      <c r="J143" s="8"/>
      <c r="K143" s="8"/>
      <c r="L143" s="8"/>
      <c r="M143" s="8"/>
      <c r="N143" s="8"/>
      <c r="O143" s="8"/>
      <c r="P143" s="8"/>
      <c r="Q143" s="8"/>
      <c r="R143" s="8"/>
      <c r="S143" s="8"/>
      <c r="T143" s="8"/>
      <c r="U143" s="8"/>
      <c r="V143" s="8"/>
      <c r="W143" s="8"/>
      <c r="X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row>
    <row r="144" spans="1:86">
      <c r="A144" s="8"/>
      <c r="B144" s="8"/>
      <c r="C144" s="8"/>
      <c r="D144" s="8"/>
      <c r="E144" s="8"/>
      <c r="F144" s="8"/>
      <c r="G144" s="8"/>
      <c r="H144" s="8"/>
      <c r="I144" s="8"/>
      <c r="J144" s="8"/>
      <c r="K144" s="8"/>
      <c r="L144" s="8"/>
      <c r="M144" s="8"/>
      <c r="N144" s="8"/>
      <c r="O144" s="8"/>
      <c r="P144" s="8"/>
      <c r="Q144" s="8"/>
      <c r="R144" s="8"/>
      <c r="S144" s="8"/>
      <c r="T144" s="8"/>
      <c r="U144" s="8"/>
      <c r="V144" s="8"/>
      <c r="W144" s="8"/>
      <c r="X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row>
    <row r="145" spans="1:86">
      <c r="A145" s="8"/>
      <c r="B145" s="8"/>
      <c r="C145" s="8"/>
      <c r="D145" s="8"/>
      <c r="E145" s="8"/>
      <c r="F145" s="8"/>
      <c r="G145" s="8"/>
      <c r="H145" s="8"/>
      <c r="I145" s="8"/>
      <c r="J145" s="8"/>
      <c r="K145" s="8"/>
      <c r="L145" s="8"/>
      <c r="M145" s="8"/>
      <c r="N145" s="8"/>
      <c r="O145" s="8"/>
      <c r="P145" s="8"/>
      <c r="Q145" s="8"/>
      <c r="R145" s="8"/>
      <c r="S145" s="8"/>
      <c r="T145" s="8"/>
      <c r="U145" s="8"/>
      <c r="V145" s="8"/>
      <c r="W145" s="8"/>
      <c r="X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row>
    <row r="146" spans="1:86">
      <c r="A146" s="8"/>
      <c r="B146" s="8"/>
      <c r="C146" s="8"/>
      <c r="D146" s="8"/>
      <c r="E146" s="8"/>
      <c r="F146" s="8"/>
      <c r="G146" s="8"/>
      <c r="H146" s="8"/>
      <c r="I146" s="8"/>
      <c r="J146" s="8"/>
      <c r="K146" s="8"/>
      <c r="L146" s="8"/>
      <c r="M146" s="8"/>
      <c r="N146" s="8"/>
      <c r="O146" s="8"/>
      <c r="P146" s="8"/>
      <c r="Q146" s="8"/>
      <c r="R146" s="8"/>
      <c r="S146" s="8"/>
      <c r="T146" s="8"/>
      <c r="U146" s="8"/>
      <c r="V146" s="8"/>
      <c r="W146" s="8"/>
      <c r="X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row>
    <row r="147" spans="1:86">
      <c r="A147" s="8"/>
      <c r="B147" s="8"/>
      <c r="C147" s="8"/>
      <c r="D147" s="8"/>
      <c r="E147" s="8"/>
      <c r="F147" s="8"/>
      <c r="G147" s="8"/>
      <c r="H147" s="8"/>
      <c r="I147" s="8"/>
      <c r="J147" s="8"/>
      <c r="K147" s="8"/>
      <c r="L147" s="8"/>
      <c r="M147" s="8"/>
      <c r="N147" s="8"/>
      <c r="O147" s="8"/>
      <c r="P147" s="8"/>
      <c r="Q147" s="8"/>
      <c r="R147" s="8"/>
      <c r="S147" s="8"/>
      <c r="T147" s="8"/>
      <c r="U147" s="8"/>
      <c r="V147" s="8"/>
      <c r="W147" s="8"/>
      <c r="X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row>
    <row r="148" spans="1:86">
      <c r="A148" s="8"/>
      <c r="B148" s="8"/>
      <c r="C148" s="8"/>
      <c r="D148" s="8"/>
      <c r="E148" s="8"/>
      <c r="F148" s="8"/>
      <c r="G148" s="8"/>
      <c r="H148" s="8"/>
      <c r="I148" s="8"/>
      <c r="J148" s="8"/>
      <c r="K148" s="8"/>
      <c r="L148" s="8"/>
      <c r="M148" s="8"/>
      <c r="N148" s="8"/>
      <c r="O148" s="8"/>
      <c r="P148" s="8"/>
      <c r="Q148" s="8"/>
      <c r="R148" s="8"/>
      <c r="S148" s="8"/>
      <c r="T148" s="8"/>
      <c r="U148" s="8"/>
      <c r="V148" s="8"/>
      <c r="W148" s="8"/>
      <c r="X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row>
    <row r="149" spans="1:86">
      <c r="A149" s="8"/>
      <c r="B149" s="8"/>
      <c r="C149" s="8"/>
      <c r="D149" s="8"/>
      <c r="E149" s="8"/>
      <c r="F149" s="8"/>
      <c r="G149" s="8"/>
      <c r="H149" s="8"/>
      <c r="I149" s="8"/>
      <c r="J149" s="8"/>
      <c r="K149" s="8"/>
      <c r="L149" s="8"/>
      <c r="M149" s="8"/>
      <c r="N149" s="8"/>
      <c r="O149" s="8"/>
      <c r="P149" s="8"/>
      <c r="Q149" s="8"/>
      <c r="R149" s="8"/>
      <c r="S149" s="8"/>
      <c r="T149" s="8"/>
      <c r="U149" s="8"/>
      <c r="V149" s="8"/>
      <c r="W149" s="8"/>
      <c r="X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row>
    <row r="150" spans="1:86">
      <c r="A150" s="8"/>
      <c r="B150" s="8"/>
      <c r="C150" s="8"/>
      <c r="D150" s="8"/>
      <c r="E150" s="8"/>
      <c r="F150" s="8"/>
      <c r="G150" s="8"/>
      <c r="H150" s="8"/>
      <c r="I150" s="8"/>
      <c r="J150" s="8"/>
      <c r="K150" s="8"/>
      <c r="L150" s="8"/>
      <c r="M150" s="8"/>
      <c r="N150" s="8"/>
      <c r="O150" s="8"/>
      <c r="P150" s="8"/>
      <c r="Q150" s="8"/>
      <c r="R150" s="8"/>
      <c r="S150" s="8"/>
      <c r="T150" s="8"/>
      <c r="U150" s="8"/>
      <c r="V150" s="8"/>
      <c r="W150" s="8"/>
      <c r="X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row>
    <row r="151" spans="1:86">
      <c r="A151" s="8"/>
      <c r="B151" s="8"/>
      <c r="C151" s="8"/>
      <c r="D151" s="8"/>
      <c r="E151" s="8"/>
      <c r="F151" s="8"/>
      <c r="G151" s="8"/>
      <c r="H151" s="8"/>
      <c r="I151" s="8"/>
      <c r="J151" s="8"/>
      <c r="K151" s="8"/>
      <c r="L151" s="8"/>
      <c r="M151" s="8"/>
      <c r="N151" s="8"/>
      <c r="O151" s="8"/>
      <c r="P151" s="8"/>
      <c r="Q151" s="8"/>
      <c r="R151" s="8"/>
      <c r="S151" s="8"/>
      <c r="T151" s="8"/>
      <c r="U151" s="8"/>
      <c r="V151" s="8"/>
      <c r="W151" s="8"/>
      <c r="X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row>
    <row r="152" spans="1:86">
      <c r="A152" s="8"/>
      <c r="B152" s="8"/>
      <c r="C152" s="8"/>
      <c r="D152" s="8"/>
      <c r="E152" s="8"/>
      <c r="F152" s="8"/>
      <c r="G152" s="8"/>
      <c r="H152" s="8"/>
      <c r="I152" s="8"/>
      <c r="J152" s="8"/>
      <c r="K152" s="8"/>
      <c r="L152" s="8"/>
      <c r="M152" s="8"/>
      <c r="N152" s="8"/>
      <c r="O152" s="8"/>
      <c r="P152" s="8"/>
      <c r="Q152" s="8"/>
      <c r="R152" s="8"/>
      <c r="S152" s="8"/>
      <c r="T152" s="8"/>
      <c r="U152" s="8"/>
      <c r="V152" s="8"/>
      <c r="W152" s="8"/>
      <c r="X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row>
    <row r="153" spans="1:86">
      <c r="A153" s="8"/>
      <c r="B153" s="8"/>
      <c r="C153" s="8"/>
      <c r="D153" s="8"/>
      <c r="E153" s="8"/>
      <c r="F153" s="8"/>
      <c r="G153" s="8"/>
      <c r="H153" s="8"/>
      <c r="I153" s="8"/>
      <c r="J153" s="8"/>
      <c r="K153" s="8"/>
      <c r="L153" s="8"/>
      <c r="M153" s="8"/>
      <c r="N153" s="8"/>
      <c r="O153" s="8"/>
      <c r="P153" s="8"/>
      <c r="Q153" s="8"/>
      <c r="R153" s="8"/>
      <c r="S153" s="8"/>
      <c r="T153" s="8"/>
      <c r="U153" s="8"/>
      <c r="V153" s="8"/>
      <c r="W153" s="8"/>
      <c r="X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row>
    <row r="154" spans="1:86">
      <c r="A154" s="8"/>
      <c r="B154" s="8"/>
      <c r="C154" s="8"/>
      <c r="D154" s="8"/>
      <c r="E154" s="8"/>
      <c r="F154" s="8"/>
      <c r="G154" s="8"/>
      <c r="H154" s="8"/>
      <c r="I154" s="8"/>
      <c r="J154" s="8"/>
      <c r="K154" s="8"/>
      <c r="L154" s="8"/>
      <c r="M154" s="8"/>
      <c r="N154" s="8"/>
      <c r="O154" s="8"/>
      <c r="P154" s="8"/>
      <c r="Q154" s="8"/>
      <c r="R154" s="8"/>
      <c r="S154" s="8"/>
      <c r="T154" s="8"/>
      <c r="U154" s="8"/>
      <c r="V154" s="8"/>
      <c r="W154" s="8"/>
      <c r="X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row>
    <row r="155" spans="1:86">
      <c r="A155" s="8"/>
      <c r="B155" s="8"/>
      <c r="C155" s="8"/>
      <c r="D155" s="8"/>
      <c r="E155" s="8"/>
      <c r="F155" s="8"/>
      <c r="G155" s="8"/>
      <c r="H155" s="8"/>
      <c r="I155" s="8"/>
      <c r="J155" s="8"/>
      <c r="K155" s="8"/>
      <c r="L155" s="8"/>
      <c r="M155" s="8"/>
      <c r="N155" s="8"/>
      <c r="O155" s="8"/>
      <c r="P155" s="8"/>
      <c r="Q155" s="8"/>
      <c r="R155" s="8"/>
      <c r="S155" s="8"/>
      <c r="T155" s="8"/>
      <c r="U155" s="8"/>
      <c r="V155" s="8"/>
      <c r="W155" s="8"/>
      <c r="X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row>
    <row r="156" spans="1:86">
      <c r="A156" s="8"/>
      <c r="B156" s="8"/>
      <c r="C156" s="8"/>
      <c r="D156" s="8"/>
      <c r="E156" s="8"/>
      <c r="F156" s="8"/>
      <c r="G156" s="8"/>
      <c r="H156" s="8"/>
      <c r="I156" s="8"/>
      <c r="J156" s="8"/>
      <c r="K156" s="8"/>
      <c r="L156" s="8"/>
      <c r="M156" s="8"/>
      <c r="N156" s="8"/>
      <c r="O156" s="8"/>
      <c r="P156" s="8"/>
      <c r="Q156" s="8"/>
      <c r="R156" s="8"/>
      <c r="S156" s="8"/>
      <c r="T156" s="8"/>
      <c r="U156" s="8"/>
      <c r="V156" s="8"/>
      <c r="W156" s="8"/>
      <c r="X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row>
    <row r="157" spans="1:86">
      <c r="A157" s="8"/>
      <c r="B157" s="8"/>
      <c r="C157" s="8"/>
      <c r="D157" s="8"/>
      <c r="E157" s="8"/>
      <c r="F157" s="8"/>
      <c r="G157" s="8"/>
      <c r="H157" s="8"/>
      <c r="I157" s="8"/>
      <c r="J157" s="8"/>
      <c r="K157" s="8"/>
      <c r="L157" s="8"/>
      <c r="M157" s="8"/>
      <c r="N157" s="8"/>
      <c r="O157" s="8"/>
      <c r="P157" s="8"/>
      <c r="Q157" s="8"/>
      <c r="R157" s="8"/>
      <c r="S157" s="8"/>
      <c r="T157" s="8"/>
      <c r="U157" s="8"/>
      <c r="V157" s="8"/>
      <c r="W157" s="8"/>
      <c r="X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row>
    <row r="158" spans="1:86">
      <c r="A158" s="8"/>
      <c r="B158" s="8"/>
      <c r="C158" s="8"/>
      <c r="D158" s="8"/>
      <c r="E158" s="8"/>
      <c r="F158" s="8"/>
      <c r="G158" s="8"/>
      <c r="H158" s="8"/>
      <c r="I158" s="8"/>
      <c r="J158" s="8"/>
      <c r="K158" s="8"/>
      <c r="L158" s="8"/>
      <c r="M158" s="8"/>
      <c r="N158" s="8"/>
      <c r="O158" s="8"/>
      <c r="P158" s="8"/>
      <c r="Q158" s="8"/>
      <c r="R158" s="8"/>
      <c r="S158" s="8"/>
      <c r="T158" s="8"/>
      <c r="U158" s="8"/>
      <c r="V158" s="8"/>
      <c r="W158" s="8"/>
      <c r="X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row>
    <row r="159" spans="1:86">
      <c r="A159" s="8"/>
      <c r="B159" s="8"/>
      <c r="C159" s="8"/>
      <c r="D159" s="8"/>
      <c r="E159" s="8"/>
      <c r="F159" s="8"/>
      <c r="G159" s="8"/>
      <c r="H159" s="8"/>
      <c r="I159" s="8"/>
      <c r="J159" s="8"/>
      <c r="K159" s="8"/>
      <c r="L159" s="8"/>
      <c r="M159" s="8"/>
      <c r="N159" s="8"/>
      <c r="O159" s="8"/>
      <c r="P159" s="8"/>
      <c r="Q159" s="8"/>
      <c r="R159" s="8"/>
      <c r="S159" s="8"/>
      <c r="T159" s="8"/>
      <c r="U159" s="8"/>
      <c r="V159" s="8"/>
      <c r="W159" s="8"/>
      <c r="X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row>
    <row r="160" spans="1:86">
      <c r="A160" s="8"/>
      <c r="B160" s="8"/>
      <c r="C160" s="8"/>
      <c r="D160" s="8"/>
      <c r="E160" s="8"/>
      <c r="F160" s="8"/>
      <c r="G160" s="8"/>
      <c r="H160" s="8"/>
      <c r="I160" s="8"/>
      <c r="J160" s="8"/>
      <c r="K160" s="8"/>
      <c r="L160" s="8"/>
      <c r="M160" s="8"/>
      <c r="N160" s="8"/>
      <c r="O160" s="8"/>
      <c r="P160" s="8"/>
      <c r="Q160" s="8"/>
      <c r="R160" s="8"/>
      <c r="S160" s="8"/>
      <c r="T160" s="8"/>
      <c r="U160" s="8"/>
      <c r="V160" s="8"/>
      <c r="W160" s="8"/>
      <c r="X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row>
    <row r="161" spans="1:86">
      <c r="A161" s="8"/>
      <c r="B161" s="8"/>
      <c r="C161" s="8"/>
      <c r="D161" s="8"/>
      <c r="E161" s="8"/>
      <c r="F161" s="8"/>
      <c r="G161" s="8"/>
      <c r="H161" s="8"/>
      <c r="I161" s="8"/>
      <c r="J161" s="8"/>
      <c r="K161" s="8"/>
      <c r="L161" s="8"/>
      <c r="M161" s="8"/>
      <c r="N161" s="8"/>
      <c r="O161" s="8"/>
      <c r="P161" s="8"/>
      <c r="Q161" s="8"/>
      <c r="R161" s="8"/>
      <c r="S161" s="8"/>
      <c r="T161" s="8"/>
      <c r="U161" s="8"/>
      <c r="V161" s="8"/>
      <c r="W161" s="8"/>
      <c r="X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row>
    <row r="162" spans="1:86">
      <c r="A162" s="8"/>
      <c r="B162" s="8"/>
      <c r="C162" s="8"/>
      <c r="D162" s="8"/>
      <c r="E162" s="8"/>
      <c r="F162" s="8"/>
      <c r="G162" s="8"/>
      <c r="H162" s="8"/>
      <c r="I162" s="8"/>
      <c r="J162" s="8"/>
      <c r="K162" s="8"/>
      <c r="L162" s="8"/>
      <c r="M162" s="8"/>
      <c r="N162" s="8"/>
      <c r="O162" s="8"/>
      <c r="P162" s="8"/>
      <c r="Q162" s="8"/>
      <c r="R162" s="8"/>
      <c r="S162" s="8"/>
      <c r="T162" s="8"/>
      <c r="U162" s="8"/>
      <c r="V162" s="8"/>
      <c r="W162" s="8"/>
      <c r="X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row>
    <row r="163" spans="1:86">
      <c r="A163" s="8"/>
      <c r="B163" s="8"/>
      <c r="C163" s="8"/>
      <c r="D163" s="8"/>
      <c r="E163" s="8"/>
      <c r="F163" s="8"/>
      <c r="G163" s="8"/>
      <c r="H163" s="8"/>
      <c r="I163" s="8"/>
      <c r="J163" s="8"/>
      <c r="K163" s="8"/>
      <c r="L163" s="8"/>
      <c r="M163" s="8"/>
      <c r="N163" s="8"/>
      <c r="O163" s="8"/>
      <c r="P163" s="8"/>
      <c r="Q163" s="8"/>
      <c r="R163" s="8"/>
      <c r="S163" s="8"/>
      <c r="T163" s="8"/>
      <c r="U163" s="8"/>
      <c r="V163" s="8"/>
      <c r="W163" s="8"/>
      <c r="X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row>
    <row r="164" spans="1:86">
      <c r="A164" s="8"/>
      <c r="B164" s="8"/>
      <c r="C164" s="8"/>
      <c r="D164" s="8"/>
      <c r="E164" s="8"/>
      <c r="F164" s="8"/>
      <c r="G164" s="8"/>
      <c r="H164" s="8"/>
      <c r="I164" s="8"/>
      <c r="J164" s="8"/>
      <c r="K164" s="8"/>
      <c r="L164" s="8"/>
      <c r="M164" s="8"/>
      <c r="N164" s="8"/>
      <c r="O164" s="8"/>
      <c r="P164" s="8"/>
      <c r="Q164" s="8"/>
      <c r="R164" s="8"/>
      <c r="S164" s="8"/>
      <c r="T164" s="8"/>
      <c r="U164" s="8"/>
      <c r="V164" s="8"/>
      <c r="W164" s="8"/>
      <c r="X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row>
    <row r="165" spans="1:86">
      <c r="A165" s="8"/>
      <c r="B165" s="8"/>
      <c r="C165" s="8"/>
      <c r="D165" s="8"/>
      <c r="E165" s="8"/>
      <c r="F165" s="8"/>
      <c r="G165" s="8"/>
      <c r="H165" s="8"/>
      <c r="I165" s="8"/>
      <c r="J165" s="8"/>
      <c r="K165" s="8"/>
      <c r="L165" s="8"/>
      <c r="M165" s="8"/>
      <c r="N165" s="8"/>
      <c r="O165" s="8"/>
      <c r="P165" s="8"/>
      <c r="Q165" s="8"/>
      <c r="R165" s="8"/>
      <c r="S165" s="8"/>
      <c r="T165" s="8"/>
      <c r="U165" s="8"/>
      <c r="V165" s="8"/>
      <c r="W165" s="8"/>
      <c r="X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row>
    <row r="166" spans="1:86">
      <c r="A166" s="8"/>
      <c r="B166" s="8"/>
      <c r="C166" s="8"/>
      <c r="D166" s="8"/>
      <c r="E166" s="8"/>
      <c r="F166" s="8"/>
      <c r="G166" s="8"/>
      <c r="H166" s="8"/>
      <c r="I166" s="8"/>
      <c r="J166" s="8"/>
      <c r="K166" s="8"/>
      <c r="L166" s="8"/>
      <c r="M166" s="8"/>
      <c r="N166" s="8"/>
      <c r="O166" s="8"/>
      <c r="P166" s="8"/>
      <c r="Q166" s="8"/>
      <c r="R166" s="8"/>
      <c r="S166" s="8"/>
      <c r="T166" s="8"/>
      <c r="U166" s="8"/>
      <c r="V166" s="8"/>
      <c r="W166" s="8"/>
      <c r="X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row>
    <row r="167" spans="1:86">
      <c r="A167" s="8"/>
      <c r="B167" s="8"/>
      <c r="C167" s="8"/>
      <c r="D167" s="8"/>
      <c r="E167" s="8"/>
      <c r="F167" s="8"/>
      <c r="G167" s="8"/>
      <c r="H167" s="8"/>
      <c r="I167" s="8"/>
      <c r="J167" s="8"/>
      <c r="K167" s="8"/>
      <c r="L167" s="8"/>
      <c r="M167" s="8"/>
      <c r="N167" s="8"/>
      <c r="O167" s="8"/>
      <c r="P167" s="8"/>
      <c r="Q167" s="8"/>
      <c r="R167" s="8"/>
      <c r="S167" s="8"/>
      <c r="T167" s="8"/>
      <c r="U167" s="8"/>
      <c r="V167" s="8"/>
      <c r="W167" s="8"/>
      <c r="X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row>
    <row r="168" spans="1:86">
      <c r="A168" s="8"/>
      <c r="B168" s="8"/>
      <c r="C168" s="8"/>
      <c r="D168" s="8"/>
      <c r="E168" s="8"/>
      <c r="F168" s="8"/>
      <c r="G168" s="8"/>
      <c r="H168" s="8"/>
      <c r="I168" s="8"/>
      <c r="J168" s="8"/>
      <c r="K168" s="8"/>
      <c r="L168" s="8"/>
      <c r="M168" s="8"/>
      <c r="N168" s="8"/>
      <c r="O168" s="8"/>
      <c r="P168" s="8"/>
      <c r="Q168" s="8"/>
      <c r="R168" s="8"/>
      <c r="S168" s="8"/>
      <c r="T168" s="8"/>
      <c r="U168" s="8"/>
      <c r="V168" s="8"/>
      <c r="W168" s="8"/>
      <c r="X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row>
    <row r="169" spans="1:86">
      <c r="A169" s="8"/>
      <c r="B169" s="8"/>
      <c r="C169" s="8"/>
      <c r="D169" s="8"/>
      <c r="E169" s="8"/>
      <c r="F169" s="8"/>
      <c r="G169" s="8"/>
      <c r="H169" s="8"/>
      <c r="I169" s="8"/>
      <c r="J169" s="8"/>
      <c r="K169" s="8"/>
      <c r="L169" s="8"/>
      <c r="M169" s="8"/>
      <c r="N169" s="8"/>
      <c r="O169" s="8"/>
      <c r="P169" s="8"/>
      <c r="Q169" s="8"/>
      <c r="R169" s="8"/>
      <c r="S169" s="8"/>
      <c r="T169" s="8"/>
      <c r="U169" s="8"/>
      <c r="V169" s="8"/>
      <c r="W169" s="8"/>
      <c r="X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row>
    <row r="170" spans="1:86">
      <c r="A170" s="8"/>
      <c r="B170" s="8"/>
      <c r="C170" s="8"/>
      <c r="D170" s="8"/>
      <c r="E170" s="8"/>
      <c r="F170" s="8"/>
      <c r="G170" s="8"/>
      <c r="H170" s="8"/>
      <c r="I170" s="8"/>
      <c r="J170" s="8"/>
      <c r="K170" s="8"/>
      <c r="L170" s="8"/>
      <c r="M170" s="8"/>
      <c r="N170" s="8"/>
      <c r="O170" s="8"/>
      <c r="P170" s="8"/>
      <c r="Q170" s="8"/>
      <c r="R170" s="8"/>
      <c r="S170" s="8"/>
      <c r="T170" s="8"/>
      <c r="U170" s="8"/>
      <c r="V170" s="8"/>
      <c r="W170" s="8"/>
      <c r="X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row>
    <row r="171" spans="1:86">
      <c r="A171" s="8"/>
      <c r="B171" s="8"/>
      <c r="C171" s="8"/>
      <c r="D171" s="8"/>
      <c r="E171" s="8"/>
      <c r="F171" s="8"/>
      <c r="G171" s="8"/>
      <c r="H171" s="8"/>
      <c r="I171" s="8"/>
      <c r="J171" s="8"/>
      <c r="K171" s="8"/>
      <c r="L171" s="8"/>
      <c r="M171" s="8"/>
      <c r="N171" s="8"/>
      <c r="O171" s="8"/>
      <c r="P171" s="8"/>
      <c r="Q171" s="8"/>
      <c r="R171" s="8"/>
      <c r="S171" s="8"/>
      <c r="T171" s="8"/>
      <c r="U171" s="8"/>
      <c r="V171" s="8"/>
      <c r="W171" s="8"/>
      <c r="X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row>
    <row r="172" spans="1:86">
      <c r="A172" s="8"/>
      <c r="B172" s="8"/>
      <c r="C172" s="8"/>
      <c r="D172" s="8"/>
      <c r="E172" s="8"/>
      <c r="F172" s="8"/>
      <c r="G172" s="8"/>
      <c r="H172" s="8"/>
      <c r="I172" s="8"/>
      <c r="J172" s="8"/>
      <c r="K172" s="8"/>
      <c r="L172" s="8"/>
      <c r="M172" s="8"/>
      <c r="N172" s="8"/>
      <c r="O172" s="8"/>
      <c r="P172" s="8"/>
      <c r="Q172" s="8"/>
      <c r="R172" s="8"/>
      <c r="S172" s="8"/>
      <c r="T172" s="8"/>
      <c r="U172" s="8"/>
      <c r="V172" s="8"/>
      <c r="W172" s="8"/>
      <c r="X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row>
    <row r="173" spans="1:86">
      <c r="A173" s="8"/>
      <c r="B173" s="8"/>
      <c r="C173" s="8"/>
      <c r="D173" s="8"/>
      <c r="E173" s="8"/>
      <c r="F173" s="8"/>
      <c r="G173" s="8"/>
      <c r="H173" s="8"/>
      <c r="I173" s="8"/>
      <c r="J173" s="8"/>
      <c r="K173" s="8"/>
      <c r="L173" s="8"/>
      <c r="M173" s="8"/>
      <c r="N173" s="8"/>
      <c r="O173" s="8"/>
      <c r="P173" s="8"/>
      <c r="Q173" s="8"/>
      <c r="R173" s="8"/>
      <c r="S173" s="8"/>
      <c r="T173" s="8"/>
      <c r="U173" s="8"/>
      <c r="V173" s="8"/>
      <c r="W173" s="8"/>
      <c r="X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row>
    <row r="174" spans="1:86">
      <c r="A174" s="8"/>
      <c r="B174" s="8"/>
      <c r="C174" s="8"/>
      <c r="D174" s="8"/>
      <c r="E174" s="8"/>
      <c r="F174" s="8"/>
      <c r="G174" s="8"/>
      <c r="H174" s="8"/>
      <c r="I174" s="8"/>
      <c r="J174" s="8"/>
      <c r="K174" s="8"/>
      <c r="L174" s="8"/>
      <c r="M174" s="8"/>
      <c r="N174" s="8"/>
      <c r="O174" s="8"/>
      <c r="P174" s="8"/>
      <c r="Q174" s="8"/>
      <c r="R174" s="8"/>
      <c r="S174" s="8"/>
      <c r="T174" s="8"/>
      <c r="U174" s="8"/>
      <c r="V174" s="8"/>
      <c r="W174" s="8"/>
      <c r="X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row>
    <row r="175" spans="1:86">
      <c r="A175" s="8"/>
      <c r="B175" s="8"/>
      <c r="C175" s="8"/>
      <c r="D175" s="8"/>
      <c r="E175" s="8"/>
      <c r="F175" s="8"/>
      <c r="G175" s="8"/>
      <c r="H175" s="8"/>
      <c r="I175" s="8"/>
      <c r="J175" s="8"/>
      <c r="K175" s="8"/>
      <c r="L175" s="8"/>
      <c r="M175" s="8"/>
      <c r="N175" s="8"/>
      <c r="O175" s="8"/>
      <c r="P175" s="8"/>
      <c r="Q175" s="8"/>
      <c r="R175" s="8"/>
      <c r="S175" s="8"/>
      <c r="T175" s="8"/>
      <c r="U175" s="8"/>
      <c r="V175" s="8"/>
      <c r="W175" s="8"/>
      <c r="X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row>
    <row r="176" spans="1:86">
      <c r="A176" s="8"/>
      <c r="B176" s="8"/>
      <c r="C176" s="8"/>
      <c r="D176" s="8"/>
      <c r="E176" s="8"/>
      <c r="F176" s="8"/>
      <c r="G176" s="8"/>
      <c r="H176" s="8"/>
      <c r="I176" s="8"/>
      <c r="J176" s="8"/>
      <c r="K176" s="8"/>
      <c r="L176" s="8"/>
      <c r="M176" s="8"/>
      <c r="N176" s="8"/>
      <c r="O176" s="8"/>
      <c r="P176" s="8"/>
      <c r="Q176" s="8"/>
      <c r="R176" s="8"/>
      <c r="S176" s="8"/>
      <c r="T176" s="8"/>
      <c r="U176" s="8"/>
      <c r="V176" s="8"/>
      <c r="W176" s="8"/>
      <c r="X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row>
    <row r="177" spans="1:86">
      <c r="A177" s="8"/>
      <c r="B177" s="8"/>
      <c r="C177" s="8"/>
      <c r="D177" s="8"/>
      <c r="E177" s="8"/>
      <c r="F177" s="8"/>
      <c r="G177" s="8"/>
      <c r="H177" s="8"/>
      <c r="I177" s="8"/>
      <c r="J177" s="8"/>
      <c r="K177" s="8"/>
      <c r="L177" s="8"/>
      <c r="M177" s="8"/>
      <c r="N177" s="8"/>
      <c r="O177" s="8"/>
      <c r="P177" s="8"/>
      <c r="Q177" s="8"/>
      <c r="R177" s="8"/>
      <c r="S177" s="8"/>
      <c r="T177" s="8"/>
      <c r="U177" s="8"/>
      <c r="V177" s="8"/>
      <c r="W177" s="8"/>
      <c r="X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row>
    <row r="178" spans="1:86">
      <c r="A178" s="8"/>
      <c r="B178" s="8"/>
      <c r="C178" s="8"/>
      <c r="D178" s="8"/>
      <c r="E178" s="8"/>
      <c r="F178" s="8"/>
      <c r="G178" s="8"/>
      <c r="H178" s="8"/>
      <c r="I178" s="8"/>
      <c r="J178" s="8"/>
      <c r="K178" s="8"/>
      <c r="L178" s="8"/>
      <c r="M178" s="8"/>
      <c r="N178" s="8"/>
      <c r="O178" s="8"/>
      <c r="P178" s="8"/>
      <c r="Q178" s="8"/>
      <c r="R178" s="8"/>
      <c r="S178" s="8"/>
      <c r="T178" s="8"/>
      <c r="U178" s="8"/>
      <c r="V178" s="8"/>
      <c r="W178" s="8"/>
      <c r="X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row>
    <row r="179" spans="1:86">
      <c r="A179" s="8"/>
      <c r="B179" s="8"/>
      <c r="C179" s="8"/>
      <c r="D179" s="8"/>
      <c r="E179" s="8"/>
      <c r="F179" s="8"/>
      <c r="G179" s="8"/>
      <c r="H179" s="8"/>
      <c r="I179" s="8"/>
      <c r="J179" s="8"/>
      <c r="K179" s="8"/>
      <c r="L179" s="8"/>
      <c r="M179" s="8"/>
      <c r="N179" s="8"/>
      <c r="O179" s="8"/>
      <c r="P179" s="8"/>
      <c r="Q179" s="8"/>
      <c r="R179" s="8"/>
      <c r="S179" s="8"/>
      <c r="T179" s="8"/>
      <c r="U179" s="8"/>
      <c r="V179" s="8"/>
      <c r="W179" s="8"/>
      <c r="X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row>
    <row r="180" spans="1:86">
      <c r="A180" s="8"/>
      <c r="B180" s="8"/>
      <c r="C180" s="8"/>
      <c r="D180" s="8"/>
      <c r="E180" s="8"/>
      <c r="F180" s="8"/>
      <c r="G180" s="8"/>
      <c r="H180" s="8"/>
      <c r="I180" s="8"/>
      <c r="J180" s="8"/>
      <c r="K180" s="8"/>
      <c r="L180" s="8"/>
      <c r="M180" s="8"/>
      <c r="N180" s="8"/>
      <c r="O180" s="8"/>
      <c r="P180" s="8"/>
      <c r="Q180" s="8"/>
      <c r="R180" s="8"/>
      <c r="S180" s="8"/>
      <c r="T180" s="8"/>
      <c r="U180" s="8"/>
      <c r="V180" s="8"/>
      <c r="W180" s="8"/>
      <c r="X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row>
    <row r="181" spans="1:86">
      <c r="A181" s="8"/>
      <c r="B181" s="8"/>
      <c r="C181" s="8"/>
      <c r="D181" s="8"/>
      <c r="E181" s="8"/>
      <c r="F181" s="8"/>
      <c r="G181" s="8"/>
      <c r="H181" s="8"/>
      <c r="I181" s="8"/>
      <c r="J181" s="8"/>
      <c r="K181" s="8"/>
      <c r="L181" s="8"/>
      <c r="M181" s="8"/>
      <c r="N181" s="8"/>
      <c r="O181" s="8"/>
      <c r="P181" s="8"/>
      <c r="Q181" s="8"/>
      <c r="R181" s="8"/>
      <c r="S181" s="8"/>
      <c r="T181" s="8"/>
      <c r="U181" s="8"/>
      <c r="V181" s="8"/>
      <c r="W181" s="8"/>
      <c r="X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row>
    <row r="182" spans="1:86">
      <c r="A182" s="8"/>
      <c r="B182" s="8"/>
      <c r="C182" s="8"/>
      <c r="D182" s="8"/>
      <c r="E182" s="8"/>
      <c r="F182" s="8"/>
      <c r="G182" s="8"/>
      <c r="H182" s="8"/>
      <c r="I182" s="8"/>
      <c r="J182" s="8"/>
      <c r="K182" s="8"/>
      <c r="L182" s="8"/>
      <c r="M182" s="8"/>
      <c r="N182" s="8"/>
      <c r="O182" s="8"/>
      <c r="P182" s="8"/>
      <c r="Q182" s="8"/>
      <c r="R182" s="8"/>
      <c r="S182" s="8"/>
      <c r="T182" s="8"/>
      <c r="U182" s="8"/>
      <c r="V182" s="8"/>
      <c r="W182" s="8"/>
      <c r="X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row>
    <row r="183" spans="1:86">
      <c r="A183" s="8"/>
      <c r="B183" s="8"/>
      <c r="C183" s="8"/>
      <c r="D183" s="8"/>
      <c r="E183" s="8"/>
      <c r="F183" s="8"/>
      <c r="G183" s="8"/>
      <c r="H183" s="8"/>
      <c r="I183" s="8"/>
      <c r="J183" s="8"/>
      <c r="K183" s="8"/>
      <c r="L183" s="8"/>
      <c r="M183" s="8"/>
      <c r="N183" s="8"/>
      <c r="O183" s="8"/>
      <c r="P183" s="8"/>
      <c r="Q183" s="8"/>
      <c r="R183" s="8"/>
      <c r="S183" s="8"/>
      <c r="T183" s="8"/>
      <c r="U183" s="8"/>
      <c r="V183" s="8"/>
      <c r="W183" s="8"/>
      <c r="X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row>
    <row r="184" spans="1:86">
      <c r="A184" s="8"/>
      <c r="B184" s="8"/>
      <c r="C184" s="8"/>
      <c r="D184" s="8"/>
      <c r="E184" s="8"/>
      <c r="F184" s="8"/>
      <c r="G184" s="8"/>
      <c r="H184" s="8"/>
      <c r="I184" s="8"/>
      <c r="J184" s="8"/>
      <c r="K184" s="8"/>
      <c r="L184" s="8"/>
      <c r="M184" s="8"/>
      <c r="N184" s="8"/>
      <c r="O184" s="8"/>
      <c r="P184" s="8"/>
      <c r="Q184" s="8"/>
      <c r="R184" s="8"/>
      <c r="S184" s="8"/>
      <c r="T184" s="8"/>
      <c r="U184" s="8"/>
      <c r="V184" s="8"/>
      <c r="W184" s="8"/>
      <c r="X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row>
    <row r="185" spans="1:86">
      <c r="A185" s="8"/>
      <c r="B185" s="8"/>
      <c r="C185" s="8"/>
      <c r="D185" s="8"/>
      <c r="E185" s="8"/>
      <c r="F185" s="8"/>
      <c r="G185" s="8"/>
      <c r="H185" s="8"/>
      <c r="I185" s="8"/>
      <c r="J185" s="8"/>
      <c r="K185" s="8"/>
      <c r="L185" s="8"/>
      <c r="M185" s="8"/>
      <c r="N185" s="8"/>
      <c r="O185" s="8"/>
      <c r="P185" s="8"/>
      <c r="Q185" s="8"/>
      <c r="R185" s="8"/>
      <c r="S185" s="8"/>
      <c r="T185" s="8"/>
      <c r="U185" s="8"/>
      <c r="V185" s="8"/>
      <c r="W185" s="8"/>
      <c r="X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row>
    <row r="186" spans="1:86">
      <c r="A186" s="8"/>
      <c r="B186" s="8"/>
      <c r="C186" s="8"/>
      <c r="D186" s="8"/>
      <c r="E186" s="8"/>
      <c r="F186" s="8"/>
      <c r="G186" s="8"/>
      <c r="H186" s="8"/>
      <c r="I186" s="8"/>
      <c r="J186" s="8"/>
      <c r="K186" s="8"/>
      <c r="L186" s="8"/>
      <c r="M186" s="8"/>
      <c r="N186" s="8"/>
      <c r="O186" s="8"/>
      <c r="P186" s="8"/>
      <c r="Q186" s="8"/>
      <c r="R186" s="8"/>
      <c r="S186" s="8"/>
      <c r="T186" s="8"/>
      <c r="U186" s="8"/>
      <c r="V186" s="8"/>
      <c r="W186" s="8"/>
      <c r="X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row>
    <row r="187" spans="1:86">
      <c r="A187" s="8"/>
      <c r="B187" s="8"/>
      <c r="C187" s="8"/>
      <c r="D187" s="8"/>
      <c r="E187" s="8"/>
      <c r="F187" s="8"/>
      <c r="G187" s="8"/>
      <c r="H187" s="8"/>
      <c r="I187" s="8"/>
      <c r="J187" s="8"/>
      <c r="K187" s="8"/>
      <c r="L187" s="8"/>
      <c r="M187" s="8"/>
      <c r="N187" s="8"/>
      <c r="O187" s="8"/>
      <c r="P187" s="8"/>
      <c r="Q187" s="8"/>
      <c r="R187" s="8"/>
      <c r="S187" s="8"/>
      <c r="T187" s="8"/>
      <c r="U187" s="8"/>
      <c r="V187" s="8"/>
      <c r="W187" s="8"/>
      <c r="X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row>
    <row r="188" spans="1:86">
      <c r="A188" s="8"/>
      <c r="B188" s="8"/>
      <c r="C188" s="8"/>
      <c r="D188" s="8"/>
      <c r="E188" s="8"/>
      <c r="F188" s="8"/>
      <c r="G188" s="8"/>
      <c r="H188" s="8"/>
      <c r="I188" s="8"/>
      <c r="J188" s="8"/>
      <c r="K188" s="8"/>
      <c r="L188" s="8"/>
      <c r="M188" s="8"/>
      <c r="N188" s="8"/>
      <c r="O188" s="8"/>
      <c r="P188" s="8"/>
      <c r="Q188" s="8"/>
      <c r="R188" s="8"/>
      <c r="S188" s="8"/>
      <c r="T188" s="8"/>
      <c r="U188" s="8"/>
      <c r="V188" s="8"/>
      <c r="W188" s="8"/>
      <c r="X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row>
    <row r="189" spans="1:86">
      <c r="A189" s="8"/>
      <c r="B189" s="8"/>
      <c r="C189" s="8"/>
      <c r="D189" s="8"/>
      <c r="E189" s="8"/>
      <c r="F189" s="8"/>
      <c r="G189" s="8"/>
      <c r="H189" s="8"/>
      <c r="I189" s="8"/>
      <c r="J189" s="8"/>
      <c r="K189" s="8"/>
      <c r="L189" s="8"/>
      <c r="M189" s="8"/>
      <c r="N189" s="8"/>
      <c r="O189" s="8"/>
      <c r="P189" s="8"/>
      <c r="Q189" s="8"/>
      <c r="R189" s="8"/>
      <c r="S189" s="8"/>
      <c r="T189" s="8"/>
      <c r="U189" s="8"/>
      <c r="V189" s="8"/>
      <c r="W189" s="8"/>
      <c r="X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row>
    <row r="190" spans="1:86">
      <c r="A190" s="8"/>
      <c r="B190" s="8"/>
      <c r="C190" s="8"/>
      <c r="D190" s="8"/>
      <c r="E190" s="8"/>
      <c r="F190" s="8"/>
      <c r="G190" s="8"/>
      <c r="H190" s="8"/>
      <c r="I190" s="8"/>
      <c r="J190" s="8"/>
      <c r="K190" s="8"/>
      <c r="L190" s="8"/>
      <c r="M190" s="8"/>
      <c r="N190" s="8"/>
      <c r="O190" s="8"/>
      <c r="P190" s="8"/>
      <c r="Q190" s="8"/>
      <c r="R190" s="8"/>
      <c r="S190" s="8"/>
      <c r="T190" s="8"/>
      <c r="U190" s="8"/>
      <c r="V190" s="8"/>
      <c r="W190" s="8"/>
      <c r="X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row>
    <row r="191" spans="1:86">
      <c r="A191" s="8"/>
      <c r="B191" s="8"/>
      <c r="C191" s="8"/>
      <c r="D191" s="8"/>
      <c r="E191" s="8"/>
      <c r="F191" s="8"/>
      <c r="G191" s="8"/>
      <c r="H191" s="8"/>
      <c r="I191" s="8"/>
      <c r="J191" s="8"/>
      <c r="K191" s="8"/>
      <c r="L191" s="8"/>
      <c r="M191" s="8"/>
      <c r="N191" s="8"/>
      <c r="O191" s="8"/>
      <c r="P191" s="8"/>
      <c r="Q191" s="8"/>
      <c r="R191" s="8"/>
      <c r="S191" s="8"/>
      <c r="T191" s="8"/>
      <c r="U191" s="8"/>
      <c r="V191" s="8"/>
      <c r="W191" s="8"/>
      <c r="X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row>
    <row r="192" spans="1:86">
      <c r="A192" s="8"/>
      <c r="B192" s="8"/>
      <c r="C192" s="8"/>
      <c r="D192" s="8"/>
      <c r="E192" s="8"/>
      <c r="F192" s="8"/>
      <c r="G192" s="8"/>
      <c r="H192" s="8"/>
      <c r="I192" s="8"/>
      <c r="J192" s="8"/>
      <c r="K192" s="8"/>
      <c r="L192" s="8"/>
      <c r="M192" s="8"/>
      <c r="N192" s="8"/>
      <c r="O192" s="8"/>
      <c r="P192" s="8"/>
      <c r="Q192" s="8"/>
      <c r="R192" s="8"/>
      <c r="S192" s="8"/>
      <c r="T192" s="8"/>
      <c r="U192" s="8"/>
      <c r="V192" s="8"/>
      <c r="W192" s="8"/>
      <c r="X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row>
    <row r="193" spans="1:86">
      <c r="A193" s="8"/>
      <c r="B193" s="8"/>
      <c r="C193" s="8"/>
      <c r="D193" s="8"/>
      <c r="E193" s="8"/>
      <c r="F193" s="8"/>
      <c r="G193" s="8"/>
      <c r="H193" s="8"/>
      <c r="I193" s="8"/>
      <c r="J193" s="8"/>
      <c r="K193" s="8"/>
      <c r="L193" s="8"/>
      <c r="M193" s="8"/>
      <c r="N193" s="8"/>
      <c r="O193" s="8"/>
      <c r="P193" s="8"/>
      <c r="Q193" s="8"/>
      <c r="R193" s="8"/>
      <c r="S193" s="8"/>
      <c r="T193" s="8"/>
      <c r="U193" s="8"/>
      <c r="V193" s="8"/>
      <c r="W193" s="8"/>
      <c r="X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row>
    <row r="194" spans="1:86">
      <c r="A194" s="8"/>
      <c r="B194" s="8"/>
      <c r="C194" s="8"/>
      <c r="D194" s="8"/>
      <c r="E194" s="8"/>
      <c r="F194" s="8"/>
      <c r="G194" s="8"/>
      <c r="H194" s="8"/>
      <c r="I194" s="8"/>
      <c r="J194" s="8"/>
      <c r="K194" s="8"/>
      <c r="L194" s="8"/>
      <c r="M194" s="8"/>
      <c r="N194" s="8"/>
      <c r="O194" s="8"/>
      <c r="P194" s="8"/>
      <c r="Q194" s="8"/>
      <c r="R194" s="8"/>
      <c r="S194" s="8"/>
      <c r="T194" s="8"/>
      <c r="U194" s="8"/>
      <c r="V194" s="8"/>
      <c r="W194" s="8"/>
      <c r="X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row>
    <row r="195" spans="1:86">
      <c r="A195" s="8"/>
      <c r="B195" s="8"/>
      <c r="C195" s="8"/>
      <c r="D195" s="8"/>
      <c r="E195" s="8"/>
      <c r="F195" s="8"/>
      <c r="G195" s="8"/>
      <c r="H195" s="8"/>
      <c r="I195" s="8"/>
      <c r="J195" s="8"/>
      <c r="K195" s="8"/>
      <c r="L195" s="8"/>
      <c r="M195" s="8"/>
      <c r="N195" s="8"/>
      <c r="O195" s="8"/>
      <c r="P195" s="8"/>
      <c r="Q195" s="8"/>
      <c r="R195" s="8"/>
      <c r="S195" s="8"/>
      <c r="T195" s="8"/>
      <c r="U195" s="8"/>
      <c r="V195" s="8"/>
      <c r="W195" s="8"/>
      <c r="X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row>
    <row r="196" spans="1:86">
      <c r="A196" s="8"/>
      <c r="B196" s="8"/>
      <c r="C196" s="8"/>
      <c r="D196" s="8"/>
      <c r="E196" s="8"/>
      <c r="F196" s="8"/>
      <c r="G196" s="8"/>
      <c r="H196" s="8"/>
      <c r="I196" s="8"/>
      <c r="J196" s="8"/>
      <c r="K196" s="8"/>
      <c r="L196" s="8"/>
      <c r="M196" s="8"/>
      <c r="N196" s="8"/>
      <c r="O196" s="8"/>
      <c r="P196" s="8"/>
      <c r="Q196" s="8"/>
      <c r="R196" s="8"/>
      <c r="S196" s="8"/>
      <c r="T196" s="8"/>
      <c r="U196" s="8"/>
      <c r="V196" s="8"/>
      <c r="W196" s="8"/>
      <c r="X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row>
    <row r="197" spans="1:86">
      <c r="A197" s="8"/>
      <c r="B197" s="8"/>
      <c r="C197" s="8"/>
      <c r="D197" s="8"/>
      <c r="E197" s="8"/>
      <c r="F197" s="8"/>
      <c r="G197" s="8"/>
      <c r="H197" s="8"/>
      <c r="I197" s="8"/>
      <c r="J197" s="8"/>
      <c r="K197" s="8"/>
      <c r="L197" s="8"/>
      <c r="M197" s="8"/>
      <c r="N197" s="8"/>
      <c r="O197" s="8"/>
      <c r="P197" s="8"/>
      <c r="Q197" s="8"/>
      <c r="R197" s="8"/>
      <c r="S197" s="8"/>
      <c r="T197" s="8"/>
      <c r="U197" s="8"/>
      <c r="V197" s="8"/>
      <c r="W197" s="8"/>
      <c r="X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row>
    <row r="198" spans="1:86">
      <c r="A198" s="8"/>
      <c r="B198" s="8"/>
      <c r="C198" s="8"/>
      <c r="D198" s="8"/>
      <c r="E198" s="8"/>
      <c r="F198" s="8"/>
      <c r="G198" s="8"/>
      <c r="H198" s="8"/>
      <c r="I198" s="8"/>
      <c r="J198" s="8"/>
      <c r="K198" s="8"/>
      <c r="L198" s="8"/>
      <c r="M198" s="8"/>
      <c r="N198" s="8"/>
      <c r="O198" s="8"/>
      <c r="P198" s="8"/>
      <c r="Q198" s="8"/>
      <c r="R198" s="8"/>
      <c r="S198" s="8"/>
      <c r="T198" s="8"/>
      <c r="U198" s="8"/>
      <c r="V198" s="8"/>
      <c r="W198" s="8"/>
      <c r="X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row>
    <row r="199" spans="1:86">
      <c r="A199" s="8"/>
      <c r="B199" s="8"/>
      <c r="C199" s="8"/>
      <c r="D199" s="8"/>
      <c r="E199" s="8"/>
      <c r="F199" s="8"/>
      <c r="G199" s="8"/>
      <c r="H199" s="8"/>
      <c r="I199" s="8"/>
      <c r="J199" s="8"/>
      <c r="K199" s="8"/>
      <c r="L199" s="8"/>
      <c r="M199" s="8"/>
      <c r="N199" s="8"/>
      <c r="O199" s="8"/>
      <c r="P199" s="8"/>
      <c r="Q199" s="8"/>
      <c r="R199" s="8"/>
      <c r="S199" s="8"/>
      <c r="T199" s="8"/>
      <c r="U199" s="8"/>
      <c r="V199" s="8"/>
      <c r="W199" s="8"/>
      <c r="X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row>
    <row r="200" spans="1:86">
      <c r="A200" s="8"/>
      <c r="B200" s="8"/>
      <c r="C200" s="8"/>
      <c r="D200" s="8"/>
      <c r="E200" s="8"/>
      <c r="F200" s="8"/>
      <c r="G200" s="8"/>
      <c r="H200" s="8"/>
      <c r="I200" s="8"/>
      <c r="J200" s="8"/>
      <c r="K200" s="8"/>
      <c r="L200" s="8"/>
      <c r="M200" s="8"/>
      <c r="N200" s="8"/>
      <c r="O200" s="8"/>
      <c r="P200" s="8"/>
      <c r="Q200" s="8"/>
      <c r="R200" s="8"/>
      <c r="S200" s="8"/>
      <c r="T200" s="8"/>
      <c r="U200" s="8"/>
      <c r="V200" s="8"/>
      <c r="W200" s="8"/>
      <c r="X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row>
    <row r="201" spans="1:86">
      <c r="A201" s="8"/>
      <c r="B201" s="8"/>
      <c r="C201" s="8"/>
      <c r="D201" s="8"/>
      <c r="E201" s="8"/>
      <c r="F201" s="8"/>
      <c r="G201" s="8"/>
      <c r="H201" s="8"/>
      <c r="I201" s="8"/>
      <c r="J201" s="8"/>
      <c r="K201" s="8"/>
      <c r="L201" s="8"/>
      <c r="M201" s="8"/>
      <c r="N201" s="8"/>
      <c r="O201" s="8"/>
      <c r="P201" s="8"/>
      <c r="Q201" s="8"/>
      <c r="R201" s="8"/>
      <c r="S201" s="8"/>
      <c r="T201" s="8"/>
      <c r="U201" s="8"/>
      <c r="V201" s="8"/>
      <c r="W201" s="8"/>
      <c r="X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row>
    <row r="202" spans="1:86">
      <c r="A202" s="8"/>
      <c r="B202" s="8"/>
      <c r="C202" s="8"/>
      <c r="D202" s="8"/>
      <c r="E202" s="8"/>
      <c r="F202" s="8"/>
      <c r="G202" s="8"/>
      <c r="H202" s="8"/>
      <c r="I202" s="8"/>
      <c r="J202" s="8"/>
      <c r="K202" s="8"/>
      <c r="L202" s="8"/>
      <c r="M202" s="8"/>
      <c r="N202" s="8"/>
      <c r="O202" s="8"/>
      <c r="P202" s="8"/>
      <c r="Q202" s="8"/>
      <c r="R202" s="8"/>
      <c r="S202" s="8"/>
      <c r="T202" s="8"/>
      <c r="U202" s="8"/>
      <c r="V202" s="8"/>
      <c r="W202" s="8"/>
      <c r="X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row>
    <row r="203" spans="1:86">
      <c r="A203" s="8"/>
      <c r="B203" s="8"/>
      <c r="C203" s="8"/>
      <c r="D203" s="8"/>
      <c r="E203" s="8"/>
      <c r="F203" s="8"/>
      <c r="G203" s="8"/>
      <c r="H203" s="8"/>
      <c r="I203" s="8"/>
      <c r="J203" s="8"/>
      <c r="K203" s="8"/>
      <c r="L203" s="8"/>
      <c r="M203" s="8"/>
      <c r="N203" s="8"/>
      <c r="O203" s="8"/>
      <c r="P203" s="8"/>
      <c r="Q203" s="8"/>
      <c r="R203" s="8"/>
      <c r="S203" s="8"/>
      <c r="T203" s="8"/>
      <c r="U203" s="8"/>
      <c r="V203" s="8"/>
      <c r="W203" s="8"/>
      <c r="X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row>
    <row r="204" spans="1:86">
      <c r="A204" s="8"/>
      <c r="B204" s="8"/>
      <c r="C204" s="8"/>
      <c r="D204" s="8"/>
      <c r="E204" s="8"/>
      <c r="F204" s="8"/>
      <c r="G204" s="8"/>
      <c r="H204" s="8"/>
      <c r="I204" s="8"/>
      <c r="J204" s="8"/>
      <c r="K204" s="8"/>
      <c r="L204" s="8"/>
      <c r="M204" s="8"/>
      <c r="N204" s="8"/>
      <c r="O204" s="8"/>
      <c r="P204" s="8"/>
      <c r="Q204" s="8"/>
      <c r="R204" s="8"/>
      <c r="S204" s="8"/>
      <c r="T204" s="8"/>
      <c r="U204" s="8"/>
      <c r="V204" s="8"/>
      <c r="W204" s="8"/>
      <c r="X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row>
    <row r="205" spans="1:86">
      <c r="A205" s="8"/>
      <c r="B205" s="8"/>
      <c r="C205" s="8"/>
      <c r="D205" s="8"/>
      <c r="E205" s="8"/>
      <c r="F205" s="8"/>
      <c r="G205" s="8"/>
      <c r="H205" s="8"/>
      <c r="I205" s="8"/>
      <c r="J205" s="8"/>
      <c r="K205" s="8"/>
      <c r="L205" s="8"/>
      <c r="M205" s="8"/>
      <c r="N205" s="8"/>
      <c r="O205" s="8"/>
      <c r="P205" s="8"/>
      <c r="Q205" s="8"/>
      <c r="R205" s="8"/>
      <c r="S205" s="8"/>
      <c r="T205" s="8"/>
      <c r="U205" s="8"/>
      <c r="V205" s="8"/>
      <c r="W205" s="8"/>
      <c r="X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row>
    <row r="206" spans="1:86">
      <c r="A206" s="8"/>
      <c r="B206" s="8"/>
      <c r="C206" s="8"/>
      <c r="D206" s="8"/>
      <c r="E206" s="8"/>
      <c r="F206" s="8"/>
      <c r="G206" s="8"/>
      <c r="H206" s="8"/>
      <c r="I206" s="8"/>
      <c r="J206" s="8"/>
      <c r="K206" s="8"/>
      <c r="L206" s="8"/>
      <c r="M206" s="8"/>
      <c r="N206" s="8"/>
      <c r="O206" s="8"/>
      <c r="P206" s="8"/>
      <c r="Q206" s="8"/>
      <c r="R206" s="8"/>
      <c r="S206" s="8"/>
      <c r="T206" s="8"/>
      <c r="U206" s="8"/>
      <c r="V206" s="8"/>
      <c r="W206" s="8"/>
      <c r="X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row>
    <row r="207" spans="1:86">
      <c r="A207" s="8"/>
      <c r="B207" s="8"/>
      <c r="C207" s="8"/>
      <c r="D207" s="8"/>
      <c r="E207" s="8"/>
      <c r="F207" s="8"/>
      <c r="G207" s="8"/>
      <c r="H207" s="8"/>
      <c r="I207" s="8"/>
      <c r="J207" s="8"/>
      <c r="K207" s="8"/>
      <c r="L207" s="8"/>
      <c r="M207" s="8"/>
      <c r="N207" s="8"/>
      <c r="O207" s="8"/>
      <c r="P207" s="8"/>
      <c r="Q207" s="8"/>
      <c r="R207" s="8"/>
      <c r="S207" s="8"/>
      <c r="T207" s="8"/>
      <c r="U207" s="8"/>
      <c r="V207" s="8"/>
      <c r="W207" s="8"/>
      <c r="X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row>
    <row r="208" spans="1:86">
      <c r="A208" s="8"/>
      <c r="B208" s="8"/>
      <c r="C208" s="8"/>
      <c r="D208" s="8"/>
      <c r="E208" s="8"/>
      <c r="F208" s="8"/>
      <c r="G208" s="8"/>
      <c r="H208" s="8"/>
      <c r="I208" s="8"/>
      <c r="J208" s="8"/>
      <c r="K208" s="8"/>
      <c r="L208" s="8"/>
      <c r="M208" s="8"/>
      <c r="N208" s="8"/>
      <c r="O208" s="8"/>
      <c r="P208" s="8"/>
      <c r="Q208" s="8"/>
      <c r="R208" s="8"/>
      <c r="S208" s="8"/>
      <c r="T208" s="8"/>
      <c r="U208" s="8"/>
      <c r="V208" s="8"/>
      <c r="W208" s="8"/>
      <c r="X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row>
    <row r="209" spans="1:86">
      <c r="A209" s="8"/>
      <c r="B209" s="8"/>
      <c r="C209" s="8"/>
      <c r="D209" s="8"/>
      <c r="E209" s="8"/>
      <c r="F209" s="8"/>
      <c r="G209" s="8"/>
      <c r="H209" s="8"/>
      <c r="I209" s="8"/>
      <c r="J209" s="8"/>
      <c r="K209" s="8"/>
      <c r="L209" s="8"/>
      <c r="M209" s="8"/>
      <c r="N209" s="8"/>
      <c r="O209" s="8"/>
      <c r="P209" s="8"/>
      <c r="Q209" s="8"/>
      <c r="R209" s="8"/>
      <c r="S209" s="8"/>
      <c r="T209" s="8"/>
      <c r="U209" s="8"/>
      <c r="V209" s="8"/>
      <c r="W209" s="8"/>
      <c r="X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row>
    <row r="210" spans="1:86">
      <c r="A210" s="8"/>
      <c r="B210" s="8"/>
      <c r="C210" s="8"/>
      <c r="D210" s="8"/>
      <c r="E210" s="8"/>
      <c r="F210" s="8"/>
      <c r="G210" s="8"/>
      <c r="H210" s="8"/>
      <c r="I210" s="8"/>
      <c r="J210" s="8"/>
      <c r="K210" s="8"/>
      <c r="L210" s="8"/>
      <c r="M210" s="8"/>
      <c r="N210" s="8"/>
      <c r="O210" s="8"/>
      <c r="P210" s="8"/>
      <c r="Q210" s="8"/>
      <c r="R210" s="8"/>
      <c r="S210" s="8"/>
      <c r="T210" s="8"/>
      <c r="U210" s="8"/>
      <c r="V210" s="8"/>
      <c r="W210" s="8"/>
      <c r="X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row>
    <row r="211" spans="1:86">
      <c r="A211" s="8"/>
      <c r="B211" s="8"/>
      <c r="C211" s="8"/>
      <c r="D211" s="8"/>
      <c r="E211" s="8"/>
      <c r="F211" s="8"/>
      <c r="G211" s="8"/>
      <c r="H211" s="8"/>
      <c r="I211" s="8"/>
      <c r="J211" s="8"/>
      <c r="K211" s="8"/>
      <c r="L211" s="8"/>
      <c r="M211" s="8"/>
      <c r="N211" s="8"/>
      <c r="O211" s="8"/>
      <c r="P211" s="8"/>
      <c r="Q211" s="8"/>
      <c r="R211" s="8"/>
      <c r="S211" s="8"/>
      <c r="T211" s="8"/>
      <c r="U211" s="8"/>
      <c r="V211" s="8"/>
      <c r="W211" s="8"/>
      <c r="X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row>
    <row r="212" spans="1:86">
      <c r="A212" s="8"/>
      <c r="B212" s="8"/>
      <c r="C212" s="8"/>
      <c r="D212" s="8"/>
      <c r="E212" s="8"/>
      <c r="F212" s="8"/>
      <c r="G212" s="8"/>
      <c r="H212" s="8"/>
      <c r="I212" s="8"/>
      <c r="J212" s="8"/>
      <c r="K212" s="8"/>
      <c r="L212" s="8"/>
      <c r="M212" s="8"/>
      <c r="N212" s="8"/>
      <c r="O212" s="8"/>
      <c r="P212" s="8"/>
      <c r="Q212" s="8"/>
      <c r="R212" s="8"/>
      <c r="S212" s="8"/>
      <c r="T212" s="8"/>
      <c r="U212" s="8"/>
      <c r="V212" s="8"/>
      <c r="W212" s="8"/>
      <c r="X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row>
    <row r="213" spans="1:86">
      <c r="A213" s="8"/>
      <c r="B213" s="8"/>
      <c r="C213" s="8"/>
      <c r="D213" s="8"/>
      <c r="E213" s="8"/>
      <c r="F213" s="8"/>
      <c r="G213" s="8"/>
      <c r="H213" s="8"/>
      <c r="I213" s="8"/>
      <c r="J213" s="8"/>
      <c r="K213" s="8"/>
      <c r="L213" s="8"/>
      <c r="M213" s="8"/>
      <c r="N213" s="8"/>
      <c r="O213" s="8"/>
      <c r="P213" s="8"/>
      <c r="Q213" s="8"/>
      <c r="R213" s="8"/>
      <c r="S213" s="8"/>
      <c r="T213" s="8"/>
      <c r="U213" s="8"/>
      <c r="V213" s="8"/>
      <c r="W213" s="8"/>
      <c r="X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row>
    <row r="214" spans="1:86">
      <c r="A214" s="8"/>
      <c r="B214" s="8"/>
      <c r="C214" s="8"/>
      <c r="D214" s="8"/>
      <c r="E214" s="8"/>
      <c r="F214" s="8"/>
      <c r="G214" s="8"/>
      <c r="H214" s="8"/>
      <c r="I214" s="8"/>
      <c r="J214" s="8"/>
      <c r="K214" s="8"/>
      <c r="L214" s="8"/>
      <c r="M214" s="8"/>
      <c r="N214" s="8"/>
      <c r="O214" s="8"/>
      <c r="P214" s="8"/>
      <c r="Q214" s="8"/>
      <c r="R214" s="8"/>
      <c r="S214" s="8"/>
      <c r="T214" s="8"/>
      <c r="U214" s="8"/>
      <c r="V214" s="8"/>
      <c r="W214" s="8"/>
      <c r="X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row>
    <row r="215" spans="1:86">
      <c r="A215" s="8"/>
      <c r="B215" s="8"/>
      <c r="C215" s="8"/>
      <c r="D215" s="8"/>
      <c r="E215" s="8"/>
      <c r="F215" s="8"/>
      <c r="G215" s="8"/>
      <c r="H215" s="8"/>
      <c r="I215" s="8"/>
      <c r="J215" s="8"/>
      <c r="K215" s="8"/>
      <c r="L215" s="8"/>
      <c r="M215" s="8"/>
      <c r="N215" s="8"/>
      <c r="O215" s="8"/>
      <c r="P215" s="8"/>
      <c r="Q215" s="8"/>
      <c r="R215" s="8"/>
      <c r="S215" s="8"/>
      <c r="T215" s="8"/>
      <c r="U215" s="8"/>
      <c r="V215" s="8"/>
      <c r="W215" s="8"/>
      <c r="X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row>
    <row r="216" spans="1:86">
      <c r="A216" s="8"/>
      <c r="B216" s="8"/>
      <c r="C216" s="8"/>
      <c r="D216" s="8"/>
      <c r="E216" s="8"/>
      <c r="F216" s="8"/>
      <c r="G216" s="8"/>
      <c r="H216" s="8"/>
      <c r="I216" s="8"/>
      <c r="J216" s="8"/>
      <c r="K216" s="8"/>
      <c r="L216" s="8"/>
      <c r="M216" s="8"/>
      <c r="N216" s="8"/>
      <c r="O216" s="8"/>
      <c r="P216" s="8"/>
      <c r="Q216" s="8"/>
      <c r="R216" s="8"/>
      <c r="S216" s="8"/>
      <c r="T216" s="8"/>
      <c r="U216" s="8"/>
      <c r="V216" s="8"/>
      <c r="W216" s="8"/>
      <c r="X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row>
    <row r="217" spans="1:86">
      <c r="A217" s="8"/>
      <c r="B217" s="8"/>
      <c r="C217" s="8"/>
      <c r="D217" s="8"/>
      <c r="E217" s="8"/>
      <c r="F217" s="8"/>
      <c r="G217" s="8"/>
      <c r="H217" s="8"/>
      <c r="I217" s="8"/>
      <c r="J217" s="8"/>
      <c r="K217" s="8"/>
      <c r="L217" s="8"/>
      <c r="M217" s="8"/>
      <c r="N217" s="8"/>
      <c r="O217" s="8"/>
      <c r="P217" s="8"/>
      <c r="Q217" s="8"/>
      <c r="R217" s="8"/>
      <c r="S217" s="8"/>
      <c r="T217" s="8"/>
      <c r="U217" s="8"/>
      <c r="V217" s="8"/>
      <c r="W217" s="8"/>
      <c r="X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row>
    <row r="218" spans="1:86">
      <c r="A218" s="8"/>
      <c r="B218" s="8"/>
      <c r="C218" s="8"/>
      <c r="D218" s="8"/>
      <c r="E218" s="8"/>
      <c r="F218" s="8"/>
      <c r="G218" s="8"/>
      <c r="H218" s="8"/>
      <c r="I218" s="8"/>
      <c r="J218" s="8"/>
      <c r="K218" s="8"/>
      <c r="L218" s="8"/>
      <c r="M218" s="8"/>
      <c r="N218" s="8"/>
      <c r="O218" s="8"/>
      <c r="P218" s="8"/>
      <c r="Q218" s="8"/>
      <c r="R218" s="8"/>
      <c r="S218" s="8"/>
      <c r="T218" s="8"/>
      <c r="U218" s="8"/>
      <c r="V218" s="8"/>
      <c r="W218" s="8"/>
      <c r="X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row>
    <row r="219" spans="1:86">
      <c r="A219" s="8"/>
      <c r="B219" s="8"/>
      <c r="C219" s="8"/>
      <c r="D219" s="8"/>
      <c r="E219" s="8"/>
      <c r="F219" s="8"/>
      <c r="G219" s="8"/>
      <c r="H219" s="8"/>
      <c r="I219" s="8"/>
      <c r="J219" s="8"/>
      <c r="K219" s="8"/>
      <c r="L219" s="8"/>
      <c r="M219" s="8"/>
      <c r="N219" s="8"/>
      <c r="O219" s="8"/>
      <c r="P219" s="8"/>
      <c r="Q219" s="8"/>
      <c r="R219" s="8"/>
      <c r="S219" s="8"/>
      <c r="T219" s="8"/>
      <c r="U219" s="8"/>
      <c r="V219" s="8"/>
      <c r="W219" s="8"/>
      <c r="X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row>
    <row r="220" spans="1:86">
      <c r="A220" s="8"/>
      <c r="B220" s="8"/>
      <c r="C220" s="8"/>
      <c r="D220" s="8"/>
      <c r="E220" s="8"/>
      <c r="F220" s="8"/>
      <c r="G220" s="8"/>
      <c r="H220" s="8"/>
      <c r="I220" s="8"/>
      <c r="J220" s="8"/>
      <c r="K220" s="8"/>
      <c r="L220" s="8"/>
      <c r="M220" s="8"/>
      <c r="N220" s="8"/>
      <c r="O220" s="8"/>
      <c r="P220" s="8"/>
      <c r="Q220" s="8"/>
      <c r="R220" s="8"/>
      <c r="S220" s="8"/>
      <c r="T220" s="8"/>
      <c r="U220" s="8"/>
      <c r="V220" s="8"/>
      <c r="W220" s="8"/>
      <c r="X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row>
    <row r="221" spans="1:86">
      <c r="A221" s="8"/>
      <c r="B221" s="8"/>
      <c r="C221" s="8"/>
      <c r="D221" s="8"/>
      <c r="E221" s="8"/>
      <c r="F221" s="8"/>
      <c r="G221" s="8"/>
      <c r="H221" s="8"/>
      <c r="I221" s="8"/>
      <c r="J221" s="8"/>
      <c r="K221" s="8"/>
      <c r="L221" s="8"/>
      <c r="M221" s="8"/>
      <c r="N221" s="8"/>
      <c r="O221" s="8"/>
      <c r="P221" s="8"/>
      <c r="Q221" s="8"/>
      <c r="R221" s="8"/>
      <c r="S221" s="8"/>
      <c r="T221" s="8"/>
      <c r="U221" s="8"/>
      <c r="V221" s="8"/>
      <c r="W221" s="8"/>
      <c r="X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row>
    <row r="222" spans="1:86">
      <c r="A222" s="8"/>
      <c r="B222" s="8"/>
      <c r="C222" s="8"/>
      <c r="D222" s="8"/>
      <c r="E222" s="8"/>
      <c r="F222" s="8"/>
      <c r="G222" s="8"/>
      <c r="H222" s="8"/>
      <c r="I222" s="8"/>
      <c r="J222" s="8"/>
      <c r="K222" s="8"/>
      <c r="L222" s="8"/>
      <c r="M222" s="8"/>
      <c r="N222" s="8"/>
      <c r="O222" s="8"/>
      <c r="P222" s="8"/>
      <c r="Q222" s="8"/>
      <c r="R222" s="8"/>
      <c r="S222" s="8"/>
      <c r="T222" s="8"/>
      <c r="U222" s="8"/>
      <c r="V222" s="8"/>
      <c r="W222" s="8"/>
      <c r="X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row>
    <row r="223" spans="1:86">
      <c r="A223" s="8"/>
      <c r="B223" s="8"/>
      <c r="C223" s="8"/>
      <c r="D223" s="8"/>
      <c r="E223" s="8"/>
      <c r="F223" s="8"/>
      <c r="G223" s="8"/>
      <c r="H223" s="8"/>
      <c r="I223" s="8"/>
      <c r="J223" s="8"/>
      <c r="K223" s="8"/>
      <c r="L223" s="8"/>
      <c r="M223" s="8"/>
      <c r="N223" s="8"/>
      <c r="O223" s="8"/>
      <c r="P223" s="8"/>
      <c r="Q223" s="8"/>
      <c r="R223" s="8"/>
      <c r="S223" s="8"/>
      <c r="T223" s="8"/>
      <c r="U223" s="8"/>
      <c r="V223" s="8"/>
      <c r="W223" s="8"/>
      <c r="X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row>
    <row r="224" spans="1:86">
      <c r="A224" s="8"/>
      <c r="B224" s="8"/>
      <c r="C224" s="8"/>
      <c r="D224" s="8"/>
      <c r="E224" s="8"/>
      <c r="F224" s="8"/>
      <c r="G224" s="8"/>
      <c r="H224" s="8"/>
      <c r="I224" s="8"/>
      <c r="J224" s="8"/>
      <c r="K224" s="8"/>
      <c r="L224" s="8"/>
      <c r="M224" s="8"/>
      <c r="N224" s="8"/>
      <c r="O224" s="8"/>
      <c r="P224" s="8"/>
      <c r="Q224" s="8"/>
      <c r="R224" s="8"/>
      <c r="S224" s="8"/>
      <c r="T224" s="8"/>
      <c r="U224" s="8"/>
      <c r="V224" s="8"/>
      <c r="W224" s="8"/>
      <c r="X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row>
    <row r="225" spans="1:86">
      <c r="A225" s="8"/>
      <c r="B225" s="8"/>
      <c r="C225" s="8"/>
      <c r="D225" s="8"/>
      <c r="E225" s="8"/>
      <c r="F225" s="8"/>
      <c r="G225" s="8"/>
      <c r="H225" s="8"/>
      <c r="I225" s="8"/>
      <c r="J225" s="8"/>
      <c r="K225" s="8"/>
      <c r="L225" s="8"/>
      <c r="M225" s="8"/>
      <c r="N225" s="8"/>
      <c r="O225" s="8"/>
      <c r="P225" s="8"/>
      <c r="Q225" s="8"/>
      <c r="R225" s="8"/>
      <c r="S225" s="8"/>
      <c r="T225" s="8"/>
      <c r="U225" s="8"/>
      <c r="V225" s="8"/>
      <c r="W225" s="8"/>
      <c r="X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row>
    <row r="226" spans="1:86">
      <c r="A226" s="8"/>
      <c r="B226" s="8"/>
      <c r="C226" s="8"/>
      <c r="D226" s="8"/>
      <c r="E226" s="8"/>
      <c r="F226" s="8"/>
      <c r="G226" s="8"/>
      <c r="H226" s="8"/>
      <c r="I226" s="8"/>
      <c r="J226" s="8"/>
      <c r="K226" s="8"/>
      <c r="L226" s="8"/>
      <c r="M226" s="8"/>
      <c r="N226" s="8"/>
      <c r="O226" s="8"/>
      <c r="P226" s="8"/>
      <c r="Q226" s="8"/>
      <c r="R226" s="8"/>
      <c r="S226" s="8"/>
      <c r="T226" s="8"/>
      <c r="U226" s="8"/>
      <c r="V226" s="8"/>
      <c r="W226" s="8"/>
      <c r="X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row>
    <row r="227" spans="1:86">
      <c r="A227" s="8"/>
      <c r="B227" s="8"/>
      <c r="C227" s="8"/>
      <c r="D227" s="8"/>
      <c r="E227" s="8"/>
      <c r="F227" s="8"/>
      <c r="G227" s="8"/>
      <c r="H227" s="8"/>
      <c r="I227" s="8"/>
      <c r="J227" s="8"/>
      <c r="K227" s="8"/>
      <c r="L227" s="8"/>
      <c r="M227" s="8"/>
      <c r="N227" s="8"/>
      <c r="O227" s="8"/>
      <c r="P227" s="8"/>
      <c r="Q227" s="8"/>
      <c r="R227" s="8"/>
      <c r="S227" s="8"/>
      <c r="T227" s="8"/>
      <c r="U227" s="8"/>
      <c r="V227" s="8"/>
      <c r="W227" s="8"/>
      <c r="X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row>
    <row r="228" spans="1:86">
      <c r="A228" s="8"/>
      <c r="B228" s="8"/>
      <c r="C228" s="8"/>
      <c r="D228" s="8"/>
      <c r="E228" s="8"/>
      <c r="F228" s="8"/>
      <c r="G228" s="8"/>
      <c r="H228" s="8"/>
      <c r="I228" s="8"/>
      <c r="J228" s="8"/>
      <c r="K228" s="8"/>
      <c r="L228" s="8"/>
      <c r="M228" s="8"/>
      <c r="N228" s="8"/>
      <c r="O228" s="8"/>
      <c r="P228" s="8"/>
      <c r="Q228" s="8"/>
      <c r="R228" s="8"/>
      <c r="S228" s="8"/>
      <c r="T228" s="8"/>
      <c r="U228" s="8"/>
      <c r="V228" s="8"/>
      <c r="W228" s="8"/>
      <c r="X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row>
    <row r="229" spans="1:86">
      <c r="A229" s="8"/>
      <c r="B229" s="8"/>
      <c r="C229" s="8"/>
      <c r="D229" s="8"/>
      <c r="E229" s="8"/>
      <c r="F229" s="8"/>
      <c r="G229" s="8"/>
      <c r="H229" s="8"/>
      <c r="I229" s="8"/>
      <c r="J229" s="8"/>
      <c r="K229" s="8"/>
      <c r="L229" s="8"/>
      <c r="M229" s="8"/>
      <c r="N229" s="8"/>
      <c r="O229" s="8"/>
      <c r="P229" s="8"/>
      <c r="Q229" s="8"/>
      <c r="R229" s="8"/>
      <c r="S229" s="8"/>
      <c r="T229" s="8"/>
      <c r="U229" s="8"/>
      <c r="V229" s="8"/>
      <c r="W229" s="8"/>
      <c r="X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row>
    <row r="230" spans="1:86">
      <c r="A230" s="8"/>
      <c r="B230" s="8"/>
      <c r="C230" s="8"/>
      <c r="D230" s="8"/>
      <c r="E230" s="8"/>
      <c r="F230" s="8"/>
      <c r="G230" s="8"/>
      <c r="H230" s="8"/>
      <c r="I230" s="8"/>
      <c r="J230" s="8"/>
      <c r="K230" s="8"/>
      <c r="L230" s="8"/>
      <c r="M230" s="8"/>
      <c r="N230" s="8"/>
      <c r="O230" s="8"/>
      <c r="P230" s="8"/>
      <c r="Q230" s="8"/>
      <c r="R230" s="8"/>
      <c r="S230" s="8"/>
      <c r="T230" s="8"/>
      <c r="U230" s="8"/>
      <c r="V230" s="8"/>
      <c r="W230" s="8"/>
      <c r="X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row>
    <row r="231" spans="1:86">
      <c r="A231" s="8"/>
      <c r="B231" s="8"/>
      <c r="C231" s="8"/>
      <c r="D231" s="8"/>
      <c r="E231" s="8"/>
      <c r="F231" s="8"/>
      <c r="G231" s="8"/>
      <c r="H231" s="8"/>
      <c r="I231" s="8"/>
      <c r="J231" s="8"/>
      <c r="K231" s="8"/>
      <c r="L231" s="8"/>
      <c r="M231" s="8"/>
      <c r="N231" s="8"/>
      <c r="O231" s="8"/>
      <c r="P231" s="8"/>
      <c r="Q231" s="8"/>
      <c r="R231" s="8"/>
      <c r="S231" s="8"/>
      <c r="T231" s="8"/>
      <c r="U231" s="8"/>
      <c r="V231" s="8"/>
      <c r="W231" s="8"/>
      <c r="X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row>
    <row r="232" spans="1:86">
      <c r="A232" s="8"/>
      <c r="B232" s="8"/>
      <c r="C232" s="8"/>
      <c r="D232" s="8"/>
      <c r="E232" s="8"/>
      <c r="F232" s="8"/>
      <c r="G232" s="8"/>
      <c r="H232" s="8"/>
      <c r="I232" s="8"/>
      <c r="J232" s="8"/>
      <c r="K232" s="8"/>
      <c r="L232" s="8"/>
      <c r="M232" s="8"/>
      <c r="N232" s="8"/>
      <c r="O232" s="8"/>
      <c r="P232" s="8"/>
      <c r="Q232" s="8"/>
      <c r="R232" s="8"/>
      <c r="S232" s="8"/>
      <c r="T232" s="8"/>
      <c r="U232" s="8"/>
      <c r="V232" s="8"/>
      <c r="W232" s="8"/>
      <c r="X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row>
    <row r="233" spans="1:86">
      <c r="A233" s="8"/>
      <c r="B233" s="8"/>
      <c r="C233" s="8"/>
      <c r="D233" s="8"/>
      <c r="E233" s="8"/>
      <c r="F233" s="8"/>
      <c r="G233" s="8"/>
      <c r="H233" s="8"/>
      <c r="I233" s="8"/>
      <c r="J233" s="8"/>
      <c r="K233" s="8"/>
      <c r="L233" s="8"/>
      <c r="M233" s="8"/>
      <c r="N233" s="8"/>
      <c r="O233" s="8"/>
      <c r="P233" s="8"/>
      <c r="Q233" s="8"/>
      <c r="R233" s="8"/>
      <c r="S233" s="8"/>
      <c r="T233" s="8"/>
      <c r="U233" s="8"/>
      <c r="V233" s="8"/>
      <c r="W233" s="8"/>
      <c r="X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row>
    <row r="234" spans="1:86">
      <c r="A234" s="8"/>
      <c r="B234" s="8"/>
      <c r="C234" s="8"/>
      <c r="D234" s="8"/>
      <c r="E234" s="8"/>
      <c r="F234" s="8"/>
      <c r="G234" s="8"/>
      <c r="H234" s="8"/>
      <c r="I234" s="8"/>
      <c r="J234" s="8"/>
      <c r="K234" s="8"/>
      <c r="L234" s="8"/>
      <c r="M234" s="8"/>
      <c r="N234" s="8"/>
      <c r="O234" s="8"/>
      <c r="P234" s="8"/>
      <c r="Q234" s="8"/>
      <c r="R234" s="8"/>
      <c r="S234" s="8"/>
      <c r="T234" s="8"/>
      <c r="U234" s="8"/>
      <c r="V234" s="8"/>
      <c r="W234" s="8"/>
      <c r="X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row>
    <row r="235" spans="1:86">
      <c r="A235" s="8"/>
      <c r="B235" s="8"/>
      <c r="C235" s="8"/>
      <c r="D235" s="8"/>
      <c r="E235" s="8"/>
      <c r="F235" s="8"/>
      <c r="G235" s="8"/>
      <c r="H235" s="8"/>
      <c r="I235" s="8"/>
      <c r="J235" s="8"/>
      <c r="K235" s="8"/>
      <c r="L235" s="8"/>
      <c r="M235" s="8"/>
      <c r="N235" s="8"/>
      <c r="O235" s="8"/>
      <c r="P235" s="8"/>
      <c r="Q235" s="8"/>
      <c r="R235" s="8"/>
      <c r="S235" s="8"/>
      <c r="T235" s="8"/>
      <c r="U235" s="8"/>
      <c r="V235" s="8"/>
      <c r="W235" s="8"/>
      <c r="X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row>
    <row r="236" spans="1:86">
      <c r="A236" s="8"/>
      <c r="B236" s="8"/>
      <c r="C236" s="8"/>
      <c r="D236" s="8"/>
      <c r="E236" s="8"/>
      <c r="F236" s="8"/>
      <c r="G236" s="8"/>
      <c r="H236" s="8"/>
      <c r="I236" s="8"/>
      <c r="J236" s="8"/>
      <c r="K236" s="8"/>
      <c r="L236" s="8"/>
      <c r="M236" s="8"/>
      <c r="N236" s="8"/>
      <c r="O236" s="8"/>
      <c r="P236" s="8"/>
      <c r="Q236" s="8"/>
      <c r="R236" s="8"/>
      <c r="S236" s="8"/>
      <c r="T236" s="8"/>
      <c r="U236" s="8"/>
      <c r="V236" s="8"/>
      <c r="W236" s="8"/>
      <c r="X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row>
    <row r="237" spans="1:86">
      <c r="A237" s="8"/>
      <c r="B237" s="8"/>
      <c r="C237" s="8"/>
      <c r="D237" s="8"/>
      <c r="E237" s="8"/>
      <c r="F237" s="8"/>
      <c r="G237" s="8"/>
      <c r="H237" s="8"/>
      <c r="I237" s="8"/>
      <c r="J237" s="8"/>
      <c r="K237" s="8"/>
      <c r="L237" s="8"/>
      <c r="M237" s="8"/>
      <c r="N237" s="8"/>
      <c r="O237" s="8"/>
      <c r="P237" s="8"/>
      <c r="Q237" s="8"/>
      <c r="R237" s="8"/>
      <c r="S237" s="8"/>
      <c r="T237" s="8"/>
      <c r="U237" s="8"/>
      <c r="V237" s="8"/>
      <c r="W237" s="8"/>
      <c r="X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row>
    <row r="238" spans="1:86">
      <c r="A238" s="8"/>
      <c r="B238" s="8"/>
      <c r="C238" s="8"/>
      <c r="D238" s="8"/>
      <c r="E238" s="8"/>
      <c r="F238" s="8"/>
      <c r="G238" s="8"/>
      <c r="H238" s="8"/>
      <c r="I238" s="8"/>
      <c r="J238" s="8"/>
      <c r="K238" s="8"/>
      <c r="L238" s="8"/>
      <c r="M238" s="8"/>
      <c r="N238" s="8"/>
      <c r="O238" s="8"/>
      <c r="P238" s="8"/>
      <c r="Q238" s="8"/>
      <c r="R238" s="8"/>
      <c r="S238" s="8"/>
      <c r="T238" s="8"/>
      <c r="U238" s="8"/>
      <c r="V238" s="8"/>
      <c r="W238" s="8"/>
      <c r="X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row>
    <row r="239" spans="1:86">
      <c r="A239" s="8"/>
      <c r="B239" s="8"/>
      <c r="C239" s="8"/>
      <c r="D239" s="8"/>
      <c r="E239" s="8"/>
      <c r="F239" s="8"/>
      <c r="G239" s="8"/>
      <c r="H239" s="8"/>
      <c r="I239" s="8"/>
      <c r="J239" s="8"/>
      <c r="K239" s="8"/>
      <c r="L239" s="8"/>
      <c r="M239" s="8"/>
      <c r="N239" s="8"/>
      <c r="O239" s="8"/>
      <c r="P239" s="8"/>
      <c r="Q239" s="8"/>
      <c r="R239" s="8"/>
      <c r="S239" s="8"/>
      <c r="T239" s="8"/>
      <c r="U239" s="8"/>
      <c r="V239" s="8"/>
      <c r="W239" s="8"/>
      <c r="X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row>
    <row r="240" spans="1:86">
      <c r="A240" s="8"/>
      <c r="B240" s="8"/>
      <c r="C240" s="8"/>
      <c r="D240" s="8"/>
      <c r="E240" s="8"/>
      <c r="F240" s="8"/>
      <c r="G240" s="8"/>
      <c r="H240" s="8"/>
      <c r="I240" s="8"/>
      <c r="J240" s="8"/>
      <c r="K240" s="8"/>
      <c r="L240" s="8"/>
      <c r="M240" s="8"/>
      <c r="N240" s="8"/>
      <c r="O240" s="8"/>
      <c r="P240" s="8"/>
      <c r="Q240" s="8"/>
      <c r="R240" s="8"/>
      <c r="S240" s="8"/>
      <c r="T240" s="8"/>
      <c r="U240" s="8"/>
      <c r="V240" s="8"/>
      <c r="W240" s="8"/>
      <c r="X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row>
    <row r="241" spans="1:86">
      <c r="A241" s="8"/>
      <c r="B241" s="8"/>
      <c r="C241" s="8"/>
      <c r="D241" s="8"/>
      <c r="E241" s="8"/>
      <c r="F241" s="8"/>
      <c r="G241" s="8"/>
      <c r="H241" s="8"/>
      <c r="I241" s="8"/>
      <c r="J241" s="8"/>
      <c r="K241" s="8"/>
      <c r="L241" s="8"/>
      <c r="M241" s="8"/>
      <c r="N241" s="8"/>
      <c r="O241" s="8"/>
      <c r="P241" s="8"/>
      <c r="Q241" s="8"/>
      <c r="R241" s="8"/>
      <c r="S241" s="8"/>
      <c r="T241" s="8"/>
      <c r="U241" s="8"/>
      <c r="V241" s="8"/>
      <c r="W241" s="8"/>
      <c r="X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row>
    <row r="242" spans="1:86">
      <c r="A242" s="8"/>
      <c r="B242" s="8"/>
      <c r="C242" s="8"/>
      <c r="D242" s="8"/>
      <c r="E242" s="8"/>
      <c r="F242" s="8"/>
      <c r="G242" s="8"/>
      <c r="H242" s="8"/>
      <c r="I242" s="8"/>
      <c r="J242" s="8"/>
      <c r="K242" s="8"/>
      <c r="L242" s="8"/>
      <c r="M242" s="8"/>
      <c r="N242" s="8"/>
      <c r="O242" s="8"/>
      <c r="P242" s="8"/>
      <c r="Q242" s="8"/>
      <c r="R242" s="8"/>
      <c r="S242" s="8"/>
      <c r="T242" s="8"/>
      <c r="U242" s="8"/>
      <c r="V242" s="8"/>
      <c r="W242" s="8"/>
      <c r="X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row>
    <row r="243" spans="1:86">
      <c r="A243" s="8"/>
      <c r="B243" s="8"/>
      <c r="C243" s="8"/>
      <c r="D243" s="8"/>
      <c r="E243" s="8"/>
      <c r="F243" s="8"/>
      <c r="G243" s="8"/>
      <c r="H243" s="8"/>
      <c r="I243" s="8"/>
      <c r="J243" s="8"/>
      <c r="K243" s="8"/>
      <c r="L243" s="8"/>
      <c r="M243" s="8"/>
      <c r="N243" s="8"/>
      <c r="O243" s="8"/>
      <c r="P243" s="8"/>
      <c r="Q243" s="8"/>
      <c r="R243" s="8"/>
      <c r="S243" s="8"/>
      <c r="T243" s="8"/>
      <c r="U243" s="8"/>
      <c r="V243" s="8"/>
      <c r="W243" s="8"/>
      <c r="X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row>
    <row r="244" spans="1:86">
      <c r="A244" s="8"/>
      <c r="B244" s="8"/>
      <c r="C244" s="8"/>
      <c r="D244" s="8"/>
      <c r="E244" s="8"/>
      <c r="F244" s="8"/>
      <c r="G244" s="8"/>
      <c r="H244" s="8"/>
      <c r="I244" s="8"/>
      <c r="J244" s="8"/>
      <c r="K244" s="8"/>
      <c r="L244" s="8"/>
      <c r="M244" s="8"/>
      <c r="N244" s="8"/>
      <c r="O244" s="8"/>
      <c r="P244" s="8"/>
      <c r="Q244" s="8"/>
      <c r="R244" s="8"/>
      <c r="S244" s="8"/>
      <c r="T244" s="8"/>
      <c r="U244" s="8"/>
      <c r="V244" s="8"/>
      <c r="W244" s="8"/>
      <c r="X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row>
    <row r="245" spans="1:86">
      <c r="A245" s="8"/>
      <c r="B245" s="8"/>
      <c r="C245" s="8"/>
      <c r="D245" s="8"/>
      <c r="E245" s="8"/>
      <c r="F245" s="8"/>
      <c r="G245" s="8"/>
      <c r="H245" s="8"/>
      <c r="I245" s="8"/>
      <c r="J245" s="8"/>
      <c r="K245" s="8"/>
      <c r="L245" s="8"/>
      <c r="M245" s="8"/>
      <c r="N245" s="8"/>
      <c r="O245" s="8"/>
      <c r="P245" s="8"/>
      <c r="Q245" s="8"/>
      <c r="R245" s="8"/>
      <c r="S245" s="8"/>
      <c r="T245" s="8"/>
      <c r="U245" s="8"/>
      <c r="V245" s="8"/>
      <c r="W245" s="8"/>
      <c r="X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row>
    <row r="246" spans="1:86">
      <c r="A246" s="8"/>
      <c r="B246" s="8"/>
      <c r="C246" s="8"/>
      <c r="D246" s="8"/>
      <c r="E246" s="8"/>
      <c r="F246" s="8"/>
      <c r="G246" s="8"/>
      <c r="H246" s="8"/>
      <c r="I246" s="8"/>
      <c r="J246" s="8"/>
      <c r="K246" s="8"/>
      <c r="L246" s="8"/>
      <c r="M246" s="8"/>
      <c r="N246" s="8"/>
      <c r="O246" s="8"/>
      <c r="P246" s="8"/>
      <c r="Q246" s="8"/>
      <c r="R246" s="8"/>
      <c r="S246" s="8"/>
      <c r="T246" s="8"/>
      <c r="U246" s="8"/>
      <c r="V246" s="8"/>
      <c r="W246" s="8"/>
      <c r="X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row>
    <row r="247" spans="1:86">
      <c r="A247" s="8"/>
      <c r="B247" s="8"/>
      <c r="C247" s="8"/>
      <c r="D247" s="8"/>
      <c r="E247" s="8"/>
      <c r="F247" s="8"/>
      <c r="G247" s="8"/>
      <c r="H247" s="8"/>
      <c r="I247" s="8"/>
      <c r="J247" s="8"/>
      <c r="K247" s="8"/>
      <c r="L247" s="8"/>
      <c r="M247" s="8"/>
      <c r="N247" s="8"/>
      <c r="O247" s="8"/>
      <c r="P247" s="8"/>
      <c r="Q247" s="8"/>
      <c r="R247" s="8"/>
      <c r="S247" s="8"/>
      <c r="T247" s="8"/>
      <c r="U247" s="8"/>
      <c r="V247" s="8"/>
      <c r="W247" s="8"/>
      <c r="X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row>
    <row r="248" spans="1:86">
      <c r="A248" s="8"/>
      <c r="B248" s="8"/>
      <c r="C248" s="8"/>
      <c r="D248" s="8"/>
      <c r="E248" s="8"/>
      <c r="F248" s="8"/>
      <c r="G248" s="8"/>
      <c r="H248" s="8"/>
      <c r="I248" s="8"/>
      <c r="J248" s="8"/>
      <c r="K248" s="8"/>
      <c r="L248" s="8"/>
      <c r="M248" s="8"/>
      <c r="N248" s="8"/>
      <c r="O248" s="8"/>
      <c r="P248" s="8"/>
      <c r="Q248" s="8"/>
      <c r="R248" s="8"/>
      <c r="S248" s="8"/>
      <c r="T248" s="8"/>
      <c r="U248" s="8"/>
      <c r="V248" s="8"/>
      <c r="W248" s="8"/>
      <c r="X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row>
    <row r="249" spans="1:86">
      <c r="A249" s="8"/>
      <c r="B249" s="8"/>
      <c r="C249" s="8"/>
      <c r="D249" s="8"/>
      <c r="E249" s="8"/>
      <c r="F249" s="8"/>
      <c r="G249" s="8"/>
      <c r="H249" s="8"/>
      <c r="I249" s="8"/>
      <c r="J249" s="8"/>
      <c r="K249" s="8"/>
      <c r="L249" s="8"/>
      <c r="M249" s="8"/>
      <c r="N249" s="8"/>
      <c r="O249" s="8"/>
      <c r="P249" s="8"/>
      <c r="Q249" s="8"/>
      <c r="R249" s="8"/>
      <c r="S249" s="8"/>
      <c r="T249" s="8"/>
      <c r="U249" s="8"/>
      <c r="V249" s="8"/>
      <c r="W249" s="8"/>
      <c r="X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row>
    <row r="250" spans="1:86">
      <c r="A250" s="8"/>
      <c r="B250" s="8"/>
      <c r="C250" s="8"/>
      <c r="D250" s="8"/>
      <c r="E250" s="8"/>
      <c r="F250" s="8"/>
      <c r="G250" s="8"/>
      <c r="H250" s="8"/>
      <c r="I250" s="8"/>
      <c r="J250" s="8"/>
      <c r="K250" s="8"/>
      <c r="L250" s="8"/>
      <c r="M250" s="8"/>
      <c r="N250" s="8"/>
      <c r="O250" s="8"/>
      <c r="P250" s="8"/>
      <c r="Q250" s="8"/>
      <c r="R250" s="8"/>
      <c r="S250" s="8"/>
      <c r="T250" s="8"/>
      <c r="U250" s="8"/>
      <c r="V250" s="8"/>
      <c r="W250" s="8"/>
      <c r="X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row>
    <row r="251" spans="1:86">
      <c r="A251" s="8"/>
      <c r="B251" s="8"/>
      <c r="C251" s="8"/>
      <c r="D251" s="8"/>
      <c r="E251" s="8"/>
      <c r="F251" s="8"/>
      <c r="G251" s="8"/>
      <c r="H251" s="8"/>
      <c r="I251" s="8"/>
      <c r="J251" s="8"/>
      <c r="K251" s="8"/>
      <c r="L251" s="8"/>
      <c r="M251" s="8"/>
      <c r="N251" s="8"/>
      <c r="O251" s="8"/>
      <c r="P251" s="8"/>
      <c r="Q251" s="8"/>
      <c r="R251" s="8"/>
      <c r="S251" s="8"/>
      <c r="T251" s="8"/>
      <c r="U251" s="8"/>
      <c r="V251" s="8"/>
      <c r="W251" s="8"/>
      <c r="X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row>
    <row r="252" spans="1:86">
      <c r="A252" s="8"/>
      <c r="B252" s="8"/>
      <c r="C252" s="8"/>
      <c r="D252" s="8"/>
      <c r="E252" s="8"/>
      <c r="F252" s="8"/>
      <c r="G252" s="8"/>
      <c r="H252" s="8"/>
      <c r="I252" s="8"/>
      <c r="J252" s="8"/>
      <c r="K252" s="8"/>
      <c r="L252" s="8"/>
      <c r="M252" s="8"/>
      <c r="N252" s="8"/>
      <c r="O252" s="8"/>
      <c r="P252" s="8"/>
      <c r="Q252" s="8"/>
      <c r="R252" s="8"/>
      <c r="S252" s="8"/>
      <c r="T252" s="8"/>
      <c r="U252" s="8"/>
      <c r="V252" s="8"/>
      <c r="W252" s="8"/>
      <c r="X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row>
    <row r="253" spans="1:86">
      <c r="A253" s="8"/>
      <c r="B253" s="8"/>
      <c r="C253" s="8"/>
      <c r="D253" s="8"/>
      <c r="E253" s="8"/>
      <c r="F253" s="8"/>
      <c r="G253" s="8"/>
      <c r="H253" s="8"/>
      <c r="I253" s="8"/>
      <c r="J253" s="8"/>
      <c r="K253" s="8"/>
      <c r="L253" s="8"/>
      <c r="M253" s="8"/>
      <c r="N253" s="8"/>
      <c r="O253" s="8"/>
      <c r="P253" s="8"/>
      <c r="Q253" s="8"/>
      <c r="R253" s="8"/>
      <c r="S253" s="8"/>
      <c r="T253" s="8"/>
      <c r="U253" s="8"/>
      <c r="V253" s="8"/>
      <c r="W253" s="8"/>
      <c r="X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row>
    <row r="254" spans="1:86">
      <c r="A254" s="8"/>
      <c r="B254" s="8"/>
      <c r="C254" s="8"/>
      <c r="D254" s="8"/>
      <c r="E254" s="8"/>
      <c r="F254" s="8"/>
      <c r="G254" s="8"/>
      <c r="H254" s="8"/>
      <c r="I254" s="8"/>
      <c r="J254" s="8"/>
      <c r="K254" s="8"/>
      <c r="L254" s="8"/>
      <c r="M254" s="8"/>
      <c r="N254" s="8"/>
      <c r="O254" s="8"/>
      <c r="P254" s="8"/>
      <c r="Q254" s="8"/>
      <c r="R254" s="8"/>
      <c r="S254" s="8"/>
      <c r="T254" s="8"/>
      <c r="U254" s="8"/>
      <c r="V254" s="8"/>
      <c r="W254" s="8"/>
      <c r="X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row>
    <row r="255" spans="1:86">
      <c r="A255" s="8"/>
      <c r="B255" s="8"/>
      <c r="C255" s="8"/>
      <c r="D255" s="8"/>
      <c r="E255" s="8"/>
      <c r="F255" s="8"/>
      <c r="G255" s="8"/>
      <c r="H255" s="8"/>
      <c r="I255" s="8"/>
      <c r="J255" s="8"/>
      <c r="K255" s="8"/>
      <c r="L255" s="8"/>
      <c r="M255" s="8"/>
      <c r="N255" s="8"/>
      <c r="O255" s="8"/>
      <c r="P255" s="8"/>
      <c r="Q255" s="8"/>
      <c r="R255" s="8"/>
      <c r="S255" s="8"/>
      <c r="T255" s="8"/>
      <c r="U255" s="8"/>
      <c r="V255" s="8"/>
      <c r="W255" s="8"/>
      <c r="X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row>
    <row r="256" spans="1:86">
      <c r="A256" s="8"/>
      <c r="B256" s="8"/>
      <c r="C256" s="8"/>
      <c r="D256" s="8"/>
      <c r="E256" s="8"/>
      <c r="F256" s="8"/>
      <c r="G256" s="8"/>
      <c r="H256" s="8"/>
      <c r="I256" s="8"/>
      <c r="J256" s="8"/>
      <c r="K256" s="8"/>
      <c r="L256" s="8"/>
      <c r="M256" s="8"/>
      <c r="N256" s="8"/>
      <c r="O256" s="8"/>
      <c r="P256" s="8"/>
      <c r="Q256" s="8"/>
      <c r="R256" s="8"/>
      <c r="S256" s="8"/>
      <c r="T256" s="8"/>
      <c r="U256" s="8"/>
      <c r="V256" s="8"/>
      <c r="W256" s="8"/>
      <c r="X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row>
    <row r="257" spans="1:86">
      <c r="A257" s="8"/>
      <c r="B257" s="8"/>
      <c r="C257" s="8"/>
      <c r="D257" s="8"/>
      <c r="E257" s="8"/>
      <c r="F257" s="8"/>
      <c r="G257" s="8"/>
      <c r="H257" s="8"/>
      <c r="I257" s="8"/>
      <c r="J257" s="8"/>
      <c r="K257" s="8"/>
      <c r="L257" s="8"/>
      <c r="M257" s="8"/>
      <c r="N257" s="8"/>
      <c r="O257" s="8"/>
      <c r="P257" s="8"/>
      <c r="Q257" s="8"/>
      <c r="R257" s="8"/>
      <c r="S257" s="8"/>
      <c r="T257" s="8"/>
      <c r="U257" s="8"/>
      <c r="V257" s="8"/>
      <c r="W257" s="8"/>
      <c r="X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row>
    <row r="258" spans="1:86">
      <c r="A258" s="8"/>
      <c r="B258" s="8"/>
      <c r="C258" s="8"/>
      <c r="D258" s="8"/>
      <c r="E258" s="8"/>
      <c r="F258" s="8"/>
      <c r="G258" s="8"/>
      <c r="H258" s="8"/>
      <c r="I258" s="8"/>
      <c r="J258" s="8"/>
      <c r="K258" s="8"/>
      <c r="L258" s="8"/>
      <c r="M258" s="8"/>
      <c r="N258" s="8"/>
      <c r="O258" s="8"/>
      <c r="P258" s="8"/>
      <c r="Q258" s="8"/>
      <c r="R258" s="8"/>
      <c r="S258" s="8"/>
      <c r="T258" s="8"/>
      <c r="U258" s="8"/>
      <c r="V258" s="8"/>
      <c r="W258" s="8"/>
      <c r="X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row>
    <row r="259" spans="1:86">
      <c r="A259" s="8"/>
      <c r="B259" s="8"/>
      <c r="C259" s="8"/>
      <c r="D259" s="8"/>
      <c r="E259" s="8"/>
      <c r="F259" s="8"/>
      <c r="G259" s="8"/>
      <c r="H259" s="8"/>
      <c r="I259" s="8"/>
      <c r="J259" s="8"/>
      <c r="K259" s="8"/>
      <c r="L259" s="8"/>
      <c r="M259" s="8"/>
      <c r="N259" s="8"/>
      <c r="O259" s="8"/>
      <c r="P259" s="8"/>
      <c r="Q259" s="8"/>
      <c r="R259" s="8"/>
      <c r="S259" s="8"/>
      <c r="T259" s="8"/>
      <c r="U259" s="8"/>
      <c r="V259" s="8"/>
      <c r="W259" s="8"/>
      <c r="X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row>
    <row r="260" spans="1:86">
      <c r="A260" s="8"/>
      <c r="B260" s="8"/>
      <c r="C260" s="8"/>
      <c r="D260" s="8"/>
      <c r="E260" s="8"/>
      <c r="F260" s="8"/>
      <c r="G260" s="8"/>
      <c r="H260" s="8"/>
      <c r="I260" s="8"/>
      <c r="J260" s="8"/>
      <c r="K260" s="8"/>
      <c r="L260" s="8"/>
      <c r="M260" s="8"/>
      <c r="N260" s="8"/>
      <c r="O260" s="8"/>
      <c r="P260" s="8"/>
      <c r="Q260" s="8"/>
      <c r="R260" s="8"/>
      <c r="S260" s="8"/>
      <c r="T260" s="8"/>
      <c r="U260" s="8"/>
      <c r="V260" s="8"/>
      <c r="W260" s="8"/>
      <c r="X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row>
    <row r="261" spans="1:86">
      <c r="A261" s="8"/>
      <c r="B261" s="8"/>
      <c r="C261" s="8"/>
      <c r="D261" s="8"/>
      <c r="E261" s="8"/>
      <c r="F261" s="8"/>
      <c r="G261" s="8"/>
      <c r="H261" s="8"/>
      <c r="I261" s="8"/>
      <c r="J261" s="8"/>
      <c r="K261" s="8"/>
      <c r="L261" s="8"/>
      <c r="M261" s="8"/>
      <c r="N261" s="8"/>
      <c r="O261" s="8"/>
      <c r="P261" s="8"/>
      <c r="Q261" s="8"/>
      <c r="R261" s="8"/>
      <c r="S261" s="8"/>
      <c r="T261" s="8"/>
      <c r="U261" s="8"/>
      <c r="V261" s="8"/>
      <c r="W261" s="8"/>
      <c r="X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row>
    <row r="262" spans="1:86">
      <c r="A262" s="8"/>
      <c r="B262" s="8"/>
      <c r="C262" s="8"/>
      <c r="D262" s="8"/>
      <c r="E262" s="8"/>
      <c r="F262" s="8"/>
      <c r="G262" s="8"/>
      <c r="H262" s="8"/>
      <c r="I262" s="8"/>
      <c r="J262" s="8"/>
      <c r="K262" s="8"/>
      <c r="L262" s="8"/>
      <c r="M262" s="8"/>
      <c r="N262" s="8"/>
      <c r="O262" s="8"/>
      <c r="P262" s="8"/>
      <c r="Q262" s="8"/>
      <c r="R262" s="8"/>
      <c r="S262" s="8"/>
      <c r="T262" s="8"/>
      <c r="U262" s="8"/>
      <c r="V262" s="8"/>
      <c r="W262" s="8"/>
      <c r="X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row>
    <row r="263" spans="1:86">
      <c r="A263" s="8"/>
      <c r="B263" s="8"/>
      <c r="C263" s="8"/>
      <c r="D263" s="8"/>
      <c r="E263" s="8"/>
      <c r="F263" s="8"/>
      <c r="G263" s="8"/>
      <c r="H263" s="8"/>
      <c r="I263" s="8"/>
      <c r="J263" s="8"/>
      <c r="K263" s="8"/>
      <c r="L263" s="8"/>
      <c r="M263" s="8"/>
      <c r="N263" s="8"/>
      <c r="O263" s="8"/>
      <c r="P263" s="8"/>
      <c r="Q263" s="8"/>
      <c r="R263" s="8"/>
      <c r="S263" s="8"/>
      <c r="T263" s="8"/>
      <c r="U263" s="8"/>
      <c r="V263" s="8"/>
      <c r="W263" s="8"/>
      <c r="X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row>
    <row r="264" spans="1:86">
      <c r="A264" s="8"/>
      <c r="B264" s="8"/>
      <c r="C264" s="8"/>
      <c r="D264" s="8"/>
      <c r="E264" s="8"/>
      <c r="F264" s="8"/>
      <c r="G264" s="8"/>
      <c r="H264" s="8"/>
      <c r="I264" s="8"/>
      <c r="J264" s="8"/>
      <c r="K264" s="8"/>
      <c r="L264" s="8"/>
      <c r="M264" s="8"/>
      <c r="N264" s="8"/>
      <c r="O264" s="8"/>
      <c r="P264" s="8"/>
      <c r="Q264" s="8"/>
      <c r="R264" s="8"/>
      <c r="S264" s="8"/>
      <c r="T264" s="8"/>
      <c r="U264" s="8"/>
      <c r="V264" s="8"/>
      <c r="W264" s="8"/>
      <c r="X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row>
    <row r="265" spans="1:86">
      <c r="A265" s="8"/>
      <c r="B265" s="8"/>
      <c r="C265" s="8"/>
      <c r="D265" s="8"/>
      <c r="E265" s="8"/>
      <c r="F265" s="8"/>
      <c r="G265" s="8"/>
      <c r="H265" s="8"/>
      <c r="I265" s="8"/>
      <c r="J265" s="8"/>
      <c r="K265" s="8"/>
      <c r="L265" s="8"/>
      <c r="M265" s="8"/>
      <c r="N265" s="8"/>
      <c r="O265" s="8"/>
      <c r="P265" s="8"/>
      <c r="Q265" s="8"/>
      <c r="R265" s="8"/>
      <c r="S265" s="8"/>
      <c r="T265" s="8"/>
      <c r="U265" s="8"/>
      <c r="V265" s="8"/>
      <c r="W265" s="8"/>
      <c r="X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row>
    <row r="266" spans="1:86">
      <c r="A266" s="8"/>
      <c r="B266" s="8"/>
      <c r="C266" s="8"/>
      <c r="D266" s="8"/>
      <c r="E266" s="8"/>
      <c r="F266" s="8"/>
      <c r="G266" s="8"/>
      <c r="H266" s="8"/>
      <c r="I266" s="8"/>
      <c r="J266" s="8"/>
      <c r="K266" s="8"/>
      <c r="L266" s="8"/>
      <c r="M266" s="8"/>
      <c r="N266" s="8"/>
      <c r="O266" s="8"/>
      <c r="P266" s="8"/>
      <c r="Q266" s="8"/>
      <c r="R266" s="8"/>
      <c r="S266" s="8"/>
      <c r="T266" s="8"/>
      <c r="U266" s="8"/>
      <c r="V266" s="8"/>
      <c r="W266" s="8"/>
      <c r="X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c r="CA266" s="8"/>
      <c r="CB266" s="8"/>
      <c r="CC266" s="8"/>
      <c r="CD266" s="8"/>
      <c r="CE266" s="8"/>
      <c r="CF266" s="8"/>
      <c r="CG266" s="8"/>
      <c r="CH266" s="8"/>
    </row>
    <row r="267" spans="1:86">
      <c r="A267" s="8"/>
      <c r="B267" s="8"/>
      <c r="C267" s="8"/>
      <c r="D267" s="8"/>
      <c r="E267" s="8"/>
      <c r="F267" s="8"/>
      <c r="G267" s="8"/>
      <c r="H267" s="8"/>
      <c r="I267" s="8"/>
      <c r="J267" s="8"/>
      <c r="K267" s="8"/>
      <c r="L267" s="8"/>
      <c r="M267" s="8"/>
      <c r="N267" s="8"/>
      <c r="O267" s="8"/>
      <c r="P267" s="8"/>
      <c r="Q267" s="8"/>
      <c r="R267" s="8"/>
      <c r="S267" s="8"/>
      <c r="T267" s="8"/>
      <c r="U267" s="8"/>
      <c r="V267" s="8"/>
      <c r="W267" s="8"/>
      <c r="X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c r="CA267" s="8"/>
      <c r="CB267" s="8"/>
      <c r="CC267" s="8"/>
      <c r="CD267" s="8"/>
      <c r="CE267" s="8"/>
      <c r="CF267" s="8"/>
      <c r="CG267" s="8"/>
      <c r="CH267" s="8"/>
    </row>
    <row r="268" spans="1:86">
      <c r="A268" s="8"/>
      <c r="B268" s="8"/>
      <c r="C268" s="8"/>
      <c r="D268" s="8"/>
      <c r="E268" s="8"/>
      <c r="F268" s="8"/>
      <c r="G268" s="8"/>
      <c r="H268" s="8"/>
      <c r="I268" s="8"/>
      <c r="J268" s="8"/>
      <c r="K268" s="8"/>
      <c r="L268" s="8"/>
      <c r="M268" s="8"/>
      <c r="N268" s="8"/>
      <c r="O268" s="8"/>
      <c r="P268" s="8"/>
      <c r="Q268" s="8"/>
      <c r="R268" s="8"/>
      <c r="S268" s="8"/>
      <c r="T268" s="8"/>
      <c r="U268" s="8"/>
      <c r="V268" s="8"/>
      <c r="W268" s="8"/>
      <c r="X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c r="CA268" s="8"/>
      <c r="CB268" s="8"/>
      <c r="CC268" s="8"/>
      <c r="CD268" s="8"/>
      <c r="CE268" s="8"/>
      <c r="CF268" s="8"/>
      <c r="CG268" s="8"/>
      <c r="CH268" s="8"/>
    </row>
    <row r="269" spans="1:86">
      <c r="A269" s="8"/>
      <c r="B269" s="8"/>
      <c r="C269" s="8"/>
      <c r="D269" s="8"/>
      <c r="E269" s="8"/>
      <c r="F269" s="8"/>
      <c r="G269" s="8"/>
      <c r="H269" s="8"/>
      <c r="I269" s="8"/>
      <c r="J269" s="8"/>
      <c r="K269" s="8"/>
      <c r="L269" s="8"/>
      <c r="M269" s="8"/>
      <c r="N269" s="8"/>
      <c r="O269" s="8"/>
      <c r="P269" s="8"/>
      <c r="Q269" s="8"/>
      <c r="R269" s="8"/>
      <c r="S269" s="8"/>
      <c r="T269" s="8"/>
      <c r="U269" s="8"/>
      <c r="V269" s="8"/>
      <c r="W269" s="8"/>
      <c r="X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c r="CA269" s="8"/>
      <c r="CB269" s="8"/>
      <c r="CC269" s="8"/>
      <c r="CD269" s="8"/>
      <c r="CE269" s="8"/>
      <c r="CF269" s="8"/>
      <c r="CG269" s="8"/>
      <c r="CH269" s="8"/>
    </row>
    <row r="270" spans="1:86">
      <c r="A270" s="8"/>
      <c r="B270" s="8"/>
      <c r="C270" s="8"/>
      <c r="D270" s="8"/>
      <c r="E270" s="8"/>
      <c r="F270" s="8"/>
      <c r="G270" s="8"/>
      <c r="H270" s="8"/>
      <c r="I270" s="8"/>
      <c r="J270" s="8"/>
      <c r="K270" s="8"/>
      <c r="L270" s="8"/>
      <c r="M270" s="8"/>
      <c r="N270" s="8"/>
      <c r="O270" s="8"/>
      <c r="P270" s="8"/>
      <c r="Q270" s="8"/>
      <c r="R270" s="8"/>
      <c r="S270" s="8"/>
      <c r="T270" s="8"/>
      <c r="U270" s="8"/>
      <c r="V270" s="8"/>
      <c r="W270" s="8"/>
      <c r="X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c r="CA270" s="8"/>
      <c r="CB270" s="8"/>
      <c r="CC270" s="8"/>
      <c r="CD270" s="8"/>
      <c r="CE270" s="8"/>
      <c r="CF270" s="8"/>
      <c r="CG270" s="8"/>
      <c r="CH270" s="8"/>
    </row>
    <row r="271" spans="1:86">
      <c r="A271" s="8"/>
      <c r="B271" s="8"/>
      <c r="C271" s="8"/>
      <c r="D271" s="8"/>
      <c r="E271" s="8"/>
      <c r="F271" s="8"/>
      <c r="G271" s="8"/>
      <c r="H271" s="8"/>
      <c r="I271" s="8"/>
      <c r="J271" s="8"/>
      <c r="K271" s="8"/>
      <c r="L271" s="8"/>
      <c r="M271" s="8"/>
      <c r="N271" s="8"/>
      <c r="O271" s="8"/>
      <c r="P271" s="8"/>
      <c r="Q271" s="8"/>
      <c r="R271" s="8"/>
      <c r="S271" s="8"/>
      <c r="T271" s="8"/>
      <c r="U271" s="8"/>
      <c r="V271" s="8"/>
      <c r="W271" s="8"/>
      <c r="X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c r="CA271" s="8"/>
      <c r="CB271" s="8"/>
      <c r="CC271" s="8"/>
      <c r="CD271" s="8"/>
      <c r="CE271" s="8"/>
      <c r="CF271" s="8"/>
      <c r="CG271" s="8"/>
      <c r="CH271" s="8"/>
    </row>
    <row r="272" spans="1:86">
      <c r="A272" s="8"/>
      <c r="B272" s="8"/>
      <c r="C272" s="8"/>
      <c r="D272" s="8"/>
      <c r="E272" s="8"/>
      <c r="F272" s="8"/>
      <c r="G272" s="8"/>
      <c r="H272" s="8"/>
      <c r="I272" s="8"/>
      <c r="J272" s="8"/>
      <c r="K272" s="8"/>
      <c r="L272" s="8"/>
      <c r="M272" s="8"/>
      <c r="N272" s="8"/>
      <c r="O272" s="8"/>
      <c r="P272" s="8"/>
      <c r="Q272" s="8"/>
      <c r="R272" s="8"/>
      <c r="S272" s="8"/>
      <c r="T272" s="8"/>
      <c r="U272" s="8"/>
      <c r="V272" s="8"/>
      <c r="W272" s="8"/>
      <c r="X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c r="CA272" s="8"/>
      <c r="CB272" s="8"/>
      <c r="CC272" s="8"/>
      <c r="CD272" s="8"/>
      <c r="CE272" s="8"/>
      <c r="CF272" s="8"/>
      <c r="CG272" s="8"/>
      <c r="CH272" s="8"/>
    </row>
    <row r="273" spans="1:86">
      <c r="A273" s="8"/>
      <c r="B273" s="8"/>
      <c r="C273" s="8"/>
      <c r="D273" s="8"/>
      <c r="E273" s="8"/>
      <c r="F273" s="8"/>
      <c r="G273" s="8"/>
      <c r="H273" s="8"/>
      <c r="I273" s="8"/>
      <c r="J273" s="8"/>
      <c r="K273" s="8"/>
      <c r="L273" s="8"/>
      <c r="M273" s="8"/>
      <c r="N273" s="8"/>
      <c r="O273" s="8"/>
      <c r="P273" s="8"/>
      <c r="Q273" s="8"/>
      <c r="R273" s="8"/>
      <c r="S273" s="8"/>
      <c r="T273" s="8"/>
      <c r="U273" s="8"/>
      <c r="V273" s="8"/>
      <c r="W273" s="8"/>
      <c r="X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c r="CA273" s="8"/>
      <c r="CB273" s="8"/>
      <c r="CC273" s="8"/>
      <c r="CD273" s="8"/>
      <c r="CE273" s="8"/>
      <c r="CF273" s="8"/>
      <c r="CG273" s="8"/>
      <c r="CH273" s="8"/>
    </row>
    <row r="274" spans="1:86">
      <c r="A274" s="8"/>
      <c r="B274" s="8"/>
      <c r="C274" s="8"/>
      <c r="D274" s="8"/>
      <c r="E274" s="8"/>
      <c r="F274" s="8"/>
      <c r="G274" s="8"/>
      <c r="H274" s="8"/>
      <c r="I274" s="8"/>
      <c r="J274" s="8"/>
      <c r="K274" s="8"/>
      <c r="L274" s="8"/>
      <c r="M274" s="8"/>
      <c r="N274" s="8"/>
      <c r="O274" s="8"/>
      <c r="P274" s="8"/>
      <c r="Q274" s="8"/>
      <c r="R274" s="8"/>
      <c r="S274" s="8"/>
      <c r="T274" s="8"/>
      <c r="U274" s="8"/>
      <c r="V274" s="8"/>
      <c r="W274" s="8"/>
      <c r="X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c r="CA274" s="8"/>
      <c r="CB274" s="8"/>
      <c r="CC274" s="8"/>
      <c r="CD274" s="8"/>
      <c r="CE274" s="8"/>
      <c r="CF274" s="8"/>
      <c r="CG274" s="8"/>
      <c r="CH274" s="8"/>
    </row>
    <row r="275" spans="1:86">
      <c r="A275" s="8"/>
      <c r="B275" s="8"/>
      <c r="C275" s="8"/>
      <c r="D275" s="8"/>
      <c r="E275" s="8"/>
      <c r="F275" s="8"/>
      <c r="G275" s="8"/>
      <c r="H275" s="8"/>
      <c r="I275" s="8"/>
      <c r="J275" s="8"/>
      <c r="K275" s="8"/>
      <c r="L275" s="8"/>
      <c r="M275" s="8"/>
      <c r="N275" s="8"/>
      <c r="O275" s="8"/>
      <c r="P275" s="8"/>
      <c r="Q275" s="8"/>
      <c r="R275" s="8"/>
      <c r="S275" s="8"/>
      <c r="T275" s="8"/>
      <c r="U275" s="8"/>
      <c r="V275" s="8"/>
      <c r="W275" s="8"/>
      <c r="X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c r="CA275" s="8"/>
      <c r="CB275" s="8"/>
      <c r="CC275" s="8"/>
      <c r="CD275" s="8"/>
      <c r="CE275" s="8"/>
      <c r="CF275" s="8"/>
      <c r="CG275" s="8"/>
      <c r="CH275" s="8"/>
    </row>
    <row r="276" spans="1:86">
      <c r="A276" s="8"/>
      <c r="B276" s="8"/>
      <c r="C276" s="8"/>
      <c r="D276" s="8"/>
      <c r="E276" s="8"/>
      <c r="F276" s="8"/>
      <c r="G276" s="8"/>
      <c r="H276" s="8"/>
      <c r="I276" s="8"/>
      <c r="J276" s="8"/>
      <c r="K276" s="8"/>
      <c r="L276" s="8"/>
      <c r="M276" s="8"/>
      <c r="N276" s="8"/>
      <c r="O276" s="8"/>
      <c r="P276" s="8"/>
      <c r="Q276" s="8"/>
      <c r="R276" s="8"/>
      <c r="S276" s="8"/>
      <c r="T276" s="8"/>
      <c r="U276" s="8"/>
      <c r="V276" s="8"/>
      <c r="W276" s="8"/>
      <c r="X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c r="CA276" s="8"/>
      <c r="CB276" s="8"/>
      <c r="CC276" s="8"/>
      <c r="CD276" s="8"/>
      <c r="CE276" s="8"/>
      <c r="CF276" s="8"/>
      <c r="CG276" s="8"/>
      <c r="CH276" s="8"/>
    </row>
    <row r="277" spans="1:86">
      <c r="A277" s="8"/>
      <c r="B277" s="8"/>
      <c r="C277" s="8"/>
      <c r="D277" s="8"/>
      <c r="E277" s="8"/>
      <c r="F277" s="8"/>
      <c r="G277" s="8"/>
      <c r="H277" s="8"/>
      <c r="I277" s="8"/>
      <c r="J277" s="8"/>
      <c r="K277" s="8"/>
      <c r="L277" s="8"/>
      <c r="M277" s="8"/>
      <c r="N277" s="8"/>
      <c r="O277" s="8"/>
      <c r="P277" s="8"/>
      <c r="Q277" s="8"/>
      <c r="R277" s="8"/>
      <c r="S277" s="8"/>
      <c r="T277" s="8"/>
      <c r="U277" s="8"/>
      <c r="V277" s="8"/>
      <c r="W277" s="8"/>
      <c r="X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c r="CA277" s="8"/>
      <c r="CB277" s="8"/>
      <c r="CC277" s="8"/>
      <c r="CD277" s="8"/>
      <c r="CE277" s="8"/>
      <c r="CF277" s="8"/>
      <c r="CG277" s="8"/>
      <c r="CH277" s="8"/>
    </row>
    <row r="278" spans="1:86">
      <c r="A278" s="8"/>
      <c r="B278" s="8"/>
      <c r="C278" s="8"/>
      <c r="D278" s="8"/>
      <c r="E278" s="8"/>
      <c r="F278" s="8"/>
      <c r="G278" s="8"/>
      <c r="H278" s="8"/>
      <c r="I278" s="8"/>
      <c r="J278" s="8"/>
      <c r="K278" s="8"/>
      <c r="L278" s="8"/>
      <c r="M278" s="8"/>
      <c r="N278" s="8"/>
      <c r="O278" s="8"/>
      <c r="P278" s="8"/>
      <c r="Q278" s="8"/>
      <c r="R278" s="8"/>
      <c r="S278" s="8"/>
      <c r="T278" s="8"/>
      <c r="U278" s="8"/>
      <c r="V278" s="8"/>
      <c r="W278" s="8"/>
      <c r="X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c r="CA278" s="8"/>
      <c r="CB278" s="8"/>
      <c r="CC278" s="8"/>
      <c r="CD278" s="8"/>
      <c r="CE278" s="8"/>
      <c r="CF278" s="8"/>
      <c r="CG278" s="8"/>
      <c r="CH278" s="8"/>
    </row>
    <row r="279" spans="1:86">
      <c r="A279" s="8"/>
      <c r="B279" s="8"/>
      <c r="C279" s="8"/>
      <c r="D279" s="8"/>
      <c r="E279" s="8"/>
      <c r="F279" s="8"/>
      <c r="G279" s="8"/>
      <c r="H279" s="8"/>
      <c r="I279" s="8"/>
      <c r="J279" s="8"/>
      <c r="K279" s="8"/>
      <c r="L279" s="8"/>
      <c r="M279" s="8"/>
      <c r="N279" s="8"/>
      <c r="O279" s="8"/>
      <c r="P279" s="8"/>
      <c r="Q279" s="8"/>
      <c r="R279" s="8"/>
      <c r="S279" s="8"/>
      <c r="T279" s="8"/>
      <c r="U279" s="8"/>
      <c r="V279" s="8"/>
      <c r="W279" s="8"/>
      <c r="X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c r="CA279" s="8"/>
      <c r="CB279" s="8"/>
      <c r="CC279" s="8"/>
      <c r="CD279" s="8"/>
      <c r="CE279" s="8"/>
      <c r="CF279" s="8"/>
      <c r="CG279" s="8"/>
      <c r="CH279" s="8"/>
    </row>
    <row r="280" spans="1:86">
      <c r="A280" s="8"/>
      <c r="B280" s="8"/>
      <c r="C280" s="8"/>
      <c r="D280" s="8"/>
      <c r="E280" s="8"/>
      <c r="F280" s="8"/>
      <c r="G280" s="8"/>
      <c r="H280" s="8"/>
      <c r="I280" s="8"/>
      <c r="J280" s="8"/>
      <c r="K280" s="8"/>
      <c r="L280" s="8"/>
      <c r="M280" s="8"/>
      <c r="N280" s="8"/>
      <c r="O280" s="8"/>
      <c r="P280" s="8"/>
      <c r="Q280" s="8"/>
      <c r="R280" s="8"/>
      <c r="S280" s="8"/>
      <c r="T280" s="8"/>
      <c r="U280" s="8"/>
      <c r="V280" s="8"/>
      <c r="W280" s="8"/>
      <c r="X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c r="CA280" s="8"/>
      <c r="CB280" s="8"/>
      <c r="CC280" s="8"/>
      <c r="CD280" s="8"/>
      <c r="CE280" s="8"/>
      <c r="CF280" s="8"/>
      <c r="CG280" s="8"/>
      <c r="CH280" s="8"/>
    </row>
    <row r="281" spans="1:86">
      <c r="A281" s="8"/>
      <c r="B281" s="8"/>
      <c r="C281" s="8"/>
      <c r="D281" s="8"/>
      <c r="E281" s="8"/>
      <c r="F281" s="8"/>
      <c r="G281" s="8"/>
      <c r="H281" s="8"/>
      <c r="I281" s="8"/>
      <c r="J281" s="8"/>
      <c r="K281" s="8"/>
      <c r="L281" s="8"/>
      <c r="M281" s="8"/>
      <c r="N281" s="8"/>
      <c r="O281" s="8"/>
      <c r="P281" s="8"/>
      <c r="Q281" s="8"/>
      <c r="R281" s="8"/>
      <c r="S281" s="8"/>
      <c r="T281" s="8"/>
      <c r="U281" s="8"/>
      <c r="V281" s="8"/>
      <c r="W281" s="8"/>
      <c r="X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c r="CA281" s="8"/>
      <c r="CB281" s="8"/>
      <c r="CC281" s="8"/>
      <c r="CD281" s="8"/>
      <c r="CE281" s="8"/>
      <c r="CF281" s="8"/>
      <c r="CG281" s="8"/>
      <c r="CH281" s="8"/>
    </row>
    <row r="282" spans="1:86">
      <c r="A282" s="8"/>
      <c r="B282" s="8"/>
      <c r="C282" s="8"/>
      <c r="D282" s="8"/>
      <c r="E282" s="8"/>
      <c r="F282" s="8"/>
      <c r="G282" s="8"/>
      <c r="H282" s="8"/>
      <c r="I282" s="8"/>
      <c r="J282" s="8"/>
      <c r="K282" s="8"/>
      <c r="L282" s="8"/>
      <c r="M282" s="8"/>
      <c r="N282" s="8"/>
      <c r="O282" s="8"/>
      <c r="P282" s="8"/>
      <c r="Q282" s="8"/>
      <c r="R282" s="8"/>
      <c r="S282" s="8"/>
      <c r="T282" s="8"/>
      <c r="U282" s="8"/>
      <c r="V282" s="8"/>
      <c r="W282" s="8"/>
      <c r="X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c r="CA282" s="8"/>
      <c r="CB282" s="8"/>
      <c r="CC282" s="8"/>
      <c r="CD282" s="8"/>
      <c r="CE282" s="8"/>
      <c r="CF282" s="8"/>
      <c r="CG282" s="8"/>
      <c r="CH282" s="8"/>
    </row>
    <row r="283" spans="1:86">
      <c r="A283" s="8"/>
      <c r="B283" s="8"/>
      <c r="C283" s="8"/>
      <c r="D283" s="8"/>
      <c r="E283" s="8"/>
      <c r="F283" s="8"/>
      <c r="G283" s="8"/>
      <c r="H283" s="8"/>
      <c r="I283" s="8"/>
      <c r="J283" s="8"/>
      <c r="K283" s="8"/>
      <c r="L283" s="8"/>
      <c r="M283" s="8"/>
      <c r="N283" s="8"/>
      <c r="O283" s="8"/>
      <c r="P283" s="8"/>
      <c r="Q283" s="8"/>
      <c r="R283" s="8"/>
      <c r="S283" s="8"/>
      <c r="T283" s="8"/>
      <c r="U283" s="8"/>
      <c r="V283" s="8"/>
      <c r="W283" s="8"/>
      <c r="X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c r="CA283" s="8"/>
      <c r="CB283" s="8"/>
      <c r="CC283" s="8"/>
      <c r="CD283" s="8"/>
      <c r="CE283" s="8"/>
      <c r="CF283" s="8"/>
      <c r="CG283" s="8"/>
      <c r="CH283" s="8"/>
    </row>
    <row r="284" spans="1:86">
      <c r="A284" s="8"/>
      <c r="B284" s="8"/>
      <c r="C284" s="8"/>
      <c r="D284" s="8"/>
      <c r="E284" s="8"/>
      <c r="F284" s="8"/>
      <c r="G284" s="8"/>
      <c r="H284" s="8"/>
      <c r="I284" s="8"/>
      <c r="J284" s="8"/>
      <c r="K284" s="8"/>
      <c r="L284" s="8"/>
      <c r="M284" s="8"/>
      <c r="N284" s="8"/>
      <c r="O284" s="8"/>
      <c r="P284" s="8"/>
      <c r="Q284" s="8"/>
      <c r="R284" s="8"/>
      <c r="S284" s="8"/>
      <c r="T284" s="8"/>
      <c r="U284" s="8"/>
      <c r="V284" s="8"/>
      <c r="W284" s="8"/>
      <c r="X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c r="CA284" s="8"/>
      <c r="CB284" s="8"/>
      <c r="CC284" s="8"/>
      <c r="CD284" s="8"/>
      <c r="CE284" s="8"/>
      <c r="CF284" s="8"/>
      <c r="CG284" s="8"/>
      <c r="CH284" s="8"/>
    </row>
    <row r="285" spans="1:86">
      <c r="A285" s="8"/>
      <c r="B285" s="8"/>
      <c r="C285" s="8"/>
      <c r="D285" s="8"/>
      <c r="E285" s="8"/>
      <c r="F285" s="8"/>
      <c r="G285" s="8"/>
      <c r="H285" s="8"/>
      <c r="I285" s="8"/>
      <c r="J285" s="8"/>
      <c r="K285" s="8"/>
      <c r="L285" s="8"/>
      <c r="M285" s="8"/>
      <c r="N285" s="8"/>
      <c r="O285" s="8"/>
      <c r="P285" s="8"/>
      <c r="Q285" s="8"/>
      <c r="R285" s="8"/>
      <c r="S285" s="8"/>
      <c r="T285" s="8"/>
      <c r="U285" s="8"/>
      <c r="V285" s="8"/>
      <c r="W285" s="8"/>
      <c r="X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c r="CA285" s="8"/>
      <c r="CB285" s="8"/>
      <c r="CC285" s="8"/>
      <c r="CD285" s="8"/>
      <c r="CE285" s="8"/>
      <c r="CF285" s="8"/>
      <c r="CG285" s="8"/>
      <c r="CH285" s="8"/>
    </row>
    <row r="286" spans="1:86">
      <c r="A286" s="8"/>
      <c r="B286" s="8"/>
      <c r="C286" s="8"/>
      <c r="D286" s="8"/>
      <c r="E286" s="8"/>
      <c r="F286" s="8"/>
      <c r="G286" s="8"/>
      <c r="H286" s="8"/>
      <c r="I286" s="8"/>
      <c r="J286" s="8"/>
      <c r="K286" s="8"/>
      <c r="L286" s="8"/>
      <c r="M286" s="8"/>
      <c r="N286" s="8"/>
      <c r="O286" s="8"/>
      <c r="P286" s="8"/>
      <c r="Q286" s="8"/>
      <c r="R286" s="8"/>
      <c r="S286" s="8"/>
      <c r="T286" s="8"/>
      <c r="U286" s="8"/>
      <c r="V286" s="8"/>
      <c r="W286" s="8"/>
      <c r="X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c r="CA286" s="8"/>
      <c r="CB286" s="8"/>
      <c r="CC286" s="8"/>
      <c r="CD286" s="8"/>
      <c r="CE286" s="8"/>
      <c r="CF286" s="8"/>
      <c r="CG286" s="8"/>
      <c r="CH286" s="8"/>
    </row>
    <row r="287" spans="1:86">
      <c r="A287" s="8"/>
      <c r="B287" s="8"/>
      <c r="C287" s="8"/>
      <c r="D287" s="8"/>
      <c r="E287" s="8"/>
      <c r="F287" s="8"/>
      <c r="G287" s="8"/>
      <c r="H287" s="8"/>
      <c r="I287" s="8"/>
      <c r="J287" s="8"/>
      <c r="K287" s="8"/>
      <c r="L287" s="8"/>
      <c r="M287" s="8"/>
      <c r="N287" s="8"/>
      <c r="O287" s="8"/>
      <c r="P287" s="8"/>
      <c r="Q287" s="8"/>
      <c r="R287" s="8"/>
      <c r="S287" s="8"/>
      <c r="T287" s="8"/>
      <c r="U287" s="8"/>
      <c r="V287" s="8"/>
      <c r="W287" s="8"/>
      <c r="X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c r="CA287" s="8"/>
      <c r="CB287" s="8"/>
      <c r="CC287" s="8"/>
      <c r="CD287" s="8"/>
      <c r="CE287" s="8"/>
      <c r="CF287" s="8"/>
      <c r="CG287" s="8"/>
      <c r="CH287" s="8"/>
    </row>
    <row r="288" spans="1:86">
      <c r="A288" s="8"/>
      <c r="B288" s="8"/>
      <c r="C288" s="8"/>
      <c r="D288" s="8"/>
      <c r="E288" s="8"/>
      <c r="F288" s="8"/>
      <c r="G288" s="8"/>
      <c r="H288" s="8"/>
      <c r="I288" s="8"/>
      <c r="J288" s="8"/>
      <c r="K288" s="8"/>
      <c r="L288" s="8"/>
      <c r="M288" s="8"/>
      <c r="N288" s="8"/>
      <c r="O288" s="8"/>
      <c r="P288" s="8"/>
      <c r="Q288" s="8"/>
      <c r="R288" s="8"/>
      <c r="S288" s="8"/>
      <c r="T288" s="8"/>
      <c r="U288" s="8"/>
      <c r="V288" s="8"/>
      <c r="W288" s="8"/>
      <c r="X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c r="CA288" s="8"/>
      <c r="CB288" s="8"/>
      <c r="CC288" s="8"/>
      <c r="CD288" s="8"/>
      <c r="CE288" s="8"/>
      <c r="CF288" s="8"/>
      <c r="CG288" s="8"/>
      <c r="CH288" s="8"/>
    </row>
    <row r="289" spans="1:86">
      <c r="A289" s="8"/>
      <c r="B289" s="8"/>
      <c r="C289" s="8"/>
      <c r="D289" s="8"/>
      <c r="E289" s="8"/>
      <c r="F289" s="8"/>
      <c r="G289" s="8"/>
      <c r="H289" s="8"/>
      <c r="I289" s="8"/>
      <c r="J289" s="8"/>
      <c r="K289" s="8"/>
      <c r="L289" s="8"/>
      <c r="M289" s="8"/>
      <c r="N289" s="8"/>
      <c r="O289" s="8"/>
      <c r="P289" s="8"/>
      <c r="Q289" s="8"/>
      <c r="R289" s="8"/>
      <c r="S289" s="8"/>
      <c r="T289" s="8"/>
      <c r="U289" s="8"/>
      <c r="V289" s="8"/>
      <c r="W289" s="8"/>
      <c r="X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c r="CA289" s="8"/>
      <c r="CB289" s="8"/>
      <c r="CC289" s="8"/>
      <c r="CD289" s="8"/>
      <c r="CE289" s="8"/>
      <c r="CF289" s="8"/>
      <c r="CG289" s="8"/>
      <c r="CH289" s="8"/>
    </row>
    <row r="290" spans="1:86">
      <c r="A290" s="8"/>
      <c r="B290" s="8"/>
      <c r="C290" s="8"/>
      <c r="D290" s="8"/>
      <c r="E290" s="8"/>
      <c r="F290" s="8"/>
      <c r="G290" s="8"/>
      <c r="H290" s="8"/>
      <c r="I290" s="8"/>
      <c r="J290" s="8"/>
      <c r="K290" s="8"/>
      <c r="L290" s="8"/>
      <c r="M290" s="8"/>
      <c r="N290" s="8"/>
      <c r="O290" s="8"/>
      <c r="P290" s="8"/>
      <c r="Q290" s="8"/>
      <c r="R290" s="8"/>
      <c r="S290" s="8"/>
      <c r="T290" s="8"/>
      <c r="U290" s="8"/>
      <c r="V290" s="8"/>
      <c r="W290" s="8"/>
      <c r="X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c r="CA290" s="8"/>
      <c r="CB290" s="8"/>
      <c r="CC290" s="8"/>
      <c r="CD290" s="8"/>
      <c r="CE290" s="8"/>
      <c r="CF290" s="8"/>
      <c r="CG290" s="8"/>
      <c r="CH290" s="8"/>
    </row>
    <row r="291" spans="1:86">
      <c r="A291" s="8"/>
      <c r="B291" s="8"/>
      <c r="C291" s="8"/>
      <c r="D291" s="8"/>
      <c r="E291" s="8"/>
      <c r="F291" s="8"/>
      <c r="G291" s="8"/>
      <c r="H291" s="8"/>
      <c r="I291" s="8"/>
      <c r="J291" s="8"/>
      <c r="K291" s="8"/>
      <c r="L291" s="8"/>
      <c r="M291" s="8"/>
      <c r="N291" s="8"/>
      <c r="O291" s="8"/>
      <c r="P291" s="8"/>
      <c r="Q291" s="8"/>
      <c r="R291" s="8"/>
      <c r="S291" s="8"/>
      <c r="T291" s="8"/>
      <c r="U291" s="8"/>
      <c r="V291" s="8"/>
      <c r="W291" s="8"/>
      <c r="X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c r="CA291" s="8"/>
      <c r="CB291" s="8"/>
      <c r="CC291" s="8"/>
      <c r="CD291" s="8"/>
      <c r="CE291" s="8"/>
      <c r="CF291" s="8"/>
      <c r="CG291" s="8"/>
      <c r="CH291" s="8"/>
    </row>
    <row r="292" spans="1:86">
      <c r="A292" s="8"/>
      <c r="B292" s="8"/>
      <c r="C292" s="8"/>
      <c r="D292" s="8"/>
      <c r="E292" s="8"/>
      <c r="F292" s="8"/>
      <c r="G292" s="8"/>
      <c r="H292" s="8"/>
      <c r="I292" s="8"/>
      <c r="J292" s="8"/>
      <c r="K292" s="8"/>
      <c r="L292" s="8"/>
      <c r="M292" s="8"/>
      <c r="N292" s="8"/>
      <c r="O292" s="8"/>
      <c r="P292" s="8"/>
      <c r="Q292" s="8"/>
      <c r="R292" s="8"/>
      <c r="S292" s="8"/>
      <c r="T292" s="8"/>
      <c r="U292" s="8"/>
      <c r="V292" s="8"/>
      <c r="W292" s="8"/>
      <c r="X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c r="CA292" s="8"/>
      <c r="CB292" s="8"/>
      <c r="CC292" s="8"/>
      <c r="CD292" s="8"/>
      <c r="CE292" s="8"/>
      <c r="CF292" s="8"/>
      <c r="CG292" s="8"/>
      <c r="CH292" s="8"/>
    </row>
    <row r="293" spans="1:86">
      <c r="A293" s="8"/>
      <c r="B293" s="8"/>
      <c r="C293" s="8"/>
      <c r="D293" s="8"/>
      <c r="E293" s="8"/>
      <c r="F293" s="8"/>
      <c r="G293" s="8"/>
      <c r="H293" s="8"/>
      <c r="I293" s="8"/>
      <c r="J293" s="8"/>
      <c r="K293" s="8"/>
      <c r="L293" s="8"/>
      <c r="M293" s="8"/>
      <c r="N293" s="8"/>
      <c r="O293" s="8"/>
      <c r="P293" s="8"/>
      <c r="Q293" s="8"/>
      <c r="R293" s="8"/>
      <c r="S293" s="8"/>
      <c r="T293" s="8"/>
      <c r="U293" s="8"/>
      <c r="V293" s="8"/>
      <c r="W293" s="8"/>
      <c r="X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c r="CA293" s="8"/>
      <c r="CB293" s="8"/>
      <c r="CC293" s="8"/>
      <c r="CD293" s="8"/>
      <c r="CE293" s="8"/>
      <c r="CF293" s="8"/>
      <c r="CG293" s="8"/>
      <c r="CH293" s="8"/>
    </row>
    <row r="294" spans="1:86">
      <c r="A294" s="8"/>
      <c r="B294" s="8"/>
      <c r="C294" s="8"/>
      <c r="D294" s="8"/>
      <c r="E294" s="8"/>
      <c r="F294" s="8"/>
      <c r="G294" s="8"/>
      <c r="H294" s="8"/>
      <c r="I294" s="8"/>
      <c r="J294" s="8"/>
      <c r="K294" s="8"/>
      <c r="L294" s="8"/>
      <c r="M294" s="8"/>
      <c r="N294" s="8"/>
      <c r="O294" s="8"/>
      <c r="P294" s="8"/>
      <c r="Q294" s="8"/>
      <c r="R294" s="8"/>
      <c r="S294" s="8"/>
      <c r="T294" s="8"/>
      <c r="U294" s="8"/>
      <c r="V294" s="8"/>
      <c r="W294" s="8"/>
      <c r="X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c r="CA294" s="8"/>
      <c r="CB294" s="8"/>
      <c r="CC294" s="8"/>
      <c r="CD294" s="8"/>
      <c r="CE294" s="8"/>
      <c r="CF294" s="8"/>
      <c r="CG294" s="8"/>
      <c r="CH294" s="8"/>
    </row>
    <row r="295" spans="1:86">
      <c r="A295" s="8"/>
      <c r="B295" s="8"/>
      <c r="C295" s="8"/>
      <c r="D295" s="8"/>
      <c r="E295" s="8"/>
      <c r="F295" s="8"/>
      <c r="G295" s="8"/>
      <c r="H295" s="8"/>
      <c r="I295" s="8"/>
      <c r="J295" s="8"/>
      <c r="K295" s="8"/>
      <c r="L295" s="8"/>
      <c r="M295" s="8"/>
      <c r="N295" s="8"/>
      <c r="O295" s="8"/>
      <c r="P295" s="8"/>
      <c r="Q295" s="8"/>
      <c r="R295" s="8"/>
      <c r="S295" s="8"/>
      <c r="T295" s="8"/>
      <c r="U295" s="8"/>
      <c r="V295" s="8"/>
      <c r="W295" s="8"/>
      <c r="X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c r="CA295" s="8"/>
      <c r="CB295" s="8"/>
      <c r="CC295" s="8"/>
      <c r="CD295" s="8"/>
      <c r="CE295" s="8"/>
      <c r="CF295" s="8"/>
      <c r="CG295" s="8"/>
      <c r="CH295" s="8"/>
    </row>
    <row r="296" spans="1:86">
      <c r="A296" s="8"/>
      <c r="B296" s="8"/>
      <c r="C296" s="8"/>
      <c r="D296" s="8"/>
      <c r="E296" s="8"/>
      <c r="F296" s="8"/>
      <c r="G296" s="8"/>
      <c r="H296" s="8"/>
      <c r="I296" s="8"/>
      <c r="J296" s="8"/>
      <c r="K296" s="8"/>
      <c r="L296" s="8"/>
      <c r="M296" s="8"/>
      <c r="N296" s="8"/>
      <c r="O296" s="8"/>
      <c r="P296" s="8"/>
      <c r="Q296" s="8"/>
      <c r="R296" s="8"/>
      <c r="S296" s="8"/>
      <c r="T296" s="8"/>
      <c r="U296" s="8"/>
      <c r="V296" s="8"/>
      <c r="W296" s="8"/>
      <c r="X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c r="CA296" s="8"/>
      <c r="CB296" s="8"/>
      <c r="CC296" s="8"/>
      <c r="CD296" s="8"/>
      <c r="CE296" s="8"/>
      <c r="CF296" s="8"/>
      <c r="CG296" s="8"/>
      <c r="CH296" s="8"/>
    </row>
    <row r="297" spans="1:86">
      <c r="A297" s="8"/>
      <c r="B297" s="8"/>
      <c r="C297" s="8"/>
      <c r="D297" s="8"/>
      <c r="E297" s="8"/>
      <c r="F297" s="8"/>
      <c r="G297" s="8"/>
      <c r="H297" s="8"/>
      <c r="I297" s="8"/>
      <c r="J297" s="8"/>
      <c r="K297" s="8"/>
      <c r="L297" s="8"/>
      <c r="M297" s="8"/>
      <c r="N297" s="8"/>
      <c r="O297" s="8"/>
      <c r="P297" s="8"/>
      <c r="Q297" s="8"/>
      <c r="R297" s="8"/>
      <c r="S297" s="8"/>
      <c r="T297" s="8"/>
      <c r="U297" s="8"/>
      <c r="V297" s="8"/>
      <c r="W297" s="8"/>
      <c r="X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c r="CA297" s="8"/>
      <c r="CB297" s="8"/>
      <c r="CC297" s="8"/>
      <c r="CD297" s="8"/>
      <c r="CE297" s="8"/>
      <c r="CF297" s="8"/>
      <c r="CG297" s="8"/>
      <c r="CH297" s="8"/>
    </row>
    <row r="298" spans="1:86">
      <c r="A298" s="8"/>
      <c r="B298" s="8"/>
      <c r="C298" s="8"/>
      <c r="D298" s="8"/>
      <c r="E298" s="8"/>
      <c r="F298" s="8"/>
      <c r="G298" s="8"/>
      <c r="H298" s="8"/>
      <c r="I298" s="8"/>
      <c r="J298" s="8"/>
      <c r="K298" s="8"/>
      <c r="L298" s="8"/>
      <c r="M298" s="8"/>
      <c r="N298" s="8"/>
      <c r="O298" s="8"/>
      <c r="P298" s="8"/>
      <c r="Q298" s="8"/>
      <c r="R298" s="8"/>
      <c r="S298" s="8"/>
      <c r="T298" s="8"/>
      <c r="U298" s="8"/>
      <c r="V298" s="8"/>
      <c r="W298" s="8"/>
      <c r="X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c r="CA298" s="8"/>
      <c r="CB298" s="8"/>
      <c r="CC298" s="8"/>
      <c r="CD298" s="8"/>
      <c r="CE298" s="8"/>
      <c r="CF298" s="8"/>
      <c r="CG298" s="8"/>
      <c r="CH298" s="8"/>
    </row>
    <row r="299" spans="1:86">
      <c r="A299" s="8"/>
      <c r="B299" s="8"/>
      <c r="C299" s="8"/>
      <c r="D299" s="8"/>
      <c r="E299" s="8"/>
      <c r="F299" s="8"/>
      <c r="G299" s="8"/>
      <c r="H299" s="8"/>
      <c r="I299" s="8"/>
      <c r="J299" s="8"/>
      <c r="K299" s="8"/>
      <c r="L299" s="8"/>
      <c r="M299" s="8"/>
      <c r="N299" s="8"/>
      <c r="O299" s="8"/>
      <c r="P299" s="8"/>
      <c r="Q299" s="8"/>
      <c r="R299" s="8"/>
      <c r="S299" s="8"/>
      <c r="T299" s="8"/>
      <c r="U299" s="8"/>
      <c r="V299" s="8"/>
      <c r="W299" s="8"/>
      <c r="X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c r="CA299" s="8"/>
      <c r="CB299" s="8"/>
      <c r="CC299" s="8"/>
      <c r="CD299" s="8"/>
      <c r="CE299" s="8"/>
      <c r="CF299" s="8"/>
      <c r="CG299" s="8"/>
      <c r="CH299" s="8"/>
    </row>
    <row r="300" spans="1:86">
      <c r="A300" s="8"/>
      <c r="B300" s="8"/>
      <c r="C300" s="8"/>
      <c r="D300" s="8"/>
      <c r="E300" s="8"/>
      <c r="F300" s="8"/>
      <c r="G300" s="8"/>
      <c r="H300" s="8"/>
      <c r="I300" s="8"/>
      <c r="J300" s="8"/>
      <c r="K300" s="8"/>
      <c r="L300" s="8"/>
      <c r="M300" s="8"/>
      <c r="N300" s="8"/>
      <c r="O300" s="8"/>
      <c r="P300" s="8"/>
      <c r="Q300" s="8"/>
      <c r="R300" s="8"/>
      <c r="S300" s="8"/>
      <c r="T300" s="8"/>
      <c r="U300" s="8"/>
      <c r="V300" s="8"/>
      <c r="W300" s="8"/>
      <c r="X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c r="CA300" s="8"/>
      <c r="CB300" s="8"/>
      <c r="CC300" s="8"/>
      <c r="CD300" s="8"/>
      <c r="CE300" s="8"/>
      <c r="CF300" s="8"/>
      <c r="CG300" s="8"/>
      <c r="CH300" s="8"/>
    </row>
    <row r="301" spans="1:86">
      <c r="A301" s="8"/>
      <c r="B301" s="8"/>
      <c r="C301" s="8"/>
      <c r="D301" s="8"/>
      <c r="E301" s="8"/>
      <c r="F301" s="8"/>
      <c r="G301" s="8"/>
      <c r="H301" s="8"/>
      <c r="I301" s="8"/>
      <c r="J301" s="8"/>
      <c r="K301" s="8"/>
      <c r="L301" s="8"/>
      <c r="M301" s="8"/>
      <c r="N301" s="8"/>
      <c r="O301" s="8"/>
      <c r="P301" s="8"/>
      <c r="Q301" s="8"/>
      <c r="R301" s="8"/>
      <c r="S301" s="8"/>
      <c r="T301" s="8"/>
      <c r="U301" s="8"/>
      <c r="V301" s="8"/>
      <c r="W301" s="8"/>
      <c r="X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c r="CA301" s="8"/>
      <c r="CB301" s="8"/>
      <c r="CC301" s="8"/>
      <c r="CD301" s="8"/>
      <c r="CE301" s="8"/>
      <c r="CF301" s="8"/>
      <c r="CG301" s="8"/>
      <c r="CH301" s="8"/>
    </row>
    <row r="302" spans="1:86">
      <c r="A302" s="8"/>
      <c r="B302" s="8"/>
      <c r="C302" s="8"/>
      <c r="D302" s="8"/>
      <c r="E302" s="8"/>
      <c r="F302" s="8"/>
      <c r="G302" s="8"/>
      <c r="H302" s="8"/>
      <c r="I302" s="8"/>
      <c r="J302" s="8"/>
      <c r="K302" s="8"/>
      <c r="L302" s="8"/>
      <c r="M302" s="8"/>
      <c r="N302" s="8"/>
      <c r="O302" s="8"/>
      <c r="P302" s="8"/>
      <c r="Q302" s="8"/>
      <c r="R302" s="8"/>
      <c r="S302" s="8"/>
      <c r="T302" s="8"/>
      <c r="U302" s="8"/>
      <c r="V302" s="8"/>
      <c r="W302" s="8"/>
      <c r="X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c r="CA302" s="8"/>
      <c r="CB302" s="8"/>
      <c r="CC302" s="8"/>
      <c r="CD302" s="8"/>
      <c r="CE302" s="8"/>
      <c r="CF302" s="8"/>
      <c r="CG302" s="8"/>
      <c r="CH302" s="8"/>
    </row>
    <row r="303" spans="1:86">
      <c r="A303" s="8"/>
      <c r="B303" s="8"/>
      <c r="C303" s="8"/>
      <c r="D303" s="8"/>
      <c r="E303" s="8"/>
      <c r="F303" s="8"/>
      <c r="G303" s="8"/>
      <c r="H303" s="8"/>
      <c r="I303" s="8"/>
      <c r="J303" s="8"/>
      <c r="K303" s="8"/>
      <c r="L303" s="8"/>
      <c r="M303" s="8"/>
      <c r="N303" s="8"/>
      <c r="O303" s="8"/>
      <c r="P303" s="8"/>
      <c r="Q303" s="8"/>
      <c r="R303" s="8"/>
      <c r="S303" s="8"/>
      <c r="T303" s="8"/>
      <c r="U303" s="8"/>
      <c r="V303" s="8"/>
      <c r="W303" s="8"/>
      <c r="X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c r="CA303" s="8"/>
      <c r="CB303" s="8"/>
      <c r="CC303" s="8"/>
      <c r="CD303" s="8"/>
      <c r="CE303" s="8"/>
      <c r="CF303" s="8"/>
      <c r="CG303" s="8"/>
      <c r="CH303" s="8"/>
    </row>
    <row r="304" spans="1:86">
      <c r="A304" s="8"/>
      <c r="B304" s="8"/>
      <c r="C304" s="8"/>
      <c r="D304" s="8"/>
      <c r="E304" s="8"/>
      <c r="F304" s="8"/>
      <c r="G304" s="8"/>
      <c r="H304" s="8"/>
      <c r="I304" s="8"/>
      <c r="J304" s="8"/>
      <c r="K304" s="8"/>
      <c r="L304" s="8"/>
      <c r="M304" s="8"/>
      <c r="N304" s="8"/>
      <c r="O304" s="8"/>
      <c r="P304" s="8"/>
      <c r="Q304" s="8"/>
      <c r="R304" s="8"/>
      <c r="S304" s="8"/>
      <c r="T304" s="8"/>
      <c r="U304" s="8"/>
      <c r="V304" s="8"/>
      <c r="W304" s="8"/>
      <c r="X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c r="CA304" s="8"/>
      <c r="CB304" s="8"/>
      <c r="CC304" s="8"/>
      <c r="CD304" s="8"/>
      <c r="CE304" s="8"/>
      <c r="CF304" s="8"/>
      <c r="CG304" s="8"/>
      <c r="CH304" s="8"/>
    </row>
    <row r="305" spans="1:86">
      <c r="A305" s="8"/>
      <c r="B305" s="8"/>
      <c r="C305" s="8"/>
      <c r="D305" s="8"/>
      <c r="E305" s="8"/>
      <c r="F305" s="8"/>
      <c r="G305" s="8"/>
      <c r="H305" s="8"/>
      <c r="I305" s="8"/>
      <c r="J305" s="8"/>
      <c r="K305" s="8"/>
      <c r="L305" s="8"/>
      <c r="M305" s="8"/>
      <c r="N305" s="8"/>
      <c r="O305" s="8"/>
      <c r="P305" s="8"/>
      <c r="Q305" s="8"/>
      <c r="R305" s="8"/>
      <c r="S305" s="8"/>
      <c r="T305" s="8"/>
      <c r="U305" s="8"/>
      <c r="V305" s="8"/>
      <c r="W305" s="8"/>
      <c r="X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c r="CA305" s="8"/>
      <c r="CB305" s="8"/>
      <c r="CC305" s="8"/>
      <c r="CD305" s="8"/>
      <c r="CE305" s="8"/>
      <c r="CF305" s="8"/>
      <c r="CG305" s="8"/>
      <c r="CH305" s="8"/>
    </row>
    <row r="306" spans="1:86">
      <c r="A306" s="8"/>
      <c r="B306" s="8"/>
      <c r="C306" s="8"/>
      <c r="D306" s="8"/>
      <c r="E306" s="8"/>
      <c r="F306" s="8"/>
      <c r="G306" s="8"/>
      <c r="H306" s="8"/>
      <c r="I306" s="8"/>
      <c r="J306" s="8"/>
      <c r="K306" s="8"/>
      <c r="L306" s="8"/>
      <c r="M306" s="8"/>
      <c r="N306" s="8"/>
      <c r="O306" s="8"/>
      <c r="P306" s="8"/>
      <c r="Q306" s="8"/>
      <c r="R306" s="8"/>
      <c r="S306" s="8"/>
      <c r="T306" s="8"/>
      <c r="U306" s="8"/>
      <c r="V306" s="8"/>
      <c r="W306" s="8"/>
      <c r="X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c r="CA306" s="8"/>
      <c r="CB306" s="8"/>
      <c r="CC306" s="8"/>
      <c r="CD306" s="8"/>
      <c r="CE306" s="8"/>
      <c r="CF306" s="8"/>
      <c r="CG306" s="8"/>
      <c r="CH306" s="8"/>
    </row>
    <row r="307" spans="1:86">
      <c r="A307" s="8"/>
      <c r="B307" s="8"/>
      <c r="C307" s="8"/>
      <c r="D307" s="8"/>
      <c r="E307" s="8"/>
      <c r="F307" s="8"/>
      <c r="G307" s="8"/>
      <c r="H307" s="8"/>
      <c r="I307" s="8"/>
      <c r="J307" s="8"/>
      <c r="K307" s="8"/>
      <c r="L307" s="8"/>
      <c r="M307" s="8"/>
      <c r="N307" s="8"/>
      <c r="O307" s="8"/>
      <c r="P307" s="8"/>
      <c r="Q307" s="8"/>
      <c r="R307" s="8"/>
      <c r="S307" s="8"/>
      <c r="T307" s="8"/>
      <c r="U307" s="8"/>
      <c r="V307" s="8"/>
      <c r="W307" s="8"/>
      <c r="X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c r="CA307" s="8"/>
      <c r="CB307" s="8"/>
      <c r="CC307" s="8"/>
      <c r="CD307" s="8"/>
      <c r="CE307" s="8"/>
      <c r="CF307" s="8"/>
      <c r="CG307" s="8"/>
      <c r="CH307" s="8"/>
    </row>
    <row r="308" spans="1:86">
      <c r="A308" s="8"/>
      <c r="B308" s="8"/>
      <c r="C308" s="8"/>
      <c r="D308" s="8"/>
      <c r="E308" s="8"/>
      <c r="F308" s="8"/>
      <c r="G308" s="8"/>
      <c r="H308" s="8"/>
      <c r="I308" s="8"/>
      <c r="J308" s="8"/>
      <c r="K308" s="8"/>
      <c r="L308" s="8"/>
      <c r="M308" s="8"/>
      <c r="N308" s="8"/>
      <c r="O308" s="8"/>
      <c r="P308" s="8"/>
      <c r="Q308" s="8"/>
      <c r="R308" s="8"/>
      <c r="S308" s="8"/>
      <c r="T308" s="8"/>
      <c r="U308" s="8"/>
      <c r="V308" s="8"/>
      <c r="W308" s="8"/>
      <c r="X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c r="CA308" s="8"/>
      <c r="CB308" s="8"/>
      <c r="CC308" s="8"/>
      <c r="CD308" s="8"/>
      <c r="CE308" s="8"/>
      <c r="CF308" s="8"/>
      <c r="CG308" s="8"/>
      <c r="CH308" s="8"/>
    </row>
    <row r="309" spans="1:86">
      <c r="A309" s="8"/>
      <c r="B309" s="8"/>
      <c r="C309" s="8"/>
      <c r="D309" s="8"/>
      <c r="E309" s="8"/>
      <c r="F309" s="8"/>
      <c r="G309" s="8"/>
      <c r="H309" s="8"/>
      <c r="I309" s="8"/>
      <c r="J309" s="8"/>
      <c r="K309" s="8"/>
      <c r="L309" s="8"/>
      <c r="M309" s="8"/>
      <c r="N309" s="8"/>
      <c r="O309" s="8"/>
      <c r="P309" s="8"/>
      <c r="Q309" s="8"/>
      <c r="R309" s="8"/>
      <c r="S309" s="8"/>
      <c r="T309" s="8"/>
      <c r="U309" s="8"/>
      <c r="V309" s="8"/>
      <c r="W309" s="8"/>
      <c r="X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c r="CA309" s="8"/>
      <c r="CB309" s="8"/>
      <c r="CC309" s="8"/>
      <c r="CD309" s="8"/>
      <c r="CE309" s="8"/>
      <c r="CF309" s="8"/>
      <c r="CG309" s="8"/>
      <c r="CH309" s="8"/>
    </row>
    <row r="310" spans="1:86">
      <c r="A310" s="8"/>
      <c r="B310" s="8"/>
      <c r="C310" s="8"/>
      <c r="D310" s="8"/>
      <c r="E310" s="8"/>
      <c r="F310" s="8"/>
      <c r="G310" s="8"/>
      <c r="H310" s="8"/>
      <c r="I310" s="8"/>
      <c r="J310" s="8"/>
      <c r="K310" s="8"/>
      <c r="L310" s="8"/>
      <c r="M310" s="8"/>
      <c r="N310" s="8"/>
      <c r="O310" s="8"/>
      <c r="P310" s="8"/>
      <c r="Q310" s="8"/>
      <c r="R310" s="8"/>
      <c r="S310" s="8"/>
      <c r="T310" s="8"/>
      <c r="U310" s="8"/>
      <c r="V310" s="8"/>
      <c r="W310" s="8"/>
      <c r="X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c r="CA310" s="8"/>
      <c r="CB310" s="8"/>
      <c r="CC310" s="8"/>
      <c r="CD310" s="8"/>
      <c r="CE310" s="8"/>
      <c r="CF310" s="8"/>
      <c r="CG310" s="8"/>
      <c r="CH310" s="8"/>
    </row>
    <row r="311" spans="1:86">
      <c r="A311" s="8"/>
      <c r="B311" s="8"/>
      <c r="C311" s="8"/>
      <c r="D311" s="8"/>
      <c r="E311" s="8"/>
      <c r="F311" s="8"/>
      <c r="G311" s="8"/>
      <c r="H311" s="8"/>
      <c r="I311" s="8"/>
      <c r="J311" s="8"/>
      <c r="K311" s="8"/>
      <c r="L311" s="8"/>
      <c r="M311" s="8"/>
      <c r="N311" s="8"/>
      <c r="O311" s="8"/>
      <c r="P311" s="8"/>
      <c r="Q311" s="8"/>
      <c r="R311" s="8"/>
      <c r="S311" s="8"/>
      <c r="T311" s="8"/>
      <c r="U311" s="8"/>
      <c r="V311" s="8"/>
      <c r="W311" s="8"/>
      <c r="X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c r="CA311" s="8"/>
      <c r="CB311" s="8"/>
      <c r="CC311" s="8"/>
      <c r="CD311" s="8"/>
      <c r="CE311" s="8"/>
      <c r="CF311" s="8"/>
      <c r="CG311" s="8"/>
      <c r="CH311" s="8"/>
    </row>
    <row r="312" spans="1:86">
      <c r="A312" s="8"/>
      <c r="B312" s="8"/>
      <c r="C312" s="8"/>
      <c r="D312" s="8"/>
      <c r="E312" s="8"/>
      <c r="F312" s="8"/>
      <c r="G312" s="8"/>
      <c r="H312" s="8"/>
      <c r="I312" s="8"/>
      <c r="J312" s="8"/>
      <c r="K312" s="8"/>
      <c r="L312" s="8"/>
      <c r="M312" s="8"/>
      <c r="N312" s="8"/>
      <c r="O312" s="8"/>
      <c r="P312" s="8"/>
      <c r="Q312" s="8"/>
      <c r="R312" s="8"/>
      <c r="S312" s="8"/>
      <c r="T312" s="8"/>
      <c r="U312" s="8"/>
      <c r="V312" s="8"/>
      <c r="W312" s="8"/>
      <c r="X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c r="CA312" s="8"/>
      <c r="CB312" s="8"/>
      <c r="CC312" s="8"/>
      <c r="CD312" s="8"/>
      <c r="CE312" s="8"/>
      <c r="CF312" s="8"/>
      <c r="CG312" s="8"/>
      <c r="CH312" s="8"/>
    </row>
    <row r="313" spans="1:86">
      <c r="A313" s="8"/>
      <c r="B313" s="8"/>
      <c r="C313" s="8"/>
      <c r="D313" s="8"/>
      <c r="E313" s="8"/>
      <c r="F313" s="8"/>
      <c r="G313" s="8"/>
      <c r="H313" s="8"/>
      <c r="I313" s="8"/>
      <c r="J313" s="8"/>
      <c r="K313" s="8"/>
      <c r="L313" s="8"/>
      <c r="M313" s="8"/>
      <c r="N313" s="8"/>
      <c r="O313" s="8"/>
      <c r="P313" s="8"/>
      <c r="Q313" s="8"/>
      <c r="R313" s="8"/>
      <c r="S313" s="8"/>
      <c r="T313" s="8"/>
      <c r="U313" s="8"/>
      <c r="V313" s="8"/>
      <c r="W313" s="8"/>
      <c r="X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c r="CA313" s="8"/>
      <c r="CB313" s="8"/>
      <c r="CC313" s="8"/>
      <c r="CD313" s="8"/>
      <c r="CE313" s="8"/>
      <c r="CF313" s="8"/>
      <c r="CG313" s="8"/>
      <c r="CH313" s="8"/>
    </row>
    <row r="314" spans="1:86">
      <c r="A314" s="8"/>
      <c r="B314" s="8"/>
      <c r="C314" s="8"/>
      <c r="D314" s="8"/>
      <c r="E314" s="8"/>
      <c r="F314" s="8"/>
      <c r="G314" s="8"/>
      <c r="H314" s="8"/>
      <c r="I314" s="8"/>
      <c r="J314" s="8"/>
      <c r="K314" s="8"/>
      <c r="L314" s="8"/>
      <c r="M314" s="8"/>
      <c r="N314" s="8"/>
      <c r="O314" s="8"/>
      <c r="P314" s="8"/>
      <c r="Q314" s="8"/>
      <c r="R314" s="8"/>
      <c r="S314" s="8"/>
      <c r="T314" s="8"/>
      <c r="U314" s="8"/>
      <c r="V314" s="8"/>
      <c r="W314" s="8"/>
      <c r="X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c r="CA314" s="8"/>
      <c r="CB314" s="8"/>
      <c r="CC314" s="8"/>
      <c r="CD314" s="8"/>
      <c r="CE314" s="8"/>
      <c r="CF314" s="8"/>
      <c r="CG314" s="8"/>
      <c r="CH314" s="8"/>
    </row>
    <row r="315" spans="1:86">
      <c r="A315" s="8"/>
      <c r="B315" s="8"/>
      <c r="C315" s="8"/>
      <c r="D315" s="8"/>
      <c r="E315" s="8"/>
      <c r="F315" s="8"/>
      <c r="G315" s="8"/>
      <c r="H315" s="8"/>
      <c r="I315" s="8"/>
      <c r="J315" s="8"/>
      <c r="K315" s="8"/>
      <c r="L315" s="8"/>
      <c r="M315" s="8"/>
      <c r="N315" s="8"/>
      <c r="O315" s="8"/>
      <c r="P315" s="8"/>
      <c r="Q315" s="8"/>
      <c r="R315" s="8"/>
      <c r="S315" s="8"/>
      <c r="T315" s="8"/>
      <c r="U315" s="8"/>
      <c r="V315" s="8"/>
      <c r="W315" s="8"/>
      <c r="X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c r="CA315" s="8"/>
      <c r="CB315" s="8"/>
      <c r="CC315" s="8"/>
      <c r="CD315" s="8"/>
      <c r="CE315" s="8"/>
      <c r="CF315" s="8"/>
      <c r="CG315" s="8"/>
      <c r="CH315" s="8"/>
    </row>
    <row r="316" spans="1:86">
      <c r="A316" s="8"/>
      <c r="B316" s="8"/>
      <c r="C316" s="8"/>
      <c r="D316" s="8"/>
      <c r="E316" s="8"/>
      <c r="F316" s="8"/>
      <c r="G316" s="8"/>
      <c r="H316" s="8"/>
      <c r="I316" s="8"/>
      <c r="J316" s="8"/>
      <c r="K316" s="8"/>
      <c r="L316" s="8"/>
      <c r="M316" s="8"/>
      <c r="N316" s="8"/>
      <c r="O316" s="8"/>
      <c r="P316" s="8"/>
      <c r="Q316" s="8"/>
      <c r="R316" s="8"/>
      <c r="S316" s="8"/>
      <c r="T316" s="8"/>
      <c r="U316" s="8"/>
      <c r="V316" s="8"/>
      <c r="W316" s="8"/>
      <c r="X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c r="CA316" s="8"/>
      <c r="CB316" s="8"/>
      <c r="CC316" s="8"/>
      <c r="CD316" s="8"/>
      <c r="CE316" s="8"/>
      <c r="CF316" s="8"/>
      <c r="CG316" s="8"/>
      <c r="CH316" s="8"/>
    </row>
    <row r="317" spans="1:86">
      <c r="A317" s="8"/>
      <c r="B317" s="8"/>
      <c r="C317" s="8"/>
      <c r="D317" s="8"/>
      <c r="E317" s="8"/>
      <c r="F317" s="8"/>
      <c r="G317" s="8"/>
      <c r="H317" s="8"/>
      <c r="I317" s="8"/>
      <c r="J317" s="8"/>
      <c r="K317" s="8"/>
      <c r="L317" s="8"/>
      <c r="M317" s="8"/>
      <c r="N317" s="8"/>
      <c r="O317" s="8"/>
      <c r="P317" s="8"/>
      <c r="Q317" s="8"/>
      <c r="R317" s="8"/>
      <c r="S317" s="8"/>
      <c r="T317" s="8"/>
      <c r="U317" s="8"/>
      <c r="V317" s="8"/>
      <c r="W317" s="8"/>
      <c r="X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c r="CA317" s="8"/>
      <c r="CB317" s="8"/>
      <c r="CC317" s="8"/>
      <c r="CD317" s="8"/>
      <c r="CE317" s="8"/>
      <c r="CF317" s="8"/>
      <c r="CG317" s="8"/>
      <c r="CH317" s="8"/>
    </row>
    <row r="318" spans="1:86">
      <c r="A318" s="8"/>
      <c r="B318" s="8"/>
      <c r="C318" s="8"/>
      <c r="D318" s="8"/>
      <c r="E318" s="8"/>
      <c r="F318" s="8"/>
      <c r="G318" s="8"/>
      <c r="H318" s="8"/>
      <c r="I318" s="8"/>
      <c r="J318" s="8"/>
      <c r="K318" s="8"/>
      <c r="L318" s="8"/>
      <c r="M318" s="8"/>
      <c r="N318" s="8"/>
      <c r="O318" s="8"/>
      <c r="P318" s="8"/>
      <c r="Q318" s="8"/>
      <c r="R318" s="8"/>
      <c r="S318" s="8"/>
      <c r="T318" s="8"/>
      <c r="U318" s="8"/>
      <c r="V318" s="8"/>
      <c r="W318" s="8"/>
      <c r="X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c r="CA318" s="8"/>
      <c r="CB318" s="8"/>
      <c r="CC318" s="8"/>
      <c r="CD318" s="8"/>
      <c r="CE318" s="8"/>
      <c r="CF318" s="8"/>
      <c r="CG318" s="8"/>
      <c r="CH318" s="8"/>
    </row>
    <row r="319" spans="1:86">
      <c r="A319" s="8"/>
      <c r="B319" s="8"/>
      <c r="C319" s="8"/>
      <c r="D319" s="8"/>
      <c r="E319" s="8"/>
      <c r="F319" s="8"/>
      <c r="G319" s="8"/>
      <c r="H319" s="8"/>
      <c r="I319" s="8"/>
      <c r="J319" s="8"/>
      <c r="K319" s="8"/>
      <c r="L319" s="8"/>
      <c r="M319" s="8"/>
      <c r="N319" s="8"/>
      <c r="O319" s="8"/>
      <c r="P319" s="8"/>
      <c r="Q319" s="8"/>
      <c r="R319" s="8"/>
      <c r="S319" s="8"/>
      <c r="T319" s="8"/>
      <c r="U319" s="8"/>
      <c r="V319" s="8"/>
      <c r="W319" s="8"/>
      <c r="X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c r="CA319" s="8"/>
      <c r="CB319" s="8"/>
      <c r="CC319" s="8"/>
      <c r="CD319" s="8"/>
      <c r="CE319" s="8"/>
      <c r="CF319" s="8"/>
      <c r="CG319" s="8"/>
      <c r="CH319" s="8"/>
    </row>
    <row r="320" spans="1:86">
      <c r="A320" s="8"/>
      <c r="B320" s="8"/>
      <c r="C320" s="8"/>
      <c r="D320" s="8"/>
      <c r="E320" s="8"/>
      <c r="F320" s="8"/>
      <c r="G320" s="8"/>
      <c r="H320" s="8"/>
      <c r="I320" s="8"/>
      <c r="J320" s="8"/>
      <c r="K320" s="8"/>
      <c r="L320" s="8"/>
      <c r="M320" s="8"/>
      <c r="N320" s="8"/>
      <c r="O320" s="8"/>
      <c r="P320" s="8"/>
      <c r="Q320" s="8"/>
      <c r="R320" s="8"/>
      <c r="S320" s="8"/>
      <c r="T320" s="8"/>
      <c r="U320" s="8"/>
      <c r="V320" s="8"/>
      <c r="W320" s="8"/>
      <c r="X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c r="CA320" s="8"/>
      <c r="CB320" s="8"/>
      <c r="CC320" s="8"/>
      <c r="CD320" s="8"/>
      <c r="CE320" s="8"/>
      <c r="CF320" s="8"/>
      <c r="CG320" s="8"/>
      <c r="CH320" s="8"/>
    </row>
    <row r="321" spans="1:86">
      <c r="A321" s="8"/>
      <c r="B321" s="8"/>
      <c r="C321" s="8"/>
      <c r="D321" s="8"/>
      <c r="E321" s="8"/>
      <c r="F321" s="8"/>
      <c r="G321" s="8"/>
      <c r="H321" s="8"/>
      <c r="I321" s="8"/>
      <c r="J321" s="8"/>
      <c r="K321" s="8"/>
      <c r="L321" s="8"/>
      <c r="M321" s="8"/>
      <c r="N321" s="8"/>
      <c r="O321" s="8"/>
      <c r="P321" s="8"/>
      <c r="Q321" s="8"/>
      <c r="R321" s="8"/>
      <c r="S321" s="8"/>
      <c r="T321" s="8"/>
      <c r="U321" s="8"/>
      <c r="V321" s="8"/>
      <c r="W321" s="8"/>
      <c r="X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c r="CA321" s="8"/>
      <c r="CB321" s="8"/>
      <c r="CC321" s="8"/>
      <c r="CD321" s="8"/>
      <c r="CE321" s="8"/>
      <c r="CF321" s="8"/>
      <c r="CG321" s="8"/>
      <c r="CH321" s="8"/>
    </row>
    <row r="322" spans="1:86">
      <c r="A322" s="8"/>
      <c r="B322" s="8"/>
      <c r="C322" s="8"/>
      <c r="D322" s="8"/>
      <c r="E322" s="8"/>
      <c r="F322" s="8"/>
      <c r="G322" s="8"/>
      <c r="H322" s="8"/>
      <c r="I322" s="8"/>
      <c r="J322" s="8"/>
      <c r="K322" s="8"/>
      <c r="L322" s="8"/>
      <c r="M322" s="8"/>
      <c r="N322" s="8"/>
      <c r="O322" s="8"/>
      <c r="P322" s="8"/>
      <c r="Q322" s="8"/>
      <c r="R322" s="8"/>
      <c r="S322" s="8"/>
      <c r="T322" s="8"/>
      <c r="U322" s="8"/>
      <c r="V322" s="8"/>
      <c r="W322" s="8"/>
      <c r="X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c r="CA322" s="8"/>
      <c r="CB322" s="8"/>
      <c r="CC322" s="8"/>
      <c r="CD322" s="8"/>
      <c r="CE322" s="8"/>
      <c r="CF322" s="8"/>
      <c r="CG322" s="8"/>
      <c r="CH322" s="8"/>
    </row>
    <row r="323" spans="1:86">
      <c r="A323" s="8"/>
      <c r="B323" s="8"/>
      <c r="C323" s="8"/>
      <c r="D323" s="8"/>
      <c r="E323" s="8"/>
      <c r="F323" s="8"/>
      <c r="G323" s="8"/>
      <c r="H323" s="8"/>
      <c r="I323" s="8"/>
      <c r="J323" s="8"/>
      <c r="K323" s="8"/>
      <c r="L323" s="8"/>
      <c r="M323" s="8"/>
      <c r="N323" s="8"/>
      <c r="O323" s="8"/>
      <c r="P323" s="8"/>
      <c r="Q323" s="8"/>
      <c r="R323" s="8"/>
      <c r="S323" s="8"/>
      <c r="T323" s="8"/>
      <c r="U323" s="8"/>
      <c r="V323" s="8"/>
      <c r="W323" s="8"/>
      <c r="X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c r="CA323" s="8"/>
      <c r="CB323" s="8"/>
      <c r="CC323" s="8"/>
      <c r="CD323" s="8"/>
      <c r="CE323" s="8"/>
      <c r="CF323" s="8"/>
      <c r="CG323" s="8"/>
      <c r="CH323" s="8"/>
    </row>
    <row r="324" spans="1:86">
      <c r="A324" s="8"/>
      <c r="B324" s="8"/>
      <c r="C324" s="8"/>
      <c r="D324" s="8"/>
      <c r="E324" s="8"/>
      <c r="F324" s="8"/>
      <c r="G324" s="8"/>
      <c r="H324" s="8"/>
      <c r="I324" s="8"/>
      <c r="J324" s="8"/>
      <c r="K324" s="8"/>
      <c r="L324" s="8"/>
      <c r="M324" s="8"/>
      <c r="N324" s="8"/>
      <c r="O324" s="8"/>
      <c r="P324" s="8"/>
      <c r="Q324" s="8"/>
      <c r="R324" s="8"/>
      <c r="S324" s="8"/>
      <c r="T324" s="8"/>
      <c r="U324" s="8"/>
      <c r="V324" s="8"/>
      <c r="W324" s="8"/>
      <c r="X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c r="CA324" s="8"/>
      <c r="CB324" s="8"/>
      <c r="CC324" s="8"/>
      <c r="CD324" s="8"/>
      <c r="CE324" s="8"/>
      <c r="CF324" s="8"/>
      <c r="CG324" s="8"/>
      <c r="CH324" s="8"/>
    </row>
    <row r="325" spans="1:86">
      <c r="A325" s="8"/>
      <c r="B325" s="8"/>
      <c r="C325" s="8"/>
      <c r="D325" s="8"/>
      <c r="E325" s="8"/>
      <c r="F325" s="8"/>
      <c r="G325" s="8"/>
      <c r="H325" s="8"/>
      <c r="I325" s="8"/>
      <c r="J325" s="8"/>
      <c r="K325" s="8"/>
      <c r="L325" s="8"/>
      <c r="M325" s="8"/>
      <c r="N325" s="8"/>
      <c r="O325" s="8"/>
      <c r="P325" s="8"/>
      <c r="Q325" s="8"/>
      <c r="R325" s="8"/>
      <c r="S325" s="8"/>
      <c r="T325" s="8"/>
      <c r="U325" s="8"/>
      <c r="V325" s="8"/>
      <c r="W325" s="8"/>
      <c r="X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c r="CA325" s="8"/>
      <c r="CB325" s="8"/>
      <c r="CC325" s="8"/>
      <c r="CD325" s="8"/>
      <c r="CE325" s="8"/>
      <c r="CF325" s="8"/>
      <c r="CG325" s="8"/>
      <c r="CH325" s="8"/>
    </row>
    <row r="326" spans="1:86">
      <c r="A326" s="8"/>
      <c r="B326" s="8"/>
      <c r="C326" s="8"/>
      <c r="D326" s="8"/>
      <c r="E326" s="8"/>
      <c r="F326" s="8"/>
      <c r="G326" s="8"/>
      <c r="H326" s="8"/>
      <c r="I326" s="8"/>
      <c r="J326" s="8"/>
      <c r="K326" s="8"/>
      <c r="L326" s="8"/>
      <c r="M326" s="8"/>
      <c r="N326" s="8"/>
      <c r="O326" s="8"/>
      <c r="P326" s="8"/>
      <c r="Q326" s="8"/>
      <c r="R326" s="8"/>
      <c r="S326" s="8"/>
      <c r="T326" s="8"/>
      <c r="U326" s="8"/>
      <c r="V326" s="8"/>
      <c r="W326" s="8"/>
      <c r="X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c r="CA326" s="8"/>
      <c r="CB326" s="8"/>
      <c r="CC326" s="8"/>
      <c r="CD326" s="8"/>
      <c r="CE326" s="8"/>
      <c r="CF326" s="8"/>
      <c r="CG326" s="8"/>
      <c r="CH326" s="8"/>
    </row>
    <row r="327" spans="1:86">
      <c r="A327" s="8"/>
      <c r="B327" s="8"/>
      <c r="C327" s="8"/>
      <c r="D327" s="8"/>
      <c r="E327" s="8"/>
      <c r="F327" s="8"/>
      <c r="G327" s="8"/>
      <c r="H327" s="8"/>
      <c r="I327" s="8"/>
      <c r="J327" s="8"/>
      <c r="K327" s="8"/>
      <c r="L327" s="8"/>
      <c r="M327" s="8"/>
      <c r="N327" s="8"/>
      <c r="O327" s="8"/>
      <c r="P327" s="8"/>
      <c r="Q327" s="8"/>
      <c r="R327" s="8"/>
      <c r="S327" s="8"/>
      <c r="T327" s="8"/>
      <c r="U327" s="8"/>
      <c r="V327" s="8"/>
      <c r="W327" s="8"/>
      <c r="X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c r="CA327" s="8"/>
      <c r="CB327" s="8"/>
      <c r="CC327" s="8"/>
      <c r="CD327" s="8"/>
      <c r="CE327" s="8"/>
      <c r="CF327" s="8"/>
      <c r="CG327" s="8"/>
      <c r="CH327" s="8"/>
    </row>
    <row r="328" spans="1:86">
      <c r="A328" s="8"/>
      <c r="B328" s="8"/>
      <c r="C328" s="8"/>
      <c r="D328" s="8"/>
      <c r="E328" s="8"/>
      <c r="F328" s="8"/>
      <c r="G328" s="8"/>
      <c r="H328" s="8"/>
      <c r="I328" s="8"/>
      <c r="J328" s="8"/>
      <c r="K328" s="8"/>
      <c r="L328" s="8"/>
      <c r="M328" s="8"/>
      <c r="N328" s="8"/>
      <c r="O328" s="8"/>
      <c r="P328" s="8"/>
      <c r="Q328" s="8"/>
      <c r="R328" s="8"/>
      <c r="S328" s="8"/>
      <c r="T328" s="8"/>
      <c r="U328" s="8"/>
      <c r="V328" s="8"/>
      <c r="W328" s="8"/>
      <c r="X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c r="CA328" s="8"/>
      <c r="CB328" s="8"/>
      <c r="CC328" s="8"/>
      <c r="CD328" s="8"/>
      <c r="CE328" s="8"/>
      <c r="CF328" s="8"/>
      <c r="CG328" s="8"/>
      <c r="CH328" s="8"/>
    </row>
    <row r="329" spans="1:86">
      <c r="A329" s="8"/>
      <c r="B329" s="8"/>
      <c r="C329" s="8"/>
      <c r="D329" s="8"/>
      <c r="E329" s="8"/>
      <c r="F329" s="8"/>
      <c r="G329" s="8"/>
      <c r="H329" s="8"/>
      <c r="I329" s="8"/>
      <c r="J329" s="8"/>
      <c r="K329" s="8"/>
      <c r="L329" s="8"/>
      <c r="M329" s="8"/>
      <c r="N329" s="8"/>
      <c r="O329" s="8"/>
      <c r="P329" s="8"/>
      <c r="Q329" s="8"/>
      <c r="R329" s="8"/>
      <c r="S329" s="8"/>
      <c r="T329" s="8"/>
      <c r="U329" s="8"/>
      <c r="V329" s="8"/>
      <c r="W329" s="8"/>
      <c r="X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c r="CA329" s="8"/>
      <c r="CB329" s="8"/>
      <c r="CC329" s="8"/>
      <c r="CD329" s="8"/>
      <c r="CE329" s="8"/>
      <c r="CF329" s="8"/>
      <c r="CG329" s="8"/>
      <c r="CH329" s="8"/>
    </row>
    <row r="330" spans="1:86">
      <c r="A330" s="8"/>
      <c r="B330" s="8"/>
      <c r="C330" s="8"/>
      <c r="D330" s="8"/>
      <c r="E330" s="8"/>
      <c r="F330" s="8"/>
      <c r="G330" s="8"/>
      <c r="H330" s="8"/>
      <c r="I330" s="8"/>
      <c r="J330" s="8"/>
      <c r="K330" s="8"/>
      <c r="L330" s="8"/>
      <c r="M330" s="8"/>
      <c r="N330" s="8"/>
      <c r="O330" s="8"/>
      <c r="P330" s="8"/>
      <c r="Q330" s="8"/>
      <c r="R330" s="8"/>
      <c r="S330" s="8"/>
      <c r="T330" s="8"/>
      <c r="U330" s="8"/>
      <c r="V330" s="8"/>
      <c r="W330" s="8"/>
      <c r="X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c r="CA330" s="8"/>
      <c r="CB330" s="8"/>
      <c r="CC330" s="8"/>
      <c r="CD330" s="8"/>
      <c r="CE330" s="8"/>
      <c r="CF330" s="8"/>
      <c r="CG330" s="8"/>
      <c r="CH330" s="8"/>
    </row>
    <row r="331" spans="1:86">
      <c r="A331" s="8"/>
      <c r="B331" s="8"/>
      <c r="C331" s="8"/>
      <c r="D331" s="8"/>
      <c r="E331" s="8"/>
      <c r="F331" s="8"/>
      <c r="G331" s="8"/>
      <c r="H331" s="8"/>
      <c r="I331" s="8"/>
      <c r="J331" s="8"/>
      <c r="K331" s="8"/>
      <c r="L331" s="8"/>
      <c r="M331" s="8"/>
      <c r="N331" s="8"/>
      <c r="O331" s="8"/>
      <c r="P331" s="8"/>
      <c r="Q331" s="8"/>
      <c r="R331" s="8"/>
      <c r="S331" s="8"/>
      <c r="T331" s="8"/>
      <c r="U331" s="8"/>
      <c r="V331" s="8"/>
      <c r="W331" s="8"/>
      <c r="X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c r="CA331" s="8"/>
      <c r="CB331" s="8"/>
      <c r="CC331" s="8"/>
      <c r="CD331" s="8"/>
      <c r="CE331" s="8"/>
      <c r="CF331" s="8"/>
      <c r="CG331" s="8"/>
      <c r="CH331" s="8"/>
    </row>
    <row r="332" spans="1:86">
      <c r="A332" s="8"/>
      <c r="B332" s="8"/>
      <c r="C332" s="8"/>
      <c r="D332" s="8"/>
      <c r="E332" s="8"/>
      <c r="F332" s="8"/>
      <c r="G332" s="8"/>
      <c r="H332" s="8"/>
      <c r="I332" s="8"/>
      <c r="J332" s="8"/>
      <c r="K332" s="8"/>
      <c r="L332" s="8"/>
      <c r="M332" s="8"/>
      <c r="N332" s="8"/>
      <c r="O332" s="8"/>
      <c r="P332" s="8"/>
      <c r="Q332" s="8"/>
      <c r="R332" s="8"/>
      <c r="S332" s="8"/>
      <c r="T332" s="8"/>
      <c r="U332" s="8"/>
      <c r="V332" s="8"/>
      <c r="W332" s="8"/>
      <c r="X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c r="CA332" s="8"/>
      <c r="CB332" s="8"/>
      <c r="CC332" s="8"/>
      <c r="CD332" s="8"/>
      <c r="CE332" s="8"/>
      <c r="CF332" s="8"/>
      <c r="CG332" s="8"/>
      <c r="CH332" s="8"/>
    </row>
    <row r="333" spans="1:86">
      <c r="A333" s="8"/>
      <c r="B333" s="8"/>
      <c r="C333" s="8"/>
      <c r="D333" s="8"/>
      <c r="E333" s="8"/>
      <c r="F333" s="8"/>
      <c r="G333" s="8"/>
      <c r="H333" s="8"/>
      <c r="I333" s="8"/>
      <c r="J333" s="8"/>
      <c r="K333" s="8"/>
      <c r="L333" s="8"/>
      <c r="M333" s="8"/>
      <c r="N333" s="8"/>
      <c r="O333" s="8"/>
      <c r="P333" s="8"/>
      <c r="Q333" s="8"/>
      <c r="R333" s="8"/>
      <c r="S333" s="8"/>
      <c r="T333" s="8"/>
      <c r="U333" s="8"/>
      <c r="V333" s="8"/>
      <c r="W333" s="8"/>
      <c r="X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c r="CA333" s="8"/>
      <c r="CB333" s="8"/>
      <c r="CC333" s="8"/>
      <c r="CD333" s="8"/>
      <c r="CE333" s="8"/>
      <c r="CF333" s="8"/>
      <c r="CG333" s="8"/>
      <c r="CH333" s="8"/>
    </row>
    <row r="334" spans="1:86">
      <c r="A334" s="8"/>
      <c r="B334" s="8"/>
      <c r="C334" s="8"/>
      <c r="D334" s="8"/>
      <c r="E334" s="8"/>
      <c r="F334" s="8"/>
      <c r="G334" s="8"/>
      <c r="H334" s="8"/>
      <c r="I334" s="8"/>
      <c r="J334" s="8"/>
      <c r="K334" s="8"/>
      <c r="L334" s="8"/>
      <c r="M334" s="8"/>
      <c r="N334" s="8"/>
      <c r="O334" s="8"/>
      <c r="P334" s="8"/>
      <c r="Q334" s="8"/>
      <c r="R334" s="8"/>
      <c r="S334" s="8"/>
      <c r="T334" s="8"/>
      <c r="U334" s="8"/>
      <c r="V334" s="8"/>
      <c r="W334" s="8"/>
      <c r="X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c r="CA334" s="8"/>
      <c r="CB334" s="8"/>
      <c r="CC334" s="8"/>
      <c r="CD334" s="8"/>
      <c r="CE334" s="8"/>
      <c r="CF334" s="8"/>
      <c r="CG334" s="8"/>
      <c r="CH334" s="8"/>
    </row>
    <row r="335" spans="1:86">
      <c r="A335" s="8"/>
      <c r="B335" s="8"/>
      <c r="C335" s="8"/>
      <c r="D335" s="8"/>
      <c r="E335" s="8"/>
      <c r="F335" s="8"/>
      <c r="G335" s="8"/>
      <c r="H335" s="8"/>
      <c r="I335" s="8"/>
      <c r="J335" s="8"/>
      <c r="K335" s="8"/>
      <c r="L335" s="8"/>
      <c r="M335" s="8"/>
      <c r="N335" s="8"/>
      <c r="O335" s="8"/>
      <c r="P335" s="8"/>
      <c r="Q335" s="8"/>
      <c r="R335" s="8"/>
      <c r="S335" s="8"/>
      <c r="T335" s="8"/>
      <c r="U335" s="8"/>
      <c r="V335" s="8"/>
      <c r="W335" s="8"/>
      <c r="X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c r="CA335" s="8"/>
      <c r="CB335" s="8"/>
      <c r="CC335" s="8"/>
      <c r="CD335" s="8"/>
      <c r="CE335" s="8"/>
      <c r="CF335" s="8"/>
      <c r="CG335" s="8"/>
      <c r="CH335" s="8"/>
    </row>
    <row r="336" spans="1:86">
      <c r="A336" s="8"/>
      <c r="B336" s="8"/>
      <c r="C336" s="8"/>
      <c r="D336" s="8"/>
      <c r="E336" s="8"/>
      <c r="F336" s="8"/>
      <c r="G336" s="8"/>
      <c r="H336" s="8"/>
      <c r="I336" s="8"/>
      <c r="J336" s="8"/>
      <c r="K336" s="8"/>
      <c r="L336" s="8"/>
      <c r="M336" s="8"/>
      <c r="N336" s="8"/>
      <c r="O336" s="8"/>
      <c r="P336" s="8"/>
      <c r="Q336" s="8"/>
      <c r="R336" s="8"/>
      <c r="S336" s="8"/>
      <c r="T336" s="8"/>
      <c r="U336" s="8"/>
      <c r="V336" s="8"/>
      <c r="W336" s="8"/>
      <c r="X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c r="CA336" s="8"/>
      <c r="CB336" s="8"/>
      <c r="CC336" s="8"/>
      <c r="CD336" s="8"/>
      <c r="CE336" s="8"/>
      <c r="CF336" s="8"/>
      <c r="CG336" s="8"/>
      <c r="CH336" s="8"/>
    </row>
    <row r="337" spans="1:86">
      <c r="A337" s="8"/>
      <c r="B337" s="8"/>
      <c r="C337" s="8"/>
      <c r="D337" s="8"/>
      <c r="E337" s="8"/>
      <c r="F337" s="8"/>
      <c r="G337" s="8"/>
      <c r="H337" s="8"/>
      <c r="I337" s="8"/>
      <c r="J337" s="8"/>
      <c r="K337" s="8"/>
      <c r="L337" s="8"/>
      <c r="M337" s="8"/>
      <c r="N337" s="8"/>
      <c r="O337" s="8"/>
      <c r="P337" s="8"/>
      <c r="Q337" s="8"/>
      <c r="R337" s="8"/>
      <c r="S337" s="8"/>
      <c r="T337" s="8"/>
      <c r="U337" s="8"/>
      <c r="V337" s="8"/>
      <c r="W337" s="8"/>
      <c r="X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c r="CA337" s="8"/>
      <c r="CB337" s="8"/>
      <c r="CC337" s="8"/>
      <c r="CD337" s="8"/>
      <c r="CE337" s="8"/>
      <c r="CF337" s="8"/>
      <c r="CG337" s="8"/>
      <c r="CH337" s="8"/>
    </row>
    <row r="338" spans="1:86">
      <c r="A338" s="8"/>
      <c r="B338" s="8"/>
      <c r="C338" s="8"/>
      <c r="D338" s="8"/>
      <c r="E338" s="8"/>
      <c r="F338" s="8"/>
      <c r="G338" s="8"/>
      <c r="H338" s="8"/>
      <c r="I338" s="8"/>
      <c r="J338" s="8"/>
      <c r="K338" s="8"/>
      <c r="L338" s="8"/>
      <c r="M338" s="8"/>
      <c r="N338" s="8"/>
      <c r="O338" s="8"/>
      <c r="P338" s="8"/>
      <c r="Q338" s="8"/>
      <c r="R338" s="8"/>
      <c r="S338" s="8"/>
      <c r="T338" s="8"/>
      <c r="U338" s="8"/>
      <c r="V338" s="8"/>
      <c r="W338" s="8"/>
      <c r="X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c r="CA338" s="8"/>
      <c r="CB338" s="8"/>
      <c r="CC338" s="8"/>
      <c r="CD338" s="8"/>
      <c r="CE338" s="8"/>
      <c r="CF338" s="8"/>
      <c r="CG338" s="8"/>
      <c r="CH338" s="8"/>
    </row>
    <row r="339" spans="1:86">
      <c r="A339" s="8"/>
      <c r="B339" s="8"/>
      <c r="C339" s="8"/>
      <c r="D339" s="8"/>
      <c r="E339" s="8"/>
      <c r="F339" s="8"/>
      <c r="G339" s="8"/>
      <c r="H339" s="8"/>
      <c r="I339" s="8"/>
      <c r="J339" s="8"/>
      <c r="K339" s="8"/>
      <c r="L339" s="8"/>
      <c r="M339" s="8"/>
      <c r="N339" s="8"/>
      <c r="O339" s="8"/>
      <c r="P339" s="8"/>
      <c r="Q339" s="8"/>
      <c r="R339" s="8"/>
      <c r="S339" s="8"/>
      <c r="T339" s="8"/>
      <c r="U339" s="8"/>
      <c r="V339" s="8"/>
      <c r="W339" s="8"/>
      <c r="X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c r="CA339" s="8"/>
      <c r="CB339" s="8"/>
      <c r="CC339" s="8"/>
      <c r="CD339" s="8"/>
      <c r="CE339" s="8"/>
      <c r="CF339" s="8"/>
      <c r="CG339" s="8"/>
      <c r="CH339" s="8"/>
    </row>
    <row r="340" spans="1:86">
      <c r="A340" s="8"/>
      <c r="B340" s="8"/>
      <c r="C340" s="8"/>
      <c r="D340" s="8"/>
      <c r="E340" s="8"/>
      <c r="F340" s="8"/>
      <c r="G340" s="8"/>
      <c r="H340" s="8"/>
      <c r="I340" s="8"/>
      <c r="J340" s="8"/>
      <c r="K340" s="8"/>
      <c r="L340" s="8"/>
      <c r="M340" s="8"/>
      <c r="N340" s="8"/>
      <c r="O340" s="8"/>
      <c r="P340" s="8"/>
      <c r="Q340" s="8"/>
      <c r="R340" s="8"/>
      <c r="S340" s="8"/>
      <c r="T340" s="8"/>
      <c r="U340" s="8"/>
      <c r="V340" s="8"/>
      <c r="W340" s="8"/>
      <c r="X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c r="CA340" s="8"/>
      <c r="CB340" s="8"/>
      <c r="CC340" s="8"/>
      <c r="CD340" s="8"/>
      <c r="CE340" s="8"/>
      <c r="CF340" s="8"/>
      <c r="CG340" s="8"/>
      <c r="CH340" s="8"/>
    </row>
    <row r="341" spans="1:86">
      <c r="A341" s="8"/>
      <c r="B341" s="8"/>
      <c r="C341" s="8"/>
      <c r="D341" s="8"/>
      <c r="E341" s="8"/>
      <c r="F341" s="8"/>
      <c r="G341" s="8"/>
      <c r="H341" s="8"/>
      <c r="I341" s="8"/>
      <c r="J341" s="8"/>
      <c r="K341" s="8"/>
      <c r="L341" s="8"/>
      <c r="M341" s="8"/>
      <c r="N341" s="8"/>
      <c r="O341" s="8"/>
      <c r="P341" s="8"/>
      <c r="Q341" s="8"/>
      <c r="R341" s="8"/>
      <c r="S341" s="8"/>
      <c r="T341" s="8"/>
      <c r="U341" s="8"/>
      <c r="V341" s="8"/>
      <c r="W341" s="8"/>
      <c r="X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c r="CA341" s="8"/>
      <c r="CB341" s="8"/>
      <c r="CC341" s="8"/>
      <c r="CD341" s="8"/>
      <c r="CE341" s="8"/>
      <c r="CF341" s="8"/>
      <c r="CG341" s="8"/>
      <c r="CH341" s="8"/>
    </row>
    <row r="342" spans="1:86">
      <c r="A342" s="8"/>
      <c r="B342" s="8"/>
      <c r="C342" s="8"/>
      <c r="D342" s="8"/>
      <c r="E342" s="8"/>
      <c r="F342" s="8"/>
      <c r="G342" s="8"/>
      <c r="H342" s="8"/>
      <c r="I342" s="8"/>
      <c r="J342" s="8"/>
      <c r="K342" s="8"/>
      <c r="L342" s="8"/>
      <c r="M342" s="8"/>
      <c r="N342" s="8"/>
      <c r="O342" s="8"/>
      <c r="P342" s="8"/>
      <c r="Q342" s="8"/>
      <c r="R342" s="8"/>
      <c r="S342" s="8"/>
      <c r="T342" s="8"/>
      <c r="U342" s="8"/>
      <c r="V342" s="8"/>
      <c r="W342" s="8"/>
      <c r="X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c r="CA342" s="8"/>
      <c r="CB342" s="8"/>
      <c r="CC342" s="8"/>
      <c r="CD342" s="8"/>
      <c r="CE342" s="8"/>
      <c r="CF342" s="8"/>
      <c r="CG342" s="8"/>
      <c r="CH342" s="8"/>
    </row>
    <row r="343" spans="1:86">
      <c r="A343" s="8"/>
      <c r="B343" s="8"/>
      <c r="C343" s="8"/>
      <c r="D343" s="8"/>
      <c r="E343" s="8"/>
      <c r="F343" s="8"/>
      <c r="G343" s="8"/>
      <c r="H343" s="8"/>
      <c r="I343" s="8"/>
      <c r="J343" s="8"/>
      <c r="K343" s="8"/>
      <c r="L343" s="8"/>
      <c r="M343" s="8"/>
      <c r="N343" s="8"/>
      <c r="O343" s="8"/>
      <c r="P343" s="8"/>
      <c r="Q343" s="8"/>
      <c r="R343" s="8"/>
      <c r="S343" s="8"/>
      <c r="T343" s="8"/>
      <c r="U343" s="8"/>
      <c r="V343" s="8"/>
      <c r="W343" s="8"/>
      <c r="X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c r="CA343" s="8"/>
      <c r="CB343" s="8"/>
      <c r="CC343" s="8"/>
      <c r="CD343" s="8"/>
      <c r="CE343" s="8"/>
      <c r="CF343" s="8"/>
      <c r="CG343" s="8"/>
      <c r="CH343" s="8"/>
    </row>
    <row r="344" spans="1:86">
      <c r="A344" s="8"/>
      <c r="B344" s="8"/>
      <c r="C344" s="8"/>
      <c r="D344" s="8"/>
      <c r="E344" s="8"/>
      <c r="F344" s="8"/>
      <c r="G344" s="8"/>
      <c r="H344" s="8"/>
      <c r="I344" s="8"/>
      <c r="J344" s="8"/>
      <c r="K344" s="8"/>
      <c r="L344" s="8"/>
      <c r="M344" s="8"/>
      <c r="N344" s="8"/>
      <c r="O344" s="8"/>
      <c r="P344" s="8"/>
      <c r="Q344" s="8"/>
      <c r="R344" s="8"/>
      <c r="S344" s="8"/>
      <c r="T344" s="8"/>
      <c r="U344" s="8"/>
      <c r="V344" s="8"/>
      <c r="W344" s="8"/>
      <c r="X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c r="CA344" s="8"/>
      <c r="CB344" s="8"/>
      <c r="CC344" s="8"/>
      <c r="CD344" s="8"/>
      <c r="CE344" s="8"/>
      <c r="CF344" s="8"/>
      <c r="CG344" s="8"/>
      <c r="CH344" s="8"/>
    </row>
    <row r="345" spans="1:86">
      <c r="A345" s="8"/>
      <c r="B345" s="8"/>
      <c r="C345" s="8"/>
      <c r="D345" s="8"/>
      <c r="E345" s="8"/>
      <c r="F345" s="8"/>
      <c r="G345" s="8"/>
      <c r="H345" s="8"/>
      <c r="I345" s="8"/>
      <c r="J345" s="8"/>
      <c r="K345" s="8"/>
      <c r="L345" s="8"/>
      <c r="M345" s="8"/>
      <c r="N345" s="8"/>
      <c r="O345" s="8"/>
      <c r="P345" s="8"/>
      <c r="Q345" s="8"/>
      <c r="R345" s="8"/>
      <c r="S345" s="8"/>
      <c r="T345" s="8"/>
      <c r="U345" s="8"/>
      <c r="V345" s="8"/>
      <c r="W345" s="8"/>
      <c r="X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c r="CA345" s="8"/>
      <c r="CB345" s="8"/>
      <c r="CC345" s="8"/>
      <c r="CD345" s="8"/>
      <c r="CE345" s="8"/>
      <c r="CF345" s="8"/>
      <c r="CG345" s="8"/>
      <c r="CH345" s="8"/>
    </row>
    <row r="346" spans="1:86">
      <c r="A346" s="8"/>
      <c r="B346" s="8"/>
      <c r="C346" s="8"/>
      <c r="D346" s="8"/>
      <c r="E346" s="8"/>
      <c r="F346" s="8"/>
      <c r="G346" s="8"/>
      <c r="H346" s="8"/>
      <c r="I346" s="8"/>
      <c r="J346" s="8"/>
      <c r="K346" s="8"/>
      <c r="L346" s="8"/>
      <c r="M346" s="8"/>
      <c r="N346" s="8"/>
      <c r="O346" s="8"/>
      <c r="P346" s="8"/>
      <c r="Q346" s="8"/>
      <c r="R346" s="8"/>
      <c r="S346" s="8"/>
      <c r="T346" s="8"/>
      <c r="U346" s="8"/>
      <c r="V346" s="8"/>
      <c r="W346" s="8"/>
      <c r="X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c r="CA346" s="8"/>
      <c r="CB346" s="8"/>
      <c r="CC346" s="8"/>
      <c r="CD346" s="8"/>
      <c r="CE346" s="8"/>
      <c r="CF346" s="8"/>
      <c r="CG346" s="8"/>
      <c r="CH346" s="8"/>
    </row>
    <row r="347" spans="1:86">
      <c r="A347" s="8"/>
      <c r="B347" s="8"/>
      <c r="C347" s="8"/>
      <c r="D347" s="8"/>
      <c r="E347" s="8"/>
      <c r="F347" s="8"/>
      <c r="G347" s="8"/>
      <c r="H347" s="8"/>
      <c r="I347" s="8"/>
      <c r="J347" s="8"/>
      <c r="K347" s="8"/>
      <c r="L347" s="8"/>
      <c r="M347" s="8"/>
      <c r="N347" s="8"/>
      <c r="O347" s="8"/>
      <c r="P347" s="8"/>
      <c r="Q347" s="8"/>
      <c r="R347" s="8"/>
      <c r="S347" s="8"/>
      <c r="T347" s="8"/>
      <c r="U347" s="8"/>
      <c r="V347" s="8"/>
      <c r="W347" s="8"/>
      <c r="X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c r="CA347" s="8"/>
      <c r="CB347" s="8"/>
      <c r="CC347" s="8"/>
      <c r="CD347" s="8"/>
      <c r="CE347" s="8"/>
      <c r="CF347" s="8"/>
      <c r="CG347" s="8"/>
      <c r="CH347" s="8"/>
    </row>
    <row r="348" spans="1:86">
      <c r="A348" s="8"/>
      <c r="B348" s="8"/>
      <c r="C348" s="8"/>
      <c r="D348" s="8"/>
      <c r="E348" s="8"/>
      <c r="F348" s="8"/>
      <c r="G348" s="8"/>
      <c r="H348" s="8"/>
      <c r="I348" s="8"/>
      <c r="J348" s="8"/>
      <c r="K348" s="8"/>
      <c r="L348" s="8"/>
      <c r="M348" s="8"/>
      <c r="N348" s="8"/>
      <c r="O348" s="8"/>
      <c r="P348" s="8"/>
      <c r="Q348" s="8"/>
      <c r="R348" s="8"/>
      <c r="S348" s="8"/>
      <c r="T348" s="8"/>
      <c r="U348" s="8"/>
      <c r="V348" s="8"/>
      <c r="W348" s="8"/>
      <c r="X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c r="CA348" s="8"/>
      <c r="CB348" s="8"/>
      <c r="CC348" s="8"/>
      <c r="CD348" s="8"/>
      <c r="CE348" s="8"/>
      <c r="CF348" s="8"/>
      <c r="CG348" s="8"/>
      <c r="CH348" s="8"/>
    </row>
    <row r="349" spans="1:86">
      <c r="A349" s="8"/>
      <c r="B349" s="8"/>
      <c r="C349" s="8"/>
      <c r="D349" s="8"/>
      <c r="E349" s="8"/>
      <c r="F349" s="8"/>
      <c r="G349" s="8"/>
      <c r="H349" s="8"/>
      <c r="I349" s="8"/>
      <c r="J349" s="8"/>
      <c r="K349" s="8"/>
      <c r="L349" s="8"/>
      <c r="M349" s="8"/>
      <c r="N349" s="8"/>
      <c r="O349" s="8"/>
      <c r="P349" s="8"/>
      <c r="Q349" s="8"/>
      <c r="R349" s="8"/>
      <c r="S349" s="8"/>
      <c r="T349" s="8"/>
      <c r="U349" s="8"/>
      <c r="V349" s="8"/>
      <c r="W349" s="8"/>
      <c r="X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c r="CA349" s="8"/>
      <c r="CB349" s="8"/>
      <c r="CC349" s="8"/>
      <c r="CD349" s="8"/>
      <c r="CE349" s="8"/>
      <c r="CF349" s="8"/>
      <c r="CG349" s="8"/>
      <c r="CH349" s="8"/>
    </row>
    <row r="350" spans="1:86">
      <c r="A350" s="8"/>
      <c r="B350" s="8"/>
      <c r="C350" s="8"/>
      <c r="D350" s="8"/>
      <c r="E350" s="8"/>
      <c r="F350" s="8"/>
      <c r="G350" s="8"/>
      <c r="H350" s="8"/>
      <c r="I350" s="8"/>
      <c r="J350" s="8"/>
      <c r="K350" s="8"/>
      <c r="L350" s="8"/>
      <c r="M350" s="8"/>
      <c r="N350" s="8"/>
      <c r="O350" s="8"/>
      <c r="P350" s="8"/>
      <c r="Q350" s="8"/>
      <c r="R350" s="8"/>
      <c r="S350" s="8"/>
      <c r="T350" s="8"/>
      <c r="U350" s="8"/>
      <c r="V350" s="8"/>
      <c r="W350" s="8"/>
      <c r="X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c r="CA350" s="8"/>
      <c r="CB350" s="8"/>
      <c r="CC350" s="8"/>
      <c r="CD350" s="8"/>
      <c r="CE350" s="8"/>
      <c r="CF350" s="8"/>
      <c r="CG350" s="8"/>
      <c r="CH350" s="8"/>
    </row>
    <row r="351" spans="1:86">
      <c r="A351" s="8"/>
      <c r="B351" s="8"/>
      <c r="C351" s="8"/>
      <c r="D351" s="8"/>
      <c r="E351" s="8"/>
      <c r="F351" s="8"/>
      <c r="G351" s="8"/>
      <c r="H351" s="8"/>
      <c r="I351" s="8"/>
      <c r="J351" s="8"/>
      <c r="K351" s="8"/>
      <c r="L351" s="8"/>
      <c r="M351" s="8"/>
      <c r="N351" s="8"/>
      <c r="O351" s="8"/>
      <c r="P351" s="8"/>
      <c r="Q351" s="8"/>
      <c r="R351" s="8"/>
      <c r="S351" s="8"/>
      <c r="T351" s="8"/>
      <c r="U351" s="8"/>
      <c r="V351" s="8"/>
      <c r="W351" s="8"/>
      <c r="X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c r="CA351" s="8"/>
      <c r="CB351" s="8"/>
      <c r="CC351" s="8"/>
      <c r="CD351" s="8"/>
      <c r="CE351" s="8"/>
      <c r="CF351" s="8"/>
      <c r="CG351" s="8"/>
      <c r="CH351" s="8"/>
    </row>
    <row r="352" spans="1:86">
      <c r="A352" s="8"/>
      <c r="B352" s="8"/>
      <c r="C352" s="8"/>
      <c r="D352" s="8"/>
      <c r="E352" s="8"/>
      <c r="F352" s="8"/>
      <c r="G352" s="8"/>
      <c r="H352" s="8"/>
      <c r="I352" s="8"/>
      <c r="J352" s="8"/>
      <c r="K352" s="8"/>
      <c r="L352" s="8"/>
      <c r="M352" s="8"/>
      <c r="N352" s="8"/>
      <c r="O352" s="8"/>
      <c r="P352" s="8"/>
      <c r="Q352" s="8"/>
      <c r="R352" s="8"/>
      <c r="S352" s="8"/>
      <c r="T352" s="8"/>
      <c r="U352" s="8"/>
      <c r="V352" s="8"/>
      <c r="W352" s="8"/>
      <c r="X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c r="CA352" s="8"/>
      <c r="CB352" s="8"/>
      <c r="CC352" s="8"/>
      <c r="CD352" s="8"/>
      <c r="CE352" s="8"/>
      <c r="CF352" s="8"/>
      <c r="CG352" s="8"/>
      <c r="CH352" s="8"/>
    </row>
    <row r="353" spans="1:86">
      <c r="A353" s="8"/>
      <c r="B353" s="8"/>
      <c r="C353" s="8"/>
      <c r="D353" s="8"/>
      <c r="E353" s="8"/>
      <c r="F353" s="8"/>
      <c r="G353" s="8"/>
      <c r="H353" s="8"/>
      <c r="I353" s="8"/>
      <c r="J353" s="8"/>
      <c r="K353" s="8"/>
      <c r="L353" s="8"/>
      <c r="M353" s="8"/>
      <c r="N353" s="8"/>
      <c r="O353" s="8"/>
      <c r="P353" s="8"/>
      <c r="Q353" s="8"/>
      <c r="R353" s="8"/>
      <c r="S353" s="8"/>
      <c r="T353" s="8"/>
      <c r="U353" s="8"/>
      <c r="V353" s="8"/>
      <c r="W353" s="8"/>
      <c r="X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c r="CA353" s="8"/>
      <c r="CB353" s="8"/>
      <c r="CC353" s="8"/>
      <c r="CD353" s="8"/>
      <c r="CE353" s="8"/>
      <c r="CF353" s="8"/>
      <c r="CG353" s="8"/>
      <c r="CH353" s="8"/>
    </row>
    <row r="354" spans="1:86">
      <c r="A354" s="8"/>
      <c r="B354" s="8"/>
      <c r="C354" s="8"/>
      <c r="D354" s="8"/>
      <c r="E354" s="8"/>
      <c r="F354" s="8"/>
      <c r="G354" s="8"/>
      <c r="H354" s="8"/>
      <c r="I354" s="8"/>
      <c r="J354" s="8"/>
      <c r="K354" s="8"/>
      <c r="L354" s="8"/>
      <c r="M354" s="8"/>
      <c r="N354" s="8"/>
      <c r="O354" s="8"/>
      <c r="P354" s="8"/>
      <c r="Q354" s="8"/>
      <c r="R354" s="8"/>
      <c r="S354" s="8"/>
      <c r="T354" s="8"/>
      <c r="U354" s="8"/>
      <c r="V354" s="8"/>
      <c r="W354" s="8"/>
      <c r="X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c r="CA354" s="8"/>
      <c r="CB354" s="8"/>
      <c r="CC354" s="8"/>
      <c r="CD354" s="8"/>
      <c r="CE354" s="8"/>
      <c r="CF354" s="8"/>
      <c r="CG354" s="8"/>
      <c r="CH354" s="8"/>
    </row>
    <row r="355" spans="1:86">
      <c r="A355" s="8"/>
      <c r="B355" s="8"/>
      <c r="C355" s="8"/>
      <c r="D355" s="8"/>
      <c r="E355" s="8"/>
      <c r="F355" s="8"/>
      <c r="G355" s="8"/>
      <c r="H355" s="8"/>
      <c r="I355" s="8"/>
      <c r="J355" s="8"/>
      <c r="K355" s="8"/>
      <c r="L355" s="8"/>
      <c r="M355" s="8"/>
      <c r="N355" s="8"/>
      <c r="O355" s="8"/>
      <c r="P355" s="8"/>
      <c r="Q355" s="8"/>
      <c r="R355" s="8"/>
      <c r="S355" s="8"/>
      <c r="T355" s="8"/>
      <c r="U355" s="8"/>
      <c r="V355" s="8"/>
      <c r="W355" s="8"/>
      <c r="X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c r="CA355" s="8"/>
      <c r="CB355" s="8"/>
      <c r="CC355" s="8"/>
      <c r="CD355" s="8"/>
      <c r="CE355" s="8"/>
      <c r="CF355" s="8"/>
      <c r="CG355" s="8"/>
      <c r="CH355" s="8"/>
    </row>
    <row r="356" spans="1:86">
      <c r="A356" s="8"/>
      <c r="B356" s="8"/>
      <c r="C356" s="8"/>
      <c r="D356" s="8"/>
      <c r="E356" s="8"/>
      <c r="F356" s="8"/>
      <c r="G356" s="8"/>
      <c r="H356" s="8"/>
      <c r="I356" s="8"/>
      <c r="J356" s="8"/>
      <c r="K356" s="8"/>
      <c r="L356" s="8"/>
      <c r="M356" s="8"/>
      <c r="N356" s="8"/>
      <c r="O356" s="8"/>
      <c r="P356" s="8"/>
      <c r="Q356" s="8"/>
      <c r="R356" s="8"/>
      <c r="S356" s="8"/>
      <c r="T356" s="8"/>
      <c r="U356" s="8"/>
      <c r="V356" s="8"/>
      <c r="W356" s="8"/>
      <c r="X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c r="CA356" s="8"/>
      <c r="CB356" s="8"/>
      <c r="CC356" s="8"/>
      <c r="CD356" s="8"/>
      <c r="CE356" s="8"/>
      <c r="CF356" s="8"/>
      <c r="CG356" s="8"/>
      <c r="CH356" s="8"/>
    </row>
    <row r="357" spans="1:86">
      <c r="A357" s="8"/>
      <c r="B357" s="8"/>
      <c r="C357" s="8"/>
      <c r="D357" s="8"/>
      <c r="E357" s="8"/>
      <c r="F357" s="8"/>
      <c r="G357" s="8"/>
      <c r="H357" s="8"/>
      <c r="I357" s="8"/>
      <c r="J357" s="8"/>
      <c r="K357" s="8"/>
      <c r="L357" s="8"/>
      <c r="M357" s="8"/>
      <c r="N357" s="8"/>
      <c r="O357" s="8"/>
      <c r="P357" s="8"/>
      <c r="Q357" s="8"/>
      <c r="R357" s="8"/>
      <c r="S357" s="8"/>
      <c r="T357" s="8"/>
      <c r="U357" s="8"/>
      <c r="V357" s="8"/>
      <c r="W357" s="8"/>
      <c r="X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c r="CA357" s="8"/>
      <c r="CB357" s="8"/>
      <c r="CC357" s="8"/>
      <c r="CD357" s="8"/>
      <c r="CE357" s="8"/>
      <c r="CF357" s="8"/>
      <c r="CG357" s="8"/>
      <c r="CH357" s="8"/>
    </row>
    <row r="358" spans="1:86">
      <c r="A358" s="8"/>
      <c r="B358" s="8"/>
      <c r="C358" s="8"/>
      <c r="D358" s="8"/>
      <c r="E358" s="8"/>
      <c r="F358" s="8"/>
      <c r="G358" s="8"/>
      <c r="H358" s="8"/>
      <c r="I358" s="8"/>
      <c r="J358" s="8"/>
      <c r="K358" s="8"/>
      <c r="L358" s="8"/>
      <c r="M358" s="8"/>
      <c r="N358" s="8"/>
      <c r="O358" s="8"/>
      <c r="P358" s="8"/>
      <c r="Q358" s="8"/>
      <c r="R358" s="8"/>
      <c r="S358" s="8"/>
      <c r="T358" s="8"/>
      <c r="U358" s="8"/>
      <c r="V358" s="8"/>
      <c r="W358" s="8"/>
      <c r="X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c r="CA358" s="8"/>
      <c r="CB358" s="8"/>
      <c r="CC358" s="8"/>
      <c r="CD358" s="8"/>
      <c r="CE358" s="8"/>
      <c r="CF358" s="8"/>
      <c r="CG358" s="8"/>
      <c r="CH358" s="8"/>
    </row>
    <row r="359" spans="1:86">
      <c r="A359" s="8"/>
      <c r="B359" s="8"/>
      <c r="C359" s="8"/>
      <c r="D359" s="8"/>
      <c r="E359" s="8"/>
      <c r="F359" s="8"/>
      <c r="G359" s="8"/>
      <c r="H359" s="8"/>
      <c r="I359" s="8"/>
      <c r="J359" s="8"/>
      <c r="K359" s="8"/>
      <c r="L359" s="8"/>
      <c r="M359" s="8"/>
      <c r="N359" s="8"/>
      <c r="O359" s="8"/>
      <c r="P359" s="8"/>
      <c r="Q359" s="8"/>
      <c r="R359" s="8"/>
      <c r="S359" s="8"/>
      <c r="T359" s="8"/>
      <c r="U359" s="8"/>
      <c r="V359" s="8"/>
      <c r="W359" s="8"/>
      <c r="X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c r="CA359" s="8"/>
      <c r="CB359" s="8"/>
      <c r="CC359" s="8"/>
      <c r="CD359" s="8"/>
      <c r="CE359" s="8"/>
      <c r="CF359" s="8"/>
      <c r="CG359" s="8"/>
      <c r="CH359" s="8"/>
    </row>
    <row r="360" spans="1:86">
      <c r="A360" s="8"/>
      <c r="B360" s="8"/>
      <c r="C360" s="8"/>
      <c r="D360" s="8"/>
      <c r="E360" s="8"/>
      <c r="F360" s="8"/>
      <c r="G360" s="8"/>
      <c r="H360" s="8"/>
      <c r="I360" s="8"/>
      <c r="J360" s="8"/>
      <c r="K360" s="8"/>
      <c r="L360" s="8"/>
      <c r="M360" s="8"/>
      <c r="N360" s="8"/>
      <c r="O360" s="8"/>
      <c r="P360" s="8"/>
      <c r="Q360" s="8"/>
      <c r="R360" s="8"/>
      <c r="S360" s="8"/>
      <c r="T360" s="8"/>
      <c r="U360" s="8"/>
      <c r="V360" s="8"/>
      <c r="W360" s="8"/>
      <c r="X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c r="CA360" s="8"/>
      <c r="CB360" s="8"/>
      <c r="CC360" s="8"/>
      <c r="CD360" s="8"/>
      <c r="CE360" s="8"/>
      <c r="CF360" s="8"/>
      <c r="CG360" s="8"/>
      <c r="CH360" s="8"/>
    </row>
    <row r="361" spans="1:86">
      <c r="A361" s="8"/>
      <c r="B361" s="8"/>
      <c r="C361" s="8"/>
      <c r="D361" s="8"/>
      <c r="E361" s="8"/>
      <c r="F361" s="8"/>
      <c r="G361" s="8"/>
      <c r="H361" s="8"/>
      <c r="I361" s="8"/>
      <c r="J361" s="8"/>
      <c r="K361" s="8"/>
      <c r="L361" s="8"/>
      <c r="M361" s="8"/>
      <c r="N361" s="8"/>
      <c r="O361" s="8"/>
      <c r="P361" s="8"/>
      <c r="Q361" s="8"/>
      <c r="R361" s="8"/>
      <c r="S361" s="8"/>
      <c r="T361" s="8"/>
      <c r="U361" s="8"/>
      <c r="V361" s="8"/>
      <c r="W361" s="8"/>
      <c r="X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c r="CA361" s="8"/>
      <c r="CB361" s="8"/>
      <c r="CC361" s="8"/>
      <c r="CD361" s="8"/>
      <c r="CE361" s="8"/>
      <c r="CF361" s="8"/>
      <c r="CG361" s="8"/>
      <c r="CH361" s="8"/>
    </row>
    <row r="362" spans="1:86">
      <c r="A362" s="8"/>
      <c r="B362" s="8"/>
      <c r="C362" s="8"/>
      <c r="D362" s="8"/>
      <c r="E362" s="8"/>
      <c r="F362" s="8"/>
      <c r="G362" s="8"/>
      <c r="H362" s="8"/>
      <c r="I362" s="8"/>
      <c r="J362" s="8"/>
      <c r="K362" s="8"/>
      <c r="L362" s="8"/>
      <c r="M362" s="8"/>
      <c r="N362" s="8"/>
      <c r="O362" s="8"/>
      <c r="P362" s="8"/>
      <c r="Q362" s="8"/>
      <c r="R362" s="8"/>
      <c r="S362" s="8"/>
      <c r="T362" s="8"/>
      <c r="U362" s="8"/>
      <c r="V362" s="8"/>
      <c r="W362" s="8"/>
      <c r="X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c r="CA362" s="8"/>
      <c r="CB362" s="8"/>
      <c r="CC362" s="8"/>
      <c r="CD362" s="8"/>
      <c r="CE362" s="8"/>
      <c r="CF362" s="8"/>
      <c r="CG362" s="8"/>
      <c r="CH362" s="8"/>
    </row>
    <row r="363" spans="1:86">
      <c r="A363" s="8"/>
      <c r="B363" s="8"/>
      <c r="C363" s="8"/>
      <c r="D363" s="8"/>
      <c r="E363" s="8"/>
      <c r="F363" s="8"/>
      <c r="G363" s="8"/>
      <c r="H363" s="8"/>
      <c r="I363" s="8"/>
      <c r="J363" s="8"/>
      <c r="K363" s="8"/>
      <c r="L363" s="8"/>
      <c r="M363" s="8"/>
      <c r="N363" s="8"/>
      <c r="O363" s="8"/>
      <c r="P363" s="8"/>
      <c r="Q363" s="8"/>
      <c r="R363" s="8"/>
      <c r="S363" s="8"/>
      <c r="T363" s="8"/>
      <c r="U363" s="8"/>
      <c r="V363" s="8"/>
      <c r="W363" s="8"/>
      <c r="X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c r="CA363" s="8"/>
      <c r="CB363" s="8"/>
      <c r="CC363" s="8"/>
      <c r="CD363" s="8"/>
      <c r="CE363" s="8"/>
      <c r="CF363" s="8"/>
      <c r="CG363" s="8"/>
      <c r="CH363" s="8"/>
    </row>
    <row r="364" spans="1:86">
      <c r="A364" s="8"/>
      <c r="B364" s="8"/>
      <c r="C364" s="8"/>
      <c r="D364" s="8"/>
      <c r="E364" s="8"/>
      <c r="F364" s="8"/>
      <c r="G364" s="8"/>
      <c r="H364" s="8"/>
      <c r="I364" s="8"/>
      <c r="J364" s="8"/>
      <c r="K364" s="8"/>
      <c r="L364" s="8"/>
      <c r="M364" s="8"/>
      <c r="N364" s="8"/>
      <c r="O364" s="8"/>
      <c r="P364" s="8"/>
      <c r="Q364" s="8"/>
      <c r="R364" s="8"/>
      <c r="S364" s="8"/>
      <c r="T364" s="8"/>
      <c r="U364" s="8"/>
      <c r="V364" s="8"/>
      <c r="W364" s="8"/>
      <c r="X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c r="CA364" s="8"/>
      <c r="CB364" s="8"/>
      <c r="CC364" s="8"/>
      <c r="CD364" s="8"/>
      <c r="CE364" s="8"/>
      <c r="CF364" s="8"/>
      <c r="CG364" s="8"/>
      <c r="CH364" s="8"/>
    </row>
    <row r="365" spans="1:86">
      <c r="A365" s="8"/>
      <c r="B365" s="8"/>
      <c r="C365" s="8"/>
      <c r="D365" s="8"/>
      <c r="E365" s="8"/>
      <c r="F365" s="8"/>
      <c r="G365" s="8"/>
      <c r="H365" s="8"/>
      <c r="I365" s="8"/>
      <c r="J365" s="8"/>
      <c r="K365" s="8"/>
      <c r="L365" s="8"/>
      <c r="M365" s="8"/>
      <c r="N365" s="8"/>
      <c r="O365" s="8"/>
      <c r="P365" s="8"/>
      <c r="Q365" s="8"/>
      <c r="R365" s="8"/>
      <c r="S365" s="8"/>
      <c r="T365" s="8"/>
      <c r="U365" s="8"/>
      <c r="V365" s="8"/>
      <c r="W365" s="8"/>
      <c r="X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c r="CA365" s="8"/>
      <c r="CB365" s="8"/>
      <c r="CC365" s="8"/>
      <c r="CD365" s="8"/>
      <c r="CE365" s="8"/>
      <c r="CF365" s="8"/>
      <c r="CG365" s="8"/>
      <c r="CH365" s="8"/>
    </row>
    <row r="366" spans="1:86">
      <c r="A366" s="8"/>
      <c r="B366" s="8"/>
      <c r="C366" s="8"/>
      <c r="D366" s="8"/>
      <c r="E366" s="8"/>
      <c r="F366" s="8"/>
      <c r="G366" s="8"/>
      <c r="H366" s="8"/>
      <c r="I366" s="8"/>
      <c r="J366" s="8"/>
      <c r="K366" s="8"/>
      <c r="L366" s="8"/>
      <c r="M366" s="8"/>
      <c r="N366" s="8"/>
      <c r="O366" s="8"/>
      <c r="P366" s="8"/>
      <c r="Q366" s="8"/>
      <c r="R366" s="8"/>
      <c r="S366" s="8"/>
      <c r="T366" s="8"/>
      <c r="U366" s="8"/>
      <c r="V366" s="8"/>
      <c r="W366" s="8"/>
      <c r="X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c r="CA366" s="8"/>
      <c r="CB366" s="8"/>
      <c r="CC366" s="8"/>
      <c r="CD366" s="8"/>
      <c r="CE366" s="8"/>
      <c r="CF366" s="8"/>
      <c r="CG366" s="8"/>
      <c r="CH366" s="8"/>
    </row>
    <row r="367" spans="1:86">
      <c r="A367" s="8"/>
      <c r="B367" s="8"/>
      <c r="C367" s="8"/>
      <c r="D367" s="8"/>
      <c r="E367" s="8"/>
      <c r="F367" s="8"/>
      <c r="G367" s="8"/>
      <c r="H367" s="8"/>
      <c r="I367" s="8"/>
      <c r="J367" s="8"/>
      <c r="K367" s="8"/>
      <c r="L367" s="8"/>
      <c r="M367" s="8"/>
      <c r="N367" s="8"/>
      <c r="O367" s="8"/>
      <c r="P367" s="8"/>
      <c r="Q367" s="8"/>
      <c r="R367" s="8"/>
      <c r="S367" s="8"/>
      <c r="T367" s="8"/>
      <c r="U367" s="8"/>
      <c r="V367" s="8"/>
      <c r="W367" s="8"/>
      <c r="X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c r="CA367" s="8"/>
      <c r="CB367" s="8"/>
      <c r="CC367" s="8"/>
      <c r="CD367" s="8"/>
      <c r="CE367" s="8"/>
      <c r="CF367" s="8"/>
      <c r="CG367" s="8"/>
      <c r="CH367" s="8"/>
    </row>
    <row r="368" spans="1:86">
      <c r="A368" s="8"/>
      <c r="B368" s="8"/>
      <c r="C368" s="8"/>
      <c r="D368" s="8"/>
      <c r="E368" s="8"/>
      <c r="F368" s="8"/>
      <c r="G368" s="8"/>
      <c r="H368" s="8"/>
      <c r="I368" s="8"/>
      <c r="J368" s="8"/>
      <c r="K368" s="8"/>
      <c r="L368" s="8"/>
      <c r="M368" s="8"/>
      <c r="N368" s="8"/>
      <c r="O368" s="8"/>
      <c r="P368" s="8"/>
      <c r="Q368" s="8"/>
      <c r="R368" s="8"/>
      <c r="S368" s="8"/>
      <c r="T368" s="8"/>
      <c r="U368" s="8"/>
      <c r="V368" s="8"/>
      <c r="W368" s="8"/>
      <c r="X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c r="CA368" s="8"/>
      <c r="CB368" s="8"/>
      <c r="CC368" s="8"/>
      <c r="CD368" s="8"/>
      <c r="CE368" s="8"/>
      <c r="CF368" s="8"/>
      <c r="CG368" s="8"/>
      <c r="CH368" s="8"/>
    </row>
    <row r="369" spans="1:86">
      <c r="A369" s="8"/>
      <c r="B369" s="8"/>
      <c r="C369" s="8"/>
      <c r="D369" s="8"/>
      <c r="E369" s="8"/>
      <c r="F369" s="8"/>
      <c r="G369" s="8"/>
      <c r="H369" s="8"/>
      <c r="I369" s="8"/>
      <c r="J369" s="8"/>
      <c r="K369" s="8"/>
      <c r="L369" s="8"/>
      <c r="M369" s="8"/>
      <c r="N369" s="8"/>
      <c r="O369" s="8"/>
      <c r="P369" s="8"/>
      <c r="Q369" s="8"/>
      <c r="R369" s="8"/>
      <c r="S369" s="8"/>
      <c r="T369" s="8"/>
      <c r="U369" s="8"/>
      <c r="V369" s="8"/>
      <c r="W369" s="8"/>
      <c r="X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c r="CA369" s="8"/>
      <c r="CB369" s="8"/>
      <c r="CC369" s="8"/>
      <c r="CD369" s="8"/>
      <c r="CE369" s="8"/>
      <c r="CF369" s="8"/>
      <c r="CG369" s="8"/>
      <c r="CH369" s="8"/>
    </row>
    <row r="370" spans="1:86">
      <c r="A370" s="8"/>
      <c r="B370" s="8"/>
      <c r="C370" s="8"/>
      <c r="D370" s="8"/>
      <c r="E370" s="8"/>
      <c r="F370" s="8"/>
      <c r="G370" s="8"/>
      <c r="H370" s="8"/>
      <c r="I370" s="8"/>
      <c r="J370" s="8"/>
      <c r="K370" s="8"/>
      <c r="L370" s="8"/>
      <c r="M370" s="8"/>
      <c r="N370" s="8"/>
      <c r="O370" s="8"/>
      <c r="P370" s="8"/>
      <c r="Q370" s="8"/>
      <c r="R370" s="8"/>
      <c r="S370" s="8"/>
      <c r="T370" s="8"/>
      <c r="U370" s="8"/>
      <c r="V370" s="8"/>
      <c r="W370" s="8"/>
      <c r="X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c r="CA370" s="8"/>
      <c r="CB370" s="8"/>
      <c r="CC370" s="8"/>
      <c r="CD370" s="8"/>
      <c r="CE370" s="8"/>
      <c r="CF370" s="8"/>
      <c r="CG370" s="8"/>
      <c r="CH370" s="8"/>
    </row>
    <row r="371" spans="1:86">
      <c r="A371" s="8"/>
      <c r="B371" s="8"/>
      <c r="C371" s="8"/>
      <c r="D371" s="8"/>
      <c r="E371" s="8"/>
      <c r="F371" s="8"/>
      <c r="G371" s="8"/>
      <c r="H371" s="8"/>
      <c r="I371" s="8"/>
      <c r="J371" s="8"/>
      <c r="K371" s="8"/>
      <c r="L371" s="8"/>
      <c r="M371" s="8"/>
      <c r="N371" s="8"/>
      <c r="O371" s="8"/>
      <c r="P371" s="8"/>
      <c r="Q371" s="8"/>
      <c r="R371" s="8"/>
      <c r="S371" s="8"/>
      <c r="T371" s="8"/>
      <c r="U371" s="8"/>
      <c r="V371" s="8"/>
      <c r="W371" s="8"/>
      <c r="X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c r="CA371" s="8"/>
      <c r="CB371" s="8"/>
      <c r="CC371" s="8"/>
      <c r="CD371" s="8"/>
      <c r="CE371" s="8"/>
      <c r="CF371" s="8"/>
      <c r="CG371" s="8"/>
      <c r="CH371" s="8"/>
    </row>
    <row r="372" spans="1:86">
      <c r="A372" s="8"/>
      <c r="B372" s="8"/>
      <c r="C372" s="8"/>
      <c r="D372" s="8"/>
      <c r="E372" s="8"/>
      <c r="F372" s="8"/>
      <c r="G372" s="8"/>
      <c r="H372" s="8"/>
      <c r="I372" s="8"/>
      <c r="J372" s="8"/>
      <c r="K372" s="8"/>
      <c r="L372" s="8"/>
      <c r="M372" s="8"/>
      <c r="N372" s="8"/>
      <c r="O372" s="8"/>
      <c r="P372" s="8"/>
      <c r="Q372" s="8"/>
      <c r="R372" s="8"/>
      <c r="S372" s="8"/>
      <c r="T372" s="8"/>
      <c r="U372" s="8"/>
      <c r="V372" s="8"/>
      <c r="W372" s="8"/>
      <c r="X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c r="CA372" s="8"/>
      <c r="CB372" s="8"/>
      <c r="CC372" s="8"/>
      <c r="CD372" s="8"/>
      <c r="CE372" s="8"/>
      <c r="CF372" s="8"/>
      <c r="CG372" s="8"/>
      <c r="CH372" s="8"/>
    </row>
    <row r="373" spans="1:86">
      <c r="A373" s="8"/>
      <c r="B373" s="8"/>
      <c r="C373" s="8"/>
      <c r="D373" s="8"/>
      <c r="E373" s="8"/>
      <c r="F373" s="8"/>
      <c r="G373" s="8"/>
      <c r="H373" s="8"/>
      <c r="I373" s="8"/>
      <c r="J373" s="8"/>
      <c r="K373" s="8"/>
      <c r="L373" s="8"/>
      <c r="M373" s="8"/>
      <c r="N373" s="8"/>
      <c r="O373" s="8"/>
      <c r="P373" s="8"/>
      <c r="Q373" s="8"/>
      <c r="R373" s="8"/>
      <c r="S373" s="8"/>
      <c r="T373" s="8"/>
      <c r="U373" s="8"/>
      <c r="V373" s="8"/>
      <c r="W373" s="8"/>
      <c r="X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c r="CA373" s="8"/>
      <c r="CB373" s="8"/>
      <c r="CC373" s="8"/>
      <c r="CD373" s="8"/>
      <c r="CE373" s="8"/>
      <c r="CF373" s="8"/>
      <c r="CG373" s="8"/>
      <c r="CH373" s="8"/>
    </row>
    <row r="374" spans="1:86">
      <c r="A374" s="8"/>
      <c r="B374" s="8"/>
      <c r="C374" s="8"/>
      <c r="D374" s="8"/>
      <c r="E374" s="8"/>
      <c r="F374" s="8"/>
      <c r="G374" s="8"/>
      <c r="H374" s="8"/>
      <c r="I374" s="8"/>
      <c r="J374" s="8"/>
      <c r="K374" s="8"/>
      <c r="L374" s="8"/>
      <c r="M374" s="8"/>
      <c r="N374" s="8"/>
      <c r="O374" s="8"/>
      <c r="P374" s="8"/>
      <c r="Q374" s="8"/>
      <c r="R374" s="8"/>
      <c r="S374" s="8"/>
      <c r="T374" s="8"/>
      <c r="U374" s="8"/>
      <c r="V374" s="8"/>
      <c r="W374" s="8"/>
      <c r="X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c r="CA374" s="8"/>
      <c r="CB374" s="8"/>
      <c r="CC374" s="8"/>
      <c r="CD374" s="8"/>
      <c r="CE374" s="8"/>
      <c r="CF374" s="8"/>
      <c r="CG374" s="8"/>
      <c r="CH374" s="8"/>
    </row>
    <row r="375" spans="1:86">
      <c r="A375" s="8"/>
      <c r="B375" s="8"/>
      <c r="C375" s="8"/>
      <c r="D375" s="8"/>
      <c r="E375" s="8"/>
      <c r="F375" s="8"/>
      <c r="G375" s="8"/>
      <c r="H375" s="8"/>
      <c r="I375" s="8"/>
      <c r="J375" s="8"/>
      <c r="K375" s="8"/>
      <c r="L375" s="8"/>
      <c r="M375" s="8"/>
      <c r="N375" s="8"/>
      <c r="O375" s="8"/>
      <c r="P375" s="8"/>
      <c r="Q375" s="8"/>
      <c r="R375" s="8"/>
      <c r="S375" s="8"/>
      <c r="T375" s="8"/>
      <c r="U375" s="8"/>
      <c r="V375" s="8"/>
      <c r="W375" s="8"/>
      <c r="X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c r="CA375" s="8"/>
      <c r="CB375" s="8"/>
      <c r="CC375" s="8"/>
      <c r="CD375" s="8"/>
      <c r="CE375" s="8"/>
      <c r="CF375" s="8"/>
      <c r="CG375" s="8"/>
      <c r="CH375" s="8"/>
    </row>
    <row r="376" spans="1:86">
      <c r="A376" s="8"/>
      <c r="B376" s="8"/>
      <c r="C376" s="8"/>
      <c r="D376" s="8"/>
      <c r="E376" s="8"/>
      <c r="F376" s="8"/>
      <c r="G376" s="8"/>
      <c r="H376" s="8"/>
      <c r="I376" s="8"/>
      <c r="J376" s="8"/>
      <c r="K376" s="8"/>
      <c r="L376" s="8"/>
      <c r="M376" s="8"/>
      <c r="N376" s="8"/>
      <c r="O376" s="8"/>
      <c r="P376" s="8"/>
      <c r="Q376" s="8"/>
      <c r="R376" s="8"/>
      <c r="S376" s="8"/>
      <c r="T376" s="8"/>
      <c r="U376" s="8"/>
      <c r="V376" s="8"/>
      <c r="W376" s="8"/>
      <c r="X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c r="CA376" s="8"/>
      <c r="CB376" s="8"/>
      <c r="CC376" s="8"/>
      <c r="CD376" s="8"/>
      <c r="CE376" s="8"/>
      <c r="CF376" s="8"/>
      <c r="CG376" s="8"/>
      <c r="CH376" s="8"/>
    </row>
    <row r="377" spans="1:86">
      <c r="A377" s="8"/>
      <c r="B377" s="8"/>
      <c r="C377" s="8"/>
      <c r="D377" s="8"/>
      <c r="E377" s="8"/>
      <c r="F377" s="8"/>
      <c r="G377" s="8"/>
      <c r="H377" s="8"/>
      <c r="I377" s="8"/>
      <c r="J377" s="8"/>
      <c r="K377" s="8"/>
      <c r="L377" s="8"/>
      <c r="M377" s="8"/>
      <c r="N377" s="8"/>
      <c r="O377" s="8"/>
      <c r="P377" s="8"/>
      <c r="Q377" s="8"/>
      <c r="R377" s="8"/>
      <c r="S377" s="8"/>
      <c r="T377" s="8"/>
      <c r="U377" s="8"/>
      <c r="V377" s="8"/>
      <c r="W377" s="8"/>
      <c r="X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c r="CA377" s="8"/>
      <c r="CB377" s="8"/>
      <c r="CC377" s="8"/>
      <c r="CD377" s="8"/>
      <c r="CE377" s="8"/>
      <c r="CF377" s="8"/>
      <c r="CG377" s="8"/>
      <c r="CH377" s="8"/>
    </row>
    <row r="378" spans="1:86">
      <c r="A378" s="8"/>
      <c r="B378" s="8"/>
      <c r="C378" s="8"/>
      <c r="D378" s="8"/>
      <c r="E378" s="8"/>
      <c r="F378" s="8"/>
      <c r="G378" s="8"/>
      <c r="H378" s="8"/>
      <c r="I378" s="8"/>
      <c r="J378" s="8"/>
      <c r="K378" s="8"/>
      <c r="L378" s="8"/>
      <c r="M378" s="8"/>
      <c r="N378" s="8"/>
      <c r="O378" s="8"/>
      <c r="P378" s="8"/>
      <c r="Q378" s="8"/>
      <c r="R378" s="8"/>
      <c r="S378" s="8"/>
      <c r="T378" s="8"/>
      <c r="U378" s="8"/>
      <c r="V378" s="8"/>
      <c r="W378" s="8"/>
      <c r="X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c r="CA378" s="8"/>
      <c r="CB378" s="8"/>
      <c r="CC378" s="8"/>
      <c r="CD378" s="8"/>
      <c r="CE378" s="8"/>
      <c r="CF378" s="8"/>
      <c r="CG378" s="8"/>
      <c r="CH378" s="8"/>
    </row>
    <row r="379" spans="1:86">
      <c r="A379" s="8"/>
      <c r="B379" s="8"/>
      <c r="C379" s="8"/>
      <c r="D379" s="8"/>
      <c r="E379" s="8"/>
      <c r="F379" s="8"/>
      <c r="G379" s="8"/>
      <c r="H379" s="8"/>
      <c r="I379" s="8"/>
      <c r="J379" s="8"/>
      <c r="K379" s="8"/>
      <c r="L379" s="8"/>
      <c r="M379" s="8"/>
      <c r="N379" s="8"/>
      <c r="O379" s="8"/>
      <c r="P379" s="8"/>
      <c r="Q379" s="8"/>
      <c r="R379" s="8"/>
      <c r="S379" s="8"/>
      <c r="T379" s="8"/>
      <c r="U379" s="8"/>
      <c r="V379" s="8"/>
      <c r="W379" s="8"/>
      <c r="X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c r="CA379" s="8"/>
      <c r="CB379" s="8"/>
      <c r="CC379" s="8"/>
      <c r="CD379" s="8"/>
      <c r="CE379" s="8"/>
      <c r="CF379" s="8"/>
      <c r="CG379" s="8"/>
      <c r="CH379" s="8"/>
    </row>
    <row r="380" spans="1:86">
      <c r="A380" s="8"/>
      <c r="B380" s="8"/>
      <c r="C380" s="8"/>
      <c r="D380" s="8"/>
      <c r="E380" s="8"/>
      <c r="F380" s="8"/>
      <c r="G380" s="8"/>
      <c r="H380" s="8"/>
      <c r="I380" s="8"/>
      <c r="J380" s="8"/>
      <c r="K380" s="8"/>
      <c r="L380" s="8"/>
      <c r="M380" s="8"/>
      <c r="N380" s="8"/>
      <c r="O380" s="8"/>
      <c r="P380" s="8"/>
      <c r="Q380" s="8"/>
      <c r="R380" s="8"/>
      <c r="S380" s="8"/>
      <c r="T380" s="8"/>
      <c r="U380" s="8"/>
      <c r="V380" s="8"/>
      <c r="W380" s="8"/>
      <c r="X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c r="CA380" s="8"/>
      <c r="CB380" s="8"/>
      <c r="CC380" s="8"/>
      <c r="CD380" s="8"/>
      <c r="CE380" s="8"/>
      <c r="CF380" s="8"/>
      <c r="CG380" s="8"/>
      <c r="CH380" s="8"/>
    </row>
    <row r="381" spans="1:86">
      <c r="A381" s="8"/>
      <c r="B381" s="8"/>
      <c r="C381" s="8"/>
      <c r="D381" s="8"/>
      <c r="E381" s="8"/>
      <c r="F381" s="8"/>
      <c r="G381" s="8"/>
      <c r="H381" s="8"/>
      <c r="I381" s="8"/>
      <c r="J381" s="8"/>
      <c r="K381" s="8"/>
      <c r="L381" s="8"/>
      <c r="M381" s="8"/>
      <c r="N381" s="8"/>
      <c r="O381" s="8"/>
      <c r="P381" s="8"/>
      <c r="Q381" s="8"/>
      <c r="R381" s="8"/>
      <c r="S381" s="8"/>
      <c r="T381" s="8"/>
      <c r="U381" s="8"/>
      <c r="V381" s="8"/>
      <c r="W381" s="8"/>
      <c r="X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c r="CA381" s="8"/>
      <c r="CB381" s="8"/>
      <c r="CC381" s="8"/>
      <c r="CD381" s="8"/>
      <c r="CE381" s="8"/>
      <c r="CF381" s="8"/>
      <c r="CG381" s="8"/>
      <c r="CH381" s="8"/>
    </row>
    <row r="382" spans="1:86">
      <c r="A382" s="8"/>
      <c r="B382" s="8"/>
      <c r="C382" s="8"/>
      <c r="D382" s="8"/>
      <c r="E382" s="8"/>
      <c r="F382" s="8"/>
      <c r="G382" s="8"/>
      <c r="H382" s="8"/>
      <c r="I382" s="8"/>
      <c r="J382" s="8"/>
      <c r="K382" s="8"/>
      <c r="L382" s="8"/>
      <c r="M382" s="8"/>
      <c r="N382" s="8"/>
      <c r="O382" s="8"/>
      <c r="P382" s="8"/>
      <c r="Q382" s="8"/>
      <c r="R382" s="8"/>
      <c r="S382" s="8"/>
      <c r="T382" s="8"/>
      <c r="U382" s="8"/>
      <c r="V382" s="8"/>
      <c r="W382" s="8"/>
      <c r="X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c r="CA382" s="8"/>
      <c r="CB382" s="8"/>
      <c r="CC382" s="8"/>
      <c r="CD382" s="8"/>
      <c r="CE382" s="8"/>
      <c r="CF382" s="8"/>
      <c r="CG382" s="8"/>
      <c r="CH382" s="8"/>
    </row>
    <row r="383" spans="1:86">
      <c r="A383" s="8"/>
      <c r="B383" s="8"/>
      <c r="C383" s="8"/>
      <c r="D383" s="8"/>
      <c r="E383" s="8"/>
      <c r="F383" s="8"/>
      <c r="G383" s="8"/>
      <c r="H383" s="8"/>
      <c r="I383" s="8"/>
      <c r="J383" s="8"/>
      <c r="K383" s="8"/>
      <c r="L383" s="8"/>
      <c r="M383" s="8"/>
      <c r="N383" s="8"/>
      <c r="O383" s="8"/>
      <c r="P383" s="8"/>
      <c r="Q383" s="8"/>
      <c r="R383" s="8"/>
      <c r="S383" s="8"/>
      <c r="T383" s="8"/>
      <c r="U383" s="8"/>
      <c r="V383" s="8"/>
      <c r="W383" s="8"/>
      <c r="X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c r="CA383" s="8"/>
      <c r="CB383" s="8"/>
      <c r="CC383" s="8"/>
      <c r="CD383" s="8"/>
      <c r="CE383" s="8"/>
      <c r="CF383" s="8"/>
      <c r="CG383" s="8"/>
      <c r="CH383" s="8"/>
    </row>
    <row r="384" spans="1:86">
      <c r="A384" s="8"/>
      <c r="B384" s="8"/>
      <c r="C384" s="8"/>
      <c r="D384" s="8"/>
      <c r="E384" s="8"/>
      <c r="F384" s="8"/>
      <c r="G384" s="8"/>
      <c r="H384" s="8"/>
      <c r="I384" s="8"/>
      <c r="J384" s="8"/>
      <c r="K384" s="8"/>
      <c r="L384" s="8"/>
      <c r="M384" s="8"/>
      <c r="N384" s="8"/>
      <c r="O384" s="8"/>
      <c r="P384" s="8"/>
      <c r="Q384" s="8"/>
      <c r="R384" s="8"/>
      <c r="S384" s="8"/>
      <c r="T384" s="8"/>
      <c r="U384" s="8"/>
      <c r="V384" s="8"/>
      <c r="W384" s="8"/>
      <c r="X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c r="CA384" s="8"/>
      <c r="CB384" s="8"/>
      <c r="CC384" s="8"/>
      <c r="CD384" s="8"/>
      <c r="CE384" s="8"/>
      <c r="CF384" s="8"/>
      <c r="CG384" s="8"/>
      <c r="CH384" s="8"/>
    </row>
    <row r="385" spans="1:86">
      <c r="A385" s="8"/>
      <c r="B385" s="8"/>
      <c r="C385" s="8"/>
      <c r="D385" s="8"/>
      <c r="E385" s="8"/>
      <c r="F385" s="8"/>
      <c r="G385" s="8"/>
      <c r="H385" s="8"/>
      <c r="I385" s="8"/>
      <c r="J385" s="8"/>
      <c r="K385" s="8"/>
      <c r="L385" s="8"/>
      <c r="M385" s="8"/>
      <c r="N385" s="8"/>
      <c r="O385" s="8"/>
      <c r="P385" s="8"/>
      <c r="Q385" s="8"/>
      <c r="R385" s="8"/>
      <c r="S385" s="8"/>
      <c r="T385" s="8"/>
      <c r="U385" s="8"/>
      <c r="V385" s="8"/>
      <c r="W385" s="8"/>
      <c r="X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c r="CA385" s="8"/>
      <c r="CB385" s="8"/>
      <c r="CC385" s="8"/>
      <c r="CD385" s="8"/>
      <c r="CE385" s="8"/>
      <c r="CF385" s="8"/>
      <c r="CG385" s="8"/>
      <c r="CH385" s="8"/>
    </row>
    <row r="386" spans="1:86">
      <c r="A386" s="8"/>
      <c r="B386" s="8"/>
      <c r="C386" s="8"/>
      <c r="D386" s="8"/>
      <c r="E386" s="8"/>
      <c r="F386" s="8"/>
      <c r="G386" s="8"/>
      <c r="H386" s="8"/>
      <c r="I386" s="8"/>
      <c r="J386" s="8"/>
      <c r="K386" s="8"/>
      <c r="L386" s="8"/>
      <c r="M386" s="8"/>
      <c r="N386" s="8"/>
      <c r="O386" s="8"/>
      <c r="P386" s="8"/>
      <c r="Q386" s="8"/>
      <c r="R386" s="8"/>
      <c r="S386" s="8"/>
      <c r="T386" s="8"/>
      <c r="U386" s="8"/>
      <c r="V386" s="8"/>
      <c r="W386" s="8"/>
      <c r="X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c r="CA386" s="8"/>
      <c r="CB386" s="8"/>
      <c r="CC386" s="8"/>
      <c r="CD386" s="8"/>
      <c r="CE386" s="8"/>
      <c r="CF386" s="8"/>
      <c r="CG386" s="8"/>
      <c r="CH386" s="8"/>
    </row>
    <row r="387" spans="1:86">
      <c r="A387" s="8"/>
      <c r="B387" s="8"/>
      <c r="C387" s="8"/>
      <c r="D387" s="8"/>
      <c r="E387" s="8"/>
      <c r="F387" s="8"/>
      <c r="G387" s="8"/>
      <c r="H387" s="8"/>
      <c r="I387" s="8"/>
      <c r="J387" s="8"/>
      <c r="K387" s="8"/>
      <c r="L387" s="8"/>
      <c r="M387" s="8"/>
      <c r="N387" s="8"/>
      <c r="O387" s="8"/>
      <c r="P387" s="8"/>
      <c r="Q387" s="8"/>
      <c r="R387" s="8"/>
      <c r="S387" s="8"/>
      <c r="T387" s="8"/>
      <c r="U387" s="8"/>
      <c r="V387" s="8"/>
      <c r="W387" s="8"/>
      <c r="X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c r="CA387" s="8"/>
      <c r="CB387" s="8"/>
      <c r="CC387" s="8"/>
      <c r="CD387" s="8"/>
      <c r="CE387" s="8"/>
      <c r="CF387" s="8"/>
      <c r="CG387" s="8"/>
      <c r="CH387" s="8"/>
    </row>
    <row r="388" spans="1:86">
      <c r="A388" s="8"/>
      <c r="B388" s="8"/>
      <c r="C388" s="8"/>
      <c r="D388" s="8"/>
      <c r="E388" s="8"/>
      <c r="F388" s="8"/>
      <c r="G388" s="8"/>
      <c r="H388" s="8"/>
      <c r="I388" s="8"/>
      <c r="J388" s="8"/>
      <c r="K388" s="8"/>
      <c r="L388" s="8"/>
      <c r="M388" s="8"/>
      <c r="N388" s="8"/>
      <c r="O388" s="8"/>
      <c r="P388" s="8"/>
      <c r="Q388" s="8"/>
      <c r="R388" s="8"/>
      <c r="S388" s="8"/>
      <c r="T388" s="8"/>
      <c r="U388" s="8"/>
      <c r="V388" s="8"/>
      <c r="W388" s="8"/>
      <c r="X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c r="CA388" s="8"/>
      <c r="CB388" s="8"/>
      <c r="CC388" s="8"/>
      <c r="CD388" s="8"/>
      <c r="CE388" s="8"/>
      <c r="CF388" s="8"/>
      <c r="CG388" s="8"/>
      <c r="CH388" s="8"/>
    </row>
    <row r="389" spans="1:86">
      <c r="A389" s="8"/>
      <c r="B389" s="8"/>
      <c r="C389" s="8"/>
      <c r="D389" s="8"/>
      <c r="E389" s="8"/>
      <c r="F389" s="8"/>
      <c r="G389" s="8"/>
      <c r="H389" s="8"/>
      <c r="I389" s="8"/>
      <c r="J389" s="8"/>
      <c r="K389" s="8"/>
      <c r="L389" s="8"/>
      <c r="M389" s="8"/>
      <c r="N389" s="8"/>
      <c r="O389" s="8"/>
      <c r="P389" s="8"/>
      <c r="Q389" s="8"/>
      <c r="R389" s="8"/>
      <c r="S389" s="8"/>
      <c r="T389" s="8"/>
      <c r="U389" s="8"/>
      <c r="V389" s="8"/>
      <c r="W389" s="8"/>
      <c r="X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c r="CA389" s="8"/>
      <c r="CB389" s="8"/>
      <c r="CC389" s="8"/>
      <c r="CD389" s="8"/>
      <c r="CE389" s="8"/>
      <c r="CF389" s="8"/>
      <c r="CG389" s="8"/>
      <c r="CH389" s="8"/>
    </row>
    <row r="390" spans="1:86">
      <c r="A390" s="8"/>
      <c r="B390" s="8"/>
      <c r="C390" s="8"/>
      <c r="D390" s="8"/>
      <c r="E390" s="8"/>
      <c r="F390" s="8"/>
      <c r="G390" s="8"/>
      <c r="H390" s="8"/>
      <c r="I390" s="8"/>
      <c r="J390" s="8"/>
      <c r="K390" s="8"/>
      <c r="L390" s="8"/>
      <c r="M390" s="8"/>
      <c r="N390" s="8"/>
      <c r="O390" s="8"/>
      <c r="P390" s="8"/>
      <c r="Q390" s="8"/>
      <c r="R390" s="8"/>
      <c r="S390" s="8"/>
      <c r="T390" s="8"/>
      <c r="U390" s="8"/>
      <c r="V390" s="8"/>
      <c r="W390" s="8"/>
      <c r="X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c r="CA390" s="8"/>
      <c r="CB390" s="8"/>
      <c r="CC390" s="8"/>
      <c r="CD390" s="8"/>
      <c r="CE390" s="8"/>
      <c r="CF390" s="8"/>
      <c r="CG390" s="8"/>
      <c r="CH390" s="8"/>
    </row>
    <row r="391" spans="1:86">
      <c r="A391" s="8"/>
      <c r="B391" s="8"/>
      <c r="C391" s="8"/>
      <c r="D391" s="8"/>
      <c r="E391" s="8"/>
      <c r="F391" s="8"/>
      <c r="G391" s="8"/>
      <c r="H391" s="8"/>
      <c r="I391" s="8"/>
      <c r="J391" s="8"/>
      <c r="K391" s="8"/>
      <c r="L391" s="8"/>
      <c r="M391" s="8"/>
      <c r="N391" s="8"/>
      <c r="O391" s="8"/>
      <c r="P391" s="8"/>
      <c r="Q391" s="8"/>
      <c r="R391" s="8"/>
      <c r="S391" s="8"/>
      <c r="T391" s="8"/>
      <c r="U391" s="8"/>
      <c r="V391" s="8"/>
      <c r="W391" s="8"/>
      <c r="X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c r="CA391" s="8"/>
      <c r="CB391" s="8"/>
      <c r="CC391" s="8"/>
      <c r="CD391" s="8"/>
      <c r="CE391" s="8"/>
      <c r="CF391" s="8"/>
      <c r="CG391" s="8"/>
      <c r="CH391" s="8"/>
    </row>
    <row r="392" spans="1:86">
      <c r="A392" s="8"/>
      <c r="B392" s="8"/>
      <c r="C392" s="8"/>
      <c r="D392" s="8"/>
      <c r="E392" s="8"/>
      <c r="F392" s="8"/>
      <c r="G392" s="8"/>
      <c r="H392" s="8"/>
      <c r="I392" s="8"/>
      <c r="J392" s="8"/>
      <c r="K392" s="8"/>
      <c r="L392" s="8"/>
      <c r="M392" s="8"/>
      <c r="N392" s="8"/>
      <c r="O392" s="8"/>
      <c r="P392" s="8"/>
      <c r="Q392" s="8"/>
      <c r="R392" s="8"/>
      <c r="S392" s="8"/>
      <c r="T392" s="8"/>
      <c r="U392" s="8"/>
      <c r="V392" s="8"/>
      <c r="W392" s="8"/>
      <c r="X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c r="CA392" s="8"/>
      <c r="CB392" s="8"/>
      <c r="CC392" s="8"/>
      <c r="CD392" s="8"/>
      <c r="CE392" s="8"/>
      <c r="CF392" s="8"/>
      <c r="CG392" s="8"/>
      <c r="CH392" s="8"/>
    </row>
    <row r="393" spans="1:86">
      <c r="A393" s="8"/>
      <c r="B393" s="8"/>
      <c r="C393" s="8"/>
      <c r="D393" s="8"/>
      <c r="E393" s="8"/>
      <c r="F393" s="8"/>
      <c r="G393" s="8"/>
      <c r="H393" s="8"/>
      <c r="I393" s="8"/>
      <c r="J393" s="8"/>
      <c r="K393" s="8"/>
      <c r="L393" s="8"/>
      <c r="M393" s="8"/>
      <c r="N393" s="8"/>
      <c r="O393" s="8"/>
      <c r="P393" s="8"/>
      <c r="Q393" s="8"/>
      <c r="R393" s="8"/>
      <c r="S393" s="8"/>
      <c r="T393" s="8"/>
      <c r="U393" s="8"/>
      <c r="V393" s="8"/>
      <c r="W393" s="8"/>
      <c r="X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c r="CA393" s="8"/>
      <c r="CB393" s="8"/>
      <c r="CC393" s="8"/>
      <c r="CD393" s="8"/>
      <c r="CE393" s="8"/>
      <c r="CF393" s="8"/>
      <c r="CG393" s="8"/>
      <c r="CH393" s="8"/>
    </row>
    <row r="394" spans="1:86">
      <c r="A394" s="8"/>
      <c r="B394" s="8"/>
      <c r="C394" s="8"/>
      <c r="D394" s="8"/>
      <c r="E394" s="8"/>
      <c r="F394" s="8"/>
      <c r="G394" s="8"/>
      <c r="H394" s="8"/>
      <c r="I394" s="8"/>
      <c r="J394" s="8"/>
      <c r="K394" s="8"/>
      <c r="L394" s="8"/>
      <c r="M394" s="8"/>
      <c r="N394" s="8"/>
      <c r="O394" s="8"/>
      <c r="P394" s="8"/>
      <c r="Q394" s="8"/>
      <c r="R394" s="8"/>
      <c r="S394" s="8"/>
      <c r="T394" s="8"/>
      <c r="U394" s="8"/>
      <c r="V394" s="8"/>
      <c r="W394" s="8"/>
      <c r="X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c r="CA394" s="8"/>
      <c r="CB394" s="8"/>
      <c r="CC394" s="8"/>
      <c r="CD394" s="8"/>
      <c r="CE394" s="8"/>
      <c r="CF394" s="8"/>
      <c r="CG394" s="8"/>
      <c r="CH394" s="8"/>
    </row>
    <row r="395" spans="1:86">
      <c r="A395" s="8"/>
      <c r="B395" s="8"/>
      <c r="C395" s="8"/>
      <c r="D395" s="8"/>
      <c r="E395" s="8"/>
      <c r="F395" s="8"/>
      <c r="G395" s="8"/>
      <c r="H395" s="8"/>
      <c r="I395" s="8"/>
      <c r="J395" s="8"/>
      <c r="K395" s="8"/>
      <c r="L395" s="8"/>
      <c r="M395" s="8"/>
      <c r="N395" s="8"/>
      <c r="O395" s="8"/>
      <c r="P395" s="8"/>
      <c r="Q395" s="8"/>
      <c r="R395" s="8"/>
      <c r="S395" s="8"/>
      <c r="T395" s="8"/>
      <c r="U395" s="8"/>
      <c r="V395" s="8"/>
      <c r="W395" s="8"/>
      <c r="X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c r="CA395" s="8"/>
      <c r="CB395" s="8"/>
      <c r="CC395" s="8"/>
      <c r="CD395" s="8"/>
      <c r="CE395" s="8"/>
      <c r="CF395" s="8"/>
      <c r="CG395" s="8"/>
      <c r="CH395" s="8"/>
    </row>
    <row r="396" spans="1:86">
      <c r="A396" s="8"/>
      <c r="B396" s="8"/>
      <c r="C396" s="8"/>
      <c r="D396" s="8"/>
      <c r="E396" s="8"/>
      <c r="F396" s="8"/>
      <c r="G396" s="8"/>
      <c r="H396" s="8"/>
      <c r="I396" s="8"/>
      <c r="J396" s="8"/>
      <c r="K396" s="8"/>
      <c r="L396" s="8"/>
      <c r="M396" s="8"/>
      <c r="N396" s="8"/>
      <c r="O396" s="8"/>
      <c r="P396" s="8"/>
      <c r="Q396" s="8"/>
      <c r="R396" s="8"/>
      <c r="S396" s="8"/>
      <c r="T396" s="8"/>
      <c r="U396" s="8"/>
      <c r="V396" s="8"/>
      <c r="W396" s="8"/>
      <c r="X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c r="CA396" s="8"/>
      <c r="CB396" s="8"/>
      <c r="CC396" s="8"/>
      <c r="CD396" s="8"/>
      <c r="CE396" s="8"/>
      <c r="CF396" s="8"/>
      <c r="CG396" s="8"/>
      <c r="CH396" s="8"/>
    </row>
    <row r="397" spans="1:86">
      <c r="A397" s="8"/>
      <c r="B397" s="8"/>
      <c r="C397" s="8"/>
      <c r="D397" s="8"/>
      <c r="E397" s="8"/>
      <c r="F397" s="8"/>
      <c r="G397" s="8"/>
      <c r="H397" s="8"/>
      <c r="I397" s="8"/>
      <c r="J397" s="8"/>
      <c r="K397" s="8"/>
      <c r="L397" s="8"/>
      <c r="M397" s="8"/>
      <c r="N397" s="8"/>
      <c r="O397" s="8"/>
      <c r="P397" s="8"/>
      <c r="Q397" s="8"/>
      <c r="R397" s="8"/>
      <c r="S397" s="8"/>
      <c r="T397" s="8"/>
      <c r="U397" s="8"/>
      <c r="V397" s="8"/>
      <c r="W397" s="8"/>
      <c r="X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c r="CA397" s="8"/>
      <c r="CB397" s="8"/>
      <c r="CC397" s="8"/>
      <c r="CD397" s="8"/>
      <c r="CE397" s="8"/>
      <c r="CF397" s="8"/>
      <c r="CG397" s="8"/>
      <c r="CH397" s="8"/>
    </row>
    <row r="398" spans="1:86">
      <c r="A398" s="8"/>
      <c r="B398" s="8"/>
      <c r="C398" s="8"/>
      <c r="D398" s="8"/>
      <c r="E398" s="8"/>
      <c r="F398" s="8"/>
      <c r="G398" s="8"/>
      <c r="H398" s="8"/>
      <c r="I398" s="8"/>
      <c r="J398" s="8"/>
      <c r="K398" s="8"/>
      <c r="L398" s="8"/>
      <c r="M398" s="8"/>
      <c r="N398" s="8"/>
      <c r="O398" s="8"/>
      <c r="P398" s="8"/>
      <c r="Q398" s="8"/>
      <c r="R398" s="8"/>
      <c r="S398" s="8"/>
      <c r="T398" s="8"/>
      <c r="U398" s="8"/>
      <c r="V398" s="8"/>
      <c r="W398" s="8"/>
      <c r="X398" s="8"/>
      <c r="Z398" s="8"/>
      <c r="AA398" s="8"/>
      <c r="AB398" s="8"/>
      <c r="AC398" s="8"/>
      <c r="AD398" s="8"/>
      <c r="AE398" s="8"/>
      <c r="AF398" s="8"/>
      <c r="AG398" s="8"/>
      <c r="AH398" s="8"/>
      <c r="AI398" s="8"/>
      <c r="AJ398" s="8"/>
      <c r="AK398" s="8"/>
      <c r="AL398" s="8"/>
      <c r="AM398" s="8"/>
      <c r="AN398" s="8"/>
      <c r="AO398" s="8"/>
      <c r="AP398" s="8"/>
      <c r="AQ398" s="8"/>
      <c r="AR398" s="8"/>
      <c r="AS398" s="8"/>
      <c r="AT398" s="8"/>
      <c r="AU398" s="8"/>
      <c r="AV398" s="8"/>
      <c r="AW398" s="8"/>
      <c r="AX398" s="8"/>
      <c r="AY398" s="8"/>
      <c r="AZ398" s="8"/>
      <c r="BA398" s="8"/>
      <c r="BB398" s="8"/>
      <c r="BC398" s="8"/>
      <c r="BD398" s="8"/>
      <c r="BE398" s="8"/>
      <c r="BF398" s="8"/>
      <c r="BG398" s="8"/>
      <c r="BH398" s="8"/>
      <c r="BI398" s="8"/>
      <c r="BJ398" s="8"/>
      <c r="BK398" s="8"/>
      <c r="BL398" s="8"/>
      <c r="BM398" s="8"/>
      <c r="BN398" s="8"/>
      <c r="BO398" s="8"/>
      <c r="BP398" s="8"/>
      <c r="BQ398" s="8"/>
      <c r="BR398" s="8"/>
      <c r="BS398" s="8"/>
      <c r="BT398" s="8"/>
      <c r="BU398" s="8"/>
      <c r="BV398" s="8"/>
      <c r="BW398" s="8"/>
      <c r="BX398" s="8"/>
      <c r="BY398" s="8"/>
      <c r="BZ398" s="8"/>
      <c r="CA398" s="8"/>
      <c r="CB398" s="8"/>
      <c r="CC398" s="8"/>
      <c r="CD398" s="8"/>
      <c r="CE398" s="8"/>
      <c r="CF398" s="8"/>
      <c r="CG398" s="8"/>
      <c r="CH398" s="8"/>
    </row>
    <row r="399" spans="1:86">
      <c r="A399" s="8"/>
      <c r="B399" s="8"/>
      <c r="C399" s="8"/>
      <c r="D399" s="8"/>
      <c r="E399" s="8"/>
      <c r="F399" s="8"/>
      <c r="G399" s="8"/>
      <c r="H399" s="8"/>
      <c r="I399" s="8"/>
      <c r="J399" s="8"/>
      <c r="K399" s="8"/>
      <c r="L399" s="8"/>
      <c r="M399" s="8"/>
      <c r="N399" s="8"/>
      <c r="O399" s="8"/>
      <c r="P399" s="8"/>
      <c r="Q399" s="8"/>
      <c r="R399" s="8"/>
      <c r="S399" s="8"/>
      <c r="T399" s="8"/>
      <c r="U399" s="8"/>
      <c r="V399" s="8"/>
      <c r="W399" s="8"/>
      <c r="X399" s="8"/>
      <c r="Z399" s="8"/>
      <c r="AA399" s="8"/>
      <c r="AB399" s="8"/>
      <c r="AC399" s="8"/>
      <c r="AD399" s="8"/>
      <c r="AE399" s="8"/>
      <c r="AF399" s="8"/>
      <c r="AG399" s="8"/>
      <c r="AH399" s="8"/>
      <c r="AI399" s="8"/>
      <c r="AJ399" s="8"/>
      <c r="AK399" s="8"/>
      <c r="AL399" s="8"/>
      <c r="AM399" s="8"/>
      <c r="AN399" s="8"/>
      <c r="AO399" s="8"/>
      <c r="AP399" s="8"/>
      <c r="AQ399" s="8"/>
      <c r="AR399" s="8"/>
      <c r="AS399" s="8"/>
      <c r="AT399" s="8"/>
      <c r="AU399" s="8"/>
      <c r="AV399" s="8"/>
      <c r="AW399" s="8"/>
      <c r="AX399" s="8"/>
      <c r="AY399" s="8"/>
      <c r="AZ399" s="8"/>
      <c r="BA399" s="8"/>
      <c r="BB399" s="8"/>
      <c r="BC399" s="8"/>
      <c r="BD399" s="8"/>
      <c r="BE399" s="8"/>
      <c r="BF399" s="8"/>
      <c r="BG399" s="8"/>
      <c r="BH399" s="8"/>
      <c r="BI399" s="8"/>
      <c r="BJ399" s="8"/>
      <c r="BK399" s="8"/>
      <c r="BL399" s="8"/>
      <c r="BM399" s="8"/>
      <c r="BN399" s="8"/>
      <c r="BO399" s="8"/>
      <c r="BP399" s="8"/>
      <c r="BQ399" s="8"/>
      <c r="BR399" s="8"/>
      <c r="BS399" s="8"/>
      <c r="BT399" s="8"/>
      <c r="BU399" s="8"/>
      <c r="BV399" s="8"/>
      <c r="BW399" s="8"/>
      <c r="BX399" s="8"/>
      <c r="BY399" s="8"/>
      <c r="BZ399" s="8"/>
      <c r="CA399" s="8"/>
      <c r="CB399" s="8"/>
      <c r="CC399" s="8"/>
      <c r="CD399" s="8"/>
      <c r="CE399" s="8"/>
      <c r="CF399" s="8"/>
      <c r="CG399" s="8"/>
      <c r="CH399" s="8"/>
    </row>
    <row r="400" spans="1:86">
      <c r="A400" s="8"/>
      <c r="B400" s="8"/>
      <c r="C400" s="8"/>
      <c r="D400" s="8"/>
      <c r="E400" s="8"/>
      <c r="F400" s="8"/>
      <c r="G400" s="8"/>
      <c r="H400" s="8"/>
      <c r="I400" s="8"/>
      <c r="J400" s="8"/>
      <c r="K400" s="8"/>
      <c r="L400" s="8"/>
      <c r="M400" s="8"/>
      <c r="N400" s="8"/>
      <c r="O400" s="8"/>
      <c r="P400" s="8"/>
      <c r="Q400" s="8"/>
      <c r="R400" s="8"/>
      <c r="S400" s="8"/>
      <c r="T400" s="8"/>
      <c r="U400" s="8"/>
      <c r="V400" s="8"/>
      <c r="W400" s="8"/>
      <c r="X400" s="8"/>
      <c r="Z400" s="8"/>
      <c r="AA400" s="8"/>
      <c r="AB400" s="8"/>
      <c r="AC400" s="8"/>
      <c r="AD400" s="8"/>
      <c r="AE400" s="8"/>
      <c r="AF400" s="8"/>
      <c r="AG400" s="8"/>
      <c r="AH400" s="8"/>
      <c r="AI400" s="8"/>
      <c r="AJ400" s="8"/>
      <c r="AK400" s="8"/>
      <c r="AL400" s="8"/>
      <c r="AM400" s="8"/>
      <c r="AN400" s="8"/>
      <c r="AO400" s="8"/>
      <c r="AP400" s="8"/>
      <c r="AQ400" s="8"/>
      <c r="AR400" s="8"/>
      <c r="AS400" s="8"/>
      <c r="AT400" s="8"/>
      <c r="AU400" s="8"/>
      <c r="AV400" s="8"/>
      <c r="AW400" s="8"/>
      <c r="AX400" s="8"/>
      <c r="AY400" s="8"/>
      <c r="AZ400" s="8"/>
      <c r="BA400" s="8"/>
      <c r="BB400" s="8"/>
      <c r="BC400" s="8"/>
      <c r="BD400" s="8"/>
      <c r="BE400" s="8"/>
      <c r="BF400" s="8"/>
      <c r="BG400" s="8"/>
      <c r="BH400" s="8"/>
      <c r="BI400" s="8"/>
      <c r="BJ400" s="8"/>
      <c r="BK400" s="8"/>
      <c r="BL400" s="8"/>
      <c r="BM400" s="8"/>
      <c r="BN400" s="8"/>
      <c r="BO400" s="8"/>
      <c r="BP400" s="8"/>
      <c r="BQ400" s="8"/>
      <c r="BR400" s="8"/>
      <c r="BS400" s="8"/>
      <c r="BT400" s="8"/>
      <c r="BU400" s="8"/>
      <c r="BV400" s="8"/>
      <c r="BW400" s="8"/>
      <c r="BX400" s="8"/>
      <c r="BY400" s="8"/>
      <c r="BZ400" s="8"/>
      <c r="CA400" s="8"/>
      <c r="CB400" s="8"/>
      <c r="CC400" s="8"/>
      <c r="CD400" s="8"/>
      <c r="CE400" s="8"/>
      <c r="CF400" s="8"/>
      <c r="CG400" s="8"/>
      <c r="CH400" s="8"/>
    </row>
    <row r="401" spans="1:86">
      <c r="A401" s="8"/>
      <c r="B401" s="8"/>
      <c r="C401" s="8"/>
      <c r="D401" s="8"/>
      <c r="E401" s="8"/>
      <c r="F401" s="8"/>
      <c r="G401" s="8"/>
      <c r="H401" s="8"/>
      <c r="I401" s="8"/>
      <c r="J401" s="8"/>
      <c r="K401" s="8"/>
      <c r="L401" s="8"/>
      <c r="M401" s="8"/>
      <c r="N401" s="8"/>
      <c r="O401" s="8"/>
      <c r="P401" s="8"/>
      <c r="Q401" s="8"/>
      <c r="R401" s="8"/>
      <c r="S401" s="8"/>
      <c r="T401" s="8"/>
      <c r="U401" s="8"/>
      <c r="V401" s="8"/>
      <c r="W401" s="8"/>
      <c r="X401" s="8"/>
      <c r="Z401" s="8"/>
      <c r="AA401" s="8"/>
      <c r="AB401" s="8"/>
      <c r="AC401" s="8"/>
      <c r="AD401" s="8"/>
      <c r="AE401" s="8"/>
      <c r="AF401" s="8"/>
      <c r="AG401" s="8"/>
      <c r="AH401" s="8"/>
      <c r="AI401" s="8"/>
      <c r="AJ401" s="8"/>
      <c r="AK401" s="8"/>
      <c r="AL401" s="8"/>
      <c r="AM401" s="8"/>
      <c r="AN401" s="8"/>
      <c r="AO401" s="8"/>
      <c r="AP401" s="8"/>
      <c r="AQ401" s="8"/>
      <c r="AR401" s="8"/>
      <c r="AS401" s="8"/>
      <c r="AT401" s="8"/>
      <c r="AU401" s="8"/>
      <c r="AV401" s="8"/>
      <c r="AW401" s="8"/>
      <c r="AX401" s="8"/>
      <c r="AY401" s="8"/>
      <c r="AZ401" s="8"/>
      <c r="BA401" s="8"/>
      <c r="BB401" s="8"/>
      <c r="BC401" s="8"/>
      <c r="BD401" s="8"/>
      <c r="BE401" s="8"/>
      <c r="BF401" s="8"/>
      <c r="BG401" s="8"/>
      <c r="BH401" s="8"/>
      <c r="BI401" s="8"/>
      <c r="BJ401" s="8"/>
      <c r="BK401" s="8"/>
      <c r="BL401" s="8"/>
      <c r="BM401" s="8"/>
      <c r="BN401" s="8"/>
      <c r="BO401" s="8"/>
      <c r="BP401" s="8"/>
      <c r="BQ401" s="8"/>
      <c r="BR401" s="8"/>
      <c r="BS401" s="8"/>
      <c r="BT401" s="8"/>
      <c r="BU401" s="8"/>
      <c r="BV401" s="8"/>
      <c r="BW401" s="8"/>
      <c r="BX401" s="8"/>
      <c r="BY401" s="8"/>
      <c r="BZ401" s="8"/>
      <c r="CA401" s="8"/>
      <c r="CB401" s="8"/>
      <c r="CC401" s="8"/>
      <c r="CD401" s="8"/>
      <c r="CE401" s="8"/>
      <c r="CF401" s="8"/>
      <c r="CG401" s="8"/>
      <c r="CH401" s="8"/>
    </row>
    <row r="402" spans="1:86">
      <c r="A402" s="8"/>
      <c r="B402" s="8"/>
      <c r="C402" s="8"/>
      <c r="D402" s="8"/>
      <c r="E402" s="8"/>
      <c r="F402" s="8"/>
      <c r="G402" s="8"/>
      <c r="H402" s="8"/>
      <c r="I402" s="8"/>
      <c r="J402" s="8"/>
      <c r="K402" s="8"/>
      <c r="L402" s="8"/>
      <c r="M402" s="8"/>
      <c r="N402" s="8"/>
      <c r="O402" s="8"/>
      <c r="P402" s="8"/>
      <c r="Q402" s="8"/>
      <c r="R402" s="8"/>
      <c r="S402" s="8"/>
      <c r="T402" s="8"/>
      <c r="U402" s="8"/>
      <c r="V402" s="8"/>
      <c r="W402" s="8"/>
      <c r="X402" s="8"/>
      <c r="Z402" s="8"/>
      <c r="AA402" s="8"/>
      <c r="AB402" s="8"/>
      <c r="AC402" s="8"/>
      <c r="AD402" s="8"/>
      <c r="AE402" s="8"/>
      <c r="AF402" s="8"/>
      <c r="AG402" s="8"/>
      <c r="AH402" s="8"/>
      <c r="AI402" s="8"/>
      <c r="AJ402" s="8"/>
      <c r="AK402" s="8"/>
      <c r="AL402" s="8"/>
      <c r="AM402" s="8"/>
      <c r="AN402" s="8"/>
      <c r="AO402" s="8"/>
      <c r="AP402" s="8"/>
      <c r="AQ402" s="8"/>
      <c r="AR402" s="8"/>
      <c r="AS402" s="8"/>
      <c r="AT402" s="8"/>
      <c r="AU402" s="8"/>
      <c r="AV402" s="8"/>
      <c r="AW402" s="8"/>
      <c r="AX402" s="8"/>
      <c r="AY402" s="8"/>
      <c r="AZ402" s="8"/>
      <c r="BA402" s="8"/>
      <c r="BB402" s="8"/>
      <c r="BC402" s="8"/>
      <c r="BD402" s="8"/>
      <c r="BE402" s="8"/>
      <c r="BF402" s="8"/>
      <c r="BG402" s="8"/>
      <c r="BH402" s="8"/>
      <c r="BI402" s="8"/>
      <c r="BJ402" s="8"/>
      <c r="BK402" s="8"/>
      <c r="BL402" s="8"/>
      <c r="BM402" s="8"/>
      <c r="BN402" s="8"/>
      <c r="BO402" s="8"/>
      <c r="BP402" s="8"/>
      <c r="BQ402" s="8"/>
      <c r="BR402" s="8"/>
      <c r="BS402" s="8"/>
      <c r="BT402" s="8"/>
      <c r="BU402" s="8"/>
      <c r="BV402" s="8"/>
      <c r="BW402" s="8"/>
      <c r="BX402" s="8"/>
      <c r="BY402" s="8"/>
      <c r="BZ402" s="8"/>
      <c r="CA402" s="8"/>
      <c r="CB402" s="8"/>
      <c r="CC402" s="8"/>
      <c r="CD402" s="8"/>
      <c r="CE402" s="8"/>
      <c r="CF402" s="8"/>
      <c r="CG402" s="8"/>
      <c r="CH402" s="8"/>
    </row>
    <row r="403" spans="1:86">
      <c r="A403" s="8"/>
      <c r="B403" s="8"/>
      <c r="C403" s="8"/>
      <c r="D403" s="8"/>
      <c r="E403" s="8"/>
      <c r="F403" s="8"/>
      <c r="G403" s="8"/>
      <c r="H403" s="8"/>
      <c r="I403" s="8"/>
      <c r="J403" s="8"/>
      <c r="K403" s="8"/>
      <c r="L403" s="8"/>
      <c r="M403" s="8"/>
      <c r="N403" s="8"/>
      <c r="O403" s="8"/>
      <c r="P403" s="8"/>
      <c r="Q403" s="8"/>
      <c r="R403" s="8"/>
      <c r="S403" s="8"/>
      <c r="T403" s="8"/>
      <c r="U403" s="8"/>
      <c r="V403" s="8"/>
      <c r="W403" s="8"/>
      <c r="X403" s="8"/>
      <c r="Z403" s="8"/>
      <c r="AA403" s="8"/>
      <c r="AB403" s="8"/>
      <c r="AC403" s="8"/>
      <c r="AD403" s="8"/>
      <c r="AE403" s="8"/>
      <c r="AF403" s="8"/>
      <c r="AG403" s="8"/>
      <c r="AH403" s="8"/>
      <c r="AI403" s="8"/>
      <c r="AJ403" s="8"/>
      <c r="AK403" s="8"/>
      <c r="AL403" s="8"/>
      <c r="AM403" s="8"/>
      <c r="AN403" s="8"/>
      <c r="AO403" s="8"/>
      <c r="AP403" s="8"/>
      <c r="AQ403" s="8"/>
      <c r="AR403" s="8"/>
      <c r="AS403" s="8"/>
      <c r="AT403" s="8"/>
      <c r="AU403" s="8"/>
      <c r="AV403" s="8"/>
      <c r="AW403" s="8"/>
      <c r="AX403" s="8"/>
      <c r="AY403" s="8"/>
      <c r="AZ403" s="8"/>
      <c r="BA403" s="8"/>
      <c r="BB403" s="8"/>
      <c r="BC403" s="8"/>
      <c r="BD403" s="8"/>
      <c r="BE403" s="8"/>
      <c r="BF403" s="8"/>
      <c r="BG403" s="8"/>
      <c r="BH403" s="8"/>
      <c r="BI403" s="8"/>
      <c r="BJ403" s="8"/>
      <c r="BK403" s="8"/>
      <c r="BL403" s="8"/>
      <c r="BM403" s="8"/>
      <c r="BN403" s="8"/>
      <c r="BO403" s="8"/>
      <c r="BP403" s="8"/>
      <c r="BQ403" s="8"/>
      <c r="BR403" s="8"/>
      <c r="BS403" s="8"/>
      <c r="BT403" s="8"/>
      <c r="BU403" s="8"/>
      <c r="BV403" s="8"/>
      <c r="BW403" s="8"/>
      <c r="BX403" s="8"/>
      <c r="BY403" s="8"/>
      <c r="BZ403" s="8"/>
      <c r="CA403" s="8"/>
      <c r="CB403" s="8"/>
      <c r="CC403" s="8"/>
      <c r="CD403" s="8"/>
      <c r="CE403" s="8"/>
      <c r="CF403" s="8"/>
      <c r="CG403" s="8"/>
      <c r="CH403" s="8"/>
    </row>
    <row r="404" spans="1:86">
      <c r="A404" s="8"/>
      <c r="B404" s="8"/>
      <c r="C404" s="8"/>
      <c r="D404" s="8"/>
      <c r="E404" s="8"/>
      <c r="F404" s="8"/>
      <c r="G404" s="8"/>
      <c r="H404" s="8"/>
      <c r="I404" s="8"/>
      <c r="J404" s="8"/>
      <c r="K404" s="8"/>
      <c r="L404" s="8"/>
      <c r="M404" s="8"/>
      <c r="N404" s="8"/>
      <c r="O404" s="8"/>
      <c r="P404" s="8"/>
      <c r="Q404" s="8"/>
      <c r="R404" s="8"/>
      <c r="S404" s="8"/>
      <c r="T404" s="8"/>
      <c r="U404" s="8"/>
      <c r="V404" s="8"/>
      <c r="W404" s="8"/>
      <c r="X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c r="BH404" s="8"/>
      <c r="BI404" s="8"/>
      <c r="BJ404" s="8"/>
      <c r="BK404" s="8"/>
      <c r="BL404" s="8"/>
      <c r="BM404" s="8"/>
      <c r="BN404" s="8"/>
      <c r="BO404" s="8"/>
      <c r="BP404" s="8"/>
      <c r="BQ404" s="8"/>
      <c r="BR404" s="8"/>
      <c r="BS404" s="8"/>
      <c r="BT404" s="8"/>
      <c r="BU404" s="8"/>
      <c r="BV404" s="8"/>
      <c r="BW404" s="8"/>
      <c r="BX404" s="8"/>
      <c r="BY404" s="8"/>
      <c r="BZ404" s="8"/>
      <c r="CA404" s="8"/>
      <c r="CB404" s="8"/>
      <c r="CC404" s="8"/>
      <c r="CD404" s="8"/>
      <c r="CE404" s="8"/>
      <c r="CF404" s="8"/>
      <c r="CG404" s="8"/>
      <c r="CH404" s="8"/>
    </row>
    <row r="405" spans="1:86">
      <c r="A405" s="8"/>
      <c r="B405" s="8"/>
      <c r="C405" s="8"/>
      <c r="D405" s="8"/>
      <c r="E405" s="8"/>
      <c r="F405" s="8"/>
      <c r="G405" s="8"/>
      <c r="H405" s="8"/>
      <c r="I405" s="8"/>
      <c r="J405" s="8"/>
      <c r="K405" s="8"/>
      <c r="L405" s="8"/>
      <c r="M405" s="8"/>
      <c r="N405" s="8"/>
      <c r="O405" s="8"/>
      <c r="P405" s="8"/>
      <c r="Q405" s="8"/>
      <c r="R405" s="8"/>
      <c r="S405" s="8"/>
      <c r="T405" s="8"/>
      <c r="U405" s="8"/>
      <c r="V405" s="8"/>
      <c r="W405" s="8"/>
      <c r="X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c r="BH405" s="8"/>
      <c r="BI405" s="8"/>
      <c r="BJ405" s="8"/>
      <c r="BK405" s="8"/>
      <c r="BL405" s="8"/>
      <c r="BM405" s="8"/>
      <c r="BN405" s="8"/>
      <c r="BO405" s="8"/>
      <c r="BP405" s="8"/>
      <c r="BQ405" s="8"/>
      <c r="BR405" s="8"/>
      <c r="BS405" s="8"/>
      <c r="BT405" s="8"/>
      <c r="BU405" s="8"/>
      <c r="BV405" s="8"/>
      <c r="BW405" s="8"/>
      <c r="BX405" s="8"/>
      <c r="BY405" s="8"/>
      <c r="BZ405" s="8"/>
      <c r="CA405" s="8"/>
      <c r="CB405" s="8"/>
      <c r="CC405" s="8"/>
      <c r="CD405" s="8"/>
      <c r="CE405" s="8"/>
      <c r="CF405" s="8"/>
      <c r="CG405" s="8"/>
      <c r="CH405" s="8"/>
    </row>
    <row r="406" spans="1:86">
      <c r="A406" s="8"/>
      <c r="B406" s="8"/>
      <c r="C406" s="8"/>
      <c r="D406" s="8"/>
      <c r="E406" s="8"/>
      <c r="F406" s="8"/>
      <c r="G406" s="8"/>
      <c r="H406" s="8"/>
      <c r="I406" s="8"/>
      <c r="J406" s="8"/>
      <c r="K406" s="8"/>
      <c r="L406" s="8"/>
      <c r="M406" s="8"/>
      <c r="N406" s="8"/>
      <c r="O406" s="8"/>
      <c r="P406" s="8"/>
      <c r="Q406" s="8"/>
      <c r="R406" s="8"/>
      <c r="S406" s="8"/>
      <c r="T406" s="8"/>
      <c r="U406" s="8"/>
      <c r="V406" s="8"/>
      <c r="W406" s="8"/>
      <c r="X406" s="8"/>
      <c r="Z406" s="8"/>
      <c r="AA406" s="8"/>
      <c r="AB406" s="8"/>
      <c r="AC406" s="8"/>
      <c r="AD406" s="8"/>
      <c r="AE406" s="8"/>
      <c r="AF406" s="8"/>
      <c r="AG406" s="8"/>
      <c r="AH406" s="8"/>
      <c r="AI406" s="8"/>
      <c r="AJ406" s="8"/>
      <c r="AK406" s="8"/>
      <c r="AL406" s="8"/>
      <c r="AM406" s="8"/>
      <c r="AN406" s="8"/>
      <c r="AO406" s="8"/>
      <c r="AP406" s="8"/>
      <c r="AQ406" s="8"/>
      <c r="AR406" s="8"/>
      <c r="AS406" s="8"/>
      <c r="AT406" s="8"/>
      <c r="AU406" s="8"/>
      <c r="AV406" s="8"/>
      <c r="AW406" s="8"/>
      <c r="AX406" s="8"/>
      <c r="AY406" s="8"/>
      <c r="AZ406" s="8"/>
      <c r="BA406" s="8"/>
      <c r="BB406" s="8"/>
      <c r="BC406" s="8"/>
      <c r="BD406" s="8"/>
      <c r="BE406" s="8"/>
      <c r="BF406" s="8"/>
      <c r="BG406" s="8"/>
      <c r="BH406" s="8"/>
      <c r="BI406" s="8"/>
      <c r="BJ406" s="8"/>
      <c r="BK406" s="8"/>
      <c r="BL406" s="8"/>
      <c r="BM406" s="8"/>
      <c r="BN406" s="8"/>
      <c r="BO406" s="8"/>
      <c r="BP406" s="8"/>
      <c r="BQ406" s="8"/>
      <c r="BR406" s="8"/>
      <c r="BS406" s="8"/>
      <c r="BT406" s="8"/>
      <c r="BU406" s="8"/>
      <c r="BV406" s="8"/>
      <c r="BW406" s="8"/>
      <c r="BX406" s="8"/>
      <c r="BY406" s="8"/>
      <c r="BZ406" s="8"/>
      <c r="CA406" s="8"/>
      <c r="CB406" s="8"/>
      <c r="CC406" s="8"/>
      <c r="CD406" s="8"/>
      <c r="CE406" s="8"/>
      <c r="CF406" s="8"/>
      <c r="CG406" s="8"/>
      <c r="CH406" s="8"/>
    </row>
    <row r="407" spans="1:86">
      <c r="A407" s="8"/>
      <c r="B407" s="8"/>
      <c r="C407" s="8"/>
      <c r="D407" s="8"/>
      <c r="E407" s="8"/>
      <c r="F407" s="8"/>
      <c r="G407" s="8"/>
      <c r="H407" s="8"/>
      <c r="I407" s="8"/>
      <c r="J407" s="8"/>
      <c r="K407" s="8"/>
      <c r="L407" s="8"/>
      <c r="M407" s="8"/>
      <c r="N407" s="8"/>
      <c r="O407" s="8"/>
      <c r="P407" s="8"/>
      <c r="Q407" s="8"/>
      <c r="R407" s="8"/>
      <c r="S407" s="8"/>
      <c r="T407" s="8"/>
      <c r="U407" s="8"/>
      <c r="V407" s="8"/>
      <c r="W407" s="8"/>
      <c r="X407" s="8"/>
      <c r="Z407" s="8"/>
      <c r="AA407" s="8"/>
      <c r="AB407" s="8"/>
      <c r="AC407" s="8"/>
      <c r="AD407" s="8"/>
      <c r="AE407" s="8"/>
      <c r="AF407" s="8"/>
      <c r="AG407" s="8"/>
      <c r="AH407" s="8"/>
      <c r="AI407" s="8"/>
      <c r="AJ407" s="8"/>
      <c r="AK407" s="8"/>
      <c r="AL407" s="8"/>
      <c r="AM407" s="8"/>
      <c r="AN407" s="8"/>
      <c r="AO407" s="8"/>
      <c r="AP407" s="8"/>
      <c r="AQ407" s="8"/>
      <c r="AR407" s="8"/>
      <c r="AS407" s="8"/>
      <c r="AT407" s="8"/>
      <c r="AU407" s="8"/>
      <c r="AV407" s="8"/>
      <c r="AW407" s="8"/>
      <c r="AX407" s="8"/>
      <c r="AY407" s="8"/>
      <c r="AZ407" s="8"/>
      <c r="BA407" s="8"/>
      <c r="BB407" s="8"/>
      <c r="BC407" s="8"/>
      <c r="BD407" s="8"/>
      <c r="BE407" s="8"/>
      <c r="BF407" s="8"/>
      <c r="BG407" s="8"/>
      <c r="BH407" s="8"/>
      <c r="BI407" s="8"/>
      <c r="BJ407" s="8"/>
      <c r="BK407" s="8"/>
      <c r="BL407" s="8"/>
      <c r="BM407" s="8"/>
      <c r="BN407" s="8"/>
      <c r="BO407" s="8"/>
      <c r="BP407" s="8"/>
      <c r="BQ407" s="8"/>
      <c r="BR407" s="8"/>
      <c r="BS407" s="8"/>
      <c r="BT407" s="8"/>
      <c r="BU407" s="8"/>
      <c r="BV407" s="8"/>
      <c r="BW407" s="8"/>
      <c r="BX407" s="8"/>
      <c r="BY407" s="8"/>
      <c r="BZ407" s="8"/>
      <c r="CA407" s="8"/>
      <c r="CB407" s="8"/>
      <c r="CC407" s="8"/>
      <c r="CD407" s="8"/>
      <c r="CE407" s="8"/>
      <c r="CF407" s="8"/>
      <c r="CG407" s="8"/>
      <c r="CH407" s="8"/>
    </row>
    <row r="408" spans="1:86">
      <c r="A408" s="8"/>
      <c r="B408" s="8"/>
      <c r="C408" s="8"/>
      <c r="D408" s="8"/>
      <c r="E408" s="8"/>
      <c r="F408" s="8"/>
      <c r="G408" s="8"/>
      <c r="H408" s="8"/>
      <c r="I408" s="8"/>
      <c r="J408" s="8"/>
      <c r="K408" s="8"/>
      <c r="L408" s="8"/>
      <c r="M408" s="8"/>
      <c r="N408" s="8"/>
      <c r="O408" s="8"/>
      <c r="P408" s="8"/>
      <c r="Q408" s="8"/>
      <c r="R408" s="8"/>
      <c r="S408" s="8"/>
      <c r="T408" s="8"/>
      <c r="U408" s="8"/>
      <c r="V408" s="8"/>
      <c r="W408" s="8"/>
      <c r="X408" s="8"/>
      <c r="Z408" s="8"/>
      <c r="AA408" s="8"/>
      <c r="AB408" s="8"/>
      <c r="AC408" s="8"/>
      <c r="AD408" s="8"/>
      <c r="AE408" s="8"/>
      <c r="AF408" s="8"/>
      <c r="AG408" s="8"/>
      <c r="AH408" s="8"/>
      <c r="AI408" s="8"/>
      <c r="AJ408" s="8"/>
      <c r="AK408" s="8"/>
      <c r="AL408" s="8"/>
      <c r="AM408" s="8"/>
      <c r="AN408" s="8"/>
      <c r="AO408" s="8"/>
      <c r="AP408" s="8"/>
      <c r="AQ408" s="8"/>
      <c r="AR408" s="8"/>
      <c r="AS408" s="8"/>
      <c r="AT408" s="8"/>
      <c r="AU408" s="8"/>
      <c r="AV408" s="8"/>
      <c r="AW408" s="8"/>
      <c r="AX408" s="8"/>
      <c r="AY408" s="8"/>
      <c r="AZ408" s="8"/>
      <c r="BA408" s="8"/>
      <c r="BB408" s="8"/>
      <c r="BC408" s="8"/>
      <c r="BD408" s="8"/>
      <c r="BE408" s="8"/>
      <c r="BF408" s="8"/>
      <c r="BG408" s="8"/>
      <c r="BH408" s="8"/>
      <c r="BI408" s="8"/>
      <c r="BJ408" s="8"/>
      <c r="BK408" s="8"/>
      <c r="BL408" s="8"/>
      <c r="BM408" s="8"/>
      <c r="BN408" s="8"/>
      <c r="BO408" s="8"/>
      <c r="BP408" s="8"/>
      <c r="BQ408" s="8"/>
      <c r="BR408" s="8"/>
      <c r="BS408" s="8"/>
      <c r="BT408" s="8"/>
      <c r="BU408" s="8"/>
      <c r="BV408" s="8"/>
      <c r="BW408" s="8"/>
      <c r="BX408" s="8"/>
      <c r="BY408" s="8"/>
      <c r="BZ408" s="8"/>
      <c r="CA408" s="8"/>
      <c r="CB408" s="8"/>
      <c r="CC408" s="8"/>
      <c r="CD408" s="8"/>
      <c r="CE408" s="8"/>
      <c r="CF408" s="8"/>
      <c r="CG408" s="8"/>
      <c r="CH408" s="8"/>
    </row>
    <row r="409" spans="1:86">
      <c r="A409" s="8"/>
      <c r="B409" s="8"/>
      <c r="C409" s="8"/>
      <c r="D409" s="8"/>
      <c r="E409" s="8"/>
      <c r="F409" s="8"/>
      <c r="G409" s="8"/>
      <c r="H409" s="8"/>
      <c r="I409" s="8"/>
      <c r="J409" s="8"/>
      <c r="K409" s="8"/>
      <c r="L409" s="8"/>
      <c r="M409" s="8"/>
      <c r="N409" s="8"/>
      <c r="O409" s="8"/>
      <c r="P409" s="8"/>
      <c r="Q409" s="8"/>
      <c r="R409" s="8"/>
      <c r="S409" s="8"/>
      <c r="T409" s="8"/>
      <c r="U409" s="8"/>
      <c r="V409" s="8"/>
      <c r="W409" s="8"/>
      <c r="X409" s="8"/>
      <c r="Z409" s="8"/>
      <c r="AA409" s="8"/>
      <c r="AB409" s="8"/>
      <c r="AC409" s="8"/>
      <c r="AD409" s="8"/>
      <c r="AE409" s="8"/>
      <c r="AF409" s="8"/>
      <c r="AG409" s="8"/>
      <c r="AH409" s="8"/>
      <c r="AI409" s="8"/>
      <c r="AJ409" s="8"/>
      <c r="AK409" s="8"/>
      <c r="AL409" s="8"/>
      <c r="AM409" s="8"/>
      <c r="AN409" s="8"/>
      <c r="AO409" s="8"/>
      <c r="AP409" s="8"/>
      <c r="AQ409" s="8"/>
      <c r="AR409" s="8"/>
      <c r="AS409" s="8"/>
      <c r="AT409" s="8"/>
      <c r="AU409" s="8"/>
      <c r="AV409" s="8"/>
      <c r="AW409" s="8"/>
      <c r="AX409" s="8"/>
      <c r="AY409" s="8"/>
      <c r="AZ409" s="8"/>
      <c r="BA409" s="8"/>
      <c r="BB409" s="8"/>
      <c r="BC409" s="8"/>
      <c r="BD409" s="8"/>
      <c r="BE409" s="8"/>
      <c r="BF409" s="8"/>
      <c r="BG409" s="8"/>
      <c r="BH409" s="8"/>
      <c r="BI409" s="8"/>
      <c r="BJ409" s="8"/>
      <c r="BK409" s="8"/>
      <c r="BL409" s="8"/>
      <c r="BM409" s="8"/>
      <c r="BN409" s="8"/>
      <c r="BO409" s="8"/>
      <c r="BP409" s="8"/>
      <c r="BQ409" s="8"/>
      <c r="BR409" s="8"/>
      <c r="BS409" s="8"/>
      <c r="BT409" s="8"/>
      <c r="BU409" s="8"/>
      <c r="BV409" s="8"/>
      <c r="BW409" s="8"/>
      <c r="BX409" s="8"/>
      <c r="BY409" s="8"/>
      <c r="BZ409" s="8"/>
      <c r="CA409" s="8"/>
      <c r="CB409" s="8"/>
      <c r="CC409" s="8"/>
      <c r="CD409" s="8"/>
      <c r="CE409" s="8"/>
      <c r="CF409" s="8"/>
      <c r="CG409" s="8"/>
      <c r="CH409" s="8"/>
    </row>
    <row r="410" spans="1:86">
      <c r="A410" s="8"/>
      <c r="B410" s="8"/>
      <c r="C410" s="8"/>
      <c r="D410" s="8"/>
      <c r="E410" s="8"/>
      <c r="F410" s="8"/>
      <c r="G410" s="8"/>
      <c r="H410" s="8"/>
      <c r="I410" s="8"/>
      <c r="J410" s="8"/>
      <c r="K410" s="8"/>
      <c r="L410" s="8"/>
      <c r="M410" s="8"/>
      <c r="N410" s="8"/>
      <c r="O410" s="8"/>
      <c r="P410" s="8"/>
      <c r="Q410" s="8"/>
      <c r="R410" s="8"/>
      <c r="S410" s="8"/>
      <c r="T410" s="8"/>
      <c r="U410" s="8"/>
      <c r="V410" s="8"/>
      <c r="W410" s="8"/>
      <c r="X410" s="8"/>
      <c r="Z410" s="8"/>
      <c r="AA410" s="8"/>
      <c r="AB410" s="8"/>
      <c r="AC410" s="8"/>
      <c r="AD410" s="8"/>
      <c r="AE410" s="8"/>
      <c r="AF410" s="8"/>
      <c r="AG410" s="8"/>
      <c r="AH410" s="8"/>
      <c r="AI410" s="8"/>
      <c r="AJ410" s="8"/>
      <c r="AK410" s="8"/>
      <c r="AL410" s="8"/>
      <c r="AM410" s="8"/>
      <c r="AN410" s="8"/>
      <c r="AO410" s="8"/>
      <c r="AP410" s="8"/>
      <c r="AQ410" s="8"/>
      <c r="AR410" s="8"/>
      <c r="AS410" s="8"/>
      <c r="AT410" s="8"/>
      <c r="AU410" s="8"/>
      <c r="AV410" s="8"/>
      <c r="AW410" s="8"/>
      <c r="AX410" s="8"/>
      <c r="AY410" s="8"/>
      <c r="AZ410" s="8"/>
      <c r="BA410" s="8"/>
      <c r="BB410" s="8"/>
      <c r="BC410" s="8"/>
      <c r="BD410" s="8"/>
      <c r="BE410" s="8"/>
      <c r="BF410" s="8"/>
      <c r="BG410" s="8"/>
      <c r="BH410" s="8"/>
      <c r="BI410" s="8"/>
      <c r="BJ410" s="8"/>
      <c r="BK410" s="8"/>
      <c r="BL410" s="8"/>
      <c r="BM410" s="8"/>
      <c r="BN410" s="8"/>
      <c r="BO410" s="8"/>
      <c r="BP410" s="8"/>
      <c r="BQ410" s="8"/>
      <c r="BR410" s="8"/>
      <c r="BS410" s="8"/>
      <c r="BT410" s="8"/>
      <c r="BU410" s="8"/>
      <c r="BV410" s="8"/>
      <c r="BW410" s="8"/>
      <c r="BX410" s="8"/>
      <c r="BY410" s="8"/>
      <c r="BZ410" s="8"/>
      <c r="CA410" s="8"/>
      <c r="CB410" s="8"/>
      <c r="CC410" s="8"/>
      <c r="CD410" s="8"/>
      <c r="CE410" s="8"/>
      <c r="CF410" s="8"/>
      <c r="CG410" s="8"/>
      <c r="CH410" s="8"/>
    </row>
    <row r="411" spans="1:86">
      <c r="A411" s="8"/>
      <c r="B411" s="8"/>
      <c r="C411" s="8"/>
      <c r="D411" s="8"/>
      <c r="E411" s="8"/>
      <c r="F411" s="8"/>
      <c r="G411" s="8"/>
      <c r="H411" s="8"/>
      <c r="I411" s="8"/>
      <c r="J411" s="8"/>
      <c r="K411" s="8"/>
      <c r="L411" s="8"/>
      <c r="M411" s="8"/>
      <c r="N411" s="8"/>
      <c r="O411" s="8"/>
      <c r="P411" s="8"/>
      <c r="Q411" s="8"/>
      <c r="R411" s="8"/>
      <c r="S411" s="8"/>
      <c r="T411" s="8"/>
      <c r="U411" s="8"/>
      <c r="V411" s="8"/>
      <c r="W411" s="8"/>
      <c r="X411" s="8"/>
      <c r="Z411" s="8"/>
      <c r="AA411" s="8"/>
      <c r="AB411" s="8"/>
      <c r="AC411" s="8"/>
      <c r="AD411" s="8"/>
      <c r="AE411" s="8"/>
      <c r="AF411" s="8"/>
      <c r="AG411" s="8"/>
      <c r="AH411" s="8"/>
      <c r="AI411" s="8"/>
      <c r="AJ411" s="8"/>
      <c r="AK411" s="8"/>
      <c r="AL411" s="8"/>
      <c r="AM411" s="8"/>
      <c r="AN411" s="8"/>
      <c r="AO411" s="8"/>
      <c r="AP411" s="8"/>
      <c r="AQ411" s="8"/>
      <c r="AR411" s="8"/>
      <c r="AS411" s="8"/>
      <c r="AT411" s="8"/>
      <c r="AU411" s="8"/>
      <c r="AV411" s="8"/>
      <c r="AW411" s="8"/>
      <c r="AX411" s="8"/>
      <c r="AY411" s="8"/>
      <c r="AZ411" s="8"/>
      <c r="BA411" s="8"/>
      <c r="BB411" s="8"/>
      <c r="BC411" s="8"/>
      <c r="BD411" s="8"/>
      <c r="BE411" s="8"/>
      <c r="BF411" s="8"/>
      <c r="BG411" s="8"/>
      <c r="BH411" s="8"/>
      <c r="BI411" s="8"/>
      <c r="BJ411" s="8"/>
      <c r="BK411" s="8"/>
      <c r="BL411" s="8"/>
      <c r="BM411" s="8"/>
      <c r="BN411" s="8"/>
      <c r="BO411" s="8"/>
      <c r="BP411" s="8"/>
      <c r="BQ411" s="8"/>
      <c r="BR411" s="8"/>
      <c r="BS411" s="8"/>
      <c r="BT411" s="8"/>
      <c r="BU411" s="8"/>
      <c r="BV411" s="8"/>
      <c r="BW411" s="8"/>
      <c r="BX411" s="8"/>
      <c r="BY411" s="8"/>
      <c r="BZ411" s="8"/>
      <c r="CA411" s="8"/>
      <c r="CB411" s="8"/>
      <c r="CC411" s="8"/>
      <c r="CD411" s="8"/>
      <c r="CE411" s="8"/>
      <c r="CF411" s="8"/>
      <c r="CG411" s="8"/>
      <c r="CH411" s="8"/>
    </row>
    <row r="412" spans="1:86">
      <c r="A412" s="8"/>
      <c r="B412" s="8"/>
      <c r="C412" s="8"/>
      <c r="D412" s="8"/>
      <c r="E412" s="8"/>
      <c r="F412" s="8"/>
      <c r="G412" s="8"/>
      <c r="H412" s="8"/>
      <c r="I412" s="8"/>
      <c r="J412" s="8"/>
      <c r="K412" s="8"/>
      <c r="L412" s="8"/>
      <c r="M412" s="8"/>
      <c r="N412" s="8"/>
      <c r="O412" s="8"/>
      <c r="P412" s="8"/>
      <c r="Q412" s="8"/>
      <c r="R412" s="8"/>
      <c r="S412" s="8"/>
      <c r="T412" s="8"/>
      <c r="U412" s="8"/>
      <c r="V412" s="8"/>
      <c r="W412" s="8"/>
      <c r="X412" s="8"/>
      <c r="Z412" s="8"/>
      <c r="AA412" s="8"/>
      <c r="AB412" s="8"/>
      <c r="AC412" s="8"/>
      <c r="AD412" s="8"/>
      <c r="AE412" s="8"/>
      <c r="AF412" s="8"/>
      <c r="AG412" s="8"/>
      <c r="AH412" s="8"/>
      <c r="AI412" s="8"/>
      <c r="AJ412" s="8"/>
      <c r="AK412" s="8"/>
      <c r="AL412" s="8"/>
      <c r="AM412" s="8"/>
      <c r="AN412" s="8"/>
      <c r="AO412" s="8"/>
      <c r="AP412" s="8"/>
      <c r="AQ412" s="8"/>
      <c r="AR412" s="8"/>
      <c r="AS412" s="8"/>
      <c r="AT412" s="8"/>
      <c r="AU412" s="8"/>
      <c r="AV412" s="8"/>
      <c r="AW412" s="8"/>
      <c r="AX412" s="8"/>
      <c r="AY412" s="8"/>
      <c r="AZ412" s="8"/>
      <c r="BA412" s="8"/>
      <c r="BB412" s="8"/>
      <c r="BC412" s="8"/>
      <c r="BD412" s="8"/>
      <c r="BE412" s="8"/>
      <c r="BF412" s="8"/>
      <c r="BG412" s="8"/>
      <c r="BH412" s="8"/>
      <c r="BI412" s="8"/>
      <c r="BJ412" s="8"/>
      <c r="BK412" s="8"/>
      <c r="BL412" s="8"/>
      <c r="BM412" s="8"/>
      <c r="BN412" s="8"/>
      <c r="BO412" s="8"/>
      <c r="BP412" s="8"/>
      <c r="BQ412" s="8"/>
      <c r="BR412" s="8"/>
      <c r="BS412" s="8"/>
      <c r="BT412" s="8"/>
      <c r="BU412" s="8"/>
      <c r="BV412" s="8"/>
      <c r="BW412" s="8"/>
      <c r="BX412" s="8"/>
      <c r="BY412" s="8"/>
      <c r="BZ412" s="8"/>
      <c r="CA412" s="8"/>
      <c r="CB412" s="8"/>
      <c r="CC412" s="8"/>
      <c r="CD412" s="8"/>
      <c r="CE412" s="8"/>
      <c r="CF412" s="8"/>
      <c r="CG412" s="8"/>
      <c r="CH412" s="8"/>
    </row>
    <row r="413" spans="1:86">
      <c r="A413" s="8"/>
      <c r="B413" s="8"/>
      <c r="C413" s="8"/>
      <c r="D413" s="8"/>
      <c r="E413" s="8"/>
      <c r="F413" s="8"/>
      <c r="G413" s="8"/>
      <c r="H413" s="8"/>
      <c r="I413" s="8"/>
      <c r="J413" s="8"/>
      <c r="K413" s="8"/>
      <c r="L413" s="8"/>
      <c r="M413" s="8"/>
      <c r="N413" s="8"/>
      <c r="O413" s="8"/>
      <c r="P413" s="8"/>
      <c r="Q413" s="8"/>
      <c r="R413" s="8"/>
      <c r="S413" s="8"/>
      <c r="T413" s="8"/>
      <c r="U413" s="8"/>
      <c r="V413" s="8"/>
      <c r="W413" s="8"/>
      <c r="X413" s="8"/>
      <c r="Z413" s="8"/>
      <c r="AA413" s="8"/>
      <c r="AB413" s="8"/>
      <c r="AC413" s="8"/>
      <c r="AD413" s="8"/>
      <c r="AE413" s="8"/>
      <c r="AF413" s="8"/>
      <c r="AG413" s="8"/>
      <c r="AH413" s="8"/>
      <c r="AI413" s="8"/>
      <c r="AJ413" s="8"/>
      <c r="AK413" s="8"/>
      <c r="AL413" s="8"/>
      <c r="AM413" s="8"/>
      <c r="AN413" s="8"/>
      <c r="AO413" s="8"/>
      <c r="AP413" s="8"/>
      <c r="AQ413" s="8"/>
      <c r="AR413" s="8"/>
      <c r="AS413" s="8"/>
      <c r="AT413" s="8"/>
      <c r="AU413" s="8"/>
      <c r="AV413" s="8"/>
      <c r="AW413" s="8"/>
      <c r="AX413" s="8"/>
      <c r="AY413" s="8"/>
      <c r="AZ413" s="8"/>
      <c r="BA413" s="8"/>
      <c r="BB413" s="8"/>
      <c r="BC413" s="8"/>
      <c r="BD413" s="8"/>
      <c r="BE413" s="8"/>
      <c r="BF413" s="8"/>
      <c r="BG413" s="8"/>
      <c r="BH413" s="8"/>
      <c r="BI413" s="8"/>
      <c r="BJ413" s="8"/>
      <c r="BK413" s="8"/>
      <c r="BL413" s="8"/>
      <c r="BM413" s="8"/>
      <c r="BN413" s="8"/>
      <c r="BO413" s="8"/>
      <c r="BP413" s="8"/>
      <c r="BQ413" s="8"/>
      <c r="BR413" s="8"/>
      <c r="BS413" s="8"/>
      <c r="BT413" s="8"/>
      <c r="BU413" s="8"/>
      <c r="BV413" s="8"/>
      <c r="BW413" s="8"/>
      <c r="BX413" s="8"/>
      <c r="BY413" s="8"/>
      <c r="BZ413" s="8"/>
      <c r="CA413" s="8"/>
      <c r="CB413" s="8"/>
      <c r="CC413" s="8"/>
      <c r="CD413" s="8"/>
      <c r="CE413" s="8"/>
      <c r="CF413" s="8"/>
      <c r="CG413" s="8"/>
      <c r="CH413" s="8"/>
    </row>
    <row r="414" spans="1:86">
      <c r="A414" s="8"/>
      <c r="B414" s="8"/>
      <c r="C414" s="8"/>
      <c r="D414" s="8"/>
      <c r="E414" s="8"/>
      <c r="F414" s="8"/>
      <c r="G414" s="8"/>
      <c r="H414" s="8"/>
      <c r="I414" s="8"/>
      <c r="J414" s="8"/>
      <c r="K414" s="8"/>
      <c r="L414" s="8"/>
      <c r="M414" s="8"/>
      <c r="N414" s="8"/>
      <c r="O414" s="8"/>
      <c r="P414" s="8"/>
      <c r="Q414" s="8"/>
      <c r="R414" s="8"/>
      <c r="S414" s="8"/>
      <c r="T414" s="8"/>
      <c r="U414" s="8"/>
      <c r="V414" s="8"/>
      <c r="W414" s="8"/>
      <c r="X414" s="8"/>
      <c r="Z414" s="8"/>
      <c r="AA414" s="8"/>
      <c r="AB414" s="8"/>
      <c r="AC414" s="8"/>
      <c r="AD414" s="8"/>
      <c r="AE414" s="8"/>
      <c r="AF414" s="8"/>
      <c r="AG414" s="8"/>
      <c r="AH414" s="8"/>
      <c r="AI414" s="8"/>
      <c r="AJ414" s="8"/>
      <c r="AK414" s="8"/>
      <c r="AL414" s="8"/>
      <c r="AM414" s="8"/>
      <c r="AN414" s="8"/>
      <c r="AO414" s="8"/>
      <c r="AP414" s="8"/>
      <c r="AQ414" s="8"/>
      <c r="AR414" s="8"/>
      <c r="AS414" s="8"/>
      <c r="AT414" s="8"/>
      <c r="AU414" s="8"/>
      <c r="AV414" s="8"/>
      <c r="AW414" s="8"/>
      <c r="AX414" s="8"/>
      <c r="AY414" s="8"/>
      <c r="AZ414" s="8"/>
      <c r="BA414" s="8"/>
      <c r="BB414" s="8"/>
      <c r="BC414" s="8"/>
      <c r="BD414" s="8"/>
      <c r="BE414" s="8"/>
      <c r="BF414" s="8"/>
      <c r="BG414" s="8"/>
      <c r="BH414" s="8"/>
      <c r="BI414" s="8"/>
      <c r="BJ414" s="8"/>
      <c r="BK414" s="8"/>
      <c r="BL414" s="8"/>
      <c r="BM414" s="8"/>
      <c r="BN414" s="8"/>
      <c r="BO414" s="8"/>
      <c r="BP414" s="8"/>
      <c r="BQ414" s="8"/>
      <c r="BR414" s="8"/>
      <c r="BS414" s="8"/>
      <c r="BT414" s="8"/>
      <c r="BU414" s="8"/>
      <c r="BV414" s="8"/>
      <c r="BW414" s="8"/>
      <c r="BX414" s="8"/>
      <c r="BY414" s="8"/>
      <c r="BZ414" s="8"/>
      <c r="CA414" s="8"/>
      <c r="CB414" s="8"/>
      <c r="CC414" s="8"/>
      <c r="CD414" s="8"/>
      <c r="CE414" s="8"/>
      <c r="CF414" s="8"/>
      <c r="CG414" s="8"/>
      <c r="CH414" s="8"/>
    </row>
    <row r="415" spans="1:86">
      <c r="A415" s="8"/>
      <c r="B415" s="8"/>
      <c r="C415" s="8"/>
      <c r="D415" s="8"/>
      <c r="E415" s="8"/>
      <c r="F415" s="8"/>
      <c r="G415" s="8"/>
      <c r="H415" s="8"/>
      <c r="I415" s="8"/>
      <c r="J415" s="8"/>
      <c r="K415" s="8"/>
      <c r="L415" s="8"/>
      <c r="M415" s="8"/>
      <c r="N415" s="8"/>
      <c r="O415" s="8"/>
      <c r="P415" s="8"/>
      <c r="Q415" s="8"/>
      <c r="R415" s="8"/>
      <c r="S415" s="8"/>
      <c r="T415" s="8"/>
      <c r="U415" s="8"/>
      <c r="V415" s="8"/>
      <c r="W415" s="8"/>
      <c r="X415" s="8"/>
      <c r="Z415" s="8"/>
      <c r="AA415" s="8"/>
      <c r="AB415" s="8"/>
      <c r="AC415" s="8"/>
      <c r="AD415" s="8"/>
      <c r="AE415" s="8"/>
      <c r="AF415" s="8"/>
      <c r="AG415" s="8"/>
      <c r="AH415" s="8"/>
      <c r="AI415" s="8"/>
      <c r="AJ415" s="8"/>
      <c r="AK415" s="8"/>
      <c r="AL415" s="8"/>
      <c r="AM415" s="8"/>
      <c r="AN415" s="8"/>
      <c r="AO415" s="8"/>
      <c r="AP415" s="8"/>
      <c r="AQ415" s="8"/>
      <c r="AR415" s="8"/>
      <c r="AS415" s="8"/>
      <c r="AT415" s="8"/>
      <c r="AU415" s="8"/>
      <c r="AV415" s="8"/>
      <c r="AW415" s="8"/>
      <c r="AX415" s="8"/>
      <c r="AY415" s="8"/>
      <c r="AZ415" s="8"/>
      <c r="BA415" s="8"/>
      <c r="BB415" s="8"/>
      <c r="BC415" s="8"/>
      <c r="BD415" s="8"/>
      <c r="BE415" s="8"/>
      <c r="BF415" s="8"/>
      <c r="BG415" s="8"/>
      <c r="BH415" s="8"/>
      <c r="BI415" s="8"/>
      <c r="BJ415" s="8"/>
      <c r="BK415" s="8"/>
      <c r="BL415" s="8"/>
      <c r="BM415" s="8"/>
      <c r="BN415" s="8"/>
      <c r="BO415" s="8"/>
      <c r="BP415" s="8"/>
      <c r="BQ415" s="8"/>
      <c r="BR415" s="8"/>
      <c r="BS415" s="8"/>
      <c r="BT415" s="8"/>
      <c r="BU415" s="8"/>
      <c r="BV415" s="8"/>
      <c r="BW415" s="8"/>
      <c r="BX415" s="8"/>
      <c r="BY415" s="8"/>
      <c r="BZ415" s="8"/>
      <c r="CA415" s="8"/>
      <c r="CB415" s="8"/>
      <c r="CC415" s="8"/>
      <c r="CD415" s="8"/>
      <c r="CE415" s="8"/>
      <c r="CF415" s="8"/>
      <c r="CG415" s="8"/>
      <c r="CH415" s="8"/>
    </row>
    <row r="416" spans="1:86">
      <c r="A416" s="8"/>
      <c r="B416" s="8"/>
      <c r="C416" s="8"/>
      <c r="D416" s="8"/>
      <c r="E416" s="8"/>
      <c r="F416" s="8"/>
      <c r="G416" s="8"/>
      <c r="H416" s="8"/>
      <c r="I416" s="8"/>
      <c r="J416" s="8"/>
      <c r="K416" s="8"/>
      <c r="L416" s="8"/>
      <c r="M416" s="8"/>
      <c r="N416" s="8"/>
      <c r="O416" s="8"/>
      <c r="P416" s="8"/>
      <c r="Q416" s="8"/>
      <c r="R416" s="8"/>
      <c r="S416" s="8"/>
      <c r="T416" s="8"/>
      <c r="U416" s="8"/>
      <c r="V416" s="8"/>
      <c r="W416" s="8"/>
      <c r="X416" s="8"/>
      <c r="Z416" s="8"/>
      <c r="AA416" s="8"/>
      <c r="AB416" s="8"/>
      <c r="AC416" s="8"/>
      <c r="AD416" s="8"/>
      <c r="AE416" s="8"/>
      <c r="AF416" s="8"/>
      <c r="AG416" s="8"/>
      <c r="AH416" s="8"/>
      <c r="AI416" s="8"/>
      <c r="AJ416" s="8"/>
      <c r="AK416" s="8"/>
      <c r="AL416" s="8"/>
      <c r="AM416" s="8"/>
      <c r="AN416" s="8"/>
      <c r="AO416" s="8"/>
      <c r="AP416" s="8"/>
      <c r="AQ416" s="8"/>
      <c r="AR416" s="8"/>
      <c r="AS416" s="8"/>
      <c r="AT416" s="8"/>
      <c r="AU416" s="8"/>
      <c r="AV416" s="8"/>
      <c r="AW416" s="8"/>
      <c r="AX416" s="8"/>
      <c r="AY416" s="8"/>
      <c r="AZ416" s="8"/>
      <c r="BA416" s="8"/>
      <c r="BB416" s="8"/>
      <c r="BC416" s="8"/>
      <c r="BD416" s="8"/>
      <c r="BE416" s="8"/>
      <c r="BF416" s="8"/>
      <c r="BG416" s="8"/>
      <c r="BH416" s="8"/>
      <c r="BI416" s="8"/>
      <c r="BJ416" s="8"/>
      <c r="BK416" s="8"/>
      <c r="BL416" s="8"/>
      <c r="BM416" s="8"/>
      <c r="BN416" s="8"/>
      <c r="BO416" s="8"/>
      <c r="BP416" s="8"/>
      <c r="BQ416" s="8"/>
      <c r="BR416" s="8"/>
      <c r="BS416" s="8"/>
      <c r="BT416" s="8"/>
      <c r="BU416" s="8"/>
      <c r="BV416" s="8"/>
      <c r="BW416" s="8"/>
      <c r="BX416" s="8"/>
      <c r="BY416" s="8"/>
      <c r="BZ416" s="8"/>
      <c r="CA416" s="8"/>
      <c r="CB416" s="8"/>
      <c r="CC416" s="8"/>
      <c r="CD416" s="8"/>
      <c r="CE416" s="8"/>
      <c r="CF416" s="8"/>
      <c r="CG416" s="8"/>
      <c r="CH416" s="8"/>
    </row>
    <row r="417" spans="1:86">
      <c r="A417" s="8"/>
      <c r="B417" s="8"/>
      <c r="C417" s="8"/>
      <c r="D417" s="8"/>
      <c r="E417" s="8"/>
      <c r="F417" s="8"/>
      <c r="G417" s="8"/>
      <c r="H417" s="8"/>
      <c r="I417" s="8"/>
      <c r="J417" s="8"/>
      <c r="K417" s="8"/>
      <c r="L417" s="8"/>
      <c r="M417" s="8"/>
      <c r="N417" s="8"/>
      <c r="O417" s="8"/>
      <c r="P417" s="8"/>
      <c r="Q417" s="8"/>
      <c r="R417" s="8"/>
      <c r="S417" s="8"/>
      <c r="T417" s="8"/>
      <c r="U417" s="8"/>
      <c r="V417" s="8"/>
      <c r="W417" s="8"/>
      <c r="X417" s="8"/>
      <c r="Z417" s="8"/>
      <c r="AA417" s="8"/>
      <c r="AB417" s="8"/>
      <c r="AC417" s="8"/>
      <c r="AD417" s="8"/>
      <c r="AE417" s="8"/>
      <c r="AF417" s="8"/>
      <c r="AG417" s="8"/>
      <c r="AH417" s="8"/>
      <c r="AI417" s="8"/>
      <c r="AJ417" s="8"/>
      <c r="AK417" s="8"/>
      <c r="AL417" s="8"/>
      <c r="AM417" s="8"/>
      <c r="AN417" s="8"/>
      <c r="AO417" s="8"/>
      <c r="AP417" s="8"/>
      <c r="AQ417" s="8"/>
      <c r="AR417" s="8"/>
      <c r="AS417" s="8"/>
      <c r="AT417" s="8"/>
      <c r="AU417" s="8"/>
      <c r="AV417" s="8"/>
      <c r="AW417" s="8"/>
      <c r="AX417" s="8"/>
      <c r="AY417" s="8"/>
      <c r="AZ417" s="8"/>
      <c r="BA417" s="8"/>
      <c r="BB417" s="8"/>
      <c r="BC417" s="8"/>
      <c r="BD417" s="8"/>
      <c r="BE417" s="8"/>
      <c r="BF417" s="8"/>
      <c r="BG417" s="8"/>
      <c r="BH417" s="8"/>
      <c r="BI417" s="8"/>
      <c r="BJ417" s="8"/>
      <c r="BK417" s="8"/>
      <c r="BL417" s="8"/>
      <c r="BM417" s="8"/>
      <c r="BN417" s="8"/>
      <c r="BO417" s="8"/>
      <c r="BP417" s="8"/>
      <c r="BQ417" s="8"/>
      <c r="BR417" s="8"/>
      <c r="BS417" s="8"/>
      <c r="BT417" s="8"/>
      <c r="BU417" s="8"/>
      <c r="BV417" s="8"/>
      <c r="BW417" s="8"/>
      <c r="BX417" s="8"/>
      <c r="BY417" s="8"/>
      <c r="BZ417" s="8"/>
      <c r="CA417" s="8"/>
      <c r="CB417" s="8"/>
      <c r="CC417" s="8"/>
      <c r="CD417" s="8"/>
      <c r="CE417" s="8"/>
      <c r="CF417" s="8"/>
      <c r="CG417" s="8"/>
      <c r="CH417" s="8"/>
    </row>
    <row r="418" spans="1:86">
      <c r="A418" s="8"/>
      <c r="B418" s="8"/>
      <c r="C418" s="8"/>
      <c r="D418" s="8"/>
      <c r="E418" s="8"/>
      <c r="F418" s="8"/>
      <c r="G418" s="8"/>
      <c r="H418" s="8"/>
      <c r="I418" s="8"/>
      <c r="J418" s="8"/>
      <c r="K418" s="8"/>
      <c r="L418" s="8"/>
      <c r="M418" s="8"/>
      <c r="N418" s="8"/>
      <c r="O418" s="8"/>
      <c r="P418" s="8"/>
      <c r="Q418" s="8"/>
      <c r="R418" s="8"/>
      <c r="S418" s="8"/>
      <c r="T418" s="8"/>
      <c r="U418" s="8"/>
      <c r="V418" s="8"/>
      <c r="W418" s="8"/>
      <c r="X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c r="BH418" s="8"/>
      <c r="BI418" s="8"/>
      <c r="BJ418" s="8"/>
      <c r="BK418" s="8"/>
      <c r="BL418" s="8"/>
      <c r="BM418" s="8"/>
      <c r="BN418" s="8"/>
      <c r="BO418" s="8"/>
      <c r="BP418" s="8"/>
      <c r="BQ418" s="8"/>
      <c r="BR418" s="8"/>
      <c r="BS418" s="8"/>
      <c r="BT418" s="8"/>
      <c r="BU418" s="8"/>
      <c r="BV418" s="8"/>
      <c r="BW418" s="8"/>
      <c r="BX418" s="8"/>
      <c r="BY418" s="8"/>
      <c r="BZ418" s="8"/>
      <c r="CA418" s="8"/>
      <c r="CB418" s="8"/>
      <c r="CC418" s="8"/>
      <c r="CD418" s="8"/>
      <c r="CE418" s="8"/>
      <c r="CF418" s="8"/>
      <c r="CG418" s="8"/>
      <c r="CH418" s="8"/>
    </row>
    <row r="419" spans="1:86">
      <c r="A419" s="8"/>
      <c r="B419" s="8"/>
      <c r="C419" s="8"/>
      <c r="D419" s="8"/>
      <c r="E419" s="8"/>
      <c r="F419" s="8"/>
      <c r="G419" s="8"/>
      <c r="H419" s="8"/>
      <c r="I419" s="8"/>
      <c r="J419" s="8"/>
      <c r="K419" s="8"/>
      <c r="L419" s="8"/>
      <c r="M419" s="8"/>
      <c r="N419" s="8"/>
      <c r="O419" s="8"/>
      <c r="P419" s="8"/>
      <c r="Q419" s="8"/>
      <c r="R419" s="8"/>
      <c r="S419" s="8"/>
      <c r="T419" s="8"/>
      <c r="U419" s="8"/>
      <c r="V419" s="8"/>
      <c r="W419" s="8"/>
      <c r="X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c r="BH419" s="8"/>
      <c r="BI419" s="8"/>
      <c r="BJ419" s="8"/>
      <c r="BK419" s="8"/>
      <c r="BL419" s="8"/>
      <c r="BM419" s="8"/>
      <c r="BN419" s="8"/>
      <c r="BO419" s="8"/>
      <c r="BP419" s="8"/>
      <c r="BQ419" s="8"/>
      <c r="BR419" s="8"/>
      <c r="BS419" s="8"/>
      <c r="BT419" s="8"/>
      <c r="BU419" s="8"/>
      <c r="BV419" s="8"/>
      <c r="BW419" s="8"/>
      <c r="BX419" s="8"/>
      <c r="BY419" s="8"/>
      <c r="BZ419" s="8"/>
      <c r="CA419" s="8"/>
      <c r="CB419" s="8"/>
      <c r="CC419" s="8"/>
      <c r="CD419" s="8"/>
      <c r="CE419" s="8"/>
      <c r="CF419" s="8"/>
      <c r="CG419" s="8"/>
      <c r="CH419" s="8"/>
    </row>
    <row r="420" spans="1:86">
      <c r="A420" s="8"/>
      <c r="B420" s="8"/>
      <c r="C420" s="8"/>
      <c r="D420" s="8"/>
      <c r="E420" s="8"/>
      <c r="F420" s="8"/>
      <c r="G420" s="8"/>
      <c r="H420" s="8"/>
      <c r="I420" s="8"/>
      <c r="J420" s="8"/>
      <c r="K420" s="8"/>
      <c r="L420" s="8"/>
      <c r="M420" s="8"/>
      <c r="N420" s="8"/>
      <c r="O420" s="8"/>
      <c r="P420" s="8"/>
      <c r="Q420" s="8"/>
      <c r="R420" s="8"/>
      <c r="S420" s="8"/>
      <c r="T420" s="8"/>
      <c r="U420" s="8"/>
      <c r="V420" s="8"/>
      <c r="W420" s="8"/>
      <c r="X420" s="8"/>
      <c r="Z420" s="8"/>
      <c r="AA420" s="8"/>
      <c r="AB420" s="8"/>
      <c r="AC420" s="8"/>
      <c r="AD420" s="8"/>
      <c r="AE420" s="8"/>
      <c r="AF420" s="8"/>
      <c r="AG420" s="8"/>
      <c r="AH420" s="8"/>
      <c r="AI420" s="8"/>
      <c r="AJ420" s="8"/>
      <c r="AK420" s="8"/>
      <c r="AL420" s="8"/>
      <c r="AM420" s="8"/>
      <c r="AN420" s="8"/>
      <c r="AO420" s="8"/>
      <c r="AP420" s="8"/>
      <c r="AQ420" s="8"/>
      <c r="AR420" s="8"/>
      <c r="AS420" s="8"/>
      <c r="AT420" s="8"/>
      <c r="AU420" s="8"/>
      <c r="AV420" s="8"/>
      <c r="AW420" s="8"/>
      <c r="AX420" s="8"/>
      <c r="AY420" s="8"/>
      <c r="AZ420" s="8"/>
      <c r="BA420" s="8"/>
      <c r="BB420" s="8"/>
      <c r="BC420" s="8"/>
      <c r="BD420" s="8"/>
      <c r="BE420" s="8"/>
      <c r="BF420" s="8"/>
      <c r="BG420" s="8"/>
      <c r="BH420" s="8"/>
      <c r="BI420" s="8"/>
      <c r="BJ420" s="8"/>
      <c r="BK420" s="8"/>
      <c r="BL420" s="8"/>
      <c r="BM420" s="8"/>
      <c r="BN420" s="8"/>
      <c r="BO420" s="8"/>
      <c r="BP420" s="8"/>
      <c r="BQ420" s="8"/>
      <c r="BR420" s="8"/>
      <c r="BS420" s="8"/>
      <c r="BT420" s="8"/>
      <c r="BU420" s="8"/>
      <c r="BV420" s="8"/>
      <c r="BW420" s="8"/>
      <c r="BX420" s="8"/>
      <c r="BY420" s="8"/>
      <c r="BZ420" s="8"/>
      <c r="CA420" s="8"/>
      <c r="CB420" s="8"/>
      <c r="CC420" s="8"/>
      <c r="CD420" s="8"/>
      <c r="CE420" s="8"/>
      <c r="CF420" s="8"/>
      <c r="CG420" s="8"/>
      <c r="CH420" s="8"/>
    </row>
    <row r="421" spans="1:86">
      <c r="A421" s="8"/>
      <c r="B421" s="8"/>
      <c r="C421" s="8"/>
      <c r="D421" s="8"/>
      <c r="E421" s="8"/>
      <c r="F421" s="8"/>
      <c r="G421" s="8"/>
      <c r="H421" s="8"/>
      <c r="I421" s="8"/>
      <c r="J421" s="8"/>
      <c r="K421" s="8"/>
      <c r="L421" s="8"/>
      <c r="M421" s="8"/>
      <c r="N421" s="8"/>
      <c r="O421" s="8"/>
      <c r="P421" s="8"/>
      <c r="Q421" s="8"/>
      <c r="R421" s="8"/>
      <c r="S421" s="8"/>
      <c r="T421" s="8"/>
      <c r="U421" s="8"/>
      <c r="V421" s="8"/>
      <c r="W421" s="8"/>
      <c r="X421" s="8"/>
      <c r="Z421" s="8"/>
      <c r="AA421" s="8"/>
      <c r="AB421" s="8"/>
      <c r="AC421" s="8"/>
      <c r="AD421" s="8"/>
      <c r="AE421" s="8"/>
      <c r="AF421" s="8"/>
      <c r="AG421" s="8"/>
      <c r="AH421" s="8"/>
      <c r="AI421" s="8"/>
      <c r="AJ421" s="8"/>
      <c r="AK421" s="8"/>
      <c r="AL421" s="8"/>
      <c r="AM421" s="8"/>
      <c r="AN421" s="8"/>
      <c r="AO421" s="8"/>
      <c r="AP421" s="8"/>
      <c r="AQ421" s="8"/>
      <c r="AR421" s="8"/>
      <c r="AS421" s="8"/>
      <c r="AT421" s="8"/>
      <c r="AU421" s="8"/>
      <c r="AV421" s="8"/>
      <c r="AW421" s="8"/>
      <c r="AX421" s="8"/>
      <c r="AY421" s="8"/>
      <c r="AZ421" s="8"/>
      <c r="BA421" s="8"/>
      <c r="BB421" s="8"/>
      <c r="BC421" s="8"/>
      <c r="BD421" s="8"/>
      <c r="BE421" s="8"/>
      <c r="BF421" s="8"/>
      <c r="BG421" s="8"/>
      <c r="BH421" s="8"/>
      <c r="BI421" s="8"/>
      <c r="BJ421" s="8"/>
      <c r="BK421" s="8"/>
      <c r="BL421" s="8"/>
      <c r="BM421" s="8"/>
      <c r="BN421" s="8"/>
      <c r="BO421" s="8"/>
      <c r="BP421" s="8"/>
      <c r="BQ421" s="8"/>
      <c r="BR421" s="8"/>
      <c r="BS421" s="8"/>
      <c r="BT421" s="8"/>
      <c r="BU421" s="8"/>
      <c r="BV421" s="8"/>
      <c r="BW421" s="8"/>
      <c r="BX421" s="8"/>
      <c r="BY421" s="8"/>
      <c r="BZ421" s="8"/>
      <c r="CA421" s="8"/>
      <c r="CB421" s="8"/>
      <c r="CC421" s="8"/>
      <c r="CD421" s="8"/>
      <c r="CE421" s="8"/>
      <c r="CF421" s="8"/>
      <c r="CG421" s="8"/>
      <c r="CH421" s="8"/>
    </row>
    <row r="422" spans="1:86">
      <c r="A422" s="8"/>
      <c r="B422" s="8"/>
      <c r="C422" s="8"/>
      <c r="D422" s="8"/>
      <c r="E422" s="8"/>
      <c r="F422" s="8"/>
      <c r="G422" s="8"/>
      <c r="H422" s="8"/>
      <c r="I422" s="8"/>
      <c r="J422" s="8"/>
      <c r="K422" s="8"/>
      <c r="L422" s="8"/>
      <c r="M422" s="8"/>
      <c r="N422" s="8"/>
      <c r="O422" s="8"/>
      <c r="P422" s="8"/>
      <c r="Q422" s="8"/>
      <c r="R422" s="8"/>
      <c r="S422" s="8"/>
      <c r="T422" s="8"/>
      <c r="U422" s="8"/>
      <c r="V422" s="8"/>
      <c r="W422" s="8"/>
      <c r="X422" s="8"/>
      <c r="Z422" s="8"/>
      <c r="AA422" s="8"/>
      <c r="AB422" s="8"/>
      <c r="AC422" s="8"/>
      <c r="AD422" s="8"/>
      <c r="AE422" s="8"/>
      <c r="AF422" s="8"/>
      <c r="AG422" s="8"/>
      <c r="AH422" s="8"/>
      <c r="AI422" s="8"/>
      <c r="AJ422" s="8"/>
      <c r="AK422" s="8"/>
      <c r="AL422" s="8"/>
      <c r="AM422" s="8"/>
      <c r="AN422" s="8"/>
      <c r="AO422" s="8"/>
      <c r="AP422" s="8"/>
      <c r="AQ422" s="8"/>
      <c r="AR422" s="8"/>
      <c r="AS422" s="8"/>
      <c r="AT422" s="8"/>
      <c r="AU422" s="8"/>
      <c r="AV422" s="8"/>
      <c r="AW422" s="8"/>
      <c r="AX422" s="8"/>
      <c r="AY422" s="8"/>
      <c r="AZ422" s="8"/>
      <c r="BA422" s="8"/>
      <c r="BB422" s="8"/>
      <c r="BC422" s="8"/>
      <c r="BD422" s="8"/>
      <c r="BE422" s="8"/>
      <c r="BF422" s="8"/>
      <c r="BG422" s="8"/>
      <c r="BH422" s="8"/>
      <c r="BI422" s="8"/>
      <c r="BJ422" s="8"/>
      <c r="BK422" s="8"/>
      <c r="BL422" s="8"/>
      <c r="BM422" s="8"/>
      <c r="BN422" s="8"/>
      <c r="BO422" s="8"/>
      <c r="BP422" s="8"/>
      <c r="BQ422" s="8"/>
      <c r="BR422" s="8"/>
      <c r="BS422" s="8"/>
      <c r="BT422" s="8"/>
      <c r="BU422" s="8"/>
      <c r="BV422" s="8"/>
      <c r="BW422" s="8"/>
      <c r="BX422" s="8"/>
      <c r="BY422" s="8"/>
      <c r="BZ422" s="8"/>
      <c r="CA422" s="8"/>
      <c r="CB422" s="8"/>
      <c r="CC422" s="8"/>
      <c r="CD422" s="8"/>
      <c r="CE422" s="8"/>
      <c r="CF422" s="8"/>
      <c r="CG422" s="8"/>
      <c r="CH422" s="8"/>
    </row>
    <row r="423" spans="1:86">
      <c r="A423" s="8"/>
      <c r="B423" s="8"/>
      <c r="C423" s="8"/>
      <c r="D423" s="8"/>
      <c r="E423" s="8"/>
      <c r="F423" s="8"/>
      <c r="G423" s="8"/>
      <c r="H423" s="8"/>
      <c r="I423" s="8"/>
      <c r="J423" s="8"/>
      <c r="K423" s="8"/>
      <c r="L423" s="8"/>
      <c r="M423" s="8"/>
      <c r="N423" s="8"/>
      <c r="O423" s="8"/>
      <c r="P423" s="8"/>
      <c r="Q423" s="8"/>
      <c r="R423" s="8"/>
      <c r="S423" s="8"/>
      <c r="T423" s="8"/>
      <c r="U423" s="8"/>
      <c r="V423" s="8"/>
      <c r="W423" s="8"/>
      <c r="X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AX423" s="8"/>
      <c r="AY423" s="8"/>
      <c r="AZ423" s="8"/>
      <c r="BA423" s="8"/>
      <c r="BB423" s="8"/>
      <c r="BC423" s="8"/>
      <c r="BD423" s="8"/>
      <c r="BE423" s="8"/>
      <c r="BF423" s="8"/>
      <c r="BG423" s="8"/>
      <c r="BH423" s="8"/>
      <c r="BI423" s="8"/>
      <c r="BJ423" s="8"/>
      <c r="BK423" s="8"/>
      <c r="BL423" s="8"/>
      <c r="BM423" s="8"/>
      <c r="BN423" s="8"/>
      <c r="BO423" s="8"/>
      <c r="BP423" s="8"/>
      <c r="BQ423" s="8"/>
      <c r="BR423" s="8"/>
      <c r="BS423" s="8"/>
      <c r="BT423" s="8"/>
      <c r="BU423" s="8"/>
      <c r="BV423" s="8"/>
      <c r="BW423" s="8"/>
      <c r="BX423" s="8"/>
      <c r="BY423" s="8"/>
      <c r="BZ423" s="8"/>
      <c r="CA423" s="8"/>
      <c r="CB423" s="8"/>
      <c r="CC423" s="8"/>
      <c r="CD423" s="8"/>
      <c r="CE423" s="8"/>
      <c r="CF423" s="8"/>
      <c r="CG423" s="8"/>
      <c r="CH423" s="8"/>
    </row>
    <row r="424" spans="1:86">
      <c r="A424" s="8"/>
      <c r="B424" s="8"/>
      <c r="C424" s="8"/>
      <c r="D424" s="8"/>
      <c r="E424" s="8"/>
      <c r="F424" s="8"/>
      <c r="G424" s="8"/>
      <c r="H424" s="8"/>
      <c r="I424" s="8"/>
      <c r="J424" s="8"/>
      <c r="K424" s="8"/>
      <c r="L424" s="8"/>
      <c r="M424" s="8"/>
      <c r="N424" s="8"/>
      <c r="O424" s="8"/>
      <c r="P424" s="8"/>
      <c r="Q424" s="8"/>
      <c r="R424" s="8"/>
      <c r="S424" s="8"/>
      <c r="T424" s="8"/>
      <c r="U424" s="8"/>
      <c r="V424" s="8"/>
      <c r="W424" s="8"/>
      <c r="X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
      <c r="BE424" s="8"/>
      <c r="BF424" s="8"/>
      <c r="BG424" s="8"/>
      <c r="BH424" s="8"/>
      <c r="BI424" s="8"/>
      <c r="BJ424" s="8"/>
      <c r="BK424" s="8"/>
      <c r="BL424" s="8"/>
      <c r="BM424" s="8"/>
      <c r="BN424" s="8"/>
      <c r="BO424" s="8"/>
      <c r="BP424" s="8"/>
      <c r="BQ424" s="8"/>
      <c r="BR424" s="8"/>
      <c r="BS424" s="8"/>
      <c r="BT424" s="8"/>
      <c r="BU424" s="8"/>
      <c r="BV424" s="8"/>
      <c r="BW424" s="8"/>
      <c r="BX424" s="8"/>
      <c r="BY424" s="8"/>
      <c r="BZ424" s="8"/>
      <c r="CA424" s="8"/>
      <c r="CB424" s="8"/>
      <c r="CC424" s="8"/>
      <c r="CD424" s="8"/>
      <c r="CE424" s="8"/>
      <c r="CF424" s="8"/>
      <c r="CG424" s="8"/>
      <c r="CH424" s="8"/>
    </row>
    <row r="425" spans="1:86">
      <c r="A425" s="8"/>
      <c r="B425" s="8"/>
      <c r="C425" s="8"/>
      <c r="D425" s="8"/>
      <c r="E425" s="8"/>
      <c r="F425" s="8"/>
      <c r="G425" s="8"/>
      <c r="H425" s="8"/>
      <c r="I425" s="8"/>
      <c r="J425" s="8"/>
      <c r="K425" s="8"/>
      <c r="L425" s="8"/>
      <c r="M425" s="8"/>
      <c r="N425" s="8"/>
      <c r="O425" s="8"/>
      <c r="P425" s="8"/>
      <c r="Q425" s="8"/>
      <c r="R425" s="8"/>
      <c r="S425" s="8"/>
      <c r="T425" s="8"/>
      <c r="U425" s="8"/>
      <c r="V425" s="8"/>
      <c r="W425" s="8"/>
      <c r="X425" s="8"/>
      <c r="Z425" s="8"/>
      <c r="AA425" s="8"/>
      <c r="AB425" s="8"/>
      <c r="AC425" s="8"/>
      <c r="AD425" s="8"/>
      <c r="AE425" s="8"/>
      <c r="AF425" s="8"/>
      <c r="AG425" s="8"/>
      <c r="AH425" s="8"/>
      <c r="AI425" s="8"/>
      <c r="AJ425" s="8"/>
      <c r="AK425" s="8"/>
      <c r="AL425" s="8"/>
      <c r="AM425" s="8"/>
      <c r="AN425" s="8"/>
      <c r="AO425" s="8"/>
      <c r="AP425" s="8"/>
      <c r="AQ425" s="8"/>
      <c r="AR425" s="8"/>
      <c r="AS425" s="8"/>
      <c r="AT425" s="8"/>
      <c r="AU425" s="8"/>
      <c r="AV425" s="8"/>
      <c r="AW425" s="8"/>
      <c r="AX425" s="8"/>
      <c r="AY425" s="8"/>
      <c r="AZ425" s="8"/>
      <c r="BA425" s="8"/>
      <c r="BB425" s="8"/>
      <c r="BC425" s="8"/>
      <c r="BD425" s="8"/>
      <c r="BE425" s="8"/>
      <c r="BF425" s="8"/>
      <c r="BG425" s="8"/>
      <c r="BH425" s="8"/>
      <c r="BI425" s="8"/>
      <c r="BJ425" s="8"/>
      <c r="BK425" s="8"/>
      <c r="BL425" s="8"/>
      <c r="BM425" s="8"/>
      <c r="BN425" s="8"/>
      <c r="BO425" s="8"/>
      <c r="BP425" s="8"/>
      <c r="BQ425" s="8"/>
      <c r="BR425" s="8"/>
      <c r="BS425" s="8"/>
      <c r="BT425" s="8"/>
      <c r="BU425" s="8"/>
      <c r="BV425" s="8"/>
      <c r="BW425" s="8"/>
      <c r="BX425" s="8"/>
      <c r="BY425" s="8"/>
      <c r="BZ425" s="8"/>
      <c r="CA425" s="8"/>
      <c r="CB425" s="8"/>
      <c r="CC425" s="8"/>
      <c r="CD425" s="8"/>
      <c r="CE425" s="8"/>
      <c r="CF425" s="8"/>
      <c r="CG425" s="8"/>
      <c r="CH425" s="8"/>
    </row>
    <row r="426" spans="1:86">
      <c r="A426" s="8"/>
      <c r="B426" s="8"/>
      <c r="C426" s="8"/>
      <c r="D426" s="8"/>
      <c r="E426" s="8"/>
      <c r="F426" s="8"/>
      <c r="G426" s="8"/>
      <c r="H426" s="8"/>
      <c r="I426" s="8"/>
      <c r="J426" s="8"/>
      <c r="K426" s="8"/>
      <c r="L426" s="8"/>
      <c r="M426" s="8"/>
      <c r="N426" s="8"/>
      <c r="O426" s="8"/>
      <c r="P426" s="8"/>
      <c r="Q426" s="8"/>
      <c r="R426" s="8"/>
      <c r="S426" s="8"/>
      <c r="T426" s="8"/>
      <c r="U426" s="8"/>
      <c r="V426" s="8"/>
      <c r="W426" s="8"/>
      <c r="X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8"/>
      <c r="BL426" s="8"/>
      <c r="BM426" s="8"/>
      <c r="BN426" s="8"/>
      <c r="BO426" s="8"/>
      <c r="BP426" s="8"/>
      <c r="BQ426" s="8"/>
      <c r="BR426" s="8"/>
      <c r="BS426" s="8"/>
      <c r="BT426" s="8"/>
      <c r="BU426" s="8"/>
      <c r="BV426" s="8"/>
      <c r="BW426" s="8"/>
      <c r="BX426" s="8"/>
      <c r="BY426" s="8"/>
      <c r="BZ426" s="8"/>
      <c r="CA426" s="8"/>
      <c r="CB426" s="8"/>
      <c r="CC426" s="8"/>
      <c r="CD426" s="8"/>
      <c r="CE426" s="8"/>
      <c r="CF426" s="8"/>
      <c r="CG426" s="8"/>
      <c r="CH426" s="8"/>
    </row>
    <row r="427" spans="1:86">
      <c r="A427" s="8"/>
      <c r="B427" s="8"/>
      <c r="C427" s="8"/>
      <c r="D427" s="8"/>
      <c r="E427" s="8"/>
      <c r="F427" s="8"/>
      <c r="G427" s="8"/>
      <c r="H427" s="8"/>
      <c r="I427" s="8"/>
      <c r="J427" s="8"/>
      <c r="K427" s="8"/>
      <c r="L427" s="8"/>
      <c r="M427" s="8"/>
      <c r="N427" s="8"/>
      <c r="O427" s="8"/>
      <c r="P427" s="8"/>
      <c r="Q427" s="8"/>
      <c r="R427" s="8"/>
      <c r="S427" s="8"/>
      <c r="T427" s="8"/>
      <c r="U427" s="8"/>
      <c r="V427" s="8"/>
      <c r="W427" s="8"/>
      <c r="X427" s="8"/>
      <c r="Z427" s="8"/>
      <c r="AA427" s="8"/>
      <c r="AB427" s="8"/>
      <c r="AC427" s="8"/>
      <c r="AD427" s="8"/>
      <c r="AE427" s="8"/>
      <c r="AF427" s="8"/>
      <c r="AG427" s="8"/>
      <c r="AH427" s="8"/>
      <c r="AI427" s="8"/>
      <c r="AJ427" s="8"/>
      <c r="AK427" s="8"/>
      <c r="AL427" s="8"/>
      <c r="AM427" s="8"/>
      <c r="AN427" s="8"/>
      <c r="AO427" s="8"/>
      <c r="AP427" s="8"/>
      <c r="AQ427" s="8"/>
      <c r="AR427" s="8"/>
      <c r="AS427" s="8"/>
      <c r="AT427" s="8"/>
      <c r="AU427" s="8"/>
      <c r="AV427" s="8"/>
      <c r="AW427" s="8"/>
      <c r="AX427" s="8"/>
      <c r="AY427" s="8"/>
      <c r="AZ427" s="8"/>
      <c r="BA427" s="8"/>
      <c r="BB427" s="8"/>
      <c r="BC427" s="8"/>
      <c r="BD427" s="8"/>
      <c r="BE427" s="8"/>
      <c r="BF427" s="8"/>
      <c r="BG427" s="8"/>
      <c r="BH427" s="8"/>
      <c r="BI427" s="8"/>
      <c r="BJ427" s="8"/>
      <c r="BK427" s="8"/>
      <c r="BL427" s="8"/>
      <c r="BM427" s="8"/>
      <c r="BN427" s="8"/>
      <c r="BO427" s="8"/>
      <c r="BP427" s="8"/>
      <c r="BQ427" s="8"/>
      <c r="BR427" s="8"/>
      <c r="BS427" s="8"/>
      <c r="BT427" s="8"/>
      <c r="BU427" s="8"/>
      <c r="BV427" s="8"/>
      <c r="BW427" s="8"/>
      <c r="BX427" s="8"/>
      <c r="BY427" s="8"/>
      <c r="BZ427" s="8"/>
      <c r="CA427" s="8"/>
      <c r="CB427" s="8"/>
      <c r="CC427" s="8"/>
      <c r="CD427" s="8"/>
      <c r="CE427" s="8"/>
      <c r="CF427" s="8"/>
      <c r="CG427" s="8"/>
      <c r="CH427" s="8"/>
    </row>
    <row r="428" spans="1:86">
      <c r="A428" s="8"/>
      <c r="B428" s="8"/>
      <c r="C428" s="8"/>
      <c r="D428" s="8"/>
      <c r="E428" s="8"/>
      <c r="F428" s="8"/>
      <c r="G428" s="8"/>
      <c r="H428" s="8"/>
      <c r="I428" s="8"/>
      <c r="J428" s="8"/>
      <c r="K428" s="8"/>
      <c r="L428" s="8"/>
      <c r="M428" s="8"/>
      <c r="N428" s="8"/>
      <c r="O428" s="8"/>
      <c r="P428" s="8"/>
      <c r="Q428" s="8"/>
      <c r="R428" s="8"/>
      <c r="S428" s="8"/>
      <c r="T428" s="8"/>
      <c r="U428" s="8"/>
      <c r="V428" s="8"/>
      <c r="W428" s="8"/>
      <c r="X428" s="8"/>
      <c r="Z428" s="8"/>
      <c r="AA428" s="8"/>
      <c r="AB428" s="8"/>
      <c r="AC428" s="8"/>
      <c r="AD428" s="8"/>
      <c r="AE428" s="8"/>
      <c r="AF428" s="8"/>
      <c r="AG428" s="8"/>
      <c r="AH428" s="8"/>
      <c r="AI428" s="8"/>
      <c r="AJ428" s="8"/>
      <c r="AK428" s="8"/>
      <c r="AL428" s="8"/>
      <c r="AM428" s="8"/>
      <c r="AN428" s="8"/>
      <c r="AO428" s="8"/>
      <c r="AP428" s="8"/>
      <c r="AQ428" s="8"/>
      <c r="AR428" s="8"/>
      <c r="AS428" s="8"/>
      <c r="AT428" s="8"/>
      <c r="AU428" s="8"/>
      <c r="AV428" s="8"/>
      <c r="AW428" s="8"/>
      <c r="AX428" s="8"/>
      <c r="AY428" s="8"/>
      <c r="AZ428" s="8"/>
      <c r="BA428" s="8"/>
      <c r="BB428" s="8"/>
      <c r="BC428" s="8"/>
      <c r="BD428" s="8"/>
      <c r="BE428" s="8"/>
      <c r="BF428" s="8"/>
      <c r="BG428" s="8"/>
      <c r="BH428" s="8"/>
      <c r="BI428" s="8"/>
      <c r="BJ428" s="8"/>
      <c r="BK428" s="8"/>
      <c r="BL428" s="8"/>
      <c r="BM428" s="8"/>
      <c r="BN428" s="8"/>
      <c r="BO428" s="8"/>
      <c r="BP428" s="8"/>
      <c r="BQ428" s="8"/>
      <c r="BR428" s="8"/>
      <c r="BS428" s="8"/>
      <c r="BT428" s="8"/>
      <c r="BU428" s="8"/>
      <c r="BV428" s="8"/>
      <c r="BW428" s="8"/>
      <c r="BX428" s="8"/>
      <c r="BY428" s="8"/>
      <c r="BZ428" s="8"/>
      <c r="CA428" s="8"/>
      <c r="CB428" s="8"/>
      <c r="CC428" s="8"/>
      <c r="CD428" s="8"/>
      <c r="CE428" s="8"/>
      <c r="CF428" s="8"/>
      <c r="CG428" s="8"/>
      <c r="CH428" s="8"/>
    </row>
    <row r="429" spans="1:86">
      <c r="A429" s="8"/>
      <c r="B429" s="8"/>
      <c r="C429" s="8"/>
      <c r="D429" s="8"/>
      <c r="E429" s="8"/>
      <c r="F429" s="8"/>
      <c r="G429" s="8"/>
      <c r="H429" s="8"/>
      <c r="I429" s="8"/>
      <c r="J429" s="8"/>
      <c r="K429" s="8"/>
      <c r="L429" s="8"/>
      <c r="M429" s="8"/>
      <c r="N429" s="8"/>
      <c r="O429" s="8"/>
      <c r="P429" s="8"/>
      <c r="Q429" s="8"/>
      <c r="R429" s="8"/>
      <c r="S429" s="8"/>
      <c r="T429" s="8"/>
      <c r="U429" s="8"/>
      <c r="V429" s="8"/>
      <c r="W429" s="8"/>
      <c r="X429" s="8"/>
      <c r="Z429" s="8"/>
      <c r="AA429" s="8"/>
      <c r="AB429" s="8"/>
      <c r="AC429" s="8"/>
      <c r="AD429" s="8"/>
      <c r="AE429" s="8"/>
      <c r="AF429" s="8"/>
      <c r="AG429" s="8"/>
      <c r="AH429" s="8"/>
      <c r="AI429" s="8"/>
      <c r="AJ429" s="8"/>
      <c r="AK429" s="8"/>
      <c r="AL429" s="8"/>
      <c r="AM429" s="8"/>
      <c r="AN429" s="8"/>
      <c r="AO429" s="8"/>
      <c r="AP429" s="8"/>
      <c r="AQ429" s="8"/>
      <c r="AR429" s="8"/>
      <c r="AS429" s="8"/>
      <c r="AT429" s="8"/>
      <c r="AU429" s="8"/>
      <c r="AV429" s="8"/>
      <c r="AW429" s="8"/>
      <c r="AX429" s="8"/>
      <c r="AY429" s="8"/>
      <c r="AZ429" s="8"/>
      <c r="BA429" s="8"/>
      <c r="BB429" s="8"/>
      <c r="BC429" s="8"/>
      <c r="BD429" s="8"/>
      <c r="BE429" s="8"/>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row>
    <row r="430" spans="1:86">
      <c r="A430" s="8"/>
      <c r="B430" s="8"/>
      <c r="C430" s="8"/>
      <c r="D430" s="8"/>
      <c r="E430" s="8"/>
      <c r="F430" s="8"/>
      <c r="G430" s="8"/>
      <c r="H430" s="8"/>
      <c r="I430" s="8"/>
      <c r="J430" s="8"/>
      <c r="K430" s="8"/>
      <c r="L430" s="8"/>
      <c r="M430" s="8"/>
      <c r="N430" s="8"/>
      <c r="O430" s="8"/>
      <c r="P430" s="8"/>
      <c r="Q430" s="8"/>
      <c r="R430" s="8"/>
      <c r="S430" s="8"/>
      <c r="T430" s="8"/>
      <c r="U430" s="8"/>
      <c r="V430" s="8"/>
      <c r="W430" s="8"/>
      <c r="X430" s="8"/>
      <c r="Z430" s="8"/>
      <c r="AA430" s="8"/>
      <c r="AB430" s="8"/>
      <c r="AC430" s="8"/>
      <c r="AD430" s="8"/>
      <c r="AE430" s="8"/>
      <c r="AF430" s="8"/>
      <c r="AG430" s="8"/>
      <c r="AH430" s="8"/>
      <c r="AI430" s="8"/>
      <c r="AJ430" s="8"/>
      <c r="AK430" s="8"/>
      <c r="AL430" s="8"/>
      <c r="AM430" s="8"/>
      <c r="AN430" s="8"/>
      <c r="AO430" s="8"/>
      <c r="AP430" s="8"/>
      <c r="AQ430" s="8"/>
      <c r="AR430" s="8"/>
      <c r="AS430" s="8"/>
      <c r="AT430" s="8"/>
      <c r="AU430" s="8"/>
      <c r="AV430" s="8"/>
      <c r="AW430" s="8"/>
      <c r="AX430" s="8"/>
      <c r="AY430" s="8"/>
      <c r="AZ430" s="8"/>
      <c r="BA430" s="8"/>
      <c r="BB430" s="8"/>
      <c r="BC430" s="8"/>
      <c r="BD430" s="8"/>
      <c r="BE430" s="8"/>
      <c r="BF430" s="8"/>
      <c r="BG430" s="8"/>
      <c r="BH430" s="8"/>
      <c r="BI430" s="8"/>
      <c r="BJ430" s="8"/>
      <c r="BK430" s="8"/>
      <c r="BL430" s="8"/>
      <c r="BM430" s="8"/>
      <c r="BN430" s="8"/>
      <c r="BO430" s="8"/>
      <c r="BP430" s="8"/>
      <c r="BQ430" s="8"/>
      <c r="BR430" s="8"/>
      <c r="BS430" s="8"/>
      <c r="BT430" s="8"/>
      <c r="BU430" s="8"/>
      <c r="BV430" s="8"/>
      <c r="BW430" s="8"/>
      <c r="BX430" s="8"/>
      <c r="BY430" s="8"/>
      <c r="BZ430" s="8"/>
      <c r="CA430" s="8"/>
      <c r="CB430" s="8"/>
      <c r="CC430" s="8"/>
      <c r="CD430" s="8"/>
      <c r="CE430" s="8"/>
      <c r="CF430" s="8"/>
      <c r="CG430" s="8"/>
      <c r="CH430" s="8"/>
    </row>
    <row r="431" spans="1:86">
      <c r="A431" s="8"/>
      <c r="B431" s="8"/>
      <c r="C431" s="8"/>
      <c r="D431" s="8"/>
      <c r="E431" s="8"/>
      <c r="F431" s="8"/>
      <c r="G431" s="8"/>
      <c r="H431" s="8"/>
      <c r="I431" s="8"/>
      <c r="J431" s="8"/>
      <c r="K431" s="8"/>
      <c r="L431" s="8"/>
      <c r="M431" s="8"/>
      <c r="N431" s="8"/>
      <c r="O431" s="8"/>
      <c r="P431" s="8"/>
      <c r="Q431" s="8"/>
      <c r="R431" s="8"/>
      <c r="S431" s="8"/>
      <c r="T431" s="8"/>
      <c r="U431" s="8"/>
      <c r="V431" s="8"/>
      <c r="W431" s="8"/>
      <c r="X431" s="8"/>
      <c r="Z431" s="8"/>
      <c r="AA431" s="8"/>
      <c r="AB431" s="8"/>
      <c r="AC431" s="8"/>
      <c r="AD431" s="8"/>
      <c r="AE431" s="8"/>
      <c r="AF431" s="8"/>
      <c r="AG431" s="8"/>
      <c r="AH431" s="8"/>
      <c r="AI431" s="8"/>
      <c r="AJ431" s="8"/>
      <c r="AK431" s="8"/>
      <c r="AL431" s="8"/>
      <c r="AM431" s="8"/>
      <c r="AN431" s="8"/>
      <c r="AO431" s="8"/>
      <c r="AP431" s="8"/>
      <c r="AQ431" s="8"/>
      <c r="AR431" s="8"/>
      <c r="AS431" s="8"/>
      <c r="AT431" s="8"/>
      <c r="AU431" s="8"/>
      <c r="AV431" s="8"/>
      <c r="AW431" s="8"/>
      <c r="AX431" s="8"/>
      <c r="AY431" s="8"/>
      <c r="AZ431" s="8"/>
      <c r="BA431" s="8"/>
      <c r="BB431" s="8"/>
      <c r="BC431" s="8"/>
      <c r="BD431" s="8"/>
      <c r="BE431" s="8"/>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row>
    <row r="432" spans="1:86">
      <c r="A432" s="8"/>
      <c r="B432" s="8"/>
      <c r="C432" s="8"/>
      <c r="D432" s="8"/>
      <c r="E432" s="8"/>
      <c r="F432" s="8"/>
      <c r="G432" s="8"/>
      <c r="H432" s="8"/>
      <c r="I432" s="8"/>
      <c r="J432" s="8"/>
      <c r="K432" s="8"/>
      <c r="L432" s="8"/>
      <c r="M432" s="8"/>
      <c r="N432" s="8"/>
      <c r="O432" s="8"/>
      <c r="P432" s="8"/>
      <c r="Q432" s="8"/>
      <c r="R432" s="8"/>
      <c r="S432" s="8"/>
      <c r="T432" s="8"/>
      <c r="U432" s="8"/>
      <c r="V432" s="8"/>
      <c r="W432" s="8"/>
      <c r="X432" s="8"/>
      <c r="Z432" s="8"/>
      <c r="AA432" s="8"/>
      <c r="AB432" s="8"/>
      <c r="AC432" s="8"/>
      <c r="AD432" s="8"/>
      <c r="AE432" s="8"/>
      <c r="AF432" s="8"/>
      <c r="AG432" s="8"/>
      <c r="AH432" s="8"/>
      <c r="AI432" s="8"/>
      <c r="AJ432" s="8"/>
      <c r="AK432" s="8"/>
      <c r="AL432" s="8"/>
      <c r="AM432" s="8"/>
      <c r="AN432" s="8"/>
      <c r="AO432" s="8"/>
      <c r="AP432" s="8"/>
      <c r="AQ432" s="8"/>
      <c r="AR432" s="8"/>
      <c r="AS432" s="8"/>
      <c r="AT432" s="8"/>
      <c r="AU432" s="8"/>
      <c r="AV432" s="8"/>
      <c r="AW432" s="8"/>
      <c r="AX432" s="8"/>
      <c r="AY432" s="8"/>
      <c r="AZ432" s="8"/>
      <c r="BA432" s="8"/>
      <c r="BB432" s="8"/>
      <c r="BC432" s="8"/>
      <c r="BD432" s="8"/>
      <c r="BE432" s="8"/>
      <c r="BF432" s="8"/>
      <c r="BG432" s="8"/>
      <c r="BH432" s="8"/>
      <c r="BI432" s="8"/>
      <c r="BJ432" s="8"/>
      <c r="BK432" s="8"/>
      <c r="BL432" s="8"/>
      <c r="BM432" s="8"/>
      <c r="BN432" s="8"/>
      <c r="BO432" s="8"/>
      <c r="BP432" s="8"/>
      <c r="BQ432" s="8"/>
      <c r="BR432" s="8"/>
      <c r="BS432" s="8"/>
      <c r="BT432" s="8"/>
      <c r="BU432" s="8"/>
      <c r="BV432" s="8"/>
      <c r="BW432" s="8"/>
      <c r="BX432" s="8"/>
      <c r="BY432" s="8"/>
      <c r="BZ432" s="8"/>
      <c r="CA432" s="8"/>
      <c r="CB432" s="8"/>
      <c r="CC432" s="8"/>
      <c r="CD432" s="8"/>
      <c r="CE432" s="8"/>
      <c r="CF432" s="8"/>
      <c r="CG432" s="8"/>
      <c r="CH432" s="8"/>
    </row>
    <row r="433" spans="1:86">
      <c r="A433" s="8"/>
      <c r="B433" s="8"/>
      <c r="C433" s="8"/>
      <c r="D433" s="8"/>
      <c r="E433" s="8"/>
      <c r="F433" s="8"/>
      <c r="G433" s="8"/>
      <c r="H433" s="8"/>
      <c r="I433" s="8"/>
      <c r="J433" s="8"/>
      <c r="K433" s="8"/>
      <c r="L433" s="8"/>
      <c r="M433" s="8"/>
      <c r="N433" s="8"/>
      <c r="O433" s="8"/>
      <c r="P433" s="8"/>
      <c r="Q433" s="8"/>
      <c r="R433" s="8"/>
      <c r="S433" s="8"/>
      <c r="T433" s="8"/>
      <c r="U433" s="8"/>
      <c r="V433" s="8"/>
      <c r="W433" s="8"/>
      <c r="X433" s="8"/>
      <c r="Z433" s="8"/>
      <c r="AA433" s="8"/>
      <c r="AB433" s="8"/>
      <c r="AC433" s="8"/>
      <c r="AD433" s="8"/>
      <c r="AE433" s="8"/>
      <c r="AF433" s="8"/>
      <c r="AG433" s="8"/>
      <c r="AH433" s="8"/>
      <c r="AI433" s="8"/>
      <c r="AJ433" s="8"/>
      <c r="AK433" s="8"/>
      <c r="AL433" s="8"/>
      <c r="AM433" s="8"/>
      <c r="AN433" s="8"/>
      <c r="AO433" s="8"/>
      <c r="AP433" s="8"/>
      <c r="AQ433" s="8"/>
      <c r="AR433" s="8"/>
      <c r="AS433" s="8"/>
      <c r="AT433" s="8"/>
      <c r="AU433" s="8"/>
      <c r="AV433" s="8"/>
      <c r="AW433" s="8"/>
      <c r="AX433" s="8"/>
      <c r="AY433" s="8"/>
      <c r="AZ433" s="8"/>
      <c r="BA433" s="8"/>
      <c r="BB433" s="8"/>
      <c r="BC433" s="8"/>
      <c r="BD433" s="8"/>
      <c r="BE433" s="8"/>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row>
    <row r="434" spans="1:86">
      <c r="A434" s="8"/>
      <c r="B434" s="8"/>
      <c r="C434" s="8"/>
      <c r="D434" s="8"/>
      <c r="E434" s="8"/>
      <c r="F434" s="8"/>
      <c r="G434" s="8"/>
      <c r="H434" s="8"/>
      <c r="I434" s="8"/>
      <c r="J434" s="8"/>
      <c r="K434" s="8"/>
      <c r="L434" s="8"/>
      <c r="M434" s="8"/>
      <c r="N434" s="8"/>
      <c r="O434" s="8"/>
      <c r="P434" s="8"/>
      <c r="Q434" s="8"/>
      <c r="R434" s="8"/>
      <c r="S434" s="8"/>
      <c r="T434" s="8"/>
      <c r="U434" s="8"/>
      <c r="V434" s="8"/>
      <c r="W434" s="8"/>
      <c r="X434" s="8"/>
      <c r="Z434" s="8"/>
      <c r="AA434" s="8"/>
      <c r="AB434" s="8"/>
      <c r="AC434" s="8"/>
      <c r="AD434" s="8"/>
      <c r="AE434" s="8"/>
      <c r="AF434" s="8"/>
      <c r="AG434" s="8"/>
      <c r="AH434" s="8"/>
      <c r="AI434" s="8"/>
      <c r="AJ434" s="8"/>
      <c r="AK434" s="8"/>
      <c r="AL434" s="8"/>
      <c r="AM434" s="8"/>
      <c r="AN434" s="8"/>
      <c r="AO434" s="8"/>
      <c r="AP434" s="8"/>
      <c r="AQ434" s="8"/>
      <c r="AR434" s="8"/>
      <c r="AS434" s="8"/>
      <c r="AT434" s="8"/>
      <c r="AU434" s="8"/>
      <c r="AV434" s="8"/>
      <c r="AW434" s="8"/>
      <c r="AX434" s="8"/>
      <c r="AY434" s="8"/>
      <c r="AZ434" s="8"/>
      <c r="BA434" s="8"/>
      <c r="BB434" s="8"/>
      <c r="BC434" s="8"/>
      <c r="BD434" s="8"/>
      <c r="BE434" s="8"/>
      <c r="BF434" s="8"/>
      <c r="BG434" s="8"/>
      <c r="BH434" s="8"/>
      <c r="BI434" s="8"/>
      <c r="BJ434" s="8"/>
      <c r="BK434" s="8"/>
      <c r="BL434" s="8"/>
      <c r="BM434" s="8"/>
      <c r="BN434" s="8"/>
      <c r="BO434" s="8"/>
      <c r="BP434" s="8"/>
      <c r="BQ434" s="8"/>
      <c r="BR434" s="8"/>
      <c r="BS434" s="8"/>
      <c r="BT434" s="8"/>
      <c r="BU434" s="8"/>
      <c r="BV434" s="8"/>
      <c r="BW434" s="8"/>
      <c r="BX434" s="8"/>
      <c r="BY434" s="8"/>
      <c r="BZ434" s="8"/>
      <c r="CA434" s="8"/>
      <c r="CB434" s="8"/>
      <c r="CC434" s="8"/>
      <c r="CD434" s="8"/>
      <c r="CE434" s="8"/>
      <c r="CF434" s="8"/>
      <c r="CG434" s="8"/>
      <c r="CH434" s="8"/>
    </row>
    <row r="435" spans="1:86">
      <c r="A435" s="8"/>
      <c r="B435" s="8"/>
      <c r="C435" s="8"/>
      <c r="D435" s="8"/>
      <c r="E435" s="8"/>
      <c r="F435" s="8"/>
      <c r="G435" s="8"/>
      <c r="H435" s="8"/>
      <c r="I435" s="8"/>
      <c r="J435" s="8"/>
      <c r="K435" s="8"/>
      <c r="L435" s="8"/>
      <c r="M435" s="8"/>
      <c r="N435" s="8"/>
      <c r="O435" s="8"/>
      <c r="P435" s="8"/>
      <c r="Q435" s="8"/>
      <c r="R435" s="8"/>
      <c r="S435" s="8"/>
      <c r="T435" s="8"/>
      <c r="U435" s="8"/>
      <c r="V435" s="8"/>
      <c r="W435" s="8"/>
      <c r="X435" s="8"/>
      <c r="Z435" s="8"/>
      <c r="AA435" s="8"/>
      <c r="AB435" s="8"/>
      <c r="AC435" s="8"/>
      <c r="AD435" s="8"/>
      <c r="AE435" s="8"/>
      <c r="AF435" s="8"/>
      <c r="AG435" s="8"/>
      <c r="AH435" s="8"/>
      <c r="AI435" s="8"/>
      <c r="AJ435" s="8"/>
      <c r="AK435" s="8"/>
      <c r="AL435" s="8"/>
      <c r="AM435" s="8"/>
      <c r="AN435" s="8"/>
      <c r="AO435" s="8"/>
      <c r="AP435" s="8"/>
      <c r="AQ435" s="8"/>
      <c r="AR435" s="8"/>
      <c r="AS435" s="8"/>
      <c r="AT435" s="8"/>
      <c r="AU435" s="8"/>
      <c r="AV435" s="8"/>
      <c r="AW435" s="8"/>
      <c r="AX435" s="8"/>
      <c r="AY435" s="8"/>
      <c r="AZ435" s="8"/>
      <c r="BA435" s="8"/>
      <c r="BB435" s="8"/>
      <c r="BC435" s="8"/>
      <c r="BD435" s="8"/>
      <c r="BE435" s="8"/>
      <c r="BF435" s="8"/>
      <c r="BG435" s="8"/>
      <c r="BH435" s="8"/>
      <c r="BI435" s="8"/>
      <c r="BJ435" s="8"/>
      <c r="BK435" s="8"/>
      <c r="BL435" s="8"/>
      <c r="BM435" s="8"/>
      <c r="BN435" s="8"/>
      <c r="BO435" s="8"/>
      <c r="BP435" s="8"/>
      <c r="BQ435" s="8"/>
      <c r="BR435" s="8"/>
      <c r="BS435" s="8"/>
      <c r="BT435" s="8"/>
      <c r="BU435" s="8"/>
      <c r="BV435" s="8"/>
      <c r="BW435" s="8"/>
      <c r="BX435" s="8"/>
      <c r="BY435" s="8"/>
      <c r="BZ435" s="8"/>
      <c r="CA435" s="8"/>
      <c r="CB435" s="8"/>
      <c r="CC435" s="8"/>
      <c r="CD435" s="8"/>
      <c r="CE435" s="8"/>
      <c r="CF435" s="8"/>
      <c r="CG435" s="8"/>
      <c r="CH435" s="8"/>
    </row>
    <row r="436" spans="1:86">
      <c r="A436" s="8"/>
      <c r="B436" s="8"/>
      <c r="C436" s="8"/>
      <c r="D436" s="8"/>
      <c r="E436" s="8"/>
      <c r="F436" s="8"/>
      <c r="G436" s="8"/>
      <c r="H436" s="8"/>
      <c r="I436" s="8"/>
      <c r="J436" s="8"/>
      <c r="K436" s="8"/>
      <c r="L436" s="8"/>
      <c r="M436" s="8"/>
      <c r="N436" s="8"/>
      <c r="O436" s="8"/>
      <c r="P436" s="8"/>
      <c r="Q436" s="8"/>
      <c r="R436" s="8"/>
      <c r="S436" s="8"/>
      <c r="T436" s="8"/>
      <c r="U436" s="8"/>
      <c r="V436" s="8"/>
      <c r="W436" s="8"/>
      <c r="X436" s="8"/>
      <c r="Z436" s="8"/>
      <c r="AA436" s="8"/>
      <c r="AB436" s="8"/>
      <c r="AC436" s="8"/>
      <c r="AD436" s="8"/>
      <c r="AE436" s="8"/>
      <c r="AF436" s="8"/>
      <c r="AG436" s="8"/>
      <c r="AH436" s="8"/>
      <c r="AI436" s="8"/>
      <c r="AJ436" s="8"/>
      <c r="AK436" s="8"/>
      <c r="AL436" s="8"/>
      <c r="AM436" s="8"/>
      <c r="AN436" s="8"/>
      <c r="AO436" s="8"/>
      <c r="AP436" s="8"/>
      <c r="AQ436" s="8"/>
      <c r="AR436" s="8"/>
      <c r="AS436" s="8"/>
      <c r="AT436" s="8"/>
      <c r="AU436" s="8"/>
      <c r="AV436" s="8"/>
      <c r="AW436" s="8"/>
      <c r="AX436" s="8"/>
      <c r="AY436" s="8"/>
      <c r="AZ436" s="8"/>
      <c r="BA436" s="8"/>
      <c r="BB436" s="8"/>
      <c r="BC436" s="8"/>
      <c r="BD436" s="8"/>
      <c r="BE436" s="8"/>
      <c r="BF436" s="8"/>
      <c r="BG436" s="8"/>
      <c r="BH436" s="8"/>
      <c r="BI436" s="8"/>
      <c r="BJ436" s="8"/>
      <c r="BK436" s="8"/>
      <c r="BL436" s="8"/>
      <c r="BM436" s="8"/>
      <c r="BN436" s="8"/>
      <c r="BO436" s="8"/>
      <c r="BP436" s="8"/>
      <c r="BQ436" s="8"/>
      <c r="BR436" s="8"/>
      <c r="BS436" s="8"/>
      <c r="BT436" s="8"/>
      <c r="BU436" s="8"/>
      <c r="BV436" s="8"/>
      <c r="BW436" s="8"/>
      <c r="BX436" s="8"/>
      <c r="BY436" s="8"/>
      <c r="BZ436" s="8"/>
      <c r="CA436" s="8"/>
      <c r="CB436" s="8"/>
      <c r="CC436" s="8"/>
      <c r="CD436" s="8"/>
      <c r="CE436" s="8"/>
      <c r="CF436" s="8"/>
      <c r="CG436" s="8"/>
      <c r="CH436" s="8"/>
    </row>
    <row r="437" spans="1:86">
      <c r="A437" s="8"/>
      <c r="B437" s="8"/>
      <c r="C437" s="8"/>
      <c r="D437" s="8"/>
      <c r="E437" s="8"/>
      <c r="F437" s="8"/>
      <c r="G437" s="8"/>
      <c r="H437" s="8"/>
      <c r="I437" s="8"/>
      <c r="J437" s="8"/>
      <c r="K437" s="8"/>
      <c r="L437" s="8"/>
      <c r="M437" s="8"/>
      <c r="N437" s="8"/>
      <c r="O437" s="8"/>
      <c r="P437" s="8"/>
      <c r="Q437" s="8"/>
      <c r="R437" s="8"/>
      <c r="S437" s="8"/>
      <c r="T437" s="8"/>
      <c r="U437" s="8"/>
      <c r="V437" s="8"/>
      <c r="W437" s="8"/>
      <c r="X437" s="8"/>
      <c r="Z437" s="8"/>
      <c r="AA437" s="8"/>
      <c r="AB437" s="8"/>
      <c r="AC437" s="8"/>
      <c r="AD437" s="8"/>
      <c r="AE437" s="8"/>
      <c r="AF437" s="8"/>
      <c r="AG437" s="8"/>
      <c r="AH437" s="8"/>
      <c r="AI437" s="8"/>
      <c r="AJ437" s="8"/>
      <c r="AK437" s="8"/>
      <c r="AL437" s="8"/>
      <c r="AM437" s="8"/>
      <c r="AN437" s="8"/>
      <c r="AO437" s="8"/>
      <c r="AP437" s="8"/>
      <c r="AQ437" s="8"/>
      <c r="AR437" s="8"/>
      <c r="AS437" s="8"/>
      <c r="AT437" s="8"/>
      <c r="AU437" s="8"/>
      <c r="AV437" s="8"/>
      <c r="AW437" s="8"/>
      <c r="AX437" s="8"/>
      <c r="AY437" s="8"/>
      <c r="AZ437" s="8"/>
      <c r="BA437" s="8"/>
      <c r="BB437" s="8"/>
      <c r="BC437" s="8"/>
      <c r="BD437" s="8"/>
      <c r="BE437" s="8"/>
      <c r="BF437" s="8"/>
      <c r="BG437" s="8"/>
      <c r="BH437" s="8"/>
      <c r="BI437" s="8"/>
      <c r="BJ437" s="8"/>
      <c r="BK437" s="8"/>
      <c r="BL437" s="8"/>
      <c r="BM437" s="8"/>
      <c r="BN437" s="8"/>
      <c r="BO437" s="8"/>
      <c r="BP437" s="8"/>
      <c r="BQ437" s="8"/>
      <c r="BR437" s="8"/>
      <c r="BS437" s="8"/>
      <c r="BT437" s="8"/>
      <c r="BU437" s="8"/>
      <c r="BV437" s="8"/>
      <c r="BW437" s="8"/>
      <c r="BX437" s="8"/>
      <c r="BY437" s="8"/>
      <c r="BZ437" s="8"/>
      <c r="CA437" s="8"/>
      <c r="CB437" s="8"/>
      <c r="CC437" s="8"/>
      <c r="CD437" s="8"/>
      <c r="CE437" s="8"/>
      <c r="CF437" s="8"/>
      <c r="CG437" s="8"/>
      <c r="CH437" s="8"/>
    </row>
    <row r="438" spans="1:86">
      <c r="A438" s="8"/>
      <c r="B438" s="8"/>
      <c r="C438" s="8"/>
      <c r="D438" s="8"/>
      <c r="E438" s="8"/>
      <c r="F438" s="8"/>
      <c r="G438" s="8"/>
      <c r="H438" s="8"/>
      <c r="I438" s="8"/>
      <c r="J438" s="8"/>
      <c r="K438" s="8"/>
      <c r="L438" s="8"/>
      <c r="M438" s="8"/>
      <c r="N438" s="8"/>
      <c r="O438" s="8"/>
      <c r="P438" s="8"/>
      <c r="Q438" s="8"/>
      <c r="R438" s="8"/>
      <c r="S438" s="8"/>
      <c r="T438" s="8"/>
      <c r="U438" s="8"/>
      <c r="V438" s="8"/>
      <c r="W438" s="8"/>
      <c r="X438" s="8"/>
      <c r="Z438" s="8"/>
      <c r="AA438" s="8"/>
      <c r="AB438" s="8"/>
      <c r="AC438" s="8"/>
      <c r="AD438" s="8"/>
      <c r="AE438" s="8"/>
      <c r="AF438" s="8"/>
      <c r="AG438" s="8"/>
      <c r="AH438" s="8"/>
      <c r="AI438" s="8"/>
      <c r="AJ438" s="8"/>
      <c r="AK438" s="8"/>
      <c r="AL438" s="8"/>
      <c r="AM438" s="8"/>
      <c r="AN438" s="8"/>
      <c r="AO438" s="8"/>
      <c r="AP438" s="8"/>
      <c r="AQ438" s="8"/>
      <c r="AR438" s="8"/>
      <c r="AS438" s="8"/>
      <c r="AT438" s="8"/>
      <c r="AU438" s="8"/>
      <c r="AV438" s="8"/>
      <c r="AW438" s="8"/>
      <c r="AX438" s="8"/>
      <c r="AY438" s="8"/>
      <c r="AZ438" s="8"/>
      <c r="BA438" s="8"/>
      <c r="BB438" s="8"/>
      <c r="BC438" s="8"/>
      <c r="BD438" s="8"/>
      <c r="BE438" s="8"/>
      <c r="BF438" s="8"/>
      <c r="BG438" s="8"/>
      <c r="BH438" s="8"/>
      <c r="BI438" s="8"/>
      <c r="BJ438" s="8"/>
      <c r="BK438" s="8"/>
      <c r="BL438" s="8"/>
      <c r="BM438" s="8"/>
      <c r="BN438" s="8"/>
      <c r="BO438" s="8"/>
      <c r="BP438" s="8"/>
      <c r="BQ438" s="8"/>
      <c r="BR438" s="8"/>
      <c r="BS438" s="8"/>
      <c r="BT438" s="8"/>
      <c r="BU438" s="8"/>
      <c r="BV438" s="8"/>
      <c r="BW438" s="8"/>
      <c r="BX438" s="8"/>
      <c r="BY438" s="8"/>
      <c r="BZ438" s="8"/>
      <c r="CA438" s="8"/>
      <c r="CB438" s="8"/>
      <c r="CC438" s="8"/>
      <c r="CD438" s="8"/>
      <c r="CE438" s="8"/>
      <c r="CF438" s="8"/>
      <c r="CG438" s="8"/>
      <c r="CH438" s="8"/>
    </row>
    <row r="439" spans="1:86">
      <c r="A439" s="8"/>
      <c r="B439" s="8"/>
      <c r="C439" s="8"/>
      <c r="D439" s="8"/>
      <c r="E439" s="8"/>
      <c r="F439" s="8"/>
      <c r="G439" s="8"/>
      <c r="H439" s="8"/>
      <c r="I439" s="8"/>
      <c r="J439" s="8"/>
      <c r="K439" s="8"/>
      <c r="L439" s="8"/>
      <c r="M439" s="8"/>
      <c r="N439" s="8"/>
      <c r="O439" s="8"/>
      <c r="P439" s="8"/>
      <c r="Q439" s="8"/>
      <c r="R439" s="8"/>
      <c r="S439" s="8"/>
      <c r="T439" s="8"/>
      <c r="U439" s="8"/>
      <c r="V439" s="8"/>
      <c r="W439" s="8"/>
      <c r="X439" s="8"/>
      <c r="Z439" s="8"/>
      <c r="AA439" s="8"/>
      <c r="AB439" s="8"/>
      <c r="AC439" s="8"/>
      <c r="AD439" s="8"/>
      <c r="AE439" s="8"/>
      <c r="AF439" s="8"/>
      <c r="AG439" s="8"/>
      <c r="AH439" s="8"/>
      <c r="AI439" s="8"/>
      <c r="AJ439" s="8"/>
      <c r="AK439" s="8"/>
      <c r="AL439" s="8"/>
      <c r="AM439" s="8"/>
      <c r="AN439" s="8"/>
      <c r="AO439" s="8"/>
      <c r="AP439" s="8"/>
      <c r="AQ439" s="8"/>
      <c r="AR439" s="8"/>
      <c r="AS439" s="8"/>
      <c r="AT439" s="8"/>
      <c r="AU439" s="8"/>
      <c r="AV439" s="8"/>
      <c r="AW439" s="8"/>
      <c r="AX439" s="8"/>
      <c r="AY439" s="8"/>
      <c r="AZ439" s="8"/>
      <c r="BA439" s="8"/>
      <c r="BB439" s="8"/>
      <c r="BC439" s="8"/>
      <c r="BD439" s="8"/>
      <c r="BE439" s="8"/>
      <c r="BF439" s="8"/>
      <c r="BG439" s="8"/>
      <c r="BH439" s="8"/>
      <c r="BI439" s="8"/>
      <c r="BJ439" s="8"/>
      <c r="BK439" s="8"/>
      <c r="BL439" s="8"/>
      <c r="BM439" s="8"/>
      <c r="BN439" s="8"/>
      <c r="BO439" s="8"/>
      <c r="BP439" s="8"/>
      <c r="BQ439" s="8"/>
      <c r="BR439" s="8"/>
      <c r="BS439" s="8"/>
      <c r="BT439" s="8"/>
      <c r="BU439" s="8"/>
      <c r="BV439" s="8"/>
      <c r="BW439" s="8"/>
      <c r="BX439" s="8"/>
      <c r="BY439" s="8"/>
      <c r="BZ439" s="8"/>
      <c r="CA439" s="8"/>
      <c r="CB439" s="8"/>
      <c r="CC439" s="8"/>
      <c r="CD439" s="8"/>
      <c r="CE439" s="8"/>
      <c r="CF439" s="8"/>
      <c r="CG439" s="8"/>
      <c r="CH439" s="8"/>
    </row>
    <row r="440" spans="1:86">
      <c r="A440" s="8"/>
      <c r="B440" s="8"/>
      <c r="C440" s="8"/>
      <c r="D440" s="8"/>
      <c r="E440" s="8"/>
      <c r="F440" s="8"/>
      <c r="G440" s="8"/>
      <c r="H440" s="8"/>
      <c r="I440" s="8"/>
      <c r="J440" s="8"/>
      <c r="K440" s="8"/>
      <c r="L440" s="8"/>
      <c r="M440" s="8"/>
      <c r="N440" s="8"/>
      <c r="O440" s="8"/>
      <c r="P440" s="8"/>
      <c r="Q440" s="8"/>
      <c r="R440" s="8"/>
      <c r="S440" s="8"/>
      <c r="T440" s="8"/>
      <c r="U440" s="8"/>
      <c r="V440" s="8"/>
      <c r="W440" s="8"/>
      <c r="X440" s="8"/>
      <c r="Z440" s="8"/>
      <c r="AA440" s="8"/>
      <c r="AB440" s="8"/>
      <c r="AC440" s="8"/>
      <c r="AD440" s="8"/>
      <c r="AE440" s="8"/>
      <c r="AF440" s="8"/>
      <c r="AG440" s="8"/>
      <c r="AH440" s="8"/>
      <c r="AI440" s="8"/>
      <c r="AJ440" s="8"/>
      <c r="AK440" s="8"/>
      <c r="AL440" s="8"/>
      <c r="AM440" s="8"/>
      <c r="AN440" s="8"/>
      <c r="AO440" s="8"/>
      <c r="AP440" s="8"/>
      <c r="AQ440" s="8"/>
      <c r="AR440" s="8"/>
      <c r="AS440" s="8"/>
      <c r="AT440" s="8"/>
      <c r="AU440" s="8"/>
      <c r="AV440" s="8"/>
      <c r="AW440" s="8"/>
      <c r="AX440" s="8"/>
      <c r="AY440" s="8"/>
      <c r="AZ440" s="8"/>
      <c r="BA440" s="8"/>
      <c r="BB440" s="8"/>
      <c r="BC440" s="8"/>
      <c r="BD440" s="8"/>
      <c r="BE440" s="8"/>
      <c r="BF440" s="8"/>
      <c r="BG440" s="8"/>
      <c r="BH440" s="8"/>
      <c r="BI440" s="8"/>
      <c r="BJ440" s="8"/>
      <c r="BK440" s="8"/>
      <c r="BL440" s="8"/>
      <c r="BM440" s="8"/>
      <c r="BN440" s="8"/>
      <c r="BO440" s="8"/>
      <c r="BP440" s="8"/>
      <c r="BQ440" s="8"/>
      <c r="BR440" s="8"/>
      <c r="BS440" s="8"/>
      <c r="BT440" s="8"/>
      <c r="BU440" s="8"/>
      <c r="BV440" s="8"/>
      <c r="BW440" s="8"/>
      <c r="BX440" s="8"/>
      <c r="BY440" s="8"/>
      <c r="BZ440" s="8"/>
      <c r="CA440" s="8"/>
      <c r="CB440" s="8"/>
      <c r="CC440" s="8"/>
      <c r="CD440" s="8"/>
      <c r="CE440" s="8"/>
      <c r="CF440" s="8"/>
      <c r="CG440" s="8"/>
      <c r="CH440" s="8"/>
    </row>
    <row r="441" spans="1:86">
      <c r="A441" s="8"/>
      <c r="B441" s="8"/>
      <c r="C441" s="8"/>
      <c r="D441" s="8"/>
      <c r="E441" s="8"/>
      <c r="F441" s="8"/>
      <c r="G441" s="8"/>
      <c r="H441" s="8"/>
      <c r="I441" s="8"/>
      <c r="J441" s="8"/>
      <c r="K441" s="8"/>
      <c r="L441" s="8"/>
      <c r="M441" s="8"/>
      <c r="N441" s="8"/>
      <c r="O441" s="8"/>
      <c r="P441" s="8"/>
      <c r="Q441" s="8"/>
      <c r="R441" s="8"/>
      <c r="S441" s="8"/>
      <c r="T441" s="8"/>
      <c r="U441" s="8"/>
      <c r="V441" s="8"/>
      <c r="W441" s="8"/>
      <c r="X441" s="8"/>
      <c r="Z441" s="8"/>
      <c r="AA441" s="8"/>
      <c r="AB441" s="8"/>
      <c r="AC441" s="8"/>
      <c r="AD441" s="8"/>
      <c r="AE441" s="8"/>
      <c r="AF441" s="8"/>
      <c r="AG441" s="8"/>
      <c r="AH441" s="8"/>
      <c r="AI441" s="8"/>
      <c r="AJ441" s="8"/>
      <c r="AK441" s="8"/>
      <c r="AL441" s="8"/>
      <c r="AM441" s="8"/>
      <c r="AN441" s="8"/>
      <c r="AO441" s="8"/>
      <c r="AP441" s="8"/>
      <c r="AQ441" s="8"/>
      <c r="AR441" s="8"/>
      <c r="AS441" s="8"/>
      <c r="AT441" s="8"/>
      <c r="AU441" s="8"/>
      <c r="AV441" s="8"/>
      <c r="AW441" s="8"/>
      <c r="AX441" s="8"/>
      <c r="AY441" s="8"/>
      <c r="AZ441" s="8"/>
      <c r="BA441" s="8"/>
      <c r="BB441" s="8"/>
      <c r="BC441" s="8"/>
      <c r="BD441" s="8"/>
      <c r="BE441" s="8"/>
      <c r="BF441" s="8"/>
      <c r="BG441" s="8"/>
      <c r="BH441" s="8"/>
      <c r="BI441" s="8"/>
      <c r="BJ441" s="8"/>
      <c r="BK441" s="8"/>
      <c r="BL441" s="8"/>
      <c r="BM441" s="8"/>
      <c r="BN441" s="8"/>
      <c r="BO441" s="8"/>
      <c r="BP441" s="8"/>
      <c r="BQ441" s="8"/>
      <c r="BR441" s="8"/>
      <c r="BS441" s="8"/>
      <c r="BT441" s="8"/>
      <c r="BU441" s="8"/>
      <c r="BV441" s="8"/>
      <c r="BW441" s="8"/>
      <c r="BX441" s="8"/>
      <c r="BY441" s="8"/>
      <c r="BZ441" s="8"/>
      <c r="CA441" s="8"/>
      <c r="CB441" s="8"/>
      <c r="CC441" s="8"/>
      <c r="CD441" s="8"/>
      <c r="CE441" s="8"/>
      <c r="CF441" s="8"/>
      <c r="CG441" s="8"/>
      <c r="CH441" s="8"/>
    </row>
    <row r="442" spans="1:86">
      <c r="A442" s="8"/>
      <c r="B442" s="8"/>
      <c r="C442" s="8"/>
      <c r="D442" s="8"/>
      <c r="E442" s="8"/>
      <c r="F442" s="8"/>
      <c r="G442" s="8"/>
      <c r="H442" s="8"/>
      <c r="I442" s="8"/>
      <c r="J442" s="8"/>
      <c r="K442" s="8"/>
      <c r="L442" s="8"/>
      <c r="M442" s="8"/>
      <c r="N442" s="8"/>
      <c r="O442" s="8"/>
      <c r="P442" s="8"/>
      <c r="Q442" s="8"/>
      <c r="R442" s="8"/>
      <c r="S442" s="8"/>
      <c r="T442" s="8"/>
      <c r="U442" s="8"/>
      <c r="V442" s="8"/>
      <c r="W442" s="8"/>
      <c r="X442" s="8"/>
      <c r="Z442" s="8"/>
      <c r="AA442" s="8"/>
      <c r="AB442" s="8"/>
      <c r="AC442" s="8"/>
      <c r="AD442" s="8"/>
      <c r="AE442" s="8"/>
      <c r="AF442" s="8"/>
      <c r="AG442" s="8"/>
      <c r="AH442" s="8"/>
      <c r="AI442" s="8"/>
      <c r="AJ442" s="8"/>
      <c r="AK442" s="8"/>
      <c r="AL442" s="8"/>
      <c r="AM442" s="8"/>
      <c r="AN442" s="8"/>
      <c r="AO442" s="8"/>
      <c r="AP442" s="8"/>
      <c r="AQ442" s="8"/>
      <c r="AR442" s="8"/>
      <c r="AS442" s="8"/>
      <c r="AT442" s="8"/>
      <c r="AU442" s="8"/>
      <c r="AV442" s="8"/>
      <c r="AW442" s="8"/>
      <c r="AX442" s="8"/>
      <c r="AY442" s="8"/>
      <c r="AZ442" s="8"/>
      <c r="BA442" s="8"/>
      <c r="BB442" s="8"/>
      <c r="BC442" s="8"/>
      <c r="BD442" s="8"/>
      <c r="BE442" s="8"/>
      <c r="BF442" s="8"/>
      <c r="BG442" s="8"/>
      <c r="BH442" s="8"/>
      <c r="BI442" s="8"/>
      <c r="BJ442" s="8"/>
      <c r="BK442" s="8"/>
      <c r="BL442" s="8"/>
      <c r="BM442" s="8"/>
      <c r="BN442" s="8"/>
      <c r="BO442" s="8"/>
      <c r="BP442" s="8"/>
      <c r="BQ442" s="8"/>
      <c r="BR442" s="8"/>
      <c r="BS442" s="8"/>
      <c r="BT442" s="8"/>
      <c r="BU442" s="8"/>
      <c r="BV442" s="8"/>
      <c r="BW442" s="8"/>
      <c r="BX442" s="8"/>
      <c r="BY442" s="8"/>
      <c r="BZ442" s="8"/>
      <c r="CA442" s="8"/>
      <c r="CB442" s="8"/>
      <c r="CC442" s="8"/>
      <c r="CD442" s="8"/>
      <c r="CE442" s="8"/>
      <c r="CF442" s="8"/>
      <c r="CG442" s="8"/>
      <c r="CH442" s="8"/>
    </row>
    <row r="443" spans="1:86">
      <c r="A443" s="8"/>
      <c r="B443" s="8"/>
      <c r="C443" s="8"/>
      <c r="D443" s="8"/>
      <c r="E443" s="8"/>
      <c r="F443" s="8"/>
      <c r="G443" s="8"/>
      <c r="H443" s="8"/>
      <c r="I443" s="8"/>
      <c r="J443" s="8"/>
      <c r="K443" s="8"/>
      <c r="L443" s="8"/>
      <c r="M443" s="8"/>
      <c r="N443" s="8"/>
      <c r="O443" s="8"/>
      <c r="P443" s="8"/>
      <c r="Q443" s="8"/>
      <c r="R443" s="8"/>
      <c r="S443" s="8"/>
      <c r="T443" s="8"/>
      <c r="U443" s="8"/>
      <c r="V443" s="8"/>
      <c r="W443" s="8"/>
      <c r="X443" s="8"/>
      <c r="Z443" s="8"/>
      <c r="AA443" s="8"/>
      <c r="AB443" s="8"/>
      <c r="AC443" s="8"/>
      <c r="AD443" s="8"/>
      <c r="AE443" s="8"/>
      <c r="AF443" s="8"/>
      <c r="AG443" s="8"/>
      <c r="AH443" s="8"/>
      <c r="AI443" s="8"/>
      <c r="AJ443" s="8"/>
      <c r="AK443" s="8"/>
      <c r="AL443" s="8"/>
      <c r="AM443" s="8"/>
      <c r="AN443" s="8"/>
      <c r="AO443" s="8"/>
      <c r="AP443" s="8"/>
      <c r="AQ443" s="8"/>
      <c r="AR443" s="8"/>
      <c r="AS443" s="8"/>
      <c r="AT443" s="8"/>
      <c r="AU443" s="8"/>
      <c r="AV443" s="8"/>
      <c r="AW443" s="8"/>
      <c r="AX443" s="8"/>
      <c r="AY443" s="8"/>
      <c r="AZ443" s="8"/>
      <c r="BA443" s="8"/>
      <c r="BB443" s="8"/>
      <c r="BC443" s="8"/>
      <c r="BD443" s="8"/>
      <c r="BE443" s="8"/>
      <c r="BF443" s="8"/>
      <c r="BG443" s="8"/>
      <c r="BH443" s="8"/>
      <c r="BI443" s="8"/>
      <c r="BJ443" s="8"/>
      <c r="BK443" s="8"/>
      <c r="BL443" s="8"/>
      <c r="BM443" s="8"/>
      <c r="BN443" s="8"/>
      <c r="BO443" s="8"/>
      <c r="BP443" s="8"/>
      <c r="BQ443" s="8"/>
      <c r="BR443" s="8"/>
      <c r="BS443" s="8"/>
      <c r="BT443" s="8"/>
      <c r="BU443" s="8"/>
      <c r="BV443" s="8"/>
      <c r="BW443" s="8"/>
      <c r="BX443" s="8"/>
      <c r="BY443" s="8"/>
      <c r="BZ443" s="8"/>
      <c r="CA443" s="8"/>
      <c r="CB443" s="8"/>
      <c r="CC443" s="8"/>
      <c r="CD443" s="8"/>
      <c r="CE443" s="8"/>
      <c r="CF443" s="8"/>
      <c r="CG443" s="8"/>
      <c r="CH443" s="8"/>
    </row>
    <row r="444" spans="1:86">
      <c r="A444" s="8"/>
      <c r="B444" s="8"/>
      <c r="C444" s="8"/>
      <c r="D444" s="8"/>
      <c r="E444" s="8"/>
      <c r="F444" s="8"/>
      <c r="G444" s="8"/>
      <c r="H444" s="8"/>
      <c r="I444" s="8"/>
      <c r="J444" s="8"/>
      <c r="K444" s="8"/>
      <c r="L444" s="8"/>
      <c r="M444" s="8"/>
      <c r="N444" s="8"/>
      <c r="O444" s="8"/>
      <c r="P444" s="8"/>
      <c r="Q444" s="8"/>
      <c r="R444" s="8"/>
      <c r="S444" s="8"/>
      <c r="T444" s="8"/>
      <c r="U444" s="8"/>
      <c r="V444" s="8"/>
      <c r="W444" s="8"/>
      <c r="X444" s="8"/>
      <c r="Z444" s="8"/>
      <c r="AA444" s="8"/>
      <c r="AB444" s="8"/>
      <c r="AC444" s="8"/>
      <c r="AD444" s="8"/>
      <c r="AE444" s="8"/>
      <c r="AF444" s="8"/>
      <c r="AG444" s="8"/>
      <c r="AH444" s="8"/>
      <c r="AI444" s="8"/>
      <c r="AJ444" s="8"/>
      <c r="AK444" s="8"/>
      <c r="AL444" s="8"/>
      <c r="AM444" s="8"/>
      <c r="AN444" s="8"/>
      <c r="AO444" s="8"/>
      <c r="AP444" s="8"/>
      <c r="AQ444" s="8"/>
      <c r="AR444" s="8"/>
      <c r="AS444" s="8"/>
      <c r="AT444" s="8"/>
      <c r="AU444" s="8"/>
      <c r="AV444" s="8"/>
      <c r="AW444" s="8"/>
      <c r="AX444" s="8"/>
      <c r="AY444" s="8"/>
      <c r="AZ444" s="8"/>
      <c r="BA444" s="8"/>
      <c r="BB444" s="8"/>
      <c r="BC444" s="8"/>
      <c r="BD444" s="8"/>
      <c r="BE444" s="8"/>
      <c r="BF444" s="8"/>
      <c r="BG444" s="8"/>
      <c r="BH444" s="8"/>
      <c r="BI444" s="8"/>
      <c r="BJ444" s="8"/>
      <c r="BK444" s="8"/>
      <c r="BL444" s="8"/>
      <c r="BM444" s="8"/>
      <c r="BN444" s="8"/>
      <c r="BO444" s="8"/>
      <c r="BP444" s="8"/>
      <c r="BQ444" s="8"/>
      <c r="BR444" s="8"/>
      <c r="BS444" s="8"/>
      <c r="BT444" s="8"/>
      <c r="BU444" s="8"/>
      <c r="BV444" s="8"/>
      <c r="BW444" s="8"/>
      <c r="BX444" s="8"/>
      <c r="BY444" s="8"/>
      <c r="BZ444" s="8"/>
      <c r="CA444" s="8"/>
      <c r="CB444" s="8"/>
      <c r="CC444" s="8"/>
      <c r="CD444" s="8"/>
      <c r="CE444" s="8"/>
      <c r="CF444" s="8"/>
      <c r="CG444" s="8"/>
      <c r="CH444" s="8"/>
    </row>
    <row r="445" spans="1:86">
      <c r="A445" s="8"/>
      <c r="B445" s="8"/>
      <c r="C445" s="8"/>
      <c r="D445" s="8"/>
      <c r="E445" s="8"/>
      <c r="F445" s="8"/>
      <c r="G445" s="8"/>
      <c r="H445" s="8"/>
      <c r="I445" s="8"/>
      <c r="J445" s="8"/>
      <c r="K445" s="8"/>
      <c r="L445" s="8"/>
      <c r="M445" s="8"/>
      <c r="N445" s="8"/>
      <c r="O445" s="8"/>
      <c r="P445" s="8"/>
      <c r="Q445" s="8"/>
      <c r="R445" s="8"/>
      <c r="S445" s="8"/>
      <c r="T445" s="8"/>
      <c r="U445" s="8"/>
      <c r="V445" s="8"/>
      <c r="W445" s="8"/>
      <c r="X445" s="8"/>
      <c r="Z445" s="8"/>
      <c r="AA445" s="8"/>
      <c r="AB445" s="8"/>
      <c r="AC445" s="8"/>
      <c r="AD445" s="8"/>
      <c r="AE445" s="8"/>
      <c r="AF445" s="8"/>
      <c r="AG445" s="8"/>
      <c r="AH445" s="8"/>
      <c r="AI445" s="8"/>
      <c r="AJ445" s="8"/>
      <c r="AK445" s="8"/>
      <c r="AL445" s="8"/>
      <c r="AM445" s="8"/>
      <c r="AN445" s="8"/>
      <c r="AO445" s="8"/>
      <c r="AP445" s="8"/>
      <c r="AQ445" s="8"/>
      <c r="AR445" s="8"/>
      <c r="AS445" s="8"/>
      <c r="AT445" s="8"/>
      <c r="AU445" s="8"/>
      <c r="AV445" s="8"/>
      <c r="AW445" s="8"/>
      <c r="AX445" s="8"/>
      <c r="AY445" s="8"/>
      <c r="AZ445" s="8"/>
      <c r="BA445" s="8"/>
      <c r="BB445" s="8"/>
      <c r="BC445" s="8"/>
      <c r="BD445" s="8"/>
      <c r="BE445" s="8"/>
      <c r="BF445" s="8"/>
      <c r="BG445" s="8"/>
      <c r="BH445" s="8"/>
      <c r="BI445" s="8"/>
      <c r="BJ445" s="8"/>
      <c r="BK445" s="8"/>
      <c r="BL445" s="8"/>
      <c r="BM445" s="8"/>
      <c r="BN445" s="8"/>
      <c r="BO445" s="8"/>
      <c r="BP445" s="8"/>
      <c r="BQ445" s="8"/>
      <c r="BR445" s="8"/>
      <c r="BS445" s="8"/>
      <c r="BT445" s="8"/>
      <c r="BU445" s="8"/>
      <c r="BV445" s="8"/>
      <c r="BW445" s="8"/>
      <c r="BX445" s="8"/>
      <c r="BY445" s="8"/>
      <c r="BZ445" s="8"/>
      <c r="CA445" s="8"/>
      <c r="CB445" s="8"/>
      <c r="CC445" s="8"/>
      <c r="CD445" s="8"/>
      <c r="CE445" s="8"/>
      <c r="CF445" s="8"/>
      <c r="CG445" s="8"/>
      <c r="CH445" s="8"/>
    </row>
    <row r="446" spans="1:86">
      <c r="A446" s="8"/>
      <c r="B446" s="8"/>
      <c r="C446" s="8"/>
      <c r="D446" s="8"/>
      <c r="E446" s="8"/>
      <c r="F446" s="8"/>
      <c r="G446" s="8"/>
      <c r="H446" s="8"/>
      <c r="I446" s="8"/>
      <c r="J446" s="8"/>
      <c r="K446" s="8"/>
      <c r="L446" s="8"/>
      <c r="M446" s="8"/>
      <c r="N446" s="8"/>
      <c r="O446" s="8"/>
      <c r="P446" s="8"/>
      <c r="Q446" s="8"/>
      <c r="R446" s="8"/>
      <c r="S446" s="8"/>
      <c r="T446" s="8"/>
      <c r="U446" s="8"/>
      <c r="V446" s="8"/>
      <c r="W446" s="8"/>
      <c r="X446" s="8"/>
      <c r="Z446" s="8"/>
      <c r="AA446" s="8"/>
      <c r="AB446" s="8"/>
      <c r="AC446" s="8"/>
      <c r="AD446" s="8"/>
      <c r="AE446" s="8"/>
      <c r="AF446" s="8"/>
      <c r="AG446" s="8"/>
      <c r="AH446" s="8"/>
      <c r="AI446" s="8"/>
      <c r="AJ446" s="8"/>
      <c r="AK446" s="8"/>
      <c r="AL446" s="8"/>
      <c r="AM446" s="8"/>
      <c r="AN446" s="8"/>
      <c r="AO446" s="8"/>
      <c r="AP446" s="8"/>
      <c r="AQ446" s="8"/>
      <c r="AR446" s="8"/>
      <c r="AS446" s="8"/>
      <c r="AT446" s="8"/>
      <c r="AU446" s="8"/>
      <c r="AV446" s="8"/>
      <c r="AW446" s="8"/>
      <c r="AX446" s="8"/>
      <c r="AY446" s="8"/>
      <c r="AZ446" s="8"/>
      <c r="BA446" s="8"/>
      <c r="BB446" s="8"/>
      <c r="BC446" s="8"/>
      <c r="BD446" s="8"/>
      <c r="BE446" s="8"/>
      <c r="BF446" s="8"/>
      <c r="BG446" s="8"/>
      <c r="BH446" s="8"/>
      <c r="BI446" s="8"/>
      <c r="BJ446" s="8"/>
      <c r="BK446" s="8"/>
      <c r="BL446" s="8"/>
      <c r="BM446" s="8"/>
      <c r="BN446" s="8"/>
      <c r="BO446" s="8"/>
      <c r="BP446" s="8"/>
      <c r="BQ446" s="8"/>
      <c r="BR446" s="8"/>
      <c r="BS446" s="8"/>
      <c r="BT446" s="8"/>
      <c r="BU446" s="8"/>
      <c r="BV446" s="8"/>
      <c r="BW446" s="8"/>
      <c r="BX446" s="8"/>
      <c r="BY446" s="8"/>
      <c r="BZ446" s="8"/>
      <c r="CA446" s="8"/>
      <c r="CB446" s="8"/>
      <c r="CC446" s="8"/>
      <c r="CD446" s="8"/>
      <c r="CE446" s="8"/>
      <c r="CF446" s="8"/>
      <c r="CG446" s="8"/>
      <c r="CH446" s="8"/>
    </row>
    <row r="447" spans="1:86">
      <c r="A447" s="8"/>
      <c r="B447" s="8"/>
      <c r="C447" s="8"/>
      <c r="D447" s="8"/>
      <c r="E447" s="8"/>
      <c r="F447" s="8"/>
      <c r="G447" s="8"/>
      <c r="H447" s="8"/>
      <c r="I447" s="8"/>
      <c r="J447" s="8"/>
      <c r="K447" s="8"/>
      <c r="L447" s="8"/>
      <c r="M447" s="8"/>
      <c r="N447" s="8"/>
      <c r="O447" s="8"/>
      <c r="P447" s="8"/>
      <c r="Q447" s="8"/>
      <c r="R447" s="8"/>
      <c r="S447" s="8"/>
      <c r="T447" s="8"/>
      <c r="U447" s="8"/>
      <c r="V447" s="8"/>
      <c r="W447" s="8"/>
      <c r="X447" s="8"/>
      <c r="Z447" s="8"/>
      <c r="AA447" s="8"/>
      <c r="AB447" s="8"/>
      <c r="AC447" s="8"/>
      <c r="AD447" s="8"/>
      <c r="AE447" s="8"/>
      <c r="AF447" s="8"/>
      <c r="AG447" s="8"/>
      <c r="AH447" s="8"/>
      <c r="AI447" s="8"/>
      <c r="AJ447" s="8"/>
      <c r="AK447" s="8"/>
      <c r="AL447" s="8"/>
      <c r="AM447" s="8"/>
      <c r="AN447" s="8"/>
      <c r="AO447" s="8"/>
      <c r="AP447" s="8"/>
      <c r="AQ447" s="8"/>
      <c r="AR447" s="8"/>
      <c r="AS447" s="8"/>
      <c r="AT447" s="8"/>
      <c r="AU447" s="8"/>
      <c r="AV447" s="8"/>
      <c r="AW447" s="8"/>
      <c r="AX447" s="8"/>
      <c r="AY447" s="8"/>
      <c r="AZ447" s="8"/>
      <c r="BA447" s="8"/>
      <c r="BB447" s="8"/>
      <c r="BC447" s="8"/>
      <c r="BD447" s="8"/>
      <c r="BE447" s="8"/>
      <c r="BF447" s="8"/>
      <c r="BG447" s="8"/>
      <c r="BH447" s="8"/>
      <c r="BI447" s="8"/>
      <c r="BJ447" s="8"/>
      <c r="BK447" s="8"/>
      <c r="BL447" s="8"/>
      <c r="BM447" s="8"/>
      <c r="BN447" s="8"/>
      <c r="BO447" s="8"/>
      <c r="BP447" s="8"/>
      <c r="BQ447" s="8"/>
      <c r="BR447" s="8"/>
      <c r="BS447" s="8"/>
      <c r="BT447" s="8"/>
      <c r="BU447" s="8"/>
      <c r="BV447" s="8"/>
      <c r="BW447" s="8"/>
      <c r="BX447" s="8"/>
      <c r="BY447" s="8"/>
      <c r="BZ447" s="8"/>
      <c r="CA447" s="8"/>
      <c r="CB447" s="8"/>
      <c r="CC447" s="8"/>
      <c r="CD447" s="8"/>
      <c r="CE447" s="8"/>
      <c r="CF447" s="8"/>
      <c r="CG447" s="8"/>
      <c r="CH447" s="8"/>
    </row>
    <row r="448" spans="1:86">
      <c r="A448" s="8"/>
      <c r="B448" s="8"/>
      <c r="C448" s="8"/>
      <c r="D448" s="8"/>
      <c r="E448" s="8"/>
      <c r="F448" s="8"/>
      <c r="G448" s="8"/>
      <c r="H448" s="8"/>
      <c r="I448" s="8"/>
      <c r="J448" s="8"/>
      <c r="K448" s="8"/>
      <c r="L448" s="8"/>
      <c r="M448" s="8"/>
      <c r="N448" s="8"/>
      <c r="O448" s="8"/>
      <c r="P448" s="8"/>
      <c r="Q448" s="8"/>
      <c r="R448" s="8"/>
      <c r="S448" s="8"/>
      <c r="T448" s="8"/>
      <c r="U448" s="8"/>
      <c r="V448" s="8"/>
      <c r="W448" s="8"/>
      <c r="X448" s="8"/>
      <c r="Z448" s="8"/>
      <c r="AA448" s="8"/>
      <c r="AB448" s="8"/>
      <c r="AC448" s="8"/>
      <c r="AD448" s="8"/>
      <c r="AE448" s="8"/>
      <c r="AF448" s="8"/>
      <c r="AG448" s="8"/>
      <c r="AH448" s="8"/>
      <c r="AI448" s="8"/>
      <c r="AJ448" s="8"/>
      <c r="AK448" s="8"/>
      <c r="AL448" s="8"/>
      <c r="AM448" s="8"/>
      <c r="AN448" s="8"/>
      <c r="AO448" s="8"/>
      <c r="AP448" s="8"/>
      <c r="AQ448" s="8"/>
      <c r="AR448" s="8"/>
      <c r="AS448" s="8"/>
      <c r="AT448" s="8"/>
      <c r="AU448" s="8"/>
      <c r="AV448" s="8"/>
      <c r="AW448" s="8"/>
      <c r="AX448" s="8"/>
      <c r="AY448" s="8"/>
      <c r="AZ448" s="8"/>
      <c r="BA448" s="8"/>
      <c r="BB448" s="8"/>
      <c r="BC448" s="8"/>
      <c r="BD448" s="8"/>
      <c r="BE448" s="8"/>
      <c r="BF448" s="8"/>
      <c r="BG448" s="8"/>
      <c r="BH448" s="8"/>
      <c r="BI448" s="8"/>
      <c r="BJ448" s="8"/>
      <c r="BK448" s="8"/>
      <c r="BL448" s="8"/>
      <c r="BM448" s="8"/>
      <c r="BN448" s="8"/>
      <c r="BO448" s="8"/>
      <c r="BP448" s="8"/>
      <c r="BQ448" s="8"/>
      <c r="BR448" s="8"/>
      <c r="BS448" s="8"/>
      <c r="BT448" s="8"/>
      <c r="BU448" s="8"/>
      <c r="BV448" s="8"/>
      <c r="BW448" s="8"/>
      <c r="BX448" s="8"/>
      <c r="BY448" s="8"/>
      <c r="BZ448" s="8"/>
      <c r="CA448" s="8"/>
      <c r="CB448" s="8"/>
      <c r="CC448" s="8"/>
      <c r="CD448" s="8"/>
      <c r="CE448" s="8"/>
      <c r="CF448" s="8"/>
      <c r="CG448" s="8"/>
      <c r="CH448" s="8"/>
    </row>
    <row r="449" spans="1:86">
      <c r="A449" s="8"/>
      <c r="B449" s="8"/>
      <c r="C449" s="8"/>
      <c r="D449" s="8"/>
      <c r="E449" s="8"/>
      <c r="F449" s="8"/>
      <c r="G449" s="8"/>
      <c r="H449" s="8"/>
      <c r="I449" s="8"/>
      <c r="J449" s="8"/>
      <c r="K449" s="8"/>
      <c r="L449" s="8"/>
      <c r="M449" s="8"/>
      <c r="N449" s="8"/>
      <c r="O449" s="8"/>
      <c r="P449" s="8"/>
      <c r="Q449" s="8"/>
      <c r="R449" s="8"/>
      <c r="S449" s="8"/>
      <c r="T449" s="8"/>
      <c r="U449" s="8"/>
      <c r="V449" s="8"/>
      <c r="W449" s="8"/>
      <c r="X449" s="8"/>
      <c r="Z449" s="8"/>
      <c r="AA449" s="8"/>
      <c r="AB449" s="8"/>
      <c r="AC449" s="8"/>
      <c r="AD449" s="8"/>
      <c r="AE449" s="8"/>
      <c r="AF449" s="8"/>
      <c r="AG449" s="8"/>
      <c r="AH449" s="8"/>
      <c r="AI449" s="8"/>
      <c r="AJ449" s="8"/>
      <c r="AK449" s="8"/>
      <c r="AL449" s="8"/>
      <c r="AM449" s="8"/>
      <c r="AN449" s="8"/>
      <c r="AO449" s="8"/>
      <c r="AP449" s="8"/>
      <c r="AQ449" s="8"/>
      <c r="AR449" s="8"/>
      <c r="AS449" s="8"/>
      <c r="AT449" s="8"/>
      <c r="AU449" s="8"/>
      <c r="AV449" s="8"/>
      <c r="AW449" s="8"/>
      <c r="AX449" s="8"/>
      <c r="AY449" s="8"/>
      <c r="AZ449" s="8"/>
      <c r="BA449" s="8"/>
      <c r="BB449" s="8"/>
      <c r="BC449" s="8"/>
      <c r="BD449" s="8"/>
      <c r="BE449" s="8"/>
      <c r="BF449" s="8"/>
      <c r="BG449" s="8"/>
      <c r="BH449" s="8"/>
      <c r="BI449" s="8"/>
      <c r="BJ449" s="8"/>
      <c r="BK449" s="8"/>
      <c r="BL449" s="8"/>
      <c r="BM449" s="8"/>
      <c r="BN449" s="8"/>
      <c r="BO449" s="8"/>
      <c r="BP449" s="8"/>
      <c r="BQ449" s="8"/>
      <c r="BR449" s="8"/>
      <c r="BS449" s="8"/>
      <c r="BT449" s="8"/>
      <c r="BU449" s="8"/>
      <c r="BV449" s="8"/>
      <c r="BW449" s="8"/>
      <c r="BX449" s="8"/>
      <c r="BY449" s="8"/>
      <c r="BZ449" s="8"/>
      <c r="CA449" s="8"/>
      <c r="CB449" s="8"/>
      <c r="CC449" s="8"/>
      <c r="CD449" s="8"/>
      <c r="CE449" s="8"/>
      <c r="CF449" s="8"/>
      <c r="CG449" s="8"/>
      <c r="CH449" s="8"/>
    </row>
    <row r="450" spans="1:86">
      <c r="A450" s="8"/>
      <c r="B450" s="8"/>
      <c r="C450" s="8"/>
      <c r="D450" s="8"/>
      <c r="E450" s="8"/>
      <c r="F450" s="8"/>
      <c r="G450" s="8"/>
      <c r="H450" s="8"/>
      <c r="I450" s="8"/>
      <c r="J450" s="8"/>
      <c r="K450" s="8"/>
      <c r="L450" s="8"/>
      <c r="M450" s="8"/>
      <c r="N450" s="8"/>
      <c r="O450" s="8"/>
      <c r="P450" s="8"/>
      <c r="Q450" s="8"/>
      <c r="R450" s="8"/>
      <c r="S450" s="8"/>
      <c r="T450" s="8"/>
      <c r="U450" s="8"/>
      <c r="V450" s="8"/>
      <c r="W450" s="8"/>
      <c r="X450" s="8"/>
      <c r="Z450" s="8"/>
      <c r="AA450" s="8"/>
      <c r="AB450" s="8"/>
      <c r="AC450" s="8"/>
      <c r="AD450" s="8"/>
      <c r="AE450" s="8"/>
      <c r="AF450" s="8"/>
      <c r="AG450" s="8"/>
      <c r="AH450" s="8"/>
      <c r="AI450" s="8"/>
      <c r="AJ450" s="8"/>
      <c r="AK450" s="8"/>
      <c r="AL450" s="8"/>
      <c r="AM450" s="8"/>
      <c r="AN450" s="8"/>
      <c r="AO450" s="8"/>
      <c r="AP450" s="8"/>
      <c r="AQ450" s="8"/>
      <c r="AR450" s="8"/>
      <c r="AS450" s="8"/>
      <c r="AT450" s="8"/>
      <c r="AU450" s="8"/>
      <c r="AV450" s="8"/>
      <c r="AW450" s="8"/>
      <c r="AX450" s="8"/>
      <c r="AY450" s="8"/>
      <c r="AZ450" s="8"/>
      <c r="BA450" s="8"/>
      <c r="BB450" s="8"/>
      <c r="BC450" s="8"/>
      <c r="BD450" s="8"/>
      <c r="BE450" s="8"/>
      <c r="BF450" s="8"/>
      <c r="BG450" s="8"/>
      <c r="BH450" s="8"/>
      <c r="BI450" s="8"/>
      <c r="BJ450" s="8"/>
      <c r="BK450" s="8"/>
      <c r="BL450" s="8"/>
      <c r="BM450" s="8"/>
      <c r="BN450" s="8"/>
      <c r="BO450" s="8"/>
      <c r="BP450" s="8"/>
      <c r="BQ450" s="8"/>
      <c r="BR450" s="8"/>
      <c r="BS450" s="8"/>
      <c r="BT450" s="8"/>
      <c r="BU450" s="8"/>
      <c r="BV450" s="8"/>
      <c r="BW450" s="8"/>
      <c r="BX450" s="8"/>
      <c r="BY450" s="8"/>
      <c r="BZ450" s="8"/>
      <c r="CA450" s="8"/>
      <c r="CB450" s="8"/>
      <c r="CC450" s="8"/>
      <c r="CD450" s="8"/>
      <c r="CE450" s="8"/>
      <c r="CF450" s="8"/>
      <c r="CG450" s="8"/>
      <c r="CH450" s="8"/>
    </row>
    <row r="451" spans="1:86">
      <c r="A451" s="8"/>
      <c r="B451" s="8"/>
      <c r="C451" s="8"/>
      <c r="D451" s="8"/>
      <c r="E451" s="8"/>
      <c r="F451" s="8"/>
      <c r="G451" s="8"/>
      <c r="H451" s="8"/>
      <c r="I451" s="8"/>
      <c r="J451" s="8"/>
      <c r="K451" s="8"/>
      <c r="L451" s="8"/>
      <c r="M451" s="8"/>
      <c r="N451" s="8"/>
      <c r="O451" s="8"/>
      <c r="P451" s="8"/>
      <c r="Q451" s="8"/>
      <c r="R451" s="8"/>
      <c r="S451" s="8"/>
      <c r="T451" s="8"/>
      <c r="U451" s="8"/>
      <c r="V451" s="8"/>
      <c r="W451" s="8"/>
      <c r="X451" s="8"/>
      <c r="Z451" s="8"/>
      <c r="AA451" s="8"/>
      <c r="AB451" s="8"/>
      <c r="AC451" s="8"/>
      <c r="AD451" s="8"/>
      <c r="AE451" s="8"/>
      <c r="AF451" s="8"/>
      <c r="AG451" s="8"/>
      <c r="AH451" s="8"/>
      <c r="AI451" s="8"/>
      <c r="AJ451" s="8"/>
      <c r="AK451" s="8"/>
      <c r="AL451" s="8"/>
      <c r="AM451" s="8"/>
      <c r="AN451" s="8"/>
      <c r="AO451" s="8"/>
      <c r="AP451" s="8"/>
      <c r="AQ451" s="8"/>
      <c r="AR451" s="8"/>
      <c r="AS451" s="8"/>
      <c r="AT451" s="8"/>
      <c r="AU451" s="8"/>
      <c r="AV451" s="8"/>
      <c r="AW451" s="8"/>
      <c r="AX451" s="8"/>
      <c r="AY451" s="8"/>
      <c r="AZ451" s="8"/>
      <c r="BA451" s="8"/>
      <c r="BB451" s="8"/>
      <c r="BC451" s="8"/>
      <c r="BD451" s="8"/>
      <c r="BE451" s="8"/>
      <c r="BF451" s="8"/>
      <c r="BG451" s="8"/>
      <c r="BH451" s="8"/>
      <c r="BI451" s="8"/>
      <c r="BJ451" s="8"/>
      <c r="BK451" s="8"/>
      <c r="BL451" s="8"/>
      <c r="BM451" s="8"/>
      <c r="BN451" s="8"/>
      <c r="BO451" s="8"/>
      <c r="BP451" s="8"/>
      <c r="BQ451" s="8"/>
      <c r="BR451" s="8"/>
      <c r="BS451" s="8"/>
      <c r="BT451" s="8"/>
      <c r="BU451" s="8"/>
      <c r="BV451" s="8"/>
      <c r="BW451" s="8"/>
      <c r="BX451" s="8"/>
      <c r="BY451" s="8"/>
      <c r="BZ451" s="8"/>
      <c r="CA451" s="8"/>
      <c r="CB451" s="8"/>
      <c r="CC451" s="8"/>
      <c r="CD451" s="8"/>
      <c r="CE451" s="8"/>
      <c r="CF451" s="8"/>
      <c r="CG451" s="8"/>
      <c r="CH451" s="8"/>
    </row>
    <row r="452" spans="1:86">
      <c r="A452" s="8"/>
      <c r="B452" s="8"/>
      <c r="C452" s="8"/>
      <c r="D452" s="8"/>
      <c r="E452" s="8"/>
      <c r="F452" s="8"/>
      <c r="G452" s="8"/>
      <c r="H452" s="8"/>
      <c r="I452" s="8"/>
      <c r="J452" s="8"/>
      <c r="K452" s="8"/>
      <c r="L452" s="8"/>
      <c r="M452" s="8"/>
      <c r="N452" s="8"/>
      <c r="O452" s="8"/>
      <c r="P452" s="8"/>
      <c r="Q452" s="8"/>
      <c r="R452" s="8"/>
      <c r="S452" s="8"/>
      <c r="T452" s="8"/>
      <c r="U452" s="8"/>
      <c r="V452" s="8"/>
      <c r="W452" s="8"/>
      <c r="X452" s="8"/>
      <c r="Z452" s="8"/>
      <c r="AA452" s="8"/>
      <c r="AB452" s="8"/>
      <c r="AC452" s="8"/>
      <c r="AD452" s="8"/>
      <c r="AE452" s="8"/>
      <c r="AF452" s="8"/>
      <c r="AG452" s="8"/>
      <c r="AH452" s="8"/>
      <c r="AI452" s="8"/>
      <c r="AJ452" s="8"/>
      <c r="AK452" s="8"/>
      <c r="AL452" s="8"/>
      <c r="AM452" s="8"/>
      <c r="AN452" s="8"/>
      <c r="AO452" s="8"/>
      <c r="AP452" s="8"/>
      <c r="AQ452" s="8"/>
      <c r="AR452" s="8"/>
      <c r="AS452" s="8"/>
      <c r="AT452" s="8"/>
      <c r="AU452" s="8"/>
      <c r="AV452" s="8"/>
      <c r="AW452" s="8"/>
      <c r="AX452" s="8"/>
      <c r="AY452" s="8"/>
      <c r="AZ452" s="8"/>
      <c r="BA452" s="8"/>
      <c r="BB452" s="8"/>
      <c r="BC452" s="8"/>
      <c r="BD452" s="8"/>
      <c r="BE452" s="8"/>
      <c r="BF452" s="8"/>
      <c r="BG452" s="8"/>
      <c r="BH452" s="8"/>
      <c r="BI452" s="8"/>
      <c r="BJ452" s="8"/>
      <c r="BK452" s="8"/>
      <c r="BL452" s="8"/>
      <c r="BM452" s="8"/>
      <c r="BN452" s="8"/>
      <c r="BO452" s="8"/>
      <c r="BP452" s="8"/>
      <c r="BQ452" s="8"/>
      <c r="BR452" s="8"/>
      <c r="BS452" s="8"/>
      <c r="BT452" s="8"/>
      <c r="BU452" s="8"/>
      <c r="BV452" s="8"/>
      <c r="BW452" s="8"/>
      <c r="BX452" s="8"/>
      <c r="BY452" s="8"/>
      <c r="BZ452" s="8"/>
      <c r="CA452" s="8"/>
      <c r="CB452" s="8"/>
      <c r="CC452" s="8"/>
      <c r="CD452" s="8"/>
      <c r="CE452" s="8"/>
      <c r="CF452" s="8"/>
      <c r="CG452" s="8"/>
      <c r="CH452" s="8"/>
    </row>
    <row r="453" spans="1:86">
      <c r="A453" s="8"/>
      <c r="B453" s="8"/>
      <c r="C453" s="8"/>
      <c r="D453" s="8"/>
      <c r="E453" s="8"/>
      <c r="F453" s="8"/>
      <c r="G453" s="8"/>
      <c r="H453" s="8"/>
      <c r="I453" s="8"/>
      <c r="J453" s="8"/>
      <c r="K453" s="8"/>
      <c r="L453" s="8"/>
      <c r="M453" s="8"/>
      <c r="N453" s="8"/>
      <c r="O453" s="8"/>
      <c r="P453" s="8"/>
      <c r="Q453" s="8"/>
      <c r="R453" s="8"/>
      <c r="S453" s="8"/>
      <c r="T453" s="8"/>
      <c r="U453" s="8"/>
      <c r="V453" s="8"/>
      <c r="W453" s="8"/>
      <c r="X453" s="8"/>
      <c r="Z453" s="8"/>
      <c r="AA453" s="8"/>
      <c r="AB453" s="8"/>
      <c r="AC453" s="8"/>
      <c r="AD453" s="8"/>
      <c r="AE453" s="8"/>
      <c r="AF453" s="8"/>
      <c r="AG453" s="8"/>
      <c r="AH453" s="8"/>
      <c r="AI453" s="8"/>
      <c r="AJ453" s="8"/>
      <c r="AK453" s="8"/>
      <c r="AL453" s="8"/>
      <c r="AM453" s="8"/>
      <c r="AN453" s="8"/>
      <c r="AO453" s="8"/>
      <c r="AP453" s="8"/>
      <c r="AQ453" s="8"/>
      <c r="AR453" s="8"/>
      <c r="AS453" s="8"/>
      <c r="AT453" s="8"/>
      <c r="AU453" s="8"/>
      <c r="AV453" s="8"/>
      <c r="AW453" s="8"/>
      <c r="AX453" s="8"/>
      <c r="AY453" s="8"/>
      <c r="AZ453" s="8"/>
      <c r="BA453" s="8"/>
      <c r="BB453" s="8"/>
      <c r="BC453" s="8"/>
      <c r="BD453" s="8"/>
      <c r="BE453" s="8"/>
      <c r="BF453" s="8"/>
      <c r="BG453" s="8"/>
      <c r="BH453" s="8"/>
      <c r="BI453" s="8"/>
      <c r="BJ453" s="8"/>
      <c r="BK453" s="8"/>
      <c r="BL453" s="8"/>
      <c r="BM453" s="8"/>
      <c r="BN453" s="8"/>
      <c r="BO453" s="8"/>
      <c r="BP453" s="8"/>
      <c r="BQ453" s="8"/>
      <c r="BR453" s="8"/>
      <c r="BS453" s="8"/>
      <c r="BT453" s="8"/>
      <c r="BU453" s="8"/>
      <c r="BV453" s="8"/>
      <c r="BW453" s="8"/>
      <c r="BX453" s="8"/>
      <c r="BY453" s="8"/>
      <c r="BZ453" s="8"/>
      <c r="CA453" s="8"/>
      <c r="CB453" s="8"/>
      <c r="CC453" s="8"/>
      <c r="CD453" s="8"/>
      <c r="CE453" s="8"/>
      <c r="CF453" s="8"/>
      <c r="CG453" s="8"/>
      <c r="CH453" s="8"/>
    </row>
    <row r="454" spans="1:86">
      <c r="A454" s="8"/>
      <c r="B454" s="8"/>
      <c r="C454" s="8"/>
      <c r="D454" s="8"/>
      <c r="E454" s="8"/>
      <c r="F454" s="8"/>
      <c r="G454" s="8"/>
      <c r="H454" s="8"/>
      <c r="I454" s="8"/>
      <c r="J454" s="8"/>
      <c r="K454" s="8"/>
      <c r="L454" s="8"/>
      <c r="M454" s="8"/>
      <c r="N454" s="8"/>
      <c r="O454" s="8"/>
      <c r="P454" s="8"/>
      <c r="Q454" s="8"/>
      <c r="R454" s="8"/>
      <c r="S454" s="8"/>
      <c r="T454" s="8"/>
      <c r="U454" s="8"/>
      <c r="V454" s="8"/>
      <c r="W454" s="8"/>
      <c r="X454" s="8"/>
      <c r="Z454" s="8"/>
      <c r="AA454" s="8"/>
      <c r="AB454" s="8"/>
      <c r="AC454" s="8"/>
      <c r="AD454" s="8"/>
      <c r="AE454" s="8"/>
      <c r="AF454" s="8"/>
      <c r="AG454" s="8"/>
      <c r="AH454" s="8"/>
      <c r="AI454" s="8"/>
      <c r="AJ454" s="8"/>
      <c r="AK454" s="8"/>
      <c r="AL454" s="8"/>
      <c r="AM454" s="8"/>
      <c r="AN454" s="8"/>
      <c r="AO454" s="8"/>
      <c r="AP454" s="8"/>
      <c r="AQ454" s="8"/>
      <c r="AR454" s="8"/>
      <c r="AS454" s="8"/>
      <c r="AT454" s="8"/>
      <c r="AU454" s="8"/>
      <c r="AV454" s="8"/>
      <c r="AW454" s="8"/>
      <c r="AX454" s="8"/>
      <c r="AY454" s="8"/>
      <c r="AZ454" s="8"/>
      <c r="BA454" s="8"/>
      <c r="BB454" s="8"/>
      <c r="BC454" s="8"/>
      <c r="BD454" s="8"/>
      <c r="BE454" s="8"/>
      <c r="BF454" s="8"/>
      <c r="BG454" s="8"/>
      <c r="BH454" s="8"/>
      <c r="BI454" s="8"/>
      <c r="BJ454" s="8"/>
      <c r="BK454" s="8"/>
      <c r="BL454" s="8"/>
      <c r="BM454" s="8"/>
      <c r="BN454" s="8"/>
      <c r="BO454" s="8"/>
      <c r="BP454" s="8"/>
      <c r="BQ454" s="8"/>
      <c r="BR454" s="8"/>
      <c r="BS454" s="8"/>
      <c r="BT454" s="8"/>
      <c r="BU454" s="8"/>
      <c r="BV454" s="8"/>
      <c r="BW454" s="8"/>
      <c r="BX454" s="8"/>
      <c r="BY454" s="8"/>
      <c r="BZ454" s="8"/>
      <c r="CA454" s="8"/>
      <c r="CB454" s="8"/>
      <c r="CC454" s="8"/>
      <c r="CD454" s="8"/>
      <c r="CE454" s="8"/>
      <c r="CF454" s="8"/>
      <c r="CG454" s="8"/>
      <c r="CH454" s="8"/>
    </row>
    <row r="455" spans="1:86">
      <c r="A455" s="8"/>
      <c r="B455" s="8"/>
      <c r="C455" s="8"/>
      <c r="D455" s="8"/>
      <c r="E455" s="8"/>
      <c r="F455" s="8"/>
      <c r="G455" s="8"/>
      <c r="H455" s="8"/>
      <c r="I455" s="8"/>
      <c r="J455" s="8"/>
      <c r="K455" s="8"/>
      <c r="L455" s="8"/>
      <c r="M455" s="8"/>
      <c r="N455" s="8"/>
      <c r="O455" s="8"/>
      <c r="P455" s="8"/>
      <c r="Q455" s="8"/>
      <c r="R455" s="8"/>
      <c r="S455" s="8"/>
      <c r="T455" s="8"/>
      <c r="U455" s="8"/>
      <c r="V455" s="8"/>
      <c r="W455" s="8"/>
      <c r="X455" s="8"/>
      <c r="Z455" s="8"/>
      <c r="AA455" s="8"/>
      <c r="AB455" s="8"/>
      <c r="AC455" s="8"/>
      <c r="AD455" s="8"/>
      <c r="AE455" s="8"/>
      <c r="AF455" s="8"/>
      <c r="AG455" s="8"/>
      <c r="AH455" s="8"/>
      <c r="AI455" s="8"/>
      <c r="AJ455" s="8"/>
      <c r="AK455" s="8"/>
      <c r="AL455" s="8"/>
      <c r="AM455" s="8"/>
      <c r="AN455" s="8"/>
      <c r="AO455" s="8"/>
      <c r="AP455" s="8"/>
      <c r="AQ455" s="8"/>
      <c r="AR455" s="8"/>
      <c r="AS455" s="8"/>
      <c r="AT455" s="8"/>
      <c r="AU455" s="8"/>
      <c r="AV455" s="8"/>
      <c r="AW455" s="8"/>
      <c r="AX455" s="8"/>
      <c r="AY455" s="8"/>
      <c r="AZ455" s="8"/>
      <c r="BA455" s="8"/>
      <c r="BB455" s="8"/>
      <c r="BC455" s="8"/>
      <c r="BD455" s="8"/>
      <c r="BE455" s="8"/>
      <c r="BF455" s="8"/>
      <c r="BG455" s="8"/>
      <c r="BH455" s="8"/>
      <c r="BI455" s="8"/>
      <c r="BJ455" s="8"/>
      <c r="BK455" s="8"/>
      <c r="BL455" s="8"/>
      <c r="BM455" s="8"/>
      <c r="BN455" s="8"/>
      <c r="BO455" s="8"/>
      <c r="BP455" s="8"/>
      <c r="BQ455" s="8"/>
      <c r="BR455" s="8"/>
      <c r="BS455" s="8"/>
      <c r="BT455" s="8"/>
      <c r="BU455" s="8"/>
      <c r="BV455" s="8"/>
      <c r="BW455" s="8"/>
      <c r="BX455" s="8"/>
      <c r="BY455" s="8"/>
      <c r="BZ455" s="8"/>
      <c r="CA455" s="8"/>
      <c r="CB455" s="8"/>
      <c r="CC455" s="8"/>
      <c r="CD455" s="8"/>
      <c r="CE455" s="8"/>
      <c r="CF455" s="8"/>
      <c r="CG455" s="8"/>
      <c r="CH455" s="8"/>
    </row>
    <row r="456" spans="1:86">
      <c r="A456" s="8"/>
      <c r="B456" s="8"/>
      <c r="C456" s="8"/>
      <c r="D456" s="8"/>
      <c r="E456" s="8"/>
      <c r="F456" s="8"/>
      <c r="G456" s="8"/>
      <c r="H456" s="8"/>
      <c r="I456" s="8"/>
      <c r="J456" s="8"/>
      <c r="K456" s="8"/>
      <c r="L456" s="8"/>
      <c r="M456" s="8"/>
      <c r="N456" s="8"/>
      <c r="O456" s="8"/>
      <c r="P456" s="8"/>
      <c r="Q456" s="8"/>
      <c r="R456" s="8"/>
      <c r="S456" s="8"/>
      <c r="T456" s="8"/>
      <c r="U456" s="8"/>
      <c r="V456" s="8"/>
      <c r="W456" s="8"/>
      <c r="X456" s="8"/>
      <c r="Z456" s="8"/>
      <c r="AA456" s="8"/>
      <c r="AB456" s="8"/>
      <c r="AC456" s="8"/>
      <c r="AD456" s="8"/>
      <c r="AE456" s="8"/>
      <c r="AF456" s="8"/>
      <c r="AG456" s="8"/>
      <c r="AH456" s="8"/>
      <c r="AI456" s="8"/>
      <c r="AJ456" s="8"/>
      <c r="AK456" s="8"/>
      <c r="AL456" s="8"/>
      <c r="AM456" s="8"/>
      <c r="AN456" s="8"/>
      <c r="AO456" s="8"/>
      <c r="AP456" s="8"/>
      <c r="AQ456" s="8"/>
      <c r="AR456" s="8"/>
      <c r="AS456" s="8"/>
      <c r="AT456" s="8"/>
      <c r="AU456" s="8"/>
      <c r="AV456" s="8"/>
      <c r="AW456" s="8"/>
      <c r="AX456" s="8"/>
      <c r="AY456" s="8"/>
      <c r="AZ456" s="8"/>
      <c r="BA456" s="8"/>
      <c r="BB456" s="8"/>
      <c r="BC456" s="8"/>
      <c r="BD456" s="8"/>
      <c r="BE456" s="8"/>
      <c r="BF456" s="8"/>
      <c r="BG456" s="8"/>
      <c r="BH456" s="8"/>
      <c r="BI456" s="8"/>
      <c r="BJ456" s="8"/>
      <c r="BK456" s="8"/>
      <c r="BL456" s="8"/>
      <c r="BM456" s="8"/>
      <c r="BN456" s="8"/>
      <c r="BO456" s="8"/>
      <c r="BP456" s="8"/>
      <c r="BQ456" s="8"/>
      <c r="BR456" s="8"/>
      <c r="BS456" s="8"/>
      <c r="BT456" s="8"/>
      <c r="BU456" s="8"/>
      <c r="BV456" s="8"/>
      <c r="BW456" s="8"/>
      <c r="BX456" s="8"/>
      <c r="BY456" s="8"/>
      <c r="BZ456" s="8"/>
      <c r="CA456" s="8"/>
      <c r="CB456" s="8"/>
      <c r="CC456" s="8"/>
      <c r="CD456" s="8"/>
      <c r="CE456" s="8"/>
      <c r="CF456" s="8"/>
      <c r="CG456" s="8"/>
      <c r="CH456" s="8"/>
    </row>
    <row r="457" spans="1:86">
      <c r="A457" s="8"/>
      <c r="B457" s="8"/>
      <c r="C457" s="8"/>
      <c r="D457" s="8"/>
      <c r="E457" s="8"/>
      <c r="F457" s="8"/>
      <c r="G457" s="8"/>
      <c r="H457" s="8"/>
      <c r="I457" s="8"/>
      <c r="J457" s="8"/>
      <c r="K457" s="8"/>
      <c r="L457" s="8"/>
      <c r="M457" s="8"/>
      <c r="N457" s="8"/>
      <c r="O457" s="8"/>
      <c r="P457" s="8"/>
      <c r="Q457" s="8"/>
      <c r="R457" s="8"/>
      <c r="S457" s="8"/>
      <c r="T457" s="8"/>
      <c r="U457" s="8"/>
      <c r="V457" s="8"/>
      <c r="W457" s="8"/>
      <c r="X457" s="8"/>
      <c r="Z457" s="8"/>
      <c r="AA457" s="8"/>
      <c r="AB457" s="8"/>
      <c r="AC457" s="8"/>
      <c r="AD457" s="8"/>
      <c r="AE457" s="8"/>
      <c r="AF457" s="8"/>
      <c r="AG457" s="8"/>
      <c r="AH457" s="8"/>
      <c r="AI457" s="8"/>
      <c r="AJ457" s="8"/>
      <c r="AK457" s="8"/>
      <c r="AL457" s="8"/>
      <c r="AM457" s="8"/>
      <c r="AN457" s="8"/>
      <c r="AO457" s="8"/>
      <c r="AP457" s="8"/>
      <c r="AQ457" s="8"/>
      <c r="AR457" s="8"/>
      <c r="AS457" s="8"/>
      <c r="AT457" s="8"/>
      <c r="AU457" s="8"/>
      <c r="AV457" s="8"/>
      <c r="AW457" s="8"/>
      <c r="AX457" s="8"/>
      <c r="AY457" s="8"/>
      <c r="AZ457" s="8"/>
      <c r="BA457" s="8"/>
      <c r="BB457" s="8"/>
      <c r="BC457" s="8"/>
      <c r="BD457" s="8"/>
      <c r="BE457" s="8"/>
      <c r="BF457" s="8"/>
      <c r="BG457" s="8"/>
      <c r="BH457" s="8"/>
      <c r="BI457" s="8"/>
      <c r="BJ457" s="8"/>
      <c r="BK457" s="8"/>
      <c r="BL457" s="8"/>
      <c r="BM457" s="8"/>
      <c r="BN457" s="8"/>
      <c r="BO457" s="8"/>
      <c r="BP457" s="8"/>
      <c r="BQ457" s="8"/>
      <c r="BR457" s="8"/>
      <c r="BS457" s="8"/>
      <c r="BT457" s="8"/>
      <c r="BU457" s="8"/>
      <c r="BV457" s="8"/>
      <c r="BW457" s="8"/>
      <c r="BX457" s="8"/>
      <c r="BY457" s="8"/>
      <c r="BZ457" s="8"/>
      <c r="CA457" s="8"/>
      <c r="CB457" s="8"/>
      <c r="CC457" s="8"/>
      <c r="CD457" s="8"/>
      <c r="CE457" s="8"/>
      <c r="CF457" s="8"/>
      <c r="CG457" s="8"/>
      <c r="CH457" s="8"/>
    </row>
    <row r="458" spans="1:86">
      <c r="A458" s="8"/>
      <c r="B458" s="8"/>
      <c r="C458" s="8"/>
      <c r="D458" s="8"/>
      <c r="E458" s="8"/>
      <c r="F458" s="8"/>
      <c r="G458" s="8"/>
      <c r="H458" s="8"/>
      <c r="I458" s="8"/>
      <c r="J458" s="8"/>
      <c r="K458" s="8"/>
      <c r="L458" s="8"/>
      <c r="M458" s="8"/>
      <c r="N458" s="8"/>
      <c r="O458" s="8"/>
      <c r="P458" s="8"/>
      <c r="Q458" s="8"/>
      <c r="R458" s="8"/>
      <c r="S458" s="8"/>
      <c r="T458" s="8"/>
      <c r="U458" s="8"/>
      <c r="V458" s="8"/>
      <c r="W458" s="8"/>
      <c r="X458" s="8"/>
      <c r="Z458" s="8"/>
      <c r="AA458" s="8"/>
      <c r="AB458" s="8"/>
      <c r="AC458" s="8"/>
      <c r="AD458" s="8"/>
      <c r="AE458" s="8"/>
      <c r="AF458" s="8"/>
      <c r="AG458" s="8"/>
      <c r="AH458" s="8"/>
      <c r="AI458" s="8"/>
      <c r="AJ458" s="8"/>
      <c r="AK458" s="8"/>
      <c r="AL458" s="8"/>
      <c r="AM458" s="8"/>
      <c r="AN458" s="8"/>
      <c r="AO458" s="8"/>
      <c r="AP458" s="8"/>
      <c r="AQ458" s="8"/>
      <c r="AR458" s="8"/>
      <c r="AS458" s="8"/>
      <c r="AT458" s="8"/>
      <c r="AU458" s="8"/>
      <c r="AV458" s="8"/>
      <c r="AW458" s="8"/>
      <c r="AX458" s="8"/>
      <c r="AY458" s="8"/>
      <c r="AZ458" s="8"/>
      <c r="BA458" s="8"/>
      <c r="BB458" s="8"/>
      <c r="BC458" s="8"/>
      <c r="BD458" s="8"/>
      <c r="BE458" s="8"/>
      <c r="BF458" s="8"/>
      <c r="BG458" s="8"/>
      <c r="BH458" s="8"/>
      <c r="BI458" s="8"/>
      <c r="BJ458" s="8"/>
      <c r="BK458" s="8"/>
      <c r="BL458" s="8"/>
      <c r="BM458" s="8"/>
      <c r="BN458" s="8"/>
      <c r="BO458" s="8"/>
      <c r="BP458" s="8"/>
      <c r="BQ458" s="8"/>
      <c r="BR458" s="8"/>
      <c r="BS458" s="8"/>
      <c r="BT458" s="8"/>
      <c r="BU458" s="8"/>
      <c r="BV458" s="8"/>
      <c r="BW458" s="8"/>
      <c r="BX458" s="8"/>
      <c r="BY458" s="8"/>
      <c r="BZ458" s="8"/>
      <c r="CA458" s="8"/>
      <c r="CB458" s="8"/>
      <c r="CC458" s="8"/>
      <c r="CD458" s="8"/>
      <c r="CE458" s="8"/>
      <c r="CF458" s="8"/>
      <c r="CG458" s="8"/>
      <c r="CH458" s="8"/>
    </row>
    <row r="459" spans="1:86">
      <c r="A459" s="8"/>
      <c r="B459" s="8"/>
      <c r="C459" s="8"/>
      <c r="D459" s="8"/>
      <c r="E459" s="8"/>
      <c r="F459" s="8"/>
      <c r="G459" s="8"/>
      <c r="H459" s="8"/>
      <c r="I459" s="8"/>
      <c r="J459" s="8"/>
      <c r="K459" s="8"/>
      <c r="L459" s="8"/>
      <c r="M459" s="8"/>
      <c r="N459" s="8"/>
      <c r="O459" s="8"/>
      <c r="P459" s="8"/>
      <c r="Q459" s="8"/>
      <c r="R459" s="8"/>
      <c r="S459" s="8"/>
      <c r="T459" s="8"/>
      <c r="U459" s="8"/>
      <c r="V459" s="8"/>
      <c r="W459" s="8"/>
      <c r="X459" s="8"/>
      <c r="Z459" s="8"/>
      <c r="AA459" s="8"/>
      <c r="AB459" s="8"/>
      <c r="AC459" s="8"/>
      <c r="AD459" s="8"/>
      <c r="AE459" s="8"/>
      <c r="AF459" s="8"/>
      <c r="AG459" s="8"/>
      <c r="AH459" s="8"/>
      <c r="AI459" s="8"/>
      <c r="AJ459" s="8"/>
      <c r="AK459" s="8"/>
      <c r="AL459" s="8"/>
      <c r="AM459" s="8"/>
      <c r="AN459" s="8"/>
      <c r="AO459" s="8"/>
      <c r="AP459" s="8"/>
      <c r="AQ459" s="8"/>
      <c r="AR459" s="8"/>
      <c r="AS459" s="8"/>
      <c r="AT459" s="8"/>
      <c r="AU459" s="8"/>
      <c r="AV459" s="8"/>
      <c r="AW459" s="8"/>
      <c r="AX459" s="8"/>
      <c r="AY459" s="8"/>
      <c r="AZ459" s="8"/>
      <c r="BA459" s="8"/>
      <c r="BB459" s="8"/>
      <c r="BC459" s="8"/>
      <c r="BD459" s="8"/>
      <c r="BE459" s="8"/>
      <c r="BF459" s="8"/>
      <c r="BG459" s="8"/>
      <c r="BH459" s="8"/>
      <c r="BI459" s="8"/>
      <c r="BJ459" s="8"/>
      <c r="BK459" s="8"/>
      <c r="BL459" s="8"/>
      <c r="BM459" s="8"/>
      <c r="BN459" s="8"/>
      <c r="BO459" s="8"/>
      <c r="BP459" s="8"/>
      <c r="BQ459" s="8"/>
      <c r="BR459" s="8"/>
      <c r="BS459" s="8"/>
      <c r="BT459" s="8"/>
      <c r="BU459" s="8"/>
      <c r="BV459" s="8"/>
      <c r="BW459" s="8"/>
      <c r="BX459" s="8"/>
      <c r="BY459" s="8"/>
      <c r="BZ459" s="8"/>
      <c r="CA459" s="8"/>
      <c r="CB459" s="8"/>
      <c r="CC459" s="8"/>
      <c r="CD459" s="8"/>
      <c r="CE459" s="8"/>
      <c r="CF459" s="8"/>
      <c r="CG459" s="8"/>
      <c r="CH459" s="8"/>
    </row>
    <row r="460" spans="1:86">
      <c r="A460" s="8"/>
      <c r="B460" s="8"/>
      <c r="C460" s="8"/>
      <c r="D460" s="8"/>
      <c r="E460" s="8"/>
      <c r="F460" s="8"/>
      <c r="G460" s="8"/>
      <c r="H460" s="8"/>
      <c r="I460" s="8"/>
      <c r="J460" s="8"/>
      <c r="K460" s="8"/>
      <c r="L460" s="8"/>
      <c r="M460" s="8"/>
      <c r="N460" s="8"/>
      <c r="O460" s="8"/>
      <c r="P460" s="8"/>
      <c r="Q460" s="8"/>
      <c r="R460" s="8"/>
      <c r="S460" s="8"/>
      <c r="T460" s="8"/>
      <c r="U460" s="8"/>
      <c r="V460" s="8"/>
      <c r="W460" s="8"/>
      <c r="X460" s="8"/>
      <c r="Z460" s="8"/>
      <c r="AA460" s="8"/>
      <c r="AB460" s="8"/>
      <c r="AC460" s="8"/>
      <c r="AD460" s="8"/>
      <c r="AE460" s="8"/>
      <c r="AF460" s="8"/>
      <c r="AG460" s="8"/>
      <c r="AH460" s="8"/>
      <c r="AI460" s="8"/>
      <c r="AJ460" s="8"/>
      <c r="AK460" s="8"/>
      <c r="AL460" s="8"/>
      <c r="AM460" s="8"/>
      <c r="AN460" s="8"/>
      <c r="AO460" s="8"/>
      <c r="AP460" s="8"/>
      <c r="AQ460" s="8"/>
      <c r="AR460" s="8"/>
      <c r="AS460" s="8"/>
      <c r="AT460" s="8"/>
      <c r="AU460" s="8"/>
      <c r="AV460" s="8"/>
      <c r="AW460" s="8"/>
      <c r="AX460" s="8"/>
      <c r="AY460" s="8"/>
      <c r="AZ460" s="8"/>
      <c r="BA460" s="8"/>
      <c r="BB460" s="8"/>
      <c r="BC460" s="8"/>
      <c r="BD460" s="8"/>
      <c r="BE460" s="8"/>
      <c r="BF460" s="8"/>
      <c r="BG460" s="8"/>
      <c r="BH460" s="8"/>
      <c r="BI460" s="8"/>
      <c r="BJ460" s="8"/>
      <c r="BK460" s="8"/>
      <c r="BL460" s="8"/>
      <c r="BM460" s="8"/>
      <c r="BN460" s="8"/>
      <c r="BO460" s="8"/>
      <c r="BP460" s="8"/>
      <c r="BQ460" s="8"/>
      <c r="BR460" s="8"/>
      <c r="BS460" s="8"/>
      <c r="BT460" s="8"/>
      <c r="BU460" s="8"/>
      <c r="BV460" s="8"/>
      <c r="BW460" s="8"/>
      <c r="BX460" s="8"/>
      <c r="BY460" s="8"/>
      <c r="BZ460" s="8"/>
      <c r="CA460" s="8"/>
      <c r="CB460" s="8"/>
      <c r="CC460" s="8"/>
      <c r="CD460" s="8"/>
      <c r="CE460" s="8"/>
      <c r="CF460" s="8"/>
      <c r="CG460" s="8"/>
      <c r="CH460" s="8"/>
    </row>
    <row r="461" spans="1:86">
      <c r="A461" s="8"/>
      <c r="B461" s="8"/>
      <c r="C461" s="8"/>
      <c r="D461" s="8"/>
      <c r="E461" s="8"/>
      <c r="F461" s="8"/>
      <c r="G461" s="8"/>
      <c r="H461" s="8"/>
      <c r="I461" s="8"/>
      <c r="J461" s="8"/>
      <c r="K461" s="8"/>
      <c r="L461" s="8"/>
      <c r="M461" s="8"/>
      <c r="N461" s="8"/>
      <c r="O461" s="8"/>
      <c r="P461" s="8"/>
      <c r="Q461" s="8"/>
      <c r="R461" s="8"/>
      <c r="S461" s="8"/>
      <c r="T461" s="8"/>
      <c r="U461" s="8"/>
      <c r="V461" s="8"/>
      <c r="W461" s="8"/>
      <c r="X461" s="8"/>
      <c r="Z461" s="8"/>
      <c r="AA461" s="8"/>
      <c r="AB461" s="8"/>
      <c r="AC461" s="8"/>
      <c r="AD461" s="8"/>
      <c r="AE461" s="8"/>
      <c r="AF461" s="8"/>
      <c r="AG461" s="8"/>
      <c r="AH461" s="8"/>
      <c r="AI461" s="8"/>
      <c r="AJ461" s="8"/>
      <c r="AK461" s="8"/>
      <c r="AL461" s="8"/>
      <c r="AM461" s="8"/>
      <c r="AN461" s="8"/>
      <c r="AO461" s="8"/>
      <c r="AP461" s="8"/>
      <c r="AQ461" s="8"/>
      <c r="AR461" s="8"/>
      <c r="AS461" s="8"/>
      <c r="AT461" s="8"/>
      <c r="AU461" s="8"/>
      <c r="AV461" s="8"/>
      <c r="AW461" s="8"/>
      <c r="AX461" s="8"/>
      <c r="AY461" s="8"/>
      <c r="AZ461" s="8"/>
      <c r="BA461" s="8"/>
      <c r="BB461" s="8"/>
      <c r="BC461" s="8"/>
      <c r="BD461" s="8"/>
      <c r="BE461" s="8"/>
      <c r="BF461" s="8"/>
      <c r="BG461" s="8"/>
      <c r="BH461" s="8"/>
      <c r="BI461" s="8"/>
      <c r="BJ461" s="8"/>
      <c r="BK461" s="8"/>
      <c r="BL461" s="8"/>
      <c r="BM461" s="8"/>
      <c r="BN461" s="8"/>
      <c r="BO461" s="8"/>
      <c r="BP461" s="8"/>
      <c r="BQ461" s="8"/>
      <c r="BR461" s="8"/>
      <c r="BS461" s="8"/>
      <c r="BT461" s="8"/>
      <c r="BU461" s="8"/>
      <c r="BV461" s="8"/>
      <c r="BW461" s="8"/>
      <c r="BX461" s="8"/>
      <c r="BY461" s="8"/>
      <c r="BZ461" s="8"/>
      <c r="CA461" s="8"/>
      <c r="CB461" s="8"/>
      <c r="CC461" s="8"/>
      <c r="CD461" s="8"/>
      <c r="CE461" s="8"/>
      <c r="CF461" s="8"/>
      <c r="CG461" s="8"/>
      <c r="CH461" s="8"/>
    </row>
    <row r="462" spans="1:86">
      <c r="A462" s="8"/>
      <c r="B462" s="8"/>
      <c r="C462" s="8"/>
      <c r="D462" s="8"/>
      <c r="E462" s="8"/>
      <c r="F462" s="8"/>
      <c r="G462" s="8"/>
      <c r="H462" s="8"/>
      <c r="I462" s="8"/>
      <c r="J462" s="8"/>
      <c r="K462" s="8"/>
      <c r="L462" s="8"/>
      <c r="M462" s="8"/>
      <c r="N462" s="8"/>
      <c r="O462" s="8"/>
      <c r="P462" s="8"/>
      <c r="Q462" s="8"/>
      <c r="R462" s="8"/>
      <c r="S462" s="8"/>
      <c r="T462" s="8"/>
      <c r="U462" s="8"/>
      <c r="V462" s="8"/>
      <c r="W462" s="8"/>
      <c r="X462" s="8"/>
      <c r="Z462" s="8"/>
      <c r="AA462" s="8"/>
      <c r="AB462" s="8"/>
      <c r="AC462" s="8"/>
      <c r="AD462" s="8"/>
      <c r="AE462" s="8"/>
      <c r="AF462" s="8"/>
      <c r="AG462" s="8"/>
      <c r="AH462" s="8"/>
      <c r="AI462" s="8"/>
      <c r="AJ462" s="8"/>
      <c r="AK462" s="8"/>
      <c r="AL462" s="8"/>
      <c r="AM462" s="8"/>
      <c r="AN462" s="8"/>
      <c r="AO462" s="8"/>
      <c r="AP462" s="8"/>
      <c r="AQ462" s="8"/>
      <c r="AR462" s="8"/>
      <c r="AS462" s="8"/>
      <c r="AT462" s="8"/>
      <c r="AU462" s="8"/>
      <c r="AV462" s="8"/>
      <c r="AW462" s="8"/>
      <c r="AX462" s="8"/>
      <c r="AY462" s="8"/>
      <c r="AZ462" s="8"/>
      <c r="BA462" s="8"/>
      <c r="BB462" s="8"/>
      <c r="BC462" s="8"/>
      <c r="BD462" s="8"/>
      <c r="BE462" s="8"/>
      <c r="BF462" s="8"/>
      <c r="BG462" s="8"/>
      <c r="BH462" s="8"/>
      <c r="BI462" s="8"/>
      <c r="BJ462" s="8"/>
      <c r="BK462" s="8"/>
      <c r="BL462" s="8"/>
      <c r="BM462" s="8"/>
      <c r="BN462" s="8"/>
      <c r="BO462" s="8"/>
      <c r="BP462" s="8"/>
      <c r="BQ462" s="8"/>
      <c r="BR462" s="8"/>
      <c r="BS462" s="8"/>
      <c r="BT462" s="8"/>
      <c r="BU462" s="8"/>
      <c r="BV462" s="8"/>
      <c r="BW462" s="8"/>
      <c r="BX462" s="8"/>
      <c r="BY462" s="8"/>
      <c r="BZ462" s="8"/>
      <c r="CA462" s="8"/>
      <c r="CB462" s="8"/>
      <c r="CC462" s="8"/>
      <c r="CD462" s="8"/>
      <c r="CE462" s="8"/>
      <c r="CF462" s="8"/>
      <c r="CG462" s="8"/>
      <c r="CH462" s="8"/>
    </row>
    <row r="463" spans="1:86">
      <c r="A463" s="8"/>
      <c r="B463" s="8"/>
      <c r="C463" s="8"/>
      <c r="D463" s="8"/>
      <c r="E463" s="8"/>
      <c r="F463" s="8"/>
      <c r="G463" s="8"/>
      <c r="H463" s="8"/>
      <c r="I463" s="8"/>
      <c r="J463" s="8"/>
      <c r="K463" s="8"/>
      <c r="L463" s="8"/>
      <c r="M463" s="8"/>
      <c r="N463" s="8"/>
      <c r="O463" s="8"/>
      <c r="P463" s="8"/>
      <c r="Q463" s="8"/>
      <c r="R463" s="8"/>
      <c r="S463" s="8"/>
      <c r="T463" s="8"/>
      <c r="U463" s="8"/>
      <c r="V463" s="8"/>
      <c r="W463" s="8"/>
      <c r="X463" s="8"/>
      <c r="Z463" s="8"/>
      <c r="AA463" s="8"/>
      <c r="AB463" s="8"/>
      <c r="AC463" s="8"/>
      <c r="AD463" s="8"/>
      <c r="AE463" s="8"/>
      <c r="AF463" s="8"/>
      <c r="AG463" s="8"/>
      <c r="AH463" s="8"/>
      <c r="AI463" s="8"/>
      <c r="AJ463" s="8"/>
      <c r="AK463" s="8"/>
      <c r="AL463" s="8"/>
      <c r="AM463" s="8"/>
      <c r="AN463" s="8"/>
      <c r="AO463" s="8"/>
      <c r="AP463" s="8"/>
      <c r="AQ463" s="8"/>
      <c r="AR463" s="8"/>
      <c r="AS463" s="8"/>
      <c r="AT463" s="8"/>
      <c r="AU463" s="8"/>
      <c r="AV463" s="8"/>
      <c r="AW463" s="8"/>
      <c r="AX463" s="8"/>
      <c r="AY463" s="8"/>
      <c r="AZ463" s="8"/>
      <c r="BA463" s="8"/>
      <c r="BB463" s="8"/>
      <c r="BC463" s="8"/>
      <c r="BD463" s="8"/>
      <c r="BE463" s="8"/>
      <c r="BF463" s="8"/>
      <c r="BG463" s="8"/>
      <c r="BH463" s="8"/>
      <c r="BI463" s="8"/>
      <c r="BJ463" s="8"/>
      <c r="BK463" s="8"/>
      <c r="BL463" s="8"/>
      <c r="BM463" s="8"/>
      <c r="BN463" s="8"/>
      <c r="BO463" s="8"/>
      <c r="BP463" s="8"/>
      <c r="BQ463" s="8"/>
      <c r="BR463" s="8"/>
      <c r="BS463" s="8"/>
      <c r="BT463" s="8"/>
      <c r="BU463" s="8"/>
      <c r="BV463" s="8"/>
      <c r="BW463" s="8"/>
      <c r="BX463" s="8"/>
      <c r="BY463" s="8"/>
      <c r="BZ463" s="8"/>
      <c r="CA463" s="8"/>
      <c r="CB463" s="8"/>
      <c r="CC463" s="8"/>
      <c r="CD463" s="8"/>
      <c r="CE463" s="8"/>
      <c r="CF463" s="8"/>
      <c r="CG463" s="8"/>
      <c r="CH463" s="8"/>
    </row>
    <row r="464" spans="1:86">
      <c r="A464" s="8"/>
      <c r="B464" s="8"/>
      <c r="C464" s="8"/>
      <c r="D464" s="8"/>
      <c r="E464" s="8"/>
      <c r="F464" s="8"/>
      <c r="G464" s="8"/>
      <c r="H464" s="8"/>
      <c r="I464" s="8"/>
      <c r="J464" s="8"/>
      <c r="K464" s="8"/>
      <c r="L464" s="8"/>
      <c r="M464" s="8"/>
      <c r="N464" s="8"/>
      <c r="O464" s="8"/>
      <c r="P464" s="8"/>
      <c r="Q464" s="8"/>
      <c r="R464" s="8"/>
      <c r="S464" s="8"/>
      <c r="T464" s="8"/>
      <c r="U464" s="8"/>
      <c r="V464" s="8"/>
      <c r="W464" s="8"/>
      <c r="X464" s="8"/>
      <c r="Z464" s="8"/>
      <c r="AA464" s="8"/>
      <c r="AB464" s="8"/>
      <c r="AC464" s="8"/>
      <c r="AD464" s="8"/>
      <c r="AE464" s="8"/>
      <c r="AF464" s="8"/>
      <c r="AG464" s="8"/>
      <c r="AH464" s="8"/>
      <c r="AI464" s="8"/>
      <c r="AJ464" s="8"/>
      <c r="AK464" s="8"/>
      <c r="AL464" s="8"/>
      <c r="AM464" s="8"/>
      <c r="AN464" s="8"/>
      <c r="AO464" s="8"/>
      <c r="AP464" s="8"/>
      <c r="AQ464" s="8"/>
      <c r="AR464" s="8"/>
      <c r="AS464" s="8"/>
      <c r="AT464" s="8"/>
      <c r="AU464" s="8"/>
      <c r="AV464" s="8"/>
      <c r="AW464" s="8"/>
      <c r="AX464" s="8"/>
      <c r="AY464" s="8"/>
      <c r="AZ464" s="8"/>
      <c r="BA464" s="8"/>
      <c r="BB464" s="8"/>
      <c r="BC464" s="8"/>
      <c r="BD464" s="8"/>
      <c r="BE464" s="8"/>
      <c r="BF464" s="8"/>
      <c r="BG464" s="8"/>
      <c r="BH464" s="8"/>
      <c r="BI464" s="8"/>
      <c r="BJ464" s="8"/>
      <c r="BK464" s="8"/>
      <c r="BL464" s="8"/>
      <c r="BM464" s="8"/>
      <c r="BN464" s="8"/>
      <c r="BO464" s="8"/>
      <c r="BP464" s="8"/>
      <c r="BQ464" s="8"/>
      <c r="BR464" s="8"/>
      <c r="BS464" s="8"/>
      <c r="BT464" s="8"/>
      <c r="BU464" s="8"/>
      <c r="BV464" s="8"/>
      <c r="BW464" s="8"/>
      <c r="BX464" s="8"/>
      <c r="BY464" s="8"/>
      <c r="BZ464" s="8"/>
      <c r="CA464" s="8"/>
      <c r="CB464" s="8"/>
      <c r="CC464" s="8"/>
      <c r="CD464" s="8"/>
      <c r="CE464" s="8"/>
      <c r="CF464" s="8"/>
      <c r="CG464" s="8"/>
      <c r="CH464" s="8"/>
    </row>
    <row r="465" spans="1:86">
      <c r="A465" s="8"/>
      <c r="B465" s="8"/>
      <c r="C465" s="8"/>
      <c r="D465" s="8"/>
      <c r="E465" s="8"/>
      <c r="F465" s="8"/>
      <c r="G465" s="8"/>
      <c r="H465" s="8"/>
      <c r="I465" s="8"/>
      <c r="J465" s="8"/>
      <c r="K465" s="8"/>
      <c r="L465" s="8"/>
      <c r="M465" s="8"/>
      <c r="N465" s="8"/>
      <c r="O465" s="8"/>
      <c r="P465" s="8"/>
      <c r="Q465" s="8"/>
      <c r="R465" s="8"/>
      <c r="S465" s="8"/>
      <c r="T465" s="8"/>
      <c r="U465" s="8"/>
      <c r="V465" s="8"/>
      <c r="W465" s="8"/>
      <c r="X465" s="8"/>
      <c r="Z465" s="8"/>
      <c r="AA465" s="8"/>
      <c r="AB465" s="8"/>
      <c r="AC465" s="8"/>
      <c r="AD465" s="8"/>
      <c r="AE465" s="8"/>
      <c r="AF465" s="8"/>
      <c r="AG465" s="8"/>
      <c r="AH465" s="8"/>
      <c r="AI465" s="8"/>
      <c r="AJ465" s="8"/>
      <c r="AK465" s="8"/>
      <c r="AL465" s="8"/>
      <c r="AM465" s="8"/>
      <c r="AN465" s="8"/>
      <c r="AO465" s="8"/>
      <c r="AP465" s="8"/>
      <c r="AQ465" s="8"/>
      <c r="AR465" s="8"/>
      <c r="AS465" s="8"/>
      <c r="AT465" s="8"/>
      <c r="AU465" s="8"/>
      <c r="AV465" s="8"/>
      <c r="AW465" s="8"/>
      <c r="AX465" s="8"/>
      <c r="AY465" s="8"/>
      <c r="AZ465" s="8"/>
      <c r="BA465" s="8"/>
      <c r="BB465" s="8"/>
      <c r="BC465" s="8"/>
      <c r="BD465" s="8"/>
      <c r="BE465" s="8"/>
      <c r="BF465" s="8"/>
      <c r="BG465" s="8"/>
      <c r="BH465" s="8"/>
      <c r="BI465" s="8"/>
      <c r="BJ465" s="8"/>
      <c r="BK465" s="8"/>
      <c r="BL465" s="8"/>
      <c r="BM465" s="8"/>
      <c r="BN465" s="8"/>
      <c r="BO465" s="8"/>
      <c r="BP465" s="8"/>
      <c r="BQ465" s="8"/>
      <c r="BR465" s="8"/>
      <c r="BS465" s="8"/>
      <c r="BT465" s="8"/>
      <c r="BU465" s="8"/>
      <c r="BV465" s="8"/>
      <c r="BW465" s="8"/>
      <c r="BX465" s="8"/>
      <c r="BY465" s="8"/>
      <c r="BZ465" s="8"/>
      <c r="CA465" s="8"/>
      <c r="CB465" s="8"/>
      <c r="CC465" s="8"/>
      <c r="CD465" s="8"/>
      <c r="CE465" s="8"/>
      <c r="CF465" s="8"/>
      <c r="CG465" s="8"/>
      <c r="CH465" s="8"/>
    </row>
    <row r="466" spans="1:86">
      <c r="A466" s="8"/>
      <c r="B466" s="8"/>
      <c r="C466" s="8"/>
      <c r="D466" s="8"/>
      <c r="E466" s="8"/>
      <c r="F466" s="8"/>
      <c r="G466" s="8"/>
      <c r="H466" s="8"/>
      <c r="I466" s="8"/>
      <c r="J466" s="8"/>
      <c r="K466" s="8"/>
      <c r="L466" s="8"/>
      <c r="M466" s="8"/>
      <c r="N466" s="8"/>
      <c r="O466" s="8"/>
      <c r="P466" s="8"/>
      <c r="Q466" s="8"/>
      <c r="R466" s="8"/>
      <c r="S466" s="8"/>
      <c r="T466" s="8"/>
      <c r="U466" s="8"/>
      <c r="V466" s="8"/>
      <c r="W466" s="8"/>
      <c r="X466" s="8"/>
      <c r="Z466" s="8"/>
      <c r="AA466" s="8"/>
      <c r="AB466" s="8"/>
      <c r="AC466" s="8"/>
      <c r="AD466" s="8"/>
      <c r="AE466" s="8"/>
      <c r="AF466" s="8"/>
      <c r="AG466" s="8"/>
      <c r="AH466" s="8"/>
      <c r="AI466" s="8"/>
      <c r="AJ466" s="8"/>
      <c r="AK466" s="8"/>
      <c r="AL466" s="8"/>
      <c r="AM466" s="8"/>
      <c r="AN466" s="8"/>
      <c r="AO466" s="8"/>
      <c r="AP466" s="8"/>
      <c r="AQ466" s="8"/>
      <c r="AR466" s="8"/>
      <c r="AS466" s="8"/>
      <c r="AT466" s="8"/>
      <c r="AU466" s="8"/>
      <c r="AV466" s="8"/>
      <c r="AW466" s="8"/>
      <c r="AX466" s="8"/>
      <c r="AY466" s="8"/>
      <c r="AZ466" s="8"/>
      <c r="BA466" s="8"/>
      <c r="BB466" s="8"/>
      <c r="BC466" s="8"/>
      <c r="BD466" s="8"/>
      <c r="BE466" s="8"/>
      <c r="BF466" s="8"/>
      <c r="BG466" s="8"/>
      <c r="BH466" s="8"/>
      <c r="BI466" s="8"/>
      <c r="BJ466" s="8"/>
      <c r="BK466" s="8"/>
      <c r="BL466" s="8"/>
      <c r="BM466" s="8"/>
      <c r="BN466" s="8"/>
      <c r="BO466" s="8"/>
      <c r="BP466" s="8"/>
      <c r="BQ466" s="8"/>
      <c r="BR466" s="8"/>
      <c r="BS466" s="8"/>
      <c r="BT466" s="8"/>
      <c r="BU466" s="8"/>
      <c r="BV466" s="8"/>
      <c r="BW466" s="8"/>
      <c r="BX466" s="8"/>
      <c r="BY466" s="8"/>
      <c r="BZ466" s="8"/>
      <c r="CA466" s="8"/>
      <c r="CB466" s="8"/>
      <c r="CC466" s="8"/>
      <c r="CD466" s="8"/>
      <c r="CE466" s="8"/>
      <c r="CF466" s="8"/>
      <c r="CG466" s="8"/>
      <c r="CH466" s="8"/>
    </row>
    <row r="467" spans="1:86">
      <c r="A467" s="8"/>
      <c r="B467" s="8"/>
      <c r="C467" s="8"/>
      <c r="D467" s="8"/>
      <c r="E467" s="8"/>
      <c r="F467" s="8"/>
      <c r="G467" s="8"/>
      <c r="H467" s="8"/>
      <c r="I467" s="8"/>
      <c r="J467" s="8"/>
      <c r="K467" s="8"/>
      <c r="L467" s="8"/>
      <c r="M467" s="8"/>
      <c r="N467" s="8"/>
      <c r="O467" s="8"/>
      <c r="P467" s="8"/>
      <c r="Q467" s="8"/>
      <c r="R467" s="8"/>
      <c r="S467" s="8"/>
      <c r="T467" s="8"/>
      <c r="U467" s="8"/>
      <c r="V467" s="8"/>
      <c r="W467" s="8"/>
      <c r="X467" s="8"/>
      <c r="Z467" s="8"/>
      <c r="AA467" s="8"/>
      <c r="AB467" s="8"/>
      <c r="AC467" s="8"/>
      <c r="AD467" s="8"/>
      <c r="AE467" s="8"/>
      <c r="AF467" s="8"/>
      <c r="AG467" s="8"/>
      <c r="AH467" s="8"/>
      <c r="AI467" s="8"/>
      <c r="AJ467" s="8"/>
      <c r="AK467" s="8"/>
      <c r="AL467" s="8"/>
      <c r="AM467" s="8"/>
      <c r="AN467" s="8"/>
      <c r="AO467" s="8"/>
      <c r="AP467" s="8"/>
      <c r="AQ467" s="8"/>
      <c r="AR467" s="8"/>
      <c r="AS467" s="8"/>
      <c r="AT467" s="8"/>
      <c r="AU467" s="8"/>
      <c r="AV467" s="8"/>
      <c r="AW467" s="8"/>
      <c r="AX467" s="8"/>
      <c r="AY467" s="8"/>
      <c r="AZ467" s="8"/>
      <c r="BA467" s="8"/>
      <c r="BB467" s="8"/>
      <c r="BC467" s="8"/>
      <c r="BD467" s="8"/>
      <c r="BE467" s="8"/>
      <c r="BF467" s="8"/>
      <c r="BG467" s="8"/>
      <c r="BH467" s="8"/>
      <c r="BI467" s="8"/>
      <c r="BJ467" s="8"/>
      <c r="BK467" s="8"/>
      <c r="BL467" s="8"/>
      <c r="BM467" s="8"/>
      <c r="BN467" s="8"/>
      <c r="BO467" s="8"/>
      <c r="BP467" s="8"/>
      <c r="BQ467" s="8"/>
      <c r="BR467" s="8"/>
      <c r="BS467" s="8"/>
      <c r="BT467" s="8"/>
      <c r="BU467" s="8"/>
      <c r="BV467" s="8"/>
      <c r="BW467" s="8"/>
      <c r="BX467" s="8"/>
      <c r="BY467" s="8"/>
      <c r="BZ467" s="8"/>
      <c r="CA467" s="8"/>
      <c r="CB467" s="8"/>
      <c r="CC467" s="8"/>
      <c r="CD467" s="8"/>
      <c r="CE467" s="8"/>
      <c r="CF467" s="8"/>
      <c r="CG467" s="8"/>
      <c r="CH467" s="8"/>
    </row>
    <row r="468" spans="1:86">
      <c r="A468" s="8"/>
      <c r="B468" s="8"/>
      <c r="C468" s="8"/>
      <c r="D468" s="8"/>
      <c r="E468" s="8"/>
      <c r="F468" s="8"/>
      <c r="G468" s="8"/>
      <c r="H468" s="8"/>
      <c r="I468" s="8"/>
      <c r="J468" s="8"/>
      <c r="K468" s="8"/>
      <c r="L468" s="8"/>
      <c r="M468" s="8"/>
      <c r="N468" s="8"/>
      <c r="O468" s="8"/>
      <c r="P468" s="8"/>
      <c r="Q468" s="8"/>
      <c r="R468" s="8"/>
      <c r="S468" s="8"/>
      <c r="T468" s="8"/>
      <c r="U468" s="8"/>
      <c r="V468" s="8"/>
      <c r="W468" s="8"/>
      <c r="X468" s="8"/>
      <c r="Z468" s="8"/>
      <c r="AA468" s="8"/>
      <c r="AB468" s="8"/>
      <c r="AC468" s="8"/>
      <c r="AD468" s="8"/>
      <c r="AE468" s="8"/>
      <c r="AF468" s="8"/>
      <c r="AG468" s="8"/>
      <c r="AH468" s="8"/>
      <c r="AI468" s="8"/>
      <c r="AJ468" s="8"/>
      <c r="AK468" s="8"/>
      <c r="AL468" s="8"/>
      <c r="AM468" s="8"/>
      <c r="AN468" s="8"/>
      <c r="AO468" s="8"/>
      <c r="AP468" s="8"/>
      <c r="AQ468" s="8"/>
      <c r="AR468" s="8"/>
      <c r="AS468" s="8"/>
      <c r="AT468" s="8"/>
      <c r="AU468" s="8"/>
      <c r="AV468" s="8"/>
      <c r="AW468" s="8"/>
      <c r="AX468" s="8"/>
      <c r="AY468" s="8"/>
      <c r="AZ468" s="8"/>
      <c r="BA468" s="8"/>
      <c r="BB468" s="8"/>
      <c r="BC468" s="8"/>
      <c r="BD468" s="8"/>
      <c r="BE468" s="8"/>
      <c r="BF468" s="8"/>
      <c r="BG468" s="8"/>
      <c r="BH468" s="8"/>
      <c r="BI468" s="8"/>
      <c r="BJ468" s="8"/>
      <c r="BK468" s="8"/>
      <c r="BL468" s="8"/>
      <c r="BM468" s="8"/>
      <c r="BN468" s="8"/>
      <c r="BO468" s="8"/>
      <c r="BP468" s="8"/>
      <c r="BQ468" s="8"/>
      <c r="BR468" s="8"/>
      <c r="BS468" s="8"/>
      <c r="BT468" s="8"/>
      <c r="BU468" s="8"/>
      <c r="BV468" s="8"/>
      <c r="BW468" s="8"/>
      <c r="BX468" s="8"/>
      <c r="BY468" s="8"/>
      <c r="BZ468" s="8"/>
      <c r="CA468" s="8"/>
      <c r="CB468" s="8"/>
      <c r="CC468" s="8"/>
      <c r="CD468" s="8"/>
      <c r="CE468" s="8"/>
      <c r="CF468" s="8"/>
      <c r="CG468" s="8"/>
      <c r="CH468" s="8"/>
    </row>
    <row r="469" spans="1:86">
      <c r="A469" s="8"/>
      <c r="B469" s="8"/>
      <c r="C469" s="8"/>
      <c r="D469" s="8"/>
      <c r="E469" s="8"/>
      <c r="F469" s="8"/>
      <c r="G469" s="8"/>
      <c r="H469" s="8"/>
      <c r="I469" s="8"/>
      <c r="J469" s="8"/>
      <c r="K469" s="8"/>
      <c r="L469" s="8"/>
      <c r="M469" s="8"/>
      <c r="N469" s="8"/>
      <c r="O469" s="8"/>
      <c r="P469" s="8"/>
      <c r="Q469" s="8"/>
      <c r="R469" s="8"/>
      <c r="S469" s="8"/>
      <c r="T469" s="8"/>
      <c r="U469" s="8"/>
      <c r="V469" s="8"/>
      <c r="W469" s="8"/>
      <c r="X469" s="8"/>
      <c r="Z469" s="8"/>
      <c r="AA469" s="8"/>
      <c r="AB469" s="8"/>
      <c r="AC469" s="8"/>
      <c r="AD469" s="8"/>
      <c r="AE469" s="8"/>
      <c r="AF469" s="8"/>
      <c r="AG469" s="8"/>
      <c r="AH469" s="8"/>
      <c r="AI469" s="8"/>
      <c r="AJ469" s="8"/>
      <c r="AK469" s="8"/>
      <c r="AL469" s="8"/>
      <c r="AM469" s="8"/>
      <c r="AN469" s="8"/>
      <c r="AO469" s="8"/>
      <c r="AP469" s="8"/>
      <c r="AQ469" s="8"/>
      <c r="AR469" s="8"/>
      <c r="AS469" s="8"/>
      <c r="AT469" s="8"/>
      <c r="AU469" s="8"/>
      <c r="AV469" s="8"/>
      <c r="AW469" s="8"/>
      <c r="AX469" s="8"/>
      <c r="AY469" s="8"/>
      <c r="AZ469" s="8"/>
      <c r="BA469" s="8"/>
      <c r="BB469" s="8"/>
      <c r="BC469" s="8"/>
      <c r="BD469" s="8"/>
      <c r="BE469" s="8"/>
      <c r="BF469" s="8"/>
      <c r="BG469" s="8"/>
      <c r="BH469" s="8"/>
      <c r="BI469" s="8"/>
      <c r="BJ469" s="8"/>
      <c r="BK469" s="8"/>
      <c r="BL469" s="8"/>
      <c r="BM469" s="8"/>
      <c r="BN469" s="8"/>
      <c r="BO469" s="8"/>
      <c r="BP469" s="8"/>
      <c r="BQ469" s="8"/>
      <c r="BR469" s="8"/>
      <c r="BS469" s="8"/>
      <c r="BT469" s="8"/>
      <c r="BU469" s="8"/>
      <c r="BV469" s="8"/>
      <c r="BW469" s="8"/>
      <c r="BX469" s="8"/>
      <c r="BY469" s="8"/>
      <c r="BZ469" s="8"/>
      <c r="CA469" s="8"/>
      <c r="CB469" s="8"/>
      <c r="CC469" s="8"/>
      <c r="CD469" s="8"/>
      <c r="CE469" s="8"/>
      <c r="CF469" s="8"/>
      <c r="CG469" s="8"/>
      <c r="CH469" s="8"/>
    </row>
    <row r="470" spans="1:86">
      <c r="A470" s="8"/>
      <c r="B470" s="8"/>
      <c r="C470" s="8"/>
      <c r="D470" s="8"/>
      <c r="E470" s="8"/>
      <c r="F470" s="8"/>
      <c r="G470" s="8"/>
      <c r="H470" s="8"/>
      <c r="I470" s="8"/>
      <c r="J470" s="8"/>
      <c r="K470" s="8"/>
      <c r="L470" s="8"/>
      <c r="M470" s="8"/>
      <c r="N470" s="8"/>
      <c r="O470" s="8"/>
      <c r="P470" s="8"/>
      <c r="Q470" s="8"/>
      <c r="R470" s="8"/>
      <c r="S470" s="8"/>
      <c r="T470" s="8"/>
      <c r="U470" s="8"/>
      <c r="V470" s="8"/>
      <c r="W470" s="8"/>
      <c r="X470" s="8"/>
      <c r="Z470" s="8"/>
      <c r="AA470" s="8"/>
      <c r="AB470" s="8"/>
      <c r="AC470" s="8"/>
      <c r="AD470" s="8"/>
      <c r="AE470" s="8"/>
      <c r="AF470" s="8"/>
      <c r="AG470" s="8"/>
      <c r="AH470" s="8"/>
      <c r="AI470" s="8"/>
      <c r="AJ470" s="8"/>
      <c r="AK470" s="8"/>
      <c r="AL470" s="8"/>
      <c r="AM470" s="8"/>
      <c r="AN470" s="8"/>
      <c r="AO470" s="8"/>
      <c r="AP470" s="8"/>
      <c r="AQ470" s="8"/>
      <c r="AR470" s="8"/>
      <c r="AS470" s="8"/>
      <c r="AT470" s="8"/>
      <c r="AU470" s="8"/>
      <c r="AV470" s="8"/>
      <c r="AW470" s="8"/>
      <c r="AX470" s="8"/>
      <c r="AY470" s="8"/>
      <c r="AZ470" s="8"/>
      <c r="BA470" s="8"/>
      <c r="BB470" s="8"/>
      <c r="BC470" s="8"/>
      <c r="BD470" s="8"/>
      <c r="BE470" s="8"/>
      <c r="BF470" s="8"/>
      <c r="BG470" s="8"/>
      <c r="BH470" s="8"/>
      <c r="BI470" s="8"/>
      <c r="BJ470" s="8"/>
      <c r="BK470" s="8"/>
      <c r="BL470" s="8"/>
      <c r="BM470" s="8"/>
      <c r="BN470" s="8"/>
      <c r="BO470" s="8"/>
      <c r="BP470" s="8"/>
      <c r="BQ470" s="8"/>
      <c r="BR470" s="8"/>
      <c r="BS470" s="8"/>
      <c r="BT470" s="8"/>
      <c r="BU470" s="8"/>
      <c r="BV470" s="8"/>
      <c r="BW470" s="8"/>
      <c r="BX470" s="8"/>
      <c r="BY470" s="8"/>
      <c r="BZ470" s="8"/>
      <c r="CA470" s="8"/>
      <c r="CB470" s="8"/>
      <c r="CC470" s="8"/>
      <c r="CD470" s="8"/>
      <c r="CE470" s="8"/>
      <c r="CF470" s="8"/>
      <c r="CG470" s="8"/>
      <c r="CH470" s="8"/>
    </row>
    <row r="471" spans="1:86">
      <c r="A471" s="8"/>
      <c r="B471" s="8"/>
      <c r="C471" s="8"/>
      <c r="D471" s="8"/>
      <c r="E471" s="8"/>
      <c r="F471" s="8"/>
      <c r="G471" s="8"/>
      <c r="H471" s="8"/>
      <c r="I471" s="8"/>
      <c r="J471" s="8"/>
      <c r="K471" s="8"/>
      <c r="L471" s="8"/>
      <c r="M471" s="8"/>
      <c r="N471" s="8"/>
      <c r="O471" s="8"/>
      <c r="P471" s="8"/>
      <c r="Q471" s="8"/>
      <c r="R471" s="8"/>
      <c r="S471" s="8"/>
      <c r="T471" s="8"/>
      <c r="U471" s="8"/>
      <c r="V471" s="8"/>
      <c r="W471" s="8"/>
      <c r="X471" s="8"/>
      <c r="Z471" s="8"/>
      <c r="AA471" s="8"/>
      <c r="AB471" s="8"/>
      <c r="AC471" s="8"/>
      <c r="AD471" s="8"/>
      <c r="AE471" s="8"/>
      <c r="AF471" s="8"/>
      <c r="AG471" s="8"/>
      <c r="AH471" s="8"/>
      <c r="AI471" s="8"/>
      <c r="AJ471" s="8"/>
      <c r="AK471" s="8"/>
      <c r="AL471" s="8"/>
      <c r="AM471" s="8"/>
      <c r="AN471" s="8"/>
      <c r="AO471" s="8"/>
      <c r="AP471" s="8"/>
      <c r="AQ471" s="8"/>
      <c r="AR471" s="8"/>
      <c r="AS471" s="8"/>
      <c r="AT471" s="8"/>
      <c r="AU471" s="8"/>
      <c r="AV471" s="8"/>
      <c r="AW471" s="8"/>
      <c r="AX471" s="8"/>
      <c r="AY471" s="8"/>
      <c r="AZ471" s="8"/>
      <c r="BA471" s="8"/>
      <c r="BB471" s="8"/>
      <c r="BC471" s="8"/>
      <c r="BD471" s="8"/>
      <c r="BE471" s="8"/>
      <c r="BF471" s="8"/>
      <c r="BG471" s="8"/>
      <c r="BH471" s="8"/>
      <c r="BI471" s="8"/>
      <c r="BJ471" s="8"/>
      <c r="BK471" s="8"/>
      <c r="BL471" s="8"/>
      <c r="BM471" s="8"/>
      <c r="BN471" s="8"/>
      <c r="BO471" s="8"/>
      <c r="BP471" s="8"/>
      <c r="BQ471" s="8"/>
      <c r="BR471" s="8"/>
      <c r="BS471" s="8"/>
      <c r="BT471" s="8"/>
      <c r="BU471" s="8"/>
      <c r="BV471" s="8"/>
      <c r="BW471" s="8"/>
      <c r="BX471" s="8"/>
      <c r="BY471" s="8"/>
      <c r="BZ471" s="8"/>
      <c r="CA471" s="8"/>
      <c r="CB471" s="8"/>
      <c r="CC471" s="8"/>
      <c r="CD471" s="8"/>
      <c r="CE471" s="8"/>
      <c r="CF471" s="8"/>
      <c r="CG471" s="8"/>
      <c r="CH471" s="8"/>
    </row>
    <row r="472" spans="1:86">
      <c r="A472" s="8"/>
      <c r="B472" s="8"/>
      <c r="C472" s="8"/>
      <c r="D472" s="8"/>
      <c r="E472" s="8"/>
      <c r="F472" s="8"/>
      <c r="G472" s="8"/>
      <c r="H472" s="8"/>
      <c r="I472" s="8"/>
      <c r="J472" s="8"/>
      <c r="K472" s="8"/>
      <c r="L472" s="8"/>
      <c r="M472" s="8"/>
      <c r="N472" s="8"/>
      <c r="O472" s="8"/>
      <c r="P472" s="8"/>
      <c r="Q472" s="8"/>
      <c r="R472" s="8"/>
      <c r="S472" s="8"/>
      <c r="T472" s="8"/>
      <c r="U472" s="8"/>
      <c r="V472" s="8"/>
      <c r="W472" s="8"/>
      <c r="X472" s="8"/>
      <c r="Z472" s="8"/>
      <c r="AA472" s="8"/>
      <c r="AB472" s="8"/>
      <c r="AC472" s="8"/>
      <c r="AD472" s="8"/>
      <c r="AE472" s="8"/>
      <c r="AF472" s="8"/>
      <c r="AG472" s="8"/>
      <c r="AH472" s="8"/>
      <c r="AI472" s="8"/>
      <c r="AJ472" s="8"/>
      <c r="AK472" s="8"/>
      <c r="AL472" s="8"/>
      <c r="AM472" s="8"/>
      <c r="AN472" s="8"/>
      <c r="AO472" s="8"/>
      <c r="AP472" s="8"/>
      <c r="AQ472" s="8"/>
      <c r="AR472" s="8"/>
      <c r="AS472" s="8"/>
      <c r="AT472" s="8"/>
      <c r="AU472" s="8"/>
      <c r="AV472" s="8"/>
      <c r="AW472" s="8"/>
      <c r="AX472" s="8"/>
      <c r="AY472" s="8"/>
      <c r="AZ472" s="8"/>
      <c r="BA472" s="8"/>
      <c r="BB472" s="8"/>
      <c r="BC472" s="8"/>
      <c r="BD472" s="8"/>
      <c r="BE472" s="8"/>
      <c r="BF472" s="8"/>
      <c r="BG472" s="8"/>
      <c r="BH472" s="8"/>
      <c r="BI472" s="8"/>
      <c r="BJ472" s="8"/>
      <c r="BK472" s="8"/>
      <c r="BL472" s="8"/>
      <c r="BM472" s="8"/>
      <c r="BN472" s="8"/>
      <c r="BO472" s="8"/>
      <c r="BP472" s="8"/>
      <c r="BQ472" s="8"/>
      <c r="BR472" s="8"/>
      <c r="BS472" s="8"/>
      <c r="BT472" s="8"/>
      <c r="BU472" s="8"/>
      <c r="BV472" s="8"/>
      <c r="BW472" s="8"/>
      <c r="BX472" s="8"/>
      <c r="BY472" s="8"/>
      <c r="BZ472" s="8"/>
      <c r="CA472" s="8"/>
      <c r="CB472" s="8"/>
      <c r="CC472" s="8"/>
      <c r="CD472" s="8"/>
      <c r="CE472" s="8"/>
      <c r="CF472" s="8"/>
      <c r="CG472" s="8"/>
      <c r="CH472" s="8"/>
    </row>
    <row r="473" spans="1:86">
      <c r="A473" s="8"/>
      <c r="B473" s="8"/>
      <c r="C473" s="8"/>
      <c r="D473" s="8"/>
      <c r="E473" s="8"/>
      <c r="F473" s="8"/>
      <c r="G473" s="8"/>
      <c r="H473" s="8"/>
      <c r="I473" s="8"/>
      <c r="J473" s="8"/>
      <c r="K473" s="8"/>
      <c r="L473" s="8"/>
      <c r="M473" s="8"/>
      <c r="N473" s="8"/>
      <c r="O473" s="8"/>
      <c r="P473" s="8"/>
      <c r="Q473" s="8"/>
      <c r="R473" s="8"/>
      <c r="S473" s="8"/>
      <c r="T473" s="8"/>
      <c r="U473" s="8"/>
      <c r="V473" s="8"/>
      <c r="W473" s="8"/>
      <c r="X473" s="8"/>
      <c r="Z473" s="8"/>
      <c r="AA473" s="8"/>
      <c r="AB473" s="8"/>
      <c r="AC473" s="8"/>
      <c r="AD473" s="8"/>
      <c r="AE473" s="8"/>
      <c r="AF473" s="8"/>
      <c r="AG473" s="8"/>
      <c r="AH473" s="8"/>
      <c r="AI473" s="8"/>
      <c r="AJ473" s="8"/>
      <c r="AK473" s="8"/>
      <c r="AL473" s="8"/>
      <c r="AM473" s="8"/>
      <c r="AN473" s="8"/>
      <c r="AO473" s="8"/>
      <c r="AP473" s="8"/>
      <c r="AQ473" s="8"/>
      <c r="AR473" s="8"/>
      <c r="AS473" s="8"/>
      <c r="AT473" s="8"/>
      <c r="AU473" s="8"/>
      <c r="AV473" s="8"/>
      <c r="AW473" s="8"/>
      <c r="AX473" s="8"/>
      <c r="AY473" s="8"/>
      <c r="AZ473" s="8"/>
      <c r="BA473" s="8"/>
      <c r="BB473" s="8"/>
      <c r="BC473" s="8"/>
      <c r="BD473" s="8"/>
      <c r="BE473" s="8"/>
      <c r="BF473" s="8"/>
      <c r="BG473" s="8"/>
      <c r="BH473" s="8"/>
      <c r="BI473" s="8"/>
      <c r="BJ473" s="8"/>
      <c r="BK473" s="8"/>
      <c r="BL473" s="8"/>
      <c r="BM473" s="8"/>
      <c r="BN473" s="8"/>
      <c r="BO473" s="8"/>
      <c r="BP473" s="8"/>
      <c r="BQ473" s="8"/>
      <c r="BR473" s="8"/>
      <c r="BS473" s="8"/>
      <c r="BT473" s="8"/>
      <c r="BU473" s="8"/>
      <c r="BV473" s="8"/>
      <c r="BW473" s="8"/>
      <c r="BX473" s="8"/>
      <c r="BY473" s="8"/>
      <c r="BZ473" s="8"/>
      <c r="CA473" s="8"/>
      <c r="CB473" s="8"/>
      <c r="CC473" s="8"/>
      <c r="CD473" s="8"/>
      <c r="CE473" s="8"/>
      <c r="CF473" s="8"/>
      <c r="CG473" s="8"/>
      <c r="CH473" s="8"/>
    </row>
    <row r="474" spans="1:86">
      <c r="A474" s="8"/>
      <c r="B474" s="8"/>
      <c r="C474" s="8"/>
      <c r="D474" s="8"/>
      <c r="E474" s="8"/>
      <c r="F474" s="8"/>
      <c r="G474" s="8"/>
      <c r="H474" s="8"/>
      <c r="I474" s="8"/>
      <c r="J474" s="8"/>
      <c r="K474" s="8"/>
      <c r="L474" s="8"/>
      <c r="M474" s="8"/>
      <c r="N474" s="8"/>
      <c r="O474" s="8"/>
      <c r="P474" s="8"/>
      <c r="Q474" s="8"/>
      <c r="R474" s="8"/>
      <c r="S474" s="8"/>
      <c r="T474" s="8"/>
      <c r="U474" s="8"/>
      <c r="V474" s="8"/>
      <c r="W474" s="8"/>
      <c r="X474" s="8"/>
      <c r="Z474" s="8"/>
      <c r="AA474" s="8"/>
      <c r="AB474" s="8"/>
      <c r="AC474" s="8"/>
      <c r="AD474" s="8"/>
      <c r="AE474" s="8"/>
      <c r="AF474" s="8"/>
      <c r="AG474" s="8"/>
      <c r="AH474" s="8"/>
      <c r="AI474" s="8"/>
      <c r="AJ474" s="8"/>
      <c r="AK474" s="8"/>
      <c r="AL474" s="8"/>
      <c r="AM474" s="8"/>
      <c r="AN474" s="8"/>
      <c r="AO474" s="8"/>
      <c r="AP474" s="8"/>
      <c r="AQ474" s="8"/>
      <c r="AR474" s="8"/>
      <c r="AS474" s="8"/>
      <c r="AT474" s="8"/>
      <c r="AU474" s="8"/>
      <c r="AV474" s="8"/>
      <c r="AW474" s="8"/>
      <c r="AX474" s="8"/>
      <c r="AY474" s="8"/>
      <c r="AZ474" s="8"/>
      <c r="BA474" s="8"/>
      <c r="BB474" s="8"/>
      <c r="BC474" s="8"/>
      <c r="BD474" s="8"/>
      <c r="BE474" s="8"/>
      <c r="BF474" s="8"/>
      <c r="BG474" s="8"/>
      <c r="BH474" s="8"/>
      <c r="BI474" s="8"/>
      <c r="BJ474" s="8"/>
      <c r="BK474" s="8"/>
      <c r="BL474" s="8"/>
      <c r="BM474" s="8"/>
      <c r="BN474" s="8"/>
      <c r="BO474" s="8"/>
      <c r="BP474" s="8"/>
      <c r="BQ474" s="8"/>
      <c r="BR474" s="8"/>
      <c r="BS474" s="8"/>
      <c r="BT474" s="8"/>
      <c r="BU474" s="8"/>
      <c r="BV474" s="8"/>
      <c r="BW474" s="8"/>
      <c r="BX474" s="8"/>
      <c r="BY474" s="8"/>
      <c r="BZ474" s="8"/>
      <c r="CA474" s="8"/>
      <c r="CB474" s="8"/>
      <c r="CC474" s="8"/>
      <c r="CD474" s="8"/>
      <c r="CE474" s="8"/>
      <c r="CF474" s="8"/>
      <c r="CG474" s="8"/>
      <c r="CH474" s="8"/>
    </row>
    <row r="475" spans="1:86">
      <c r="A475" s="8"/>
      <c r="B475" s="8"/>
      <c r="C475" s="8"/>
      <c r="D475" s="8"/>
      <c r="E475" s="8"/>
      <c r="F475" s="8"/>
      <c r="G475" s="8"/>
      <c r="H475" s="8"/>
      <c r="I475" s="8"/>
      <c r="J475" s="8"/>
      <c r="K475" s="8"/>
      <c r="L475" s="8"/>
      <c r="M475" s="8"/>
      <c r="N475" s="8"/>
      <c r="O475" s="8"/>
      <c r="P475" s="8"/>
      <c r="Q475" s="8"/>
      <c r="R475" s="8"/>
      <c r="S475" s="8"/>
      <c r="T475" s="8"/>
      <c r="U475" s="8"/>
      <c r="V475" s="8"/>
      <c r="W475" s="8"/>
      <c r="X475" s="8"/>
      <c r="Z475" s="8"/>
      <c r="AA475" s="8"/>
      <c r="AB475" s="8"/>
      <c r="AC475" s="8"/>
      <c r="AD475" s="8"/>
      <c r="AE475" s="8"/>
      <c r="AF475" s="8"/>
      <c r="AG475" s="8"/>
      <c r="AH475" s="8"/>
      <c r="AI475" s="8"/>
      <c r="AJ475" s="8"/>
      <c r="AK475" s="8"/>
      <c r="AL475" s="8"/>
      <c r="AM475" s="8"/>
      <c r="AN475" s="8"/>
      <c r="AO475" s="8"/>
      <c r="AP475" s="8"/>
      <c r="AQ475" s="8"/>
      <c r="AR475" s="8"/>
      <c r="AS475" s="8"/>
      <c r="AT475" s="8"/>
      <c r="AU475" s="8"/>
      <c r="AV475" s="8"/>
      <c r="AW475" s="8"/>
      <c r="AX475" s="8"/>
      <c r="AY475" s="8"/>
      <c r="AZ475" s="8"/>
      <c r="BA475" s="8"/>
      <c r="BB475" s="8"/>
      <c r="BC475" s="8"/>
      <c r="BD475" s="8"/>
      <c r="BE475" s="8"/>
      <c r="BF475" s="8"/>
      <c r="BG475" s="8"/>
      <c r="BH475" s="8"/>
      <c r="BI475" s="8"/>
      <c r="BJ475" s="8"/>
      <c r="BK475" s="8"/>
      <c r="BL475" s="8"/>
      <c r="BM475" s="8"/>
      <c r="BN475" s="8"/>
      <c r="BO475" s="8"/>
      <c r="BP475" s="8"/>
      <c r="BQ475" s="8"/>
      <c r="BR475" s="8"/>
      <c r="BS475" s="8"/>
      <c r="BT475" s="8"/>
      <c r="BU475" s="8"/>
      <c r="BV475" s="8"/>
      <c r="BW475" s="8"/>
      <c r="BX475" s="8"/>
      <c r="BY475" s="8"/>
      <c r="BZ475" s="8"/>
      <c r="CA475" s="8"/>
      <c r="CB475" s="8"/>
      <c r="CC475" s="8"/>
      <c r="CD475" s="8"/>
      <c r="CE475" s="8"/>
      <c r="CF475" s="8"/>
      <c r="CG475" s="8"/>
      <c r="CH475" s="8"/>
    </row>
    <row r="476" spans="1:86">
      <c r="A476" s="8"/>
      <c r="B476" s="8"/>
      <c r="C476" s="8"/>
      <c r="D476" s="8"/>
      <c r="E476" s="8"/>
      <c r="F476" s="8"/>
      <c r="G476" s="8"/>
      <c r="H476" s="8"/>
      <c r="I476" s="8"/>
      <c r="J476" s="8"/>
      <c r="K476" s="8"/>
      <c r="L476" s="8"/>
      <c r="M476" s="8"/>
      <c r="N476" s="8"/>
      <c r="O476" s="8"/>
      <c r="P476" s="8"/>
      <c r="Q476" s="8"/>
      <c r="R476" s="8"/>
      <c r="S476" s="8"/>
      <c r="T476" s="8"/>
      <c r="U476" s="8"/>
      <c r="V476" s="8"/>
      <c r="W476" s="8"/>
      <c r="X476" s="8"/>
      <c r="Z476" s="8"/>
      <c r="AA476" s="8"/>
      <c r="AB476" s="8"/>
      <c r="AC476" s="8"/>
      <c r="AD476" s="8"/>
      <c r="AE476" s="8"/>
      <c r="AF476" s="8"/>
      <c r="AG476" s="8"/>
      <c r="AH476" s="8"/>
      <c r="AI476" s="8"/>
      <c r="AJ476" s="8"/>
      <c r="AK476" s="8"/>
      <c r="AL476" s="8"/>
      <c r="AM476" s="8"/>
      <c r="AN476" s="8"/>
      <c r="AO476" s="8"/>
      <c r="AP476" s="8"/>
      <c r="AQ476" s="8"/>
      <c r="AR476" s="8"/>
      <c r="AS476" s="8"/>
      <c r="AT476" s="8"/>
      <c r="AU476" s="8"/>
      <c r="AV476" s="8"/>
      <c r="AW476" s="8"/>
      <c r="AX476" s="8"/>
      <c r="AY476" s="8"/>
      <c r="AZ476" s="8"/>
      <c r="BA476" s="8"/>
      <c r="BB476" s="8"/>
      <c r="BC476" s="8"/>
      <c r="BD476" s="8"/>
      <c r="BE476" s="8"/>
      <c r="BF476" s="8"/>
      <c r="BG476" s="8"/>
      <c r="BH476" s="8"/>
      <c r="BI476" s="8"/>
      <c r="BJ476" s="8"/>
      <c r="BK476" s="8"/>
      <c r="BL476" s="8"/>
      <c r="BM476" s="8"/>
      <c r="BN476" s="8"/>
      <c r="BO476" s="8"/>
      <c r="BP476" s="8"/>
      <c r="BQ476" s="8"/>
      <c r="BR476" s="8"/>
      <c r="BS476" s="8"/>
      <c r="BT476" s="8"/>
      <c r="BU476" s="8"/>
      <c r="BV476" s="8"/>
      <c r="BW476" s="8"/>
      <c r="BX476" s="8"/>
      <c r="BY476" s="8"/>
      <c r="BZ476" s="8"/>
      <c r="CA476" s="8"/>
      <c r="CB476" s="8"/>
      <c r="CC476" s="8"/>
      <c r="CD476" s="8"/>
      <c r="CE476" s="8"/>
      <c r="CF476" s="8"/>
      <c r="CG476" s="8"/>
      <c r="CH476" s="8"/>
    </row>
    <row r="477" spans="1:86">
      <c r="A477" s="8"/>
      <c r="B477" s="8"/>
      <c r="C477" s="8"/>
      <c r="D477" s="8"/>
      <c r="E477" s="8"/>
      <c r="F477" s="8"/>
      <c r="G477" s="8"/>
      <c r="H477" s="8"/>
      <c r="I477" s="8"/>
      <c r="J477" s="8"/>
      <c r="K477" s="8"/>
      <c r="L477" s="8"/>
      <c r="M477" s="8"/>
      <c r="N477" s="8"/>
      <c r="O477" s="8"/>
      <c r="P477" s="8"/>
      <c r="Q477" s="8"/>
      <c r="R477" s="8"/>
      <c r="S477" s="8"/>
      <c r="T477" s="8"/>
      <c r="U477" s="8"/>
      <c r="V477" s="8"/>
      <c r="W477" s="8"/>
      <c r="X477" s="8"/>
      <c r="Z477" s="8"/>
      <c r="AA477" s="8"/>
      <c r="AB477" s="8"/>
      <c r="AC477" s="8"/>
      <c r="AD477" s="8"/>
      <c r="AE477" s="8"/>
      <c r="AF477" s="8"/>
      <c r="AG477" s="8"/>
      <c r="AH477" s="8"/>
      <c r="AI477" s="8"/>
      <c r="AJ477" s="8"/>
      <c r="AK477" s="8"/>
      <c r="AL477" s="8"/>
      <c r="AM477" s="8"/>
      <c r="AN477" s="8"/>
      <c r="AO477" s="8"/>
      <c r="AP477" s="8"/>
      <c r="AQ477" s="8"/>
      <c r="AR477" s="8"/>
      <c r="AS477" s="8"/>
      <c r="AT477" s="8"/>
      <c r="AU477" s="8"/>
      <c r="AV477" s="8"/>
      <c r="AW477" s="8"/>
      <c r="AX477" s="8"/>
      <c r="AY477" s="8"/>
      <c r="AZ477" s="8"/>
      <c r="BA477" s="8"/>
      <c r="BB477" s="8"/>
      <c r="BC477" s="8"/>
      <c r="BD477" s="8"/>
      <c r="BE477" s="8"/>
      <c r="BF477" s="8"/>
      <c r="BG477" s="8"/>
      <c r="BH477" s="8"/>
      <c r="BI477" s="8"/>
      <c r="BJ477" s="8"/>
      <c r="BK477" s="8"/>
      <c r="BL477" s="8"/>
      <c r="BM477" s="8"/>
      <c r="BN477" s="8"/>
      <c r="BO477" s="8"/>
      <c r="BP477" s="8"/>
      <c r="BQ477" s="8"/>
      <c r="BR477" s="8"/>
      <c r="BS477" s="8"/>
      <c r="BT477" s="8"/>
      <c r="BU477" s="8"/>
      <c r="BV477" s="8"/>
      <c r="BW477" s="8"/>
      <c r="BX477" s="8"/>
      <c r="BY477" s="8"/>
      <c r="BZ477" s="8"/>
      <c r="CA477" s="8"/>
      <c r="CB477" s="8"/>
      <c r="CC477" s="8"/>
      <c r="CD477" s="8"/>
      <c r="CE477" s="8"/>
      <c r="CF477" s="8"/>
      <c r="CG477" s="8"/>
      <c r="CH477" s="8"/>
    </row>
    <row r="478" spans="1:86">
      <c r="A478" s="8"/>
      <c r="B478" s="8"/>
      <c r="C478" s="8"/>
      <c r="D478" s="8"/>
      <c r="E478" s="8"/>
      <c r="F478" s="8"/>
      <c r="G478" s="8"/>
      <c r="H478" s="8"/>
      <c r="I478" s="8"/>
      <c r="J478" s="8"/>
      <c r="K478" s="8"/>
      <c r="L478" s="8"/>
      <c r="M478" s="8"/>
      <c r="N478" s="8"/>
      <c r="O478" s="8"/>
      <c r="P478" s="8"/>
      <c r="Q478" s="8"/>
      <c r="R478" s="8"/>
      <c r="S478" s="8"/>
      <c r="T478" s="8"/>
      <c r="U478" s="8"/>
      <c r="V478" s="8"/>
      <c r="W478" s="8"/>
      <c r="X478" s="8"/>
      <c r="Z478" s="8"/>
      <c r="AA478" s="8"/>
      <c r="AB478" s="8"/>
      <c r="AC478" s="8"/>
      <c r="AD478" s="8"/>
      <c r="AE478" s="8"/>
      <c r="AF478" s="8"/>
      <c r="AG478" s="8"/>
      <c r="AH478" s="8"/>
      <c r="AI478" s="8"/>
      <c r="AJ478" s="8"/>
      <c r="AK478" s="8"/>
      <c r="AL478" s="8"/>
      <c r="AM478" s="8"/>
      <c r="AN478" s="8"/>
      <c r="AO478" s="8"/>
      <c r="AP478" s="8"/>
      <c r="AQ478" s="8"/>
      <c r="AR478" s="8"/>
      <c r="AS478" s="8"/>
      <c r="AT478" s="8"/>
      <c r="AU478" s="8"/>
      <c r="AV478" s="8"/>
      <c r="AW478" s="8"/>
      <c r="AX478" s="8"/>
      <c r="AY478" s="8"/>
      <c r="AZ478" s="8"/>
      <c r="BA478" s="8"/>
      <c r="BB478" s="8"/>
      <c r="BC478" s="8"/>
      <c r="BD478" s="8"/>
      <c r="BE478" s="8"/>
      <c r="BF478" s="8"/>
      <c r="BG478" s="8"/>
      <c r="BH478" s="8"/>
      <c r="BI478" s="8"/>
      <c r="BJ478" s="8"/>
      <c r="BK478" s="8"/>
      <c r="BL478" s="8"/>
      <c r="BM478" s="8"/>
      <c r="BN478" s="8"/>
      <c r="BO478" s="8"/>
      <c r="BP478" s="8"/>
      <c r="BQ478" s="8"/>
      <c r="BR478" s="8"/>
      <c r="BS478" s="8"/>
      <c r="BT478" s="8"/>
      <c r="BU478" s="8"/>
      <c r="BV478" s="8"/>
      <c r="BW478" s="8"/>
      <c r="BX478" s="8"/>
      <c r="BY478" s="8"/>
      <c r="BZ478" s="8"/>
      <c r="CA478" s="8"/>
      <c r="CB478" s="8"/>
      <c r="CC478" s="8"/>
      <c r="CD478" s="8"/>
      <c r="CE478" s="8"/>
      <c r="CF478" s="8"/>
      <c r="CG478" s="8"/>
      <c r="CH478" s="8"/>
    </row>
    <row r="479" spans="1:86">
      <c r="A479" s="8"/>
      <c r="B479" s="8"/>
      <c r="C479" s="8"/>
      <c r="D479" s="8"/>
      <c r="E479" s="8"/>
      <c r="F479" s="8"/>
      <c r="G479" s="8"/>
      <c r="H479" s="8"/>
      <c r="I479" s="8"/>
      <c r="J479" s="8"/>
      <c r="K479" s="8"/>
      <c r="L479" s="8"/>
      <c r="M479" s="8"/>
      <c r="N479" s="8"/>
      <c r="O479" s="8"/>
      <c r="P479" s="8"/>
      <c r="Q479" s="8"/>
      <c r="R479" s="8"/>
      <c r="S479" s="8"/>
      <c r="T479" s="8"/>
      <c r="U479" s="8"/>
      <c r="V479" s="8"/>
      <c r="W479" s="8"/>
      <c r="X479" s="8"/>
      <c r="Z479" s="8"/>
      <c r="AA479" s="8"/>
      <c r="AB479" s="8"/>
      <c r="AC479" s="8"/>
      <c r="AD479" s="8"/>
      <c r="AE479" s="8"/>
      <c r="AF479" s="8"/>
      <c r="AG479" s="8"/>
      <c r="AH479" s="8"/>
      <c r="AI479" s="8"/>
      <c r="AJ479" s="8"/>
      <c r="AK479" s="8"/>
      <c r="AL479" s="8"/>
      <c r="AM479" s="8"/>
      <c r="AN479" s="8"/>
      <c r="AO479" s="8"/>
      <c r="AP479" s="8"/>
      <c r="AQ479" s="8"/>
      <c r="AR479" s="8"/>
      <c r="AS479" s="8"/>
      <c r="AT479" s="8"/>
      <c r="AU479" s="8"/>
      <c r="AV479" s="8"/>
      <c r="AW479" s="8"/>
      <c r="AX479" s="8"/>
      <c r="AY479" s="8"/>
      <c r="AZ479" s="8"/>
      <c r="BA479" s="8"/>
      <c r="BB479" s="8"/>
      <c r="BC479" s="8"/>
      <c r="BD479" s="8"/>
      <c r="BE479" s="8"/>
      <c r="BF479" s="8"/>
      <c r="BG479" s="8"/>
      <c r="BH479" s="8"/>
      <c r="BI479" s="8"/>
      <c r="BJ479" s="8"/>
      <c r="BK479" s="8"/>
      <c r="BL479" s="8"/>
      <c r="BM479" s="8"/>
      <c r="BN479" s="8"/>
      <c r="BO479" s="8"/>
      <c r="BP479" s="8"/>
      <c r="BQ479" s="8"/>
      <c r="BR479" s="8"/>
      <c r="BS479" s="8"/>
      <c r="BT479" s="8"/>
      <c r="BU479" s="8"/>
      <c r="BV479" s="8"/>
      <c r="BW479" s="8"/>
      <c r="BX479" s="8"/>
      <c r="BY479" s="8"/>
      <c r="BZ479" s="8"/>
      <c r="CA479" s="8"/>
      <c r="CB479" s="8"/>
      <c r="CC479" s="8"/>
      <c r="CD479" s="8"/>
      <c r="CE479" s="8"/>
      <c r="CF479" s="8"/>
      <c r="CG479" s="8"/>
      <c r="CH479" s="8"/>
    </row>
    <row r="480" spans="1:86">
      <c r="A480" s="8"/>
      <c r="B480" s="8"/>
      <c r="C480" s="8"/>
      <c r="D480" s="8"/>
      <c r="E480" s="8"/>
      <c r="F480" s="8"/>
      <c r="G480" s="8"/>
      <c r="H480" s="8"/>
      <c r="I480" s="8"/>
      <c r="J480" s="8"/>
      <c r="K480" s="8"/>
      <c r="L480" s="8"/>
      <c r="M480" s="8"/>
      <c r="N480" s="8"/>
      <c r="O480" s="8"/>
      <c r="P480" s="8"/>
      <c r="Q480" s="8"/>
      <c r="R480" s="8"/>
      <c r="S480" s="8"/>
      <c r="T480" s="8"/>
      <c r="U480" s="8"/>
      <c r="V480" s="8"/>
      <c r="W480" s="8"/>
      <c r="X480" s="8"/>
      <c r="Z480" s="8"/>
      <c r="AA480" s="8"/>
      <c r="AB480" s="8"/>
      <c r="AC480" s="8"/>
      <c r="AD480" s="8"/>
      <c r="AE480" s="8"/>
      <c r="AF480" s="8"/>
      <c r="AG480" s="8"/>
      <c r="AH480" s="8"/>
      <c r="AI480" s="8"/>
      <c r="AJ480" s="8"/>
      <c r="AK480" s="8"/>
      <c r="AL480" s="8"/>
      <c r="AM480" s="8"/>
      <c r="AN480" s="8"/>
      <c r="AO480" s="8"/>
      <c r="AP480" s="8"/>
      <c r="AQ480" s="8"/>
      <c r="AR480" s="8"/>
      <c r="AS480" s="8"/>
      <c r="AT480" s="8"/>
      <c r="AU480" s="8"/>
      <c r="AV480" s="8"/>
      <c r="AW480" s="8"/>
      <c r="AX480" s="8"/>
      <c r="AY480" s="8"/>
      <c r="AZ480" s="8"/>
      <c r="BA480" s="8"/>
      <c r="BB480" s="8"/>
      <c r="BC480" s="8"/>
      <c r="BD480" s="8"/>
      <c r="BE480" s="8"/>
      <c r="BF480" s="8"/>
      <c r="BG480" s="8"/>
      <c r="BH480" s="8"/>
      <c r="BI480" s="8"/>
      <c r="BJ480" s="8"/>
      <c r="BK480" s="8"/>
      <c r="BL480" s="8"/>
      <c r="BM480" s="8"/>
      <c r="BN480" s="8"/>
      <c r="BO480" s="8"/>
      <c r="BP480" s="8"/>
      <c r="BQ480" s="8"/>
      <c r="BR480" s="8"/>
      <c r="BS480" s="8"/>
      <c r="BT480" s="8"/>
      <c r="BU480" s="8"/>
      <c r="BV480" s="8"/>
      <c r="BW480" s="8"/>
      <c r="BX480" s="8"/>
      <c r="BY480" s="8"/>
      <c r="BZ480" s="8"/>
      <c r="CA480" s="8"/>
      <c r="CB480" s="8"/>
      <c r="CC480" s="8"/>
      <c r="CD480" s="8"/>
      <c r="CE480" s="8"/>
      <c r="CF480" s="8"/>
      <c r="CG480" s="8"/>
      <c r="CH480" s="8"/>
    </row>
    <row r="481" spans="1:86">
      <c r="A481" s="8"/>
      <c r="B481" s="8"/>
      <c r="C481" s="8"/>
      <c r="D481" s="8"/>
      <c r="E481" s="8"/>
      <c r="F481" s="8"/>
      <c r="G481" s="8"/>
      <c r="H481" s="8"/>
      <c r="I481" s="8"/>
      <c r="J481" s="8"/>
      <c r="K481" s="8"/>
      <c r="L481" s="8"/>
      <c r="M481" s="8"/>
      <c r="N481" s="8"/>
      <c r="O481" s="8"/>
      <c r="P481" s="8"/>
      <c r="Q481" s="8"/>
      <c r="R481" s="8"/>
      <c r="S481" s="8"/>
      <c r="T481" s="8"/>
      <c r="U481" s="8"/>
      <c r="V481" s="8"/>
      <c r="W481" s="8"/>
      <c r="X481" s="8"/>
      <c r="Z481" s="8"/>
      <c r="AA481" s="8"/>
      <c r="AB481" s="8"/>
      <c r="AC481" s="8"/>
      <c r="AD481" s="8"/>
      <c r="AE481" s="8"/>
      <c r="AF481" s="8"/>
      <c r="AG481" s="8"/>
      <c r="AH481" s="8"/>
      <c r="AI481" s="8"/>
      <c r="AJ481" s="8"/>
      <c r="AK481" s="8"/>
      <c r="AL481" s="8"/>
      <c r="AM481" s="8"/>
      <c r="AN481" s="8"/>
      <c r="AO481" s="8"/>
      <c r="AP481" s="8"/>
      <c r="AQ481" s="8"/>
      <c r="AR481" s="8"/>
      <c r="AS481" s="8"/>
      <c r="AT481" s="8"/>
      <c r="AU481" s="8"/>
      <c r="AV481" s="8"/>
      <c r="AW481" s="8"/>
      <c r="AX481" s="8"/>
      <c r="AY481" s="8"/>
      <c r="AZ481" s="8"/>
      <c r="BA481" s="8"/>
      <c r="BB481" s="8"/>
      <c r="BC481" s="8"/>
      <c r="BD481" s="8"/>
      <c r="BE481" s="8"/>
      <c r="BF481" s="8"/>
      <c r="BG481" s="8"/>
      <c r="BH481" s="8"/>
      <c r="BI481" s="8"/>
      <c r="BJ481" s="8"/>
      <c r="BK481" s="8"/>
      <c r="BL481" s="8"/>
      <c r="BM481" s="8"/>
      <c r="BN481" s="8"/>
      <c r="BO481" s="8"/>
      <c r="BP481" s="8"/>
      <c r="BQ481" s="8"/>
      <c r="BR481" s="8"/>
      <c r="BS481" s="8"/>
      <c r="BT481" s="8"/>
      <c r="BU481" s="8"/>
      <c r="BV481" s="8"/>
      <c r="BW481" s="8"/>
      <c r="BX481" s="8"/>
      <c r="BY481" s="8"/>
      <c r="BZ481" s="8"/>
      <c r="CA481" s="8"/>
      <c r="CB481" s="8"/>
      <c r="CC481" s="8"/>
      <c r="CD481" s="8"/>
      <c r="CE481" s="8"/>
      <c r="CF481" s="8"/>
      <c r="CG481" s="8"/>
      <c r="CH481" s="8"/>
    </row>
    <row r="482" spans="1:86">
      <c r="A482" s="8"/>
      <c r="B482" s="8"/>
      <c r="C482" s="8"/>
      <c r="D482" s="8"/>
      <c r="E482" s="8"/>
      <c r="F482" s="8"/>
      <c r="G482" s="8"/>
      <c r="H482" s="8"/>
      <c r="I482" s="8"/>
      <c r="J482" s="8"/>
      <c r="K482" s="8"/>
      <c r="L482" s="8"/>
      <c r="M482" s="8"/>
      <c r="N482" s="8"/>
      <c r="O482" s="8"/>
      <c r="P482" s="8"/>
      <c r="Q482" s="8"/>
      <c r="R482" s="8"/>
      <c r="S482" s="8"/>
      <c r="T482" s="8"/>
      <c r="U482" s="8"/>
      <c r="V482" s="8"/>
      <c r="W482" s="8"/>
      <c r="X482" s="8"/>
      <c r="Z482" s="8"/>
      <c r="AA482" s="8"/>
      <c r="AB482" s="8"/>
      <c r="AC482" s="8"/>
      <c r="AD482" s="8"/>
      <c r="AE482" s="8"/>
      <c r="AF482" s="8"/>
      <c r="AG482" s="8"/>
      <c r="AH482" s="8"/>
      <c r="AI482" s="8"/>
      <c r="AJ482" s="8"/>
      <c r="AK482" s="8"/>
      <c r="AL482" s="8"/>
      <c r="AM482" s="8"/>
      <c r="AN482" s="8"/>
      <c r="AO482" s="8"/>
      <c r="AP482" s="8"/>
      <c r="AQ482" s="8"/>
      <c r="AR482" s="8"/>
      <c r="AS482" s="8"/>
      <c r="AT482" s="8"/>
      <c r="AU482" s="8"/>
      <c r="AV482" s="8"/>
      <c r="AW482" s="8"/>
      <c r="AX482" s="8"/>
      <c r="AY482" s="8"/>
      <c r="AZ482" s="8"/>
      <c r="BA482" s="8"/>
      <c r="BB482" s="8"/>
      <c r="BC482" s="8"/>
      <c r="BD482" s="8"/>
      <c r="BE482" s="8"/>
      <c r="BF482" s="8"/>
      <c r="BG482" s="8"/>
      <c r="BH482" s="8"/>
      <c r="BI482" s="8"/>
      <c r="BJ482" s="8"/>
      <c r="BK482" s="8"/>
      <c r="BL482" s="8"/>
      <c r="BM482" s="8"/>
      <c r="BN482" s="8"/>
      <c r="BO482" s="8"/>
      <c r="BP482" s="8"/>
      <c r="BQ482" s="8"/>
      <c r="BR482" s="8"/>
      <c r="BS482" s="8"/>
      <c r="BT482" s="8"/>
      <c r="BU482" s="8"/>
      <c r="BV482" s="8"/>
      <c r="BW482" s="8"/>
      <c r="BX482" s="8"/>
      <c r="BY482" s="8"/>
      <c r="BZ482" s="8"/>
      <c r="CA482" s="8"/>
      <c r="CB482" s="8"/>
      <c r="CC482" s="8"/>
      <c r="CD482" s="8"/>
      <c r="CE482" s="8"/>
      <c r="CF482" s="8"/>
      <c r="CG482" s="8"/>
      <c r="CH482" s="8"/>
    </row>
    <row r="483" spans="1:86">
      <c r="A483" s="8"/>
      <c r="B483" s="8"/>
      <c r="C483" s="8"/>
      <c r="D483" s="8"/>
      <c r="E483" s="8"/>
      <c r="F483" s="8"/>
      <c r="G483" s="8"/>
      <c r="H483" s="8"/>
      <c r="I483" s="8"/>
      <c r="J483" s="8"/>
      <c r="K483" s="8"/>
      <c r="L483" s="8"/>
      <c r="M483" s="8"/>
      <c r="N483" s="8"/>
      <c r="O483" s="8"/>
      <c r="P483" s="8"/>
      <c r="Q483" s="8"/>
      <c r="R483" s="8"/>
      <c r="S483" s="8"/>
      <c r="T483" s="8"/>
      <c r="U483" s="8"/>
      <c r="V483" s="8"/>
      <c r="W483" s="8"/>
      <c r="X483" s="8"/>
      <c r="Z483" s="8"/>
      <c r="AA483" s="8"/>
      <c r="AB483" s="8"/>
      <c r="AC483" s="8"/>
      <c r="AD483" s="8"/>
      <c r="AE483" s="8"/>
      <c r="AF483" s="8"/>
      <c r="AG483" s="8"/>
      <c r="AH483" s="8"/>
      <c r="AI483" s="8"/>
      <c r="AJ483" s="8"/>
      <c r="AK483" s="8"/>
      <c r="AL483" s="8"/>
      <c r="AM483" s="8"/>
      <c r="AN483" s="8"/>
      <c r="AO483" s="8"/>
      <c r="AP483" s="8"/>
      <c r="AQ483" s="8"/>
      <c r="AR483" s="8"/>
      <c r="AS483" s="8"/>
      <c r="AT483" s="8"/>
      <c r="AU483" s="8"/>
      <c r="AV483" s="8"/>
      <c r="AW483" s="8"/>
      <c r="AX483" s="8"/>
      <c r="AY483" s="8"/>
      <c r="AZ483" s="8"/>
      <c r="BA483" s="8"/>
      <c r="BB483" s="8"/>
      <c r="BC483" s="8"/>
      <c r="BD483" s="8"/>
      <c r="BE483" s="8"/>
      <c r="BF483" s="8"/>
      <c r="BG483" s="8"/>
      <c r="BH483" s="8"/>
      <c r="BI483" s="8"/>
      <c r="BJ483" s="8"/>
      <c r="BK483" s="8"/>
      <c r="BL483" s="8"/>
      <c r="BM483" s="8"/>
      <c r="BN483" s="8"/>
      <c r="BO483" s="8"/>
      <c r="BP483" s="8"/>
      <c r="BQ483" s="8"/>
      <c r="BR483" s="8"/>
      <c r="BS483" s="8"/>
      <c r="BT483" s="8"/>
      <c r="BU483" s="8"/>
      <c r="BV483" s="8"/>
      <c r="BW483" s="8"/>
      <c r="BX483" s="8"/>
      <c r="BY483" s="8"/>
      <c r="BZ483" s="8"/>
      <c r="CA483" s="8"/>
      <c r="CB483" s="8"/>
      <c r="CC483" s="8"/>
      <c r="CD483" s="8"/>
      <c r="CE483" s="8"/>
      <c r="CF483" s="8"/>
      <c r="CG483" s="8"/>
      <c r="CH483" s="8"/>
    </row>
    <row r="484" spans="1:86">
      <c r="A484" s="8"/>
      <c r="B484" s="8"/>
      <c r="C484" s="8"/>
      <c r="D484" s="8"/>
      <c r="E484" s="8"/>
      <c r="F484" s="8"/>
      <c r="G484" s="8"/>
      <c r="H484" s="8"/>
      <c r="I484" s="8"/>
      <c r="J484" s="8"/>
      <c r="K484" s="8"/>
      <c r="L484" s="8"/>
      <c r="M484" s="8"/>
      <c r="N484" s="8"/>
      <c r="O484" s="8"/>
      <c r="P484" s="8"/>
      <c r="Q484" s="8"/>
      <c r="R484" s="8"/>
      <c r="S484" s="8"/>
      <c r="T484" s="8"/>
      <c r="U484" s="8"/>
      <c r="V484" s="8"/>
      <c r="W484" s="8"/>
      <c r="X484" s="8"/>
      <c r="Z484" s="8"/>
      <c r="AA484" s="8"/>
      <c r="AB484" s="8"/>
      <c r="AC484" s="8"/>
      <c r="AD484" s="8"/>
      <c r="AE484" s="8"/>
      <c r="AF484" s="8"/>
      <c r="AG484" s="8"/>
      <c r="AH484" s="8"/>
      <c r="AI484" s="8"/>
      <c r="AJ484" s="8"/>
      <c r="AK484" s="8"/>
      <c r="AL484" s="8"/>
      <c r="AM484" s="8"/>
      <c r="AN484" s="8"/>
      <c r="AO484" s="8"/>
      <c r="AP484" s="8"/>
      <c r="AQ484" s="8"/>
      <c r="AR484" s="8"/>
      <c r="AS484" s="8"/>
      <c r="AT484" s="8"/>
      <c r="AU484" s="8"/>
      <c r="AV484" s="8"/>
      <c r="AW484" s="8"/>
      <c r="AX484" s="8"/>
      <c r="AY484" s="8"/>
      <c r="AZ484" s="8"/>
      <c r="BA484" s="8"/>
      <c r="BB484" s="8"/>
      <c r="BC484" s="8"/>
      <c r="BD484" s="8"/>
      <c r="BE484" s="8"/>
      <c r="BF484" s="8"/>
      <c r="BG484" s="8"/>
      <c r="BH484" s="8"/>
      <c r="BI484" s="8"/>
      <c r="BJ484" s="8"/>
      <c r="BK484" s="8"/>
      <c r="BL484" s="8"/>
      <c r="BM484" s="8"/>
      <c r="BN484" s="8"/>
      <c r="BO484" s="8"/>
      <c r="BP484" s="8"/>
      <c r="BQ484" s="8"/>
      <c r="BR484" s="8"/>
      <c r="BS484" s="8"/>
      <c r="BT484" s="8"/>
      <c r="BU484" s="8"/>
      <c r="BV484" s="8"/>
      <c r="BW484" s="8"/>
      <c r="BX484" s="8"/>
      <c r="BY484" s="8"/>
      <c r="BZ484" s="8"/>
      <c r="CA484" s="8"/>
      <c r="CB484" s="8"/>
      <c r="CC484" s="8"/>
      <c r="CD484" s="8"/>
      <c r="CE484" s="8"/>
      <c r="CF484" s="8"/>
      <c r="CG484" s="8"/>
      <c r="CH484" s="8"/>
    </row>
    <row r="485" spans="1:86">
      <c r="A485" s="8"/>
      <c r="B485" s="8"/>
      <c r="C485" s="8"/>
      <c r="D485" s="8"/>
      <c r="E485" s="8"/>
      <c r="F485" s="8"/>
      <c r="G485" s="8"/>
      <c r="H485" s="8"/>
      <c r="I485" s="8"/>
      <c r="J485" s="8"/>
      <c r="K485" s="8"/>
      <c r="L485" s="8"/>
      <c r="M485" s="8"/>
      <c r="N485" s="8"/>
      <c r="O485" s="8"/>
      <c r="P485" s="8"/>
      <c r="Q485" s="8"/>
      <c r="R485" s="8"/>
      <c r="S485" s="8"/>
      <c r="T485" s="8"/>
      <c r="U485" s="8"/>
      <c r="V485" s="8"/>
      <c r="W485" s="8"/>
      <c r="X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8"/>
      <c r="BE485" s="8"/>
      <c r="BF485" s="8"/>
      <c r="BG485" s="8"/>
      <c r="BH485" s="8"/>
      <c r="BI485" s="8"/>
      <c r="BJ485" s="8"/>
      <c r="BK485" s="8"/>
      <c r="BL485" s="8"/>
      <c r="BM485" s="8"/>
      <c r="BN485" s="8"/>
      <c r="BO485" s="8"/>
      <c r="BP485" s="8"/>
      <c r="BQ485" s="8"/>
      <c r="BR485" s="8"/>
      <c r="BS485" s="8"/>
      <c r="BT485" s="8"/>
      <c r="BU485" s="8"/>
      <c r="BV485" s="8"/>
      <c r="BW485" s="8"/>
      <c r="BX485" s="8"/>
      <c r="BY485" s="8"/>
      <c r="BZ485" s="8"/>
      <c r="CA485" s="8"/>
      <c r="CB485" s="8"/>
      <c r="CC485" s="8"/>
      <c r="CD485" s="8"/>
      <c r="CE485" s="8"/>
      <c r="CF485" s="8"/>
      <c r="CG485" s="8"/>
      <c r="CH485" s="8"/>
    </row>
    <row r="486" spans="1:86">
      <c r="A486" s="8"/>
      <c r="B486" s="8"/>
      <c r="C486" s="8"/>
      <c r="D486" s="8"/>
      <c r="E486" s="8"/>
      <c r="F486" s="8"/>
      <c r="G486" s="8"/>
      <c r="H486" s="8"/>
      <c r="I486" s="8"/>
      <c r="J486" s="8"/>
      <c r="K486" s="8"/>
      <c r="L486" s="8"/>
      <c r="M486" s="8"/>
      <c r="N486" s="8"/>
      <c r="O486" s="8"/>
      <c r="P486" s="8"/>
      <c r="Q486" s="8"/>
      <c r="R486" s="8"/>
      <c r="S486" s="8"/>
      <c r="T486" s="8"/>
      <c r="U486" s="8"/>
      <c r="V486" s="8"/>
      <c r="W486" s="8"/>
      <c r="X486" s="8"/>
      <c r="Z486" s="8"/>
      <c r="AA486" s="8"/>
      <c r="AB486" s="8"/>
      <c r="AC486" s="8"/>
      <c r="AD486" s="8"/>
      <c r="AE486" s="8"/>
      <c r="AF486" s="8"/>
      <c r="AG486" s="8"/>
      <c r="AH486" s="8"/>
      <c r="AI486" s="8"/>
      <c r="AJ486" s="8"/>
      <c r="AK486" s="8"/>
      <c r="AL486" s="8"/>
      <c r="AM486" s="8"/>
      <c r="AN486" s="8"/>
      <c r="AO486" s="8"/>
      <c r="AP486" s="8"/>
      <c r="AQ486" s="8"/>
      <c r="AR486" s="8"/>
      <c r="AS486" s="8"/>
      <c r="AT486" s="8"/>
      <c r="AU486" s="8"/>
      <c r="AV486" s="8"/>
      <c r="AW486" s="8"/>
      <c r="AX486" s="8"/>
      <c r="AY486" s="8"/>
      <c r="AZ486" s="8"/>
      <c r="BA486" s="8"/>
      <c r="BB486" s="8"/>
      <c r="BC486" s="8"/>
      <c r="BD486" s="8"/>
      <c r="BE486" s="8"/>
      <c r="BF486" s="8"/>
      <c r="BG486" s="8"/>
      <c r="BH486" s="8"/>
      <c r="BI486" s="8"/>
      <c r="BJ486" s="8"/>
      <c r="BK486" s="8"/>
      <c r="BL486" s="8"/>
      <c r="BM486" s="8"/>
      <c r="BN486" s="8"/>
      <c r="BO486" s="8"/>
      <c r="BP486" s="8"/>
      <c r="BQ486" s="8"/>
      <c r="BR486" s="8"/>
      <c r="BS486" s="8"/>
      <c r="BT486" s="8"/>
      <c r="BU486" s="8"/>
      <c r="BV486" s="8"/>
      <c r="BW486" s="8"/>
      <c r="BX486" s="8"/>
      <c r="BY486" s="8"/>
      <c r="BZ486" s="8"/>
      <c r="CA486" s="8"/>
      <c r="CB486" s="8"/>
      <c r="CC486" s="8"/>
      <c r="CD486" s="8"/>
      <c r="CE486" s="8"/>
      <c r="CF486" s="8"/>
      <c r="CG486" s="8"/>
      <c r="CH486" s="8"/>
    </row>
    <row r="487" spans="1:86">
      <c r="A487" s="8"/>
      <c r="B487" s="8"/>
      <c r="C487" s="8"/>
      <c r="D487" s="8"/>
      <c r="E487" s="8"/>
      <c r="F487" s="8"/>
      <c r="G487" s="8"/>
      <c r="H487" s="8"/>
      <c r="I487" s="8"/>
      <c r="J487" s="8"/>
      <c r="K487" s="8"/>
      <c r="L487" s="8"/>
      <c r="M487" s="8"/>
      <c r="N487" s="8"/>
      <c r="O487" s="8"/>
      <c r="P487" s="8"/>
      <c r="Q487" s="8"/>
      <c r="R487" s="8"/>
      <c r="S487" s="8"/>
      <c r="T487" s="8"/>
      <c r="U487" s="8"/>
      <c r="V487" s="8"/>
      <c r="W487" s="8"/>
      <c r="X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8"/>
      <c r="BL487" s="8"/>
      <c r="BM487" s="8"/>
      <c r="BN487" s="8"/>
      <c r="BO487" s="8"/>
      <c r="BP487" s="8"/>
      <c r="BQ487" s="8"/>
      <c r="BR487" s="8"/>
      <c r="BS487" s="8"/>
      <c r="BT487" s="8"/>
      <c r="BU487" s="8"/>
      <c r="BV487" s="8"/>
      <c r="BW487" s="8"/>
      <c r="BX487" s="8"/>
      <c r="BY487" s="8"/>
      <c r="BZ487" s="8"/>
      <c r="CA487" s="8"/>
      <c r="CB487" s="8"/>
      <c r="CC487" s="8"/>
      <c r="CD487" s="8"/>
      <c r="CE487" s="8"/>
      <c r="CF487" s="8"/>
      <c r="CG487" s="8"/>
      <c r="CH487" s="8"/>
    </row>
    <row r="488" spans="1:86">
      <c r="A488" s="8"/>
      <c r="B488" s="8"/>
      <c r="C488" s="8"/>
      <c r="D488" s="8"/>
      <c r="E488" s="8"/>
      <c r="F488" s="8"/>
      <c r="G488" s="8"/>
      <c r="H488" s="8"/>
      <c r="I488" s="8"/>
      <c r="J488" s="8"/>
      <c r="K488" s="8"/>
      <c r="L488" s="8"/>
      <c r="M488" s="8"/>
      <c r="N488" s="8"/>
      <c r="O488" s="8"/>
      <c r="P488" s="8"/>
      <c r="Q488" s="8"/>
      <c r="R488" s="8"/>
      <c r="S488" s="8"/>
      <c r="T488" s="8"/>
      <c r="U488" s="8"/>
      <c r="V488" s="8"/>
      <c r="W488" s="8"/>
      <c r="X488" s="8"/>
      <c r="Z488" s="8"/>
      <c r="AA488" s="8"/>
      <c r="AB488" s="8"/>
      <c r="AC488" s="8"/>
      <c r="AD488" s="8"/>
      <c r="AE488" s="8"/>
      <c r="AF488" s="8"/>
      <c r="AG488" s="8"/>
      <c r="AH488" s="8"/>
      <c r="AI488" s="8"/>
      <c r="AJ488" s="8"/>
      <c r="AK488" s="8"/>
      <c r="AL488" s="8"/>
      <c r="AM488" s="8"/>
      <c r="AN488" s="8"/>
      <c r="AO488" s="8"/>
      <c r="AP488" s="8"/>
      <c r="AQ488" s="8"/>
      <c r="AR488" s="8"/>
      <c r="AS488" s="8"/>
      <c r="AT488" s="8"/>
      <c r="AU488" s="8"/>
      <c r="AV488" s="8"/>
      <c r="AW488" s="8"/>
      <c r="AX488" s="8"/>
      <c r="AY488" s="8"/>
      <c r="AZ488" s="8"/>
      <c r="BA488" s="8"/>
      <c r="BB488" s="8"/>
      <c r="BC488" s="8"/>
      <c r="BD488" s="8"/>
      <c r="BE488" s="8"/>
      <c r="BF488" s="8"/>
      <c r="BG488" s="8"/>
      <c r="BH488" s="8"/>
      <c r="BI488" s="8"/>
      <c r="BJ488" s="8"/>
      <c r="BK488" s="8"/>
      <c r="BL488" s="8"/>
      <c r="BM488" s="8"/>
      <c r="BN488" s="8"/>
      <c r="BO488" s="8"/>
      <c r="BP488" s="8"/>
      <c r="BQ488" s="8"/>
      <c r="BR488" s="8"/>
      <c r="BS488" s="8"/>
      <c r="BT488" s="8"/>
      <c r="BU488" s="8"/>
      <c r="BV488" s="8"/>
      <c r="BW488" s="8"/>
      <c r="BX488" s="8"/>
      <c r="BY488" s="8"/>
      <c r="BZ488" s="8"/>
      <c r="CA488" s="8"/>
      <c r="CB488" s="8"/>
      <c r="CC488" s="8"/>
      <c r="CD488" s="8"/>
      <c r="CE488" s="8"/>
      <c r="CF488" s="8"/>
      <c r="CG488" s="8"/>
      <c r="CH488" s="8"/>
    </row>
    <row r="489" spans="1:86">
      <c r="A489" s="8"/>
      <c r="B489" s="8"/>
      <c r="C489" s="8"/>
      <c r="D489" s="8"/>
      <c r="E489" s="8"/>
      <c r="F489" s="8"/>
      <c r="G489" s="8"/>
      <c r="H489" s="8"/>
      <c r="I489" s="8"/>
      <c r="J489" s="8"/>
      <c r="K489" s="8"/>
      <c r="L489" s="8"/>
      <c r="M489" s="8"/>
      <c r="N489" s="8"/>
      <c r="O489" s="8"/>
      <c r="P489" s="8"/>
      <c r="Q489" s="8"/>
      <c r="R489" s="8"/>
      <c r="S489" s="8"/>
      <c r="T489" s="8"/>
      <c r="U489" s="8"/>
      <c r="V489" s="8"/>
      <c r="W489" s="8"/>
      <c r="X489" s="8"/>
      <c r="Z489" s="8"/>
      <c r="AA489" s="8"/>
      <c r="AB489" s="8"/>
      <c r="AC489" s="8"/>
      <c r="AD489" s="8"/>
      <c r="AE489" s="8"/>
      <c r="AF489" s="8"/>
      <c r="AG489" s="8"/>
      <c r="AH489" s="8"/>
      <c r="AI489" s="8"/>
      <c r="AJ489" s="8"/>
      <c r="AK489" s="8"/>
      <c r="AL489" s="8"/>
      <c r="AM489" s="8"/>
      <c r="AN489" s="8"/>
      <c r="AO489" s="8"/>
      <c r="AP489" s="8"/>
      <c r="AQ489" s="8"/>
      <c r="AR489" s="8"/>
      <c r="AS489" s="8"/>
      <c r="AT489" s="8"/>
      <c r="AU489" s="8"/>
      <c r="AV489" s="8"/>
      <c r="AW489" s="8"/>
      <c r="AX489" s="8"/>
      <c r="AY489" s="8"/>
      <c r="AZ489" s="8"/>
      <c r="BA489" s="8"/>
      <c r="BB489" s="8"/>
      <c r="BC489" s="8"/>
      <c r="BD489" s="8"/>
      <c r="BE489" s="8"/>
      <c r="BF489" s="8"/>
      <c r="BG489" s="8"/>
      <c r="BH489" s="8"/>
      <c r="BI489" s="8"/>
      <c r="BJ489" s="8"/>
      <c r="BK489" s="8"/>
      <c r="BL489" s="8"/>
      <c r="BM489" s="8"/>
      <c r="BN489" s="8"/>
      <c r="BO489" s="8"/>
      <c r="BP489" s="8"/>
      <c r="BQ489" s="8"/>
      <c r="BR489" s="8"/>
      <c r="BS489" s="8"/>
      <c r="BT489" s="8"/>
      <c r="BU489" s="8"/>
      <c r="BV489" s="8"/>
      <c r="BW489" s="8"/>
      <c r="BX489" s="8"/>
      <c r="BY489" s="8"/>
      <c r="BZ489" s="8"/>
      <c r="CA489" s="8"/>
      <c r="CB489" s="8"/>
      <c r="CC489" s="8"/>
      <c r="CD489" s="8"/>
      <c r="CE489" s="8"/>
      <c r="CF489" s="8"/>
      <c r="CG489" s="8"/>
      <c r="CH489" s="8"/>
    </row>
    <row r="490" spans="1:86">
      <c r="A490" s="8"/>
      <c r="B490" s="8"/>
      <c r="C490" s="8"/>
      <c r="D490" s="8"/>
      <c r="E490" s="8"/>
      <c r="F490" s="8"/>
      <c r="G490" s="8"/>
      <c r="H490" s="8"/>
      <c r="I490" s="8"/>
      <c r="J490" s="8"/>
      <c r="K490" s="8"/>
      <c r="L490" s="8"/>
      <c r="M490" s="8"/>
      <c r="N490" s="8"/>
      <c r="O490" s="8"/>
      <c r="P490" s="8"/>
      <c r="Q490" s="8"/>
      <c r="R490" s="8"/>
      <c r="S490" s="8"/>
      <c r="T490" s="8"/>
      <c r="U490" s="8"/>
      <c r="V490" s="8"/>
      <c r="W490" s="8"/>
      <c r="X490" s="8"/>
      <c r="Z490" s="8"/>
      <c r="AA490" s="8"/>
      <c r="AB490" s="8"/>
      <c r="AC490" s="8"/>
      <c r="AD490" s="8"/>
      <c r="AE490" s="8"/>
      <c r="AF490" s="8"/>
      <c r="AG490" s="8"/>
      <c r="AH490" s="8"/>
      <c r="AI490" s="8"/>
      <c r="AJ490" s="8"/>
      <c r="AK490" s="8"/>
      <c r="AL490" s="8"/>
      <c r="AM490" s="8"/>
      <c r="AN490" s="8"/>
      <c r="AO490" s="8"/>
      <c r="AP490" s="8"/>
      <c r="AQ490" s="8"/>
      <c r="AR490" s="8"/>
      <c r="AS490" s="8"/>
      <c r="AT490" s="8"/>
      <c r="AU490" s="8"/>
      <c r="AV490" s="8"/>
      <c r="AW490" s="8"/>
      <c r="AX490" s="8"/>
      <c r="AY490" s="8"/>
      <c r="AZ490" s="8"/>
      <c r="BA490" s="8"/>
      <c r="BB490" s="8"/>
      <c r="BC490" s="8"/>
      <c r="BD490" s="8"/>
      <c r="BE490" s="8"/>
      <c r="BF490" s="8"/>
      <c r="BG490" s="8"/>
      <c r="BH490" s="8"/>
      <c r="BI490" s="8"/>
      <c r="BJ490" s="8"/>
      <c r="BK490" s="8"/>
      <c r="BL490" s="8"/>
      <c r="BM490" s="8"/>
      <c r="BN490" s="8"/>
      <c r="BO490" s="8"/>
      <c r="BP490" s="8"/>
      <c r="BQ490" s="8"/>
      <c r="BR490" s="8"/>
      <c r="BS490" s="8"/>
      <c r="BT490" s="8"/>
      <c r="BU490" s="8"/>
      <c r="BV490" s="8"/>
      <c r="BW490" s="8"/>
      <c r="BX490" s="8"/>
      <c r="BY490" s="8"/>
      <c r="BZ490" s="8"/>
      <c r="CA490" s="8"/>
      <c r="CB490" s="8"/>
      <c r="CC490" s="8"/>
      <c r="CD490" s="8"/>
      <c r="CE490" s="8"/>
      <c r="CF490" s="8"/>
      <c r="CG490" s="8"/>
      <c r="CH490" s="8"/>
    </row>
    <row r="491" spans="1:86">
      <c r="A491" s="8"/>
      <c r="B491" s="8"/>
      <c r="C491" s="8"/>
      <c r="D491" s="8"/>
      <c r="E491" s="8"/>
      <c r="F491" s="8"/>
      <c r="G491" s="8"/>
      <c r="H491" s="8"/>
      <c r="I491" s="8"/>
      <c r="J491" s="8"/>
      <c r="K491" s="8"/>
      <c r="L491" s="8"/>
      <c r="M491" s="8"/>
      <c r="N491" s="8"/>
      <c r="O491" s="8"/>
      <c r="P491" s="8"/>
      <c r="Q491" s="8"/>
      <c r="R491" s="8"/>
      <c r="S491" s="8"/>
      <c r="T491" s="8"/>
      <c r="U491" s="8"/>
      <c r="V491" s="8"/>
      <c r="W491" s="8"/>
      <c r="X491" s="8"/>
      <c r="Z491" s="8"/>
      <c r="AA491" s="8"/>
      <c r="AB491" s="8"/>
      <c r="AC491" s="8"/>
      <c r="AD491" s="8"/>
      <c r="AE491" s="8"/>
      <c r="AF491" s="8"/>
      <c r="AG491" s="8"/>
      <c r="AH491" s="8"/>
      <c r="AI491" s="8"/>
      <c r="AJ491" s="8"/>
      <c r="AK491" s="8"/>
      <c r="AL491" s="8"/>
      <c r="AM491" s="8"/>
      <c r="AN491" s="8"/>
      <c r="AO491" s="8"/>
      <c r="AP491" s="8"/>
      <c r="AQ491" s="8"/>
      <c r="AR491" s="8"/>
      <c r="AS491" s="8"/>
      <c r="AT491" s="8"/>
      <c r="AU491" s="8"/>
      <c r="AV491" s="8"/>
      <c r="AW491" s="8"/>
      <c r="AX491" s="8"/>
      <c r="AY491" s="8"/>
      <c r="AZ491" s="8"/>
      <c r="BA491" s="8"/>
      <c r="BB491" s="8"/>
      <c r="BC491" s="8"/>
      <c r="BD491" s="8"/>
      <c r="BE491" s="8"/>
      <c r="BF491" s="8"/>
      <c r="BG491" s="8"/>
      <c r="BH491" s="8"/>
      <c r="BI491" s="8"/>
      <c r="BJ491" s="8"/>
      <c r="BK491" s="8"/>
      <c r="BL491" s="8"/>
      <c r="BM491" s="8"/>
      <c r="BN491" s="8"/>
      <c r="BO491" s="8"/>
      <c r="BP491" s="8"/>
      <c r="BQ491" s="8"/>
      <c r="BR491" s="8"/>
      <c r="BS491" s="8"/>
      <c r="BT491" s="8"/>
      <c r="BU491" s="8"/>
      <c r="BV491" s="8"/>
      <c r="BW491" s="8"/>
      <c r="BX491" s="8"/>
      <c r="BY491" s="8"/>
      <c r="BZ491" s="8"/>
      <c r="CA491" s="8"/>
      <c r="CB491" s="8"/>
      <c r="CC491" s="8"/>
      <c r="CD491" s="8"/>
      <c r="CE491" s="8"/>
      <c r="CF491" s="8"/>
      <c r="CG491" s="8"/>
      <c r="CH491" s="8"/>
    </row>
    <row r="492" spans="1:86">
      <c r="A492" s="8"/>
      <c r="B492" s="8"/>
      <c r="C492" s="8"/>
      <c r="D492" s="8"/>
      <c r="E492" s="8"/>
      <c r="F492" s="8"/>
      <c r="G492" s="8"/>
      <c r="H492" s="8"/>
      <c r="I492" s="8"/>
      <c r="J492" s="8"/>
      <c r="K492" s="8"/>
      <c r="L492" s="8"/>
      <c r="M492" s="8"/>
      <c r="N492" s="8"/>
      <c r="O492" s="8"/>
      <c r="P492" s="8"/>
      <c r="Q492" s="8"/>
      <c r="R492" s="8"/>
      <c r="S492" s="8"/>
      <c r="T492" s="8"/>
      <c r="U492" s="8"/>
      <c r="V492" s="8"/>
      <c r="W492" s="8"/>
      <c r="X492" s="8"/>
      <c r="Z492" s="8"/>
      <c r="AA492" s="8"/>
      <c r="AB492" s="8"/>
      <c r="AC492" s="8"/>
      <c r="AD492" s="8"/>
      <c r="AE492" s="8"/>
      <c r="AF492" s="8"/>
      <c r="AG492" s="8"/>
      <c r="AH492" s="8"/>
      <c r="AI492" s="8"/>
      <c r="AJ492" s="8"/>
      <c r="AK492" s="8"/>
      <c r="AL492" s="8"/>
      <c r="AM492" s="8"/>
      <c r="AN492" s="8"/>
      <c r="AO492" s="8"/>
      <c r="AP492" s="8"/>
      <c r="AQ492" s="8"/>
      <c r="AR492" s="8"/>
      <c r="AS492" s="8"/>
      <c r="AT492" s="8"/>
      <c r="AU492" s="8"/>
      <c r="AV492" s="8"/>
      <c r="AW492" s="8"/>
      <c r="AX492" s="8"/>
      <c r="AY492" s="8"/>
      <c r="AZ492" s="8"/>
      <c r="BA492" s="8"/>
      <c r="BB492" s="8"/>
      <c r="BC492" s="8"/>
      <c r="BD492" s="8"/>
      <c r="BE492" s="8"/>
      <c r="BF492" s="8"/>
      <c r="BG492" s="8"/>
      <c r="BH492" s="8"/>
      <c r="BI492" s="8"/>
      <c r="BJ492" s="8"/>
      <c r="BK492" s="8"/>
      <c r="BL492" s="8"/>
      <c r="BM492" s="8"/>
      <c r="BN492" s="8"/>
      <c r="BO492" s="8"/>
      <c r="BP492" s="8"/>
      <c r="BQ492" s="8"/>
      <c r="BR492" s="8"/>
      <c r="BS492" s="8"/>
      <c r="BT492" s="8"/>
      <c r="BU492" s="8"/>
      <c r="BV492" s="8"/>
      <c r="BW492" s="8"/>
      <c r="BX492" s="8"/>
      <c r="BY492" s="8"/>
      <c r="BZ492" s="8"/>
      <c r="CA492" s="8"/>
      <c r="CB492" s="8"/>
      <c r="CC492" s="8"/>
      <c r="CD492" s="8"/>
      <c r="CE492" s="8"/>
      <c r="CF492" s="8"/>
      <c r="CG492" s="8"/>
      <c r="CH492" s="8"/>
    </row>
    <row r="493" spans="1:86">
      <c r="A493" s="8"/>
      <c r="B493" s="8"/>
      <c r="C493" s="8"/>
      <c r="D493" s="8"/>
      <c r="E493" s="8"/>
      <c r="F493" s="8"/>
      <c r="G493" s="8"/>
      <c r="H493" s="8"/>
      <c r="I493" s="8"/>
      <c r="J493" s="8"/>
      <c r="K493" s="8"/>
      <c r="L493" s="8"/>
      <c r="M493" s="8"/>
      <c r="N493" s="8"/>
      <c r="O493" s="8"/>
      <c r="P493" s="8"/>
      <c r="Q493" s="8"/>
      <c r="R493" s="8"/>
      <c r="S493" s="8"/>
      <c r="T493" s="8"/>
      <c r="U493" s="8"/>
      <c r="V493" s="8"/>
      <c r="W493" s="8"/>
      <c r="X493" s="8"/>
      <c r="Z493" s="8"/>
      <c r="AA493" s="8"/>
      <c r="AB493" s="8"/>
      <c r="AC493" s="8"/>
      <c r="AD493" s="8"/>
      <c r="AE493" s="8"/>
      <c r="AF493" s="8"/>
      <c r="AG493" s="8"/>
      <c r="AH493" s="8"/>
      <c r="AI493" s="8"/>
      <c r="AJ493" s="8"/>
      <c r="AK493" s="8"/>
      <c r="AL493" s="8"/>
      <c r="AM493" s="8"/>
      <c r="AN493" s="8"/>
      <c r="AO493" s="8"/>
      <c r="AP493" s="8"/>
      <c r="AQ493" s="8"/>
      <c r="AR493" s="8"/>
      <c r="AS493" s="8"/>
      <c r="AT493" s="8"/>
      <c r="AU493" s="8"/>
      <c r="AV493" s="8"/>
      <c r="AW493" s="8"/>
      <c r="AX493" s="8"/>
      <c r="AY493" s="8"/>
      <c r="AZ493" s="8"/>
      <c r="BA493" s="8"/>
      <c r="BB493" s="8"/>
      <c r="BC493" s="8"/>
      <c r="BD493" s="8"/>
      <c r="BE493" s="8"/>
      <c r="BF493" s="8"/>
      <c r="BG493" s="8"/>
      <c r="BH493" s="8"/>
      <c r="BI493" s="8"/>
      <c r="BJ493" s="8"/>
      <c r="BK493" s="8"/>
      <c r="BL493" s="8"/>
      <c r="BM493" s="8"/>
      <c r="BN493" s="8"/>
      <c r="BO493" s="8"/>
      <c r="BP493" s="8"/>
      <c r="BQ493" s="8"/>
      <c r="BR493" s="8"/>
      <c r="BS493" s="8"/>
      <c r="BT493" s="8"/>
      <c r="BU493" s="8"/>
      <c r="BV493" s="8"/>
      <c r="BW493" s="8"/>
      <c r="BX493" s="8"/>
      <c r="BY493" s="8"/>
      <c r="BZ493" s="8"/>
      <c r="CA493" s="8"/>
      <c r="CB493" s="8"/>
      <c r="CC493" s="8"/>
      <c r="CD493" s="8"/>
      <c r="CE493" s="8"/>
      <c r="CF493" s="8"/>
      <c r="CG493" s="8"/>
      <c r="CH493" s="8"/>
    </row>
    <row r="494" spans="1:86">
      <c r="A494" s="8"/>
      <c r="B494" s="8"/>
      <c r="C494" s="8"/>
      <c r="D494" s="8"/>
      <c r="E494" s="8"/>
      <c r="F494" s="8"/>
      <c r="G494" s="8"/>
      <c r="H494" s="8"/>
      <c r="I494" s="8"/>
      <c r="J494" s="8"/>
      <c r="K494" s="8"/>
      <c r="L494" s="8"/>
      <c r="M494" s="8"/>
      <c r="N494" s="8"/>
      <c r="O494" s="8"/>
      <c r="P494" s="8"/>
      <c r="Q494" s="8"/>
      <c r="R494" s="8"/>
      <c r="S494" s="8"/>
      <c r="T494" s="8"/>
      <c r="U494" s="8"/>
      <c r="V494" s="8"/>
      <c r="W494" s="8"/>
      <c r="X494" s="8"/>
      <c r="Z494" s="8"/>
      <c r="AA494" s="8"/>
      <c r="AB494" s="8"/>
      <c r="AC494" s="8"/>
      <c r="AD494" s="8"/>
      <c r="AE494" s="8"/>
      <c r="AF494" s="8"/>
      <c r="AG494" s="8"/>
      <c r="AH494" s="8"/>
      <c r="AI494" s="8"/>
      <c r="AJ494" s="8"/>
      <c r="AK494" s="8"/>
      <c r="AL494" s="8"/>
      <c r="AM494" s="8"/>
      <c r="AN494" s="8"/>
      <c r="AO494" s="8"/>
      <c r="AP494" s="8"/>
      <c r="AQ494" s="8"/>
      <c r="AR494" s="8"/>
      <c r="AS494" s="8"/>
      <c r="AT494" s="8"/>
      <c r="AU494" s="8"/>
      <c r="AV494" s="8"/>
      <c r="AW494" s="8"/>
      <c r="AX494" s="8"/>
      <c r="AY494" s="8"/>
      <c r="AZ494" s="8"/>
      <c r="BA494" s="8"/>
      <c r="BB494" s="8"/>
      <c r="BC494" s="8"/>
      <c r="BD494" s="8"/>
      <c r="BE494" s="8"/>
      <c r="BF494" s="8"/>
      <c r="BG494" s="8"/>
      <c r="BH494" s="8"/>
      <c r="BI494" s="8"/>
      <c r="BJ494" s="8"/>
      <c r="BK494" s="8"/>
      <c r="BL494" s="8"/>
      <c r="BM494" s="8"/>
      <c r="BN494" s="8"/>
      <c r="BO494" s="8"/>
      <c r="BP494" s="8"/>
      <c r="BQ494" s="8"/>
      <c r="BR494" s="8"/>
      <c r="BS494" s="8"/>
      <c r="BT494" s="8"/>
      <c r="BU494" s="8"/>
      <c r="BV494" s="8"/>
      <c r="BW494" s="8"/>
      <c r="BX494" s="8"/>
      <c r="BY494" s="8"/>
      <c r="BZ494" s="8"/>
      <c r="CA494" s="8"/>
      <c r="CB494" s="8"/>
      <c r="CC494" s="8"/>
      <c r="CD494" s="8"/>
      <c r="CE494" s="8"/>
      <c r="CF494" s="8"/>
      <c r="CG494" s="8"/>
      <c r="CH494" s="8"/>
    </row>
    <row r="495" spans="1:86">
      <c r="A495" s="8"/>
      <c r="B495" s="8"/>
      <c r="C495" s="8"/>
      <c r="D495" s="8"/>
      <c r="E495" s="8"/>
      <c r="F495" s="8"/>
      <c r="G495" s="8"/>
      <c r="H495" s="8"/>
      <c r="I495" s="8"/>
      <c r="J495" s="8"/>
      <c r="K495" s="8"/>
      <c r="L495" s="8"/>
      <c r="M495" s="8"/>
      <c r="N495" s="8"/>
      <c r="O495" s="8"/>
      <c r="P495" s="8"/>
      <c r="Q495" s="8"/>
      <c r="R495" s="8"/>
      <c r="S495" s="8"/>
      <c r="T495" s="8"/>
      <c r="U495" s="8"/>
      <c r="V495" s="8"/>
      <c r="W495" s="8"/>
      <c r="X495" s="8"/>
      <c r="Z495" s="8"/>
      <c r="AA495" s="8"/>
      <c r="AB495" s="8"/>
      <c r="AC495" s="8"/>
      <c r="AD495" s="8"/>
      <c r="AE495" s="8"/>
      <c r="AF495" s="8"/>
      <c r="AG495" s="8"/>
      <c r="AH495" s="8"/>
      <c r="AI495" s="8"/>
      <c r="AJ495" s="8"/>
      <c r="AK495" s="8"/>
      <c r="AL495" s="8"/>
      <c r="AM495" s="8"/>
      <c r="AN495" s="8"/>
      <c r="AO495" s="8"/>
      <c r="AP495" s="8"/>
      <c r="AQ495" s="8"/>
      <c r="AR495" s="8"/>
      <c r="AS495" s="8"/>
      <c r="AT495" s="8"/>
      <c r="AU495" s="8"/>
      <c r="AV495" s="8"/>
      <c r="AW495" s="8"/>
      <c r="AX495" s="8"/>
      <c r="AY495" s="8"/>
      <c r="AZ495" s="8"/>
      <c r="BA495" s="8"/>
      <c r="BB495" s="8"/>
      <c r="BC495" s="8"/>
      <c r="BD495" s="8"/>
      <c r="BE495" s="8"/>
      <c r="BF495" s="8"/>
      <c r="BG495" s="8"/>
      <c r="BH495" s="8"/>
      <c r="BI495" s="8"/>
      <c r="BJ495" s="8"/>
      <c r="BK495" s="8"/>
      <c r="BL495" s="8"/>
      <c r="BM495" s="8"/>
      <c r="BN495" s="8"/>
      <c r="BO495" s="8"/>
      <c r="BP495" s="8"/>
      <c r="BQ495" s="8"/>
      <c r="BR495" s="8"/>
      <c r="BS495" s="8"/>
      <c r="BT495" s="8"/>
      <c r="BU495" s="8"/>
      <c r="BV495" s="8"/>
      <c r="BW495" s="8"/>
      <c r="BX495" s="8"/>
      <c r="BY495" s="8"/>
      <c r="BZ495" s="8"/>
      <c r="CA495" s="8"/>
      <c r="CB495" s="8"/>
      <c r="CC495" s="8"/>
      <c r="CD495" s="8"/>
      <c r="CE495" s="8"/>
      <c r="CF495" s="8"/>
      <c r="CG495" s="8"/>
      <c r="CH495" s="8"/>
    </row>
    <row r="496" spans="1:86">
      <c r="A496" s="8"/>
      <c r="B496" s="8"/>
      <c r="C496" s="8"/>
      <c r="D496" s="8"/>
      <c r="E496" s="8"/>
      <c r="F496" s="8"/>
      <c r="G496" s="8"/>
      <c r="H496" s="8"/>
      <c r="I496" s="8"/>
      <c r="J496" s="8"/>
      <c r="K496" s="8"/>
      <c r="L496" s="8"/>
      <c r="M496" s="8"/>
      <c r="N496" s="8"/>
      <c r="O496" s="8"/>
      <c r="P496" s="8"/>
      <c r="Q496" s="8"/>
      <c r="R496" s="8"/>
      <c r="S496" s="8"/>
      <c r="T496" s="8"/>
      <c r="U496" s="8"/>
      <c r="V496" s="8"/>
      <c r="W496" s="8"/>
      <c r="X496" s="8"/>
      <c r="Z496" s="8"/>
      <c r="AA496" s="8"/>
      <c r="AB496" s="8"/>
      <c r="AC496" s="8"/>
      <c r="AD496" s="8"/>
      <c r="AE496" s="8"/>
      <c r="AF496" s="8"/>
      <c r="AG496" s="8"/>
      <c r="AH496" s="8"/>
      <c r="AI496" s="8"/>
      <c r="AJ496" s="8"/>
      <c r="AK496" s="8"/>
      <c r="AL496" s="8"/>
      <c r="AM496" s="8"/>
      <c r="AN496" s="8"/>
      <c r="AO496" s="8"/>
      <c r="AP496" s="8"/>
      <c r="AQ496" s="8"/>
      <c r="AR496" s="8"/>
      <c r="AS496" s="8"/>
      <c r="AT496" s="8"/>
      <c r="AU496" s="8"/>
      <c r="AV496" s="8"/>
      <c r="AW496" s="8"/>
      <c r="AX496" s="8"/>
      <c r="AY496" s="8"/>
      <c r="AZ496" s="8"/>
      <c r="BA496" s="8"/>
      <c r="BB496" s="8"/>
      <c r="BC496" s="8"/>
      <c r="BD496" s="8"/>
      <c r="BE496" s="8"/>
      <c r="BF496" s="8"/>
      <c r="BG496" s="8"/>
      <c r="BH496" s="8"/>
      <c r="BI496" s="8"/>
      <c r="BJ496" s="8"/>
      <c r="BK496" s="8"/>
      <c r="BL496" s="8"/>
      <c r="BM496" s="8"/>
      <c r="BN496" s="8"/>
      <c r="BO496" s="8"/>
      <c r="BP496" s="8"/>
      <c r="BQ496" s="8"/>
      <c r="BR496" s="8"/>
      <c r="BS496" s="8"/>
      <c r="BT496" s="8"/>
      <c r="BU496" s="8"/>
      <c r="BV496" s="8"/>
      <c r="BW496" s="8"/>
      <c r="BX496" s="8"/>
      <c r="BY496" s="8"/>
      <c r="BZ496" s="8"/>
      <c r="CA496" s="8"/>
      <c r="CB496" s="8"/>
      <c r="CC496" s="8"/>
      <c r="CD496" s="8"/>
      <c r="CE496" s="8"/>
      <c r="CF496" s="8"/>
      <c r="CG496" s="8"/>
      <c r="CH496" s="8"/>
    </row>
    <row r="497" spans="1:86">
      <c r="A497" s="8"/>
      <c r="B497" s="8"/>
      <c r="C497" s="8"/>
      <c r="D497" s="8"/>
      <c r="E497" s="8"/>
      <c r="F497" s="8"/>
      <c r="G497" s="8"/>
      <c r="H497" s="8"/>
      <c r="I497" s="8"/>
      <c r="J497" s="8"/>
      <c r="K497" s="8"/>
      <c r="L497" s="8"/>
      <c r="M497" s="8"/>
      <c r="N497" s="8"/>
      <c r="O497" s="8"/>
      <c r="P497" s="8"/>
      <c r="Q497" s="8"/>
      <c r="R497" s="8"/>
      <c r="S497" s="8"/>
      <c r="T497" s="8"/>
      <c r="U497" s="8"/>
      <c r="V497" s="8"/>
      <c r="W497" s="8"/>
      <c r="X497" s="8"/>
      <c r="Z497" s="8"/>
      <c r="AA497" s="8"/>
      <c r="AB497" s="8"/>
      <c r="AC497" s="8"/>
      <c r="AD497" s="8"/>
      <c r="AE497" s="8"/>
      <c r="AF497" s="8"/>
      <c r="AG497" s="8"/>
      <c r="AH497" s="8"/>
      <c r="AI497" s="8"/>
      <c r="AJ497" s="8"/>
      <c r="AK497" s="8"/>
      <c r="AL497" s="8"/>
      <c r="AM497" s="8"/>
      <c r="AN497" s="8"/>
      <c r="AO497" s="8"/>
      <c r="AP497" s="8"/>
      <c r="AQ497" s="8"/>
      <c r="AR497" s="8"/>
      <c r="AS497" s="8"/>
      <c r="AT497" s="8"/>
      <c r="AU497" s="8"/>
      <c r="AV497" s="8"/>
      <c r="AW497" s="8"/>
      <c r="AX497" s="8"/>
      <c r="AY497" s="8"/>
      <c r="AZ497" s="8"/>
      <c r="BA497" s="8"/>
      <c r="BB497" s="8"/>
      <c r="BC497" s="8"/>
      <c r="BD497" s="8"/>
      <c r="BE497" s="8"/>
      <c r="BF497" s="8"/>
      <c r="BG497" s="8"/>
      <c r="BH497" s="8"/>
      <c r="BI497" s="8"/>
      <c r="BJ497" s="8"/>
      <c r="BK497" s="8"/>
      <c r="BL497" s="8"/>
      <c r="BM497" s="8"/>
      <c r="BN497" s="8"/>
      <c r="BO497" s="8"/>
      <c r="BP497" s="8"/>
      <c r="BQ497" s="8"/>
      <c r="BR497" s="8"/>
      <c r="BS497" s="8"/>
      <c r="BT497" s="8"/>
      <c r="BU497" s="8"/>
      <c r="BV497" s="8"/>
      <c r="BW497" s="8"/>
      <c r="BX497" s="8"/>
      <c r="BY497" s="8"/>
      <c r="BZ497" s="8"/>
      <c r="CA497" s="8"/>
      <c r="CB497" s="8"/>
      <c r="CC497" s="8"/>
      <c r="CD497" s="8"/>
      <c r="CE497" s="8"/>
      <c r="CF497" s="8"/>
      <c r="CG497" s="8"/>
      <c r="CH497" s="8"/>
    </row>
    <row r="498" spans="1:86">
      <c r="A498" s="8"/>
      <c r="B498" s="8"/>
      <c r="C498" s="8"/>
      <c r="D498" s="8"/>
      <c r="E498" s="8"/>
      <c r="F498" s="8"/>
      <c r="G498" s="8"/>
      <c r="H498" s="8"/>
      <c r="I498" s="8"/>
      <c r="J498" s="8"/>
      <c r="K498" s="8"/>
      <c r="L498" s="8"/>
      <c r="M498" s="8"/>
      <c r="N498" s="8"/>
      <c r="O498" s="8"/>
      <c r="P498" s="8"/>
      <c r="Q498" s="8"/>
      <c r="R498" s="8"/>
      <c r="S498" s="8"/>
      <c r="T498" s="8"/>
      <c r="U498" s="8"/>
      <c r="V498" s="8"/>
      <c r="W498" s="8"/>
      <c r="X498" s="8"/>
      <c r="Z498" s="8"/>
      <c r="AA498" s="8"/>
      <c r="AB498" s="8"/>
      <c r="AC498" s="8"/>
      <c r="AD498" s="8"/>
      <c r="AE498" s="8"/>
      <c r="AF498" s="8"/>
      <c r="AG498" s="8"/>
      <c r="AH498" s="8"/>
      <c r="AI498" s="8"/>
      <c r="AJ498" s="8"/>
      <c r="AK498" s="8"/>
      <c r="AL498" s="8"/>
      <c r="AM498" s="8"/>
      <c r="AN498" s="8"/>
      <c r="AO498" s="8"/>
      <c r="AP498" s="8"/>
      <c r="AQ498" s="8"/>
      <c r="AR498" s="8"/>
      <c r="AS498" s="8"/>
      <c r="AT498" s="8"/>
      <c r="AU498" s="8"/>
      <c r="AV498" s="8"/>
      <c r="AW498" s="8"/>
      <c r="AX498" s="8"/>
      <c r="AY498" s="8"/>
      <c r="AZ498" s="8"/>
      <c r="BA498" s="8"/>
      <c r="BB498" s="8"/>
      <c r="BC498" s="8"/>
      <c r="BD498" s="8"/>
      <c r="BE498" s="8"/>
      <c r="BF498" s="8"/>
      <c r="BG498" s="8"/>
      <c r="BH498" s="8"/>
      <c r="BI498" s="8"/>
      <c r="BJ498" s="8"/>
      <c r="BK498" s="8"/>
      <c r="BL498" s="8"/>
      <c r="BM498" s="8"/>
      <c r="BN498" s="8"/>
      <c r="BO498" s="8"/>
      <c r="BP498" s="8"/>
      <c r="BQ498" s="8"/>
      <c r="BR498" s="8"/>
      <c r="BS498" s="8"/>
      <c r="BT498" s="8"/>
      <c r="BU498" s="8"/>
      <c r="BV498" s="8"/>
      <c r="BW498" s="8"/>
      <c r="BX498" s="8"/>
      <c r="BY498" s="8"/>
      <c r="BZ498" s="8"/>
      <c r="CA498" s="8"/>
      <c r="CB498" s="8"/>
      <c r="CC498" s="8"/>
      <c r="CD498" s="8"/>
      <c r="CE498" s="8"/>
      <c r="CF498" s="8"/>
      <c r="CG498" s="8"/>
      <c r="CH498" s="8"/>
    </row>
    <row r="499" spans="1:86">
      <c r="A499" s="8"/>
      <c r="B499" s="8"/>
      <c r="C499" s="8"/>
      <c r="D499" s="8"/>
      <c r="E499" s="8"/>
      <c r="F499" s="8"/>
      <c r="G499" s="8"/>
      <c r="H499" s="8"/>
      <c r="I499" s="8"/>
      <c r="J499" s="8"/>
      <c r="K499" s="8"/>
      <c r="L499" s="8"/>
      <c r="M499" s="8"/>
      <c r="N499" s="8"/>
      <c r="O499" s="8"/>
      <c r="P499" s="8"/>
      <c r="Q499" s="8"/>
      <c r="R499" s="8"/>
      <c r="S499" s="8"/>
      <c r="T499" s="8"/>
      <c r="U499" s="8"/>
      <c r="V499" s="8"/>
      <c r="W499" s="8"/>
      <c r="X499" s="8"/>
      <c r="Z499" s="8"/>
      <c r="AA499" s="8"/>
      <c r="AB499" s="8"/>
      <c r="AC499" s="8"/>
      <c r="AD499" s="8"/>
      <c r="AE499" s="8"/>
      <c r="AF499" s="8"/>
      <c r="AG499" s="8"/>
      <c r="AH499" s="8"/>
      <c r="AI499" s="8"/>
      <c r="AJ499" s="8"/>
      <c r="AK499" s="8"/>
      <c r="AL499" s="8"/>
      <c r="AM499" s="8"/>
      <c r="AN499" s="8"/>
      <c r="AO499" s="8"/>
      <c r="AP499" s="8"/>
      <c r="AQ499" s="8"/>
      <c r="AR499" s="8"/>
      <c r="AS499" s="8"/>
      <c r="AT499" s="8"/>
      <c r="AU499" s="8"/>
      <c r="AV499" s="8"/>
      <c r="AW499" s="8"/>
      <c r="AX499" s="8"/>
      <c r="AY499" s="8"/>
      <c r="AZ499" s="8"/>
      <c r="BA499" s="8"/>
      <c r="BB499" s="8"/>
      <c r="BC499" s="8"/>
      <c r="BD499" s="8"/>
      <c r="BE499" s="8"/>
      <c r="BF499" s="8"/>
      <c r="BG499" s="8"/>
      <c r="BH499" s="8"/>
      <c r="BI499" s="8"/>
      <c r="BJ499" s="8"/>
      <c r="BK499" s="8"/>
      <c r="BL499" s="8"/>
      <c r="BM499" s="8"/>
      <c r="BN499" s="8"/>
      <c r="BO499" s="8"/>
      <c r="BP499" s="8"/>
      <c r="BQ499" s="8"/>
      <c r="BR499" s="8"/>
      <c r="BS499" s="8"/>
      <c r="BT499" s="8"/>
      <c r="BU499" s="8"/>
      <c r="BV499" s="8"/>
      <c r="BW499" s="8"/>
      <c r="BX499" s="8"/>
      <c r="BY499" s="8"/>
      <c r="BZ499" s="8"/>
      <c r="CA499" s="8"/>
      <c r="CB499" s="8"/>
      <c r="CC499" s="8"/>
      <c r="CD499" s="8"/>
      <c r="CE499" s="8"/>
      <c r="CF499" s="8"/>
      <c r="CG499" s="8"/>
      <c r="CH499" s="8"/>
    </row>
    <row r="500" spans="1:86">
      <c r="A500" s="8"/>
      <c r="B500" s="8"/>
      <c r="C500" s="8"/>
      <c r="D500" s="8"/>
      <c r="E500" s="8"/>
      <c r="F500" s="8"/>
      <c r="G500" s="8"/>
      <c r="H500" s="8"/>
      <c r="I500" s="8"/>
      <c r="J500" s="8"/>
      <c r="K500" s="8"/>
      <c r="L500" s="8"/>
      <c r="M500" s="8"/>
      <c r="N500" s="8"/>
      <c r="O500" s="8"/>
      <c r="P500" s="8"/>
      <c r="Q500" s="8"/>
      <c r="R500" s="8"/>
      <c r="S500" s="8"/>
      <c r="T500" s="8"/>
      <c r="U500" s="8"/>
      <c r="V500" s="8"/>
      <c r="W500" s="8"/>
      <c r="X500" s="8"/>
      <c r="Z500" s="8"/>
      <c r="AA500" s="8"/>
      <c r="AB500" s="8"/>
      <c r="AC500" s="8"/>
      <c r="AD500" s="8"/>
      <c r="AE500" s="8"/>
      <c r="AF500" s="8"/>
      <c r="AG500" s="8"/>
      <c r="AH500" s="8"/>
      <c r="AI500" s="8"/>
      <c r="AJ500" s="8"/>
      <c r="AK500" s="8"/>
      <c r="AL500" s="8"/>
      <c r="AM500" s="8"/>
      <c r="AN500" s="8"/>
      <c r="AO500" s="8"/>
      <c r="AP500" s="8"/>
      <c r="AQ500" s="8"/>
      <c r="AR500" s="8"/>
      <c r="AS500" s="8"/>
      <c r="AT500" s="8"/>
      <c r="AU500" s="8"/>
      <c r="AV500" s="8"/>
      <c r="AW500" s="8"/>
      <c r="AX500" s="8"/>
      <c r="AY500" s="8"/>
      <c r="AZ500" s="8"/>
      <c r="BA500" s="8"/>
      <c r="BB500" s="8"/>
      <c r="BC500" s="8"/>
      <c r="BD500" s="8"/>
      <c r="BE500" s="8"/>
      <c r="BF500" s="8"/>
      <c r="BG500" s="8"/>
      <c r="BH500" s="8"/>
      <c r="BI500" s="8"/>
      <c r="BJ500" s="8"/>
      <c r="BK500" s="8"/>
      <c r="BL500" s="8"/>
      <c r="BM500" s="8"/>
      <c r="BN500" s="8"/>
      <c r="BO500" s="8"/>
      <c r="BP500" s="8"/>
      <c r="BQ500" s="8"/>
      <c r="BR500" s="8"/>
      <c r="BS500" s="8"/>
      <c r="BT500" s="8"/>
      <c r="BU500" s="8"/>
      <c r="BV500" s="8"/>
      <c r="BW500" s="8"/>
      <c r="BX500" s="8"/>
      <c r="BY500" s="8"/>
      <c r="BZ500" s="8"/>
      <c r="CA500" s="8"/>
      <c r="CB500" s="8"/>
      <c r="CC500" s="8"/>
      <c r="CD500" s="8"/>
      <c r="CE500" s="8"/>
      <c r="CF500" s="8"/>
      <c r="CG500" s="8"/>
      <c r="CH500" s="8"/>
    </row>
    <row r="501" spans="1:86">
      <c r="A501" s="8"/>
      <c r="B501" s="8"/>
      <c r="C501" s="8"/>
      <c r="D501" s="8"/>
      <c r="E501" s="8"/>
      <c r="F501" s="8"/>
      <c r="G501" s="8"/>
      <c r="H501" s="8"/>
      <c r="I501" s="8"/>
      <c r="J501" s="8"/>
      <c r="K501" s="8"/>
      <c r="L501" s="8"/>
      <c r="M501" s="8"/>
      <c r="N501" s="8"/>
      <c r="O501" s="8"/>
      <c r="P501" s="8"/>
      <c r="Q501" s="8"/>
      <c r="R501" s="8"/>
      <c r="S501" s="8"/>
      <c r="T501" s="8"/>
      <c r="U501" s="8"/>
      <c r="V501" s="8"/>
      <c r="W501" s="8"/>
      <c r="X501" s="8"/>
      <c r="Z501" s="8"/>
      <c r="AA501" s="8"/>
      <c r="AB501" s="8"/>
      <c r="AC501" s="8"/>
      <c r="AD501" s="8"/>
      <c r="AE501" s="8"/>
      <c r="AF501" s="8"/>
      <c r="AG501" s="8"/>
      <c r="AH501" s="8"/>
      <c r="AI501" s="8"/>
      <c r="AJ501" s="8"/>
      <c r="AK501" s="8"/>
      <c r="AL501" s="8"/>
      <c r="AM501" s="8"/>
      <c r="AN501" s="8"/>
      <c r="AO501" s="8"/>
      <c r="AP501" s="8"/>
      <c r="AQ501" s="8"/>
      <c r="AR501" s="8"/>
      <c r="AS501" s="8"/>
      <c r="AT501" s="8"/>
      <c r="AU501" s="8"/>
      <c r="AV501" s="8"/>
      <c r="AW501" s="8"/>
      <c r="AX501" s="8"/>
      <c r="AY501" s="8"/>
      <c r="AZ501" s="8"/>
      <c r="BA501" s="8"/>
      <c r="BB501" s="8"/>
      <c r="BC501" s="8"/>
      <c r="BD501" s="8"/>
      <c r="BE501" s="8"/>
      <c r="BF501" s="8"/>
      <c r="BG501" s="8"/>
      <c r="BH501" s="8"/>
      <c r="BI501" s="8"/>
      <c r="BJ501" s="8"/>
      <c r="BK501" s="8"/>
      <c r="BL501" s="8"/>
      <c r="BM501" s="8"/>
      <c r="BN501" s="8"/>
      <c r="BO501" s="8"/>
      <c r="BP501" s="8"/>
      <c r="BQ501" s="8"/>
      <c r="BR501" s="8"/>
      <c r="BS501" s="8"/>
      <c r="BT501" s="8"/>
      <c r="BU501" s="8"/>
      <c r="BV501" s="8"/>
      <c r="BW501" s="8"/>
      <c r="BX501" s="8"/>
      <c r="BY501" s="8"/>
      <c r="BZ501" s="8"/>
      <c r="CA501" s="8"/>
      <c r="CB501" s="8"/>
      <c r="CC501" s="8"/>
      <c r="CD501" s="8"/>
      <c r="CE501" s="8"/>
      <c r="CF501" s="8"/>
      <c r="CG501" s="8"/>
      <c r="CH501" s="8"/>
    </row>
    <row r="502" spans="1:86">
      <c r="A502" s="8"/>
      <c r="B502" s="8"/>
      <c r="C502" s="8"/>
      <c r="D502" s="8"/>
      <c r="E502" s="8"/>
      <c r="F502" s="8"/>
      <c r="G502" s="8"/>
      <c r="H502" s="8"/>
      <c r="I502" s="8"/>
      <c r="J502" s="8"/>
      <c r="K502" s="8"/>
      <c r="L502" s="8"/>
      <c r="M502" s="8"/>
      <c r="N502" s="8"/>
      <c r="O502" s="8"/>
      <c r="P502" s="8"/>
      <c r="Q502" s="8"/>
      <c r="R502" s="8"/>
      <c r="S502" s="8"/>
      <c r="T502" s="8"/>
      <c r="U502" s="8"/>
      <c r="V502" s="8"/>
      <c r="W502" s="8"/>
      <c r="X502" s="8"/>
      <c r="Z502" s="8"/>
      <c r="AA502" s="8"/>
      <c r="AB502" s="8"/>
      <c r="AC502" s="8"/>
      <c r="AD502" s="8"/>
      <c r="AE502" s="8"/>
      <c r="AF502" s="8"/>
      <c r="AG502" s="8"/>
      <c r="AH502" s="8"/>
      <c r="AI502" s="8"/>
      <c r="AJ502" s="8"/>
      <c r="AK502" s="8"/>
      <c r="AL502" s="8"/>
      <c r="AM502" s="8"/>
      <c r="AN502" s="8"/>
      <c r="AO502" s="8"/>
      <c r="AP502" s="8"/>
      <c r="AQ502" s="8"/>
      <c r="AR502" s="8"/>
      <c r="AS502" s="8"/>
      <c r="AT502" s="8"/>
      <c r="AU502" s="8"/>
      <c r="AV502" s="8"/>
      <c r="AW502" s="8"/>
      <c r="AX502" s="8"/>
      <c r="AY502" s="8"/>
      <c r="AZ502" s="8"/>
      <c r="BA502" s="8"/>
      <c r="BB502" s="8"/>
      <c r="BC502" s="8"/>
      <c r="BD502" s="8"/>
      <c r="BE502" s="8"/>
      <c r="BF502" s="8"/>
      <c r="BG502" s="8"/>
      <c r="BH502" s="8"/>
      <c r="BI502" s="8"/>
      <c r="BJ502" s="8"/>
      <c r="BK502" s="8"/>
      <c r="BL502" s="8"/>
      <c r="BM502" s="8"/>
      <c r="BN502" s="8"/>
      <c r="BO502" s="8"/>
      <c r="BP502" s="8"/>
      <c r="BQ502" s="8"/>
      <c r="BR502" s="8"/>
      <c r="BS502" s="8"/>
      <c r="BT502" s="8"/>
      <c r="BU502" s="8"/>
      <c r="BV502" s="8"/>
      <c r="BW502" s="8"/>
      <c r="BX502" s="8"/>
      <c r="BY502" s="8"/>
      <c r="BZ502" s="8"/>
      <c r="CA502" s="8"/>
      <c r="CB502" s="8"/>
      <c r="CC502" s="8"/>
      <c r="CD502" s="8"/>
      <c r="CE502" s="8"/>
      <c r="CF502" s="8"/>
      <c r="CG502" s="8"/>
      <c r="CH502" s="8"/>
    </row>
    <row r="503" spans="1:86">
      <c r="A503" s="8"/>
      <c r="B503" s="8"/>
      <c r="C503" s="8"/>
      <c r="D503" s="8"/>
      <c r="E503" s="8"/>
      <c r="F503" s="8"/>
      <c r="G503" s="8"/>
      <c r="H503" s="8"/>
      <c r="I503" s="8"/>
      <c r="J503" s="8"/>
      <c r="K503" s="8"/>
      <c r="L503" s="8"/>
      <c r="M503" s="8"/>
      <c r="N503" s="8"/>
      <c r="O503" s="8"/>
      <c r="P503" s="8"/>
      <c r="Q503" s="8"/>
      <c r="R503" s="8"/>
      <c r="S503" s="8"/>
      <c r="T503" s="8"/>
      <c r="U503" s="8"/>
      <c r="V503" s="8"/>
      <c r="W503" s="8"/>
      <c r="X503" s="8"/>
      <c r="Z503" s="8"/>
      <c r="AA503" s="8"/>
      <c r="AB503" s="8"/>
      <c r="AC503" s="8"/>
      <c r="AD503" s="8"/>
      <c r="AE503" s="8"/>
      <c r="AF503" s="8"/>
      <c r="AG503" s="8"/>
      <c r="AH503" s="8"/>
      <c r="AI503" s="8"/>
      <c r="AJ503" s="8"/>
      <c r="AK503" s="8"/>
      <c r="AL503" s="8"/>
      <c r="AM503" s="8"/>
      <c r="AN503" s="8"/>
      <c r="AO503" s="8"/>
      <c r="AP503" s="8"/>
      <c r="AQ503" s="8"/>
      <c r="AR503" s="8"/>
      <c r="AS503" s="8"/>
      <c r="AT503" s="8"/>
      <c r="AU503" s="8"/>
      <c r="AV503" s="8"/>
      <c r="AW503" s="8"/>
      <c r="AX503" s="8"/>
      <c r="AY503" s="8"/>
      <c r="AZ503" s="8"/>
      <c r="BA503" s="8"/>
      <c r="BB503" s="8"/>
      <c r="BC503" s="8"/>
      <c r="BD503" s="8"/>
      <c r="BE503" s="8"/>
      <c r="BF503" s="8"/>
      <c r="BG503" s="8"/>
      <c r="BH503" s="8"/>
      <c r="BI503" s="8"/>
      <c r="BJ503" s="8"/>
      <c r="BK503" s="8"/>
      <c r="BL503" s="8"/>
      <c r="BM503" s="8"/>
      <c r="BN503" s="8"/>
      <c r="BO503" s="8"/>
      <c r="BP503" s="8"/>
      <c r="BQ503" s="8"/>
      <c r="BR503" s="8"/>
      <c r="BS503" s="8"/>
      <c r="BT503" s="8"/>
      <c r="BU503" s="8"/>
      <c r="BV503" s="8"/>
      <c r="BW503" s="8"/>
      <c r="BX503" s="8"/>
      <c r="BY503" s="8"/>
      <c r="BZ503" s="8"/>
      <c r="CA503" s="8"/>
      <c r="CB503" s="8"/>
      <c r="CC503" s="8"/>
      <c r="CD503" s="8"/>
      <c r="CE503" s="8"/>
      <c r="CF503" s="8"/>
      <c r="CG503" s="8"/>
      <c r="CH503" s="8"/>
    </row>
    <row r="504" spans="1:86">
      <c r="A504" s="8"/>
      <c r="B504" s="8"/>
      <c r="C504" s="8"/>
      <c r="D504" s="8"/>
      <c r="E504" s="8"/>
      <c r="F504" s="8"/>
      <c r="G504" s="8"/>
      <c r="H504" s="8"/>
      <c r="I504" s="8"/>
      <c r="J504" s="8"/>
      <c r="K504" s="8"/>
      <c r="L504" s="8"/>
      <c r="M504" s="8"/>
      <c r="N504" s="8"/>
      <c r="O504" s="8"/>
      <c r="P504" s="8"/>
      <c r="Q504" s="8"/>
      <c r="R504" s="8"/>
      <c r="S504" s="8"/>
      <c r="T504" s="8"/>
      <c r="U504" s="8"/>
      <c r="V504" s="8"/>
      <c r="W504" s="8"/>
      <c r="X504" s="8"/>
      <c r="Z504" s="8"/>
      <c r="AA504" s="8"/>
      <c r="AB504" s="8"/>
      <c r="AC504" s="8"/>
      <c r="AD504" s="8"/>
      <c r="AE504" s="8"/>
      <c r="AF504" s="8"/>
      <c r="AG504" s="8"/>
      <c r="AH504" s="8"/>
      <c r="AI504" s="8"/>
      <c r="AJ504" s="8"/>
      <c r="AK504" s="8"/>
      <c r="AL504" s="8"/>
      <c r="AM504" s="8"/>
      <c r="AN504" s="8"/>
      <c r="AO504" s="8"/>
      <c r="AP504" s="8"/>
      <c r="AQ504" s="8"/>
      <c r="AR504" s="8"/>
      <c r="AS504" s="8"/>
      <c r="AT504" s="8"/>
      <c r="AU504" s="8"/>
      <c r="AV504" s="8"/>
      <c r="AW504" s="8"/>
      <c r="AX504" s="8"/>
      <c r="AY504" s="8"/>
      <c r="AZ504" s="8"/>
      <c r="BA504" s="8"/>
      <c r="BB504" s="8"/>
      <c r="BC504" s="8"/>
      <c r="BD504" s="8"/>
      <c r="BE504" s="8"/>
      <c r="BF504" s="8"/>
      <c r="BG504" s="8"/>
      <c r="BH504" s="8"/>
      <c r="BI504" s="8"/>
      <c r="BJ504" s="8"/>
      <c r="BK504" s="8"/>
      <c r="BL504" s="8"/>
      <c r="BM504" s="8"/>
      <c r="BN504" s="8"/>
      <c r="BO504" s="8"/>
      <c r="BP504" s="8"/>
      <c r="BQ504" s="8"/>
      <c r="BR504" s="8"/>
      <c r="BS504" s="8"/>
      <c r="BT504" s="8"/>
      <c r="BU504" s="8"/>
      <c r="BV504" s="8"/>
      <c r="BW504" s="8"/>
      <c r="BX504" s="8"/>
      <c r="BY504" s="8"/>
      <c r="BZ504" s="8"/>
      <c r="CA504" s="8"/>
      <c r="CB504" s="8"/>
      <c r="CC504" s="8"/>
      <c r="CD504" s="8"/>
      <c r="CE504" s="8"/>
      <c r="CF504" s="8"/>
      <c r="CG504" s="8"/>
      <c r="CH504" s="8"/>
    </row>
    <row r="505" spans="1:86">
      <c r="A505" s="8"/>
      <c r="B505" s="8"/>
      <c r="C505" s="8"/>
      <c r="D505" s="8"/>
      <c r="E505" s="8"/>
      <c r="F505" s="8"/>
      <c r="G505" s="8"/>
      <c r="H505" s="8"/>
      <c r="I505" s="8"/>
      <c r="J505" s="8"/>
      <c r="K505" s="8"/>
      <c r="L505" s="8"/>
      <c r="M505" s="8"/>
      <c r="N505" s="8"/>
      <c r="O505" s="8"/>
      <c r="P505" s="8"/>
      <c r="Q505" s="8"/>
      <c r="R505" s="8"/>
      <c r="S505" s="8"/>
      <c r="T505" s="8"/>
      <c r="U505" s="8"/>
      <c r="V505" s="8"/>
      <c r="W505" s="8"/>
      <c r="X505" s="8"/>
      <c r="Z505" s="8"/>
      <c r="AA505" s="8"/>
      <c r="AB505" s="8"/>
      <c r="AC505" s="8"/>
      <c r="AD505" s="8"/>
      <c r="AE505" s="8"/>
      <c r="AF505" s="8"/>
      <c r="AG505" s="8"/>
      <c r="AH505" s="8"/>
      <c r="AI505" s="8"/>
      <c r="AJ505" s="8"/>
      <c r="AK505" s="8"/>
      <c r="AL505" s="8"/>
      <c r="AM505" s="8"/>
      <c r="AN505" s="8"/>
      <c r="AO505" s="8"/>
      <c r="AP505" s="8"/>
      <c r="AQ505" s="8"/>
      <c r="AR505" s="8"/>
      <c r="AS505" s="8"/>
      <c r="AT505" s="8"/>
      <c r="AU505" s="8"/>
      <c r="AV505" s="8"/>
      <c r="AW505" s="8"/>
      <c r="AX505" s="8"/>
      <c r="AY505" s="8"/>
      <c r="AZ505" s="8"/>
      <c r="BA505" s="8"/>
      <c r="BB505" s="8"/>
      <c r="BC505" s="8"/>
      <c r="BD505" s="8"/>
      <c r="BE505" s="8"/>
      <c r="BF505" s="8"/>
      <c r="BG505" s="8"/>
      <c r="BH505" s="8"/>
      <c r="BI505" s="8"/>
      <c r="BJ505" s="8"/>
      <c r="BK505" s="8"/>
      <c r="BL505" s="8"/>
      <c r="BM505" s="8"/>
      <c r="BN505" s="8"/>
      <c r="BO505" s="8"/>
      <c r="BP505" s="8"/>
      <c r="BQ505" s="8"/>
      <c r="BR505" s="8"/>
      <c r="BS505" s="8"/>
      <c r="BT505" s="8"/>
      <c r="BU505" s="8"/>
      <c r="BV505" s="8"/>
      <c r="BW505" s="8"/>
      <c r="BX505" s="8"/>
      <c r="BY505" s="8"/>
      <c r="BZ505" s="8"/>
      <c r="CA505" s="8"/>
      <c r="CB505" s="8"/>
      <c r="CC505" s="8"/>
      <c r="CD505" s="8"/>
      <c r="CE505" s="8"/>
      <c r="CF505" s="8"/>
      <c r="CG505" s="8"/>
      <c r="CH505" s="8"/>
    </row>
    <row r="506" spans="1:86">
      <c r="A506" s="8"/>
      <c r="B506" s="8"/>
      <c r="C506" s="8"/>
      <c r="D506" s="8"/>
      <c r="E506" s="8"/>
      <c r="F506" s="8"/>
      <c r="G506" s="8"/>
      <c r="H506" s="8"/>
      <c r="I506" s="8"/>
      <c r="J506" s="8"/>
      <c r="K506" s="8"/>
      <c r="L506" s="8"/>
      <c r="M506" s="8"/>
      <c r="N506" s="8"/>
      <c r="O506" s="8"/>
      <c r="P506" s="8"/>
      <c r="Q506" s="8"/>
      <c r="R506" s="8"/>
      <c r="S506" s="8"/>
      <c r="T506" s="8"/>
      <c r="U506" s="8"/>
      <c r="V506" s="8"/>
      <c r="W506" s="8"/>
      <c r="X506" s="8"/>
      <c r="Z506" s="8"/>
      <c r="AA506" s="8"/>
      <c r="AB506" s="8"/>
      <c r="AC506" s="8"/>
      <c r="AD506" s="8"/>
      <c r="AE506" s="8"/>
      <c r="AF506" s="8"/>
      <c r="AG506" s="8"/>
      <c r="AH506" s="8"/>
      <c r="AI506" s="8"/>
      <c r="AJ506" s="8"/>
      <c r="AK506" s="8"/>
      <c r="AL506" s="8"/>
      <c r="AM506" s="8"/>
      <c r="AN506" s="8"/>
      <c r="AO506" s="8"/>
      <c r="AP506" s="8"/>
      <c r="AQ506" s="8"/>
      <c r="AR506" s="8"/>
      <c r="AS506" s="8"/>
      <c r="AT506" s="8"/>
      <c r="AU506" s="8"/>
      <c r="AV506" s="8"/>
      <c r="AW506" s="8"/>
      <c r="AX506" s="8"/>
      <c r="AY506" s="8"/>
      <c r="AZ506" s="8"/>
      <c r="BA506" s="8"/>
      <c r="BB506" s="8"/>
      <c r="BC506" s="8"/>
      <c r="BD506" s="8"/>
      <c r="BE506" s="8"/>
      <c r="BF506" s="8"/>
      <c r="BG506" s="8"/>
      <c r="BH506" s="8"/>
      <c r="BI506" s="8"/>
      <c r="BJ506" s="8"/>
      <c r="BK506" s="8"/>
      <c r="BL506" s="8"/>
      <c r="BM506" s="8"/>
      <c r="BN506" s="8"/>
      <c r="BO506" s="8"/>
      <c r="BP506" s="8"/>
      <c r="BQ506" s="8"/>
      <c r="BR506" s="8"/>
      <c r="BS506" s="8"/>
      <c r="BT506" s="8"/>
      <c r="BU506" s="8"/>
      <c r="BV506" s="8"/>
      <c r="BW506" s="8"/>
      <c r="BX506" s="8"/>
      <c r="BY506" s="8"/>
      <c r="BZ506" s="8"/>
      <c r="CA506" s="8"/>
      <c r="CB506" s="8"/>
      <c r="CC506" s="8"/>
      <c r="CD506" s="8"/>
      <c r="CE506" s="8"/>
      <c r="CF506" s="8"/>
      <c r="CG506" s="8"/>
      <c r="CH506" s="8"/>
    </row>
    <row r="507" spans="1:86">
      <c r="A507" s="8"/>
      <c r="B507" s="8"/>
      <c r="C507" s="8"/>
      <c r="D507" s="8"/>
      <c r="E507" s="8"/>
      <c r="F507" s="8"/>
      <c r="G507" s="8"/>
      <c r="H507" s="8"/>
      <c r="I507" s="8"/>
      <c r="J507" s="8"/>
      <c r="K507" s="8"/>
      <c r="L507" s="8"/>
      <c r="M507" s="8"/>
      <c r="N507" s="8"/>
      <c r="O507" s="8"/>
      <c r="P507" s="8"/>
      <c r="Q507" s="8"/>
      <c r="R507" s="8"/>
      <c r="S507" s="8"/>
      <c r="T507" s="8"/>
      <c r="U507" s="8"/>
      <c r="V507" s="8"/>
      <c r="W507" s="8"/>
      <c r="X507" s="8"/>
      <c r="Z507" s="8"/>
      <c r="AA507" s="8"/>
      <c r="AB507" s="8"/>
      <c r="AC507" s="8"/>
      <c r="AD507" s="8"/>
      <c r="AE507" s="8"/>
      <c r="AF507" s="8"/>
      <c r="AG507" s="8"/>
      <c r="AH507" s="8"/>
      <c r="AI507" s="8"/>
      <c r="AJ507" s="8"/>
      <c r="AK507" s="8"/>
      <c r="AL507" s="8"/>
      <c r="AM507" s="8"/>
      <c r="AN507" s="8"/>
      <c r="AO507" s="8"/>
      <c r="AP507" s="8"/>
      <c r="AQ507" s="8"/>
      <c r="AR507" s="8"/>
      <c r="AS507" s="8"/>
      <c r="AT507" s="8"/>
      <c r="AU507" s="8"/>
      <c r="AV507" s="8"/>
      <c r="AW507" s="8"/>
      <c r="AX507" s="8"/>
      <c r="AY507" s="8"/>
      <c r="AZ507" s="8"/>
      <c r="BA507" s="8"/>
      <c r="BB507" s="8"/>
      <c r="BC507" s="8"/>
      <c r="BD507" s="8"/>
      <c r="BE507" s="8"/>
      <c r="BF507" s="8"/>
      <c r="BG507" s="8"/>
      <c r="BH507" s="8"/>
      <c r="BI507" s="8"/>
      <c r="BJ507" s="8"/>
      <c r="BK507" s="8"/>
      <c r="BL507" s="8"/>
      <c r="BM507" s="8"/>
      <c r="BN507" s="8"/>
      <c r="BO507" s="8"/>
      <c r="BP507" s="8"/>
      <c r="BQ507" s="8"/>
      <c r="BR507" s="8"/>
      <c r="BS507" s="8"/>
      <c r="BT507" s="8"/>
      <c r="BU507" s="8"/>
      <c r="BV507" s="8"/>
      <c r="BW507" s="8"/>
      <c r="BX507" s="8"/>
      <c r="BY507" s="8"/>
      <c r="BZ507" s="8"/>
      <c r="CA507" s="8"/>
      <c r="CB507" s="8"/>
      <c r="CC507" s="8"/>
      <c r="CD507" s="8"/>
      <c r="CE507" s="8"/>
      <c r="CF507" s="8"/>
      <c r="CG507" s="8"/>
      <c r="CH507" s="8"/>
    </row>
    <row r="508" spans="1:86">
      <c r="A508" s="8"/>
      <c r="B508" s="8"/>
      <c r="C508" s="8"/>
      <c r="D508" s="8"/>
      <c r="E508" s="8"/>
      <c r="F508" s="8"/>
      <c r="G508" s="8"/>
      <c r="H508" s="8"/>
      <c r="I508" s="8"/>
      <c r="J508" s="8"/>
      <c r="K508" s="8"/>
      <c r="L508" s="8"/>
      <c r="M508" s="8"/>
      <c r="N508" s="8"/>
      <c r="O508" s="8"/>
      <c r="P508" s="8"/>
      <c r="Q508" s="8"/>
      <c r="R508" s="8"/>
      <c r="S508" s="8"/>
      <c r="T508" s="8"/>
      <c r="U508" s="8"/>
      <c r="V508" s="8"/>
      <c r="W508" s="8"/>
      <c r="X508" s="8"/>
      <c r="Z508" s="8"/>
      <c r="AA508" s="8"/>
      <c r="AB508" s="8"/>
      <c r="AC508" s="8"/>
      <c r="AD508" s="8"/>
      <c r="AE508" s="8"/>
      <c r="AF508" s="8"/>
      <c r="AG508" s="8"/>
      <c r="AH508" s="8"/>
      <c r="AI508" s="8"/>
      <c r="AJ508" s="8"/>
      <c r="AK508" s="8"/>
      <c r="AL508" s="8"/>
      <c r="AM508" s="8"/>
      <c r="AN508" s="8"/>
      <c r="AO508" s="8"/>
      <c r="AP508" s="8"/>
      <c r="AQ508" s="8"/>
      <c r="AR508" s="8"/>
      <c r="AS508" s="8"/>
      <c r="AT508" s="8"/>
      <c r="AU508" s="8"/>
      <c r="AV508" s="8"/>
      <c r="AW508" s="8"/>
      <c r="AX508" s="8"/>
      <c r="AY508" s="8"/>
      <c r="AZ508" s="8"/>
      <c r="BA508" s="8"/>
      <c r="BB508" s="8"/>
      <c r="BC508" s="8"/>
      <c r="BD508" s="8"/>
      <c r="BE508" s="8"/>
      <c r="BF508" s="8"/>
      <c r="BG508" s="8"/>
      <c r="BH508" s="8"/>
      <c r="BI508" s="8"/>
      <c r="BJ508" s="8"/>
      <c r="BK508" s="8"/>
      <c r="BL508" s="8"/>
      <c r="BM508" s="8"/>
      <c r="BN508" s="8"/>
      <c r="BO508" s="8"/>
      <c r="BP508" s="8"/>
      <c r="BQ508" s="8"/>
      <c r="BR508" s="8"/>
      <c r="BS508" s="8"/>
      <c r="BT508" s="8"/>
      <c r="BU508" s="8"/>
      <c r="BV508" s="8"/>
      <c r="BW508" s="8"/>
      <c r="BX508" s="8"/>
      <c r="BY508" s="8"/>
      <c r="BZ508" s="8"/>
      <c r="CA508" s="8"/>
      <c r="CB508" s="8"/>
      <c r="CC508" s="8"/>
      <c r="CD508" s="8"/>
      <c r="CE508" s="8"/>
      <c r="CF508" s="8"/>
      <c r="CG508" s="8"/>
      <c r="CH508" s="8"/>
    </row>
    <row r="509" spans="1:86">
      <c r="A509" s="8"/>
      <c r="B509" s="8"/>
      <c r="C509" s="8"/>
      <c r="D509" s="8"/>
      <c r="E509" s="8"/>
      <c r="F509" s="8"/>
      <c r="G509" s="8"/>
      <c r="H509" s="8"/>
      <c r="I509" s="8"/>
      <c r="J509" s="8"/>
      <c r="K509" s="8"/>
      <c r="L509" s="8"/>
      <c r="M509" s="8"/>
      <c r="N509" s="8"/>
      <c r="O509" s="8"/>
      <c r="P509" s="8"/>
      <c r="Q509" s="8"/>
      <c r="R509" s="8"/>
      <c r="S509" s="8"/>
      <c r="T509" s="8"/>
      <c r="U509" s="8"/>
      <c r="V509" s="8"/>
      <c r="W509" s="8"/>
      <c r="X509" s="8"/>
      <c r="Z509" s="8"/>
      <c r="AA509" s="8"/>
      <c r="AB509" s="8"/>
      <c r="AC509" s="8"/>
      <c r="AD509" s="8"/>
      <c r="AE509" s="8"/>
      <c r="AF509" s="8"/>
      <c r="AG509" s="8"/>
      <c r="AH509" s="8"/>
      <c r="AI509" s="8"/>
      <c r="AJ509" s="8"/>
      <c r="AK509" s="8"/>
      <c r="AL509" s="8"/>
      <c r="AM509" s="8"/>
      <c r="AN509" s="8"/>
      <c r="AO509" s="8"/>
      <c r="AP509" s="8"/>
      <c r="AQ509" s="8"/>
      <c r="AR509" s="8"/>
      <c r="AS509" s="8"/>
      <c r="AT509" s="8"/>
      <c r="AU509" s="8"/>
      <c r="AV509" s="8"/>
      <c r="AW509" s="8"/>
      <c r="AX509" s="8"/>
      <c r="AY509" s="8"/>
      <c r="AZ509" s="8"/>
      <c r="BA509" s="8"/>
      <c r="BB509" s="8"/>
      <c r="BC509" s="8"/>
      <c r="BD509" s="8"/>
      <c r="BE509" s="8"/>
      <c r="BF509" s="8"/>
      <c r="BG509" s="8"/>
      <c r="BH509" s="8"/>
      <c r="BI509" s="8"/>
      <c r="BJ509" s="8"/>
      <c r="BK509" s="8"/>
      <c r="BL509" s="8"/>
      <c r="BM509" s="8"/>
      <c r="BN509" s="8"/>
      <c r="BO509" s="8"/>
      <c r="BP509" s="8"/>
      <c r="BQ509" s="8"/>
      <c r="BR509" s="8"/>
      <c r="BS509" s="8"/>
      <c r="BT509" s="8"/>
      <c r="BU509" s="8"/>
      <c r="BV509" s="8"/>
      <c r="BW509" s="8"/>
      <c r="BX509" s="8"/>
      <c r="BY509" s="8"/>
      <c r="BZ509" s="8"/>
      <c r="CA509" s="8"/>
      <c r="CB509" s="8"/>
      <c r="CC509" s="8"/>
      <c r="CD509" s="8"/>
      <c r="CE509" s="8"/>
      <c r="CF509" s="8"/>
      <c r="CG509" s="8"/>
      <c r="CH509" s="8"/>
    </row>
    <row r="510" spans="1:86">
      <c r="A510" s="8"/>
      <c r="B510" s="8"/>
      <c r="C510" s="8"/>
      <c r="D510" s="8"/>
      <c r="E510" s="8"/>
      <c r="F510" s="8"/>
      <c r="G510" s="8"/>
      <c r="H510" s="8"/>
      <c r="I510" s="8"/>
      <c r="J510" s="8"/>
      <c r="K510" s="8"/>
      <c r="L510" s="8"/>
      <c r="M510" s="8"/>
      <c r="N510" s="8"/>
      <c r="O510" s="8"/>
      <c r="P510" s="8"/>
      <c r="Q510" s="8"/>
      <c r="R510" s="8"/>
      <c r="S510" s="8"/>
      <c r="T510" s="8"/>
      <c r="U510" s="8"/>
      <c r="V510" s="8"/>
      <c r="W510" s="8"/>
      <c r="X510" s="8"/>
      <c r="Z510" s="8"/>
      <c r="AA510" s="8"/>
      <c r="AB510" s="8"/>
      <c r="AC510" s="8"/>
      <c r="AD510" s="8"/>
      <c r="AE510" s="8"/>
      <c r="AF510" s="8"/>
      <c r="AG510" s="8"/>
      <c r="AH510" s="8"/>
      <c r="AI510" s="8"/>
      <c r="AJ510" s="8"/>
      <c r="AK510" s="8"/>
      <c r="AL510" s="8"/>
      <c r="AM510" s="8"/>
      <c r="AN510" s="8"/>
      <c r="AO510" s="8"/>
      <c r="AP510" s="8"/>
      <c r="AQ510" s="8"/>
      <c r="AR510" s="8"/>
      <c r="AS510" s="8"/>
      <c r="AT510" s="8"/>
      <c r="AU510" s="8"/>
      <c r="AV510" s="8"/>
      <c r="AW510" s="8"/>
      <c r="AX510" s="8"/>
      <c r="AY510" s="8"/>
      <c r="AZ510" s="8"/>
      <c r="BA510" s="8"/>
      <c r="BB510" s="8"/>
      <c r="BC510" s="8"/>
      <c r="BD510" s="8"/>
      <c r="BE510" s="8"/>
      <c r="BF510" s="8"/>
      <c r="BG510" s="8"/>
      <c r="BH510" s="8"/>
      <c r="BI510" s="8"/>
      <c r="BJ510" s="8"/>
      <c r="BK510" s="8"/>
      <c r="BL510" s="8"/>
      <c r="BM510" s="8"/>
      <c r="BN510" s="8"/>
      <c r="BO510" s="8"/>
      <c r="BP510" s="8"/>
      <c r="BQ510" s="8"/>
      <c r="BR510" s="8"/>
      <c r="BS510" s="8"/>
      <c r="BT510" s="8"/>
      <c r="BU510" s="8"/>
      <c r="BV510" s="8"/>
      <c r="BW510" s="8"/>
      <c r="BX510" s="8"/>
      <c r="BY510" s="8"/>
      <c r="BZ510" s="8"/>
      <c r="CA510" s="8"/>
      <c r="CB510" s="8"/>
      <c r="CC510" s="8"/>
      <c r="CD510" s="8"/>
      <c r="CE510" s="8"/>
      <c r="CF510" s="8"/>
      <c r="CG510" s="8"/>
      <c r="CH510" s="8"/>
    </row>
    <row r="511" spans="1:86">
      <c r="A511" s="8"/>
      <c r="B511" s="8"/>
      <c r="C511" s="8"/>
      <c r="D511" s="8"/>
      <c r="E511" s="8"/>
      <c r="F511" s="8"/>
      <c r="G511" s="8"/>
      <c r="H511" s="8"/>
      <c r="I511" s="8"/>
      <c r="J511" s="8"/>
      <c r="K511" s="8"/>
      <c r="L511" s="8"/>
      <c r="M511" s="8"/>
      <c r="N511" s="8"/>
      <c r="O511" s="8"/>
      <c r="P511" s="8"/>
      <c r="Q511" s="8"/>
      <c r="R511" s="8"/>
      <c r="S511" s="8"/>
      <c r="T511" s="8"/>
      <c r="U511" s="8"/>
      <c r="V511" s="8"/>
      <c r="W511" s="8"/>
      <c r="X511" s="8"/>
      <c r="Z511" s="8"/>
      <c r="AA511" s="8"/>
      <c r="AB511" s="8"/>
      <c r="AC511" s="8"/>
      <c r="AD511" s="8"/>
      <c r="AE511" s="8"/>
      <c r="AF511" s="8"/>
      <c r="AG511" s="8"/>
      <c r="AH511" s="8"/>
      <c r="AI511" s="8"/>
      <c r="AJ511" s="8"/>
      <c r="AK511" s="8"/>
      <c r="AL511" s="8"/>
      <c r="AM511" s="8"/>
      <c r="AN511" s="8"/>
      <c r="AO511" s="8"/>
      <c r="AP511" s="8"/>
      <c r="AQ511" s="8"/>
      <c r="AR511" s="8"/>
      <c r="AS511" s="8"/>
      <c r="AT511" s="8"/>
      <c r="AU511" s="8"/>
      <c r="AV511" s="8"/>
      <c r="AW511" s="8"/>
      <c r="AX511" s="8"/>
      <c r="AY511" s="8"/>
      <c r="AZ511" s="8"/>
      <c r="BA511" s="8"/>
      <c r="BB511" s="8"/>
      <c r="BC511" s="8"/>
      <c r="BD511" s="8"/>
      <c r="BE511" s="8"/>
      <c r="BF511" s="8"/>
      <c r="BG511" s="8"/>
      <c r="BH511" s="8"/>
      <c r="BI511" s="8"/>
      <c r="BJ511" s="8"/>
      <c r="BK511" s="8"/>
      <c r="BL511" s="8"/>
      <c r="BM511" s="8"/>
      <c r="BN511" s="8"/>
      <c r="BO511" s="8"/>
      <c r="BP511" s="8"/>
      <c r="BQ511" s="8"/>
      <c r="BR511" s="8"/>
      <c r="BS511" s="8"/>
      <c r="BT511" s="8"/>
      <c r="BU511" s="8"/>
      <c r="BV511" s="8"/>
      <c r="BW511" s="8"/>
      <c r="BX511" s="8"/>
      <c r="BY511" s="8"/>
      <c r="BZ511" s="8"/>
      <c r="CA511" s="8"/>
      <c r="CB511" s="8"/>
      <c r="CC511" s="8"/>
      <c r="CD511" s="8"/>
      <c r="CE511" s="8"/>
      <c r="CF511" s="8"/>
      <c r="CG511" s="8"/>
      <c r="CH511" s="8"/>
    </row>
    <row r="512" spans="1:86">
      <c r="A512" s="8"/>
      <c r="B512" s="8"/>
      <c r="C512" s="8"/>
      <c r="D512" s="8"/>
      <c r="E512" s="8"/>
      <c r="F512" s="8"/>
      <c r="G512" s="8"/>
      <c r="H512" s="8"/>
      <c r="I512" s="8"/>
      <c r="J512" s="8"/>
      <c r="K512" s="8"/>
      <c r="L512" s="8"/>
      <c r="M512" s="8"/>
      <c r="N512" s="8"/>
      <c r="O512" s="8"/>
      <c r="P512" s="8"/>
      <c r="Q512" s="8"/>
      <c r="R512" s="8"/>
      <c r="S512" s="8"/>
      <c r="T512" s="8"/>
      <c r="U512" s="8"/>
      <c r="V512" s="8"/>
      <c r="W512" s="8"/>
      <c r="X512" s="8"/>
      <c r="Z512" s="8"/>
      <c r="AA512" s="8"/>
      <c r="AB512" s="8"/>
      <c r="AC512" s="8"/>
      <c r="AD512" s="8"/>
      <c r="AE512" s="8"/>
      <c r="AF512" s="8"/>
      <c r="AG512" s="8"/>
      <c r="AH512" s="8"/>
      <c r="AI512" s="8"/>
      <c r="AJ512" s="8"/>
      <c r="AK512" s="8"/>
      <c r="AL512" s="8"/>
      <c r="AM512" s="8"/>
      <c r="AN512" s="8"/>
      <c r="AO512" s="8"/>
      <c r="AP512" s="8"/>
      <c r="AQ512" s="8"/>
      <c r="AR512" s="8"/>
      <c r="AS512" s="8"/>
      <c r="AT512" s="8"/>
      <c r="AU512" s="8"/>
      <c r="AV512" s="8"/>
      <c r="AW512" s="8"/>
      <c r="AX512" s="8"/>
      <c r="AY512" s="8"/>
      <c r="AZ512" s="8"/>
      <c r="BA512" s="8"/>
      <c r="BB512" s="8"/>
      <c r="BC512" s="8"/>
      <c r="BD512" s="8"/>
      <c r="BE512" s="8"/>
      <c r="BF512" s="8"/>
      <c r="BG512" s="8"/>
      <c r="BH512" s="8"/>
      <c r="BI512" s="8"/>
      <c r="BJ512" s="8"/>
      <c r="BK512" s="8"/>
      <c r="BL512" s="8"/>
      <c r="BM512" s="8"/>
      <c r="BN512" s="8"/>
      <c r="BO512" s="8"/>
      <c r="BP512" s="8"/>
      <c r="BQ512" s="8"/>
      <c r="BR512" s="8"/>
      <c r="BS512" s="8"/>
      <c r="BT512" s="8"/>
      <c r="BU512" s="8"/>
      <c r="BV512" s="8"/>
      <c r="BW512" s="8"/>
      <c r="BX512" s="8"/>
      <c r="BY512" s="8"/>
      <c r="BZ512" s="8"/>
      <c r="CA512" s="8"/>
      <c r="CB512" s="8"/>
      <c r="CC512" s="8"/>
      <c r="CD512" s="8"/>
      <c r="CE512" s="8"/>
      <c r="CF512" s="8"/>
      <c r="CG512" s="8"/>
      <c r="CH512" s="8"/>
    </row>
    <row r="513" spans="1:86">
      <c r="A513" s="8"/>
      <c r="B513" s="8"/>
      <c r="C513" s="8"/>
      <c r="D513" s="8"/>
      <c r="E513" s="8"/>
      <c r="F513" s="8"/>
      <c r="G513" s="8"/>
      <c r="H513" s="8"/>
      <c r="I513" s="8"/>
      <c r="J513" s="8"/>
      <c r="K513" s="8"/>
      <c r="L513" s="8"/>
      <c r="M513" s="8"/>
      <c r="N513" s="8"/>
      <c r="O513" s="8"/>
      <c r="P513" s="8"/>
      <c r="Q513" s="8"/>
      <c r="R513" s="8"/>
      <c r="S513" s="8"/>
      <c r="T513" s="8"/>
      <c r="U513" s="8"/>
      <c r="V513" s="8"/>
      <c r="W513" s="8"/>
      <c r="X513" s="8"/>
      <c r="Z513" s="8"/>
      <c r="AA513" s="8"/>
      <c r="AB513" s="8"/>
      <c r="AC513" s="8"/>
      <c r="AD513" s="8"/>
      <c r="AE513" s="8"/>
      <c r="AF513" s="8"/>
      <c r="AG513" s="8"/>
      <c r="AH513" s="8"/>
      <c r="AI513" s="8"/>
      <c r="AJ513" s="8"/>
      <c r="AK513" s="8"/>
      <c r="AL513" s="8"/>
      <c r="AM513" s="8"/>
      <c r="AN513" s="8"/>
      <c r="AO513" s="8"/>
      <c r="AP513" s="8"/>
      <c r="AQ513" s="8"/>
      <c r="AR513" s="8"/>
      <c r="AS513" s="8"/>
      <c r="AT513" s="8"/>
      <c r="AU513" s="8"/>
      <c r="AV513" s="8"/>
      <c r="AW513" s="8"/>
      <c r="AX513" s="8"/>
      <c r="AY513" s="8"/>
      <c r="AZ513" s="8"/>
      <c r="BA513" s="8"/>
      <c r="BB513" s="8"/>
      <c r="BC513" s="8"/>
      <c r="BD513" s="8"/>
      <c r="BE513" s="8"/>
      <c r="BF513" s="8"/>
      <c r="BG513" s="8"/>
      <c r="BH513" s="8"/>
      <c r="BI513" s="8"/>
      <c r="BJ513" s="8"/>
      <c r="BK513" s="8"/>
      <c r="BL513" s="8"/>
      <c r="BM513" s="8"/>
      <c r="BN513" s="8"/>
      <c r="BO513" s="8"/>
      <c r="BP513" s="8"/>
      <c r="BQ513" s="8"/>
      <c r="BR513" s="8"/>
      <c r="BS513" s="8"/>
      <c r="BT513" s="8"/>
      <c r="BU513" s="8"/>
      <c r="BV513" s="8"/>
      <c r="BW513" s="8"/>
      <c r="BX513" s="8"/>
      <c r="BY513" s="8"/>
      <c r="BZ513" s="8"/>
      <c r="CA513" s="8"/>
      <c r="CB513" s="8"/>
      <c r="CC513" s="8"/>
      <c r="CD513" s="8"/>
      <c r="CE513" s="8"/>
      <c r="CF513" s="8"/>
      <c r="CG513" s="8"/>
      <c r="CH513" s="8"/>
    </row>
    <row r="514" spans="1:86">
      <c r="A514" s="8"/>
      <c r="B514" s="8"/>
      <c r="C514" s="8"/>
      <c r="D514" s="8"/>
      <c r="E514" s="8"/>
      <c r="F514" s="8"/>
      <c r="G514" s="8"/>
      <c r="H514" s="8"/>
      <c r="I514" s="8"/>
      <c r="J514" s="8"/>
      <c r="K514" s="8"/>
      <c r="L514" s="8"/>
      <c r="M514" s="8"/>
      <c r="N514" s="8"/>
      <c r="O514" s="8"/>
      <c r="P514" s="8"/>
      <c r="Q514" s="8"/>
      <c r="R514" s="8"/>
      <c r="S514" s="8"/>
      <c r="T514" s="8"/>
      <c r="U514" s="8"/>
      <c r="V514" s="8"/>
      <c r="W514" s="8"/>
      <c r="X514" s="8"/>
      <c r="Z514" s="8"/>
      <c r="AA514" s="8"/>
      <c r="AB514" s="8"/>
      <c r="AC514" s="8"/>
      <c r="AD514" s="8"/>
      <c r="AE514" s="8"/>
      <c r="AF514" s="8"/>
      <c r="AG514" s="8"/>
      <c r="AH514" s="8"/>
      <c r="AI514" s="8"/>
      <c r="AJ514" s="8"/>
      <c r="AK514" s="8"/>
      <c r="AL514" s="8"/>
      <c r="AM514" s="8"/>
      <c r="AN514" s="8"/>
      <c r="AO514" s="8"/>
      <c r="AP514" s="8"/>
      <c r="AQ514" s="8"/>
      <c r="AR514" s="8"/>
      <c r="AS514" s="8"/>
      <c r="AT514" s="8"/>
      <c r="AU514" s="8"/>
      <c r="AV514" s="8"/>
      <c r="AW514" s="8"/>
      <c r="AX514" s="8"/>
      <c r="AY514" s="8"/>
      <c r="AZ514" s="8"/>
      <c r="BA514" s="8"/>
      <c r="BB514" s="8"/>
      <c r="BC514" s="8"/>
      <c r="BD514" s="8"/>
      <c r="BE514" s="8"/>
      <c r="BF514" s="8"/>
      <c r="BG514" s="8"/>
      <c r="BH514" s="8"/>
      <c r="BI514" s="8"/>
      <c r="BJ514" s="8"/>
      <c r="BK514" s="8"/>
      <c r="BL514" s="8"/>
      <c r="BM514" s="8"/>
      <c r="BN514" s="8"/>
      <c r="BO514" s="8"/>
      <c r="BP514" s="8"/>
      <c r="BQ514" s="8"/>
      <c r="BR514" s="8"/>
      <c r="BS514" s="8"/>
      <c r="BT514" s="8"/>
      <c r="BU514" s="8"/>
      <c r="BV514" s="8"/>
      <c r="BW514" s="8"/>
      <c r="BX514" s="8"/>
      <c r="BY514" s="8"/>
      <c r="BZ514" s="8"/>
      <c r="CA514" s="8"/>
      <c r="CB514" s="8"/>
      <c r="CC514" s="8"/>
      <c r="CD514" s="8"/>
      <c r="CE514" s="8"/>
      <c r="CF514" s="8"/>
      <c r="CG514" s="8"/>
      <c r="CH514" s="8"/>
    </row>
    <row r="515" spans="1:86">
      <c r="A515" s="8"/>
      <c r="B515" s="8"/>
      <c r="C515" s="8"/>
      <c r="D515" s="8"/>
      <c r="E515" s="8"/>
      <c r="F515" s="8"/>
      <c r="G515" s="8"/>
      <c r="H515" s="8"/>
      <c r="I515" s="8"/>
      <c r="J515" s="8"/>
      <c r="K515" s="8"/>
      <c r="L515" s="8"/>
      <c r="M515" s="8"/>
      <c r="N515" s="8"/>
      <c r="O515" s="8"/>
      <c r="P515" s="8"/>
      <c r="Q515" s="8"/>
      <c r="R515" s="8"/>
      <c r="S515" s="8"/>
      <c r="T515" s="8"/>
      <c r="U515" s="8"/>
      <c r="V515" s="8"/>
      <c r="W515" s="8"/>
      <c r="X515" s="8"/>
      <c r="Z515" s="8"/>
      <c r="AA515" s="8"/>
      <c r="AB515" s="8"/>
      <c r="AC515" s="8"/>
      <c r="AD515" s="8"/>
      <c r="AE515" s="8"/>
      <c r="AF515" s="8"/>
      <c r="AG515" s="8"/>
      <c r="AH515" s="8"/>
      <c r="AI515" s="8"/>
      <c r="AJ515" s="8"/>
      <c r="AK515" s="8"/>
      <c r="AL515" s="8"/>
      <c r="AM515" s="8"/>
      <c r="AN515" s="8"/>
      <c r="AO515" s="8"/>
      <c r="AP515" s="8"/>
      <c r="AQ515" s="8"/>
      <c r="AR515" s="8"/>
      <c r="AS515" s="8"/>
      <c r="AT515" s="8"/>
      <c r="AU515" s="8"/>
      <c r="AV515" s="8"/>
      <c r="AW515" s="8"/>
      <c r="AX515" s="8"/>
      <c r="AY515" s="8"/>
      <c r="AZ515" s="8"/>
      <c r="BA515" s="8"/>
      <c r="BB515" s="8"/>
      <c r="BC515" s="8"/>
      <c r="BD515" s="8"/>
      <c r="BE515" s="8"/>
      <c r="BF515" s="8"/>
      <c r="BG515" s="8"/>
      <c r="BH515" s="8"/>
      <c r="BI515" s="8"/>
      <c r="BJ515" s="8"/>
      <c r="BK515" s="8"/>
      <c r="BL515" s="8"/>
      <c r="BM515" s="8"/>
      <c r="BN515" s="8"/>
      <c r="BO515" s="8"/>
      <c r="BP515" s="8"/>
      <c r="BQ515" s="8"/>
      <c r="BR515" s="8"/>
      <c r="BS515" s="8"/>
      <c r="BT515" s="8"/>
      <c r="BU515" s="8"/>
      <c r="BV515" s="8"/>
      <c r="BW515" s="8"/>
      <c r="BX515" s="8"/>
      <c r="BY515" s="8"/>
      <c r="BZ515" s="8"/>
      <c r="CA515" s="8"/>
      <c r="CB515" s="8"/>
      <c r="CC515" s="8"/>
      <c r="CD515" s="8"/>
      <c r="CE515" s="8"/>
      <c r="CF515" s="8"/>
      <c r="CG515" s="8"/>
      <c r="CH515" s="8"/>
    </row>
    <row r="516" spans="1:86">
      <c r="A516" s="8"/>
      <c r="B516" s="8"/>
      <c r="C516" s="8"/>
      <c r="D516" s="8"/>
      <c r="E516" s="8"/>
      <c r="F516" s="8"/>
      <c r="G516" s="8"/>
      <c r="H516" s="8"/>
      <c r="I516" s="8"/>
      <c r="J516" s="8"/>
      <c r="K516" s="8"/>
      <c r="L516" s="8"/>
      <c r="M516" s="8"/>
      <c r="N516" s="8"/>
      <c r="O516" s="8"/>
      <c r="P516" s="8"/>
      <c r="Q516" s="8"/>
      <c r="R516" s="8"/>
      <c r="S516" s="8"/>
      <c r="T516" s="8"/>
      <c r="U516" s="8"/>
      <c r="V516" s="8"/>
      <c r="W516" s="8"/>
      <c r="X516" s="8"/>
      <c r="Z516" s="8"/>
      <c r="AA516" s="8"/>
      <c r="AB516" s="8"/>
      <c r="AC516" s="8"/>
      <c r="AD516" s="8"/>
      <c r="AE516" s="8"/>
      <c r="AF516" s="8"/>
      <c r="AG516" s="8"/>
      <c r="AH516" s="8"/>
      <c r="AI516" s="8"/>
      <c r="AJ516" s="8"/>
      <c r="AK516" s="8"/>
      <c r="AL516" s="8"/>
      <c r="AM516" s="8"/>
      <c r="AN516" s="8"/>
      <c r="AO516" s="8"/>
      <c r="AP516" s="8"/>
      <c r="AQ516" s="8"/>
      <c r="AR516" s="8"/>
      <c r="AS516" s="8"/>
      <c r="AT516" s="8"/>
      <c r="AU516" s="8"/>
      <c r="AV516" s="8"/>
      <c r="AW516" s="8"/>
      <c r="AX516" s="8"/>
      <c r="AY516" s="8"/>
      <c r="AZ516" s="8"/>
      <c r="BA516" s="8"/>
      <c r="BB516" s="8"/>
      <c r="BC516" s="8"/>
      <c r="BD516" s="8"/>
      <c r="BE516" s="8"/>
      <c r="BF516" s="8"/>
      <c r="BG516" s="8"/>
      <c r="BH516" s="8"/>
      <c r="BI516" s="8"/>
      <c r="BJ516" s="8"/>
      <c r="BK516" s="8"/>
      <c r="BL516" s="8"/>
      <c r="BM516" s="8"/>
      <c r="BN516" s="8"/>
      <c r="BO516" s="8"/>
      <c r="BP516" s="8"/>
      <c r="BQ516" s="8"/>
      <c r="BR516" s="8"/>
      <c r="BS516" s="8"/>
      <c r="BT516" s="8"/>
      <c r="BU516" s="8"/>
      <c r="BV516" s="8"/>
      <c r="BW516" s="8"/>
      <c r="BX516" s="8"/>
      <c r="BY516" s="8"/>
      <c r="BZ516" s="8"/>
      <c r="CA516" s="8"/>
      <c r="CB516" s="8"/>
      <c r="CC516" s="8"/>
      <c r="CD516" s="8"/>
      <c r="CE516" s="8"/>
      <c r="CF516" s="8"/>
      <c r="CG516" s="8"/>
      <c r="CH516" s="8"/>
    </row>
    <row r="517" spans="1:86">
      <c r="A517" s="8"/>
      <c r="B517" s="8"/>
      <c r="C517" s="8"/>
      <c r="D517" s="8"/>
      <c r="E517" s="8"/>
      <c r="F517" s="8"/>
      <c r="G517" s="8"/>
      <c r="H517" s="8"/>
      <c r="I517" s="8"/>
      <c r="J517" s="8"/>
      <c r="K517" s="8"/>
      <c r="L517" s="8"/>
      <c r="M517" s="8"/>
      <c r="N517" s="8"/>
      <c r="O517" s="8"/>
      <c r="P517" s="8"/>
      <c r="Q517" s="8"/>
      <c r="R517" s="8"/>
      <c r="S517" s="8"/>
      <c r="T517" s="8"/>
      <c r="U517" s="8"/>
      <c r="V517" s="8"/>
      <c r="W517" s="8"/>
      <c r="X517" s="8"/>
      <c r="Z517" s="8"/>
      <c r="AA517" s="8"/>
      <c r="AB517" s="8"/>
      <c r="AC517" s="8"/>
      <c r="AD517" s="8"/>
      <c r="AE517" s="8"/>
      <c r="AF517" s="8"/>
      <c r="AG517" s="8"/>
      <c r="AH517" s="8"/>
      <c r="AI517" s="8"/>
      <c r="AJ517" s="8"/>
      <c r="AK517" s="8"/>
      <c r="AL517" s="8"/>
      <c r="AM517" s="8"/>
      <c r="AN517" s="8"/>
      <c r="AO517" s="8"/>
      <c r="AP517" s="8"/>
      <c r="AQ517" s="8"/>
      <c r="AR517" s="8"/>
      <c r="AS517" s="8"/>
      <c r="AT517" s="8"/>
      <c r="AU517" s="8"/>
      <c r="AV517" s="8"/>
      <c r="AW517" s="8"/>
      <c r="AX517" s="8"/>
      <c r="AY517" s="8"/>
      <c r="AZ517" s="8"/>
      <c r="BA517" s="8"/>
      <c r="BB517" s="8"/>
      <c r="BC517" s="8"/>
      <c r="BD517" s="8"/>
      <c r="BE517" s="8"/>
      <c r="BF517" s="8"/>
      <c r="BG517" s="8"/>
      <c r="BH517" s="8"/>
      <c r="BI517" s="8"/>
      <c r="BJ517" s="8"/>
      <c r="BK517" s="8"/>
      <c r="BL517" s="8"/>
      <c r="BM517" s="8"/>
      <c r="BN517" s="8"/>
      <c r="BO517" s="8"/>
      <c r="BP517" s="8"/>
      <c r="BQ517" s="8"/>
      <c r="BR517" s="8"/>
      <c r="BS517" s="8"/>
      <c r="BT517" s="8"/>
      <c r="BU517" s="8"/>
      <c r="BV517" s="8"/>
      <c r="BW517" s="8"/>
      <c r="BX517" s="8"/>
      <c r="BY517" s="8"/>
      <c r="BZ517" s="8"/>
      <c r="CA517" s="8"/>
      <c r="CB517" s="8"/>
      <c r="CC517" s="8"/>
      <c r="CD517" s="8"/>
      <c r="CE517" s="8"/>
      <c r="CF517" s="8"/>
      <c r="CG517" s="8"/>
      <c r="CH517" s="8"/>
    </row>
    <row r="518" spans="1:86">
      <c r="A518" s="8"/>
      <c r="B518" s="8"/>
      <c r="C518" s="8"/>
      <c r="D518" s="8"/>
      <c r="E518" s="8"/>
      <c r="F518" s="8"/>
      <c r="G518" s="8"/>
      <c r="H518" s="8"/>
      <c r="I518" s="8"/>
      <c r="J518" s="8"/>
      <c r="K518" s="8"/>
      <c r="L518" s="8"/>
      <c r="M518" s="8"/>
      <c r="N518" s="8"/>
      <c r="O518" s="8"/>
      <c r="P518" s="8"/>
      <c r="Q518" s="8"/>
      <c r="R518" s="8"/>
      <c r="S518" s="8"/>
      <c r="T518" s="8"/>
      <c r="U518" s="8"/>
      <c r="V518" s="8"/>
      <c r="W518" s="8"/>
      <c r="X518" s="8"/>
      <c r="Z518" s="8"/>
      <c r="AA518" s="8"/>
      <c r="AB518" s="8"/>
      <c r="AC518" s="8"/>
      <c r="AD518" s="8"/>
      <c r="AE518" s="8"/>
      <c r="AF518" s="8"/>
      <c r="AG518" s="8"/>
      <c r="AH518" s="8"/>
      <c r="AI518" s="8"/>
      <c r="AJ518" s="8"/>
      <c r="AK518" s="8"/>
      <c r="AL518" s="8"/>
      <c r="AM518" s="8"/>
      <c r="AN518" s="8"/>
      <c r="AO518" s="8"/>
      <c r="AP518" s="8"/>
      <c r="AQ518" s="8"/>
      <c r="AR518" s="8"/>
      <c r="AS518" s="8"/>
      <c r="AT518" s="8"/>
      <c r="AU518" s="8"/>
      <c r="AV518" s="8"/>
      <c r="AW518" s="8"/>
      <c r="AX518" s="8"/>
      <c r="AY518" s="8"/>
      <c r="AZ518" s="8"/>
      <c r="BA518" s="8"/>
      <c r="BB518" s="8"/>
      <c r="BC518" s="8"/>
      <c r="BD518" s="8"/>
      <c r="BE518" s="8"/>
      <c r="BF518" s="8"/>
      <c r="BG518" s="8"/>
      <c r="BH518" s="8"/>
      <c r="BI518" s="8"/>
      <c r="BJ518" s="8"/>
      <c r="BK518" s="8"/>
      <c r="BL518" s="8"/>
      <c r="BM518" s="8"/>
      <c r="BN518" s="8"/>
      <c r="BO518" s="8"/>
      <c r="BP518" s="8"/>
      <c r="BQ518" s="8"/>
      <c r="BR518" s="8"/>
      <c r="BS518" s="8"/>
      <c r="BT518" s="8"/>
      <c r="BU518" s="8"/>
      <c r="BV518" s="8"/>
      <c r="BW518" s="8"/>
      <c r="BX518" s="8"/>
      <c r="BY518" s="8"/>
      <c r="BZ518" s="8"/>
      <c r="CA518" s="8"/>
      <c r="CB518" s="8"/>
      <c r="CC518" s="8"/>
      <c r="CD518" s="8"/>
      <c r="CE518" s="8"/>
      <c r="CF518" s="8"/>
      <c r="CG518" s="8"/>
      <c r="CH518" s="8"/>
    </row>
    <row r="519" spans="1:86">
      <c r="A519" s="8"/>
      <c r="B519" s="8"/>
      <c r="C519" s="8"/>
      <c r="D519" s="8"/>
      <c r="E519" s="8"/>
      <c r="F519" s="8"/>
      <c r="G519" s="8"/>
      <c r="H519" s="8"/>
      <c r="I519" s="8"/>
      <c r="J519" s="8"/>
      <c r="K519" s="8"/>
      <c r="L519" s="8"/>
      <c r="M519" s="8"/>
      <c r="N519" s="8"/>
      <c r="O519" s="8"/>
      <c r="P519" s="8"/>
      <c r="Q519" s="8"/>
      <c r="R519" s="8"/>
      <c r="S519" s="8"/>
      <c r="T519" s="8"/>
      <c r="U519" s="8"/>
      <c r="V519" s="8"/>
      <c r="W519" s="8"/>
      <c r="X519" s="8"/>
      <c r="Z519" s="8"/>
      <c r="AA519" s="8"/>
      <c r="AB519" s="8"/>
      <c r="AC519" s="8"/>
      <c r="AD519" s="8"/>
      <c r="AE519" s="8"/>
      <c r="AF519" s="8"/>
      <c r="AG519" s="8"/>
      <c r="AH519" s="8"/>
      <c r="AI519" s="8"/>
      <c r="AJ519" s="8"/>
      <c r="AK519" s="8"/>
      <c r="AL519" s="8"/>
      <c r="AM519" s="8"/>
      <c r="AN519" s="8"/>
      <c r="AO519" s="8"/>
      <c r="AP519" s="8"/>
      <c r="AQ519" s="8"/>
      <c r="AR519" s="8"/>
      <c r="AS519" s="8"/>
      <c r="AT519" s="8"/>
      <c r="AU519" s="8"/>
      <c r="AV519" s="8"/>
      <c r="AW519" s="8"/>
      <c r="AX519" s="8"/>
      <c r="AY519" s="8"/>
      <c r="AZ519" s="8"/>
      <c r="BA519" s="8"/>
      <c r="BB519" s="8"/>
      <c r="BC519" s="8"/>
      <c r="BD519" s="8"/>
      <c r="BE519" s="8"/>
      <c r="BF519" s="8"/>
      <c r="BG519" s="8"/>
      <c r="BH519" s="8"/>
      <c r="BI519" s="8"/>
      <c r="BJ519" s="8"/>
      <c r="BK519" s="8"/>
      <c r="BL519" s="8"/>
      <c r="BM519" s="8"/>
      <c r="BN519" s="8"/>
      <c r="BO519" s="8"/>
      <c r="BP519" s="8"/>
      <c r="BQ519" s="8"/>
      <c r="BR519" s="8"/>
      <c r="BS519" s="8"/>
      <c r="BT519" s="8"/>
      <c r="BU519" s="8"/>
      <c r="BV519" s="8"/>
      <c r="BW519" s="8"/>
      <c r="BX519" s="8"/>
      <c r="BY519" s="8"/>
      <c r="BZ519" s="8"/>
      <c r="CA519" s="8"/>
      <c r="CB519" s="8"/>
      <c r="CC519" s="8"/>
      <c r="CD519" s="8"/>
      <c r="CE519" s="8"/>
      <c r="CF519" s="8"/>
      <c r="CG519" s="8"/>
      <c r="CH519" s="8"/>
    </row>
    <row r="520" spans="1:86">
      <c r="A520" s="8"/>
      <c r="B520" s="8"/>
      <c r="C520" s="8"/>
      <c r="D520" s="8"/>
      <c r="E520" s="8"/>
      <c r="F520" s="8"/>
      <c r="G520" s="8"/>
      <c r="H520" s="8"/>
      <c r="I520" s="8"/>
      <c r="J520" s="8"/>
      <c r="K520" s="8"/>
      <c r="L520" s="8"/>
      <c r="M520" s="8"/>
      <c r="N520" s="8"/>
      <c r="O520" s="8"/>
      <c r="P520" s="8"/>
      <c r="Q520" s="8"/>
      <c r="R520" s="8"/>
      <c r="S520" s="8"/>
      <c r="T520" s="8"/>
      <c r="U520" s="8"/>
      <c r="V520" s="8"/>
      <c r="W520" s="8"/>
      <c r="X520" s="8"/>
      <c r="Z520" s="8"/>
      <c r="AA520" s="8"/>
      <c r="AB520" s="8"/>
      <c r="AC520" s="8"/>
      <c r="AD520" s="8"/>
      <c r="AE520" s="8"/>
      <c r="AF520" s="8"/>
      <c r="AG520" s="8"/>
      <c r="AH520" s="8"/>
      <c r="AI520" s="8"/>
      <c r="AJ520" s="8"/>
      <c r="AK520" s="8"/>
      <c r="AL520" s="8"/>
      <c r="AM520" s="8"/>
      <c r="AN520" s="8"/>
      <c r="AO520" s="8"/>
      <c r="AP520" s="8"/>
      <c r="AQ520" s="8"/>
      <c r="AR520" s="8"/>
      <c r="AS520" s="8"/>
      <c r="AT520" s="8"/>
      <c r="AU520" s="8"/>
      <c r="AV520" s="8"/>
      <c r="AW520" s="8"/>
      <c r="AX520" s="8"/>
      <c r="AY520" s="8"/>
      <c r="AZ520" s="8"/>
      <c r="BA520" s="8"/>
      <c r="BB520" s="8"/>
      <c r="BC520" s="8"/>
      <c r="BD520" s="8"/>
      <c r="BE520" s="8"/>
      <c r="BF520" s="8"/>
      <c r="BG520" s="8"/>
      <c r="BH520" s="8"/>
      <c r="BI520" s="8"/>
      <c r="BJ520" s="8"/>
      <c r="BK520" s="8"/>
      <c r="BL520" s="8"/>
      <c r="BM520" s="8"/>
      <c r="BN520" s="8"/>
      <c r="BO520" s="8"/>
      <c r="BP520" s="8"/>
      <c r="BQ520" s="8"/>
      <c r="BR520" s="8"/>
      <c r="BS520" s="8"/>
      <c r="BT520" s="8"/>
      <c r="BU520" s="8"/>
      <c r="BV520" s="8"/>
      <c r="BW520" s="8"/>
      <c r="BX520" s="8"/>
      <c r="BY520" s="8"/>
      <c r="BZ520" s="8"/>
      <c r="CA520" s="8"/>
      <c r="CB520" s="8"/>
      <c r="CC520" s="8"/>
      <c r="CD520" s="8"/>
      <c r="CE520" s="8"/>
      <c r="CF520" s="8"/>
      <c r="CG520" s="8"/>
      <c r="CH520" s="8"/>
    </row>
    <row r="521" spans="1:86">
      <c r="A521" s="8"/>
      <c r="B521" s="8"/>
      <c r="C521" s="8"/>
      <c r="D521" s="8"/>
      <c r="E521" s="8"/>
      <c r="F521" s="8"/>
      <c r="G521" s="8"/>
      <c r="H521" s="8"/>
      <c r="I521" s="8"/>
      <c r="J521" s="8"/>
      <c r="K521" s="8"/>
      <c r="L521" s="8"/>
      <c r="M521" s="8"/>
      <c r="N521" s="8"/>
      <c r="O521" s="8"/>
      <c r="P521" s="8"/>
      <c r="Q521" s="8"/>
      <c r="R521" s="8"/>
      <c r="S521" s="8"/>
      <c r="T521" s="8"/>
      <c r="U521" s="8"/>
      <c r="V521" s="8"/>
      <c r="W521" s="8"/>
      <c r="X521" s="8"/>
      <c r="Z521" s="8"/>
      <c r="AA521" s="8"/>
      <c r="AB521" s="8"/>
      <c r="AC521" s="8"/>
      <c r="AD521" s="8"/>
      <c r="AE521" s="8"/>
      <c r="AF521" s="8"/>
      <c r="AG521" s="8"/>
      <c r="AH521" s="8"/>
      <c r="AI521" s="8"/>
      <c r="AJ521" s="8"/>
      <c r="AK521" s="8"/>
      <c r="AL521" s="8"/>
      <c r="AM521" s="8"/>
      <c r="AN521" s="8"/>
      <c r="AO521" s="8"/>
      <c r="AP521" s="8"/>
      <c r="AQ521" s="8"/>
      <c r="AR521" s="8"/>
      <c r="AS521" s="8"/>
      <c r="AT521" s="8"/>
      <c r="AU521" s="8"/>
      <c r="AV521" s="8"/>
      <c r="AW521" s="8"/>
      <c r="AX521" s="8"/>
      <c r="AY521" s="8"/>
      <c r="AZ521" s="8"/>
      <c r="BA521" s="8"/>
      <c r="BB521" s="8"/>
      <c r="BC521" s="8"/>
      <c r="BD521" s="8"/>
      <c r="BE521" s="8"/>
      <c r="BF521" s="8"/>
      <c r="BG521" s="8"/>
      <c r="BH521" s="8"/>
      <c r="BI521" s="8"/>
      <c r="BJ521" s="8"/>
      <c r="BK521" s="8"/>
      <c r="BL521" s="8"/>
      <c r="BM521" s="8"/>
      <c r="BN521" s="8"/>
      <c r="BO521" s="8"/>
      <c r="BP521" s="8"/>
      <c r="BQ521" s="8"/>
      <c r="BR521" s="8"/>
      <c r="BS521" s="8"/>
      <c r="BT521" s="8"/>
      <c r="BU521" s="8"/>
      <c r="BV521" s="8"/>
      <c r="BW521" s="8"/>
      <c r="BX521" s="8"/>
      <c r="BY521" s="8"/>
      <c r="BZ521" s="8"/>
      <c r="CA521" s="8"/>
      <c r="CB521" s="8"/>
      <c r="CC521" s="8"/>
      <c r="CD521" s="8"/>
      <c r="CE521" s="8"/>
      <c r="CF521" s="8"/>
      <c r="CG521" s="8"/>
      <c r="CH521" s="8"/>
    </row>
    <row r="522" spans="1:86">
      <c r="A522" s="8"/>
      <c r="B522" s="8"/>
      <c r="C522" s="8"/>
      <c r="D522" s="8"/>
      <c r="E522" s="8"/>
      <c r="F522" s="8"/>
      <c r="G522" s="8"/>
      <c r="H522" s="8"/>
      <c r="I522" s="8"/>
      <c r="J522" s="8"/>
      <c r="K522" s="8"/>
      <c r="L522" s="8"/>
      <c r="M522" s="8"/>
      <c r="N522" s="8"/>
      <c r="O522" s="8"/>
      <c r="P522" s="8"/>
      <c r="Q522" s="8"/>
      <c r="R522" s="8"/>
      <c r="S522" s="8"/>
      <c r="T522" s="8"/>
      <c r="U522" s="8"/>
      <c r="V522" s="8"/>
      <c r="W522" s="8"/>
      <c r="X522" s="8"/>
      <c r="Z522" s="8"/>
      <c r="AA522" s="8"/>
      <c r="AB522" s="8"/>
      <c r="AC522" s="8"/>
      <c r="AD522" s="8"/>
      <c r="AE522" s="8"/>
      <c r="AF522" s="8"/>
      <c r="AG522" s="8"/>
      <c r="AH522" s="8"/>
      <c r="AI522" s="8"/>
      <c r="AJ522" s="8"/>
      <c r="AK522" s="8"/>
      <c r="AL522" s="8"/>
      <c r="AM522" s="8"/>
      <c r="AN522" s="8"/>
      <c r="AO522" s="8"/>
      <c r="AP522" s="8"/>
      <c r="AQ522" s="8"/>
      <c r="AR522" s="8"/>
      <c r="AS522" s="8"/>
      <c r="AT522" s="8"/>
      <c r="AU522" s="8"/>
      <c r="AV522" s="8"/>
      <c r="AW522" s="8"/>
      <c r="AX522" s="8"/>
      <c r="AY522" s="8"/>
      <c r="AZ522" s="8"/>
      <c r="BA522" s="8"/>
      <c r="BB522" s="8"/>
      <c r="BC522" s="8"/>
      <c r="BD522" s="8"/>
      <c r="BE522" s="8"/>
      <c r="BF522" s="8"/>
      <c r="BG522" s="8"/>
      <c r="BH522" s="8"/>
      <c r="BI522" s="8"/>
      <c r="BJ522" s="8"/>
      <c r="BK522" s="8"/>
      <c r="BL522" s="8"/>
      <c r="BM522" s="8"/>
      <c r="BN522" s="8"/>
      <c r="BO522" s="8"/>
      <c r="BP522" s="8"/>
      <c r="BQ522" s="8"/>
      <c r="BR522" s="8"/>
      <c r="BS522" s="8"/>
      <c r="BT522" s="8"/>
      <c r="BU522" s="8"/>
      <c r="BV522" s="8"/>
      <c r="BW522" s="8"/>
      <c r="BX522" s="8"/>
      <c r="BY522" s="8"/>
      <c r="BZ522" s="8"/>
      <c r="CA522" s="8"/>
      <c r="CB522" s="8"/>
      <c r="CC522" s="8"/>
      <c r="CD522" s="8"/>
      <c r="CE522" s="8"/>
      <c r="CF522" s="8"/>
      <c r="CG522" s="8"/>
      <c r="CH522" s="8"/>
    </row>
    <row r="523" spans="1:86">
      <c r="A523" s="8"/>
      <c r="B523" s="8"/>
      <c r="C523" s="8"/>
      <c r="D523" s="8"/>
      <c r="E523" s="8"/>
      <c r="F523" s="8"/>
      <c r="G523" s="8"/>
      <c r="H523" s="8"/>
      <c r="I523" s="8"/>
      <c r="J523" s="8"/>
      <c r="K523" s="8"/>
      <c r="L523" s="8"/>
      <c r="M523" s="8"/>
      <c r="N523" s="8"/>
      <c r="O523" s="8"/>
      <c r="P523" s="8"/>
      <c r="Q523" s="8"/>
      <c r="R523" s="8"/>
      <c r="S523" s="8"/>
      <c r="T523" s="8"/>
      <c r="U523" s="8"/>
      <c r="V523" s="8"/>
      <c r="W523" s="8"/>
      <c r="X523" s="8"/>
      <c r="Z523" s="8"/>
      <c r="AA523" s="8"/>
      <c r="AB523" s="8"/>
      <c r="AC523" s="8"/>
      <c r="AD523" s="8"/>
      <c r="AE523" s="8"/>
      <c r="AF523" s="8"/>
      <c r="AG523" s="8"/>
      <c r="AH523" s="8"/>
      <c r="AI523" s="8"/>
      <c r="AJ523" s="8"/>
      <c r="AK523" s="8"/>
      <c r="AL523" s="8"/>
      <c r="AM523" s="8"/>
      <c r="AN523" s="8"/>
      <c r="AO523" s="8"/>
      <c r="AP523" s="8"/>
      <c r="AQ523" s="8"/>
      <c r="AR523" s="8"/>
      <c r="AS523" s="8"/>
      <c r="AT523" s="8"/>
      <c r="AU523" s="8"/>
      <c r="AV523" s="8"/>
      <c r="AW523" s="8"/>
      <c r="AX523" s="8"/>
      <c r="AY523" s="8"/>
      <c r="AZ523" s="8"/>
      <c r="BA523" s="8"/>
      <c r="BB523" s="8"/>
      <c r="BC523" s="8"/>
      <c r="BD523" s="8"/>
      <c r="BE523" s="8"/>
      <c r="BF523" s="8"/>
      <c r="BG523" s="8"/>
      <c r="BH523" s="8"/>
      <c r="BI523" s="8"/>
      <c r="BJ523" s="8"/>
      <c r="BK523" s="8"/>
      <c r="BL523" s="8"/>
      <c r="BM523" s="8"/>
      <c r="BN523" s="8"/>
      <c r="BO523" s="8"/>
      <c r="BP523" s="8"/>
      <c r="BQ523" s="8"/>
      <c r="BR523" s="8"/>
      <c r="BS523" s="8"/>
      <c r="BT523" s="8"/>
      <c r="BU523" s="8"/>
      <c r="BV523" s="8"/>
      <c r="BW523" s="8"/>
      <c r="BX523" s="8"/>
      <c r="BY523" s="8"/>
      <c r="BZ523" s="8"/>
      <c r="CA523" s="8"/>
      <c r="CB523" s="8"/>
      <c r="CC523" s="8"/>
      <c r="CD523" s="8"/>
      <c r="CE523" s="8"/>
      <c r="CF523" s="8"/>
      <c r="CG523" s="8"/>
      <c r="CH523" s="8"/>
    </row>
    <row r="524" spans="1:86">
      <c r="A524" s="8"/>
      <c r="B524" s="8"/>
      <c r="C524" s="8"/>
      <c r="D524" s="8"/>
      <c r="E524" s="8"/>
      <c r="F524" s="8"/>
      <c r="G524" s="8"/>
      <c r="H524" s="8"/>
      <c r="I524" s="8"/>
      <c r="J524" s="8"/>
      <c r="K524" s="8"/>
      <c r="L524" s="8"/>
      <c r="M524" s="8"/>
      <c r="N524" s="8"/>
      <c r="O524" s="8"/>
      <c r="P524" s="8"/>
      <c r="Q524" s="8"/>
      <c r="R524" s="8"/>
      <c r="S524" s="8"/>
      <c r="T524" s="8"/>
      <c r="U524" s="8"/>
      <c r="V524" s="8"/>
      <c r="W524" s="8"/>
      <c r="X524" s="8"/>
      <c r="Z524" s="8"/>
      <c r="AA524" s="8"/>
      <c r="AB524" s="8"/>
      <c r="AC524" s="8"/>
      <c r="AD524" s="8"/>
      <c r="AE524" s="8"/>
      <c r="AF524" s="8"/>
      <c r="AG524" s="8"/>
      <c r="AH524" s="8"/>
      <c r="AI524" s="8"/>
      <c r="AJ524" s="8"/>
      <c r="AK524" s="8"/>
      <c r="AL524" s="8"/>
      <c r="AM524" s="8"/>
      <c r="AN524" s="8"/>
      <c r="AO524" s="8"/>
      <c r="AP524" s="8"/>
      <c r="AQ524" s="8"/>
      <c r="AR524" s="8"/>
      <c r="AS524" s="8"/>
      <c r="AT524" s="8"/>
      <c r="AU524" s="8"/>
      <c r="AV524" s="8"/>
      <c r="AW524" s="8"/>
      <c r="AX524" s="8"/>
      <c r="AY524" s="8"/>
      <c r="AZ524" s="8"/>
      <c r="BA524" s="8"/>
      <c r="BB524" s="8"/>
      <c r="BC524" s="8"/>
      <c r="BD524" s="8"/>
      <c r="BE524" s="8"/>
      <c r="BF524" s="8"/>
      <c r="BG524" s="8"/>
      <c r="BH524" s="8"/>
      <c r="BI524" s="8"/>
      <c r="BJ524" s="8"/>
      <c r="BK524" s="8"/>
      <c r="BL524" s="8"/>
      <c r="BM524" s="8"/>
      <c r="BN524" s="8"/>
      <c r="BO524" s="8"/>
      <c r="BP524" s="8"/>
      <c r="BQ524" s="8"/>
      <c r="BR524" s="8"/>
      <c r="BS524" s="8"/>
      <c r="BT524" s="8"/>
      <c r="BU524" s="8"/>
      <c r="BV524" s="8"/>
      <c r="BW524" s="8"/>
      <c r="BX524" s="8"/>
      <c r="BY524" s="8"/>
      <c r="BZ524" s="8"/>
      <c r="CA524" s="8"/>
      <c r="CB524" s="8"/>
      <c r="CC524" s="8"/>
      <c r="CD524" s="8"/>
      <c r="CE524" s="8"/>
      <c r="CF524" s="8"/>
      <c r="CG524" s="8"/>
      <c r="CH524" s="8"/>
    </row>
    <row r="525" spans="1:86">
      <c r="A525" s="8"/>
      <c r="B525" s="8"/>
      <c r="C525" s="8"/>
      <c r="D525" s="8"/>
      <c r="E525" s="8"/>
      <c r="F525" s="8"/>
      <c r="G525" s="8"/>
      <c r="H525" s="8"/>
      <c r="I525" s="8"/>
      <c r="J525" s="8"/>
      <c r="K525" s="8"/>
      <c r="L525" s="8"/>
      <c r="M525" s="8"/>
      <c r="N525" s="8"/>
      <c r="O525" s="8"/>
      <c r="P525" s="8"/>
      <c r="Q525" s="8"/>
      <c r="R525" s="8"/>
      <c r="S525" s="8"/>
      <c r="T525" s="8"/>
      <c r="U525" s="8"/>
      <c r="V525" s="8"/>
      <c r="W525" s="8"/>
      <c r="X525" s="8"/>
      <c r="Z525" s="8"/>
      <c r="AA525" s="8"/>
      <c r="AB525" s="8"/>
      <c r="AC525" s="8"/>
      <c r="AD525" s="8"/>
      <c r="AE525" s="8"/>
      <c r="AF525" s="8"/>
      <c r="AG525" s="8"/>
      <c r="AH525" s="8"/>
      <c r="AI525" s="8"/>
      <c r="AJ525" s="8"/>
      <c r="AK525" s="8"/>
      <c r="AL525" s="8"/>
      <c r="AM525" s="8"/>
      <c r="AN525" s="8"/>
      <c r="AO525" s="8"/>
      <c r="AP525" s="8"/>
      <c r="AQ525" s="8"/>
      <c r="AR525" s="8"/>
      <c r="AS525" s="8"/>
      <c r="AT525" s="8"/>
      <c r="AU525" s="8"/>
      <c r="AV525" s="8"/>
      <c r="AW525" s="8"/>
      <c r="AX525" s="8"/>
      <c r="AY525" s="8"/>
      <c r="AZ525" s="8"/>
      <c r="BA525" s="8"/>
      <c r="BB525" s="8"/>
      <c r="BC525" s="8"/>
      <c r="BD525" s="8"/>
      <c r="BE525" s="8"/>
      <c r="BF525" s="8"/>
      <c r="BG525" s="8"/>
      <c r="BH525" s="8"/>
      <c r="BI525" s="8"/>
      <c r="BJ525" s="8"/>
      <c r="BK525" s="8"/>
      <c r="BL525" s="8"/>
      <c r="BM525" s="8"/>
      <c r="BN525" s="8"/>
      <c r="BO525" s="8"/>
      <c r="BP525" s="8"/>
      <c r="BQ525" s="8"/>
      <c r="BR525" s="8"/>
      <c r="BS525" s="8"/>
      <c r="BT525" s="8"/>
      <c r="BU525" s="8"/>
      <c r="BV525" s="8"/>
      <c r="BW525" s="8"/>
      <c r="BX525" s="8"/>
      <c r="BY525" s="8"/>
      <c r="BZ525" s="8"/>
      <c r="CA525" s="8"/>
      <c r="CB525" s="8"/>
      <c r="CC525" s="8"/>
      <c r="CD525" s="8"/>
      <c r="CE525" s="8"/>
      <c r="CF525" s="8"/>
      <c r="CG525" s="8"/>
      <c r="CH525" s="8"/>
    </row>
    <row r="526" spans="1:86">
      <c r="A526" s="8"/>
      <c r="B526" s="8"/>
      <c r="C526" s="8"/>
      <c r="D526" s="8"/>
      <c r="E526" s="8"/>
      <c r="F526" s="8"/>
      <c r="G526" s="8"/>
      <c r="H526" s="8"/>
      <c r="I526" s="8"/>
      <c r="J526" s="8"/>
      <c r="K526" s="8"/>
      <c r="L526" s="8"/>
      <c r="M526" s="8"/>
      <c r="N526" s="8"/>
      <c r="O526" s="8"/>
      <c r="P526" s="8"/>
      <c r="Q526" s="8"/>
      <c r="R526" s="8"/>
      <c r="S526" s="8"/>
      <c r="T526" s="8"/>
      <c r="U526" s="8"/>
      <c r="V526" s="8"/>
      <c r="W526" s="8"/>
      <c r="X526" s="8"/>
      <c r="Z526" s="8"/>
      <c r="AA526" s="8"/>
      <c r="AB526" s="8"/>
      <c r="AC526" s="8"/>
      <c r="AD526" s="8"/>
      <c r="AE526" s="8"/>
      <c r="AF526" s="8"/>
      <c r="AG526" s="8"/>
      <c r="AH526" s="8"/>
      <c r="AI526" s="8"/>
      <c r="AJ526" s="8"/>
      <c r="AK526" s="8"/>
      <c r="AL526" s="8"/>
      <c r="AM526" s="8"/>
      <c r="AN526" s="8"/>
      <c r="AO526" s="8"/>
      <c r="AP526" s="8"/>
      <c r="AQ526" s="8"/>
      <c r="AR526" s="8"/>
      <c r="AS526" s="8"/>
      <c r="AT526" s="8"/>
      <c r="AU526" s="8"/>
      <c r="AV526" s="8"/>
      <c r="AW526" s="8"/>
      <c r="AX526" s="8"/>
      <c r="AY526" s="8"/>
      <c r="AZ526" s="8"/>
      <c r="BA526" s="8"/>
      <c r="BB526" s="8"/>
      <c r="BC526" s="8"/>
      <c r="BD526" s="8"/>
      <c r="BE526" s="8"/>
      <c r="BF526" s="8"/>
      <c r="BG526" s="8"/>
      <c r="BH526" s="8"/>
      <c r="BI526" s="8"/>
      <c r="BJ526" s="8"/>
      <c r="BK526" s="8"/>
      <c r="BL526" s="8"/>
      <c r="BM526" s="8"/>
      <c r="BN526" s="8"/>
      <c r="BO526" s="8"/>
      <c r="BP526" s="8"/>
      <c r="BQ526" s="8"/>
      <c r="BR526" s="8"/>
      <c r="BS526" s="8"/>
      <c r="BT526" s="8"/>
      <c r="BU526" s="8"/>
      <c r="BV526" s="8"/>
      <c r="BW526" s="8"/>
      <c r="BX526" s="8"/>
      <c r="BY526" s="8"/>
      <c r="BZ526" s="8"/>
      <c r="CA526" s="8"/>
      <c r="CB526" s="8"/>
      <c r="CC526" s="8"/>
      <c r="CD526" s="8"/>
      <c r="CE526" s="8"/>
      <c r="CF526" s="8"/>
      <c r="CG526" s="8"/>
      <c r="CH526" s="8"/>
    </row>
    <row r="527" spans="1:86">
      <c r="A527" s="8"/>
      <c r="B527" s="8"/>
      <c r="C527" s="8"/>
      <c r="D527" s="8"/>
      <c r="E527" s="8"/>
      <c r="F527" s="8"/>
      <c r="G527" s="8"/>
      <c r="H527" s="8"/>
      <c r="I527" s="8"/>
      <c r="J527" s="8"/>
      <c r="K527" s="8"/>
      <c r="L527" s="8"/>
      <c r="M527" s="8"/>
      <c r="N527" s="8"/>
      <c r="O527" s="8"/>
      <c r="P527" s="8"/>
      <c r="Q527" s="8"/>
      <c r="R527" s="8"/>
      <c r="S527" s="8"/>
      <c r="T527" s="8"/>
      <c r="U527" s="8"/>
      <c r="V527" s="8"/>
      <c r="W527" s="8"/>
      <c r="X527" s="8"/>
      <c r="Z527" s="8"/>
      <c r="AA527" s="8"/>
      <c r="AB527" s="8"/>
      <c r="AC527" s="8"/>
      <c r="AD527" s="8"/>
      <c r="AE527" s="8"/>
      <c r="AF527" s="8"/>
      <c r="AG527" s="8"/>
      <c r="AH527" s="8"/>
      <c r="AI527" s="8"/>
      <c r="AJ527" s="8"/>
      <c r="AK527" s="8"/>
      <c r="AL527" s="8"/>
      <c r="AM527" s="8"/>
      <c r="AN527" s="8"/>
      <c r="AO527" s="8"/>
      <c r="AP527" s="8"/>
      <c r="AQ527" s="8"/>
      <c r="AR527" s="8"/>
      <c r="AS527" s="8"/>
      <c r="AT527" s="8"/>
      <c r="AU527" s="8"/>
      <c r="AV527" s="8"/>
      <c r="AW527" s="8"/>
      <c r="AX527" s="8"/>
      <c r="AY527" s="8"/>
      <c r="AZ527" s="8"/>
      <c r="BA527" s="8"/>
      <c r="BB527" s="8"/>
      <c r="BC527" s="8"/>
      <c r="BD527" s="8"/>
      <c r="BE527" s="8"/>
      <c r="BF527" s="8"/>
      <c r="BG527" s="8"/>
      <c r="BH527" s="8"/>
      <c r="BI527" s="8"/>
      <c r="BJ527" s="8"/>
      <c r="BK527" s="8"/>
      <c r="BL527" s="8"/>
      <c r="BM527" s="8"/>
      <c r="BN527" s="8"/>
      <c r="BO527" s="8"/>
      <c r="BP527" s="8"/>
      <c r="BQ527" s="8"/>
      <c r="BR527" s="8"/>
      <c r="BS527" s="8"/>
      <c r="BT527" s="8"/>
      <c r="BU527" s="8"/>
      <c r="BV527" s="8"/>
      <c r="BW527" s="8"/>
      <c r="BX527" s="8"/>
      <c r="BY527" s="8"/>
      <c r="BZ527" s="8"/>
      <c r="CA527" s="8"/>
      <c r="CB527" s="8"/>
      <c r="CC527" s="8"/>
      <c r="CD527" s="8"/>
      <c r="CE527" s="8"/>
      <c r="CF527" s="8"/>
      <c r="CG527" s="8"/>
      <c r="CH527" s="8"/>
    </row>
    <row r="528" spans="1:86">
      <c r="A528" s="8"/>
      <c r="B528" s="8"/>
      <c r="C528" s="8"/>
      <c r="D528" s="8"/>
      <c r="E528" s="8"/>
      <c r="F528" s="8"/>
      <c r="G528" s="8"/>
      <c r="H528" s="8"/>
      <c r="I528" s="8"/>
      <c r="J528" s="8"/>
      <c r="K528" s="8"/>
      <c r="L528" s="8"/>
      <c r="M528" s="8"/>
      <c r="N528" s="8"/>
      <c r="O528" s="8"/>
      <c r="P528" s="8"/>
      <c r="Q528" s="8"/>
      <c r="R528" s="8"/>
      <c r="S528" s="8"/>
      <c r="T528" s="8"/>
      <c r="U528" s="8"/>
      <c r="V528" s="8"/>
      <c r="W528" s="8"/>
      <c r="X528" s="8"/>
      <c r="Z528" s="8"/>
      <c r="AA528" s="8"/>
      <c r="AB528" s="8"/>
      <c r="AC528" s="8"/>
      <c r="AD528" s="8"/>
      <c r="AE528" s="8"/>
      <c r="AF528" s="8"/>
      <c r="AG528" s="8"/>
      <c r="AH528" s="8"/>
      <c r="AI528" s="8"/>
      <c r="AJ528" s="8"/>
      <c r="AK528" s="8"/>
      <c r="AL528" s="8"/>
      <c r="AM528" s="8"/>
      <c r="AN528" s="8"/>
      <c r="AO528" s="8"/>
      <c r="AP528" s="8"/>
      <c r="AQ528" s="8"/>
      <c r="AR528" s="8"/>
      <c r="AS528" s="8"/>
      <c r="AT528" s="8"/>
      <c r="AU528" s="8"/>
      <c r="AV528" s="8"/>
      <c r="AW528" s="8"/>
      <c r="AX528" s="8"/>
      <c r="AY528" s="8"/>
      <c r="AZ528" s="8"/>
      <c r="BA528" s="8"/>
      <c r="BB528" s="8"/>
      <c r="BC528" s="8"/>
      <c r="BD528" s="8"/>
      <c r="BE528" s="8"/>
      <c r="BF528" s="8"/>
      <c r="BG528" s="8"/>
      <c r="BH528" s="8"/>
      <c r="BI528" s="8"/>
      <c r="BJ528" s="8"/>
      <c r="BK528" s="8"/>
      <c r="BL528" s="8"/>
      <c r="BM528" s="8"/>
      <c r="BN528" s="8"/>
      <c r="BO528" s="8"/>
      <c r="BP528" s="8"/>
      <c r="BQ528" s="8"/>
      <c r="BR528" s="8"/>
      <c r="BS528" s="8"/>
      <c r="BT528" s="8"/>
      <c r="BU528" s="8"/>
      <c r="BV528" s="8"/>
      <c r="BW528" s="8"/>
      <c r="BX528" s="8"/>
      <c r="BY528" s="8"/>
      <c r="BZ528" s="8"/>
      <c r="CA528" s="8"/>
      <c r="CB528" s="8"/>
      <c r="CC528" s="8"/>
      <c r="CD528" s="8"/>
      <c r="CE528" s="8"/>
      <c r="CF528" s="8"/>
      <c r="CG528" s="8"/>
      <c r="CH528" s="8"/>
    </row>
    <row r="529" spans="1:86">
      <c r="A529" s="8"/>
      <c r="B529" s="8"/>
      <c r="C529" s="8"/>
      <c r="D529" s="8"/>
      <c r="E529" s="8"/>
      <c r="F529" s="8"/>
      <c r="G529" s="8"/>
      <c r="H529" s="8"/>
      <c r="I529" s="8"/>
      <c r="J529" s="8"/>
      <c r="K529" s="8"/>
      <c r="L529" s="8"/>
      <c r="M529" s="8"/>
      <c r="N529" s="8"/>
      <c r="O529" s="8"/>
      <c r="P529" s="8"/>
      <c r="Q529" s="8"/>
      <c r="R529" s="8"/>
      <c r="S529" s="8"/>
      <c r="T529" s="8"/>
      <c r="U529" s="8"/>
      <c r="V529" s="8"/>
      <c r="W529" s="8"/>
      <c r="X529" s="8"/>
      <c r="Z529" s="8"/>
      <c r="AA529" s="8"/>
      <c r="AB529" s="8"/>
      <c r="AC529" s="8"/>
      <c r="AD529" s="8"/>
      <c r="AE529" s="8"/>
      <c r="AF529" s="8"/>
      <c r="AG529" s="8"/>
      <c r="AH529" s="8"/>
      <c r="AI529" s="8"/>
      <c r="AJ529" s="8"/>
      <c r="AK529" s="8"/>
      <c r="AL529" s="8"/>
      <c r="AM529" s="8"/>
      <c r="AN529" s="8"/>
      <c r="AO529" s="8"/>
      <c r="AP529" s="8"/>
      <c r="AQ529" s="8"/>
      <c r="AR529" s="8"/>
      <c r="AS529" s="8"/>
      <c r="AT529" s="8"/>
      <c r="AU529" s="8"/>
      <c r="AV529" s="8"/>
      <c r="AW529" s="8"/>
      <c r="AX529" s="8"/>
      <c r="AY529" s="8"/>
      <c r="AZ529" s="8"/>
      <c r="BA529" s="8"/>
      <c r="BB529" s="8"/>
      <c r="BC529" s="8"/>
      <c r="BD529" s="8"/>
      <c r="BE529" s="8"/>
      <c r="BF529" s="8"/>
      <c r="BG529" s="8"/>
      <c r="BH529" s="8"/>
      <c r="BI529" s="8"/>
      <c r="BJ529" s="8"/>
      <c r="BK529" s="8"/>
      <c r="BL529" s="8"/>
      <c r="BM529" s="8"/>
      <c r="BN529" s="8"/>
      <c r="BO529" s="8"/>
      <c r="BP529" s="8"/>
      <c r="BQ529" s="8"/>
      <c r="BR529" s="8"/>
      <c r="BS529" s="8"/>
      <c r="BT529" s="8"/>
      <c r="BU529" s="8"/>
      <c r="BV529" s="8"/>
      <c r="BW529" s="8"/>
      <c r="BX529" s="8"/>
      <c r="BY529" s="8"/>
      <c r="BZ529" s="8"/>
      <c r="CA529" s="8"/>
      <c r="CB529" s="8"/>
      <c r="CC529" s="8"/>
      <c r="CD529" s="8"/>
      <c r="CE529" s="8"/>
      <c r="CF529" s="8"/>
      <c r="CG529" s="8"/>
      <c r="CH529" s="8"/>
    </row>
    <row r="530" spans="1:86">
      <c r="A530" s="8"/>
      <c r="B530" s="8"/>
      <c r="C530" s="8"/>
      <c r="D530" s="8"/>
      <c r="E530" s="8"/>
      <c r="F530" s="8"/>
      <c r="G530" s="8"/>
      <c r="H530" s="8"/>
      <c r="I530" s="8"/>
      <c r="J530" s="8"/>
      <c r="K530" s="8"/>
      <c r="L530" s="8"/>
      <c r="M530" s="8"/>
      <c r="N530" s="8"/>
      <c r="O530" s="8"/>
      <c r="P530" s="8"/>
      <c r="Q530" s="8"/>
      <c r="R530" s="8"/>
      <c r="S530" s="8"/>
      <c r="T530" s="8"/>
      <c r="U530" s="8"/>
      <c r="V530" s="8"/>
      <c r="W530" s="8"/>
      <c r="X530" s="8"/>
      <c r="Z530" s="8"/>
      <c r="AA530" s="8"/>
      <c r="AB530" s="8"/>
      <c r="AC530" s="8"/>
      <c r="AD530" s="8"/>
      <c r="AE530" s="8"/>
      <c r="AF530" s="8"/>
      <c r="AG530" s="8"/>
      <c r="AH530" s="8"/>
      <c r="AI530" s="8"/>
      <c r="AJ530" s="8"/>
      <c r="AK530" s="8"/>
      <c r="AL530" s="8"/>
      <c r="AM530" s="8"/>
      <c r="AN530" s="8"/>
      <c r="AO530" s="8"/>
      <c r="AP530" s="8"/>
      <c r="AQ530" s="8"/>
      <c r="AR530" s="8"/>
      <c r="AS530" s="8"/>
      <c r="AT530" s="8"/>
      <c r="AU530" s="8"/>
      <c r="AV530" s="8"/>
      <c r="AW530" s="8"/>
      <c r="AX530" s="8"/>
      <c r="AY530" s="8"/>
      <c r="AZ530" s="8"/>
      <c r="BA530" s="8"/>
      <c r="BB530" s="8"/>
      <c r="BC530" s="8"/>
      <c r="BD530" s="8"/>
      <c r="BE530" s="8"/>
      <c r="BF530" s="8"/>
      <c r="BG530" s="8"/>
      <c r="BH530" s="8"/>
      <c r="BI530" s="8"/>
      <c r="BJ530" s="8"/>
      <c r="BK530" s="8"/>
      <c r="BL530" s="8"/>
      <c r="BM530" s="8"/>
      <c r="BN530" s="8"/>
      <c r="BO530" s="8"/>
      <c r="BP530" s="8"/>
      <c r="BQ530" s="8"/>
      <c r="BR530" s="8"/>
      <c r="BS530" s="8"/>
      <c r="BT530" s="8"/>
      <c r="BU530" s="8"/>
      <c r="BV530" s="8"/>
      <c r="BW530" s="8"/>
      <c r="BX530" s="8"/>
      <c r="BY530" s="8"/>
      <c r="BZ530" s="8"/>
      <c r="CA530" s="8"/>
      <c r="CB530" s="8"/>
      <c r="CC530" s="8"/>
      <c r="CD530" s="8"/>
      <c r="CE530" s="8"/>
      <c r="CF530" s="8"/>
      <c r="CG530" s="8"/>
      <c r="CH530" s="8"/>
    </row>
    <row r="531" spans="1:86">
      <c r="A531" s="8"/>
      <c r="B531" s="8"/>
      <c r="C531" s="8"/>
      <c r="D531" s="8"/>
      <c r="E531" s="8"/>
      <c r="F531" s="8"/>
      <c r="G531" s="8"/>
      <c r="H531" s="8"/>
      <c r="I531" s="8"/>
      <c r="J531" s="8"/>
      <c r="K531" s="8"/>
      <c r="L531" s="8"/>
      <c r="M531" s="8"/>
      <c r="N531" s="8"/>
      <c r="O531" s="8"/>
      <c r="P531" s="8"/>
      <c r="Q531" s="8"/>
      <c r="R531" s="8"/>
      <c r="S531" s="8"/>
      <c r="T531" s="8"/>
      <c r="U531" s="8"/>
      <c r="V531" s="8"/>
      <c r="W531" s="8"/>
      <c r="X531" s="8"/>
      <c r="Z531" s="8"/>
      <c r="AA531" s="8"/>
      <c r="AB531" s="8"/>
      <c r="AC531" s="8"/>
      <c r="AD531" s="8"/>
      <c r="AE531" s="8"/>
      <c r="AF531" s="8"/>
      <c r="AG531" s="8"/>
      <c r="AH531" s="8"/>
      <c r="AI531" s="8"/>
      <c r="AJ531" s="8"/>
      <c r="AK531" s="8"/>
      <c r="AL531" s="8"/>
      <c r="AM531" s="8"/>
      <c r="AN531" s="8"/>
      <c r="AO531" s="8"/>
      <c r="AP531" s="8"/>
      <c r="AQ531" s="8"/>
      <c r="AR531" s="8"/>
      <c r="AS531" s="8"/>
      <c r="AT531" s="8"/>
      <c r="AU531" s="8"/>
      <c r="AV531" s="8"/>
      <c r="AW531" s="8"/>
      <c r="AX531" s="8"/>
      <c r="AY531" s="8"/>
      <c r="AZ531" s="8"/>
      <c r="BA531" s="8"/>
      <c r="BB531" s="8"/>
      <c r="BC531" s="8"/>
      <c r="BD531" s="8"/>
      <c r="BE531" s="8"/>
      <c r="BF531" s="8"/>
      <c r="BG531" s="8"/>
      <c r="BH531" s="8"/>
      <c r="BI531" s="8"/>
      <c r="BJ531" s="8"/>
      <c r="BK531" s="8"/>
      <c r="BL531" s="8"/>
      <c r="BM531" s="8"/>
      <c r="BN531" s="8"/>
      <c r="BO531" s="8"/>
      <c r="BP531" s="8"/>
      <c r="BQ531" s="8"/>
      <c r="BR531" s="8"/>
      <c r="BS531" s="8"/>
      <c r="BT531" s="8"/>
      <c r="BU531" s="8"/>
      <c r="BV531" s="8"/>
      <c r="BW531" s="8"/>
      <c r="BX531" s="8"/>
      <c r="BY531" s="8"/>
      <c r="BZ531" s="8"/>
      <c r="CA531" s="8"/>
      <c r="CB531" s="8"/>
      <c r="CC531" s="8"/>
      <c r="CD531" s="8"/>
      <c r="CE531" s="8"/>
      <c r="CF531" s="8"/>
      <c r="CG531" s="8"/>
      <c r="CH531" s="8"/>
    </row>
    <row r="532" spans="1:86">
      <c r="A532" s="8"/>
      <c r="B532" s="8"/>
      <c r="C532" s="8"/>
      <c r="D532" s="8"/>
      <c r="E532" s="8"/>
      <c r="F532" s="8"/>
      <c r="G532" s="8"/>
      <c r="H532" s="8"/>
      <c r="I532" s="8"/>
      <c r="J532" s="8"/>
      <c r="K532" s="8"/>
      <c r="L532" s="8"/>
      <c r="M532" s="8"/>
      <c r="N532" s="8"/>
      <c r="O532" s="8"/>
      <c r="P532" s="8"/>
      <c r="Q532" s="8"/>
      <c r="R532" s="8"/>
      <c r="S532" s="8"/>
      <c r="T532" s="8"/>
      <c r="U532" s="8"/>
      <c r="V532" s="8"/>
      <c r="W532" s="8"/>
      <c r="X532" s="8"/>
      <c r="Z532" s="8"/>
      <c r="AA532" s="8"/>
      <c r="AB532" s="8"/>
      <c r="AC532" s="8"/>
      <c r="AD532" s="8"/>
      <c r="AE532" s="8"/>
      <c r="AF532" s="8"/>
      <c r="AG532" s="8"/>
      <c r="AH532" s="8"/>
      <c r="AI532" s="8"/>
      <c r="AJ532" s="8"/>
      <c r="AK532" s="8"/>
      <c r="AL532" s="8"/>
      <c r="AM532" s="8"/>
      <c r="AN532" s="8"/>
      <c r="AO532" s="8"/>
      <c r="AP532" s="8"/>
      <c r="AQ532" s="8"/>
      <c r="AR532" s="8"/>
      <c r="AS532" s="8"/>
      <c r="AT532" s="8"/>
      <c r="AU532" s="8"/>
      <c r="AV532" s="8"/>
      <c r="AW532" s="8"/>
      <c r="AX532" s="8"/>
      <c r="AY532" s="8"/>
      <c r="AZ532" s="8"/>
      <c r="BA532" s="8"/>
      <c r="BB532" s="8"/>
      <c r="BC532" s="8"/>
      <c r="BD532" s="8"/>
      <c r="BE532" s="8"/>
      <c r="BF532" s="8"/>
      <c r="BG532" s="8"/>
      <c r="BH532" s="8"/>
      <c r="BI532" s="8"/>
      <c r="BJ532" s="8"/>
      <c r="BK532" s="8"/>
      <c r="BL532" s="8"/>
      <c r="BM532" s="8"/>
      <c r="BN532" s="8"/>
      <c r="BO532" s="8"/>
      <c r="BP532" s="8"/>
      <c r="BQ532" s="8"/>
      <c r="BR532" s="8"/>
      <c r="BS532" s="8"/>
      <c r="BT532" s="8"/>
      <c r="BU532" s="8"/>
      <c r="BV532" s="8"/>
      <c r="BW532" s="8"/>
      <c r="BX532" s="8"/>
      <c r="BY532" s="8"/>
      <c r="BZ532" s="8"/>
      <c r="CA532" s="8"/>
      <c r="CB532" s="8"/>
      <c r="CC532" s="8"/>
      <c r="CD532" s="8"/>
      <c r="CE532" s="8"/>
      <c r="CF532" s="8"/>
      <c r="CG532" s="8"/>
      <c r="CH532" s="8"/>
    </row>
    <row r="533" spans="1:86">
      <c r="A533" s="8"/>
      <c r="B533" s="8"/>
      <c r="C533" s="8"/>
      <c r="D533" s="8"/>
      <c r="E533" s="8"/>
      <c r="F533" s="8"/>
      <c r="G533" s="8"/>
      <c r="H533" s="8"/>
      <c r="I533" s="8"/>
      <c r="J533" s="8"/>
      <c r="K533" s="8"/>
      <c r="L533" s="8"/>
      <c r="M533" s="8"/>
      <c r="N533" s="8"/>
      <c r="O533" s="8"/>
      <c r="P533" s="8"/>
      <c r="Q533" s="8"/>
      <c r="R533" s="8"/>
      <c r="S533" s="8"/>
      <c r="T533" s="8"/>
      <c r="U533" s="8"/>
      <c r="V533" s="8"/>
      <c r="W533" s="8"/>
      <c r="X533" s="8"/>
      <c r="Z533" s="8"/>
      <c r="AA533" s="8"/>
      <c r="AB533" s="8"/>
      <c r="AC533" s="8"/>
      <c r="AD533" s="8"/>
      <c r="AE533" s="8"/>
      <c r="AF533" s="8"/>
      <c r="AG533" s="8"/>
      <c r="AH533" s="8"/>
      <c r="AI533" s="8"/>
      <c r="AJ533" s="8"/>
      <c r="AK533" s="8"/>
      <c r="AL533" s="8"/>
      <c r="AM533" s="8"/>
      <c r="AN533" s="8"/>
      <c r="AO533" s="8"/>
      <c r="AP533" s="8"/>
      <c r="AQ533" s="8"/>
      <c r="AR533" s="8"/>
      <c r="AS533" s="8"/>
      <c r="AT533" s="8"/>
      <c r="AU533" s="8"/>
      <c r="AV533" s="8"/>
      <c r="AW533" s="8"/>
      <c r="AX533" s="8"/>
      <c r="AY533" s="8"/>
      <c r="AZ533" s="8"/>
      <c r="BA533" s="8"/>
      <c r="BB533" s="8"/>
      <c r="BC533" s="8"/>
      <c r="BD533" s="8"/>
      <c r="BE533" s="8"/>
      <c r="BF533" s="8"/>
      <c r="BG533" s="8"/>
      <c r="BH533" s="8"/>
      <c r="BI533" s="8"/>
      <c r="BJ533" s="8"/>
      <c r="BK533" s="8"/>
      <c r="BL533" s="8"/>
      <c r="BM533" s="8"/>
      <c r="BN533" s="8"/>
      <c r="BO533" s="8"/>
      <c r="BP533" s="8"/>
      <c r="BQ533" s="8"/>
      <c r="BR533" s="8"/>
      <c r="BS533" s="8"/>
      <c r="BT533" s="8"/>
      <c r="BU533" s="8"/>
      <c r="BV533" s="8"/>
      <c r="BW533" s="8"/>
      <c r="BX533" s="8"/>
      <c r="BY533" s="8"/>
      <c r="BZ533" s="8"/>
      <c r="CA533" s="8"/>
      <c r="CB533" s="8"/>
      <c r="CC533" s="8"/>
      <c r="CD533" s="8"/>
      <c r="CE533" s="8"/>
      <c r="CF533" s="8"/>
      <c r="CG533" s="8"/>
      <c r="CH533" s="8"/>
    </row>
    <row r="534" spans="1:86">
      <c r="A534" s="8"/>
      <c r="B534" s="8"/>
      <c r="C534" s="8"/>
      <c r="D534" s="8"/>
      <c r="E534" s="8"/>
      <c r="F534" s="8"/>
      <c r="G534" s="8"/>
      <c r="H534" s="8"/>
      <c r="I534" s="8"/>
      <c r="J534" s="8"/>
      <c r="K534" s="8"/>
      <c r="L534" s="8"/>
      <c r="M534" s="8"/>
      <c r="N534" s="8"/>
      <c r="O534" s="8"/>
      <c r="P534" s="8"/>
      <c r="Q534" s="8"/>
      <c r="R534" s="8"/>
      <c r="S534" s="8"/>
      <c r="T534" s="8"/>
      <c r="U534" s="8"/>
      <c r="V534" s="8"/>
      <c r="W534" s="8"/>
      <c r="X534" s="8"/>
      <c r="Z534" s="8"/>
      <c r="AA534" s="8"/>
      <c r="AB534" s="8"/>
      <c r="AC534" s="8"/>
      <c r="AD534" s="8"/>
      <c r="AE534" s="8"/>
      <c r="AF534" s="8"/>
      <c r="AG534" s="8"/>
      <c r="AH534" s="8"/>
      <c r="AI534" s="8"/>
      <c r="AJ534" s="8"/>
      <c r="AK534" s="8"/>
      <c r="AL534" s="8"/>
      <c r="AM534" s="8"/>
      <c r="AN534" s="8"/>
      <c r="AO534" s="8"/>
      <c r="AP534" s="8"/>
      <c r="AQ534" s="8"/>
      <c r="AR534" s="8"/>
      <c r="AS534" s="8"/>
      <c r="AT534" s="8"/>
      <c r="AU534" s="8"/>
      <c r="AV534" s="8"/>
      <c r="AW534" s="8"/>
      <c r="AX534" s="8"/>
      <c r="AY534" s="8"/>
      <c r="AZ534" s="8"/>
      <c r="BA534" s="8"/>
      <c r="BB534" s="8"/>
      <c r="BC534" s="8"/>
      <c r="BD534" s="8"/>
      <c r="BE534" s="8"/>
      <c r="BF534" s="8"/>
      <c r="BG534" s="8"/>
      <c r="BH534" s="8"/>
      <c r="BI534" s="8"/>
      <c r="BJ534" s="8"/>
      <c r="BK534" s="8"/>
      <c r="BL534" s="8"/>
      <c r="BM534" s="8"/>
      <c r="BN534" s="8"/>
      <c r="BO534" s="8"/>
      <c r="BP534" s="8"/>
      <c r="BQ534" s="8"/>
      <c r="BR534" s="8"/>
      <c r="BS534" s="8"/>
      <c r="BT534" s="8"/>
      <c r="BU534" s="8"/>
      <c r="BV534" s="8"/>
      <c r="BW534" s="8"/>
      <c r="BX534" s="8"/>
      <c r="BY534" s="8"/>
      <c r="BZ534" s="8"/>
      <c r="CA534" s="8"/>
      <c r="CB534" s="8"/>
      <c r="CC534" s="8"/>
      <c r="CD534" s="8"/>
      <c r="CE534" s="8"/>
      <c r="CF534" s="8"/>
      <c r="CG534" s="8"/>
      <c r="CH534" s="8"/>
    </row>
    <row r="535" spans="1:86">
      <c r="A535" s="8"/>
      <c r="B535" s="8"/>
      <c r="C535" s="8"/>
      <c r="D535" s="8"/>
      <c r="E535" s="8"/>
      <c r="F535" s="8"/>
      <c r="G535" s="8"/>
      <c r="H535" s="8"/>
      <c r="I535" s="8"/>
      <c r="J535" s="8"/>
      <c r="K535" s="8"/>
      <c r="L535" s="8"/>
      <c r="M535" s="8"/>
      <c r="N535" s="8"/>
      <c r="O535" s="8"/>
      <c r="P535" s="8"/>
      <c r="Q535" s="8"/>
      <c r="R535" s="8"/>
      <c r="S535" s="8"/>
      <c r="T535" s="8"/>
      <c r="U535" s="8"/>
      <c r="V535" s="8"/>
      <c r="W535" s="8"/>
      <c r="X535" s="8"/>
      <c r="Z535" s="8"/>
      <c r="AA535" s="8"/>
      <c r="AB535" s="8"/>
      <c r="AC535" s="8"/>
      <c r="AD535" s="8"/>
      <c r="AE535" s="8"/>
      <c r="AF535" s="8"/>
      <c r="AG535" s="8"/>
      <c r="AH535" s="8"/>
      <c r="AI535" s="8"/>
      <c r="AJ535" s="8"/>
      <c r="AK535" s="8"/>
      <c r="AL535" s="8"/>
      <c r="AM535" s="8"/>
      <c r="AN535" s="8"/>
      <c r="AO535" s="8"/>
      <c r="AP535" s="8"/>
      <c r="AQ535" s="8"/>
      <c r="AR535" s="8"/>
      <c r="AS535" s="8"/>
      <c r="AT535" s="8"/>
      <c r="AU535" s="8"/>
      <c r="AV535" s="8"/>
      <c r="AW535" s="8"/>
      <c r="AX535" s="8"/>
      <c r="AY535" s="8"/>
      <c r="AZ535" s="8"/>
      <c r="BA535" s="8"/>
      <c r="BB535" s="8"/>
      <c r="BC535" s="8"/>
      <c r="BD535" s="8"/>
      <c r="BE535" s="8"/>
      <c r="BF535" s="8"/>
      <c r="BG535" s="8"/>
      <c r="BH535" s="8"/>
      <c r="BI535" s="8"/>
      <c r="BJ535" s="8"/>
      <c r="BK535" s="8"/>
      <c r="BL535" s="8"/>
      <c r="BM535" s="8"/>
      <c r="BN535" s="8"/>
      <c r="BO535" s="8"/>
      <c r="BP535" s="8"/>
      <c r="BQ535" s="8"/>
      <c r="BR535" s="8"/>
      <c r="BS535" s="8"/>
      <c r="BT535" s="8"/>
      <c r="BU535" s="8"/>
      <c r="BV535" s="8"/>
      <c r="BW535" s="8"/>
      <c r="BX535" s="8"/>
      <c r="BY535" s="8"/>
      <c r="BZ535" s="8"/>
      <c r="CA535" s="8"/>
      <c r="CB535" s="8"/>
      <c r="CC535" s="8"/>
      <c r="CD535" s="8"/>
      <c r="CE535" s="8"/>
      <c r="CF535" s="8"/>
      <c r="CG535" s="8"/>
      <c r="CH535" s="8"/>
    </row>
    <row r="536" spans="1:86">
      <c r="A536" s="8"/>
      <c r="B536" s="8"/>
      <c r="C536" s="8"/>
      <c r="D536" s="8"/>
      <c r="E536" s="8"/>
      <c r="F536" s="8"/>
      <c r="G536" s="8"/>
      <c r="H536" s="8"/>
      <c r="I536" s="8"/>
      <c r="J536" s="8"/>
      <c r="K536" s="8"/>
      <c r="L536" s="8"/>
      <c r="M536" s="8"/>
      <c r="N536" s="8"/>
      <c r="O536" s="8"/>
      <c r="P536" s="8"/>
      <c r="Q536" s="8"/>
      <c r="R536" s="8"/>
      <c r="S536" s="8"/>
      <c r="T536" s="8"/>
      <c r="U536" s="8"/>
      <c r="V536" s="8"/>
      <c r="W536" s="8"/>
      <c r="X536" s="8"/>
      <c r="Z536" s="8"/>
      <c r="AA536" s="8"/>
      <c r="AB536" s="8"/>
      <c r="AC536" s="8"/>
      <c r="AD536" s="8"/>
      <c r="AE536" s="8"/>
      <c r="AF536" s="8"/>
      <c r="AG536" s="8"/>
      <c r="AH536" s="8"/>
      <c r="AI536" s="8"/>
      <c r="AJ536" s="8"/>
      <c r="AK536" s="8"/>
      <c r="AL536" s="8"/>
      <c r="AM536" s="8"/>
      <c r="AN536" s="8"/>
      <c r="AO536" s="8"/>
      <c r="AP536" s="8"/>
      <c r="AQ536" s="8"/>
      <c r="AR536" s="8"/>
      <c r="AS536" s="8"/>
      <c r="AT536" s="8"/>
      <c r="AU536" s="8"/>
      <c r="AV536" s="8"/>
      <c r="AW536" s="8"/>
      <c r="AX536" s="8"/>
      <c r="AY536" s="8"/>
      <c r="AZ536" s="8"/>
      <c r="BA536" s="8"/>
      <c r="BB536" s="8"/>
      <c r="BC536" s="8"/>
      <c r="BD536" s="8"/>
      <c r="BE536" s="8"/>
      <c r="BF536" s="8"/>
      <c r="BG536" s="8"/>
      <c r="BH536" s="8"/>
      <c r="BI536" s="8"/>
      <c r="BJ536" s="8"/>
      <c r="BK536" s="8"/>
      <c r="BL536" s="8"/>
      <c r="BM536" s="8"/>
      <c r="BN536" s="8"/>
      <c r="BO536" s="8"/>
      <c r="BP536" s="8"/>
      <c r="BQ536" s="8"/>
      <c r="BR536" s="8"/>
      <c r="BS536" s="8"/>
      <c r="BT536" s="8"/>
      <c r="BU536" s="8"/>
      <c r="BV536" s="8"/>
      <c r="BW536" s="8"/>
      <c r="BX536" s="8"/>
      <c r="BY536" s="8"/>
      <c r="BZ536" s="8"/>
      <c r="CA536" s="8"/>
      <c r="CB536" s="8"/>
      <c r="CC536" s="8"/>
      <c r="CD536" s="8"/>
      <c r="CE536" s="8"/>
      <c r="CF536" s="8"/>
      <c r="CG536" s="8"/>
      <c r="CH536" s="8"/>
    </row>
    <row r="537" spans="1:86">
      <c r="A537" s="8"/>
      <c r="B537" s="8"/>
      <c r="C537" s="8"/>
      <c r="D537" s="8"/>
      <c r="E537" s="8"/>
      <c r="F537" s="8"/>
      <c r="G537" s="8"/>
      <c r="H537" s="8"/>
      <c r="I537" s="8"/>
      <c r="J537" s="8"/>
      <c r="K537" s="8"/>
      <c r="L537" s="8"/>
      <c r="M537" s="8"/>
      <c r="N537" s="8"/>
      <c r="O537" s="8"/>
      <c r="P537" s="8"/>
      <c r="Q537" s="8"/>
      <c r="R537" s="8"/>
      <c r="S537" s="8"/>
      <c r="T537" s="8"/>
      <c r="U537" s="8"/>
      <c r="V537" s="8"/>
      <c r="W537" s="8"/>
      <c r="X537" s="8"/>
      <c r="Z537" s="8"/>
      <c r="AA537" s="8"/>
      <c r="AB537" s="8"/>
      <c r="AC537" s="8"/>
      <c r="AD537" s="8"/>
      <c r="AE537" s="8"/>
      <c r="AF537" s="8"/>
      <c r="AG537" s="8"/>
      <c r="AH537" s="8"/>
      <c r="AI537" s="8"/>
      <c r="AJ537" s="8"/>
      <c r="AK537" s="8"/>
      <c r="AL537" s="8"/>
      <c r="AM537" s="8"/>
      <c r="AN537" s="8"/>
      <c r="AO537" s="8"/>
      <c r="AP537" s="8"/>
      <c r="AQ537" s="8"/>
      <c r="AR537" s="8"/>
      <c r="AS537" s="8"/>
      <c r="AT537" s="8"/>
      <c r="AU537" s="8"/>
      <c r="AV537" s="8"/>
      <c r="AW537" s="8"/>
      <c r="AX537" s="8"/>
      <c r="AY537" s="8"/>
      <c r="AZ537" s="8"/>
      <c r="BA537" s="8"/>
      <c r="BB537" s="8"/>
      <c r="BC537" s="8"/>
      <c r="BD537" s="8"/>
      <c r="BE537" s="8"/>
      <c r="BF537" s="8"/>
      <c r="BG537" s="8"/>
      <c r="BH537" s="8"/>
      <c r="BI537" s="8"/>
      <c r="BJ537" s="8"/>
      <c r="BK537" s="8"/>
      <c r="BL537" s="8"/>
      <c r="BM537" s="8"/>
      <c r="BN537" s="8"/>
      <c r="BO537" s="8"/>
      <c r="BP537" s="8"/>
      <c r="BQ537" s="8"/>
      <c r="BR537" s="8"/>
      <c r="BS537" s="8"/>
      <c r="BT537" s="8"/>
      <c r="BU537" s="8"/>
      <c r="BV537" s="8"/>
      <c r="BW537" s="8"/>
      <c r="BX537" s="8"/>
      <c r="BY537" s="8"/>
      <c r="BZ537" s="8"/>
      <c r="CA537" s="8"/>
      <c r="CB537" s="8"/>
      <c r="CC537" s="8"/>
      <c r="CD537" s="8"/>
      <c r="CE537" s="8"/>
      <c r="CF537" s="8"/>
      <c r="CG537" s="8"/>
      <c r="CH537" s="8"/>
    </row>
    <row r="538" spans="1:86">
      <c r="A538" s="8"/>
      <c r="B538" s="8"/>
      <c r="C538" s="8"/>
      <c r="D538" s="8"/>
      <c r="E538" s="8"/>
      <c r="F538" s="8"/>
      <c r="G538" s="8"/>
      <c r="H538" s="8"/>
      <c r="I538" s="8"/>
      <c r="J538" s="8"/>
      <c r="K538" s="8"/>
      <c r="L538" s="8"/>
      <c r="M538" s="8"/>
      <c r="N538" s="8"/>
      <c r="O538" s="8"/>
      <c r="P538" s="8"/>
      <c r="Q538" s="8"/>
      <c r="R538" s="8"/>
      <c r="S538" s="8"/>
      <c r="T538" s="8"/>
      <c r="U538" s="8"/>
      <c r="V538" s="8"/>
      <c r="W538" s="8"/>
      <c r="X538" s="8"/>
      <c r="Z538" s="8"/>
      <c r="AA538" s="8"/>
      <c r="AB538" s="8"/>
      <c r="AC538" s="8"/>
      <c r="AD538" s="8"/>
      <c r="AE538" s="8"/>
      <c r="AF538" s="8"/>
      <c r="AG538" s="8"/>
      <c r="AH538" s="8"/>
      <c r="AI538" s="8"/>
      <c r="AJ538" s="8"/>
      <c r="AK538" s="8"/>
      <c r="AL538" s="8"/>
      <c r="AM538" s="8"/>
      <c r="AN538" s="8"/>
      <c r="AO538" s="8"/>
      <c r="AP538" s="8"/>
      <c r="AQ538" s="8"/>
      <c r="AR538" s="8"/>
      <c r="AS538" s="8"/>
      <c r="AT538" s="8"/>
      <c r="AU538" s="8"/>
      <c r="AV538" s="8"/>
      <c r="AW538" s="8"/>
      <c r="AX538" s="8"/>
      <c r="AY538" s="8"/>
      <c r="AZ538" s="8"/>
      <c r="BA538" s="8"/>
      <c r="BB538" s="8"/>
      <c r="BC538" s="8"/>
      <c r="BD538" s="8"/>
      <c r="BE538" s="8"/>
      <c r="BF538" s="8"/>
      <c r="BG538" s="8"/>
      <c r="BH538" s="8"/>
      <c r="BI538" s="8"/>
      <c r="BJ538" s="8"/>
      <c r="BK538" s="8"/>
      <c r="BL538" s="8"/>
      <c r="BM538" s="8"/>
      <c r="BN538" s="8"/>
      <c r="BO538" s="8"/>
      <c r="BP538" s="8"/>
      <c r="BQ538" s="8"/>
      <c r="BR538" s="8"/>
      <c r="BS538" s="8"/>
      <c r="BT538" s="8"/>
      <c r="BU538" s="8"/>
      <c r="BV538" s="8"/>
      <c r="BW538" s="8"/>
      <c r="BX538" s="8"/>
      <c r="BY538" s="8"/>
      <c r="BZ538" s="8"/>
      <c r="CA538" s="8"/>
      <c r="CB538" s="8"/>
      <c r="CC538" s="8"/>
      <c r="CD538" s="8"/>
      <c r="CE538" s="8"/>
      <c r="CF538" s="8"/>
      <c r="CG538" s="8"/>
      <c r="CH538" s="8"/>
    </row>
    <row r="539" spans="1:86">
      <c r="A539" s="8"/>
      <c r="B539" s="8"/>
      <c r="C539" s="8"/>
      <c r="D539" s="8"/>
      <c r="E539" s="8"/>
      <c r="F539" s="8"/>
      <c r="G539" s="8"/>
      <c r="H539" s="8"/>
      <c r="I539" s="8"/>
      <c r="J539" s="8"/>
      <c r="K539" s="8"/>
      <c r="L539" s="8"/>
      <c r="M539" s="8"/>
      <c r="N539" s="8"/>
      <c r="O539" s="8"/>
      <c r="P539" s="8"/>
      <c r="Q539" s="8"/>
      <c r="R539" s="8"/>
      <c r="S539" s="8"/>
      <c r="T539" s="8"/>
      <c r="U539" s="8"/>
      <c r="V539" s="8"/>
      <c r="W539" s="8"/>
      <c r="X539" s="8"/>
      <c r="Z539" s="8"/>
      <c r="AA539" s="8"/>
      <c r="AB539" s="8"/>
      <c r="AC539" s="8"/>
      <c r="AD539" s="8"/>
      <c r="AE539" s="8"/>
      <c r="AF539" s="8"/>
      <c r="AG539" s="8"/>
      <c r="AH539" s="8"/>
      <c r="AI539" s="8"/>
      <c r="AJ539" s="8"/>
      <c r="AK539" s="8"/>
      <c r="AL539" s="8"/>
      <c r="AM539" s="8"/>
      <c r="AN539" s="8"/>
      <c r="AO539" s="8"/>
      <c r="AP539" s="8"/>
      <c r="AQ539" s="8"/>
      <c r="AR539" s="8"/>
      <c r="AS539" s="8"/>
      <c r="AT539" s="8"/>
      <c r="AU539" s="8"/>
      <c r="AV539" s="8"/>
      <c r="AW539" s="8"/>
      <c r="AX539" s="8"/>
      <c r="AY539" s="8"/>
      <c r="AZ539" s="8"/>
      <c r="BA539" s="8"/>
      <c r="BB539" s="8"/>
      <c r="BC539" s="8"/>
      <c r="BD539" s="8"/>
      <c r="BE539" s="8"/>
      <c r="BF539" s="8"/>
      <c r="BG539" s="8"/>
      <c r="BH539" s="8"/>
      <c r="BI539" s="8"/>
      <c r="BJ539" s="8"/>
      <c r="BK539" s="8"/>
      <c r="BL539" s="8"/>
      <c r="BM539" s="8"/>
      <c r="BN539" s="8"/>
      <c r="BO539" s="8"/>
      <c r="BP539" s="8"/>
      <c r="BQ539" s="8"/>
      <c r="BR539" s="8"/>
      <c r="BS539" s="8"/>
      <c r="BT539" s="8"/>
      <c r="BU539" s="8"/>
      <c r="BV539" s="8"/>
      <c r="BW539" s="8"/>
      <c r="BX539" s="8"/>
      <c r="BY539" s="8"/>
      <c r="BZ539" s="8"/>
      <c r="CA539" s="8"/>
      <c r="CB539" s="8"/>
      <c r="CC539" s="8"/>
      <c r="CD539" s="8"/>
      <c r="CE539" s="8"/>
      <c r="CF539" s="8"/>
      <c r="CG539" s="8"/>
      <c r="CH539" s="8"/>
    </row>
    <row r="540" spans="1:86">
      <c r="A540" s="8"/>
      <c r="B540" s="8"/>
      <c r="C540" s="8"/>
      <c r="D540" s="8"/>
      <c r="E540" s="8"/>
      <c r="F540" s="8"/>
      <c r="G540" s="8"/>
      <c r="H540" s="8"/>
      <c r="I540" s="8"/>
      <c r="J540" s="8"/>
      <c r="K540" s="8"/>
      <c r="L540" s="8"/>
      <c r="M540" s="8"/>
      <c r="N540" s="8"/>
      <c r="O540" s="8"/>
      <c r="P540" s="8"/>
      <c r="Q540" s="8"/>
      <c r="R540" s="8"/>
      <c r="S540" s="8"/>
      <c r="T540" s="8"/>
      <c r="U540" s="8"/>
      <c r="V540" s="8"/>
      <c r="W540" s="8"/>
      <c r="X540" s="8"/>
      <c r="Z540" s="8"/>
      <c r="AA540" s="8"/>
      <c r="AB540" s="8"/>
      <c r="AC540" s="8"/>
      <c r="AD540" s="8"/>
      <c r="AE540" s="8"/>
      <c r="AF540" s="8"/>
      <c r="AG540" s="8"/>
      <c r="AH540" s="8"/>
      <c r="AI540" s="8"/>
      <c r="AJ540" s="8"/>
      <c r="AK540" s="8"/>
      <c r="AL540" s="8"/>
      <c r="AM540" s="8"/>
      <c r="AN540" s="8"/>
      <c r="AO540" s="8"/>
      <c r="AP540" s="8"/>
      <c r="AQ540" s="8"/>
      <c r="AR540" s="8"/>
      <c r="AS540" s="8"/>
      <c r="AT540" s="8"/>
      <c r="AU540" s="8"/>
      <c r="AV540" s="8"/>
      <c r="AW540" s="8"/>
      <c r="AX540" s="8"/>
      <c r="AY540" s="8"/>
      <c r="AZ540" s="8"/>
      <c r="BA540" s="8"/>
      <c r="BB540" s="8"/>
      <c r="BC540" s="8"/>
      <c r="BD540" s="8"/>
      <c r="BE540" s="8"/>
      <c r="BF540" s="8"/>
      <c r="BG540" s="8"/>
      <c r="BH540" s="8"/>
      <c r="BI540" s="8"/>
      <c r="BJ540" s="8"/>
      <c r="BK540" s="8"/>
      <c r="BL540" s="8"/>
      <c r="BM540" s="8"/>
      <c r="BN540" s="8"/>
      <c r="BO540" s="8"/>
      <c r="BP540" s="8"/>
      <c r="BQ540" s="8"/>
      <c r="BR540" s="8"/>
      <c r="BS540" s="8"/>
      <c r="BT540" s="8"/>
      <c r="BU540" s="8"/>
      <c r="BV540" s="8"/>
      <c r="BW540" s="8"/>
      <c r="BX540" s="8"/>
      <c r="BY540" s="8"/>
      <c r="BZ540" s="8"/>
      <c r="CA540" s="8"/>
      <c r="CB540" s="8"/>
      <c r="CC540" s="8"/>
      <c r="CD540" s="8"/>
      <c r="CE540" s="8"/>
      <c r="CF540" s="8"/>
      <c r="CG540" s="8"/>
      <c r="CH540" s="8"/>
    </row>
    <row r="541" spans="1:86">
      <c r="A541" s="8"/>
      <c r="B541" s="8"/>
      <c r="C541" s="8"/>
      <c r="D541" s="8"/>
      <c r="E541" s="8"/>
      <c r="F541" s="8"/>
      <c r="G541" s="8"/>
      <c r="H541" s="8"/>
      <c r="I541" s="8"/>
      <c r="J541" s="8"/>
      <c r="K541" s="8"/>
      <c r="L541" s="8"/>
      <c r="M541" s="8"/>
      <c r="N541" s="8"/>
      <c r="O541" s="8"/>
      <c r="P541" s="8"/>
      <c r="Q541" s="8"/>
      <c r="R541" s="8"/>
      <c r="S541" s="8"/>
      <c r="T541" s="8"/>
      <c r="U541" s="8"/>
      <c r="V541" s="8"/>
      <c r="W541" s="8"/>
      <c r="X541" s="8"/>
      <c r="Z541" s="8"/>
      <c r="AA541" s="8"/>
      <c r="AB541" s="8"/>
      <c r="AC541" s="8"/>
      <c r="AD541" s="8"/>
      <c r="AE541" s="8"/>
      <c r="AF541" s="8"/>
      <c r="AG541" s="8"/>
      <c r="AH541" s="8"/>
      <c r="AI541" s="8"/>
      <c r="AJ541" s="8"/>
      <c r="AK541" s="8"/>
      <c r="AL541" s="8"/>
      <c r="AM541" s="8"/>
      <c r="AN541" s="8"/>
      <c r="AO541" s="8"/>
      <c r="AP541" s="8"/>
      <c r="AQ541" s="8"/>
      <c r="AR541" s="8"/>
      <c r="AS541" s="8"/>
      <c r="AT541" s="8"/>
      <c r="AU541" s="8"/>
      <c r="AV541" s="8"/>
      <c r="AW541" s="8"/>
      <c r="AX541" s="8"/>
      <c r="AY541" s="8"/>
      <c r="AZ541" s="8"/>
      <c r="BA541" s="8"/>
      <c r="BB541" s="8"/>
      <c r="BC541" s="8"/>
      <c r="BD541" s="8"/>
      <c r="BE541" s="8"/>
      <c r="BF541" s="8"/>
      <c r="BG541" s="8"/>
      <c r="BH541" s="8"/>
      <c r="BI541" s="8"/>
      <c r="BJ541" s="8"/>
      <c r="BK541" s="8"/>
      <c r="BL541" s="8"/>
      <c r="BM541" s="8"/>
      <c r="BN541" s="8"/>
      <c r="BO541" s="8"/>
      <c r="BP541" s="8"/>
      <c r="BQ541" s="8"/>
      <c r="BR541" s="8"/>
      <c r="BS541" s="8"/>
      <c r="BT541" s="8"/>
      <c r="BU541" s="8"/>
      <c r="BV541" s="8"/>
      <c r="BW541" s="8"/>
      <c r="BX541" s="8"/>
      <c r="BY541" s="8"/>
      <c r="BZ541" s="8"/>
      <c r="CA541" s="8"/>
      <c r="CB541" s="8"/>
      <c r="CC541" s="8"/>
      <c r="CD541" s="8"/>
      <c r="CE541" s="8"/>
      <c r="CF541" s="8"/>
      <c r="CG541" s="8"/>
      <c r="CH541" s="8"/>
    </row>
    <row r="542" spans="1:86">
      <c r="A542" s="8"/>
      <c r="B542" s="8"/>
      <c r="C542" s="8"/>
      <c r="D542" s="8"/>
      <c r="E542" s="8"/>
      <c r="F542" s="8"/>
      <c r="G542" s="8"/>
      <c r="H542" s="8"/>
      <c r="I542" s="8"/>
      <c r="J542" s="8"/>
      <c r="K542" s="8"/>
      <c r="L542" s="8"/>
      <c r="M542" s="8"/>
      <c r="N542" s="8"/>
      <c r="O542" s="8"/>
      <c r="P542" s="8"/>
      <c r="Q542" s="8"/>
      <c r="R542" s="8"/>
      <c r="S542" s="8"/>
      <c r="T542" s="8"/>
      <c r="U542" s="8"/>
      <c r="V542" s="8"/>
      <c r="W542" s="8"/>
      <c r="X542" s="8"/>
      <c r="Z542" s="8"/>
      <c r="AA542" s="8"/>
      <c r="AB542" s="8"/>
      <c r="AC542" s="8"/>
      <c r="AD542" s="8"/>
      <c r="AE542" s="8"/>
      <c r="AF542" s="8"/>
      <c r="AG542" s="8"/>
      <c r="AH542" s="8"/>
      <c r="AI542" s="8"/>
      <c r="AJ542" s="8"/>
      <c r="AK542" s="8"/>
      <c r="AL542" s="8"/>
      <c r="AM542" s="8"/>
      <c r="AN542" s="8"/>
      <c r="AO542" s="8"/>
      <c r="AP542" s="8"/>
      <c r="AQ542" s="8"/>
      <c r="AR542" s="8"/>
      <c r="AS542" s="8"/>
      <c r="AT542" s="8"/>
      <c r="AU542" s="8"/>
      <c r="AV542" s="8"/>
      <c r="AW542" s="8"/>
      <c r="AX542" s="8"/>
      <c r="AY542" s="8"/>
      <c r="AZ542" s="8"/>
      <c r="BA542" s="8"/>
      <c r="BB542" s="8"/>
      <c r="BC542" s="8"/>
      <c r="BD542" s="8"/>
      <c r="BE542" s="8"/>
      <c r="BF542" s="8"/>
      <c r="BG542" s="8"/>
      <c r="BH542" s="8"/>
      <c r="BI542" s="8"/>
      <c r="BJ542" s="8"/>
      <c r="BK542" s="8"/>
      <c r="BL542" s="8"/>
      <c r="BM542" s="8"/>
      <c r="BN542" s="8"/>
      <c r="BO542" s="8"/>
      <c r="BP542" s="8"/>
      <c r="BQ542" s="8"/>
      <c r="BR542" s="8"/>
      <c r="BS542" s="8"/>
      <c r="BT542" s="8"/>
      <c r="BU542" s="8"/>
      <c r="BV542" s="8"/>
      <c r="BW542" s="8"/>
      <c r="BX542" s="8"/>
      <c r="BY542" s="8"/>
      <c r="BZ542" s="8"/>
      <c r="CA542" s="8"/>
      <c r="CB542" s="8"/>
      <c r="CC542" s="8"/>
      <c r="CD542" s="8"/>
      <c r="CE542" s="8"/>
      <c r="CF542" s="8"/>
      <c r="CG542" s="8"/>
      <c r="CH542" s="8"/>
    </row>
    <row r="543" spans="1:86">
      <c r="A543" s="8"/>
      <c r="B543" s="8"/>
      <c r="C543" s="8"/>
      <c r="D543" s="8"/>
      <c r="E543" s="8"/>
      <c r="F543" s="8"/>
      <c r="G543" s="8"/>
      <c r="H543" s="8"/>
      <c r="I543" s="8"/>
      <c r="J543" s="8"/>
      <c r="K543" s="8"/>
      <c r="L543" s="8"/>
      <c r="M543" s="8"/>
      <c r="N543" s="8"/>
      <c r="O543" s="8"/>
      <c r="P543" s="8"/>
      <c r="Q543" s="8"/>
      <c r="R543" s="8"/>
      <c r="S543" s="8"/>
      <c r="T543" s="8"/>
      <c r="U543" s="8"/>
      <c r="V543" s="8"/>
      <c r="W543" s="8"/>
      <c r="X543" s="8"/>
      <c r="Z543" s="8"/>
      <c r="AA543" s="8"/>
      <c r="AB543" s="8"/>
      <c r="AC543" s="8"/>
      <c r="AD543" s="8"/>
      <c r="AE543" s="8"/>
      <c r="AF543" s="8"/>
      <c r="AG543" s="8"/>
      <c r="AH543" s="8"/>
      <c r="AI543" s="8"/>
      <c r="AJ543" s="8"/>
      <c r="AK543" s="8"/>
      <c r="AL543" s="8"/>
      <c r="AM543" s="8"/>
      <c r="AN543" s="8"/>
      <c r="AO543" s="8"/>
      <c r="AP543" s="8"/>
      <c r="AQ543" s="8"/>
      <c r="AR543" s="8"/>
      <c r="AS543" s="8"/>
      <c r="AT543" s="8"/>
      <c r="AU543" s="8"/>
      <c r="AV543" s="8"/>
      <c r="AW543" s="8"/>
      <c r="AX543" s="8"/>
      <c r="AY543" s="8"/>
      <c r="AZ543" s="8"/>
      <c r="BA543" s="8"/>
      <c r="BB543" s="8"/>
      <c r="BC543" s="8"/>
      <c r="BD543" s="8"/>
      <c r="BE543" s="8"/>
      <c r="BF543" s="8"/>
      <c r="BG543" s="8"/>
      <c r="BH543" s="8"/>
      <c r="BI543" s="8"/>
      <c r="BJ543" s="8"/>
      <c r="BK543" s="8"/>
      <c r="BL543" s="8"/>
      <c r="BM543" s="8"/>
      <c r="BN543" s="8"/>
      <c r="BO543" s="8"/>
      <c r="BP543" s="8"/>
      <c r="BQ543" s="8"/>
      <c r="BR543" s="8"/>
      <c r="BS543" s="8"/>
      <c r="BT543" s="8"/>
      <c r="BU543" s="8"/>
      <c r="BV543" s="8"/>
      <c r="BW543" s="8"/>
      <c r="BX543" s="8"/>
      <c r="BY543" s="8"/>
      <c r="BZ543" s="8"/>
      <c r="CA543" s="8"/>
      <c r="CB543" s="8"/>
      <c r="CC543" s="8"/>
      <c r="CD543" s="8"/>
      <c r="CE543" s="8"/>
      <c r="CF543" s="8"/>
      <c r="CG543" s="8"/>
      <c r="CH543" s="8"/>
    </row>
    <row r="544" spans="1:86">
      <c r="A544" s="8"/>
      <c r="B544" s="8"/>
      <c r="C544" s="8"/>
      <c r="D544" s="8"/>
      <c r="E544" s="8"/>
      <c r="F544" s="8"/>
      <c r="G544" s="8"/>
      <c r="H544" s="8"/>
      <c r="I544" s="8"/>
      <c r="J544" s="8"/>
      <c r="K544" s="8"/>
      <c r="L544" s="8"/>
      <c r="M544" s="8"/>
      <c r="N544" s="8"/>
      <c r="O544" s="8"/>
      <c r="P544" s="8"/>
      <c r="Q544" s="8"/>
      <c r="R544" s="8"/>
      <c r="S544" s="8"/>
      <c r="T544" s="8"/>
      <c r="U544" s="8"/>
      <c r="V544" s="8"/>
      <c r="W544" s="8"/>
      <c r="X544" s="8"/>
      <c r="Z544" s="8"/>
      <c r="AA544" s="8"/>
      <c r="AB544" s="8"/>
      <c r="AC544" s="8"/>
      <c r="AD544" s="8"/>
      <c r="AE544" s="8"/>
      <c r="AF544" s="8"/>
      <c r="AG544" s="8"/>
      <c r="AH544" s="8"/>
      <c r="AI544" s="8"/>
      <c r="AJ544" s="8"/>
      <c r="AK544" s="8"/>
      <c r="AL544" s="8"/>
      <c r="AM544" s="8"/>
      <c r="AN544" s="8"/>
      <c r="AO544" s="8"/>
      <c r="AP544" s="8"/>
      <c r="AQ544" s="8"/>
      <c r="AR544" s="8"/>
      <c r="AS544" s="8"/>
      <c r="AT544" s="8"/>
      <c r="AU544" s="8"/>
      <c r="AV544" s="8"/>
      <c r="AW544" s="8"/>
      <c r="AX544" s="8"/>
      <c r="AY544" s="8"/>
      <c r="AZ544" s="8"/>
      <c r="BA544" s="8"/>
      <c r="BB544" s="8"/>
      <c r="BC544" s="8"/>
      <c r="BD544" s="8"/>
      <c r="BE544" s="8"/>
      <c r="BF544" s="8"/>
      <c r="BG544" s="8"/>
      <c r="BH544" s="8"/>
      <c r="BI544" s="8"/>
      <c r="BJ544" s="8"/>
      <c r="BK544" s="8"/>
      <c r="BL544" s="8"/>
      <c r="BM544" s="8"/>
      <c r="BN544" s="8"/>
      <c r="BO544" s="8"/>
      <c r="BP544" s="8"/>
      <c r="BQ544" s="8"/>
      <c r="BR544" s="8"/>
      <c r="BS544" s="8"/>
      <c r="BT544" s="8"/>
      <c r="BU544" s="8"/>
      <c r="BV544" s="8"/>
      <c r="BW544" s="8"/>
      <c r="BX544" s="8"/>
      <c r="BY544" s="8"/>
      <c r="BZ544" s="8"/>
      <c r="CA544" s="8"/>
      <c r="CB544" s="8"/>
      <c r="CC544" s="8"/>
      <c r="CD544" s="8"/>
      <c r="CE544" s="8"/>
      <c r="CF544" s="8"/>
      <c r="CG544" s="8"/>
      <c r="CH544" s="8"/>
    </row>
    <row r="545" spans="1:86">
      <c r="A545" s="8"/>
      <c r="B545" s="8"/>
      <c r="C545" s="8"/>
      <c r="D545" s="8"/>
      <c r="E545" s="8"/>
      <c r="F545" s="8"/>
      <c r="G545" s="8"/>
      <c r="H545" s="8"/>
      <c r="I545" s="8"/>
      <c r="J545" s="8"/>
      <c r="K545" s="8"/>
      <c r="L545" s="8"/>
      <c r="M545" s="8"/>
      <c r="N545" s="8"/>
      <c r="O545" s="8"/>
      <c r="P545" s="8"/>
      <c r="Q545" s="8"/>
      <c r="R545" s="8"/>
      <c r="S545" s="8"/>
      <c r="T545" s="8"/>
      <c r="U545" s="8"/>
      <c r="V545" s="8"/>
      <c r="W545" s="8"/>
      <c r="X545" s="8"/>
      <c r="Z545" s="8"/>
      <c r="AA545" s="8"/>
      <c r="AB545" s="8"/>
      <c r="AC545" s="8"/>
      <c r="AD545" s="8"/>
      <c r="AE545" s="8"/>
      <c r="AF545" s="8"/>
      <c r="AG545" s="8"/>
      <c r="AH545" s="8"/>
      <c r="AI545" s="8"/>
      <c r="AJ545" s="8"/>
      <c r="AK545" s="8"/>
      <c r="AL545" s="8"/>
      <c r="AM545" s="8"/>
      <c r="AN545" s="8"/>
      <c r="AO545" s="8"/>
      <c r="AP545" s="8"/>
      <c r="AQ545" s="8"/>
      <c r="AR545" s="8"/>
      <c r="AS545" s="8"/>
      <c r="AT545" s="8"/>
      <c r="AU545" s="8"/>
      <c r="AV545" s="8"/>
      <c r="AW545" s="8"/>
      <c r="AX545" s="8"/>
      <c r="AY545" s="8"/>
      <c r="AZ545" s="8"/>
      <c r="BA545" s="8"/>
      <c r="BB545" s="8"/>
      <c r="BC545" s="8"/>
      <c r="BD545" s="8"/>
      <c r="BE545" s="8"/>
      <c r="BF545" s="8"/>
      <c r="BG545" s="8"/>
      <c r="BH545" s="8"/>
      <c r="BI545" s="8"/>
      <c r="BJ545" s="8"/>
      <c r="BK545" s="8"/>
      <c r="BL545" s="8"/>
      <c r="BM545" s="8"/>
      <c r="BN545" s="8"/>
      <c r="BO545" s="8"/>
      <c r="BP545" s="8"/>
      <c r="BQ545" s="8"/>
      <c r="BR545" s="8"/>
      <c r="BS545" s="8"/>
      <c r="BT545" s="8"/>
      <c r="BU545" s="8"/>
      <c r="BV545" s="8"/>
      <c r="BW545" s="8"/>
      <c r="BX545" s="8"/>
      <c r="BY545" s="8"/>
      <c r="BZ545" s="8"/>
      <c r="CA545" s="8"/>
      <c r="CB545" s="8"/>
      <c r="CC545" s="8"/>
      <c r="CD545" s="8"/>
      <c r="CE545" s="8"/>
      <c r="CF545" s="8"/>
      <c r="CG545" s="8"/>
      <c r="CH545" s="8"/>
    </row>
    <row r="546" spans="1:86">
      <c r="A546" s="8"/>
      <c r="B546" s="8"/>
      <c r="C546" s="8"/>
      <c r="D546" s="8"/>
      <c r="E546" s="8"/>
      <c r="F546" s="8"/>
      <c r="G546" s="8"/>
      <c r="H546" s="8"/>
      <c r="I546" s="8"/>
      <c r="J546" s="8"/>
      <c r="K546" s="8"/>
      <c r="L546" s="8"/>
      <c r="M546" s="8"/>
      <c r="N546" s="8"/>
      <c r="O546" s="8"/>
      <c r="P546" s="8"/>
      <c r="Q546" s="8"/>
      <c r="R546" s="8"/>
      <c r="S546" s="8"/>
      <c r="T546" s="8"/>
      <c r="U546" s="8"/>
      <c r="V546" s="8"/>
      <c r="W546" s="8"/>
      <c r="X546" s="8"/>
      <c r="Z546" s="8"/>
      <c r="AA546" s="8"/>
      <c r="AB546" s="8"/>
      <c r="AC546" s="8"/>
      <c r="AD546" s="8"/>
      <c r="AE546" s="8"/>
      <c r="AF546" s="8"/>
      <c r="AG546" s="8"/>
      <c r="AH546" s="8"/>
      <c r="AI546" s="8"/>
      <c r="AJ546" s="8"/>
      <c r="AK546" s="8"/>
      <c r="AL546" s="8"/>
      <c r="AM546" s="8"/>
      <c r="AN546" s="8"/>
      <c r="AO546" s="8"/>
      <c r="AP546" s="8"/>
      <c r="AQ546" s="8"/>
      <c r="AR546" s="8"/>
      <c r="AS546" s="8"/>
      <c r="AT546" s="8"/>
      <c r="AU546" s="8"/>
      <c r="AV546" s="8"/>
      <c r="AW546" s="8"/>
      <c r="AX546" s="8"/>
      <c r="AY546" s="8"/>
      <c r="AZ546" s="8"/>
      <c r="BA546" s="8"/>
      <c r="BB546" s="8"/>
      <c r="BC546" s="8"/>
      <c r="BD546" s="8"/>
      <c r="BE546" s="8"/>
      <c r="BF546" s="8"/>
      <c r="BG546" s="8"/>
      <c r="BH546" s="8"/>
      <c r="BI546" s="8"/>
      <c r="BJ546" s="8"/>
      <c r="BK546" s="8"/>
      <c r="BL546" s="8"/>
      <c r="BM546" s="8"/>
      <c r="BN546" s="8"/>
      <c r="BO546" s="8"/>
      <c r="BP546" s="8"/>
      <c r="BQ546" s="8"/>
      <c r="BR546" s="8"/>
      <c r="BS546" s="8"/>
      <c r="BT546" s="8"/>
      <c r="BU546" s="8"/>
      <c r="BV546" s="8"/>
      <c r="BW546" s="8"/>
      <c r="BX546" s="8"/>
      <c r="BY546" s="8"/>
      <c r="BZ546" s="8"/>
      <c r="CA546" s="8"/>
      <c r="CB546" s="8"/>
      <c r="CC546" s="8"/>
      <c r="CD546" s="8"/>
      <c r="CE546" s="8"/>
      <c r="CF546" s="8"/>
      <c r="CG546" s="8"/>
      <c r="CH546" s="8"/>
    </row>
    <row r="547" spans="1:86">
      <c r="A547" s="8"/>
      <c r="B547" s="8"/>
      <c r="C547" s="8"/>
      <c r="D547" s="8"/>
      <c r="E547" s="8"/>
      <c r="F547" s="8"/>
      <c r="G547" s="8"/>
      <c r="H547" s="8"/>
      <c r="I547" s="8"/>
      <c r="J547" s="8"/>
      <c r="K547" s="8"/>
      <c r="L547" s="8"/>
      <c r="M547" s="8"/>
      <c r="N547" s="8"/>
      <c r="O547" s="8"/>
      <c r="P547" s="8"/>
      <c r="Q547" s="8"/>
      <c r="R547" s="8"/>
      <c r="S547" s="8"/>
      <c r="T547" s="8"/>
      <c r="U547" s="8"/>
      <c r="V547" s="8"/>
      <c r="W547" s="8"/>
      <c r="X547" s="8"/>
      <c r="Z547" s="8"/>
      <c r="AA547" s="8"/>
      <c r="AB547" s="8"/>
      <c r="AC547" s="8"/>
      <c r="AD547" s="8"/>
      <c r="AE547" s="8"/>
      <c r="AF547" s="8"/>
      <c r="AG547" s="8"/>
      <c r="AH547" s="8"/>
      <c r="AI547" s="8"/>
      <c r="AJ547" s="8"/>
      <c r="AK547" s="8"/>
      <c r="AL547" s="8"/>
      <c r="AM547" s="8"/>
      <c r="AN547" s="8"/>
      <c r="AO547" s="8"/>
      <c r="AP547" s="8"/>
      <c r="AQ547" s="8"/>
      <c r="AR547" s="8"/>
      <c r="AS547" s="8"/>
      <c r="AT547" s="8"/>
      <c r="AU547" s="8"/>
      <c r="AV547" s="8"/>
      <c r="AW547" s="8"/>
      <c r="AX547" s="8"/>
      <c r="AY547" s="8"/>
      <c r="AZ547" s="8"/>
      <c r="BA547" s="8"/>
      <c r="BB547" s="8"/>
      <c r="BC547" s="8"/>
      <c r="BD547" s="8"/>
      <c r="BE547" s="8"/>
      <c r="BF547" s="8"/>
      <c r="BG547" s="8"/>
      <c r="BH547" s="8"/>
      <c r="BI547" s="8"/>
      <c r="BJ547" s="8"/>
      <c r="BK547" s="8"/>
      <c r="BL547" s="8"/>
      <c r="BM547" s="8"/>
      <c r="BN547" s="8"/>
      <c r="BO547" s="8"/>
      <c r="BP547" s="8"/>
      <c r="BQ547" s="8"/>
      <c r="BR547" s="8"/>
      <c r="BS547" s="8"/>
      <c r="BT547" s="8"/>
      <c r="BU547" s="8"/>
      <c r="BV547" s="8"/>
      <c r="BW547" s="8"/>
      <c r="BX547" s="8"/>
      <c r="BY547" s="8"/>
      <c r="BZ547" s="8"/>
      <c r="CA547" s="8"/>
      <c r="CB547" s="8"/>
      <c r="CC547" s="8"/>
      <c r="CD547" s="8"/>
      <c r="CE547" s="8"/>
      <c r="CF547" s="8"/>
      <c r="CG547" s="8"/>
      <c r="CH547" s="8"/>
    </row>
    <row r="548" spans="1:86">
      <c r="A548" s="8"/>
      <c r="B548" s="8"/>
      <c r="C548" s="8"/>
      <c r="D548" s="8"/>
      <c r="E548" s="8"/>
      <c r="F548" s="8"/>
      <c r="G548" s="8"/>
      <c r="H548" s="8"/>
      <c r="I548" s="8"/>
      <c r="J548" s="8"/>
      <c r="K548" s="8"/>
      <c r="L548" s="8"/>
      <c r="M548" s="8"/>
      <c r="N548" s="8"/>
      <c r="O548" s="8"/>
      <c r="P548" s="8"/>
      <c r="Q548" s="8"/>
      <c r="R548" s="8"/>
      <c r="S548" s="8"/>
      <c r="T548" s="8"/>
      <c r="U548" s="8"/>
      <c r="V548" s="8"/>
      <c r="W548" s="8"/>
      <c r="X548" s="8"/>
      <c r="Z548" s="8"/>
      <c r="AA548" s="8"/>
      <c r="AB548" s="8"/>
      <c r="AC548" s="8"/>
      <c r="AD548" s="8"/>
      <c r="AE548" s="8"/>
      <c r="AF548" s="8"/>
      <c r="AG548" s="8"/>
      <c r="AH548" s="8"/>
      <c r="AI548" s="8"/>
      <c r="AJ548" s="8"/>
      <c r="AK548" s="8"/>
      <c r="AL548" s="8"/>
      <c r="AM548" s="8"/>
      <c r="AN548" s="8"/>
      <c r="AO548" s="8"/>
      <c r="AP548" s="8"/>
      <c r="AQ548" s="8"/>
      <c r="AR548" s="8"/>
      <c r="AS548" s="8"/>
      <c r="AT548" s="8"/>
      <c r="AU548" s="8"/>
      <c r="AV548" s="8"/>
      <c r="AW548" s="8"/>
      <c r="AX548" s="8"/>
      <c r="AY548" s="8"/>
      <c r="AZ548" s="8"/>
      <c r="BA548" s="8"/>
      <c r="BB548" s="8"/>
      <c r="BC548" s="8"/>
      <c r="BD548" s="8"/>
      <c r="BE548" s="8"/>
      <c r="BF548" s="8"/>
      <c r="BG548" s="8"/>
      <c r="BH548" s="8"/>
      <c r="BI548" s="8"/>
      <c r="BJ548" s="8"/>
      <c r="BK548" s="8"/>
      <c r="BL548" s="8"/>
      <c r="BM548" s="8"/>
      <c r="BN548" s="8"/>
      <c r="BO548" s="8"/>
      <c r="BP548" s="8"/>
      <c r="BQ548" s="8"/>
      <c r="BR548" s="8"/>
      <c r="BS548" s="8"/>
      <c r="BT548" s="8"/>
      <c r="BU548" s="8"/>
      <c r="BV548" s="8"/>
      <c r="BW548" s="8"/>
      <c r="BX548" s="8"/>
      <c r="BY548" s="8"/>
      <c r="BZ548" s="8"/>
      <c r="CA548" s="8"/>
      <c r="CB548" s="8"/>
      <c r="CC548" s="8"/>
      <c r="CD548" s="8"/>
      <c r="CE548" s="8"/>
      <c r="CF548" s="8"/>
      <c r="CG548" s="8"/>
      <c r="CH548" s="8"/>
    </row>
    <row r="549" spans="1:86">
      <c r="A549" s="8"/>
      <c r="B549" s="8"/>
      <c r="C549" s="8"/>
      <c r="D549" s="8"/>
      <c r="E549" s="8"/>
      <c r="F549" s="8"/>
      <c r="G549" s="8"/>
      <c r="H549" s="8"/>
      <c r="I549" s="8"/>
      <c r="J549" s="8"/>
      <c r="K549" s="8"/>
      <c r="L549" s="8"/>
      <c r="M549" s="8"/>
      <c r="N549" s="8"/>
      <c r="O549" s="8"/>
      <c r="P549" s="8"/>
      <c r="Q549" s="8"/>
      <c r="R549" s="8"/>
      <c r="S549" s="8"/>
      <c r="T549" s="8"/>
      <c r="U549" s="8"/>
      <c r="V549" s="8"/>
      <c r="W549" s="8"/>
      <c r="X549" s="8"/>
      <c r="Z549" s="8"/>
      <c r="AA549" s="8"/>
      <c r="AB549" s="8"/>
      <c r="AC549" s="8"/>
      <c r="AD549" s="8"/>
      <c r="AE549" s="8"/>
      <c r="AF549" s="8"/>
      <c r="AG549" s="8"/>
      <c r="AH549" s="8"/>
      <c r="AI549" s="8"/>
      <c r="AJ549" s="8"/>
      <c r="AK549" s="8"/>
      <c r="AL549" s="8"/>
      <c r="AM549" s="8"/>
      <c r="AN549" s="8"/>
      <c r="AO549" s="8"/>
      <c r="AP549" s="8"/>
      <c r="AQ549" s="8"/>
      <c r="AR549" s="8"/>
      <c r="AS549" s="8"/>
      <c r="AT549" s="8"/>
      <c r="AU549" s="8"/>
      <c r="AV549" s="8"/>
      <c r="AW549" s="8"/>
      <c r="AX549" s="8"/>
      <c r="AY549" s="8"/>
      <c r="AZ549" s="8"/>
      <c r="BA549" s="8"/>
      <c r="BB549" s="8"/>
      <c r="BC549" s="8"/>
      <c r="BD549" s="8"/>
      <c r="BE549" s="8"/>
      <c r="BF549" s="8"/>
      <c r="BG549" s="8"/>
      <c r="BH549" s="8"/>
      <c r="BI549" s="8"/>
      <c r="BJ549" s="8"/>
      <c r="BK549" s="8"/>
      <c r="BL549" s="8"/>
      <c r="BM549" s="8"/>
      <c r="BN549" s="8"/>
      <c r="BO549" s="8"/>
      <c r="BP549" s="8"/>
      <c r="BQ549" s="8"/>
      <c r="BR549" s="8"/>
      <c r="BS549" s="8"/>
      <c r="BT549" s="8"/>
      <c r="BU549" s="8"/>
      <c r="BV549" s="8"/>
      <c r="BW549" s="8"/>
      <c r="BX549" s="8"/>
      <c r="BY549" s="8"/>
      <c r="BZ549" s="8"/>
      <c r="CA549" s="8"/>
      <c r="CB549" s="8"/>
      <c r="CC549" s="8"/>
      <c r="CD549" s="8"/>
      <c r="CE549" s="8"/>
      <c r="CF549" s="8"/>
      <c r="CG549" s="8"/>
      <c r="CH549" s="8"/>
    </row>
    <row r="550" spans="1:86">
      <c r="A550" s="8"/>
      <c r="B550" s="8"/>
      <c r="C550" s="8"/>
      <c r="D550" s="8"/>
      <c r="E550" s="8"/>
      <c r="F550" s="8"/>
      <c r="G550" s="8"/>
      <c r="H550" s="8"/>
      <c r="I550" s="8"/>
      <c r="J550" s="8"/>
      <c r="K550" s="8"/>
      <c r="L550" s="8"/>
      <c r="M550" s="8"/>
      <c r="N550" s="8"/>
      <c r="O550" s="8"/>
      <c r="P550" s="8"/>
      <c r="Q550" s="8"/>
      <c r="R550" s="8"/>
      <c r="S550" s="8"/>
      <c r="T550" s="8"/>
      <c r="U550" s="8"/>
      <c r="V550" s="8"/>
      <c r="W550" s="8"/>
      <c r="X550" s="8"/>
      <c r="Z550" s="8"/>
      <c r="AA550" s="8"/>
      <c r="AB550" s="8"/>
      <c r="AC550" s="8"/>
      <c r="AD550" s="8"/>
      <c r="AE550" s="8"/>
      <c r="AF550" s="8"/>
      <c r="AG550" s="8"/>
      <c r="AH550" s="8"/>
      <c r="AI550" s="8"/>
      <c r="AJ550" s="8"/>
      <c r="AK550" s="8"/>
      <c r="AL550" s="8"/>
      <c r="AM550" s="8"/>
      <c r="AN550" s="8"/>
      <c r="AO550" s="8"/>
      <c r="AP550" s="8"/>
      <c r="AQ550" s="8"/>
      <c r="AR550" s="8"/>
      <c r="AS550" s="8"/>
      <c r="AT550" s="8"/>
      <c r="AU550" s="8"/>
      <c r="AV550" s="8"/>
      <c r="AW550" s="8"/>
      <c r="AX550" s="8"/>
      <c r="AY550" s="8"/>
      <c r="AZ550" s="8"/>
      <c r="BA550" s="8"/>
      <c r="BB550" s="8"/>
      <c r="BC550" s="8"/>
      <c r="BD550" s="8"/>
      <c r="BE550" s="8"/>
      <c r="BF550" s="8"/>
      <c r="BG550" s="8"/>
      <c r="BH550" s="8"/>
      <c r="BI550" s="8"/>
      <c r="BJ550" s="8"/>
      <c r="BK550" s="8"/>
      <c r="BL550" s="8"/>
      <c r="BM550" s="8"/>
      <c r="BN550" s="8"/>
      <c r="BO550" s="8"/>
      <c r="BP550" s="8"/>
      <c r="BQ550" s="8"/>
      <c r="BR550" s="8"/>
      <c r="BS550" s="8"/>
      <c r="BT550" s="8"/>
      <c r="BU550" s="8"/>
      <c r="BV550" s="8"/>
      <c r="BW550" s="8"/>
      <c r="BX550" s="8"/>
      <c r="BY550" s="8"/>
      <c r="BZ550" s="8"/>
      <c r="CA550" s="8"/>
      <c r="CB550" s="8"/>
      <c r="CC550" s="8"/>
      <c r="CD550" s="8"/>
      <c r="CE550" s="8"/>
      <c r="CF550" s="8"/>
      <c r="CG550" s="8"/>
      <c r="CH550" s="8"/>
    </row>
    <row r="551" spans="1:86">
      <c r="A551" s="8"/>
      <c r="B551" s="8"/>
      <c r="C551" s="8"/>
      <c r="D551" s="8"/>
      <c r="E551" s="8"/>
      <c r="F551" s="8"/>
      <c r="G551" s="8"/>
      <c r="H551" s="8"/>
      <c r="I551" s="8"/>
      <c r="J551" s="8"/>
      <c r="K551" s="8"/>
      <c r="L551" s="8"/>
      <c r="M551" s="8"/>
      <c r="N551" s="8"/>
      <c r="O551" s="8"/>
      <c r="P551" s="8"/>
      <c r="Q551" s="8"/>
      <c r="R551" s="8"/>
      <c r="S551" s="8"/>
      <c r="T551" s="8"/>
      <c r="U551" s="8"/>
      <c r="V551" s="8"/>
      <c r="W551" s="8"/>
      <c r="X551" s="8"/>
      <c r="Z551" s="8"/>
      <c r="AA551" s="8"/>
      <c r="AB551" s="8"/>
      <c r="AC551" s="8"/>
      <c r="AD551" s="8"/>
      <c r="AE551" s="8"/>
      <c r="AF551" s="8"/>
      <c r="AG551" s="8"/>
      <c r="AH551" s="8"/>
      <c r="AI551" s="8"/>
      <c r="AJ551" s="8"/>
      <c r="AK551" s="8"/>
      <c r="AL551" s="8"/>
      <c r="AM551" s="8"/>
      <c r="AN551" s="8"/>
      <c r="AO551" s="8"/>
      <c r="AP551" s="8"/>
      <c r="AQ551" s="8"/>
      <c r="AR551" s="8"/>
      <c r="AS551" s="8"/>
      <c r="AT551" s="8"/>
      <c r="AU551" s="8"/>
      <c r="AV551" s="8"/>
      <c r="AW551" s="8"/>
      <c r="AX551" s="8"/>
      <c r="AY551" s="8"/>
      <c r="AZ551" s="8"/>
      <c r="BA551" s="8"/>
      <c r="BB551" s="8"/>
      <c r="BC551" s="8"/>
      <c r="BD551" s="8"/>
      <c r="BE551" s="8"/>
      <c r="BF551" s="8"/>
      <c r="BG551" s="8"/>
      <c r="BH551" s="8"/>
      <c r="BI551" s="8"/>
      <c r="BJ551" s="8"/>
      <c r="BK551" s="8"/>
      <c r="BL551" s="8"/>
      <c r="BM551" s="8"/>
      <c r="BN551" s="8"/>
      <c r="BO551" s="8"/>
      <c r="BP551" s="8"/>
      <c r="BQ551" s="8"/>
      <c r="BR551" s="8"/>
      <c r="BS551" s="8"/>
      <c r="BT551" s="8"/>
      <c r="BU551" s="8"/>
      <c r="BV551" s="8"/>
      <c r="BW551" s="8"/>
      <c r="BX551" s="8"/>
      <c r="BY551" s="8"/>
      <c r="BZ551" s="8"/>
      <c r="CA551" s="8"/>
      <c r="CB551" s="8"/>
      <c r="CC551" s="8"/>
      <c r="CD551" s="8"/>
      <c r="CE551" s="8"/>
      <c r="CF551" s="8"/>
      <c r="CG551" s="8"/>
      <c r="CH551" s="8"/>
    </row>
    <row r="552" spans="1:86">
      <c r="A552" s="8"/>
      <c r="B552" s="8"/>
      <c r="C552" s="8"/>
      <c r="D552" s="8"/>
      <c r="E552" s="8"/>
      <c r="F552" s="8"/>
      <c r="G552" s="8"/>
      <c r="H552" s="8"/>
      <c r="I552" s="8"/>
      <c r="J552" s="8"/>
      <c r="K552" s="8"/>
      <c r="L552" s="8"/>
      <c r="M552" s="8"/>
      <c r="N552" s="8"/>
      <c r="O552" s="8"/>
      <c r="P552" s="8"/>
      <c r="Q552" s="8"/>
      <c r="R552" s="8"/>
      <c r="S552" s="8"/>
      <c r="T552" s="8"/>
      <c r="U552" s="8"/>
      <c r="V552" s="8"/>
      <c r="W552" s="8"/>
      <c r="X552" s="8"/>
      <c r="Z552" s="8"/>
      <c r="AA552" s="8"/>
      <c r="AB552" s="8"/>
      <c r="AC552" s="8"/>
      <c r="AD552" s="8"/>
      <c r="AE552" s="8"/>
      <c r="AF552" s="8"/>
      <c r="AG552" s="8"/>
      <c r="AH552" s="8"/>
      <c r="AI552" s="8"/>
      <c r="AJ552" s="8"/>
      <c r="AK552" s="8"/>
      <c r="AL552" s="8"/>
      <c r="AM552" s="8"/>
      <c r="AN552" s="8"/>
      <c r="AO552" s="8"/>
      <c r="AP552" s="8"/>
      <c r="AQ552" s="8"/>
      <c r="AR552" s="8"/>
      <c r="AS552" s="8"/>
      <c r="AT552" s="8"/>
      <c r="AU552" s="8"/>
      <c r="AV552" s="8"/>
      <c r="AW552" s="8"/>
      <c r="AX552" s="8"/>
      <c r="AY552" s="8"/>
      <c r="AZ552" s="8"/>
      <c r="BA552" s="8"/>
      <c r="BB552" s="8"/>
      <c r="BC552" s="8"/>
      <c r="BD552" s="8"/>
      <c r="BE552" s="8"/>
      <c r="BF552" s="8"/>
      <c r="BG552" s="8"/>
      <c r="BH552" s="8"/>
      <c r="BI552" s="8"/>
      <c r="BJ552" s="8"/>
      <c r="BK552" s="8"/>
      <c r="BL552" s="8"/>
      <c r="BM552" s="8"/>
      <c r="BN552" s="8"/>
      <c r="BO552" s="8"/>
      <c r="BP552" s="8"/>
      <c r="BQ552" s="8"/>
      <c r="BR552" s="8"/>
      <c r="BS552" s="8"/>
      <c r="BT552" s="8"/>
      <c r="BU552" s="8"/>
      <c r="BV552" s="8"/>
      <c r="BW552" s="8"/>
      <c r="BX552" s="8"/>
      <c r="BY552" s="8"/>
      <c r="BZ552" s="8"/>
      <c r="CA552" s="8"/>
      <c r="CB552" s="8"/>
      <c r="CC552" s="8"/>
      <c r="CD552" s="8"/>
      <c r="CE552" s="8"/>
      <c r="CF552" s="8"/>
      <c r="CG552" s="8"/>
      <c r="CH552" s="8"/>
    </row>
    <row r="553" spans="1:86">
      <c r="A553" s="8"/>
      <c r="B553" s="8"/>
      <c r="C553" s="8"/>
      <c r="D553" s="8"/>
      <c r="E553" s="8"/>
      <c r="F553" s="8"/>
      <c r="G553" s="8"/>
      <c r="H553" s="8"/>
      <c r="I553" s="8"/>
      <c r="J553" s="8"/>
      <c r="K553" s="8"/>
      <c r="L553" s="8"/>
      <c r="M553" s="8"/>
      <c r="N553" s="8"/>
      <c r="O553" s="8"/>
      <c r="P553" s="8"/>
      <c r="Q553" s="8"/>
      <c r="R553" s="8"/>
      <c r="S553" s="8"/>
      <c r="T553" s="8"/>
      <c r="U553" s="8"/>
      <c r="V553" s="8"/>
      <c r="W553" s="8"/>
      <c r="X553" s="8"/>
      <c r="Z553" s="8"/>
      <c r="AA553" s="8"/>
      <c r="AB553" s="8"/>
      <c r="AC553" s="8"/>
      <c r="AD553" s="8"/>
      <c r="AE553" s="8"/>
      <c r="AF553" s="8"/>
      <c r="AG553" s="8"/>
      <c r="AH553" s="8"/>
      <c r="AI553" s="8"/>
      <c r="AJ553" s="8"/>
      <c r="AK553" s="8"/>
      <c r="AL553" s="8"/>
      <c r="AM553" s="8"/>
      <c r="AN553" s="8"/>
      <c r="AO553" s="8"/>
      <c r="AP553" s="8"/>
      <c r="AQ553" s="8"/>
      <c r="AR553" s="8"/>
      <c r="AS553" s="8"/>
      <c r="AT553" s="8"/>
      <c r="AU553" s="8"/>
      <c r="AV553" s="8"/>
      <c r="AW553" s="8"/>
      <c r="AX553" s="8"/>
      <c r="AY553" s="8"/>
      <c r="AZ553" s="8"/>
      <c r="BA553" s="8"/>
      <c r="BB553" s="8"/>
      <c r="BC553" s="8"/>
      <c r="BD553" s="8"/>
      <c r="BE553" s="8"/>
      <c r="BF553" s="8"/>
      <c r="BG553" s="8"/>
      <c r="BH553" s="8"/>
      <c r="BI553" s="8"/>
      <c r="BJ553" s="8"/>
      <c r="BK553" s="8"/>
      <c r="BL553" s="8"/>
      <c r="BM553" s="8"/>
      <c r="BN553" s="8"/>
      <c r="BO553" s="8"/>
      <c r="BP553" s="8"/>
      <c r="BQ553" s="8"/>
      <c r="BR553" s="8"/>
      <c r="BS553" s="8"/>
      <c r="BT553" s="8"/>
      <c r="BU553" s="8"/>
      <c r="BV553" s="8"/>
      <c r="BW553" s="8"/>
      <c r="BX553" s="8"/>
      <c r="BY553" s="8"/>
      <c r="BZ553" s="8"/>
      <c r="CA553" s="8"/>
      <c r="CB553" s="8"/>
      <c r="CC553" s="8"/>
      <c r="CD553" s="8"/>
      <c r="CE553" s="8"/>
      <c r="CF553" s="8"/>
      <c r="CG553" s="8"/>
      <c r="CH553" s="8"/>
    </row>
    <row r="554" spans="1:86">
      <c r="A554" s="8"/>
      <c r="B554" s="8"/>
      <c r="C554" s="8"/>
      <c r="D554" s="8"/>
      <c r="E554" s="8"/>
      <c r="F554" s="8"/>
      <c r="G554" s="8"/>
      <c r="H554" s="8"/>
      <c r="I554" s="8"/>
      <c r="J554" s="8"/>
      <c r="K554" s="8"/>
      <c r="L554" s="8"/>
      <c r="M554" s="8"/>
      <c r="N554" s="8"/>
      <c r="O554" s="8"/>
      <c r="P554" s="8"/>
      <c r="Q554" s="8"/>
      <c r="R554" s="8"/>
      <c r="S554" s="8"/>
      <c r="T554" s="8"/>
      <c r="U554" s="8"/>
      <c r="V554" s="8"/>
      <c r="W554" s="8"/>
      <c r="X554" s="8"/>
      <c r="Z554" s="8"/>
      <c r="AA554" s="8"/>
      <c r="AB554" s="8"/>
      <c r="AC554" s="8"/>
      <c r="AD554" s="8"/>
      <c r="AE554" s="8"/>
      <c r="AF554" s="8"/>
      <c r="AG554" s="8"/>
      <c r="AH554" s="8"/>
      <c r="AI554" s="8"/>
      <c r="AJ554" s="8"/>
      <c r="AK554" s="8"/>
      <c r="AL554" s="8"/>
      <c r="AM554" s="8"/>
      <c r="AN554" s="8"/>
      <c r="AO554" s="8"/>
      <c r="AP554" s="8"/>
      <c r="AQ554" s="8"/>
      <c r="AR554" s="8"/>
      <c r="AS554" s="8"/>
      <c r="AT554" s="8"/>
      <c r="AU554" s="8"/>
      <c r="AV554" s="8"/>
      <c r="AW554" s="8"/>
      <c r="AX554" s="8"/>
      <c r="AY554" s="8"/>
      <c r="AZ554" s="8"/>
      <c r="BA554" s="8"/>
      <c r="BB554" s="8"/>
      <c r="BC554" s="8"/>
      <c r="BD554" s="8"/>
      <c r="BE554" s="8"/>
      <c r="BF554" s="8"/>
      <c r="BG554" s="8"/>
      <c r="BH554" s="8"/>
      <c r="BI554" s="8"/>
      <c r="BJ554" s="8"/>
      <c r="BK554" s="8"/>
      <c r="BL554" s="8"/>
      <c r="BM554" s="8"/>
      <c r="BN554" s="8"/>
      <c r="BO554" s="8"/>
      <c r="BP554" s="8"/>
      <c r="BQ554" s="8"/>
      <c r="BR554" s="8"/>
      <c r="BS554" s="8"/>
      <c r="BT554" s="8"/>
      <c r="BU554" s="8"/>
      <c r="BV554" s="8"/>
      <c r="BW554" s="8"/>
      <c r="BX554" s="8"/>
      <c r="BY554" s="8"/>
      <c r="BZ554" s="8"/>
      <c r="CA554" s="8"/>
      <c r="CB554" s="8"/>
      <c r="CC554" s="8"/>
      <c r="CD554" s="8"/>
      <c r="CE554" s="8"/>
      <c r="CF554" s="8"/>
      <c r="CG554" s="8"/>
      <c r="CH554" s="8"/>
    </row>
    <row r="555" spans="1:86">
      <c r="A555" s="8"/>
      <c r="B555" s="8"/>
      <c r="C555" s="8"/>
      <c r="D555" s="8"/>
      <c r="E555" s="8"/>
      <c r="F555" s="8"/>
      <c r="G555" s="8"/>
      <c r="H555" s="8"/>
      <c r="I555" s="8"/>
      <c r="J555" s="8"/>
      <c r="K555" s="8"/>
      <c r="L555" s="8"/>
      <c r="M555" s="8"/>
      <c r="N555" s="8"/>
      <c r="O555" s="8"/>
      <c r="P555" s="8"/>
      <c r="Q555" s="8"/>
      <c r="R555" s="8"/>
      <c r="S555" s="8"/>
      <c r="T555" s="8"/>
      <c r="U555" s="8"/>
      <c r="V555" s="8"/>
      <c r="W555" s="8"/>
      <c r="X555" s="8"/>
      <c r="Z555" s="8"/>
      <c r="AA555" s="8"/>
      <c r="AB555" s="8"/>
      <c r="AC555" s="8"/>
      <c r="AD555" s="8"/>
      <c r="AE555" s="8"/>
      <c r="AF555" s="8"/>
      <c r="AG555" s="8"/>
      <c r="AH555" s="8"/>
      <c r="AI555" s="8"/>
      <c r="AJ555" s="8"/>
      <c r="AK555" s="8"/>
      <c r="AL555" s="8"/>
      <c r="AM555" s="8"/>
      <c r="AN555" s="8"/>
      <c r="AO555" s="8"/>
      <c r="AP555" s="8"/>
      <c r="AQ555" s="8"/>
      <c r="AR555" s="8"/>
      <c r="AS555" s="8"/>
      <c r="AT555" s="8"/>
      <c r="AU555" s="8"/>
      <c r="AV555" s="8"/>
      <c r="AW555" s="8"/>
      <c r="AX555" s="8"/>
      <c r="AY555" s="8"/>
      <c r="AZ555" s="8"/>
      <c r="BA555" s="8"/>
      <c r="BB555" s="8"/>
      <c r="BC555" s="8"/>
      <c r="BD555" s="8"/>
      <c r="BE555" s="8"/>
      <c r="BF555" s="8"/>
      <c r="BG555" s="8"/>
      <c r="BH555" s="8"/>
      <c r="BI555" s="8"/>
      <c r="BJ555" s="8"/>
      <c r="BK555" s="8"/>
      <c r="BL555" s="8"/>
      <c r="BM555" s="8"/>
      <c r="BN555" s="8"/>
      <c r="BO555" s="8"/>
      <c r="BP555" s="8"/>
      <c r="BQ555" s="8"/>
      <c r="BR555" s="8"/>
      <c r="BS555" s="8"/>
      <c r="BT555" s="8"/>
      <c r="BU555" s="8"/>
      <c r="BV555" s="8"/>
      <c r="BW555" s="8"/>
      <c r="BX555" s="8"/>
      <c r="BY555" s="8"/>
      <c r="BZ555" s="8"/>
      <c r="CA555" s="8"/>
      <c r="CB555" s="8"/>
      <c r="CC555" s="8"/>
      <c r="CD555" s="8"/>
      <c r="CE555" s="8"/>
      <c r="CF555" s="8"/>
      <c r="CG555" s="8"/>
      <c r="CH555" s="8"/>
    </row>
    <row r="556" spans="1:86">
      <c r="A556" s="8"/>
      <c r="B556" s="8"/>
      <c r="C556" s="8"/>
      <c r="D556" s="8"/>
      <c r="E556" s="8"/>
      <c r="F556" s="8"/>
      <c r="G556" s="8"/>
      <c r="H556" s="8"/>
      <c r="I556" s="8"/>
      <c r="J556" s="8"/>
      <c r="K556" s="8"/>
      <c r="L556" s="8"/>
      <c r="M556" s="8"/>
      <c r="N556" s="8"/>
      <c r="O556" s="8"/>
      <c r="P556" s="8"/>
      <c r="Q556" s="8"/>
      <c r="R556" s="8"/>
      <c r="S556" s="8"/>
      <c r="T556" s="8"/>
      <c r="U556" s="8"/>
      <c r="V556" s="8"/>
      <c r="W556" s="8"/>
      <c r="X556" s="8"/>
      <c r="Z556" s="8"/>
      <c r="AA556" s="8"/>
      <c r="AB556" s="8"/>
      <c r="AC556" s="8"/>
      <c r="AD556" s="8"/>
      <c r="AE556" s="8"/>
      <c r="AF556" s="8"/>
      <c r="AG556" s="8"/>
      <c r="AH556" s="8"/>
      <c r="AI556" s="8"/>
      <c r="AJ556" s="8"/>
      <c r="AK556" s="8"/>
      <c r="AL556" s="8"/>
      <c r="AM556" s="8"/>
      <c r="AN556" s="8"/>
      <c r="AO556" s="8"/>
      <c r="AP556" s="8"/>
      <c r="AQ556" s="8"/>
      <c r="AR556" s="8"/>
      <c r="AS556" s="8"/>
      <c r="AT556" s="8"/>
      <c r="AU556" s="8"/>
      <c r="AV556" s="8"/>
      <c r="AW556" s="8"/>
      <c r="AX556" s="8"/>
      <c r="AY556" s="8"/>
      <c r="AZ556" s="8"/>
      <c r="BA556" s="8"/>
      <c r="BB556" s="8"/>
      <c r="BC556" s="8"/>
      <c r="BD556" s="8"/>
      <c r="BE556" s="8"/>
      <c r="BF556" s="8"/>
      <c r="BG556" s="8"/>
      <c r="BH556" s="8"/>
      <c r="BI556" s="8"/>
      <c r="BJ556" s="8"/>
      <c r="BK556" s="8"/>
      <c r="BL556" s="8"/>
      <c r="BM556" s="8"/>
      <c r="BN556" s="8"/>
      <c r="BO556" s="8"/>
      <c r="BP556" s="8"/>
      <c r="BQ556" s="8"/>
      <c r="BR556" s="8"/>
      <c r="BS556" s="8"/>
      <c r="BT556" s="8"/>
      <c r="BU556" s="8"/>
      <c r="BV556" s="8"/>
      <c r="BW556" s="8"/>
      <c r="BX556" s="8"/>
      <c r="BY556" s="8"/>
      <c r="BZ556" s="8"/>
      <c r="CA556" s="8"/>
      <c r="CB556" s="8"/>
      <c r="CC556" s="8"/>
      <c r="CD556" s="8"/>
      <c r="CE556" s="8"/>
      <c r="CF556" s="8"/>
      <c r="CG556" s="8"/>
      <c r="CH556" s="8"/>
    </row>
    <row r="557" spans="1:86">
      <c r="A557" s="8"/>
      <c r="B557" s="8"/>
      <c r="C557" s="8"/>
      <c r="D557" s="8"/>
      <c r="E557" s="8"/>
      <c r="F557" s="8"/>
      <c r="G557" s="8"/>
      <c r="H557" s="8"/>
      <c r="I557" s="8"/>
      <c r="J557" s="8"/>
      <c r="K557" s="8"/>
      <c r="L557" s="8"/>
      <c r="M557" s="8"/>
      <c r="N557" s="8"/>
      <c r="O557" s="8"/>
      <c r="P557" s="8"/>
      <c r="Q557" s="8"/>
      <c r="R557" s="8"/>
      <c r="S557" s="8"/>
      <c r="T557" s="8"/>
      <c r="U557" s="8"/>
      <c r="V557" s="8"/>
      <c r="W557" s="8"/>
      <c r="X557" s="8"/>
      <c r="Z557" s="8"/>
      <c r="AA557" s="8"/>
      <c r="AB557" s="8"/>
      <c r="AC557" s="8"/>
      <c r="AD557" s="8"/>
      <c r="AE557" s="8"/>
      <c r="AF557" s="8"/>
      <c r="AG557" s="8"/>
      <c r="AH557" s="8"/>
      <c r="AI557" s="8"/>
      <c r="AJ557" s="8"/>
      <c r="AK557" s="8"/>
      <c r="AL557" s="8"/>
      <c r="AM557" s="8"/>
      <c r="AN557" s="8"/>
      <c r="AO557" s="8"/>
      <c r="AP557" s="8"/>
      <c r="AQ557" s="8"/>
      <c r="AR557" s="8"/>
      <c r="AS557" s="8"/>
      <c r="AT557" s="8"/>
      <c r="AU557" s="8"/>
      <c r="AV557" s="8"/>
      <c r="AW557" s="8"/>
      <c r="AX557" s="8"/>
      <c r="AY557" s="8"/>
      <c r="AZ557" s="8"/>
      <c r="BA557" s="8"/>
      <c r="BB557" s="8"/>
      <c r="BC557" s="8"/>
      <c r="BD557" s="8"/>
      <c r="BE557" s="8"/>
      <c r="BF557" s="8"/>
      <c r="BG557" s="8"/>
      <c r="BH557" s="8"/>
      <c r="BI557" s="8"/>
      <c r="BJ557" s="8"/>
      <c r="BK557" s="8"/>
      <c r="BL557" s="8"/>
      <c r="BM557" s="8"/>
      <c r="BN557" s="8"/>
      <c r="BO557" s="8"/>
      <c r="BP557" s="8"/>
      <c r="BQ557" s="8"/>
      <c r="BR557" s="8"/>
      <c r="BS557" s="8"/>
      <c r="BT557" s="8"/>
      <c r="BU557" s="8"/>
      <c r="BV557" s="8"/>
      <c r="BW557" s="8"/>
      <c r="BX557" s="8"/>
      <c r="BY557" s="8"/>
      <c r="BZ557" s="8"/>
      <c r="CA557" s="8"/>
      <c r="CB557" s="8"/>
      <c r="CC557" s="8"/>
      <c r="CD557" s="8"/>
      <c r="CE557" s="8"/>
      <c r="CF557" s="8"/>
      <c r="CG557" s="8"/>
      <c r="CH557" s="8"/>
    </row>
    <row r="558" spans="1:86">
      <c r="A558" s="8"/>
      <c r="B558" s="8"/>
      <c r="C558" s="8"/>
      <c r="D558" s="8"/>
      <c r="E558" s="8"/>
      <c r="F558" s="8"/>
      <c r="G558" s="8"/>
      <c r="H558" s="8"/>
      <c r="I558" s="8"/>
      <c r="J558" s="8"/>
      <c r="K558" s="8"/>
      <c r="L558" s="8"/>
      <c r="M558" s="8"/>
      <c r="N558" s="8"/>
      <c r="O558" s="8"/>
      <c r="P558" s="8"/>
      <c r="Q558" s="8"/>
      <c r="R558" s="8"/>
      <c r="S558" s="8"/>
      <c r="T558" s="8"/>
      <c r="U558" s="8"/>
      <c r="V558" s="8"/>
      <c r="W558" s="8"/>
      <c r="X558" s="8"/>
      <c r="Z558" s="8"/>
      <c r="AA558" s="8"/>
      <c r="AB558" s="8"/>
      <c r="AC558" s="8"/>
      <c r="AD558" s="8"/>
      <c r="AE558" s="8"/>
      <c r="AF558" s="8"/>
      <c r="AG558" s="8"/>
      <c r="AH558" s="8"/>
      <c r="AI558" s="8"/>
      <c r="AJ558" s="8"/>
      <c r="AK558" s="8"/>
      <c r="AL558" s="8"/>
      <c r="AM558" s="8"/>
      <c r="AN558" s="8"/>
      <c r="AO558" s="8"/>
      <c r="AP558" s="8"/>
      <c r="AQ558" s="8"/>
      <c r="AR558" s="8"/>
      <c r="AS558" s="8"/>
      <c r="AT558" s="8"/>
      <c r="AU558" s="8"/>
      <c r="AV558" s="8"/>
      <c r="AW558" s="8"/>
      <c r="AX558" s="8"/>
      <c r="AY558" s="8"/>
      <c r="AZ558" s="8"/>
      <c r="BA558" s="8"/>
      <c r="BB558" s="8"/>
      <c r="BC558" s="8"/>
      <c r="BD558" s="8"/>
      <c r="BE558" s="8"/>
      <c r="BF558" s="8"/>
      <c r="BG558" s="8"/>
      <c r="BH558" s="8"/>
      <c r="BI558" s="8"/>
      <c r="BJ558" s="8"/>
      <c r="BK558" s="8"/>
      <c r="BL558" s="8"/>
      <c r="BM558" s="8"/>
      <c r="BN558" s="8"/>
      <c r="BO558" s="8"/>
      <c r="BP558" s="8"/>
      <c r="BQ558" s="8"/>
      <c r="BR558" s="8"/>
      <c r="BS558" s="8"/>
      <c r="BT558" s="8"/>
      <c r="BU558" s="8"/>
      <c r="BV558" s="8"/>
      <c r="BW558" s="8"/>
      <c r="BX558" s="8"/>
      <c r="BY558" s="8"/>
      <c r="BZ558" s="8"/>
      <c r="CA558" s="8"/>
      <c r="CB558" s="8"/>
      <c r="CC558" s="8"/>
      <c r="CD558" s="8"/>
      <c r="CE558" s="8"/>
      <c r="CF558" s="8"/>
      <c r="CG558" s="8"/>
      <c r="CH558" s="8"/>
    </row>
    <row r="559" spans="1:86">
      <c r="A559" s="8"/>
      <c r="B559" s="8"/>
      <c r="C559" s="8"/>
      <c r="D559" s="8"/>
      <c r="E559" s="8"/>
      <c r="F559" s="8"/>
      <c r="G559" s="8"/>
      <c r="H559" s="8"/>
      <c r="I559" s="8"/>
      <c r="J559" s="8"/>
      <c r="K559" s="8"/>
      <c r="L559" s="8"/>
      <c r="M559" s="8"/>
      <c r="N559" s="8"/>
      <c r="O559" s="8"/>
      <c r="P559" s="8"/>
      <c r="Q559" s="8"/>
      <c r="R559" s="8"/>
      <c r="S559" s="8"/>
      <c r="T559" s="8"/>
      <c r="U559" s="8"/>
      <c r="V559" s="8"/>
      <c r="W559" s="8"/>
      <c r="X559" s="8"/>
      <c r="Z559" s="8"/>
      <c r="AA559" s="8"/>
      <c r="AB559" s="8"/>
      <c r="AC559" s="8"/>
      <c r="AD559" s="8"/>
      <c r="AE559" s="8"/>
      <c r="AF559" s="8"/>
      <c r="AG559" s="8"/>
      <c r="AH559" s="8"/>
      <c r="AI559" s="8"/>
      <c r="AJ559" s="8"/>
      <c r="AK559" s="8"/>
      <c r="AL559" s="8"/>
      <c r="AM559" s="8"/>
      <c r="AN559" s="8"/>
      <c r="AO559" s="8"/>
      <c r="AP559" s="8"/>
      <c r="AQ559" s="8"/>
      <c r="AR559" s="8"/>
      <c r="AS559" s="8"/>
      <c r="AT559" s="8"/>
      <c r="AU559" s="8"/>
      <c r="AV559" s="8"/>
      <c r="AW559" s="8"/>
      <c r="AX559" s="8"/>
      <c r="AY559" s="8"/>
      <c r="AZ559" s="8"/>
      <c r="BA559" s="8"/>
      <c r="BB559" s="8"/>
      <c r="BC559" s="8"/>
      <c r="BD559" s="8"/>
      <c r="BE559" s="8"/>
      <c r="BF559" s="8"/>
      <c r="BG559" s="8"/>
      <c r="BH559" s="8"/>
      <c r="BI559" s="8"/>
      <c r="BJ559" s="8"/>
      <c r="BK559" s="8"/>
      <c r="BL559" s="8"/>
      <c r="BM559" s="8"/>
      <c r="BN559" s="8"/>
      <c r="BO559" s="8"/>
      <c r="BP559" s="8"/>
      <c r="BQ559" s="8"/>
      <c r="BR559" s="8"/>
      <c r="BS559" s="8"/>
      <c r="BT559" s="8"/>
      <c r="BU559" s="8"/>
      <c r="BV559" s="8"/>
      <c r="BW559" s="8"/>
      <c r="BX559" s="8"/>
      <c r="BY559" s="8"/>
      <c r="BZ559" s="8"/>
      <c r="CA559" s="8"/>
      <c r="CB559" s="8"/>
      <c r="CC559" s="8"/>
      <c r="CD559" s="8"/>
      <c r="CE559" s="8"/>
      <c r="CF559" s="8"/>
      <c r="CG559" s="8"/>
      <c r="CH559" s="8"/>
    </row>
    <row r="560" spans="1:86">
      <c r="A560" s="8"/>
      <c r="B560" s="8"/>
      <c r="C560" s="8"/>
      <c r="D560" s="8"/>
      <c r="E560" s="8"/>
      <c r="F560" s="8"/>
      <c r="G560" s="8"/>
      <c r="H560" s="8"/>
      <c r="I560" s="8"/>
      <c r="J560" s="8"/>
      <c r="K560" s="8"/>
      <c r="L560" s="8"/>
      <c r="M560" s="8"/>
      <c r="N560" s="8"/>
      <c r="O560" s="8"/>
      <c r="P560" s="8"/>
      <c r="Q560" s="8"/>
      <c r="R560" s="8"/>
      <c r="S560" s="8"/>
      <c r="T560" s="8"/>
      <c r="U560" s="8"/>
      <c r="V560" s="8"/>
      <c r="W560" s="8"/>
      <c r="X560" s="8"/>
      <c r="Z560" s="8"/>
      <c r="AA560" s="8"/>
      <c r="AB560" s="8"/>
      <c r="AC560" s="8"/>
      <c r="AD560" s="8"/>
      <c r="AE560" s="8"/>
      <c r="AF560" s="8"/>
      <c r="AG560" s="8"/>
      <c r="AH560" s="8"/>
      <c r="AI560" s="8"/>
      <c r="AJ560" s="8"/>
      <c r="AK560" s="8"/>
      <c r="AL560" s="8"/>
      <c r="AM560" s="8"/>
      <c r="AN560" s="8"/>
      <c r="AO560" s="8"/>
      <c r="AP560" s="8"/>
      <c r="AQ560" s="8"/>
      <c r="AR560" s="8"/>
      <c r="AS560" s="8"/>
      <c r="AT560" s="8"/>
      <c r="AU560" s="8"/>
      <c r="AV560" s="8"/>
      <c r="AW560" s="8"/>
      <c r="AX560" s="8"/>
      <c r="AY560" s="8"/>
      <c r="AZ560" s="8"/>
      <c r="BA560" s="8"/>
      <c r="BB560" s="8"/>
      <c r="BC560" s="8"/>
      <c r="BD560" s="8"/>
      <c r="BE560" s="8"/>
      <c r="BF560" s="8"/>
      <c r="BG560" s="8"/>
      <c r="BH560" s="8"/>
      <c r="BI560" s="8"/>
      <c r="BJ560" s="8"/>
      <c r="BK560" s="8"/>
      <c r="BL560" s="8"/>
      <c r="BM560" s="8"/>
      <c r="BN560" s="8"/>
      <c r="BO560" s="8"/>
      <c r="BP560" s="8"/>
      <c r="BQ560" s="8"/>
      <c r="BR560" s="8"/>
      <c r="BS560" s="8"/>
      <c r="BT560" s="8"/>
      <c r="BU560" s="8"/>
      <c r="BV560" s="8"/>
      <c r="BW560" s="8"/>
      <c r="BX560" s="8"/>
      <c r="BY560" s="8"/>
      <c r="BZ560" s="8"/>
      <c r="CA560" s="8"/>
      <c r="CB560" s="8"/>
      <c r="CC560" s="8"/>
      <c r="CD560" s="8"/>
      <c r="CE560" s="8"/>
      <c r="CF560" s="8"/>
      <c r="CG560" s="8"/>
      <c r="CH560" s="8"/>
    </row>
    <row r="561" spans="1:86">
      <c r="A561" s="8"/>
      <c r="B561" s="8"/>
      <c r="C561" s="8"/>
      <c r="D561" s="8"/>
      <c r="E561" s="8"/>
      <c r="F561" s="8"/>
      <c r="G561" s="8"/>
      <c r="H561" s="8"/>
      <c r="I561" s="8"/>
      <c r="J561" s="8"/>
      <c r="K561" s="8"/>
      <c r="L561" s="8"/>
      <c r="M561" s="8"/>
      <c r="N561" s="8"/>
      <c r="O561" s="8"/>
      <c r="P561" s="8"/>
      <c r="Q561" s="8"/>
      <c r="R561" s="8"/>
      <c r="S561" s="8"/>
      <c r="T561" s="8"/>
      <c r="U561" s="8"/>
      <c r="V561" s="8"/>
      <c r="W561" s="8"/>
      <c r="X561" s="8"/>
      <c r="Z561" s="8"/>
      <c r="AA561" s="8"/>
      <c r="AB561" s="8"/>
      <c r="AC561" s="8"/>
      <c r="AD561" s="8"/>
      <c r="AE561" s="8"/>
      <c r="AF561" s="8"/>
      <c r="AG561" s="8"/>
      <c r="AH561" s="8"/>
      <c r="AI561" s="8"/>
      <c r="AJ561" s="8"/>
      <c r="AK561" s="8"/>
      <c r="AL561" s="8"/>
      <c r="AM561" s="8"/>
      <c r="AN561" s="8"/>
      <c r="AO561" s="8"/>
      <c r="AP561" s="8"/>
      <c r="AQ561" s="8"/>
      <c r="AR561" s="8"/>
      <c r="AS561" s="8"/>
      <c r="AT561" s="8"/>
      <c r="AU561" s="8"/>
      <c r="AV561" s="8"/>
      <c r="AW561" s="8"/>
      <c r="AX561" s="8"/>
      <c r="AY561" s="8"/>
      <c r="AZ561" s="8"/>
      <c r="BA561" s="8"/>
      <c r="BB561" s="8"/>
      <c r="BC561" s="8"/>
      <c r="BD561" s="8"/>
      <c r="BE561" s="8"/>
      <c r="BF561" s="8"/>
      <c r="BG561" s="8"/>
      <c r="BH561" s="8"/>
      <c r="BI561" s="8"/>
      <c r="BJ561" s="8"/>
      <c r="BK561" s="8"/>
      <c r="BL561" s="8"/>
      <c r="BM561" s="8"/>
      <c r="BN561" s="8"/>
      <c r="BO561" s="8"/>
      <c r="BP561" s="8"/>
      <c r="BQ561" s="8"/>
      <c r="BR561" s="8"/>
      <c r="BS561" s="8"/>
      <c r="BT561" s="8"/>
      <c r="BU561" s="8"/>
      <c r="BV561" s="8"/>
      <c r="BW561" s="8"/>
      <c r="BX561" s="8"/>
      <c r="BY561" s="8"/>
      <c r="BZ561" s="8"/>
      <c r="CA561" s="8"/>
      <c r="CB561" s="8"/>
      <c r="CC561" s="8"/>
      <c r="CD561" s="8"/>
      <c r="CE561" s="8"/>
      <c r="CF561" s="8"/>
      <c r="CG561" s="8"/>
      <c r="CH561" s="8"/>
    </row>
    <row r="562" spans="1:86">
      <c r="A562" s="8"/>
      <c r="B562" s="8"/>
      <c r="C562" s="8"/>
      <c r="D562" s="8"/>
      <c r="E562" s="8"/>
      <c r="F562" s="8"/>
      <c r="G562" s="8"/>
      <c r="H562" s="8"/>
      <c r="I562" s="8"/>
      <c r="J562" s="8"/>
      <c r="K562" s="8"/>
      <c r="L562" s="8"/>
      <c r="M562" s="8"/>
      <c r="N562" s="8"/>
      <c r="O562" s="8"/>
      <c r="P562" s="8"/>
      <c r="Q562" s="8"/>
      <c r="R562" s="8"/>
      <c r="S562" s="8"/>
      <c r="T562" s="8"/>
      <c r="U562" s="8"/>
      <c r="V562" s="8"/>
      <c r="W562" s="8"/>
      <c r="X562" s="8"/>
      <c r="Z562" s="8"/>
      <c r="AA562" s="8"/>
      <c r="AB562" s="8"/>
      <c r="AC562" s="8"/>
      <c r="AD562" s="8"/>
      <c r="AE562" s="8"/>
      <c r="AF562" s="8"/>
      <c r="AG562" s="8"/>
      <c r="AH562" s="8"/>
      <c r="AI562" s="8"/>
      <c r="AJ562" s="8"/>
      <c r="AK562" s="8"/>
      <c r="AL562" s="8"/>
      <c r="AM562" s="8"/>
      <c r="AN562" s="8"/>
      <c r="AO562" s="8"/>
      <c r="AP562" s="8"/>
      <c r="AQ562" s="8"/>
      <c r="AR562" s="8"/>
      <c r="AS562" s="8"/>
      <c r="AT562" s="8"/>
      <c r="AU562" s="8"/>
      <c r="AV562" s="8"/>
      <c r="AW562" s="8"/>
      <c r="AX562" s="8"/>
      <c r="AY562" s="8"/>
      <c r="AZ562" s="8"/>
      <c r="BA562" s="8"/>
      <c r="BB562" s="8"/>
      <c r="BC562" s="8"/>
      <c r="BD562" s="8"/>
      <c r="BE562" s="8"/>
      <c r="BF562" s="8"/>
      <c r="BG562" s="8"/>
      <c r="BH562" s="8"/>
      <c r="BI562" s="8"/>
      <c r="BJ562" s="8"/>
      <c r="BK562" s="8"/>
      <c r="BL562" s="8"/>
      <c r="BM562" s="8"/>
      <c r="BN562" s="8"/>
      <c r="BO562" s="8"/>
      <c r="BP562" s="8"/>
      <c r="BQ562" s="8"/>
      <c r="BR562" s="8"/>
      <c r="BS562" s="8"/>
      <c r="BT562" s="8"/>
      <c r="BU562" s="8"/>
      <c r="BV562" s="8"/>
      <c r="BW562" s="8"/>
      <c r="BX562" s="8"/>
      <c r="BY562" s="8"/>
      <c r="BZ562" s="8"/>
      <c r="CA562" s="8"/>
      <c r="CB562" s="8"/>
      <c r="CC562" s="8"/>
      <c r="CD562" s="8"/>
      <c r="CE562" s="8"/>
      <c r="CF562" s="8"/>
      <c r="CG562" s="8"/>
      <c r="CH562" s="8"/>
    </row>
    <row r="563" spans="1:86">
      <c r="A563" s="8"/>
      <c r="B563" s="8"/>
      <c r="C563" s="8"/>
      <c r="D563" s="8"/>
      <c r="E563" s="8"/>
      <c r="F563" s="8"/>
      <c r="G563" s="8"/>
      <c r="H563" s="8"/>
      <c r="I563" s="8"/>
      <c r="J563" s="8"/>
      <c r="K563" s="8"/>
      <c r="L563" s="8"/>
      <c r="M563" s="8"/>
      <c r="N563" s="8"/>
      <c r="O563" s="8"/>
      <c r="P563" s="8"/>
      <c r="Q563" s="8"/>
      <c r="R563" s="8"/>
      <c r="S563" s="8"/>
      <c r="T563" s="8"/>
      <c r="U563" s="8"/>
      <c r="V563" s="8"/>
      <c r="W563" s="8"/>
      <c r="X563" s="8"/>
      <c r="Z563" s="8"/>
      <c r="AA563" s="8"/>
      <c r="AB563" s="8"/>
      <c r="AC563" s="8"/>
      <c r="AD563" s="8"/>
      <c r="AE563" s="8"/>
      <c r="AF563" s="8"/>
      <c r="AG563" s="8"/>
      <c r="AH563" s="8"/>
      <c r="AI563" s="8"/>
      <c r="AJ563" s="8"/>
      <c r="AK563" s="8"/>
      <c r="AL563" s="8"/>
      <c r="AM563" s="8"/>
      <c r="AN563" s="8"/>
      <c r="AO563" s="8"/>
      <c r="AP563" s="8"/>
      <c r="AQ563" s="8"/>
      <c r="AR563" s="8"/>
      <c r="AS563" s="8"/>
      <c r="AT563" s="8"/>
      <c r="AU563" s="8"/>
      <c r="AV563" s="8"/>
      <c r="AW563" s="8"/>
      <c r="AX563" s="8"/>
      <c r="AY563" s="8"/>
      <c r="AZ563" s="8"/>
      <c r="BA563" s="8"/>
      <c r="BB563" s="8"/>
      <c r="BC563" s="8"/>
      <c r="BD563" s="8"/>
      <c r="BE563" s="8"/>
      <c r="BF563" s="8"/>
      <c r="BG563" s="8"/>
      <c r="BH563" s="8"/>
      <c r="BI563" s="8"/>
      <c r="BJ563" s="8"/>
      <c r="BK563" s="8"/>
      <c r="BL563" s="8"/>
      <c r="BM563" s="8"/>
      <c r="BN563" s="8"/>
      <c r="BO563" s="8"/>
      <c r="BP563" s="8"/>
      <c r="BQ563" s="8"/>
      <c r="BR563" s="8"/>
      <c r="BS563" s="8"/>
      <c r="BT563" s="8"/>
      <c r="BU563" s="8"/>
      <c r="BV563" s="8"/>
      <c r="BW563" s="8"/>
      <c r="BX563" s="8"/>
      <c r="BY563" s="8"/>
      <c r="BZ563" s="8"/>
      <c r="CA563" s="8"/>
      <c r="CB563" s="8"/>
      <c r="CC563" s="8"/>
      <c r="CD563" s="8"/>
      <c r="CE563" s="8"/>
      <c r="CF563" s="8"/>
      <c r="CG563" s="8"/>
      <c r="CH563" s="8"/>
    </row>
    <row r="564" spans="1:86">
      <c r="A564" s="8"/>
      <c r="B564" s="8"/>
      <c r="C564" s="8"/>
      <c r="D564" s="8"/>
      <c r="E564" s="8"/>
      <c r="F564" s="8"/>
      <c r="G564" s="8"/>
      <c r="H564" s="8"/>
      <c r="I564" s="8"/>
      <c r="J564" s="8"/>
      <c r="K564" s="8"/>
      <c r="L564" s="8"/>
      <c r="M564" s="8"/>
      <c r="N564" s="8"/>
      <c r="O564" s="8"/>
      <c r="P564" s="8"/>
      <c r="Q564" s="8"/>
      <c r="R564" s="8"/>
      <c r="S564" s="8"/>
      <c r="T564" s="8"/>
      <c r="U564" s="8"/>
      <c r="V564" s="8"/>
      <c r="W564" s="8"/>
      <c r="X564" s="8"/>
      <c r="Z564" s="8"/>
      <c r="AA564" s="8"/>
      <c r="AB564" s="8"/>
      <c r="AC564" s="8"/>
      <c r="AD564" s="8"/>
      <c r="AE564" s="8"/>
      <c r="AF564" s="8"/>
      <c r="AG564" s="8"/>
      <c r="AH564" s="8"/>
      <c r="AI564" s="8"/>
      <c r="AJ564" s="8"/>
      <c r="AK564" s="8"/>
      <c r="AL564" s="8"/>
      <c r="AM564" s="8"/>
      <c r="AN564" s="8"/>
      <c r="AO564" s="8"/>
      <c r="AP564" s="8"/>
      <c r="AQ564" s="8"/>
      <c r="AR564" s="8"/>
      <c r="AS564" s="8"/>
      <c r="AT564" s="8"/>
      <c r="AU564" s="8"/>
      <c r="AV564" s="8"/>
      <c r="AW564" s="8"/>
      <c r="AX564" s="8"/>
      <c r="AY564" s="8"/>
      <c r="AZ564" s="8"/>
      <c r="BA564" s="8"/>
      <c r="BB564" s="8"/>
      <c r="BC564" s="8"/>
      <c r="BD564" s="8"/>
      <c r="BE564" s="8"/>
      <c r="BF564" s="8"/>
      <c r="BG564" s="8"/>
      <c r="BH564" s="8"/>
      <c r="BI564" s="8"/>
      <c r="BJ564" s="8"/>
      <c r="BK564" s="8"/>
      <c r="BL564" s="8"/>
      <c r="BM564" s="8"/>
      <c r="BN564" s="8"/>
      <c r="BO564" s="8"/>
      <c r="BP564" s="8"/>
      <c r="BQ564" s="8"/>
      <c r="BR564" s="8"/>
      <c r="BS564" s="8"/>
      <c r="BT564" s="8"/>
      <c r="BU564" s="8"/>
      <c r="BV564" s="8"/>
      <c r="BW564" s="8"/>
      <c r="BX564" s="8"/>
      <c r="BY564" s="8"/>
      <c r="BZ564" s="8"/>
      <c r="CA564" s="8"/>
      <c r="CB564" s="8"/>
      <c r="CC564" s="8"/>
      <c r="CD564" s="8"/>
      <c r="CE564" s="8"/>
      <c r="CF564" s="8"/>
      <c r="CG564" s="8"/>
      <c r="CH564" s="8"/>
    </row>
    <row r="565" spans="1:86">
      <c r="A565" s="8"/>
      <c r="B565" s="8"/>
      <c r="C565" s="8"/>
      <c r="D565" s="8"/>
      <c r="E565" s="8"/>
      <c r="F565" s="8"/>
      <c r="G565" s="8"/>
      <c r="H565" s="8"/>
      <c r="I565" s="8"/>
      <c r="J565" s="8"/>
      <c r="K565" s="8"/>
      <c r="L565" s="8"/>
      <c r="M565" s="8"/>
      <c r="N565" s="8"/>
      <c r="O565" s="8"/>
      <c r="P565" s="8"/>
      <c r="Q565" s="8"/>
      <c r="R565" s="8"/>
      <c r="S565" s="8"/>
      <c r="T565" s="8"/>
      <c r="U565" s="8"/>
      <c r="V565" s="8"/>
      <c r="W565" s="8"/>
      <c r="X565" s="8"/>
      <c r="Z565" s="8"/>
      <c r="AA565" s="8"/>
      <c r="AB565" s="8"/>
      <c r="AC565" s="8"/>
      <c r="AD565" s="8"/>
      <c r="AE565" s="8"/>
      <c r="AF565" s="8"/>
      <c r="AG565" s="8"/>
      <c r="AH565" s="8"/>
      <c r="AI565" s="8"/>
      <c r="AJ565" s="8"/>
      <c r="AK565" s="8"/>
      <c r="AL565" s="8"/>
      <c r="AM565" s="8"/>
      <c r="AN565" s="8"/>
      <c r="AO565" s="8"/>
      <c r="AP565" s="8"/>
      <c r="AQ565" s="8"/>
      <c r="AR565" s="8"/>
      <c r="AS565" s="8"/>
      <c r="AT565" s="8"/>
      <c r="AU565" s="8"/>
      <c r="AV565" s="8"/>
      <c r="AW565" s="8"/>
      <c r="AX565" s="8"/>
      <c r="AY565" s="8"/>
      <c r="AZ565" s="8"/>
      <c r="BA565" s="8"/>
      <c r="BB565" s="8"/>
      <c r="BC565" s="8"/>
      <c r="BD565" s="8"/>
      <c r="BE565" s="8"/>
      <c r="BF565" s="8"/>
      <c r="BG565" s="8"/>
      <c r="BH565" s="8"/>
      <c r="BI565" s="8"/>
      <c r="BJ565" s="8"/>
      <c r="BK565" s="8"/>
      <c r="BL565" s="8"/>
      <c r="BM565" s="8"/>
      <c r="BN565" s="8"/>
      <c r="BO565" s="8"/>
      <c r="BP565" s="8"/>
      <c r="BQ565" s="8"/>
      <c r="BR565" s="8"/>
      <c r="BS565" s="8"/>
      <c r="BT565" s="8"/>
      <c r="BU565" s="8"/>
      <c r="BV565" s="8"/>
      <c r="BW565" s="8"/>
      <c r="BX565" s="8"/>
      <c r="BY565" s="8"/>
      <c r="BZ565" s="8"/>
      <c r="CA565" s="8"/>
      <c r="CB565" s="8"/>
      <c r="CC565" s="8"/>
      <c r="CD565" s="8"/>
      <c r="CE565" s="8"/>
      <c r="CF565" s="8"/>
      <c r="CG565" s="8"/>
      <c r="CH565" s="8"/>
    </row>
    <row r="566" spans="1:86">
      <c r="A566" s="8"/>
      <c r="B566" s="8"/>
      <c r="C566" s="8"/>
      <c r="D566" s="8"/>
      <c r="E566" s="8"/>
      <c r="F566" s="8"/>
      <c r="G566" s="8"/>
      <c r="H566" s="8"/>
      <c r="I566" s="8"/>
      <c r="J566" s="8"/>
      <c r="K566" s="8"/>
      <c r="L566" s="8"/>
      <c r="M566" s="8"/>
      <c r="N566" s="8"/>
      <c r="O566" s="8"/>
      <c r="P566" s="8"/>
      <c r="Q566" s="8"/>
      <c r="R566" s="8"/>
      <c r="S566" s="8"/>
      <c r="T566" s="8"/>
      <c r="U566" s="8"/>
      <c r="V566" s="8"/>
      <c r="W566" s="8"/>
      <c r="X566" s="8"/>
      <c r="Z566" s="8"/>
      <c r="AA566" s="8"/>
      <c r="AB566" s="8"/>
      <c r="AC566" s="8"/>
      <c r="AD566" s="8"/>
      <c r="AE566" s="8"/>
      <c r="AF566" s="8"/>
      <c r="AG566" s="8"/>
      <c r="AH566" s="8"/>
      <c r="AI566" s="8"/>
      <c r="AJ566" s="8"/>
      <c r="AK566" s="8"/>
      <c r="AL566" s="8"/>
      <c r="AM566" s="8"/>
      <c r="AN566" s="8"/>
      <c r="AO566" s="8"/>
      <c r="AP566" s="8"/>
      <c r="AQ566" s="8"/>
      <c r="AR566" s="8"/>
      <c r="AS566" s="8"/>
      <c r="AT566" s="8"/>
      <c r="AU566" s="8"/>
      <c r="AV566" s="8"/>
      <c r="AW566" s="8"/>
      <c r="AX566" s="8"/>
      <c r="AY566" s="8"/>
      <c r="AZ566" s="8"/>
      <c r="BA566" s="8"/>
      <c r="BB566" s="8"/>
      <c r="BC566" s="8"/>
      <c r="BD566" s="8"/>
      <c r="BE566" s="8"/>
      <c r="BF566" s="8"/>
      <c r="BG566" s="8"/>
      <c r="BH566" s="8"/>
      <c r="BI566" s="8"/>
      <c r="BJ566" s="8"/>
      <c r="BK566" s="8"/>
      <c r="BL566" s="8"/>
      <c r="BM566" s="8"/>
      <c r="BN566" s="8"/>
      <c r="BO566" s="8"/>
      <c r="BP566" s="8"/>
      <c r="BQ566" s="8"/>
      <c r="BR566" s="8"/>
      <c r="BS566" s="8"/>
      <c r="BT566" s="8"/>
      <c r="BU566" s="8"/>
      <c r="BV566" s="8"/>
      <c r="BW566" s="8"/>
      <c r="BX566" s="8"/>
      <c r="BY566" s="8"/>
      <c r="BZ566" s="8"/>
      <c r="CA566" s="8"/>
      <c r="CB566" s="8"/>
      <c r="CC566" s="8"/>
      <c r="CD566" s="8"/>
      <c r="CE566" s="8"/>
      <c r="CF566" s="8"/>
      <c r="CG566" s="8"/>
      <c r="CH566" s="8"/>
    </row>
    <row r="567" spans="1:86">
      <c r="A567" s="8"/>
      <c r="B567" s="8"/>
      <c r="C567" s="8"/>
      <c r="D567" s="8"/>
      <c r="E567" s="8"/>
      <c r="F567" s="8"/>
      <c r="G567" s="8"/>
      <c r="H567" s="8"/>
      <c r="I567" s="8"/>
      <c r="J567" s="8"/>
      <c r="K567" s="8"/>
      <c r="L567" s="8"/>
      <c r="M567" s="8"/>
      <c r="N567" s="8"/>
      <c r="O567" s="8"/>
      <c r="P567" s="8"/>
      <c r="Q567" s="8"/>
      <c r="R567" s="8"/>
      <c r="S567" s="8"/>
      <c r="T567" s="8"/>
      <c r="U567" s="8"/>
      <c r="V567" s="8"/>
      <c r="W567" s="8"/>
      <c r="X567" s="8"/>
      <c r="Z567" s="8"/>
      <c r="AA567" s="8"/>
      <c r="AB567" s="8"/>
      <c r="AC567" s="8"/>
      <c r="AD567" s="8"/>
      <c r="AE567" s="8"/>
      <c r="AF567" s="8"/>
      <c r="AG567" s="8"/>
      <c r="AH567" s="8"/>
      <c r="AI567" s="8"/>
      <c r="AJ567" s="8"/>
      <c r="AK567" s="8"/>
      <c r="AL567" s="8"/>
      <c r="AM567" s="8"/>
      <c r="AN567" s="8"/>
      <c r="AO567" s="8"/>
      <c r="AP567" s="8"/>
      <c r="AQ567" s="8"/>
      <c r="AR567" s="8"/>
      <c r="AS567" s="8"/>
      <c r="AT567" s="8"/>
      <c r="AU567" s="8"/>
      <c r="AV567" s="8"/>
      <c r="AW567" s="8"/>
      <c r="AX567" s="8"/>
      <c r="AY567" s="8"/>
      <c r="AZ567" s="8"/>
      <c r="BA567" s="8"/>
      <c r="BB567" s="8"/>
      <c r="BC567" s="8"/>
      <c r="BD567" s="8"/>
      <c r="BE567" s="8"/>
      <c r="BF567" s="8"/>
      <c r="BG567" s="8"/>
      <c r="BH567" s="8"/>
      <c r="BI567" s="8"/>
      <c r="BJ567" s="8"/>
      <c r="BK567" s="8"/>
      <c r="BL567" s="8"/>
      <c r="BM567" s="8"/>
      <c r="BN567" s="8"/>
      <c r="BO567" s="8"/>
      <c r="BP567" s="8"/>
      <c r="BQ567" s="8"/>
      <c r="BR567" s="8"/>
      <c r="BS567" s="8"/>
      <c r="BT567" s="8"/>
      <c r="BU567" s="8"/>
      <c r="BV567" s="8"/>
      <c r="BW567" s="8"/>
      <c r="BX567" s="8"/>
      <c r="BY567" s="8"/>
      <c r="BZ567" s="8"/>
      <c r="CA567" s="8"/>
      <c r="CB567" s="8"/>
      <c r="CC567" s="8"/>
      <c r="CD567" s="8"/>
      <c r="CE567" s="8"/>
      <c r="CF567" s="8"/>
      <c r="CG567" s="8"/>
      <c r="CH567" s="8"/>
    </row>
    <row r="568" spans="1:86">
      <c r="A568" s="8"/>
      <c r="B568" s="8"/>
      <c r="C568" s="8"/>
      <c r="D568" s="8"/>
      <c r="E568" s="8"/>
      <c r="F568" s="8"/>
      <c r="G568" s="8"/>
      <c r="H568" s="8"/>
      <c r="I568" s="8"/>
      <c r="J568" s="8"/>
      <c r="K568" s="8"/>
      <c r="L568" s="8"/>
      <c r="M568" s="8"/>
      <c r="N568" s="8"/>
      <c r="O568" s="8"/>
      <c r="P568" s="8"/>
      <c r="Q568" s="8"/>
      <c r="R568" s="8"/>
      <c r="S568" s="8"/>
      <c r="T568" s="8"/>
      <c r="U568" s="8"/>
      <c r="V568" s="8"/>
      <c r="W568" s="8"/>
      <c r="X568" s="8"/>
      <c r="Z568" s="8"/>
      <c r="AA568" s="8"/>
      <c r="AB568" s="8"/>
      <c r="AC568" s="8"/>
      <c r="AD568" s="8"/>
      <c r="AE568" s="8"/>
      <c r="AF568" s="8"/>
      <c r="AG568" s="8"/>
      <c r="AH568" s="8"/>
      <c r="AI568" s="8"/>
      <c r="AJ568" s="8"/>
      <c r="AK568" s="8"/>
      <c r="AL568" s="8"/>
      <c r="AM568" s="8"/>
      <c r="AN568" s="8"/>
      <c r="AO568" s="8"/>
      <c r="AP568" s="8"/>
      <c r="AQ568" s="8"/>
      <c r="AR568" s="8"/>
      <c r="AS568" s="8"/>
      <c r="AT568" s="8"/>
      <c r="AU568" s="8"/>
      <c r="AV568" s="8"/>
      <c r="AW568" s="8"/>
      <c r="AX568" s="8"/>
      <c r="AY568" s="8"/>
      <c r="AZ568" s="8"/>
      <c r="BA568" s="8"/>
      <c r="BB568" s="8"/>
      <c r="BC568" s="8"/>
      <c r="BD568" s="8"/>
      <c r="BE568" s="8"/>
      <c r="BF568" s="8"/>
      <c r="BG568" s="8"/>
      <c r="BH568" s="8"/>
      <c r="BI568" s="8"/>
      <c r="BJ568" s="8"/>
      <c r="BK568" s="8"/>
      <c r="BL568" s="8"/>
      <c r="BM568" s="8"/>
      <c r="BN568" s="8"/>
      <c r="BO568" s="8"/>
      <c r="BP568" s="8"/>
      <c r="BQ568" s="8"/>
      <c r="BR568" s="8"/>
      <c r="BS568" s="8"/>
      <c r="BT568" s="8"/>
      <c r="BU568" s="8"/>
      <c r="BV568" s="8"/>
      <c r="BW568" s="8"/>
      <c r="BX568" s="8"/>
      <c r="BY568" s="8"/>
      <c r="BZ568" s="8"/>
      <c r="CA568" s="8"/>
      <c r="CB568" s="8"/>
      <c r="CC568" s="8"/>
      <c r="CD568" s="8"/>
      <c r="CE568" s="8"/>
      <c r="CF568" s="8"/>
      <c r="CG568" s="8"/>
      <c r="CH568" s="8"/>
    </row>
    <row r="569" spans="1:86">
      <c r="A569" s="8"/>
      <c r="B569" s="8"/>
      <c r="C569" s="8"/>
      <c r="D569" s="8"/>
      <c r="E569" s="8"/>
      <c r="F569" s="8"/>
      <c r="G569" s="8"/>
      <c r="H569" s="8"/>
      <c r="I569" s="8"/>
      <c r="J569" s="8"/>
      <c r="K569" s="8"/>
      <c r="L569" s="8"/>
      <c r="M569" s="8"/>
      <c r="N569" s="8"/>
      <c r="O569" s="8"/>
      <c r="P569" s="8"/>
      <c r="Q569" s="8"/>
      <c r="R569" s="8"/>
      <c r="S569" s="8"/>
      <c r="T569" s="8"/>
      <c r="U569" s="8"/>
      <c r="V569" s="8"/>
      <c r="W569" s="8"/>
      <c r="X569" s="8"/>
      <c r="Z569" s="8"/>
      <c r="AA569" s="8"/>
      <c r="AB569" s="8"/>
      <c r="AC569" s="8"/>
      <c r="AD569" s="8"/>
      <c r="AE569" s="8"/>
      <c r="AF569" s="8"/>
      <c r="AG569" s="8"/>
      <c r="AH569" s="8"/>
      <c r="AI569" s="8"/>
      <c r="AJ569" s="8"/>
      <c r="AK569" s="8"/>
      <c r="AL569" s="8"/>
      <c r="AM569" s="8"/>
      <c r="AN569" s="8"/>
      <c r="AO569" s="8"/>
      <c r="AP569" s="8"/>
      <c r="AQ569" s="8"/>
      <c r="AR569" s="8"/>
      <c r="AS569" s="8"/>
      <c r="AT569" s="8"/>
      <c r="AU569" s="8"/>
      <c r="AV569" s="8"/>
      <c r="AW569" s="8"/>
      <c r="AX569" s="8"/>
      <c r="AY569" s="8"/>
      <c r="AZ569" s="8"/>
      <c r="BA569" s="8"/>
      <c r="BB569" s="8"/>
      <c r="BC569" s="8"/>
      <c r="BD569" s="8"/>
      <c r="BE569" s="8"/>
      <c r="BF569" s="8"/>
      <c r="BG569" s="8"/>
      <c r="BH569" s="8"/>
      <c r="BI569" s="8"/>
      <c r="BJ569" s="8"/>
      <c r="BK569" s="8"/>
      <c r="BL569" s="8"/>
      <c r="BM569" s="8"/>
      <c r="BN569" s="8"/>
      <c r="BO569" s="8"/>
      <c r="BP569" s="8"/>
      <c r="BQ569" s="8"/>
      <c r="BR569" s="8"/>
      <c r="BS569" s="8"/>
      <c r="BT569" s="8"/>
      <c r="BU569" s="8"/>
      <c r="BV569" s="8"/>
      <c r="BW569" s="8"/>
      <c r="BX569" s="8"/>
      <c r="BY569" s="8"/>
      <c r="BZ569" s="8"/>
      <c r="CA569" s="8"/>
      <c r="CB569" s="8"/>
      <c r="CC569" s="8"/>
      <c r="CD569" s="8"/>
      <c r="CE569" s="8"/>
      <c r="CF569" s="8"/>
      <c r="CG569" s="8"/>
      <c r="CH569" s="8"/>
    </row>
    <row r="570" spans="1:86">
      <c r="A570" s="8"/>
      <c r="B570" s="8"/>
      <c r="C570" s="8"/>
      <c r="D570" s="8"/>
      <c r="E570" s="8"/>
      <c r="F570" s="8"/>
      <c r="G570" s="8"/>
      <c r="H570" s="8"/>
      <c r="I570" s="8"/>
      <c r="J570" s="8"/>
      <c r="K570" s="8"/>
      <c r="L570" s="8"/>
      <c r="M570" s="8"/>
      <c r="N570" s="8"/>
      <c r="O570" s="8"/>
      <c r="P570" s="8"/>
      <c r="Q570" s="8"/>
      <c r="R570" s="8"/>
      <c r="S570" s="8"/>
      <c r="T570" s="8"/>
      <c r="U570" s="8"/>
      <c r="V570" s="8"/>
      <c r="W570" s="8"/>
      <c r="X570" s="8"/>
      <c r="Z570" s="8"/>
      <c r="AA570" s="8"/>
      <c r="AB570" s="8"/>
      <c r="AC570" s="8"/>
      <c r="AD570" s="8"/>
      <c r="AE570" s="8"/>
      <c r="AF570" s="8"/>
      <c r="AG570" s="8"/>
      <c r="AH570" s="8"/>
      <c r="AI570" s="8"/>
      <c r="AJ570" s="8"/>
      <c r="AK570" s="8"/>
      <c r="AL570" s="8"/>
      <c r="AM570" s="8"/>
      <c r="AN570" s="8"/>
      <c r="AO570" s="8"/>
      <c r="AP570" s="8"/>
      <c r="AQ570" s="8"/>
      <c r="AR570" s="8"/>
      <c r="AS570" s="8"/>
      <c r="AT570" s="8"/>
      <c r="AU570" s="8"/>
      <c r="AV570" s="8"/>
      <c r="AW570" s="8"/>
      <c r="AX570" s="8"/>
      <c r="AY570" s="8"/>
      <c r="AZ570" s="8"/>
      <c r="BA570" s="8"/>
      <c r="BB570" s="8"/>
      <c r="BC570" s="8"/>
      <c r="BD570" s="8"/>
      <c r="BE570" s="8"/>
      <c r="BF570" s="8"/>
      <c r="BG570" s="8"/>
      <c r="BH570" s="8"/>
      <c r="BI570" s="8"/>
      <c r="BJ570" s="8"/>
      <c r="BK570" s="8"/>
      <c r="BL570" s="8"/>
      <c r="BM570" s="8"/>
      <c r="BN570" s="8"/>
      <c r="BO570" s="8"/>
      <c r="BP570" s="8"/>
      <c r="BQ570" s="8"/>
      <c r="BR570" s="8"/>
      <c r="BS570" s="8"/>
      <c r="BT570" s="8"/>
      <c r="BU570" s="8"/>
      <c r="BV570" s="8"/>
      <c r="BW570" s="8"/>
      <c r="BX570" s="8"/>
      <c r="BY570" s="8"/>
      <c r="BZ570" s="8"/>
      <c r="CA570" s="8"/>
      <c r="CB570" s="8"/>
      <c r="CC570" s="8"/>
      <c r="CD570" s="8"/>
      <c r="CE570" s="8"/>
      <c r="CF570" s="8"/>
      <c r="CG570" s="8"/>
      <c r="CH570" s="8"/>
    </row>
    <row r="571" spans="1:86">
      <c r="A571" s="8"/>
      <c r="B571" s="8"/>
      <c r="C571" s="8"/>
      <c r="D571" s="8"/>
      <c r="E571" s="8"/>
      <c r="F571" s="8"/>
      <c r="G571" s="8"/>
      <c r="H571" s="8"/>
      <c r="I571" s="8"/>
      <c r="J571" s="8"/>
      <c r="K571" s="8"/>
      <c r="L571" s="8"/>
      <c r="M571" s="8"/>
      <c r="N571" s="8"/>
      <c r="O571" s="8"/>
      <c r="P571" s="8"/>
      <c r="Q571" s="8"/>
      <c r="R571" s="8"/>
      <c r="S571" s="8"/>
      <c r="T571" s="8"/>
      <c r="U571" s="8"/>
      <c r="V571" s="8"/>
      <c r="W571" s="8"/>
      <c r="X571" s="8"/>
      <c r="Z571" s="8"/>
      <c r="AA571" s="8"/>
      <c r="AB571" s="8"/>
      <c r="AC571" s="8"/>
      <c r="AD571" s="8"/>
      <c r="AE571" s="8"/>
      <c r="AF571" s="8"/>
      <c r="AG571" s="8"/>
      <c r="AH571" s="8"/>
      <c r="AI571" s="8"/>
      <c r="AJ571" s="8"/>
      <c r="AK571" s="8"/>
      <c r="AL571" s="8"/>
      <c r="AM571" s="8"/>
      <c r="AN571" s="8"/>
      <c r="AO571" s="8"/>
      <c r="AP571" s="8"/>
      <c r="AQ571" s="8"/>
      <c r="AR571" s="8"/>
      <c r="AS571" s="8"/>
      <c r="AT571" s="8"/>
      <c r="AU571" s="8"/>
      <c r="AV571" s="8"/>
      <c r="AW571" s="8"/>
      <c r="AX571" s="8"/>
      <c r="AY571" s="8"/>
      <c r="AZ571" s="8"/>
      <c r="BA571" s="8"/>
      <c r="BB571" s="8"/>
      <c r="BC571" s="8"/>
      <c r="BD571" s="8"/>
      <c r="BE571" s="8"/>
      <c r="BF571" s="8"/>
      <c r="BG571" s="8"/>
      <c r="BH571" s="8"/>
      <c r="BI571" s="8"/>
      <c r="BJ571" s="8"/>
      <c r="BK571" s="8"/>
      <c r="BL571" s="8"/>
      <c r="BM571" s="8"/>
      <c r="BN571" s="8"/>
      <c r="BO571" s="8"/>
      <c r="BP571" s="8"/>
      <c r="BQ571" s="8"/>
      <c r="BR571" s="8"/>
      <c r="BS571" s="8"/>
      <c r="BT571" s="8"/>
      <c r="BU571" s="8"/>
      <c r="BV571" s="8"/>
      <c r="BW571" s="8"/>
      <c r="BX571" s="8"/>
      <c r="BY571" s="8"/>
      <c r="BZ571" s="8"/>
      <c r="CA571" s="8"/>
      <c r="CB571" s="8"/>
      <c r="CC571" s="8"/>
      <c r="CD571" s="8"/>
      <c r="CE571" s="8"/>
      <c r="CF571" s="8"/>
      <c r="CG571" s="8"/>
      <c r="CH571" s="8"/>
    </row>
    <row r="572" spans="1:86">
      <c r="A572" s="8"/>
      <c r="B572" s="8"/>
      <c r="C572" s="8"/>
      <c r="D572" s="8"/>
      <c r="E572" s="8"/>
      <c r="F572" s="8"/>
      <c r="G572" s="8"/>
      <c r="H572" s="8"/>
      <c r="I572" s="8"/>
      <c r="J572" s="8"/>
      <c r="K572" s="8"/>
      <c r="L572" s="8"/>
      <c r="M572" s="8"/>
      <c r="N572" s="8"/>
      <c r="O572" s="8"/>
      <c r="P572" s="8"/>
      <c r="Q572" s="8"/>
      <c r="R572" s="8"/>
      <c r="S572" s="8"/>
      <c r="T572" s="8"/>
      <c r="U572" s="8"/>
      <c r="V572" s="8"/>
      <c r="W572" s="8"/>
      <c r="X572" s="8"/>
      <c r="Z572" s="8"/>
      <c r="AA572" s="8"/>
      <c r="AB572" s="8"/>
      <c r="AC572" s="8"/>
      <c r="AD572" s="8"/>
      <c r="AE572" s="8"/>
      <c r="AF572" s="8"/>
      <c r="AG572" s="8"/>
      <c r="AH572" s="8"/>
      <c r="AI572" s="8"/>
      <c r="AJ572" s="8"/>
      <c r="AK572" s="8"/>
      <c r="AL572" s="8"/>
      <c r="AM572" s="8"/>
      <c r="AN572" s="8"/>
      <c r="AO572" s="8"/>
      <c r="AP572" s="8"/>
      <c r="AQ572" s="8"/>
      <c r="AR572" s="8"/>
      <c r="AS572" s="8"/>
      <c r="AT572" s="8"/>
      <c r="AU572" s="8"/>
      <c r="AV572" s="8"/>
      <c r="AW572" s="8"/>
      <c r="AX572" s="8"/>
      <c r="AY572" s="8"/>
      <c r="AZ572" s="8"/>
      <c r="BA572" s="8"/>
      <c r="BB572" s="8"/>
      <c r="BC572" s="8"/>
      <c r="BD572" s="8"/>
      <c r="BE572" s="8"/>
      <c r="BF572" s="8"/>
      <c r="BG572" s="8"/>
      <c r="BH572" s="8"/>
      <c r="BI572" s="8"/>
      <c r="BJ572" s="8"/>
      <c r="BK572" s="8"/>
      <c r="BL572" s="8"/>
      <c r="BM572" s="8"/>
      <c r="BN572" s="8"/>
      <c r="BO572" s="8"/>
      <c r="BP572" s="8"/>
      <c r="BQ572" s="8"/>
      <c r="BR572" s="8"/>
      <c r="BS572" s="8"/>
      <c r="BT572" s="8"/>
      <c r="BU572" s="8"/>
      <c r="BV572" s="8"/>
      <c r="BW572" s="8"/>
      <c r="BX572" s="8"/>
      <c r="BY572" s="8"/>
      <c r="BZ572" s="8"/>
      <c r="CA572" s="8"/>
      <c r="CB572" s="8"/>
      <c r="CC572" s="8"/>
      <c r="CD572" s="8"/>
      <c r="CE572" s="8"/>
      <c r="CF572" s="8"/>
      <c r="CG572" s="8"/>
      <c r="CH572" s="8"/>
    </row>
    <row r="573" spans="1:86">
      <c r="A573" s="8"/>
      <c r="B573" s="8"/>
      <c r="C573" s="8"/>
      <c r="D573" s="8"/>
      <c r="E573" s="8"/>
      <c r="F573" s="8"/>
      <c r="G573" s="8"/>
      <c r="H573" s="8"/>
      <c r="I573" s="8"/>
      <c r="J573" s="8"/>
      <c r="K573" s="8"/>
      <c r="L573" s="8"/>
      <c r="M573" s="8"/>
      <c r="N573" s="8"/>
      <c r="O573" s="8"/>
      <c r="P573" s="8"/>
      <c r="Q573" s="8"/>
      <c r="R573" s="8"/>
      <c r="S573" s="8"/>
      <c r="T573" s="8"/>
      <c r="U573" s="8"/>
      <c r="V573" s="8"/>
      <c r="W573" s="8"/>
      <c r="X573" s="8"/>
      <c r="Z573" s="8"/>
      <c r="AA573" s="8"/>
      <c r="AB573" s="8"/>
      <c r="AC573" s="8"/>
      <c r="AD573" s="8"/>
      <c r="AE573" s="8"/>
      <c r="AF573" s="8"/>
      <c r="AG573" s="8"/>
      <c r="AH573" s="8"/>
      <c r="AI573" s="8"/>
      <c r="AJ573" s="8"/>
      <c r="AK573" s="8"/>
      <c r="AL573" s="8"/>
      <c r="AM573" s="8"/>
      <c r="AN573" s="8"/>
      <c r="AO573" s="8"/>
      <c r="AP573" s="8"/>
      <c r="AQ573" s="8"/>
      <c r="AR573" s="8"/>
      <c r="AS573" s="8"/>
      <c r="AT573" s="8"/>
      <c r="AU573" s="8"/>
      <c r="AV573" s="8"/>
      <c r="AW573" s="8"/>
      <c r="AX573" s="8"/>
      <c r="AY573" s="8"/>
      <c r="AZ573" s="8"/>
      <c r="BA573" s="8"/>
      <c r="BB573" s="8"/>
      <c r="BC573" s="8"/>
      <c r="BD573" s="8"/>
      <c r="BE573" s="8"/>
      <c r="BF573" s="8"/>
      <c r="BG573" s="8"/>
      <c r="BH573" s="8"/>
      <c r="BI573" s="8"/>
      <c r="BJ573" s="8"/>
      <c r="BK573" s="8"/>
      <c r="BL573" s="8"/>
      <c r="BM573" s="8"/>
      <c r="BN573" s="8"/>
      <c r="BO573" s="8"/>
      <c r="BP573" s="8"/>
      <c r="BQ573" s="8"/>
      <c r="BR573" s="8"/>
      <c r="BS573" s="8"/>
      <c r="BT573" s="8"/>
      <c r="BU573" s="8"/>
      <c r="BV573" s="8"/>
      <c r="BW573" s="8"/>
      <c r="BX573" s="8"/>
      <c r="BY573" s="8"/>
      <c r="BZ573" s="8"/>
      <c r="CA573" s="8"/>
      <c r="CB573" s="8"/>
      <c r="CC573" s="8"/>
      <c r="CD573" s="8"/>
      <c r="CE573" s="8"/>
      <c r="CF573" s="8"/>
      <c r="CG573" s="8"/>
      <c r="CH573" s="8"/>
    </row>
    <row r="574" spans="1:86">
      <c r="A574" s="8"/>
      <c r="B574" s="8"/>
      <c r="C574" s="8"/>
      <c r="D574" s="8"/>
      <c r="E574" s="8"/>
      <c r="F574" s="8"/>
      <c r="G574" s="8"/>
      <c r="H574" s="8"/>
      <c r="I574" s="8"/>
      <c r="J574" s="8"/>
      <c r="K574" s="8"/>
      <c r="L574" s="8"/>
      <c r="M574" s="8"/>
      <c r="N574" s="8"/>
      <c r="O574" s="8"/>
      <c r="P574" s="8"/>
      <c r="Q574" s="8"/>
      <c r="R574" s="8"/>
      <c r="S574" s="8"/>
      <c r="T574" s="8"/>
      <c r="U574" s="8"/>
      <c r="V574" s="8"/>
      <c r="W574" s="8"/>
      <c r="X574" s="8"/>
      <c r="Z574" s="8"/>
      <c r="AA574" s="8"/>
      <c r="AB574" s="8"/>
      <c r="AC574" s="8"/>
      <c r="AD574" s="8"/>
      <c r="AE574" s="8"/>
      <c r="AF574" s="8"/>
      <c r="AG574" s="8"/>
      <c r="AH574" s="8"/>
      <c r="AI574" s="8"/>
      <c r="AJ574" s="8"/>
      <c r="AK574" s="8"/>
      <c r="AL574" s="8"/>
      <c r="AM574" s="8"/>
      <c r="AN574" s="8"/>
      <c r="AO574" s="8"/>
      <c r="AP574" s="8"/>
      <c r="AQ574" s="8"/>
      <c r="AR574" s="8"/>
      <c r="AS574" s="8"/>
      <c r="AT574" s="8"/>
      <c r="AU574" s="8"/>
      <c r="AV574" s="8"/>
      <c r="AW574" s="8"/>
      <c r="AX574" s="8"/>
      <c r="AY574" s="8"/>
      <c r="AZ574" s="8"/>
      <c r="BA574" s="8"/>
      <c r="BB574" s="8"/>
      <c r="BC574" s="8"/>
      <c r="BD574" s="8"/>
      <c r="BE574" s="8"/>
      <c r="BF574" s="8"/>
      <c r="BG574" s="8"/>
      <c r="BH574" s="8"/>
      <c r="BI574" s="8"/>
      <c r="BJ574" s="8"/>
      <c r="BK574" s="8"/>
      <c r="BL574" s="8"/>
      <c r="BM574" s="8"/>
      <c r="BN574" s="8"/>
      <c r="BO574" s="8"/>
      <c r="BP574" s="8"/>
      <c r="BQ574" s="8"/>
      <c r="BR574" s="8"/>
      <c r="BS574" s="8"/>
      <c r="BT574" s="8"/>
      <c r="BU574" s="8"/>
      <c r="BV574" s="8"/>
      <c r="BW574" s="8"/>
      <c r="BX574" s="8"/>
      <c r="BY574" s="8"/>
      <c r="BZ574" s="8"/>
      <c r="CA574" s="8"/>
      <c r="CB574" s="8"/>
      <c r="CC574" s="8"/>
      <c r="CD574" s="8"/>
      <c r="CE574" s="8"/>
      <c r="CF574" s="8"/>
      <c r="CG574" s="8"/>
      <c r="CH574" s="8"/>
    </row>
    <row r="575" spans="1:86">
      <c r="A575" s="8"/>
      <c r="B575" s="8"/>
      <c r="C575" s="8"/>
      <c r="D575" s="8"/>
      <c r="E575" s="8"/>
      <c r="F575" s="8"/>
      <c r="G575" s="8"/>
      <c r="H575" s="8"/>
      <c r="I575" s="8"/>
      <c r="J575" s="8"/>
      <c r="K575" s="8"/>
      <c r="L575" s="8"/>
      <c r="M575" s="8"/>
      <c r="N575" s="8"/>
      <c r="O575" s="8"/>
      <c r="P575" s="8"/>
      <c r="Q575" s="8"/>
      <c r="R575" s="8"/>
      <c r="S575" s="8"/>
      <c r="T575" s="8"/>
      <c r="U575" s="8"/>
      <c r="V575" s="8"/>
      <c r="W575" s="8"/>
      <c r="X575" s="8"/>
      <c r="Z575" s="8"/>
      <c r="AA575" s="8"/>
      <c r="AB575" s="8"/>
      <c r="AC575" s="8"/>
      <c r="AD575" s="8"/>
      <c r="AE575" s="8"/>
      <c r="AF575" s="8"/>
      <c r="AG575" s="8"/>
      <c r="AH575" s="8"/>
      <c r="AI575" s="8"/>
      <c r="AJ575" s="8"/>
      <c r="AK575" s="8"/>
      <c r="AL575" s="8"/>
      <c r="AM575" s="8"/>
      <c r="AN575" s="8"/>
      <c r="AO575" s="8"/>
      <c r="AP575" s="8"/>
      <c r="AQ575" s="8"/>
      <c r="AR575" s="8"/>
      <c r="AS575" s="8"/>
      <c r="AT575" s="8"/>
      <c r="AU575" s="8"/>
      <c r="AV575" s="8"/>
      <c r="AW575" s="8"/>
      <c r="AX575" s="8"/>
      <c r="AY575" s="8"/>
      <c r="AZ575" s="8"/>
      <c r="BA575" s="8"/>
      <c r="BB575" s="8"/>
      <c r="BC575" s="8"/>
      <c r="BD575" s="8"/>
      <c r="BE575" s="8"/>
      <c r="BF575" s="8"/>
      <c r="BG575" s="8"/>
      <c r="BH575" s="8"/>
      <c r="BI575" s="8"/>
      <c r="BJ575" s="8"/>
      <c r="BK575" s="8"/>
      <c r="BL575" s="8"/>
      <c r="BM575" s="8"/>
      <c r="BN575" s="8"/>
      <c r="BO575" s="8"/>
      <c r="BP575" s="8"/>
      <c r="BQ575" s="8"/>
      <c r="BR575" s="8"/>
      <c r="BS575" s="8"/>
      <c r="BT575" s="8"/>
      <c r="BU575" s="8"/>
      <c r="BV575" s="8"/>
      <c r="BW575" s="8"/>
      <c r="BX575" s="8"/>
      <c r="BY575" s="8"/>
      <c r="BZ575" s="8"/>
      <c r="CA575" s="8"/>
      <c r="CB575" s="8"/>
      <c r="CC575" s="8"/>
      <c r="CD575" s="8"/>
      <c r="CE575" s="8"/>
      <c r="CF575" s="8"/>
      <c r="CG575" s="8"/>
      <c r="CH575" s="8"/>
    </row>
    <row r="576" spans="1:86">
      <c r="A576" s="8"/>
      <c r="B576" s="8"/>
      <c r="C576" s="8"/>
      <c r="D576" s="8"/>
      <c r="E576" s="8"/>
      <c r="F576" s="8"/>
      <c r="G576" s="8"/>
      <c r="H576" s="8"/>
      <c r="I576" s="8"/>
      <c r="J576" s="8"/>
      <c r="K576" s="8"/>
      <c r="L576" s="8"/>
      <c r="M576" s="8"/>
      <c r="N576" s="8"/>
      <c r="O576" s="8"/>
      <c r="P576" s="8"/>
      <c r="Q576" s="8"/>
      <c r="R576" s="8"/>
      <c r="S576" s="8"/>
      <c r="T576" s="8"/>
      <c r="U576" s="8"/>
      <c r="V576" s="8"/>
      <c r="W576" s="8"/>
      <c r="X576" s="8"/>
      <c r="Z576" s="8"/>
      <c r="AA576" s="8"/>
      <c r="AB576" s="8"/>
      <c r="AC576" s="8"/>
      <c r="AD576" s="8"/>
      <c r="AE576" s="8"/>
      <c r="AF576" s="8"/>
      <c r="AG576" s="8"/>
      <c r="AH576" s="8"/>
      <c r="AI576" s="8"/>
      <c r="AJ576" s="8"/>
      <c r="AK576" s="8"/>
      <c r="AL576" s="8"/>
      <c r="AM576" s="8"/>
      <c r="AN576" s="8"/>
      <c r="AO576" s="8"/>
      <c r="AP576" s="8"/>
      <c r="AQ576" s="8"/>
      <c r="AR576" s="8"/>
      <c r="AS576" s="8"/>
      <c r="AT576" s="8"/>
      <c r="AU576" s="8"/>
      <c r="AV576" s="8"/>
      <c r="AW576" s="8"/>
      <c r="AX576" s="8"/>
      <c r="AY576" s="8"/>
      <c r="AZ576" s="8"/>
      <c r="BA576" s="8"/>
      <c r="BB576" s="8"/>
      <c r="BC576" s="8"/>
      <c r="BD576" s="8"/>
      <c r="BE576" s="8"/>
      <c r="BF576" s="8"/>
      <c r="BG576" s="8"/>
      <c r="BH576" s="8"/>
      <c r="BI576" s="8"/>
      <c r="BJ576" s="8"/>
      <c r="BK576" s="8"/>
      <c r="BL576" s="8"/>
      <c r="BM576" s="8"/>
      <c r="BN576" s="8"/>
      <c r="BO576" s="8"/>
      <c r="BP576" s="8"/>
      <c r="BQ576" s="8"/>
      <c r="BR576" s="8"/>
      <c r="BS576" s="8"/>
      <c r="BT576" s="8"/>
      <c r="BU576" s="8"/>
      <c r="BV576" s="8"/>
      <c r="BW576" s="8"/>
      <c r="BX576" s="8"/>
      <c r="BY576" s="8"/>
      <c r="BZ576" s="8"/>
      <c r="CA576" s="8"/>
      <c r="CB576" s="8"/>
      <c r="CC576" s="8"/>
      <c r="CD576" s="8"/>
      <c r="CE576" s="8"/>
      <c r="CF576" s="8"/>
      <c r="CG576" s="8"/>
      <c r="CH576" s="8"/>
    </row>
    <row r="577" spans="1:86">
      <c r="A577" s="8"/>
      <c r="B577" s="8"/>
      <c r="C577" s="8"/>
      <c r="D577" s="8"/>
      <c r="E577" s="8"/>
      <c r="F577" s="8"/>
      <c r="G577" s="8"/>
      <c r="H577" s="8"/>
      <c r="I577" s="8"/>
      <c r="J577" s="8"/>
      <c r="K577" s="8"/>
      <c r="L577" s="8"/>
      <c r="M577" s="8"/>
      <c r="N577" s="8"/>
      <c r="O577" s="8"/>
      <c r="P577" s="8"/>
      <c r="Q577" s="8"/>
      <c r="R577" s="8"/>
      <c r="S577" s="8"/>
      <c r="T577" s="8"/>
      <c r="U577" s="8"/>
      <c r="V577" s="8"/>
      <c r="W577" s="8"/>
      <c r="X577" s="8"/>
      <c r="Z577" s="8"/>
      <c r="AA577" s="8"/>
      <c r="AB577" s="8"/>
      <c r="AC577" s="8"/>
      <c r="AD577" s="8"/>
      <c r="AE577" s="8"/>
      <c r="AF577" s="8"/>
      <c r="AG577" s="8"/>
      <c r="AH577" s="8"/>
      <c r="AI577" s="8"/>
      <c r="AJ577" s="8"/>
      <c r="AK577" s="8"/>
      <c r="AL577" s="8"/>
      <c r="AM577" s="8"/>
      <c r="AN577" s="8"/>
      <c r="AO577" s="8"/>
      <c r="AP577" s="8"/>
      <c r="AQ577" s="8"/>
      <c r="AR577" s="8"/>
      <c r="AS577" s="8"/>
      <c r="AT577" s="8"/>
      <c r="AU577" s="8"/>
      <c r="AV577" s="8"/>
      <c r="AW577" s="8"/>
      <c r="AX577" s="8"/>
      <c r="AY577" s="8"/>
      <c r="AZ577" s="8"/>
      <c r="BA577" s="8"/>
      <c r="BB577" s="8"/>
      <c r="BC577" s="8"/>
      <c r="BD577" s="8"/>
      <c r="BE577" s="8"/>
      <c r="BF577" s="8"/>
      <c r="BG577" s="8"/>
      <c r="BH577" s="8"/>
      <c r="BI577" s="8"/>
      <c r="BJ577" s="8"/>
      <c r="BK577" s="8"/>
      <c r="BL577" s="8"/>
      <c r="BM577" s="8"/>
      <c r="BN577" s="8"/>
      <c r="BO577" s="8"/>
      <c r="BP577" s="8"/>
      <c r="BQ577" s="8"/>
      <c r="BR577" s="8"/>
      <c r="BS577" s="8"/>
      <c r="BT577" s="8"/>
      <c r="BU577" s="8"/>
      <c r="BV577" s="8"/>
      <c r="BW577" s="8"/>
      <c r="BX577" s="8"/>
      <c r="BY577" s="8"/>
      <c r="BZ577" s="8"/>
      <c r="CA577" s="8"/>
      <c r="CB577" s="8"/>
      <c r="CC577" s="8"/>
      <c r="CD577" s="8"/>
      <c r="CE577" s="8"/>
      <c r="CF577" s="8"/>
      <c r="CG577" s="8"/>
      <c r="CH577" s="8"/>
    </row>
    <row r="578" spans="1:86">
      <c r="A578" s="8"/>
      <c r="B578" s="8"/>
      <c r="C578" s="8"/>
      <c r="D578" s="8"/>
      <c r="E578" s="8"/>
      <c r="F578" s="8"/>
      <c r="G578" s="8"/>
      <c r="H578" s="8"/>
      <c r="I578" s="8"/>
      <c r="J578" s="8"/>
      <c r="K578" s="8"/>
      <c r="L578" s="8"/>
      <c r="M578" s="8"/>
      <c r="N578" s="8"/>
      <c r="O578" s="8"/>
      <c r="P578" s="8"/>
      <c r="Q578" s="8"/>
      <c r="R578" s="8"/>
      <c r="S578" s="8"/>
      <c r="T578" s="8"/>
      <c r="U578" s="8"/>
      <c r="V578" s="8"/>
      <c r="W578" s="8"/>
      <c r="X578" s="8"/>
      <c r="Z578" s="8"/>
      <c r="AA578" s="8"/>
      <c r="AB578" s="8"/>
      <c r="AC578" s="8"/>
      <c r="AD578" s="8"/>
      <c r="AE578" s="8"/>
      <c r="AF578" s="8"/>
      <c r="AG578" s="8"/>
      <c r="AH578" s="8"/>
      <c r="AI578" s="8"/>
      <c r="AJ578" s="8"/>
      <c r="AK578" s="8"/>
      <c r="AL578" s="8"/>
      <c r="AM578" s="8"/>
      <c r="AN578" s="8"/>
      <c r="AO578" s="8"/>
      <c r="AP578" s="8"/>
      <c r="AQ578" s="8"/>
      <c r="AR578" s="8"/>
      <c r="AS578" s="8"/>
      <c r="AT578" s="8"/>
      <c r="AU578" s="8"/>
      <c r="AV578" s="8"/>
      <c r="AW578" s="8"/>
      <c r="AX578" s="8"/>
      <c r="AY578" s="8"/>
      <c r="AZ578" s="8"/>
      <c r="BA578" s="8"/>
      <c r="BB578" s="8"/>
      <c r="BC578" s="8"/>
      <c r="BD578" s="8"/>
      <c r="BE578" s="8"/>
      <c r="BF578" s="8"/>
      <c r="BG578" s="8"/>
      <c r="BH578" s="8"/>
      <c r="BI578" s="8"/>
      <c r="BJ578" s="8"/>
      <c r="BK578" s="8"/>
      <c r="BL578" s="8"/>
      <c r="BM578" s="8"/>
      <c r="BN578" s="8"/>
      <c r="BO578" s="8"/>
      <c r="BP578" s="8"/>
      <c r="BQ578" s="8"/>
      <c r="BR578" s="8"/>
      <c r="BS578" s="8"/>
      <c r="BT578" s="8"/>
      <c r="BU578" s="8"/>
      <c r="BV578" s="8"/>
      <c r="BW578" s="8"/>
      <c r="BX578" s="8"/>
      <c r="BY578" s="8"/>
      <c r="BZ578" s="8"/>
      <c r="CA578" s="8"/>
      <c r="CB578" s="8"/>
      <c r="CC578" s="8"/>
      <c r="CD578" s="8"/>
      <c r="CE578" s="8"/>
      <c r="CF578" s="8"/>
      <c r="CG578" s="8"/>
      <c r="CH578" s="8"/>
    </row>
    <row r="579" spans="1:86">
      <c r="A579" s="8"/>
      <c r="B579" s="8"/>
      <c r="C579" s="8"/>
      <c r="D579" s="8"/>
      <c r="E579" s="8"/>
      <c r="F579" s="8"/>
      <c r="G579" s="8"/>
      <c r="H579" s="8"/>
      <c r="I579" s="8"/>
      <c r="J579" s="8"/>
      <c r="K579" s="8"/>
      <c r="L579" s="8"/>
      <c r="M579" s="8"/>
      <c r="N579" s="8"/>
      <c r="O579" s="8"/>
      <c r="P579" s="8"/>
      <c r="Q579" s="8"/>
      <c r="R579" s="8"/>
      <c r="S579" s="8"/>
      <c r="T579" s="8"/>
      <c r="U579" s="8"/>
      <c r="V579" s="8"/>
      <c r="W579" s="8"/>
      <c r="X579" s="8"/>
      <c r="Z579" s="8"/>
      <c r="AA579" s="8"/>
      <c r="AB579" s="8"/>
      <c r="AC579" s="8"/>
      <c r="AD579" s="8"/>
      <c r="AE579" s="8"/>
      <c r="AF579" s="8"/>
      <c r="AG579" s="8"/>
      <c r="AH579" s="8"/>
      <c r="AI579" s="8"/>
      <c r="AJ579" s="8"/>
      <c r="AK579" s="8"/>
      <c r="AL579" s="8"/>
      <c r="AM579" s="8"/>
      <c r="AN579" s="8"/>
      <c r="AO579" s="8"/>
      <c r="AP579" s="8"/>
      <c r="AQ579" s="8"/>
      <c r="AR579" s="8"/>
      <c r="AS579" s="8"/>
      <c r="AT579" s="8"/>
      <c r="AU579" s="8"/>
      <c r="AV579" s="8"/>
      <c r="AW579" s="8"/>
      <c r="AX579" s="8"/>
      <c r="AY579" s="8"/>
      <c r="AZ579" s="8"/>
      <c r="BA579" s="8"/>
      <c r="BB579" s="8"/>
      <c r="BC579" s="8"/>
      <c r="BD579" s="8"/>
      <c r="BE579" s="8"/>
      <c r="BF579" s="8"/>
      <c r="BG579" s="8"/>
      <c r="BH579" s="8"/>
      <c r="BI579" s="8"/>
      <c r="BJ579" s="8"/>
      <c r="BK579" s="8"/>
      <c r="BL579" s="8"/>
      <c r="BM579" s="8"/>
      <c r="BN579" s="8"/>
      <c r="BO579" s="8"/>
      <c r="BP579" s="8"/>
      <c r="BQ579" s="8"/>
      <c r="BR579" s="8"/>
      <c r="BS579" s="8"/>
      <c r="BT579" s="8"/>
      <c r="BU579" s="8"/>
      <c r="BV579" s="8"/>
      <c r="BW579" s="8"/>
      <c r="BX579" s="8"/>
      <c r="BY579" s="8"/>
      <c r="BZ579" s="8"/>
      <c r="CA579" s="8"/>
      <c r="CB579" s="8"/>
      <c r="CC579" s="8"/>
      <c r="CD579" s="8"/>
      <c r="CE579" s="8"/>
      <c r="CF579" s="8"/>
      <c r="CG579" s="8"/>
      <c r="CH579" s="8"/>
    </row>
    <row r="580" spans="1:86">
      <c r="A580" s="8"/>
      <c r="B580" s="8"/>
      <c r="C580" s="8"/>
      <c r="D580" s="8"/>
      <c r="E580" s="8"/>
      <c r="F580" s="8"/>
      <c r="G580" s="8"/>
      <c r="H580" s="8"/>
      <c r="I580" s="8"/>
      <c r="J580" s="8"/>
      <c r="K580" s="8"/>
      <c r="L580" s="8"/>
      <c r="M580" s="8"/>
      <c r="N580" s="8"/>
      <c r="O580" s="8"/>
      <c r="P580" s="8"/>
      <c r="Q580" s="8"/>
      <c r="R580" s="8"/>
      <c r="S580" s="8"/>
      <c r="T580" s="8"/>
      <c r="U580" s="8"/>
      <c r="V580" s="8"/>
      <c r="W580" s="8"/>
      <c r="X580" s="8"/>
      <c r="Z580" s="8"/>
      <c r="AA580" s="8"/>
      <c r="AB580" s="8"/>
      <c r="AC580" s="8"/>
      <c r="AD580" s="8"/>
      <c r="AE580" s="8"/>
      <c r="AF580" s="8"/>
      <c r="AG580" s="8"/>
      <c r="AH580" s="8"/>
      <c r="AI580" s="8"/>
      <c r="AJ580" s="8"/>
      <c r="AK580" s="8"/>
      <c r="AL580" s="8"/>
      <c r="AM580" s="8"/>
      <c r="AN580" s="8"/>
      <c r="AO580" s="8"/>
      <c r="AP580" s="8"/>
      <c r="AQ580" s="8"/>
      <c r="AR580" s="8"/>
      <c r="AS580" s="8"/>
      <c r="AT580" s="8"/>
      <c r="AU580" s="8"/>
      <c r="AV580" s="8"/>
      <c r="AW580" s="8"/>
      <c r="AX580" s="8"/>
      <c r="AY580" s="8"/>
      <c r="AZ580" s="8"/>
      <c r="BA580" s="8"/>
      <c r="BB580" s="8"/>
      <c r="BC580" s="8"/>
      <c r="BD580" s="8"/>
      <c r="BE580" s="8"/>
      <c r="BF580" s="8"/>
      <c r="BG580" s="8"/>
      <c r="BH580" s="8"/>
      <c r="BI580" s="8"/>
      <c r="BJ580" s="8"/>
      <c r="BK580" s="8"/>
      <c r="BL580" s="8"/>
      <c r="BM580" s="8"/>
      <c r="BN580" s="8"/>
      <c r="BO580" s="8"/>
      <c r="BP580" s="8"/>
      <c r="BQ580" s="8"/>
      <c r="BR580" s="8"/>
      <c r="BS580" s="8"/>
      <c r="BT580" s="8"/>
      <c r="BU580" s="8"/>
      <c r="BV580" s="8"/>
      <c r="BW580" s="8"/>
      <c r="BX580" s="8"/>
      <c r="BY580" s="8"/>
      <c r="BZ580" s="8"/>
      <c r="CA580" s="8"/>
      <c r="CB580" s="8"/>
      <c r="CC580" s="8"/>
      <c r="CD580" s="8"/>
      <c r="CE580" s="8"/>
      <c r="CF580" s="8"/>
      <c r="CG580" s="8"/>
      <c r="CH580" s="8"/>
    </row>
    <row r="581" spans="1:86">
      <c r="A581" s="8"/>
      <c r="B581" s="8"/>
      <c r="C581" s="8"/>
      <c r="D581" s="8"/>
      <c r="E581" s="8"/>
      <c r="F581" s="8"/>
      <c r="G581" s="8"/>
      <c r="H581" s="8"/>
      <c r="I581" s="8"/>
      <c r="J581" s="8"/>
      <c r="K581" s="8"/>
      <c r="L581" s="8"/>
      <c r="M581" s="8"/>
      <c r="N581" s="8"/>
      <c r="O581" s="8"/>
      <c r="P581" s="8"/>
      <c r="Q581" s="8"/>
      <c r="R581" s="8"/>
      <c r="S581" s="8"/>
      <c r="T581" s="8"/>
      <c r="U581" s="8"/>
      <c r="V581" s="8"/>
      <c r="W581" s="8"/>
      <c r="X581" s="8"/>
      <c r="Z581" s="8"/>
      <c r="AA581" s="8"/>
      <c r="AB581" s="8"/>
      <c r="AC581" s="8"/>
      <c r="AD581" s="8"/>
      <c r="AE581" s="8"/>
      <c r="AF581" s="8"/>
      <c r="AG581" s="8"/>
      <c r="AH581" s="8"/>
      <c r="AI581" s="8"/>
      <c r="AJ581" s="8"/>
      <c r="AK581" s="8"/>
      <c r="AL581" s="8"/>
      <c r="AM581" s="8"/>
      <c r="AN581" s="8"/>
      <c r="AO581" s="8"/>
      <c r="AP581" s="8"/>
      <c r="AQ581" s="8"/>
      <c r="AR581" s="8"/>
      <c r="AS581" s="8"/>
      <c r="AT581" s="8"/>
      <c r="AU581" s="8"/>
      <c r="AV581" s="8"/>
      <c r="AW581" s="8"/>
      <c r="AX581" s="8"/>
      <c r="AY581" s="8"/>
      <c r="AZ581" s="8"/>
      <c r="BA581" s="8"/>
      <c r="BB581" s="8"/>
      <c r="BC581" s="8"/>
      <c r="BD581" s="8"/>
      <c r="BE581" s="8"/>
      <c r="BF581" s="8"/>
      <c r="BG581" s="8"/>
      <c r="BH581" s="8"/>
      <c r="BI581" s="8"/>
      <c r="BJ581" s="8"/>
      <c r="BK581" s="8"/>
      <c r="BL581" s="8"/>
      <c r="BM581" s="8"/>
      <c r="BN581" s="8"/>
      <c r="BO581" s="8"/>
      <c r="BP581" s="8"/>
      <c r="BQ581" s="8"/>
      <c r="BR581" s="8"/>
      <c r="BS581" s="8"/>
      <c r="BT581" s="8"/>
      <c r="BU581" s="8"/>
      <c r="BV581" s="8"/>
      <c r="BW581" s="8"/>
      <c r="BX581" s="8"/>
      <c r="BY581" s="8"/>
      <c r="BZ581" s="8"/>
      <c r="CA581" s="8"/>
      <c r="CB581" s="8"/>
      <c r="CC581" s="8"/>
      <c r="CD581" s="8"/>
      <c r="CE581" s="8"/>
      <c r="CF581" s="8"/>
      <c r="CG581" s="8"/>
      <c r="CH581" s="8"/>
    </row>
    <row r="582" spans="1:86">
      <c r="A582" s="8"/>
      <c r="B582" s="8"/>
      <c r="C582" s="8"/>
      <c r="D582" s="8"/>
      <c r="E582" s="8"/>
      <c r="F582" s="8"/>
      <c r="G582" s="8"/>
      <c r="H582" s="8"/>
      <c r="I582" s="8"/>
      <c r="J582" s="8"/>
      <c r="K582" s="8"/>
      <c r="L582" s="8"/>
      <c r="M582" s="8"/>
      <c r="N582" s="8"/>
      <c r="O582" s="8"/>
      <c r="P582" s="8"/>
      <c r="Q582" s="8"/>
      <c r="R582" s="8"/>
      <c r="S582" s="8"/>
      <c r="T582" s="8"/>
      <c r="U582" s="8"/>
      <c r="V582" s="8"/>
      <c r="W582" s="8"/>
      <c r="X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8"/>
      <c r="AX582" s="8"/>
      <c r="AY582" s="8"/>
      <c r="AZ582" s="8"/>
      <c r="BA582" s="8"/>
      <c r="BB582" s="8"/>
      <c r="BC582" s="8"/>
      <c r="BD582" s="8"/>
      <c r="BE582" s="8"/>
      <c r="BF582" s="8"/>
      <c r="BG582" s="8"/>
      <c r="BH582" s="8"/>
      <c r="BI582" s="8"/>
      <c r="BJ582" s="8"/>
      <c r="BK582" s="8"/>
      <c r="BL582" s="8"/>
      <c r="BM582" s="8"/>
      <c r="BN582" s="8"/>
      <c r="BO582" s="8"/>
      <c r="BP582" s="8"/>
      <c r="BQ582" s="8"/>
      <c r="BR582" s="8"/>
      <c r="BS582" s="8"/>
      <c r="BT582" s="8"/>
      <c r="BU582" s="8"/>
      <c r="BV582" s="8"/>
      <c r="BW582" s="8"/>
      <c r="BX582" s="8"/>
      <c r="BY582" s="8"/>
      <c r="BZ582" s="8"/>
      <c r="CA582" s="8"/>
      <c r="CB582" s="8"/>
      <c r="CC582" s="8"/>
      <c r="CD582" s="8"/>
      <c r="CE582" s="8"/>
      <c r="CF582" s="8"/>
      <c r="CG582" s="8"/>
      <c r="CH582" s="8"/>
    </row>
    <row r="583" spans="1:86">
      <c r="A583" s="8"/>
      <c r="B583" s="8"/>
      <c r="C583" s="8"/>
      <c r="D583" s="8"/>
      <c r="E583" s="8"/>
      <c r="F583" s="8"/>
      <c r="G583" s="8"/>
      <c r="H583" s="8"/>
      <c r="I583" s="8"/>
      <c r="J583" s="8"/>
      <c r="K583" s="8"/>
      <c r="L583" s="8"/>
      <c r="M583" s="8"/>
      <c r="N583" s="8"/>
      <c r="O583" s="8"/>
      <c r="P583" s="8"/>
      <c r="Q583" s="8"/>
      <c r="R583" s="8"/>
      <c r="S583" s="8"/>
      <c r="T583" s="8"/>
      <c r="U583" s="8"/>
      <c r="V583" s="8"/>
      <c r="W583" s="8"/>
      <c r="X583" s="8"/>
      <c r="Z583" s="8"/>
      <c r="AA583" s="8"/>
      <c r="AB583" s="8"/>
      <c r="AC583" s="8"/>
      <c r="AD583" s="8"/>
      <c r="AE583" s="8"/>
      <c r="AF583" s="8"/>
      <c r="AG583" s="8"/>
      <c r="AH583" s="8"/>
      <c r="AI583" s="8"/>
      <c r="AJ583" s="8"/>
      <c r="AK583" s="8"/>
      <c r="AL583" s="8"/>
      <c r="AM583" s="8"/>
      <c r="AN583" s="8"/>
      <c r="AO583" s="8"/>
      <c r="AP583" s="8"/>
      <c r="AQ583" s="8"/>
      <c r="AR583" s="8"/>
      <c r="AS583" s="8"/>
      <c r="AT583" s="8"/>
      <c r="AU583" s="8"/>
      <c r="AV583" s="8"/>
      <c r="AW583" s="8"/>
      <c r="AX583" s="8"/>
      <c r="AY583" s="8"/>
      <c r="AZ583" s="8"/>
      <c r="BA583" s="8"/>
      <c r="BB583" s="8"/>
      <c r="BC583" s="8"/>
      <c r="BD583" s="8"/>
      <c r="BE583" s="8"/>
      <c r="BF583" s="8"/>
      <c r="BG583" s="8"/>
      <c r="BH583" s="8"/>
      <c r="BI583" s="8"/>
      <c r="BJ583" s="8"/>
      <c r="BK583" s="8"/>
      <c r="BL583" s="8"/>
      <c r="BM583" s="8"/>
      <c r="BN583" s="8"/>
      <c r="BO583" s="8"/>
      <c r="BP583" s="8"/>
      <c r="BQ583" s="8"/>
      <c r="BR583" s="8"/>
      <c r="BS583" s="8"/>
      <c r="BT583" s="8"/>
      <c r="BU583" s="8"/>
      <c r="BV583" s="8"/>
      <c r="BW583" s="8"/>
      <c r="BX583" s="8"/>
      <c r="BY583" s="8"/>
      <c r="BZ583" s="8"/>
      <c r="CA583" s="8"/>
      <c r="CB583" s="8"/>
      <c r="CC583" s="8"/>
      <c r="CD583" s="8"/>
      <c r="CE583" s="8"/>
      <c r="CF583" s="8"/>
      <c r="CG583" s="8"/>
      <c r="CH583" s="8"/>
    </row>
    <row r="584" spans="1:86">
      <c r="A584" s="8"/>
      <c r="B584" s="8"/>
      <c r="C584" s="8"/>
      <c r="D584" s="8"/>
      <c r="E584" s="8"/>
      <c r="F584" s="8"/>
      <c r="G584" s="8"/>
      <c r="H584" s="8"/>
      <c r="I584" s="8"/>
      <c r="J584" s="8"/>
      <c r="K584" s="8"/>
      <c r="L584" s="8"/>
      <c r="M584" s="8"/>
      <c r="N584" s="8"/>
      <c r="O584" s="8"/>
      <c r="P584" s="8"/>
      <c r="Q584" s="8"/>
      <c r="R584" s="8"/>
      <c r="S584" s="8"/>
      <c r="T584" s="8"/>
      <c r="U584" s="8"/>
      <c r="V584" s="8"/>
      <c r="W584" s="8"/>
      <c r="X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8"/>
      <c r="AX584" s="8"/>
      <c r="AY584" s="8"/>
      <c r="AZ584" s="8"/>
      <c r="BA584" s="8"/>
      <c r="BB584" s="8"/>
      <c r="BC584" s="8"/>
      <c r="BD584" s="8"/>
      <c r="BE584" s="8"/>
      <c r="BF584" s="8"/>
      <c r="BG584" s="8"/>
      <c r="BH584" s="8"/>
      <c r="BI584" s="8"/>
      <c r="BJ584" s="8"/>
      <c r="BK584" s="8"/>
      <c r="BL584" s="8"/>
      <c r="BM584" s="8"/>
      <c r="BN584" s="8"/>
      <c r="BO584" s="8"/>
      <c r="BP584" s="8"/>
      <c r="BQ584" s="8"/>
      <c r="BR584" s="8"/>
      <c r="BS584" s="8"/>
      <c r="BT584" s="8"/>
      <c r="BU584" s="8"/>
      <c r="BV584" s="8"/>
      <c r="BW584" s="8"/>
      <c r="BX584" s="8"/>
      <c r="BY584" s="8"/>
      <c r="BZ584" s="8"/>
      <c r="CA584" s="8"/>
      <c r="CB584" s="8"/>
      <c r="CC584" s="8"/>
      <c r="CD584" s="8"/>
      <c r="CE584" s="8"/>
      <c r="CF584" s="8"/>
      <c r="CG584" s="8"/>
      <c r="CH584" s="8"/>
    </row>
    <row r="585" spans="1:86">
      <c r="A585" s="8"/>
      <c r="B585" s="8"/>
      <c r="C585" s="8"/>
      <c r="D585" s="8"/>
      <c r="E585" s="8"/>
      <c r="F585" s="8"/>
      <c r="G585" s="8"/>
      <c r="H585" s="8"/>
      <c r="I585" s="8"/>
      <c r="J585" s="8"/>
      <c r="K585" s="8"/>
      <c r="L585" s="8"/>
      <c r="M585" s="8"/>
      <c r="N585" s="8"/>
      <c r="O585" s="8"/>
      <c r="P585" s="8"/>
      <c r="Q585" s="8"/>
      <c r="R585" s="8"/>
      <c r="S585" s="8"/>
      <c r="T585" s="8"/>
      <c r="U585" s="8"/>
      <c r="V585" s="8"/>
      <c r="W585" s="8"/>
      <c r="X585" s="8"/>
      <c r="Z585" s="8"/>
      <c r="AA585" s="8"/>
      <c r="AB585" s="8"/>
      <c r="AC585" s="8"/>
      <c r="AD585" s="8"/>
      <c r="AE585" s="8"/>
      <c r="AF585" s="8"/>
      <c r="AG585" s="8"/>
      <c r="AH585" s="8"/>
      <c r="AI585" s="8"/>
      <c r="AJ585" s="8"/>
      <c r="AK585" s="8"/>
      <c r="AL585" s="8"/>
      <c r="AM585" s="8"/>
      <c r="AN585" s="8"/>
      <c r="AO585" s="8"/>
      <c r="AP585" s="8"/>
      <c r="AQ585" s="8"/>
      <c r="AR585" s="8"/>
      <c r="AS585" s="8"/>
      <c r="AT585" s="8"/>
      <c r="AU585" s="8"/>
      <c r="AV585" s="8"/>
      <c r="AW585" s="8"/>
      <c r="AX585" s="8"/>
      <c r="AY585" s="8"/>
      <c r="AZ585" s="8"/>
      <c r="BA585" s="8"/>
      <c r="BB585" s="8"/>
      <c r="BC585" s="8"/>
      <c r="BD585" s="8"/>
      <c r="BE585" s="8"/>
      <c r="BF585" s="8"/>
      <c r="BG585" s="8"/>
      <c r="BH585" s="8"/>
      <c r="BI585" s="8"/>
      <c r="BJ585" s="8"/>
      <c r="BK585" s="8"/>
      <c r="BL585" s="8"/>
      <c r="BM585" s="8"/>
      <c r="BN585" s="8"/>
      <c r="BO585" s="8"/>
      <c r="BP585" s="8"/>
      <c r="BQ585" s="8"/>
      <c r="BR585" s="8"/>
      <c r="BS585" s="8"/>
      <c r="BT585" s="8"/>
      <c r="BU585" s="8"/>
      <c r="BV585" s="8"/>
      <c r="BW585" s="8"/>
      <c r="BX585" s="8"/>
      <c r="BY585" s="8"/>
      <c r="BZ585" s="8"/>
      <c r="CA585" s="8"/>
      <c r="CB585" s="8"/>
      <c r="CC585" s="8"/>
      <c r="CD585" s="8"/>
      <c r="CE585" s="8"/>
      <c r="CF585" s="8"/>
      <c r="CG585" s="8"/>
      <c r="CH585" s="8"/>
    </row>
    <row r="586" spans="1:86">
      <c r="A586" s="8"/>
      <c r="B586" s="8"/>
      <c r="C586" s="8"/>
      <c r="D586" s="8"/>
      <c r="E586" s="8"/>
      <c r="F586" s="8"/>
      <c r="G586" s="8"/>
      <c r="H586" s="8"/>
      <c r="I586" s="8"/>
      <c r="J586" s="8"/>
      <c r="K586" s="8"/>
      <c r="L586" s="8"/>
      <c r="M586" s="8"/>
      <c r="N586" s="8"/>
      <c r="O586" s="8"/>
      <c r="P586" s="8"/>
      <c r="Q586" s="8"/>
      <c r="R586" s="8"/>
      <c r="S586" s="8"/>
      <c r="T586" s="8"/>
      <c r="U586" s="8"/>
      <c r="V586" s="8"/>
      <c r="W586" s="8"/>
      <c r="X586" s="8"/>
      <c r="Z586" s="8"/>
      <c r="AA586" s="8"/>
      <c r="AB586" s="8"/>
      <c r="AC586" s="8"/>
      <c r="AD586" s="8"/>
      <c r="AE586" s="8"/>
      <c r="AF586" s="8"/>
      <c r="AG586" s="8"/>
      <c r="AH586" s="8"/>
      <c r="AI586" s="8"/>
      <c r="AJ586" s="8"/>
      <c r="AK586" s="8"/>
      <c r="AL586" s="8"/>
      <c r="AM586" s="8"/>
      <c r="AN586" s="8"/>
      <c r="AO586" s="8"/>
      <c r="AP586" s="8"/>
      <c r="AQ586" s="8"/>
      <c r="AR586" s="8"/>
      <c r="AS586" s="8"/>
      <c r="AT586" s="8"/>
      <c r="AU586" s="8"/>
      <c r="AV586" s="8"/>
      <c r="AW586" s="8"/>
      <c r="AX586" s="8"/>
      <c r="AY586" s="8"/>
      <c r="AZ586" s="8"/>
      <c r="BA586" s="8"/>
      <c r="BB586" s="8"/>
      <c r="BC586" s="8"/>
      <c r="BD586" s="8"/>
      <c r="BE586" s="8"/>
      <c r="BF586" s="8"/>
      <c r="BG586" s="8"/>
      <c r="BH586" s="8"/>
      <c r="BI586" s="8"/>
      <c r="BJ586" s="8"/>
      <c r="BK586" s="8"/>
      <c r="BL586" s="8"/>
      <c r="BM586" s="8"/>
      <c r="BN586" s="8"/>
      <c r="BO586" s="8"/>
      <c r="BP586" s="8"/>
      <c r="BQ586" s="8"/>
      <c r="BR586" s="8"/>
      <c r="BS586" s="8"/>
      <c r="BT586" s="8"/>
      <c r="BU586" s="8"/>
      <c r="BV586" s="8"/>
      <c r="BW586" s="8"/>
      <c r="BX586" s="8"/>
      <c r="BY586" s="8"/>
      <c r="BZ586" s="8"/>
      <c r="CA586" s="8"/>
      <c r="CB586" s="8"/>
      <c r="CC586" s="8"/>
      <c r="CD586" s="8"/>
      <c r="CE586" s="8"/>
      <c r="CF586" s="8"/>
      <c r="CG586" s="8"/>
      <c r="CH586" s="8"/>
    </row>
    <row r="587" spans="1:86">
      <c r="A587" s="8"/>
      <c r="B587" s="8"/>
      <c r="C587" s="8"/>
      <c r="D587" s="8"/>
      <c r="E587" s="8"/>
      <c r="F587" s="8"/>
      <c r="G587" s="8"/>
      <c r="H587" s="8"/>
      <c r="I587" s="8"/>
      <c r="J587" s="8"/>
      <c r="K587" s="8"/>
      <c r="L587" s="8"/>
      <c r="M587" s="8"/>
      <c r="N587" s="8"/>
      <c r="O587" s="8"/>
      <c r="P587" s="8"/>
      <c r="Q587" s="8"/>
      <c r="R587" s="8"/>
      <c r="S587" s="8"/>
      <c r="T587" s="8"/>
      <c r="U587" s="8"/>
      <c r="V587" s="8"/>
      <c r="W587" s="8"/>
      <c r="X587" s="8"/>
      <c r="Z587" s="8"/>
      <c r="AA587" s="8"/>
      <c r="AB587" s="8"/>
      <c r="AC587" s="8"/>
      <c r="AD587" s="8"/>
      <c r="AE587" s="8"/>
      <c r="AF587" s="8"/>
      <c r="AG587" s="8"/>
      <c r="AH587" s="8"/>
      <c r="AI587" s="8"/>
      <c r="AJ587" s="8"/>
      <c r="AK587" s="8"/>
      <c r="AL587" s="8"/>
      <c r="AM587" s="8"/>
      <c r="AN587" s="8"/>
      <c r="AO587" s="8"/>
      <c r="AP587" s="8"/>
      <c r="AQ587" s="8"/>
      <c r="AR587" s="8"/>
      <c r="AS587" s="8"/>
      <c r="AT587" s="8"/>
      <c r="AU587" s="8"/>
      <c r="AV587" s="8"/>
      <c r="AW587" s="8"/>
      <c r="AX587" s="8"/>
      <c r="AY587" s="8"/>
      <c r="AZ587" s="8"/>
      <c r="BA587" s="8"/>
      <c r="BB587" s="8"/>
      <c r="BC587" s="8"/>
      <c r="BD587" s="8"/>
      <c r="BE587" s="8"/>
      <c r="BF587" s="8"/>
      <c r="BG587" s="8"/>
      <c r="BH587" s="8"/>
      <c r="BI587" s="8"/>
      <c r="BJ587" s="8"/>
      <c r="BK587" s="8"/>
      <c r="BL587" s="8"/>
      <c r="BM587" s="8"/>
      <c r="BN587" s="8"/>
      <c r="BO587" s="8"/>
      <c r="BP587" s="8"/>
      <c r="BQ587" s="8"/>
      <c r="BR587" s="8"/>
      <c r="BS587" s="8"/>
      <c r="BT587" s="8"/>
      <c r="BU587" s="8"/>
      <c r="BV587" s="8"/>
      <c r="BW587" s="8"/>
      <c r="BX587" s="8"/>
      <c r="BY587" s="8"/>
      <c r="BZ587" s="8"/>
      <c r="CA587" s="8"/>
      <c r="CB587" s="8"/>
      <c r="CC587" s="8"/>
      <c r="CD587" s="8"/>
      <c r="CE587" s="8"/>
      <c r="CF587" s="8"/>
      <c r="CG587" s="8"/>
      <c r="CH587" s="8"/>
    </row>
    <row r="588" spans="1:86">
      <c r="A588" s="8"/>
      <c r="B588" s="8"/>
      <c r="C588" s="8"/>
      <c r="D588" s="8"/>
      <c r="E588" s="8"/>
      <c r="F588" s="8"/>
      <c r="G588" s="8"/>
      <c r="H588" s="8"/>
      <c r="I588" s="8"/>
      <c r="J588" s="8"/>
      <c r="K588" s="8"/>
      <c r="L588" s="8"/>
      <c r="M588" s="8"/>
      <c r="N588" s="8"/>
      <c r="O588" s="8"/>
      <c r="P588" s="8"/>
      <c r="Q588" s="8"/>
      <c r="R588" s="8"/>
      <c r="S588" s="8"/>
      <c r="T588" s="8"/>
      <c r="U588" s="8"/>
      <c r="V588" s="8"/>
      <c r="W588" s="8"/>
      <c r="X588" s="8"/>
      <c r="Z588" s="8"/>
      <c r="AA588" s="8"/>
      <c r="AB588" s="8"/>
      <c r="AC588" s="8"/>
      <c r="AD588" s="8"/>
      <c r="AE588" s="8"/>
      <c r="AF588" s="8"/>
      <c r="AG588" s="8"/>
      <c r="AH588" s="8"/>
      <c r="AI588" s="8"/>
      <c r="AJ588" s="8"/>
      <c r="AK588" s="8"/>
      <c r="AL588" s="8"/>
      <c r="AM588" s="8"/>
      <c r="AN588" s="8"/>
      <c r="AO588" s="8"/>
      <c r="AP588" s="8"/>
      <c r="AQ588" s="8"/>
      <c r="AR588" s="8"/>
      <c r="AS588" s="8"/>
      <c r="AT588" s="8"/>
      <c r="AU588" s="8"/>
      <c r="AV588" s="8"/>
      <c r="AW588" s="8"/>
      <c r="AX588" s="8"/>
      <c r="AY588" s="8"/>
      <c r="AZ588" s="8"/>
      <c r="BA588" s="8"/>
      <c r="BB588" s="8"/>
      <c r="BC588" s="8"/>
      <c r="BD588" s="8"/>
      <c r="BE588" s="8"/>
      <c r="BF588" s="8"/>
      <c r="BG588" s="8"/>
      <c r="BH588" s="8"/>
      <c r="BI588" s="8"/>
      <c r="BJ588" s="8"/>
      <c r="BK588" s="8"/>
      <c r="BL588" s="8"/>
      <c r="BM588" s="8"/>
      <c r="BN588" s="8"/>
      <c r="BO588" s="8"/>
      <c r="BP588" s="8"/>
      <c r="BQ588" s="8"/>
      <c r="BR588" s="8"/>
      <c r="BS588" s="8"/>
      <c r="BT588" s="8"/>
      <c r="BU588" s="8"/>
      <c r="BV588" s="8"/>
      <c r="BW588" s="8"/>
      <c r="BX588" s="8"/>
      <c r="BY588" s="8"/>
      <c r="BZ588" s="8"/>
      <c r="CA588" s="8"/>
      <c r="CB588" s="8"/>
      <c r="CC588" s="8"/>
      <c r="CD588" s="8"/>
      <c r="CE588" s="8"/>
      <c r="CF588" s="8"/>
      <c r="CG588" s="8"/>
      <c r="CH588" s="8"/>
    </row>
    <row r="589" spans="1:86">
      <c r="A589" s="8"/>
      <c r="B589" s="8"/>
      <c r="C589" s="8"/>
      <c r="D589" s="8"/>
      <c r="E589" s="8"/>
      <c r="F589" s="8"/>
      <c r="G589" s="8"/>
      <c r="H589" s="8"/>
      <c r="I589" s="8"/>
      <c r="J589" s="8"/>
      <c r="K589" s="8"/>
      <c r="L589" s="8"/>
      <c r="M589" s="8"/>
      <c r="N589" s="8"/>
      <c r="O589" s="8"/>
      <c r="P589" s="8"/>
      <c r="Q589" s="8"/>
      <c r="R589" s="8"/>
      <c r="S589" s="8"/>
      <c r="T589" s="8"/>
      <c r="U589" s="8"/>
      <c r="V589" s="8"/>
      <c r="W589" s="8"/>
      <c r="X589" s="8"/>
      <c r="Z589" s="8"/>
      <c r="AA589" s="8"/>
      <c r="AB589" s="8"/>
      <c r="AC589" s="8"/>
      <c r="AD589" s="8"/>
      <c r="AE589" s="8"/>
      <c r="AF589" s="8"/>
      <c r="AG589" s="8"/>
      <c r="AH589" s="8"/>
      <c r="AI589" s="8"/>
      <c r="AJ589" s="8"/>
      <c r="AK589" s="8"/>
      <c r="AL589" s="8"/>
      <c r="AM589" s="8"/>
      <c r="AN589" s="8"/>
      <c r="AO589" s="8"/>
      <c r="AP589" s="8"/>
      <c r="AQ589" s="8"/>
      <c r="AR589" s="8"/>
      <c r="AS589" s="8"/>
      <c r="AT589" s="8"/>
      <c r="AU589" s="8"/>
      <c r="AV589" s="8"/>
      <c r="AW589" s="8"/>
      <c r="AX589" s="8"/>
      <c r="AY589" s="8"/>
      <c r="AZ589" s="8"/>
      <c r="BA589" s="8"/>
      <c r="BB589" s="8"/>
      <c r="BC589" s="8"/>
      <c r="BD589" s="8"/>
      <c r="BE589" s="8"/>
      <c r="BF589" s="8"/>
      <c r="BG589" s="8"/>
      <c r="BH589" s="8"/>
      <c r="BI589" s="8"/>
      <c r="BJ589" s="8"/>
      <c r="BK589" s="8"/>
      <c r="BL589" s="8"/>
      <c r="BM589" s="8"/>
      <c r="BN589" s="8"/>
      <c r="BO589" s="8"/>
      <c r="BP589" s="8"/>
      <c r="BQ589" s="8"/>
      <c r="BR589" s="8"/>
      <c r="BS589" s="8"/>
      <c r="BT589" s="8"/>
      <c r="BU589" s="8"/>
      <c r="BV589" s="8"/>
      <c r="BW589" s="8"/>
      <c r="BX589" s="8"/>
      <c r="BY589" s="8"/>
      <c r="BZ589" s="8"/>
      <c r="CA589" s="8"/>
      <c r="CB589" s="8"/>
      <c r="CC589" s="8"/>
      <c r="CD589" s="8"/>
      <c r="CE589" s="8"/>
      <c r="CF589" s="8"/>
      <c r="CG589" s="8"/>
      <c r="CH589" s="8"/>
    </row>
    <row r="590" spans="1:86">
      <c r="A590" s="8"/>
      <c r="B590" s="8"/>
      <c r="C590" s="8"/>
      <c r="D590" s="8"/>
      <c r="E590" s="8"/>
      <c r="F590" s="8"/>
      <c r="G590" s="8"/>
      <c r="H590" s="8"/>
      <c r="I590" s="8"/>
      <c r="J590" s="8"/>
      <c r="K590" s="8"/>
      <c r="L590" s="8"/>
      <c r="M590" s="8"/>
      <c r="N590" s="8"/>
      <c r="O590" s="8"/>
      <c r="P590" s="8"/>
      <c r="Q590" s="8"/>
      <c r="R590" s="8"/>
      <c r="S590" s="8"/>
      <c r="T590" s="8"/>
      <c r="U590" s="8"/>
      <c r="V590" s="8"/>
      <c r="W590" s="8"/>
      <c r="X590" s="8"/>
      <c r="Z590" s="8"/>
      <c r="AA590" s="8"/>
      <c r="AB590" s="8"/>
      <c r="AC590" s="8"/>
      <c r="AD590" s="8"/>
      <c r="AE590" s="8"/>
      <c r="AF590" s="8"/>
      <c r="AG590" s="8"/>
      <c r="AH590" s="8"/>
      <c r="AI590" s="8"/>
      <c r="AJ590" s="8"/>
      <c r="AK590" s="8"/>
      <c r="AL590" s="8"/>
      <c r="AM590" s="8"/>
      <c r="AN590" s="8"/>
      <c r="AO590" s="8"/>
      <c r="AP590" s="8"/>
      <c r="AQ590" s="8"/>
      <c r="AR590" s="8"/>
      <c r="AS590" s="8"/>
      <c r="AT590" s="8"/>
      <c r="AU590" s="8"/>
      <c r="AV590" s="8"/>
      <c r="AW590" s="8"/>
      <c r="AX590" s="8"/>
      <c r="AY590" s="8"/>
      <c r="AZ590" s="8"/>
      <c r="BA590" s="8"/>
      <c r="BB590" s="8"/>
      <c r="BC590" s="8"/>
      <c r="BD590" s="8"/>
      <c r="BE590" s="8"/>
      <c r="BF590" s="8"/>
      <c r="BG590" s="8"/>
      <c r="BH590" s="8"/>
      <c r="BI590" s="8"/>
      <c r="BJ590" s="8"/>
      <c r="BK590" s="8"/>
      <c r="BL590" s="8"/>
      <c r="BM590" s="8"/>
      <c r="BN590" s="8"/>
      <c r="BO590" s="8"/>
      <c r="BP590" s="8"/>
      <c r="BQ590" s="8"/>
      <c r="BR590" s="8"/>
      <c r="BS590" s="8"/>
      <c r="BT590" s="8"/>
      <c r="BU590" s="8"/>
      <c r="BV590" s="8"/>
      <c r="BW590" s="8"/>
      <c r="BX590" s="8"/>
      <c r="BY590" s="8"/>
      <c r="BZ590" s="8"/>
      <c r="CA590" s="8"/>
      <c r="CB590" s="8"/>
      <c r="CC590" s="8"/>
      <c r="CD590" s="8"/>
      <c r="CE590" s="8"/>
      <c r="CF590" s="8"/>
      <c r="CG590" s="8"/>
      <c r="CH590" s="8"/>
    </row>
    <row r="591" spans="1:86">
      <c r="A591" s="8"/>
      <c r="B591" s="8"/>
      <c r="C591" s="8"/>
      <c r="D591" s="8"/>
      <c r="E591" s="8"/>
      <c r="F591" s="8"/>
      <c r="G591" s="8"/>
      <c r="H591" s="8"/>
      <c r="I591" s="8"/>
      <c r="J591" s="8"/>
      <c r="K591" s="8"/>
      <c r="L591" s="8"/>
      <c r="M591" s="8"/>
      <c r="N591" s="8"/>
      <c r="O591" s="8"/>
      <c r="P591" s="8"/>
      <c r="Q591" s="8"/>
      <c r="R591" s="8"/>
      <c r="S591" s="8"/>
      <c r="T591" s="8"/>
      <c r="U591" s="8"/>
      <c r="V591" s="8"/>
      <c r="W591" s="8"/>
      <c r="X591" s="8"/>
      <c r="Z591" s="8"/>
      <c r="AA591" s="8"/>
      <c r="AB591" s="8"/>
      <c r="AC591" s="8"/>
      <c r="AD591" s="8"/>
      <c r="AE591" s="8"/>
      <c r="AF591" s="8"/>
      <c r="AG591" s="8"/>
      <c r="AH591" s="8"/>
      <c r="AI591" s="8"/>
      <c r="AJ591" s="8"/>
      <c r="AK591" s="8"/>
      <c r="AL591" s="8"/>
      <c r="AM591" s="8"/>
      <c r="AN591" s="8"/>
      <c r="AO591" s="8"/>
      <c r="AP591" s="8"/>
      <c r="AQ591" s="8"/>
      <c r="AR591" s="8"/>
      <c r="AS591" s="8"/>
      <c r="AT591" s="8"/>
      <c r="AU591" s="8"/>
      <c r="AV591" s="8"/>
      <c r="AW591" s="8"/>
      <c r="AX591" s="8"/>
      <c r="AY591" s="8"/>
      <c r="AZ591" s="8"/>
      <c r="BA591" s="8"/>
      <c r="BB591" s="8"/>
      <c r="BC591" s="8"/>
      <c r="BD591" s="8"/>
      <c r="BE591" s="8"/>
      <c r="BF591" s="8"/>
      <c r="BG591" s="8"/>
      <c r="BH591" s="8"/>
      <c r="BI591" s="8"/>
      <c r="BJ591" s="8"/>
      <c r="BK591" s="8"/>
      <c r="BL591" s="8"/>
      <c r="BM591" s="8"/>
      <c r="BN591" s="8"/>
      <c r="BO591" s="8"/>
      <c r="BP591" s="8"/>
      <c r="BQ591" s="8"/>
      <c r="BR591" s="8"/>
      <c r="BS591" s="8"/>
      <c r="BT591" s="8"/>
      <c r="BU591" s="8"/>
      <c r="BV591" s="8"/>
      <c r="BW591" s="8"/>
      <c r="BX591" s="8"/>
      <c r="BY591" s="8"/>
      <c r="BZ591" s="8"/>
      <c r="CA591" s="8"/>
      <c r="CB591" s="8"/>
      <c r="CC591" s="8"/>
      <c r="CD591" s="8"/>
      <c r="CE591" s="8"/>
      <c r="CF591" s="8"/>
      <c r="CG591" s="8"/>
      <c r="CH591" s="8"/>
    </row>
    <row r="592" spans="1:86">
      <c r="A592" s="8"/>
      <c r="B592" s="8"/>
      <c r="C592" s="8"/>
      <c r="D592" s="8"/>
      <c r="E592" s="8"/>
      <c r="F592" s="8"/>
      <c r="G592" s="8"/>
      <c r="H592" s="8"/>
      <c r="I592" s="8"/>
      <c r="J592" s="8"/>
      <c r="K592" s="8"/>
      <c r="L592" s="8"/>
      <c r="M592" s="8"/>
      <c r="N592" s="8"/>
      <c r="O592" s="8"/>
      <c r="P592" s="8"/>
      <c r="Q592" s="8"/>
      <c r="R592" s="8"/>
      <c r="S592" s="8"/>
      <c r="T592" s="8"/>
      <c r="U592" s="8"/>
      <c r="V592" s="8"/>
      <c r="W592" s="8"/>
      <c r="X592" s="8"/>
      <c r="Z592" s="8"/>
      <c r="AA592" s="8"/>
      <c r="AB592" s="8"/>
      <c r="AC592" s="8"/>
      <c r="AD592" s="8"/>
      <c r="AE592" s="8"/>
      <c r="AF592" s="8"/>
      <c r="AG592" s="8"/>
      <c r="AH592" s="8"/>
      <c r="AI592" s="8"/>
      <c r="AJ592" s="8"/>
      <c r="AK592" s="8"/>
      <c r="AL592" s="8"/>
      <c r="AM592" s="8"/>
      <c r="AN592" s="8"/>
      <c r="AO592" s="8"/>
      <c r="AP592" s="8"/>
      <c r="AQ592" s="8"/>
      <c r="AR592" s="8"/>
      <c r="AS592" s="8"/>
      <c r="AT592" s="8"/>
      <c r="AU592" s="8"/>
      <c r="AV592" s="8"/>
      <c r="AW592" s="8"/>
      <c r="AX592" s="8"/>
      <c r="AY592" s="8"/>
      <c r="AZ592" s="8"/>
      <c r="BA592" s="8"/>
      <c r="BB592" s="8"/>
      <c r="BC592" s="8"/>
      <c r="BD592" s="8"/>
      <c r="BE592" s="8"/>
      <c r="BF592" s="8"/>
      <c r="BG592" s="8"/>
      <c r="BH592" s="8"/>
      <c r="BI592" s="8"/>
      <c r="BJ592" s="8"/>
      <c r="BK592" s="8"/>
      <c r="BL592" s="8"/>
      <c r="BM592" s="8"/>
      <c r="BN592" s="8"/>
      <c r="BO592" s="8"/>
      <c r="BP592" s="8"/>
      <c r="BQ592" s="8"/>
      <c r="BR592" s="8"/>
      <c r="BS592" s="8"/>
      <c r="BT592" s="8"/>
      <c r="BU592" s="8"/>
      <c r="BV592" s="8"/>
      <c r="BW592" s="8"/>
      <c r="BX592" s="8"/>
      <c r="BY592" s="8"/>
      <c r="BZ592" s="8"/>
      <c r="CA592" s="8"/>
      <c r="CB592" s="8"/>
      <c r="CC592" s="8"/>
      <c r="CD592" s="8"/>
      <c r="CE592" s="8"/>
      <c r="CF592" s="8"/>
      <c r="CG592" s="8"/>
      <c r="CH592" s="8"/>
    </row>
    <row r="593" spans="1:86">
      <c r="A593" s="8"/>
      <c r="B593" s="8"/>
      <c r="C593" s="8"/>
      <c r="D593" s="8"/>
      <c r="E593" s="8"/>
      <c r="F593" s="8"/>
      <c r="G593" s="8"/>
      <c r="H593" s="8"/>
      <c r="I593" s="8"/>
      <c r="J593" s="8"/>
      <c r="K593" s="8"/>
      <c r="L593" s="8"/>
      <c r="M593" s="8"/>
      <c r="N593" s="8"/>
      <c r="O593" s="8"/>
      <c r="P593" s="8"/>
      <c r="Q593" s="8"/>
      <c r="R593" s="8"/>
      <c r="S593" s="8"/>
      <c r="T593" s="8"/>
      <c r="U593" s="8"/>
      <c r="V593" s="8"/>
      <c r="W593" s="8"/>
      <c r="X593" s="8"/>
      <c r="Z593" s="8"/>
      <c r="AA593" s="8"/>
      <c r="AB593" s="8"/>
      <c r="AC593" s="8"/>
      <c r="AD593" s="8"/>
      <c r="AE593" s="8"/>
      <c r="AF593" s="8"/>
      <c r="AG593" s="8"/>
      <c r="AH593" s="8"/>
      <c r="AI593" s="8"/>
      <c r="AJ593" s="8"/>
      <c r="AK593" s="8"/>
      <c r="AL593" s="8"/>
      <c r="AM593" s="8"/>
      <c r="AN593" s="8"/>
      <c r="AO593" s="8"/>
      <c r="AP593" s="8"/>
      <c r="AQ593" s="8"/>
      <c r="AR593" s="8"/>
      <c r="AS593" s="8"/>
      <c r="AT593" s="8"/>
      <c r="AU593" s="8"/>
      <c r="AV593" s="8"/>
      <c r="AW593" s="8"/>
      <c r="AX593" s="8"/>
      <c r="AY593" s="8"/>
      <c r="AZ593" s="8"/>
      <c r="BA593" s="8"/>
      <c r="BB593" s="8"/>
      <c r="BC593" s="8"/>
      <c r="BD593" s="8"/>
      <c r="BE593" s="8"/>
      <c r="BF593" s="8"/>
      <c r="BG593" s="8"/>
      <c r="BH593" s="8"/>
      <c r="BI593" s="8"/>
      <c r="BJ593" s="8"/>
      <c r="BK593" s="8"/>
      <c r="BL593" s="8"/>
      <c r="BM593" s="8"/>
      <c r="BN593" s="8"/>
      <c r="BO593" s="8"/>
      <c r="BP593" s="8"/>
      <c r="BQ593" s="8"/>
      <c r="BR593" s="8"/>
      <c r="BS593" s="8"/>
      <c r="BT593" s="8"/>
      <c r="BU593" s="8"/>
      <c r="BV593" s="8"/>
      <c r="BW593" s="8"/>
      <c r="BX593" s="8"/>
      <c r="BY593" s="8"/>
      <c r="BZ593" s="8"/>
      <c r="CA593" s="8"/>
      <c r="CB593" s="8"/>
      <c r="CC593" s="8"/>
      <c r="CD593" s="8"/>
      <c r="CE593" s="8"/>
      <c r="CF593" s="8"/>
      <c r="CG593" s="8"/>
      <c r="CH593" s="8"/>
    </row>
    <row r="594" spans="1:86">
      <c r="A594" s="8"/>
      <c r="B594" s="8"/>
      <c r="C594" s="8"/>
      <c r="D594" s="8"/>
      <c r="E594" s="8"/>
      <c r="F594" s="8"/>
      <c r="G594" s="8"/>
      <c r="H594" s="8"/>
      <c r="I594" s="8"/>
      <c r="J594" s="8"/>
      <c r="K594" s="8"/>
      <c r="L594" s="8"/>
      <c r="M594" s="8"/>
      <c r="N594" s="8"/>
      <c r="O594" s="8"/>
      <c r="P594" s="8"/>
      <c r="Q594" s="8"/>
      <c r="R594" s="8"/>
      <c r="S594" s="8"/>
      <c r="T594" s="8"/>
      <c r="U594" s="8"/>
      <c r="V594" s="8"/>
      <c r="W594" s="8"/>
      <c r="X594" s="8"/>
      <c r="Z594" s="8"/>
      <c r="AA594" s="8"/>
      <c r="AB594" s="8"/>
      <c r="AC594" s="8"/>
      <c r="AD594" s="8"/>
      <c r="AE594" s="8"/>
      <c r="AF594" s="8"/>
      <c r="AG594" s="8"/>
      <c r="AH594" s="8"/>
      <c r="AI594" s="8"/>
      <c r="AJ594" s="8"/>
      <c r="AK594" s="8"/>
      <c r="AL594" s="8"/>
      <c r="AM594" s="8"/>
      <c r="AN594" s="8"/>
      <c r="AO594" s="8"/>
      <c r="AP594" s="8"/>
      <c r="AQ594" s="8"/>
      <c r="AR594" s="8"/>
      <c r="AS594" s="8"/>
      <c r="AT594" s="8"/>
      <c r="AU594" s="8"/>
      <c r="AV594" s="8"/>
      <c r="AW594" s="8"/>
      <c r="AX594" s="8"/>
      <c r="AY594" s="8"/>
      <c r="AZ594" s="8"/>
      <c r="BA594" s="8"/>
      <c r="BB594" s="8"/>
      <c r="BC594" s="8"/>
      <c r="BD594" s="8"/>
      <c r="BE594" s="8"/>
      <c r="BF594" s="8"/>
      <c r="BG594" s="8"/>
      <c r="BH594" s="8"/>
      <c r="BI594" s="8"/>
      <c r="BJ594" s="8"/>
      <c r="BK594" s="8"/>
      <c r="BL594" s="8"/>
      <c r="BM594" s="8"/>
      <c r="BN594" s="8"/>
      <c r="BO594" s="8"/>
      <c r="BP594" s="8"/>
      <c r="BQ594" s="8"/>
      <c r="BR594" s="8"/>
      <c r="BS594" s="8"/>
      <c r="BT594" s="8"/>
      <c r="BU594" s="8"/>
      <c r="BV594" s="8"/>
      <c r="BW594" s="8"/>
      <c r="BX594" s="8"/>
      <c r="BY594" s="8"/>
      <c r="BZ594" s="8"/>
      <c r="CA594" s="8"/>
      <c r="CB594" s="8"/>
      <c r="CC594" s="8"/>
      <c r="CD594" s="8"/>
      <c r="CE594" s="8"/>
      <c r="CF594" s="8"/>
      <c r="CG594" s="8"/>
      <c r="CH594" s="8"/>
    </row>
    <row r="595" spans="1:86">
      <c r="A595" s="8"/>
      <c r="B595" s="8"/>
      <c r="C595" s="8"/>
      <c r="D595" s="8"/>
      <c r="E595" s="8"/>
      <c r="F595" s="8"/>
      <c r="G595" s="8"/>
      <c r="H595" s="8"/>
      <c r="I595" s="8"/>
      <c r="J595" s="8"/>
      <c r="K595" s="8"/>
      <c r="L595" s="8"/>
      <c r="M595" s="8"/>
      <c r="N595" s="8"/>
      <c r="O595" s="8"/>
      <c r="P595" s="8"/>
      <c r="Q595" s="8"/>
      <c r="R595" s="8"/>
      <c r="S595" s="8"/>
      <c r="T595" s="8"/>
      <c r="U595" s="8"/>
      <c r="V595" s="8"/>
      <c r="W595" s="8"/>
      <c r="X595" s="8"/>
      <c r="Z595" s="8"/>
      <c r="AA595" s="8"/>
      <c r="AB595" s="8"/>
      <c r="AC595" s="8"/>
      <c r="AD595" s="8"/>
      <c r="AE595" s="8"/>
      <c r="AF595" s="8"/>
      <c r="AG595" s="8"/>
      <c r="AH595" s="8"/>
      <c r="AI595" s="8"/>
      <c r="AJ595" s="8"/>
      <c r="AK595" s="8"/>
      <c r="AL595" s="8"/>
      <c r="AM595" s="8"/>
      <c r="AN595" s="8"/>
      <c r="AO595" s="8"/>
      <c r="AP595" s="8"/>
      <c r="AQ595" s="8"/>
      <c r="AR595" s="8"/>
      <c r="AS595" s="8"/>
      <c r="AT595" s="8"/>
      <c r="AU595" s="8"/>
      <c r="AV595" s="8"/>
      <c r="AW595" s="8"/>
      <c r="AX595" s="8"/>
      <c r="AY595" s="8"/>
      <c r="AZ595" s="8"/>
      <c r="BA595" s="8"/>
      <c r="BB595" s="8"/>
      <c r="BC595" s="8"/>
      <c r="BD595" s="8"/>
      <c r="BE595" s="8"/>
      <c r="BF595" s="8"/>
      <c r="BG595" s="8"/>
      <c r="BH595" s="8"/>
      <c r="BI595" s="8"/>
      <c r="BJ595" s="8"/>
      <c r="BK595" s="8"/>
      <c r="BL595" s="8"/>
      <c r="BM595" s="8"/>
      <c r="BN595" s="8"/>
      <c r="BO595" s="8"/>
      <c r="BP595" s="8"/>
      <c r="BQ595" s="8"/>
      <c r="BR595" s="8"/>
      <c r="BS595" s="8"/>
      <c r="BT595" s="8"/>
      <c r="BU595" s="8"/>
      <c r="BV595" s="8"/>
      <c r="BW595" s="8"/>
      <c r="BX595" s="8"/>
      <c r="BY595" s="8"/>
      <c r="BZ595" s="8"/>
      <c r="CA595" s="8"/>
      <c r="CB595" s="8"/>
      <c r="CC595" s="8"/>
      <c r="CD595" s="8"/>
      <c r="CE595" s="8"/>
      <c r="CF595" s="8"/>
      <c r="CG595" s="8"/>
      <c r="CH595" s="8"/>
    </row>
    <row r="596" spans="1:86">
      <c r="A596" s="8"/>
      <c r="B596" s="8"/>
      <c r="C596" s="8"/>
      <c r="D596" s="8"/>
      <c r="E596" s="8"/>
      <c r="F596" s="8"/>
      <c r="G596" s="8"/>
      <c r="H596" s="8"/>
      <c r="I596" s="8"/>
      <c r="J596" s="8"/>
      <c r="K596" s="8"/>
      <c r="L596" s="8"/>
      <c r="M596" s="8"/>
      <c r="N596" s="8"/>
      <c r="O596" s="8"/>
      <c r="P596" s="8"/>
      <c r="Q596" s="8"/>
      <c r="R596" s="8"/>
      <c r="S596" s="8"/>
      <c r="T596" s="8"/>
      <c r="U596" s="8"/>
      <c r="V596" s="8"/>
      <c r="W596" s="8"/>
      <c r="X596" s="8"/>
      <c r="Z596" s="8"/>
      <c r="AA596" s="8"/>
      <c r="AB596" s="8"/>
      <c r="AC596" s="8"/>
      <c r="AD596" s="8"/>
      <c r="AE596" s="8"/>
      <c r="AF596" s="8"/>
      <c r="AG596" s="8"/>
      <c r="AH596" s="8"/>
      <c r="AI596" s="8"/>
      <c r="AJ596" s="8"/>
      <c r="AK596" s="8"/>
      <c r="AL596" s="8"/>
      <c r="AM596" s="8"/>
      <c r="AN596" s="8"/>
      <c r="AO596" s="8"/>
      <c r="AP596" s="8"/>
      <c r="AQ596" s="8"/>
      <c r="AR596" s="8"/>
      <c r="AS596" s="8"/>
      <c r="AT596" s="8"/>
      <c r="AU596" s="8"/>
      <c r="AV596" s="8"/>
      <c r="AW596" s="8"/>
      <c r="AX596" s="8"/>
      <c r="AY596" s="8"/>
      <c r="AZ596" s="8"/>
      <c r="BA596" s="8"/>
      <c r="BB596" s="8"/>
      <c r="BC596" s="8"/>
      <c r="BD596" s="8"/>
      <c r="BE596" s="8"/>
      <c r="BF596" s="8"/>
      <c r="BG596" s="8"/>
      <c r="BH596" s="8"/>
      <c r="BI596" s="8"/>
      <c r="BJ596" s="8"/>
      <c r="BK596" s="8"/>
      <c r="BL596" s="8"/>
      <c r="BM596" s="8"/>
      <c r="BN596" s="8"/>
      <c r="BO596" s="8"/>
      <c r="BP596" s="8"/>
      <c r="BQ596" s="8"/>
      <c r="BR596" s="8"/>
      <c r="BS596" s="8"/>
      <c r="BT596" s="8"/>
      <c r="BU596" s="8"/>
      <c r="BV596" s="8"/>
      <c r="BW596" s="8"/>
      <c r="BX596" s="8"/>
      <c r="BY596" s="8"/>
      <c r="BZ596" s="8"/>
      <c r="CA596" s="8"/>
      <c r="CB596" s="8"/>
      <c r="CC596" s="8"/>
      <c r="CD596" s="8"/>
      <c r="CE596" s="8"/>
      <c r="CF596" s="8"/>
      <c r="CG596" s="8"/>
      <c r="CH596" s="8"/>
    </row>
    <row r="597" spans="1:86">
      <c r="A597" s="8"/>
      <c r="B597" s="8"/>
      <c r="C597" s="8"/>
      <c r="D597" s="8"/>
      <c r="E597" s="8"/>
      <c r="F597" s="8"/>
      <c r="G597" s="8"/>
      <c r="H597" s="8"/>
      <c r="I597" s="8"/>
      <c r="J597" s="8"/>
      <c r="K597" s="8"/>
      <c r="L597" s="8"/>
      <c r="M597" s="8"/>
      <c r="N597" s="8"/>
      <c r="O597" s="8"/>
      <c r="P597" s="8"/>
      <c r="Q597" s="8"/>
      <c r="R597" s="8"/>
      <c r="S597" s="8"/>
      <c r="T597" s="8"/>
      <c r="U597" s="8"/>
      <c r="V597" s="8"/>
      <c r="W597" s="8"/>
      <c r="X597" s="8"/>
      <c r="Z597" s="8"/>
      <c r="AA597" s="8"/>
      <c r="AB597" s="8"/>
      <c r="AC597" s="8"/>
      <c r="AD597" s="8"/>
      <c r="AE597" s="8"/>
      <c r="AF597" s="8"/>
      <c r="AG597" s="8"/>
      <c r="AH597" s="8"/>
      <c r="AI597" s="8"/>
      <c r="AJ597" s="8"/>
      <c r="AK597" s="8"/>
      <c r="AL597" s="8"/>
      <c r="AM597" s="8"/>
      <c r="AN597" s="8"/>
      <c r="AO597" s="8"/>
      <c r="AP597" s="8"/>
      <c r="AQ597" s="8"/>
      <c r="AR597" s="8"/>
      <c r="AS597" s="8"/>
      <c r="AT597" s="8"/>
      <c r="AU597" s="8"/>
      <c r="AV597" s="8"/>
      <c r="AW597" s="8"/>
      <c r="AX597" s="8"/>
      <c r="AY597" s="8"/>
      <c r="AZ597" s="8"/>
      <c r="BA597" s="8"/>
      <c r="BB597" s="8"/>
      <c r="BC597" s="8"/>
      <c r="BD597" s="8"/>
      <c r="BE597" s="8"/>
      <c r="BF597" s="8"/>
      <c r="BG597" s="8"/>
      <c r="BH597" s="8"/>
      <c r="BI597" s="8"/>
      <c r="BJ597" s="8"/>
      <c r="BK597" s="8"/>
      <c r="BL597" s="8"/>
      <c r="BM597" s="8"/>
      <c r="BN597" s="8"/>
      <c r="BO597" s="8"/>
      <c r="BP597" s="8"/>
      <c r="BQ597" s="8"/>
      <c r="BR597" s="8"/>
      <c r="BS597" s="8"/>
      <c r="BT597" s="8"/>
      <c r="BU597" s="8"/>
      <c r="BV597" s="8"/>
      <c r="BW597" s="8"/>
      <c r="BX597" s="8"/>
      <c r="BY597" s="8"/>
      <c r="BZ597" s="8"/>
      <c r="CA597" s="8"/>
      <c r="CB597" s="8"/>
      <c r="CC597" s="8"/>
      <c r="CD597" s="8"/>
      <c r="CE597" s="8"/>
      <c r="CF597" s="8"/>
      <c r="CG597" s="8"/>
      <c r="CH597" s="8"/>
    </row>
    <row r="598" spans="1:86">
      <c r="A598" s="8"/>
      <c r="B598" s="8"/>
      <c r="C598" s="8"/>
      <c r="D598" s="8"/>
      <c r="E598" s="8"/>
      <c r="F598" s="8"/>
      <c r="G598" s="8"/>
      <c r="H598" s="8"/>
      <c r="I598" s="8"/>
      <c r="J598" s="8"/>
      <c r="K598" s="8"/>
      <c r="L598" s="8"/>
      <c r="M598" s="8"/>
      <c r="N598" s="8"/>
      <c r="O598" s="8"/>
      <c r="P598" s="8"/>
      <c r="Q598" s="8"/>
      <c r="R598" s="8"/>
      <c r="S598" s="8"/>
      <c r="T598" s="8"/>
      <c r="U598" s="8"/>
      <c r="V598" s="8"/>
      <c r="W598" s="8"/>
      <c r="X598" s="8"/>
      <c r="Z598" s="8"/>
      <c r="AA598" s="8"/>
      <c r="AB598" s="8"/>
      <c r="AC598" s="8"/>
      <c r="AD598" s="8"/>
      <c r="AE598" s="8"/>
      <c r="AF598" s="8"/>
      <c r="AG598" s="8"/>
      <c r="AH598" s="8"/>
      <c r="AI598" s="8"/>
      <c r="AJ598" s="8"/>
      <c r="AK598" s="8"/>
      <c r="AL598" s="8"/>
      <c r="AM598" s="8"/>
      <c r="AN598" s="8"/>
      <c r="AO598" s="8"/>
      <c r="AP598" s="8"/>
      <c r="AQ598" s="8"/>
      <c r="AR598" s="8"/>
      <c r="AS598" s="8"/>
      <c r="AT598" s="8"/>
      <c r="AU598" s="8"/>
      <c r="AV598" s="8"/>
      <c r="AW598" s="8"/>
      <c r="AX598" s="8"/>
      <c r="AY598" s="8"/>
      <c r="AZ598" s="8"/>
      <c r="BA598" s="8"/>
      <c r="BB598" s="8"/>
      <c r="BC598" s="8"/>
      <c r="BD598" s="8"/>
      <c r="BE598" s="8"/>
      <c r="BF598" s="8"/>
      <c r="BG598" s="8"/>
      <c r="BH598" s="8"/>
      <c r="BI598" s="8"/>
      <c r="BJ598" s="8"/>
      <c r="BK598" s="8"/>
      <c r="BL598" s="8"/>
      <c r="BM598" s="8"/>
      <c r="BN598" s="8"/>
      <c r="BO598" s="8"/>
      <c r="BP598" s="8"/>
      <c r="BQ598" s="8"/>
      <c r="BR598" s="8"/>
      <c r="BS598" s="8"/>
      <c r="BT598" s="8"/>
      <c r="BU598" s="8"/>
      <c r="BV598" s="8"/>
      <c r="BW598" s="8"/>
      <c r="BX598" s="8"/>
      <c r="BY598" s="8"/>
      <c r="BZ598" s="8"/>
      <c r="CA598" s="8"/>
      <c r="CB598" s="8"/>
      <c r="CC598" s="8"/>
      <c r="CD598" s="8"/>
      <c r="CE598" s="8"/>
      <c r="CF598" s="8"/>
      <c r="CG598" s="8"/>
      <c r="CH598" s="8"/>
    </row>
    <row r="599" spans="1:86">
      <c r="A599" s="8"/>
      <c r="B599" s="8"/>
      <c r="C599" s="8"/>
      <c r="D599" s="8"/>
      <c r="E599" s="8"/>
      <c r="F599" s="8"/>
      <c r="G599" s="8"/>
      <c r="H599" s="8"/>
      <c r="I599" s="8"/>
      <c r="J599" s="8"/>
      <c r="K599" s="8"/>
      <c r="L599" s="8"/>
      <c r="M599" s="8"/>
      <c r="N599" s="8"/>
      <c r="O599" s="8"/>
      <c r="P599" s="8"/>
      <c r="Q599" s="8"/>
      <c r="R599" s="8"/>
      <c r="S599" s="8"/>
      <c r="T599" s="8"/>
      <c r="U599" s="8"/>
      <c r="V599" s="8"/>
      <c r="W599" s="8"/>
      <c r="X599" s="8"/>
      <c r="Z599" s="8"/>
      <c r="AA599" s="8"/>
      <c r="AB599" s="8"/>
      <c r="AC599" s="8"/>
      <c r="AD599" s="8"/>
      <c r="AE599" s="8"/>
      <c r="AF599" s="8"/>
      <c r="AG599" s="8"/>
      <c r="AH599" s="8"/>
      <c r="AI599" s="8"/>
      <c r="AJ599" s="8"/>
      <c r="AK599" s="8"/>
      <c r="AL599" s="8"/>
      <c r="AM599" s="8"/>
      <c r="AN599" s="8"/>
      <c r="AO599" s="8"/>
      <c r="AP599" s="8"/>
      <c r="AQ599" s="8"/>
      <c r="AR599" s="8"/>
      <c r="AS599" s="8"/>
      <c r="AT599" s="8"/>
      <c r="AU599" s="8"/>
      <c r="AV599" s="8"/>
      <c r="AW599" s="8"/>
      <c r="AX599" s="8"/>
      <c r="AY599" s="8"/>
      <c r="AZ599" s="8"/>
      <c r="BA599" s="8"/>
      <c r="BB599" s="8"/>
      <c r="BC599" s="8"/>
      <c r="BD599" s="8"/>
      <c r="BE599" s="8"/>
      <c r="BF599" s="8"/>
      <c r="BG599" s="8"/>
      <c r="BH599" s="8"/>
      <c r="BI599" s="8"/>
      <c r="BJ599" s="8"/>
      <c r="BK599" s="8"/>
      <c r="BL599" s="8"/>
      <c r="BM599" s="8"/>
      <c r="BN599" s="8"/>
      <c r="BO599" s="8"/>
      <c r="BP599" s="8"/>
      <c r="BQ599" s="8"/>
      <c r="BR599" s="8"/>
      <c r="BS599" s="8"/>
      <c r="BT599" s="8"/>
      <c r="BU599" s="8"/>
      <c r="BV599" s="8"/>
      <c r="BW599" s="8"/>
      <c r="BX599" s="8"/>
      <c r="BY599" s="8"/>
      <c r="BZ599" s="8"/>
      <c r="CA599" s="8"/>
      <c r="CB599" s="8"/>
      <c r="CC599" s="8"/>
      <c r="CD599" s="8"/>
      <c r="CE599" s="8"/>
      <c r="CF599" s="8"/>
      <c r="CG599" s="8"/>
      <c r="CH599" s="8"/>
    </row>
    <row r="600" spans="1:86">
      <c r="A600" s="8"/>
      <c r="B600" s="8"/>
      <c r="C600" s="8"/>
      <c r="D600" s="8"/>
      <c r="E600" s="8"/>
      <c r="F600" s="8"/>
      <c r="G600" s="8"/>
      <c r="H600" s="8"/>
      <c r="I600" s="8"/>
      <c r="J600" s="8"/>
      <c r="K600" s="8"/>
      <c r="L600" s="8"/>
      <c r="M600" s="8"/>
      <c r="N600" s="8"/>
      <c r="O600" s="8"/>
      <c r="P600" s="8"/>
      <c r="Q600" s="8"/>
      <c r="R600" s="8"/>
      <c r="S600" s="8"/>
      <c r="T600" s="8"/>
      <c r="U600" s="8"/>
      <c r="V600" s="8"/>
      <c r="W600" s="8"/>
      <c r="X600" s="8"/>
      <c r="Z600" s="8"/>
      <c r="AA600" s="8"/>
      <c r="AB600" s="8"/>
      <c r="AC600" s="8"/>
      <c r="AD600" s="8"/>
      <c r="AE600" s="8"/>
      <c r="AF600" s="8"/>
      <c r="AG600" s="8"/>
      <c r="AH600" s="8"/>
      <c r="AI600" s="8"/>
      <c r="AJ600" s="8"/>
      <c r="AK600" s="8"/>
      <c r="AL600" s="8"/>
      <c r="AM600" s="8"/>
      <c r="AN600" s="8"/>
      <c r="AO600" s="8"/>
      <c r="AP600" s="8"/>
      <c r="AQ600" s="8"/>
      <c r="AR600" s="8"/>
      <c r="AS600" s="8"/>
      <c r="AT600" s="8"/>
      <c r="AU600" s="8"/>
      <c r="AV600" s="8"/>
      <c r="AW600" s="8"/>
      <c r="AX600" s="8"/>
      <c r="AY600" s="8"/>
      <c r="AZ600" s="8"/>
      <c r="BA600" s="8"/>
      <c r="BB600" s="8"/>
      <c r="BC600" s="8"/>
      <c r="BD600" s="8"/>
      <c r="BE600" s="8"/>
      <c r="BF600" s="8"/>
      <c r="BG600" s="8"/>
      <c r="BH600" s="8"/>
      <c r="BI600" s="8"/>
      <c r="BJ600" s="8"/>
      <c r="BK600" s="8"/>
      <c r="BL600" s="8"/>
      <c r="BM600" s="8"/>
      <c r="BN600" s="8"/>
      <c r="BO600" s="8"/>
      <c r="BP600" s="8"/>
      <c r="BQ600" s="8"/>
      <c r="BR600" s="8"/>
      <c r="BS600" s="8"/>
      <c r="BT600" s="8"/>
      <c r="BU600" s="8"/>
      <c r="BV600" s="8"/>
      <c r="BW600" s="8"/>
      <c r="BX600" s="8"/>
      <c r="BY600" s="8"/>
      <c r="BZ600" s="8"/>
      <c r="CA600" s="8"/>
      <c r="CB600" s="8"/>
      <c r="CC600" s="8"/>
      <c r="CD600" s="8"/>
      <c r="CE600" s="8"/>
      <c r="CF600" s="8"/>
      <c r="CG600" s="8"/>
      <c r="CH600" s="8"/>
    </row>
    <row r="601" spans="1:86">
      <c r="A601" s="8"/>
      <c r="B601" s="8"/>
      <c r="C601" s="8"/>
      <c r="D601" s="8"/>
      <c r="E601" s="8"/>
      <c r="F601" s="8"/>
      <c r="G601" s="8"/>
      <c r="H601" s="8"/>
      <c r="I601" s="8"/>
      <c r="J601" s="8"/>
      <c r="K601" s="8"/>
      <c r="L601" s="8"/>
      <c r="M601" s="8"/>
      <c r="N601" s="8"/>
      <c r="O601" s="8"/>
      <c r="P601" s="8"/>
      <c r="Q601" s="8"/>
      <c r="R601" s="8"/>
      <c r="S601" s="8"/>
      <c r="T601" s="8"/>
      <c r="U601" s="8"/>
      <c r="V601" s="8"/>
      <c r="W601" s="8"/>
      <c r="X601" s="8"/>
      <c r="Z601" s="8"/>
      <c r="AA601" s="8"/>
      <c r="AB601" s="8"/>
      <c r="AC601" s="8"/>
      <c r="AD601" s="8"/>
      <c r="AE601" s="8"/>
      <c r="AF601" s="8"/>
      <c r="AG601" s="8"/>
      <c r="AH601" s="8"/>
      <c r="AI601" s="8"/>
      <c r="AJ601" s="8"/>
      <c r="AK601" s="8"/>
      <c r="AL601" s="8"/>
      <c r="AM601" s="8"/>
      <c r="AN601" s="8"/>
      <c r="AO601" s="8"/>
      <c r="AP601" s="8"/>
      <c r="AQ601" s="8"/>
      <c r="AR601" s="8"/>
      <c r="AS601" s="8"/>
      <c r="AT601" s="8"/>
      <c r="AU601" s="8"/>
      <c r="AV601" s="8"/>
      <c r="AW601" s="8"/>
      <c r="AX601" s="8"/>
      <c r="AY601" s="8"/>
      <c r="AZ601" s="8"/>
      <c r="BA601" s="8"/>
      <c r="BB601" s="8"/>
      <c r="BC601" s="8"/>
      <c r="BD601" s="8"/>
      <c r="BE601" s="8"/>
      <c r="BF601" s="8"/>
      <c r="BG601" s="8"/>
      <c r="BH601" s="8"/>
      <c r="BI601" s="8"/>
      <c r="BJ601" s="8"/>
      <c r="BK601" s="8"/>
      <c r="BL601" s="8"/>
      <c r="BM601" s="8"/>
      <c r="BN601" s="8"/>
      <c r="BO601" s="8"/>
      <c r="BP601" s="8"/>
      <c r="BQ601" s="8"/>
      <c r="BR601" s="8"/>
      <c r="BS601" s="8"/>
      <c r="BT601" s="8"/>
      <c r="BU601" s="8"/>
      <c r="BV601" s="8"/>
      <c r="BW601" s="8"/>
      <c r="BX601" s="8"/>
      <c r="BY601" s="8"/>
      <c r="BZ601" s="8"/>
      <c r="CA601" s="8"/>
      <c r="CB601" s="8"/>
      <c r="CC601" s="8"/>
      <c r="CD601" s="8"/>
      <c r="CE601" s="8"/>
      <c r="CF601" s="8"/>
      <c r="CG601" s="8"/>
      <c r="CH601" s="8"/>
    </row>
    <row r="602" spans="1:86">
      <c r="A602" s="8"/>
      <c r="B602" s="8"/>
      <c r="C602" s="8"/>
      <c r="D602" s="8"/>
      <c r="E602" s="8"/>
      <c r="F602" s="8"/>
      <c r="G602" s="8"/>
      <c r="H602" s="8"/>
      <c r="I602" s="8"/>
      <c r="J602" s="8"/>
      <c r="K602" s="8"/>
      <c r="L602" s="8"/>
      <c r="M602" s="8"/>
      <c r="N602" s="8"/>
      <c r="O602" s="8"/>
      <c r="P602" s="8"/>
      <c r="Q602" s="8"/>
      <c r="R602" s="8"/>
      <c r="S602" s="8"/>
      <c r="T602" s="8"/>
      <c r="U602" s="8"/>
      <c r="V602" s="8"/>
      <c r="W602" s="8"/>
      <c r="X602" s="8"/>
      <c r="Z602" s="8"/>
      <c r="AA602" s="8"/>
      <c r="AB602" s="8"/>
      <c r="AC602" s="8"/>
      <c r="AD602" s="8"/>
      <c r="AE602" s="8"/>
      <c r="AF602" s="8"/>
      <c r="AG602" s="8"/>
      <c r="AH602" s="8"/>
      <c r="AI602" s="8"/>
      <c r="AJ602" s="8"/>
      <c r="AK602" s="8"/>
      <c r="AL602" s="8"/>
      <c r="AM602" s="8"/>
      <c r="AN602" s="8"/>
      <c r="AO602" s="8"/>
      <c r="AP602" s="8"/>
      <c r="AQ602" s="8"/>
      <c r="AR602" s="8"/>
      <c r="AS602" s="8"/>
      <c r="AT602" s="8"/>
      <c r="AU602" s="8"/>
      <c r="AV602" s="8"/>
      <c r="AW602" s="8"/>
      <c r="AX602" s="8"/>
      <c r="AY602" s="8"/>
      <c r="AZ602" s="8"/>
      <c r="BA602" s="8"/>
      <c r="BB602" s="8"/>
      <c r="BC602" s="8"/>
      <c r="BD602" s="8"/>
      <c r="BE602" s="8"/>
      <c r="BF602" s="8"/>
      <c r="BG602" s="8"/>
      <c r="BH602" s="8"/>
      <c r="BI602" s="8"/>
      <c r="BJ602" s="8"/>
      <c r="BK602" s="8"/>
      <c r="BL602" s="8"/>
      <c r="BM602" s="8"/>
      <c r="BN602" s="8"/>
      <c r="BO602" s="8"/>
      <c r="BP602" s="8"/>
      <c r="BQ602" s="8"/>
      <c r="BR602" s="8"/>
      <c r="BS602" s="8"/>
      <c r="BT602" s="8"/>
      <c r="BU602" s="8"/>
      <c r="BV602" s="8"/>
      <c r="BW602" s="8"/>
      <c r="BX602" s="8"/>
      <c r="BY602" s="8"/>
      <c r="BZ602" s="8"/>
      <c r="CA602" s="8"/>
      <c r="CB602" s="8"/>
      <c r="CC602" s="8"/>
      <c r="CD602" s="8"/>
      <c r="CE602" s="8"/>
      <c r="CF602" s="8"/>
      <c r="CG602" s="8"/>
      <c r="CH602" s="8"/>
    </row>
    <row r="603" spans="1:86">
      <c r="A603" s="8"/>
      <c r="B603" s="8"/>
      <c r="C603" s="8"/>
      <c r="D603" s="8"/>
      <c r="E603" s="8"/>
      <c r="F603" s="8"/>
      <c r="G603" s="8"/>
      <c r="H603" s="8"/>
      <c r="I603" s="8"/>
      <c r="J603" s="8"/>
      <c r="K603" s="8"/>
      <c r="L603" s="8"/>
      <c r="M603" s="8"/>
      <c r="N603" s="8"/>
      <c r="O603" s="8"/>
      <c r="P603" s="8"/>
      <c r="Q603" s="8"/>
      <c r="R603" s="8"/>
      <c r="S603" s="8"/>
      <c r="T603" s="8"/>
      <c r="U603" s="8"/>
      <c r="V603" s="8"/>
      <c r="W603" s="8"/>
      <c r="X603" s="8"/>
      <c r="Z603" s="8"/>
      <c r="AA603" s="8"/>
      <c r="AB603" s="8"/>
      <c r="AC603" s="8"/>
      <c r="AD603" s="8"/>
      <c r="AE603" s="8"/>
      <c r="AF603" s="8"/>
      <c r="AG603" s="8"/>
      <c r="AH603" s="8"/>
      <c r="AI603" s="8"/>
      <c r="AJ603" s="8"/>
      <c r="AK603" s="8"/>
      <c r="AL603" s="8"/>
      <c r="AM603" s="8"/>
      <c r="AN603" s="8"/>
      <c r="AO603" s="8"/>
      <c r="AP603" s="8"/>
      <c r="AQ603" s="8"/>
      <c r="AR603" s="8"/>
      <c r="AS603" s="8"/>
      <c r="AT603" s="8"/>
      <c r="AU603" s="8"/>
      <c r="AV603" s="8"/>
      <c r="AW603" s="8"/>
      <c r="AX603" s="8"/>
      <c r="AY603" s="8"/>
      <c r="AZ603" s="8"/>
      <c r="BA603" s="8"/>
      <c r="BB603" s="8"/>
      <c r="BC603" s="8"/>
      <c r="BD603" s="8"/>
      <c r="BE603" s="8"/>
      <c r="BF603" s="8"/>
      <c r="BG603" s="8"/>
      <c r="BH603" s="8"/>
      <c r="BI603" s="8"/>
      <c r="BJ603" s="8"/>
      <c r="BK603" s="8"/>
      <c r="BL603" s="8"/>
      <c r="BM603" s="8"/>
      <c r="BN603" s="8"/>
      <c r="BO603" s="8"/>
      <c r="BP603" s="8"/>
      <c r="BQ603" s="8"/>
      <c r="BR603" s="8"/>
      <c r="BS603" s="8"/>
      <c r="BT603" s="8"/>
      <c r="BU603" s="8"/>
      <c r="BV603" s="8"/>
      <c r="BW603" s="8"/>
      <c r="BX603" s="8"/>
      <c r="BY603" s="8"/>
      <c r="BZ603" s="8"/>
      <c r="CA603" s="8"/>
      <c r="CB603" s="8"/>
      <c r="CC603" s="8"/>
      <c r="CD603" s="8"/>
      <c r="CE603" s="8"/>
      <c r="CF603" s="8"/>
      <c r="CG603" s="8"/>
      <c r="CH603" s="8"/>
    </row>
    <row r="604" spans="1:86">
      <c r="A604" s="8"/>
      <c r="B604" s="8"/>
      <c r="C604" s="8"/>
      <c r="D604" s="8"/>
      <c r="E604" s="8"/>
      <c r="F604" s="8"/>
      <c r="G604" s="8"/>
      <c r="H604" s="8"/>
      <c r="I604" s="8"/>
      <c r="J604" s="8"/>
      <c r="K604" s="8"/>
      <c r="L604" s="8"/>
      <c r="M604" s="8"/>
      <c r="N604" s="8"/>
      <c r="O604" s="8"/>
      <c r="P604" s="8"/>
      <c r="Q604" s="8"/>
      <c r="R604" s="8"/>
      <c r="S604" s="8"/>
      <c r="T604" s="8"/>
      <c r="U604" s="8"/>
      <c r="V604" s="8"/>
      <c r="W604" s="8"/>
      <c r="X604" s="8"/>
      <c r="Z604" s="8"/>
      <c r="AA604" s="8"/>
      <c r="AB604" s="8"/>
      <c r="AC604" s="8"/>
      <c r="AD604" s="8"/>
      <c r="AE604" s="8"/>
      <c r="AF604" s="8"/>
      <c r="AG604" s="8"/>
      <c r="AH604" s="8"/>
      <c r="AI604" s="8"/>
      <c r="AJ604" s="8"/>
      <c r="AK604" s="8"/>
      <c r="AL604" s="8"/>
      <c r="AM604" s="8"/>
      <c r="AN604" s="8"/>
      <c r="AO604" s="8"/>
      <c r="AP604" s="8"/>
      <c r="AQ604" s="8"/>
      <c r="AR604" s="8"/>
      <c r="AS604" s="8"/>
      <c r="AT604" s="8"/>
      <c r="AU604" s="8"/>
      <c r="AV604" s="8"/>
      <c r="AW604" s="8"/>
      <c r="AX604" s="8"/>
      <c r="AY604" s="8"/>
      <c r="AZ604" s="8"/>
      <c r="BA604" s="8"/>
      <c r="BB604" s="8"/>
      <c r="BC604" s="8"/>
      <c r="BD604" s="8"/>
      <c r="BE604" s="8"/>
      <c r="BF604" s="8"/>
      <c r="BG604" s="8"/>
      <c r="BH604" s="8"/>
      <c r="BI604" s="8"/>
      <c r="BJ604" s="8"/>
      <c r="BK604" s="8"/>
      <c r="BL604" s="8"/>
      <c r="BM604" s="8"/>
      <c r="BN604" s="8"/>
      <c r="BO604" s="8"/>
      <c r="BP604" s="8"/>
      <c r="BQ604" s="8"/>
      <c r="BR604" s="8"/>
      <c r="BS604" s="8"/>
      <c r="BT604" s="8"/>
      <c r="BU604" s="8"/>
      <c r="BV604" s="8"/>
      <c r="BW604" s="8"/>
      <c r="BX604" s="8"/>
      <c r="BY604" s="8"/>
      <c r="BZ604" s="8"/>
      <c r="CA604" s="8"/>
      <c r="CB604" s="8"/>
      <c r="CC604" s="8"/>
      <c r="CD604" s="8"/>
      <c r="CE604" s="8"/>
      <c r="CF604" s="8"/>
      <c r="CG604" s="8"/>
      <c r="CH604" s="8"/>
    </row>
    <row r="605" spans="1:86">
      <c r="A605" s="8"/>
      <c r="B605" s="8"/>
      <c r="C605" s="8"/>
      <c r="D605" s="8"/>
      <c r="E605" s="8"/>
      <c r="F605" s="8"/>
      <c r="G605" s="8"/>
      <c r="H605" s="8"/>
      <c r="I605" s="8"/>
      <c r="J605" s="8"/>
      <c r="K605" s="8"/>
      <c r="L605" s="8"/>
      <c r="M605" s="8"/>
      <c r="N605" s="8"/>
      <c r="O605" s="8"/>
      <c r="P605" s="8"/>
      <c r="Q605" s="8"/>
      <c r="R605" s="8"/>
      <c r="S605" s="8"/>
      <c r="T605" s="8"/>
      <c r="U605" s="8"/>
      <c r="V605" s="8"/>
      <c r="W605" s="8"/>
      <c r="X605" s="8"/>
      <c r="Z605" s="8"/>
      <c r="AA605" s="8"/>
      <c r="AB605" s="8"/>
      <c r="AC605" s="8"/>
      <c r="AD605" s="8"/>
      <c r="AE605" s="8"/>
      <c r="AF605" s="8"/>
      <c r="AG605" s="8"/>
      <c r="AH605" s="8"/>
      <c r="AI605" s="8"/>
      <c r="AJ605" s="8"/>
      <c r="AK605" s="8"/>
      <c r="AL605" s="8"/>
      <c r="AM605" s="8"/>
      <c r="AN605" s="8"/>
      <c r="AO605" s="8"/>
      <c r="AP605" s="8"/>
      <c r="AQ605" s="8"/>
      <c r="AR605" s="8"/>
      <c r="AS605" s="8"/>
      <c r="AT605" s="8"/>
      <c r="AU605" s="8"/>
      <c r="AV605" s="8"/>
      <c r="AW605" s="8"/>
      <c r="AX605" s="8"/>
      <c r="AY605" s="8"/>
      <c r="AZ605" s="8"/>
      <c r="BA605" s="8"/>
      <c r="BB605" s="8"/>
      <c r="BC605" s="8"/>
      <c r="BD605" s="8"/>
      <c r="BE605" s="8"/>
      <c r="BF605" s="8"/>
      <c r="BG605" s="8"/>
      <c r="BH605" s="8"/>
      <c r="BI605" s="8"/>
      <c r="BJ605" s="8"/>
      <c r="BK605" s="8"/>
      <c r="BL605" s="8"/>
      <c r="BM605" s="8"/>
      <c r="BN605" s="8"/>
      <c r="BO605" s="8"/>
      <c r="BP605" s="8"/>
      <c r="BQ605" s="8"/>
      <c r="BR605" s="8"/>
      <c r="BS605" s="8"/>
      <c r="BT605" s="8"/>
      <c r="BU605" s="8"/>
      <c r="BV605" s="8"/>
      <c r="BW605" s="8"/>
      <c r="BX605" s="8"/>
      <c r="BY605" s="8"/>
      <c r="BZ605" s="8"/>
      <c r="CA605" s="8"/>
      <c r="CB605" s="8"/>
      <c r="CC605" s="8"/>
      <c r="CD605" s="8"/>
      <c r="CE605" s="8"/>
      <c r="CF605" s="8"/>
      <c r="CG605" s="8"/>
      <c r="CH605" s="8"/>
    </row>
    <row r="606" spans="1:86">
      <c r="A606" s="8"/>
      <c r="B606" s="8"/>
      <c r="C606" s="8"/>
      <c r="D606" s="8"/>
      <c r="E606" s="8"/>
      <c r="F606" s="8"/>
      <c r="G606" s="8"/>
      <c r="H606" s="8"/>
      <c r="I606" s="8"/>
      <c r="J606" s="8"/>
      <c r="K606" s="8"/>
      <c r="L606" s="8"/>
      <c r="M606" s="8"/>
      <c r="N606" s="8"/>
      <c r="O606" s="8"/>
      <c r="P606" s="8"/>
      <c r="Q606" s="8"/>
      <c r="R606" s="8"/>
      <c r="S606" s="8"/>
      <c r="T606" s="8"/>
      <c r="U606" s="8"/>
      <c r="V606" s="8"/>
      <c r="W606" s="8"/>
      <c r="X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row>
    <row r="607" spans="1:86">
      <c r="A607" s="8"/>
      <c r="B607" s="8"/>
      <c r="C607" s="8"/>
      <c r="D607" s="8"/>
      <c r="E607" s="8"/>
      <c r="F607" s="8"/>
      <c r="G607" s="8"/>
      <c r="H607" s="8"/>
      <c r="I607" s="8"/>
      <c r="J607" s="8"/>
      <c r="K607" s="8"/>
      <c r="L607" s="8"/>
      <c r="M607" s="8"/>
      <c r="N607" s="8"/>
      <c r="O607" s="8"/>
      <c r="P607" s="8"/>
      <c r="Q607" s="8"/>
      <c r="R607" s="8"/>
      <c r="S607" s="8"/>
      <c r="T607" s="8"/>
      <c r="U607" s="8"/>
      <c r="V607" s="8"/>
      <c r="W607" s="8"/>
      <c r="X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row>
    <row r="608" spans="1:86">
      <c r="A608" s="8"/>
      <c r="B608" s="8"/>
      <c r="C608" s="8"/>
      <c r="D608" s="8"/>
      <c r="E608" s="8"/>
      <c r="F608" s="8"/>
      <c r="G608" s="8"/>
      <c r="H608" s="8"/>
      <c r="I608" s="8"/>
      <c r="J608" s="8"/>
      <c r="K608" s="8"/>
      <c r="L608" s="8"/>
      <c r="M608" s="8"/>
      <c r="N608" s="8"/>
      <c r="O608" s="8"/>
      <c r="P608" s="8"/>
      <c r="Q608" s="8"/>
      <c r="R608" s="8"/>
      <c r="S608" s="8"/>
      <c r="T608" s="8"/>
      <c r="U608" s="8"/>
      <c r="V608" s="8"/>
      <c r="W608" s="8"/>
      <c r="X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8"/>
      <c r="BF608" s="8"/>
      <c r="BG608" s="8"/>
      <c r="BH608" s="8"/>
      <c r="BI608" s="8"/>
      <c r="BJ608" s="8"/>
      <c r="BK608" s="8"/>
      <c r="BL608" s="8"/>
      <c r="BM608" s="8"/>
      <c r="BN608" s="8"/>
      <c r="BO608" s="8"/>
      <c r="BP608" s="8"/>
      <c r="BQ608" s="8"/>
      <c r="BR608" s="8"/>
      <c r="BS608" s="8"/>
      <c r="BT608" s="8"/>
      <c r="BU608" s="8"/>
      <c r="BV608" s="8"/>
      <c r="BW608" s="8"/>
      <c r="BX608" s="8"/>
      <c r="BY608" s="8"/>
      <c r="BZ608" s="8"/>
      <c r="CA608" s="8"/>
      <c r="CB608" s="8"/>
      <c r="CC608" s="8"/>
      <c r="CD608" s="8"/>
      <c r="CE608" s="8"/>
      <c r="CF608" s="8"/>
      <c r="CG608" s="8"/>
      <c r="CH608" s="8"/>
    </row>
    <row r="609" spans="1:86">
      <c r="A609" s="8"/>
      <c r="B609" s="8"/>
      <c r="C609" s="8"/>
      <c r="D609" s="8"/>
      <c r="E609" s="8"/>
      <c r="F609" s="8"/>
      <c r="G609" s="8"/>
      <c r="H609" s="8"/>
      <c r="I609" s="8"/>
      <c r="J609" s="8"/>
      <c r="K609" s="8"/>
      <c r="L609" s="8"/>
      <c r="M609" s="8"/>
      <c r="N609" s="8"/>
      <c r="O609" s="8"/>
      <c r="P609" s="8"/>
      <c r="Q609" s="8"/>
      <c r="R609" s="8"/>
      <c r="S609" s="8"/>
      <c r="T609" s="8"/>
      <c r="U609" s="8"/>
      <c r="V609" s="8"/>
      <c r="W609" s="8"/>
      <c r="X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8"/>
      <c r="BF609" s="8"/>
      <c r="BG609" s="8"/>
      <c r="BH609" s="8"/>
      <c r="BI609" s="8"/>
      <c r="BJ609" s="8"/>
      <c r="BK609" s="8"/>
      <c r="BL609" s="8"/>
      <c r="BM609" s="8"/>
      <c r="BN609" s="8"/>
      <c r="BO609" s="8"/>
      <c r="BP609" s="8"/>
      <c r="BQ609" s="8"/>
      <c r="BR609" s="8"/>
      <c r="BS609" s="8"/>
      <c r="BT609" s="8"/>
      <c r="BU609" s="8"/>
      <c r="BV609" s="8"/>
      <c r="BW609" s="8"/>
      <c r="BX609" s="8"/>
      <c r="BY609" s="8"/>
      <c r="BZ609" s="8"/>
      <c r="CA609" s="8"/>
      <c r="CB609" s="8"/>
      <c r="CC609" s="8"/>
      <c r="CD609" s="8"/>
      <c r="CE609" s="8"/>
      <c r="CF609" s="8"/>
      <c r="CG609" s="8"/>
      <c r="CH609" s="8"/>
    </row>
    <row r="610" spans="1:86">
      <c r="A610" s="8"/>
      <c r="B610" s="8"/>
      <c r="C610" s="8"/>
      <c r="D610" s="8"/>
      <c r="E610" s="8"/>
      <c r="F610" s="8"/>
      <c r="G610" s="8"/>
      <c r="H610" s="8"/>
      <c r="I610" s="8"/>
      <c r="J610" s="8"/>
      <c r="K610" s="8"/>
      <c r="L610" s="8"/>
      <c r="M610" s="8"/>
      <c r="N610" s="8"/>
      <c r="O610" s="8"/>
      <c r="P610" s="8"/>
      <c r="Q610" s="8"/>
      <c r="R610" s="8"/>
      <c r="S610" s="8"/>
      <c r="T610" s="8"/>
      <c r="U610" s="8"/>
      <c r="V610" s="8"/>
      <c r="W610" s="8"/>
      <c r="X610" s="8"/>
      <c r="Z610" s="8"/>
      <c r="AA610" s="8"/>
      <c r="AB610" s="8"/>
      <c r="AC610" s="8"/>
      <c r="AD610" s="8"/>
      <c r="AE610" s="8"/>
      <c r="AF610" s="8"/>
      <c r="AG610" s="8"/>
      <c r="AH610" s="8"/>
      <c r="AI610" s="8"/>
      <c r="AJ610" s="8"/>
      <c r="AK610" s="8"/>
      <c r="AL610" s="8"/>
      <c r="AM610" s="8"/>
      <c r="AN610" s="8"/>
      <c r="AO610" s="8"/>
      <c r="AP610" s="8"/>
      <c r="AQ610" s="8"/>
      <c r="AR610" s="8"/>
      <c r="AS610" s="8"/>
      <c r="AT610" s="8"/>
      <c r="AU610" s="8"/>
      <c r="AV610" s="8"/>
      <c r="AW610" s="8"/>
      <c r="AX610" s="8"/>
      <c r="AY610" s="8"/>
      <c r="AZ610" s="8"/>
      <c r="BA610" s="8"/>
      <c r="BB610" s="8"/>
      <c r="BC610" s="8"/>
      <c r="BD610" s="8"/>
      <c r="BE610" s="8"/>
      <c r="BF610" s="8"/>
      <c r="BG610" s="8"/>
      <c r="BH610" s="8"/>
      <c r="BI610" s="8"/>
      <c r="BJ610" s="8"/>
      <c r="BK610" s="8"/>
      <c r="BL610" s="8"/>
      <c r="BM610" s="8"/>
      <c r="BN610" s="8"/>
      <c r="BO610" s="8"/>
      <c r="BP610" s="8"/>
      <c r="BQ610" s="8"/>
      <c r="BR610" s="8"/>
      <c r="BS610" s="8"/>
      <c r="BT610" s="8"/>
      <c r="BU610" s="8"/>
      <c r="BV610" s="8"/>
      <c r="BW610" s="8"/>
      <c r="BX610" s="8"/>
      <c r="BY610" s="8"/>
      <c r="BZ610" s="8"/>
      <c r="CA610" s="8"/>
      <c r="CB610" s="8"/>
      <c r="CC610" s="8"/>
      <c r="CD610" s="8"/>
      <c r="CE610" s="8"/>
      <c r="CF610" s="8"/>
      <c r="CG610" s="8"/>
      <c r="CH610" s="8"/>
    </row>
    <row r="611" spans="1:86">
      <c r="A611" s="8"/>
      <c r="B611" s="8"/>
      <c r="C611" s="8"/>
      <c r="D611" s="8"/>
      <c r="E611" s="8"/>
      <c r="F611" s="8"/>
      <c r="G611" s="8"/>
      <c r="H611" s="8"/>
      <c r="I611" s="8"/>
      <c r="J611" s="8"/>
      <c r="K611" s="8"/>
      <c r="L611" s="8"/>
      <c r="M611" s="8"/>
      <c r="N611" s="8"/>
      <c r="O611" s="8"/>
      <c r="P611" s="8"/>
      <c r="Q611" s="8"/>
      <c r="R611" s="8"/>
      <c r="S611" s="8"/>
      <c r="T611" s="8"/>
      <c r="U611" s="8"/>
      <c r="V611" s="8"/>
      <c r="W611" s="8"/>
      <c r="X611" s="8"/>
      <c r="Z611" s="8"/>
      <c r="AA611" s="8"/>
      <c r="AB611" s="8"/>
      <c r="AC611" s="8"/>
      <c r="AD611" s="8"/>
      <c r="AE611" s="8"/>
      <c r="AF611" s="8"/>
      <c r="AG611" s="8"/>
      <c r="AH611" s="8"/>
      <c r="AI611" s="8"/>
      <c r="AJ611" s="8"/>
      <c r="AK611" s="8"/>
      <c r="AL611" s="8"/>
      <c r="AM611" s="8"/>
      <c r="AN611" s="8"/>
      <c r="AO611" s="8"/>
      <c r="AP611" s="8"/>
      <c r="AQ611" s="8"/>
      <c r="AR611" s="8"/>
      <c r="AS611" s="8"/>
      <c r="AT611" s="8"/>
      <c r="AU611" s="8"/>
      <c r="AV611" s="8"/>
      <c r="AW611" s="8"/>
      <c r="AX611" s="8"/>
      <c r="AY611" s="8"/>
      <c r="AZ611" s="8"/>
      <c r="BA611" s="8"/>
      <c r="BB611" s="8"/>
      <c r="BC611" s="8"/>
      <c r="BD611" s="8"/>
      <c r="BE611" s="8"/>
      <c r="BF611" s="8"/>
      <c r="BG611" s="8"/>
      <c r="BH611" s="8"/>
      <c r="BI611" s="8"/>
      <c r="BJ611" s="8"/>
      <c r="BK611" s="8"/>
      <c r="BL611" s="8"/>
      <c r="BM611" s="8"/>
      <c r="BN611" s="8"/>
      <c r="BO611" s="8"/>
      <c r="BP611" s="8"/>
      <c r="BQ611" s="8"/>
      <c r="BR611" s="8"/>
      <c r="BS611" s="8"/>
      <c r="BT611" s="8"/>
      <c r="BU611" s="8"/>
      <c r="BV611" s="8"/>
      <c r="BW611" s="8"/>
      <c r="BX611" s="8"/>
      <c r="BY611" s="8"/>
      <c r="BZ611" s="8"/>
      <c r="CA611" s="8"/>
      <c r="CB611" s="8"/>
      <c r="CC611" s="8"/>
      <c r="CD611" s="8"/>
      <c r="CE611" s="8"/>
      <c r="CF611" s="8"/>
      <c r="CG611" s="8"/>
      <c r="CH611" s="8"/>
    </row>
    <row r="612" spans="1:86">
      <c r="A612" s="8"/>
      <c r="B612" s="8"/>
      <c r="C612" s="8"/>
      <c r="D612" s="8"/>
      <c r="E612" s="8"/>
      <c r="F612" s="8"/>
      <c r="G612" s="8"/>
      <c r="H612" s="8"/>
      <c r="I612" s="8"/>
      <c r="J612" s="8"/>
      <c r="K612" s="8"/>
      <c r="L612" s="8"/>
      <c r="M612" s="8"/>
      <c r="N612" s="8"/>
      <c r="O612" s="8"/>
      <c r="P612" s="8"/>
      <c r="Q612" s="8"/>
      <c r="R612" s="8"/>
      <c r="S612" s="8"/>
      <c r="T612" s="8"/>
      <c r="U612" s="8"/>
      <c r="V612" s="8"/>
      <c r="W612" s="8"/>
      <c r="X612" s="8"/>
      <c r="Z612" s="8"/>
      <c r="AA612" s="8"/>
      <c r="AB612" s="8"/>
      <c r="AC612" s="8"/>
      <c r="AD612" s="8"/>
      <c r="AE612" s="8"/>
      <c r="AF612" s="8"/>
      <c r="AG612" s="8"/>
      <c r="AH612" s="8"/>
      <c r="AI612" s="8"/>
      <c r="AJ612" s="8"/>
      <c r="AK612" s="8"/>
      <c r="AL612" s="8"/>
      <c r="AM612" s="8"/>
      <c r="AN612" s="8"/>
      <c r="AO612" s="8"/>
      <c r="AP612" s="8"/>
      <c r="AQ612" s="8"/>
      <c r="AR612" s="8"/>
      <c r="AS612" s="8"/>
      <c r="AT612" s="8"/>
      <c r="AU612" s="8"/>
      <c r="AV612" s="8"/>
      <c r="AW612" s="8"/>
      <c r="AX612" s="8"/>
      <c r="AY612" s="8"/>
      <c r="AZ612" s="8"/>
      <c r="BA612" s="8"/>
      <c r="BB612" s="8"/>
      <c r="BC612" s="8"/>
      <c r="BD612" s="8"/>
      <c r="BE612" s="8"/>
      <c r="BF612" s="8"/>
      <c r="BG612" s="8"/>
      <c r="BH612" s="8"/>
      <c r="BI612" s="8"/>
      <c r="BJ612" s="8"/>
      <c r="BK612" s="8"/>
      <c r="BL612" s="8"/>
      <c r="BM612" s="8"/>
      <c r="BN612" s="8"/>
      <c r="BO612" s="8"/>
      <c r="BP612" s="8"/>
      <c r="BQ612" s="8"/>
      <c r="BR612" s="8"/>
      <c r="BS612" s="8"/>
      <c r="BT612" s="8"/>
      <c r="BU612" s="8"/>
      <c r="BV612" s="8"/>
      <c r="BW612" s="8"/>
      <c r="BX612" s="8"/>
      <c r="BY612" s="8"/>
      <c r="BZ612" s="8"/>
      <c r="CA612" s="8"/>
      <c r="CB612" s="8"/>
      <c r="CC612" s="8"/>
      <c r="CD612" s="8"/>
      <c r="CE612" s="8"/>
      <c r="CF612" s="8"/>
      <c r="CG612" s="8"/>
      <c r="CH612" s="8"/>
    </row>
    <row r="613" spans="1:86">
      <c r="A613" s="8"/>
      <c r="B613" s="8"/>
      <c r="C613" s="8"/>
      <c r="D613" s="8"/>
      <c r="E613" s="8"/>
      <c r="F613" s="8"/>
      <c r="G613" s="8"/>
      <c r="H613" s="8"/>
      <c r="I613" s="8"/>
      <c r="J613" s="8"/>
      <c r="K613" s="8"/>
      <c r="L613" s="8"/>
      <c r="M613" s="8"/>
      <c r="N613" s="8"/>
      <c r="O613" s="8"/>
      <c r="P613" s="8"/>
      <c r="Q613" s="8"/>
      <c r="R613" s="8"/>
      <c r="S613" s="8"/>
      <c r="T613" s="8"/>
      <c r="U613" s="8"/>
      <c r="V613" s="8"/>
      <c r="W613" s="8"/>
      <c r="X613" s="8"/>
      <c r="Z613" s="8"/>
      <c r="AA613" s="8"/>
      <c r="AB613" s="8"/>
      <c r="AC613" s="8"/>
      <c r="AD613" s="8"/>
      <c r="AE613" s="8"/>
      <c r="AF613" s="8"/>
      <c r="AG613" s="8"/>
      <c r="AH613" s="8"/>
      <c r="AI613" s="8"/>
      <c r="AJ613" s="8"/>
      <c r="AK613" s="8"/>
      <c r="AL613" s="8"/>
      <c r="AM613" s="8"/>
      <c r="AN613" s="8"/>
      <c r="AO613" s="8"/>
      <c r="AP613" s="8"/>
      <c r="AQ613" s="8"/>
      <c r="AR613" s="8"/>
      <c r="AS613" s="8"/>
      <c r="AT613" s="8"/>
      <c r="AU613" s="8"/>
      <c r="AV613" s="8"/>
      <c r="AW613" s="8"/>
      <c r="AX613" s="8"/>
      <c r="AY613" s="8"/>
      <c r="AZ613" s="8"/>
      <c r="BA613" s="8"/>
      <c r="BB613" s="8"/>
      <c r="BC613" s="8"/>
      <c r="BD613" s="8"/>
      <c r="BE613" s="8"/>
      <c r="BF613" s="8"/>
      <c r="BG613" s="8"/>
      <c r="BH613" s="8"/>
      <c r="BI613" s="8"/>
      <c r="BJ613" s="8"/>
      <c r="BK613" s="8"/>
      <c r="BL613" s="8"/>
      <c r="BM613" s="8"/>
      <c r="BN613" s="8"/>
      <c r="BO613" s="8"/>
      <c r="BP613" s="8"/>
      <c r="BQ613" s="8"/>
      <c r="BR613" s="8"/>
      <c r="BS613" s="8"/>
      <c r="BT613" s="8"/>
      <c r="BU613" s="8"/>
      <c r="BV613" s="8"/>
      <c r="BW613" s="8"/>
      <c r="BX613" s="8"/>
      <c r="BY613" s="8"/>
      <c r="BZ613" s="8"/>
      <c r="CA613" s="8"/>
      <c r="CB613" s="8"/>
      <c r="CC613" s="8"/>
      <c r="CD613" s="8"/>
      <c r="CE613" s="8"/>
      <c r="CF613" s="8"/>
      <c r="CG613" s="8"/>
      <c r="CH613" s="8"/>
    </row>
    <row r="614" spans="1:86">
      <c r="A614" s="8"/>
      <c r="B614" s="8"/>
      <c r="C614" s="8"/>
      <c r="D614" s="8"/>
      <c r="E614" s="8"/>
      <c r="F614" s="8"/>
      <c r="G614" s="8"/>
      <c r="H614" s="8"/>
      <c r="I614" s="8"/>
      <c r="J614" s="8"/>
      <c r="K614" s="8"/>
      <c r="L614" s="8"/>
      <c r="M614" s="8"/>
      <c r="N614" s="8"/>
      <c r="O614" s="8"/>
      <c r="P614" s="8"/>
      <c r="Q614" s="8"/>
      <c r="R614" s="8"/>
      <c r="S614" s="8"/>
      <c r="T614" s="8"/>
      <c r="U614" s="8"/>
      <c r="V614" s="8"/>
      <c r="W614" s="8"/>
      <c r="X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c r="BT614" s="8"/>
      <c r="BU614" s="8"/>
      <c r="BV614" s="8"/>
      <c r="BW614" s="8"/>
      <c r="BX614" s="8"/>
      <c r="BY614" s="8"/>
      <c r="BZ614" s="8"/>
      <c r="CA614" s="8"/>
      <c r="CB614" s="8"/>
      <c r="CC614" s="8"/>
      <c r="CD614" s="8"/>
      <c r="CE614" s="8"/>
      <c r="CF614" s="8"/>
      <c r="CG614" s="8"/>
      <c r="CH614" s="8"/>
    </row>
    <row r="615" spans="1:86">
      <c r="A615" s="8"/>
      <c r="B615" s="8"/>
      <c r="C615" s="8"/>
      <c r="D615" s="8"/>
      <c r="E615" s="8"/>
      <c r="F615" s="8"/>
      <c r="G615" s="8"/>
      <c r="H615" s="8"/>
      <c r="I615" s="8"/>
      <c r="J615" s="8"/>
      <c r="K615" s="8"/>
      <c r="L615" s="8"/>
      <c r="M615" s="8"/>
      <c r="N615" s="8"/>
      <c r="O615" s="8"/>
      <c r="P615" s="8"/>
      <c r="Q615" s="8"/>
      <c r="R615" s="8"/>
      <c r="S615" s="8"/>
      <c r="T615" s="8"/>
      <c r="U615" s="8"/>
      <c r="V615" s="8"/>
      <c r="W615" s="8"/>
      <c r="X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c r="BT615" s="8"/>
      <c r="BU615" s="8"/>
      <c r="BV615" s="8"/>
      <c r="BW615" s="8"/>
      <c r="BX615" s="8"/>
      <c r="BY615" s="8"/>
      <c r="BZ615" s="8"/>
      <c r="CA615" s="8"/>
      <c r="CB615" s="8"/>
      <c r="CC615" s="8"/>
      <c r="CD615" s="8"/>
      <c r="CE615" s="8"/>
      <c r="CF615" s="8"/>
      <c r="CG615" s="8"/>
      <c r="CH615" s="8"/>
    </row>
    <row r="616" spans="1:86">
      <c r="A616" s="8"/>
      <c r="B616" s="8"/>
      <c r="C616" s="8"/>
      <c r="D616" s="8"/>
      <c r="E616" s="8"/>
      <c r="F616" s="8"/>
      <c r="G616" s="8"/>
      <c r="H616" s="8"/>
      <c r="I616" s="8"/>
      <c r="J616" s="8"/>
      <c r="K616" s="8"/>
      <c r="L616" s="8"/>
      <c r="M616" s="8"/>
      <c r="N616" s="8"/>
      <c r="O616" s="8"/>
      <c r="P616" s="8"/>
      <c r="Q616" s="8"/>
      <c r="R616" s="8"/>
      <c r="S616" s="8"/>
      <c r="T616" s="8"/>
      <c r="U616" s="8"/>
      <c r="V616" s="8"/>
      <c r="W616" s="8"/>
      <c r="X616" s="8"/>
      <c r="Z616" s="8"/>
      <c r="AA616" s="8"/>
      <c r="AB616" s="8"/>
      <c r="AC616" s="8"/>
      <c r="AD616" s="8"/>
      <c r="AE616" s="8"/>
      <c r="AF616" s="8"/>
      <c r="AG616" s="8"/>
      <c r="AH616" s="8"/>
      <c r="AI616" s="8"/>
      <c r="AJ616" s="8"/>
      <c r="AK616" s="8"/>
      <c r="AL616" s="8"/>
      <c r="AM616" s="8"/>
      <c r="AN616" s="8"/>
      <c r="AO616" s="8"/>
      <c r="AP616" s="8"/>
      <c r="AQ616" s="8"/>
      <c r="AR616" s="8"/>
      <c r="AS616" s="8"/>
      <c r="AT616" s="8"/>
      <c r="AU616" s="8"/>
      <c r="AV616" s="8"/>
      <c r="AW616" s="8"/>
      <c r="AX616" s="8"/>
      <c r="AY616" s="8"/>
      <c r="AZ616" s="8"/>
      <c r="BA616" s="8"/>
      <c r="BB616" s="8"/>
      <c r="BC616" s="8"/>
      <c r="BD616" s="8"/>
      <c r="BE616" s="8"/>
      <c r="BF616" s="8"/>
      <c r="BG616" s="8"/>
      <c r="BH616" s="8"/>
      <c r="BI616" s="8"/>
      <c r="BJ616" s="8"/>
      <c r="BK616" s="8"/>
      <c r="BL616" s="8"/>
      <c r="BM616" s="8"/>
      <c r="BN616" s="8"/>
      <c r="BO616" s="8"/>
      <c r="BP616" s="8"/>
      <c r="BQ616" s="8"/>
      <c r="BR616" s="8"/>
      <c r="BS616" s="8"/>
      <c r="BT616" s="8"/>
      <c r="BU616" s="8"/>
      <c r="BV616" s="8"/>
      <c r="BW616" s="8"/>
      <c r="BX616" s="8"/>
      <c r="BY616" s="8"/>
      <c r="BZ616" s="8"/>
      <c r="CA616" s="8"/>
      <c r="CB616" s="8"/>
      <c r="CC616" s="8"/>
      <c r="CD616" s="8"/>
      <c r="CE616" s="8"/>
      <c r="CF616" s="8"/>
      <c r="CG616" s="8"/>
      <c r="CH616" s="8"/>
    </row>
    <row r="617" spans="1:86">
      <c r="A617" s="8"/>
      <c r="B617" s="8"/>
      <c r="C617" s="8"/>
      <c r="D617" s="8"/>
      <c r="E617" s="8"/>
      <c r="F617" s="8"/>
      <c r="G617" s="8"/>
      <c r="H617" s="8"/>
      <c r="I617" s="8"/>
      <c r="J617" s="8"/>
      <c r="K617" s="8"/>
      <c r="L617" s="8"/>
      <c r="M617" s="8"/>
      <c r="N617" s="8"/>
      <c r="O617" s="8"/>
      <c r="P617" s="8"/>
      <c r="Q617" s="8"/>
      <c r="R617" s="8"/>
      <c r="S617" s="8"/>
      <c r="T617" s="8"/>
      <c r="U617" s="8"/>
      <c r="V617" s="8"/>
      <c r="W617" s="8"/>
      <c r="X617" s="8"/>
      <c r="Z617" s="8"/>
      <c r="AA617" s="8"/>
      <c r="AB617" s="8"/>
      <c r="AC617" s="8"/>
      <c r="AD617" s="8"/>
      <c r="AE617" s="8"/>
      <c r="AF617" s="8"/>
      <c r="AG617" s="8"/>
      <c r="AH617" s="8"/>
      <c r="AI617" s="8"/>
      <c r="AJ617" s="8"/>
      <c r="AK617" s="8"/>
      <c r="AL617" s="8"/>
      <c r="AM617" s="8"/>
      <c r="AN617" s="8"/>
      <c r="AO617" s="8"/>
      <c r="AP617" s="8"/>
      <c r="AQ617" s="8"/>
      <c r="AR617" s="8"/>
      <c r="AS617" s="8"/>
      <c r="AT617" s="8"/>
      <c r="AU617" s="8"/>
      <c r="AV617" s="8"/>
      <c r="AW617" s="8"/>
      <c r="AX617" s="8"/>
      <c r="AY617" s="8"/>
      <c r="AZ617" s="8"/>
      <c r="BA617" s="8"/>
      <c r="BB617" s="8"/>
      <c r="BC617" s="8"/>
      <c r="BD617" s="8"/>
      <c r="BE617" s="8"/>
      <c r="BF617" s="8"/>
      <c r="BG617" s="8"/>
      <c r="BH617" s="8"/>
      <c r="BI617" s="8"/>
      <c r="BJ617" s="8"/>
      <c r="BK617" s="8"/>
      <c r="BL617" s="8"/>
      <c r="BM617" s="8"/>
      <c r="BN617" s="8"/>
      <c r="BO617" s="8"/>
      <c r="BP617" s="8"/>
      <c r="BQ617" s="8"/>
      <c r="BR617" s="8"/>
      <c r="BS617" s="8"/>
      <c r="BT617" s="8"/>
      <c r="BU617" s="8"/>
      <c r="BV617" s="8"/>
      <c r="BW617" s="8"/>
      <c r="BX617" s="8"/>
      <c r="BY617" s="8"/>
      <c r="BZ617" s="8"/>
      <c r="CA617" s="8"/>
      <c r="CB617" s="8"/>
      <c r="CC617" s="8"/>
      <c r="CD617" s="8"/>
      <c r="CE617" s="8"/>
      <c r="CF617" s="8"/>
      <c r="CG617" s="8"/>
      <c r="CH617" s="8"/>
    </row>
    <row r="618" spans="1:86">
      <c r="A618" s="8"/>
      <c r="B618" s="8"/>
      <c r="C618" s="8"/>
      <c r="D618" s="8"/>
      <c r="E618" s="8"/>
      <c r="F618" s="8"/>
      <c r="G618" s="8"/>
      <c r="H618" s="8"/>
      <c r="I618" s="8"/>
      <c r="J618" s="8"/>
      <c r="K618" s="8"/>
      <c r="L618" s="8"/>
      <c r="M618" s="8"/>
      <c r="N618" s="8"/>
      <c r="O618" s="8"/>
      <c r="P618" s="8"/>
      <c r="Q618" s="8"/>
      <c r="R618" s="8"/>
      <c r="S618" s="8"/>
      <c r="T618" s="8"/>
      <c r="U618" s="8"/>
      <c r="V618" s="8"/>
      <c r="W618" s="8"/>
      <c r="X618" s="8"/>
      <c r="Z618" s="8"/>
      <c r="AA618" s="8"/>
      <c r="AB618" s="8"/>
      <c r="AC618" s="8"/>
      <c r="AD618" s="8"/>
      <c r="AE618" s="8"/>
      <c r="AF618" s="8"/>
      <c r="AG618" s="8"/>
      <c r="AH618" s="8"/>
      <c r="AI618" s="8"/>
      <c r="AJ618" s="8"/>
      <c r="AK618" s="8"/>
      <c r="AL618" s="8"/>
      <c r="AM618" s="8"/>
      <c r="AN618" s="8"/>
      <c r="AO618" s="8"/>
      <c r="AP618" s="8"/>
      <c r="AQ618" s="8"/>
      <c r="AR618" s="8"/>
      <c r="AS618" s="8"/>
      <c r="AT618" s="8"/>
      <c r="AU618" s="8"/>
      <c r="AV618" s="8"/>
      <c r="AW618" s="8"/>
      <c r="AX618" s="8"/>
      <c r="AY618" s="8"/>
      <c r="AZ618" s="8"/>
      <c r="BA618" s="8"/>
      <c r="BB618" s="8"/>
      <c r="BC618" s="8"/>
      <c r="BD618" s="8"/>
      <c r="BE618" s="8"/>
      <c r="BF618" s="8"/>
      <c r="BG618" s="8"/>
      <c r="BH618" s="8"/>
      <c r="BI618" s="8"/>
      <c r="BJ618" s="8"/>
      <c r="BK618" s="8"/>
      <c r="BL618" s="8"/>
      <c r="BM618" s="8"/>
      <c r="BN618" s="8"/>
      <c r="BO618" s="8"/>
      <c r="BP618" s="8"/>
      <c r="BQ618" s="8"/>
      <c r="BR618" s="8"/>
      <c r="BS618" s="8"/>
      <c r="BT618" s="8"/>
      <c r="BU618" s="8"/>
      <c r="BV618" s="8"/>
      <c r="BW618" s="8"/>
      <c r="BX618" s="8"/>
      <c r="BY618" s="8"/>
      <c r="BZ618" s="8"/>
      <c r="CA618" s="8"/>
      <c r="CB618" s="8"/>
      <c r="CC618" s="8"/>
      <c r="CD618" s="8"/>
      <c r="CE618" s="8"/>
      <c r="CF618" s="8"/>
      <c r="CG618" s="8"/>
      <c r="CH618" s="8"/>
    </row>
    <row r="619" spans="1:86">
      <c r="A619" s="8"/>
      <c r="B619" s="8"/>
      <c r="C619" s="8"/>
      <c r="D619" s="8"/>
      <c r="E619" s="8"/>
      <c r="F619" s="8"/>
      <c r="G619" s="8"/>
      <c r="H619" s="8"/>
      <c r="I619" s="8"/>
      <c r="J619" s="8"/>
      <c r="K619" s="8"/>
      <c r="L619" s="8"/>
      <c r="M619" s="8"/>
      <c r="N619" s="8"/>
      <c r="O619" s="8"/>
      <c r="P619" s="8"/>
      <c r="Q619" s="8"/>
      <c r="R619" s="8"/>
      <c r="S619" s="8"/>
      <c r="T619" s="8"/>
      <c r="U619" s="8"/>
      <c r="V619" s="8"/>
      <c r="W619" s="8"/>
      <c r="X619" s="8"/>
      <c r="Z619" s="8"/>
      <c r="AA619" s="8"/>
      <c r="AB619" s="8"/>
      <c r="AC619" s="8"/>
      <c r="AD619" s="8"/>
      <c r="AE619" s="8"/>
      <c r="AF619" s="8"/>
      <c r="AG619" s="8"/>
      <c r="AH619" s="8"/>
      <c r="AI619" s="8"/>
      <c r="AJ619" s="8"/>
      <c r="AK619" s="8"/>
      <c r="AL619" s="8"/>
      <c r="AM619" s="8"/>
      <c r="AN619" s="8"/>
      <c r="AO619" s="8"/>
      <c r="AP619" s="8"/>
      <c r="AQ619" s="8"/>
      <c r="AR619" s="8"/>
      <c r="AS619" s="8"/>
      <c r="AT619" s="8"/>
      <c r="AU619" s="8"/>
      <c r="AV619" s="8"/>
      <c r="AW619" s="8"/>
      <c r="AX619" s="8"/>
      <c r="AY619" s="8"/>
      <c r="AZ619" s="8"/>
      <c r="BA619" s="8"/>
      <c r="BB619" s="8"/>
      <c r="BC619" s="8"/>
      <c r="BD619" s="8"/>
      <c r="BE619" s="8"/>
      <c r="BF619" s="8"/>
      <c r="BG619" s="8"/>
      <c r="BH619" s="8"/>
      <c r="BI619" s="8"/>
      <c r="BJ619" s="8"/>
      <c r="BK619" s="8"/>
      <c r="BL619" s="8"/>
      <c r="BM619" s="8"/>
      <c r="BN619" s="8"/>
      <c r="BO619" s="8"/>
      <c r="BP619" s="8"/>
      <c r="BQ619" s="8"/>
      <c r="BR619" s="8"/>
      <c r="BS619" s="8"/>
      <c r="BT619" s="8"/>
      <c r="BU619" s="8"/>
      <c r="BV619" s="8"/>
      <c r="BW619" s="8"/>
      <c r="BX619" s="8"/>
      <c r="BY619" s="8"/>
      <c r="BZ619" s="8"/>
      <c r="CA619" s="8"/>
      <c r="CB619" s="8"/>
      <c r="CC619" s="8"/>
      <c r="CD619" s="8"/>
      <c r="CE619" s="8"/>
      <c r="CF619" s="8"/>
      <c r="CG619" s="8"/>
      <c r="CH619" s="8"/>
    </row>
    <row r="620" spans="1:86">
      <c r="A620" s="8"/>
      <c r="B620" s="8"/>
      <c r="C620" s="8"/>
      <c r="D620" s="8"/>
      <c r="E620" s="8"/>
      <c r="F620" s="8"/>
      <c r="G620" s="8"/>
      <c r="H620" s="8"/>
      <c r="I620" s="8"/>
      <c r="J620" s="8"/>
      <c r="K620" s="8"/>
      <c r="L620" s="8"/>
      <c r="M620" s="8"/>
      <c r="N620" s="8"/>
      <c r="O620" s="8"/>
      <c r="P620" s="8"/>
      <c r="Q620" s="8"/>
      <c r="R620" s="8"/>
      <c r="S620" s="8"/>
      <c r="T620" s="8"/>
      <c r="U620" s="8"/>
      <c r="V620" s="8"/>
      <c r="W620" s="8"/>
      <c r="X620" s="8"/>
      <c r="Z620" s="8"/>
      <c r="AA620" s="8"/>
      <c r="AB620" s="8"/>
      <c r="AC620" s="8"/>
      <c r="AD620" s="8"/>
      <c r="AE620" s="8"/>
      <c r="AF620" s="8"/>
      <c r="AG620" s="8"/>
      <c r="AH620" s="8"/>
      <c r="AI620" s="8"/>
      <c r="AJ620" s="8"/>
      <c r="AK620" s="8"/>
      <c r="AL620" s="8"/>
      <c r="AM620" s="8"/>
      <c r="AN620" s="8"/>
      <c r="AO620" s="8"/>
      <c r="AP620" s="8"/>
      <c r="AQ620" s="8"/>
      <c r="AR620" s="8"/>
      <c r="AS620" s="8"/>
      <c r="AT620" s="8"/>
      <c r="AU620" s="8"/>
      <c r="AV620" s="8"/>
      <c r="AW620" s="8"/>
      <c r="AX620" s="8"/>
      <c r="AY620" s="8"/>
      <c r="AZ620" s="8"/>
      <c r="BA620" s="8"/>
      <c r="BB620" s="8"/>
      <c r="BC620" s="8"/>
      <c r="BD620" s="8"/>
      <c r="BE620" s="8"/>
      <c r="BF620" s="8"/>
      <c r="BG620" s="8"/>
      <c r="BH620" s="8"/>
      <c r="BI620" s="8"/>
      <c r="BJ620" s="8"/>
      <c r="BK620" s="8"/>
      <c r="BL620" s="8"/>
      <c r="BM620" s="8"/>
      <c r="BN620" s="8"/>
      <c r="BO620" s="8"/>
      <c r="BP620" s="8"/>
      <c r="BQ620" s="8"/>
      <c r="BR620" s="8"/>
      <c r="BS620" s="8"/>
      <c r="BT620" s="8"/>
      <c r="BU620" s="8"/>
      <c r="BV620" s="8"/>
      <c r="BW620" s="8"/>
      <c r="BX620" s="8"/>
      <c r="BY620" s="8"/>
      <c r="BZ620" s="8"/>
      <c r="CA620" s="8"/>
      <c r="CB620" s="8"/>
      <c r="CC620" s="8"/>
      <c r="CD620" s="8"/>
      <c r="CE620" s="8"/>
      <c r="CF620" s="8"/>
      <c r="CG620" s="8"/>
      <c r="CH620" s="8"/>
    </row>
    <row r="621" spans="1:86">
      <c r="A621" s="8"/>
      <c r="B621" s="8"/>
      <c r="C621" s="8"/>
      <c r="D621" s="8"/>
      <c r="E621" s="8"/>
      <c r="F621" s="8"/>
      <c r="G621" s="8"/>
      <c r="H621" s="8"/>
      <c r="I621" s="8"/>
      <c r="J621" s="8"/>
      <c r="K621" s="8"/>
      <c r="L621" s="8"/>
      <c r="M621" s="8"/>
      <c r="N621" s="8"/>
      <c r="O621" s="8"/>
      <c r="P621" s="8"/>
      <c r="Q621" s="8"/>
      <c r="R621" s="8"/>
      <c r="S621" s="8"/>
      <c r="T621" s="8"/>
      <c r="U621" s="8"/>
      <c r="V621" s="8"/>
      <c r="W621" s="8"/>
      <c r="X621" s="8"/>
      <c r="Z621" s="8"/>
      <c r="AA621" s="8"/>
      <c r="AB621" s="8"/>
      <c r="AC621" s="8"/>
      <c r="AD621" s="8"/>
      <c r="AE621" s="8"/>
      <c r="AF621" s="8"/>
      <c r="AG621" s="8"/>
      <c r="AH621" s="8"/>
      <c r="AI621" s="8"/>
      <c r="AJ621" s="8"/>
      <c r="AK621" s="8"/>
      <c r="AL621" s="8"/>
      <c r="AM621" s="8"/>
      <c r="AN621" s="8"/>
      <c r="AO621" s="8"/>
      <c r="AP621" s="8"/>
      <c r="AQ621" s="8"/>
      <c r="AR621" s="8"/>
      <c r="AS621" s="8"/>
      <c r="AT621" s="8"/>
      <c r="AU621" s="8"/>
      <c r="AV621" s="8"/>
      <c r="AW621" s="8"/>
      <c r="AX621" s="8"/>
      <c r="AY621" s="8"/>
      <c r="AZ621" s="8"/>
      <c r="BA621" s="8"/>
      <c r="BB621" s="8"/>
      <c r="BC621" s="8"/>
      <c r="BD621" s="8"/>
      <c r="BE621" s="8"/>
      <c r="BF621" s="8"/>
      <c r="BG621" s="8"/>
      <c r="BH621" s="8"/>
      <c r="BI621" s="8"/>
      <c r="BJ621" s="8"/>
      <c r="BK621" s="8"/>
      <c r="BL621" s="8"/>
      <c r="BM621" s="8"/>
      <c r="BN621" s="8"/>
      <c r="BO621" s="8"/>
      <c r="BP621" s="8"/>
      <c r="BQ621" s="8"/>
      <c r="BR621" s="8"/>
      <c r="BS621" s="8"/>
      <c r="BT621" s="8"/>
      <c r="BU621" s="8"/>
      <c r="BV621" s="8"/>
      <c r="BW621" s="8"/>
      <c r="BX621" s="8"/>
      <c r="BY621" s="8"/>
      <c r="BZ621" s="8"/>
      <c r="CA621" s="8"/>
      <c r="CB621" s="8"/>
      <c r="CC621" s="8"/>
      <c r="CD621" s="8"/>
      <c r="CE621" s="8"/>
      <c r="CF621" s="8"/>
      <c r="CG621" s="8"/>
      <c r="CH621" s="8"/>
    </row>
    <row r="622" spans="1:86">
      <c r="A622" s="8"/>
      <c r="B622" s="8"/>
      <c r="C622" s="8"/>
      <c r="D622" s="8"/>
      <c r="E622" s="8"/>
      <c r="F622" s="8"/>
      <c r="G622" s="8"/>
      <c r="H622" s="8"/>
      <c r="I622" s="8"/>
      <c r="J622" s="8"/>
      <c r="K622" s="8"/>
      <c r="L622" s="8"/>
      <c r="M622" s="8"/>
      <c r="N622" s="8"/>
      <c r="O622" s="8"/>
      <c r="P622" s="8"/>
      <c r="Q622" s="8"/>
      <c r="R622" s="8"/>
      <c r="S622" s="8"/>
      <c r="T622" s="8"/>
      <c r="U622" s="8"/>
      <c r="V622" s="8"/>
      <c r="W622" s="8"/>
      <c r="X622" s="8"/>
      <c r="Z622" s="8"/>
      <c r="AA622" s="8"/>
      <c r="AB622" s="8"/>
      <c r="AC622" s="8"/>
      <c r="AD622" s="8"/>
      <c r="AE622" s="8"/>
      <c r="AF622" s="8"/>
      <c r="AG622" s="8"/>
      <c r="AH622" s="8"/>
      <c r="AI622" s="8"/>
      <c r="AJ622" s="8"/>
      <c r="AK622" s="8"/>
      <c r="AL622" s="8"/>
      <c r="AM622" s="8"/>
      <c r="AN622" s="8"/>
      <c r="AO622" s="8"/>
      <c r="AP622" s="8"/>
      <c r="AQ622" s="8"/>
      <c r="AR622" s="8"/>
      <c r="AS622" s="8"/>
      <c r="AT622" s="8"/>
      <c r="AU622" s="8"/>
      <c r="AV622" s="8"/>
      <c r="AW622" s="8"/>
      <c r="AX622" s="8"/>
      <c r="AY622" s="8"/>
      <c r="AZ622" s="8"/>
      <c r="BA622" s="8"/>
      <c r="BB622" s="8"/>
      <c r="BC622" s="8"/>
      <c r="BD622" s="8"/>
      <c r="BE622" s="8"/>
      <c r="BF622" s="8"/>
      <c r="BG622" s="8"/>
      <c r="BH622" s="8"/>
      <c r="BI622" s="8"/>
      <c r="BJ622" s="8"/>
      <c r="BK622" s="8"/>
      <c r="BL622" s="8"/>
      <c r="BM622" s="8"/>
      <c r="BN622" s="8"/>
      <c r="BO622" s="8"/>
      <c r="BP622" s="8"/>
      <c r="BQ622" s="8"/>
      <c r="BR622" s="8"/>
      <c r="BS622" s="8"/>
      <c r="BT622" s="8"/>
      <c r="BU622" s="8"/>
      <c r="BV622" s="8"/>
      <c r="BW622" s="8"/>
      <c r="BX622" s="8"/>
      <c r="BY622" s="8"/>
      <c r="BZ622" s="8"/>
      <c r="CA622" s="8"/>
      <c r="CB622" s="8"/>
      <c r="CC622" s="8"/>
      <c r="CD622" s="8"/>
      <c r="CE622" s="8"/>
      <c r="CF622" s="8"/>
      <c r="CG622" s="8"/>
      <c r="CH622" s="8"/>
    </row>
    <row r="623" spans="1:86">
      <c r="A623" s="8"/>
      <c r="B623" s="8"/>
      <c r="C623" s="8"/>
      <c r="D623" s="8"/>
      <c r="E623" s="8"/>
      <c r="F623" s="8"/>
      <c r="G623" s="8"/>
      <c r="H623" s="8"/>
      <c r="I623" s="8"/>
      <c r="J623" s="8"/>
      <c r="K623" s="8"/>
      <c r="L623" s="8"/>
      <c r="M623" s="8"/>
      <c r="N623" s="8"/>
      <c r="O623" s="8"/>
      <c r="P623" s="8"/>
      <c r="Q623" s="8"/>
      <c r="R623" s="8"/>
      <c r="S623" s="8"/>
      <c r="T623" s="8"/>
      <c r="U623" s="8"/>
      <c r="V623" s="8"/>
      <c r="W623" s="8"/>
      <c r="X623" s="8"/>
      <c r="Z623" s="8"/>
      <c r="AA623" s="8"/>
      <c r="AB623" s="8"/>
      <c r="AC623" s="8"/>
      <c r="AD623" s="8"/>
      <c r="AE623" s="8"/>
      <c r="AF623" s="8"/>
      <c r="AG623" s="8"/>
      <c r="AH623" s="8"/>
      <c r="AI623" s="8"/>
      <c r="AJ623" s="8"/>
      <c r="AK623" s="8"/>
      <c r="AL623" s="8"/>
      <c r="AM623" s="8"/>
      <c r="AN623" s="8"/>
      <c r="AO623" s="8"/>
      <c r="AP623" s="8"/>
      <c r="AQ623" s="8"/>
      <c r="AR623" s="8"/>
      <c r="AS623" s="8"/>
      <c r="AT623" s="8"/>
      <c r="AU623" s="8"/>
      <c r="AV623" s="8"/>
      <c r="AW623" s="8"/>
      <c r="AX623" s="8"/>
      <c r="AY623" s="8"/>
      <c r="AZ623" s="8"/>
      <c r="BA623" s="8"/>
      <c r="BB623" s="8"/>
      <c r="BC623" s="8"/>
      <c r="BD623" s="8"/>
      <c r="BE623" s="8"/>
      <c r="BF623" s="8"/>
      <c r="BG623" s="8"/>
      <c r="BH623" s="8"/>
      <c r="BI623" s="8"/>
      <c r="BJ623" s="8"/>
      <c r="BK623" s="8"/>
      <c r="BL623" s="8"/>
      <c r="BM623" s="8"/>
      <c r="BN623" s="8"/>
      <c r="BO623" s="8"/>
      <c r="BP623" s="8"/>
      <c r="BQ623" s="8"/>
      <c r="BR623" s="8"/>
      <c r="BS623" s="8"/>
      <c r="BT623" s="8"/>
      <c r="BU623" s="8"/>
      <c r="BV623" s="8"/>
      <c r="BW623" s="8"/>
      <c r="BX623" s="8"/>
      <c r="BY623" s="8"/>
      <c r="BZ623" s="8"/>
      <c r="CA623" s="8"/>
      <c r="CB623" s="8"/>
      <c r="CC623" s="8"/>
      <c r="CD623" s="8"/>
      <c r="CE623" s="8"/>
      <c r="CF623" s="8"/>
      <c r="CG623" s="8"/>
      <c r="CH623" s="8"/>
    </row>
    <row r="624" spans="1:86">
      <c r="A624" s="8"/>
      <c r="B624" s="8"/>
      <c r="C624" s="8"/>
      <c r="D624" s="8"/>
      <c r="E624" s="8"/>
      <c r="F624" s="8"/>
      <c r="G624" s="8"/>
      <c r="H624" s="8"/>
      <c r="I624" s="8"/>
      <c r="J624" s="8"/>
      <c r="K624" s="8"/>
      <c r="L624" s="8"/>
      <c r="M624" s="8"/>
      <c r="N624" s="8"/>
      <c r="O624" s="8"/>
      <c r="P624" s="8"/>
      <c r="Q624" s="8"/>
      <c r="R624" s="8"/>
      <c r="S624" s="8"/>
      <c r="T624" s="8"/>
      <c r="U624" s="8"/>
      <c r="V624" s="8"/>
      <c r="W624" s="8"/>
      <c r="X624" s="8"/>
      <c r="Z624" s="8"/>
      <c r="AA624" s="8"/>
      <c r="AB624" s="8"/>
      <c r="AC624" s="8"/>
      <c r="AD624" s="8"/>
      <c r="AE624" s="8"/>
      <c r="AF624" s="8"/>
      <c r="AG624" s="8"/>
      <c r="AH624" s="8"/>
      <c r="AI624" s="8"/>
      <c r="AJ624" s="8"/>
      <c r="AK624" s="8"/>
      <c r="AL624" s="8"/>
      <c r="AM624" s="8"/>
      <c r="AN624" s="8"/>
      <c r="AO624" s="8"/>
      <c r="AP624" s="8"/>
      <c r="AQ624" s="8"/>
      <c r="AR624" s="8"/>
      <c r="AS624" s="8"/>
      <c r="AT624" s="8"/>
      <c r="AU624" s="8"/>
      <c r="AV624" s="8"/>
      <c r="AW624" s="8"/>
      <c r="AX624" s="8"/>
      <c r="AY624" s="8"/>
      <c r="AZ624" s="8"/>
      <c r="BA624" s="8"/>
      <c r="BB624" s="8"/>
      <c r="BC624" s="8"/>
      <c r="BD624" s="8"/>
      <c r="BE624" s="8"/>
      <c r="BF624" s="8"/>
      <c r="BG624" s="8"/>
      <c r="BH624" s="8"/>
      <c r="BI624" s="8"/>
      <c r="BJ624" s="8"/>
      <c r="BK624" s="8"/>
      <c r="BL624" s="8"/>
      <c r="BM624" s="8"/>
      <c r="BN624" s="8"/>
      <c r="BO624" s="8"/>
      <c r="BP624" s="8"/>
      <c r="BQ624" s="8"/>
      <c r="BR624" s="8"/>
      <c r="BS624" s="8"/>
      <c r="BT624" s="8"/>
      <c r="BU624" s="8"/>
      <c r="BV624" s="8"/>
      <c r="BW624" s="8"/>
      <c r="BX624" s="8"/>
      <c r="BY624" s="8"/>
      <c r="BZ624" s="8"/>
      <c r="CA624" s="8"/>
      <c r="CB624" s="8"/>
      <c r="CC624" s="8"/>
      <c r="CD624" s="8"/>
      <c r="CE624" s="8"/>
      <c r="CF624" s="8"/>
      <c r="CG624" s="8"/>
      <c r="CH624" s="8"/>
    </row>
    <row r="625" spans="1:86">
      <c r="A625" s="8"/>
      <c r="B625" s="8"/>
      <c r="C625" s="8"/>
      <c r="D625" s="8"/>
      <c r="E625" s="8"/>
      <c r="F625" s="8"/>
      <c r="G625" s="8"/>
      <c r="H625" s="8"/>
      <c r="I625" s="8"/>
      <c r="J625" s="8"/>
      <c r="K625" s="8"/>
      <c r="L625" s="8"/>
      <c r="M625" s="8"/>
      <c r="N625" s="8"/>
      <c r="O625" s="8"/>
      <c r="P625" s="8"/>
      <c r="Q625" s="8"/>
      <c r="R625" s="8"/>
      <c r="S625" s="8"/>
      <c r="T625" s="8"/>
      <c r="U625" s="8"/>
      <c r="V625" s="8"/>
      <c r="W625" s="8"/>
      <c r="X625" s="8"/>
      <c r="Z625" s="8"/>
      <c r="AA625" s="8"/>
      <c r="AB625" s="8"/>
      <c r="AC625" s="8"/>
      <c r="AD625" s="8"/>
      <c r="AE625" s="8"/>
      <c r="AF625" s="8"/>
      <c r="AG625" s="8"/>
      <c r="AH625" s="8"/>
      <c r="AI625" s="8"/>
      <c r="AJ625" s="8"/>
      <c r="AK625" s="8"/>
      <c r="AL625" s="8"/>
      <c r="AM625" s="8"/>
      <c r="AN625" s="8"/>
      <c r="AO625" s="8"/>
      <c r="AP625" s="8"/>
      <c r="AQ625" s="8"/>
      <c r="AR625" s="8"/>
      <c r="AS625" s="8"/>
      <c r="AT625" s="8"/>
      <c r="AU625" s="8"/>
      <c r="AV625" s="8"/>
      <c r="AW625" s="8"/>
      <c r="AX625" s="8"/>
      <c r="AY625" s="8"/>
      <c r="AZ625" s="8"/>
      <c r="BA625" s="8"/>
      <c r="BB625" s="8"/>
      <c r="BC625" s="8"/>
      <c r="BD625" s="8"/>
      <c r="BE625" s="8"/>
      <c r="BF625" s="8"/>
      <c r="BG625" s="8"/>
      <c r="BH625" s="8"/>
      <c r="BI625" s="8"/>
      <c r="BJ625" s="8"/>
      <c r="BK625" s="8"/>
      <c r="BL625" s="8"/>
      <c r="BM625" s="8"/>
      <c r="BN625" s="8"/>
      <c r="BO625" s="8"/>
      <c r="BP625" s="8"/>
      <c r="BQ625" s="8"/>
      <c r="BR625" s="8"/>
      <c r="BS625" s="8"/>
      <c r="BT625" s="8"/>
      <c r="BU625" s="8"/>
      <c r="BV625" s="8"/>
      <c r="BW625" s="8"/>
      <c r="BX625" s="8"/>
      <c r="BY625" s="8"/>
      <c r="BZ625" s="8"/>
      <c r="CA625" s="8"/>
      <c r="CB625" s="8"/>
      <c r="CC625" s="8"/>
      <c r="CD625" s="8"/>
      <c r="CE625" s="8"/>
      <c r="CF625" s="8"/>
      <c r="CG625" s="8"/>
      <c r="CH625" s="8"/>
    </row>
    <row r="626" spans="1:86">
      <c r="A626" s="8"/>
      <c r="B626" s="8"/>
      <c r="C626" s="8"/>
      <c r="D626" s="8"/>
      <c r="E626" s="8"/>
      <c r="F626" s="8"/>
      <c r="G626" s="8"/>
      <c r="H626" s="8"/>
      <c r="I626" s="8"/>
      <c r="J626" s="8"/>
      <c r="K626" s="8"/>
      <c r="L626" s="8"/>
      <c r="M626" s="8"/>
      <c r="N626" s="8"/>
      <c r="O626" s="8"/>
      <c r="P626" s="8"/>
      <c r="Q626" s="8"/>
      <c r="R626" s="8"/>
      <c r="S626" s="8"/>
      <c r="T626" s="8"/>
      <c r="U626" s="8"/>
      <c r="V626" s="8"/>
      <c r="W626" s="8"/>
      <c r="X626" s="8"/>
      <c r="Z626" s="8"/>
      <c r="AA626" s="8"/>
      <c r="AB626" s="8"/>
      <c r="AC626" s="8"/>
      <c r="AD626" s="8"/>
      <c r="AE626" s="8"/>
      <c r="AF626" s="8"/>
      <c r="AG626" s="8"/>
      <c r="AH626" s="8"/>
      <c r="AI626" s="8"/>
      <c r="AJ626" s="8"/>
      <c r="AK626" s="8"/>
      <c r="AL626" s="8"/>
      <c r="AM626" s="8"/>
      <c r="AN626" s="8"/>
      <c r="AO626" s="8"/>
      <c r="AP626" s="8"/>
      <c r="AQ626" s="8"/>
      <c r="AR626" s="8"/>
      <c r="AS626" s="8"/>
      <c r="AT626" s="8"/>
      <c r="AU626" s="8"/>
      <c r="AV626" s="8"/>
      <c r="AW626" s="8"/>
      <c r="AX626" s="8"/>
      <c r="AY626" s="8"/>
      <c r="AZ626" s="8"/>
      <c r="BA626" s="8"/>
      <c r="BB626" s="8"/>
      <c r="BC626" s="8"/>
      <c r="BD626" s="8"/>
      <c r="BE626" s="8"/>
      <c r="BF626" s="8"/>
      <c r="BG626" s="8"/>
      <c r="BH626" s="8"/>
      <c r="BI626" s="8"/>
      <c r="BJ626" s="8"/>
      <c r="BK626" s="8"/>
      <c r="BL626" s="8"/>
      <c r="BM626" s="8"/>
      <c r="BN626" s="8"/>
      <c r="BO626" s="8"/>
      <c r="BP626" s="8"/>
      <c r="BQ626" s="8"/>
      <c r="BR626" s="8"/>
      <c r="BS626" s="8"/>
      <c r="BT626" s="8"/>
      <c r="BU626" s="8"/>
      <c r="BV626" s="8"/>
      <c r="BW626" s="8"/>
      <c r="BX626" s="8"/>
      <c r="BY626" s="8"/>
      <c r="BZ626" s="8"/>
      <c r="CA626" s="8"/>
      <c r="CB626" s="8"/>
      <c r="CC626" s="8"/>
      <c r="CD626" s="8"/>
      <c r="CE626" s="8"/>
      <c r="CF626" s="8"/>
      <c r="CG626" s="8"/>
      <c r="CH626" s="8"/>
    </row>
    <row r="627" spans="1:86">
      <c r="A627" s="8"/>
      <c r="B627" s="8"/>
      <c r="C627" s="8"/>
      <c r="D627" s="8"/>
      <c r="E627" s="8"/>
      <c r="F627" s="8"/>
      <c r="G627" s="8"/>
      <c r="H627" s="8"/>
      <c r="I627" s="8"/>
      <c r="J627" s="8"/>
      <c r="K627" s="8"/>
      <c r="L627" s="8"/>
      <c r="M627" s="8"/>
      <c r="N627" s="8"/>
      <c r="O627" s="8"/>
      <c r="P627" s="8"/>
      <c r="Q627" s="8"/>
      <c r="R627" s="8"/>
      <c r="S627" s="8"/>
      <c r="T627" s="8"/>
      <c r="U627" s="8"/>
      <c r="V627" s="8"/>
      <c r="W627" s="8"/>
      <c r="X627" s="8"/>
      <c r="Z627" s="8"/>
      <c r="AA627" s="8"/>
      <c r="AB627" s="8"/>
      <c r="AC627" s="8"/>
      <c r="AD627" s="8"/>
      <c r="AE627" s="8"/>
      <c r="AF627" s="8"/>
      <c r="AG627" s="8"/>
      <c r="AH627" s="8"/>
      <c r="AI627" s="8"/>
      <c r="AJ627" s="8"/>
      <c r="AK627" s="8"/>
      <c r="AL627" s="8"/>
      <c r="AM627" s="8"/>
      <c r="AN627" s="8"/>
      <c r="AO627" s="8"/>
      <c r="AP627" s="8"/>
      <c r="AQ627" s="8"/>
      <c r="AR627" s="8"/>
      <c r="AS627" s="8"/>
      <c r="AT627" s="8"/>
      <c r="AU627" s="8"/>
      <c r="AV627" s="8"/>
      <c r="AW627" s="8"/>
      <c r="AX627" s="8"/>
      <c r="AY627" s="8"/>
      <c r="AZ627" s="8"/>
      <c r="BA627" s="8"/>
      <c r="BB627" s="8"/>
      <c r="BC627" s="8"/>
      <c r="BD627" s="8"/>
      <c r="BE627" s="8"/>
      <c r="BF627" s="8"/>
      <c r="BG627" s="8"/>
      <c r="BH627" s="8"/>
      <c r="BI627" s="8"/>
      <c r="BJ627" s="8"/>
      <c r="BK627" s="8"/>
      <c r="BL627" s="8"/>
      <c r="BM627" s="8"/>
      <c r="BN627" s="8"/>
      <c r="BO627" s="8"/>
      <c r="BP627" s="8"/>
      <c r="BQ627" s="8"/>
      <c r="BR627" s="8"/>
      <c r="BS627" s="8"/>
      <c r="BT627" s="8"/>
      <c r="BU627" s="8"/>
      <c r="BV627" s="8"/>
      <c r="BW627" s="8"/>
      <c r="BX627" s="8"/>
      <c r="BY627" s="8"/>
      <c r="BZ627" s="8"/>
      <c r="CA627" s="8"/>
      <c r="CB627" s="8"/>
      <c r="CC627" s="8"/>
      <c r="CD627" s="8"/>
      <c r="CE627" s="8"/>
      <c r="CF627" s="8"/>
      <c r="CG627" s="8"/>
      <c r="CH627" s="8"/>
    </row>
    <row r="628" spans="1:86">
      <c r="A628" s="8"/>
      <c r="B628" s="8"/>
      <c r="C628" s="8"/>
      <c r="D628" s="8"/>
      <c r="E628" s="8"/>
      <c r="F628" s="8"/>
      <c r="G628" s="8"/>
      <c r="H628" s="8"/>
      <c r="I628" s="8"/>
      <c r="J628" s="8"/>
      <c r="K628" s="8"/>
      <c r="L628" s="8"/>
      <c r="M628" s="8"/>
      <c r="N628" s="8"/>
      <c r="O628" s="8"/>
      <c r="P628" s="8"/>
      <c r="Q628" s="8"/>
      <c r="R628" s="8"/>
      <c r="S628" s="8"/>
      <c r="T628" s="8"/>
      <c r="U628" s="8"/>
      <c r="V628" s="8"/>
      <c r="W628" s="8"/>
      <c r="X628" s="8"/>
      <c r="Z628" s="8"/>
      <c r="AA628" s="8"/>
      <c r="AB628" s="8"/>
      <c r="AC628" s="8"/>
      <c r="AD628" s="8"/>
      <c r="AE628" s="8"/>
      <c r="AF628" s="8"/>
      <c r="AG628" s="8"/>
      <c r="AH628" s="8"/>
      <c r="AI628" s="8"/>
      <c r="AJ628" s="8"/>
      <c r="AK628" s="8"/>
      <c r="AL628" s="8"/>
      <c r="AM628" s="8"/>
      <c r="AN628" s="8"/>
      <c r="AO628" s="8"/>
      <c r="AP628" s="8"/>
      <c r="AQ628" s="8"/>
      <c r="AR628" s="8"/>
      <c r="AS628" s="8"/>
      <c r="AT628" s="8"/>
      <c r="AU628" s="8"/>
      <c r="AV628" s="8"/>
      <c r="AW628" s="8"/>
      <c r="AX628" s="8"/>
      <c r="AY628" s="8"/>
      <c r="AZ628" s="8"/>
      <c r="BA628" s="8"/>
      <c r="BB628" s="8"/>
      <c r="BC628" s="8"/>
      <c r="BD628" s="8"/>
      <c r="BE628" s="8"/>
      <c r="BF628" s="8"/>
      <c r="BG628" s="8"/>
      <c r="BH628" s="8"/>
      <c r="BI628" s="8"/>
      <c r="BJ628" s="8"/>
      <c r="BK628" s="8"/>
      <c r="BL628" s="8"/>
      <c r="BM628" s="8"/>
      <c r="BN628" s="8"/>
      <c r="BO628" s="8"/>
      <c r="BP628" s="8"/>
      <c r="BQ628" s="8"/>
      <c r="BR628" s="8"/>
      <c r="BS628" s="8"/>
      <c r="BT628" s="8"/>
      <c r="BU628" s="8"/>
      <c r="BV628" s="8"/>
      <c r="BW628" s="8"/>
      <c r="BX628" s="8"/>
      <c r="BY628" s="8"/>
      <c r="BZ628" s="8"/>
      <c r="CA628" s="8"/>
      <c r="CB628" s="8"/>
      <c r="CC628" s="8"/>
      <c r="CD628" s="8"/>
      <c r="CE628" s="8"/>
      <c r="CF628" s="8"/>
      <c r="CG628" s="8"/>
      <c r="CH628" s="8"/>
    </row>
    <row r="629" spans="1:86">
      <c r="A629" s="8"/>
      <c r="B629" s="8"/>
      <c r="C629" s="8"/>
      <c r="D629" s="8"/>
      <c r="E629" s="8"/>
      <c r="F629" s="8"/>
      <c r="G629" s="8"/>
      <c r="H629" s="8"/>
      <c r="I629" s="8"/>
      <c r="J629" s="8"/>
      <c r="K629" s="8"/>
      <c r="L629" s="8"/>
      <c r="M629" s="8"/>
      <c r="N629" s="8"/>
      <c r="O629" s="8"/>
      <c r="P629" s="8"/>
      <c r="Q629" s="8"/>
      <c r="R629" s="8"/>
      <c r="S629" s="8"/>
      <c r="T629" s="8"/>
      <c r="U629" s="8"/>
      <c r="V629" s="8"/>
      <c r="W629" s="8"/>
      <c r="X629" s="8"/>
      <c r="Z629" s="8"/>
      <c r="AA629" s="8"/>
      <c r="AB629" s="8"/>
      <c r="AC629" s="8"/>
      <c r="AD629" s="8"/>
      <c r="AE629" s="8"/>
      <c r="AF629" s="8"/>
      <c r="AG629" s="8"/>
      <c r="AH629" s="8"/>
      <c r="AI629" s="8"/>
      <c r="AJ629" s="8"/>
      <c r="AK629" s="8"/>
      <c r="AL629" s="8"/>
      <c r="AM629" s="8"/>
      <c r="AN629" s="8"/>
      <c r="AO629" s="8"/>
      <c r="AP629" s="8"/>
      <c r="AQ629" s="8"/>
      <c r="AR629" s="8"/>
      <c r="AS629" s="8"/>
      <c r="AT629" s="8"/>
      <c r="AU629" s="8"/>
      <c r="AV629" s="8"/>
      <c r="AW629" s="8"/>
      <c r="AX629" s="8"/>
      <c r="AY629" s="8"/>
      <c r="AZ629" s="8"/>
      <c r="BA629" s="8"/>
      <c r="BB629" s="8"/>
      <c r="BC629" s="8"/>
      <c r="BD629" s="8"/>
      <c r="BE629" s="8"/>
      <c r="BF629" s="8"/>
      <c r="BG629" s="8"/>
      <c r="BH629" s="8"/>
      <c r="BI629" s="8"/>
      <c r="BJ629" s="8"/>
      <c r="BK629" s="8"/>
      <c r="BL629" s="8"/>
      <c r="BM629" s="8"/>
      <c r="BN629" s="8"/>
      <c r="BO629" s="8"/>
      <c r="BP629" s="8"/>
      <c r="BQ629" s="8"/>
      <c r="BR629" s="8"/>
      <c r="BS629" s="8"/>
      <c r="BT629" s="8"/>
      <c r="BU629" s="8"/>
      <c r="BV629" s="8"/>
      <c r="BW629" s="8"/>
      <c r="BX629" s="8"/>
      <c r="BY629" s="8"/>
      <c r="BZ629" s="8"/>
      <c r="CA629" s="8"/>
      <c r="CB629" s="8"/>
      <c r="CC629" s="8"/>
      <c r="CD629" s="8"/>
      <c r="CE629" s="8"/>
      <c r="CF629" s="8"/>
      <c r="CG629" s="8"/>
      <c r="CH629" s="8"/>
    </row>
    <row r="630" spans="1:86">
      <c r="A630" s="8"/>
      <c r="B630" s="8"/>
      <c r="C630" s="8"/>
      <c r="D630" s="8"/>
      <c r="E630" s="8"/>
      <c r="F630" s="8"/>
      <c r="G630" s="8"/>
      <c r="H630" s="8"/>
      <c r="I630" s="8"/>
      <c r="J630" s="8"/>
      <c r="K630" s="8"/>
      <c r="L630" s="8"/>
      <c r="M630" s="8"/>
      <c r="N630" s="8"/>
      <c r="O630" s="8"/>
      <c r="P630" s="8"/>
      <c r="Q630" s="8"/>
      <c r="R630" s="8"/>
      <c r="S630" s="8"/>
      <c r="T630" s="8"/>
      <c r="U630" s="8"/>
      <c r="V630" s="8"/>
      <c r="W630" s="8"/>
      <c r="X630" s="8"/>
      <c r="Z630" s="8"/>
      <c r="AA630" s="8"/>
      <c r="AB630" s="8"/>
      <c r="AC630" s="8"/>
      <c r="AD630" s="8"/>
      <c r="AE630" s="8"/>
      <c r="AF630" s="8"/>
      <c r="AG630" s="8"/>
      <c r="AH630" s="8"/>
      <c r="AI630" s="8"/>
      <c r="AJ630" s="8"/>
      <c r="AK630" s="8"/>
      <c r="AL630" s="8"/>
      <c r="AM630" s="8"/>
      <c r="AN630" s="8"/>
      <c r="AO630" s="8"/>
      <c r="AP630" s="8"/>
      <c r="AQ630" s="8"/>
      <c r="AR630" s="8"/>
      <c r="AS630" s="8"/>
      <c r="AT630" s="8"/>
      <c r="AU630" s="8"/>
      <c r="AV630" s="8"/>
      <c r="AW630" s="8"/>
      <c r="AX630" s="8"/>
      <c r="AY630" s="8"/>
      <c r="AZ630" s="8"/>
      <c r="BA630" s="8"/>
      <c r="BB630" s="8"/>
      <c r="BC630" s="8"/>
      <c r="BD630" s="8"/>
      <c r="BE630" s="8"/>
      <c r="BF630" s="8"/>
      <c r="BG630" s="8"/>
      <c r="BH630" s="8"/>
      <c r="BI630" s="8"/>
      <c r="BJ630" s="8"/>
      <c r="BK630" s="8"/>
      <c r="BL630" s="8"/>
      <c r="BM630" s="8"/>
      <c r="BN630" s="8"/>
      <c r="BO630" s="8"/>
      <c r="BP630" s="8"/>
      <c r="BQ630" s="8"/>
      <c r="BR630" s="8"/>
      <c r="BS630" s="8"/>
      <c r="BT630" s="8"/>
      <c r="BU630" s="8"/>
      <c r="BV630" s="8"/>
      <c r="BW630" s="8"/>
      <c r="BX630" s="8"/>
      <c r="BY630" s="8"/>
      <c r="BZ630" s="8"/>
      <c r="CA630" s="8"/>
      <c r="CB630" s="8"/>
      <c r="CC630" s="8"/>
      <c r="CD630" s="8"/>
      <c r="CE630" s="8"/>
      <c r="CF630" s="8"/>
      <c r="CG630" s="8"/>
      <c r="CH630" s="8"/>
    </row>
    <row r="631" spans="1:86">
      <c r="A631" s="8"/>
      <c r="B631" s="8"/>
      <c r="C631" s="8"/>
      <c r="D631" s="8"/>
      <c r="E631" s="8"/>
      <c r="F631" s="8"/>
      <c r="G631" s="8"/>
      <c r="H631" s="8"/>
      <c r="I631" s="8"/>
      <c r="J631" s="8"/>
      <c r="K631" s="8"/>
      <c r="L631" s="8"/>
      <c r="M631" s="8"/>
      <c r="N631" s="8"/>
      <c r="O631" s="8"/>
      <c r="P631" s="8"/>
      <c r="Q631" s="8"/>
      <c r="R631" s="8"/>
      <c r="S631" s="8"/>
      <c r="T631" s="8"/>
      <c r="U631" s="8"/>
      <c r="V631" s="8"/>
      <c r="W631" s="8"/>
      <c r="X631" s="8"/>
      <c r="Z631" s="8"/>
      <c r="AA631" s="8"/>
      <c r="AB631" s="8"/>
      <c r="AC631" s="8"/>
      <c r="AD631" s="8"/>
      <c r="AE631" s="8"/>
      <c r="AF631" s="8"/>
      <c r="AG631" s="8"/>
      <c r="AH631" s="8"/>
      <c r="AI631" s="8"/>
      <c r="AJ631" s="8"/>
      <c r="AK631" s="8"/>
      <c r="AL631" s="8"/>
      <c r="AM631" s="8"/>
      <c r="AN631" s="8"/>
      <c r="AO631" s="8"/>
      <c r="AP631" s="8"/>
      <c r="AQ631" s="8"/>
      <c r="AR631" s="8"/>
      <c r="AS631" s="8"/>
      <c r="AT631" s="8"/>
      <c r="AU631" s="8"/>
      <c r="AV631" s="8"/>
      <c r="AW631" s="8"/>
      <c r="AX631" s="8"/>
      <c r="AY631" s="8"/>
      <c r="AZ631" s="8"/>
      <c r="BA631" s="8"/>
      <c r="BB631" s="8"/>
      <c r="BC631" s="8"/>
      <c r="BD631" s="8"/>
      <c r="BE631" s="8"/>
      <c r="BF631" s="8"/>
      <c r="BG631" s="8"/>
      <c r="BH631" s="8"/>
      <c r="BI631" s="8"/>
      <c r="BJ631" s="8"/>
      <c r="BK631" s="8"/>
      <c r="BL631" s="8"/>
      <c r="BM631" s="8"/>
      <c r="BN631" s="8"/>
      <c r="BO631" s="8"/>
      <c r="BP631" s="8"/>
      <c r="BQ631" s="8"/>
      <c r="BR631" s="8"/>
      <c r="BS631" s="8"/>
      <c r="BT631" s="8"/>
      <c r="BU631" s="8"/>
      <c r="BV631" s="8"/>
      <c r="BW631" s="8"/>
      <c r="BX631" s="8"/>
      <c r="BY631" s="8"/>
      <c r="BZ631" s="8"/>
      <c r="CA631" s="8"/>
      <c r="CB631" s="8"/>
      <c r="CC631" s="8"/>
      <c r="CD631" s="8"/>
      <c r="CE631" s="8"/>
      <c r="CF631" s="8"/>
      <c r="CG631" s="8"/>
      <c r="CH631" s="8"/>
    </row>
    <row r="632" spans="1:86">
      <c r="A632" s="8"/>
      <c r="B632" s="8"/>
      <c r="C632" s="8"/>
      <c r="D632" s="8"/>
      <c r="E632" s="8"/>
      <c r="F632" s="8"/>
      <c r="G632" s="8"/>
      <c r="H632" s="8"/>
      <c r="I632" s="8"/>
      <c r="J632" s="8"/>
      <c r="K632" s="8"/>
      <c r="L632" s="8"/>
      <c r="M632" s="8"/>
      <c r="N632" s="8"/>
      <c r="O632" s="8"/>
      <c r="P632" s="8"/>
      <c r="Q632" s="8"/>
      <c r="R632" s="8"/>
      <c r="S632" s="8"/>
      <c r="T632" s="8"/>
      <c r="U632" s="8"/>
      <c r="V632" s="8"/>
      <c r="W632" s="8"/>
      <c r="X632" s="8"/>
      <c r="Z632" s="8"/>
      <c r="AA632" s="8"/>
      <c r="AB632" s="8"/>
      <c r="AC632" s="8"/>
      <c r="AD632" s="8"/>
      <c r="AE632" s="8"/>
      <c r="AF632" s="8"/>
      <c r="AG632" s="8"/>
      <c r="AH632" s="8"/>
      <c r="AI632" s="8"/>
      <c r="AJ632" s="8"/>
      <c r="AK632" s="8"/>
      <c r="AL632" s="8"/>
      <c r="AM632" s="8"/>
      <c r="AN632" s="8"/>
      <c r="AO632" s="8"/>
      <c r="AP632" s="8"/>
      <c r="AQ632" s="8"/>
      <c r="AR632" s="8"/>
      <c r="AS632" s="8"/>
      <c r="AT632" s="8"/>
      <c r="AU632" s="8"/>
      <c r="AV632" s="8"/>
      <c r="AW632" s="8"/>
      <c r="AX632" s="8"/>
      <c r="AY632" s="8"/>
      <c r="AZ632" s="8"/>
      <c r="BA632" s="8"/>
      <c r="BB632" s="8"/>
      <c r="BC632" s="8"/>
      <c r="BD632" s="8"/>
      <c r="BE632" s="8"/>
      <c r="BF632" s="8"/>
      <c r="BG632" s="8"/>
      <c r="BH632" s="8"/>
      <c r="BI632" s="8"/>
      <c r="BJ632" s="8"/>
      <c r="BK632" s="8"/>
      <c r="BL632" s="8"/>
      <c r="BM632" s="8"/>
      <c r="BN632" s="8"/>
      <c r="BO632" s="8"/>
      <c r="BP632" s="8"/>
      <c r="BQ632" s="8"/>
      <c r="BR632" s="8"/>
      <c r="BS632" s="8"/>
      <c r="BT632" s="8"/>
      <c r="BU632" s="8"/>
      <c r="BV632" s="8"/>
      <c r="BW632" s="8"/>
      <c r="BX632" s="8"/>
      <c r="BY632" s="8"/>
      <c r="BZ632" s="8"/>
      <c r="CA632" s="8"/>
      <c r="CB632" s="8"/>
      <c r="CC632" s="8"/>
      <c r="CD632" s="8"/>
      <c r="CE632" s="8"/>
      <c r="CF632" s="8"/>
      <c r="CG632" s="8"/>
      <c r="CH632" s="8"/>
    </row>
    <row r="633" spans="1:86">
      <c r="A633" s="8"/>
      <c r="B633" s="8"/>
      <c r="C633" s="8"/>
      <c r="D633" s="8"/>
      <c r="E633" s="8"/>
      <c r="F633" s="8"/>
      <c r="G633" s="8"/>
      <c r="H633" s="8"/>
      <c r="I633" s="8"/>
      <c r="J633" s="8"/>
      <c r="K633" s="8"/>
      <c r="L633" s="8"/>
      <c r="M633" s="8"/>
      <c r="N633" s="8"/>
      <c r="O633" s="8"/>
      <c r="P633" s="8"/>
      <c r="Q633" s="8"/>
      <c r="R633" s="8"/>
      <c r="S633" s="8"/>
      <c r="T633" s="8"/>
      <c r="U633" s="8"/>
      <c r="V633" s="8"/>
      <c r="W633" s="8"/>
      <c r="X633" s="8"/>
      <c r="Z633" s="8"/>
      <c r="AA633" s="8"/>
      <c r="AB633" s="8"/>
      <c r="AC633" s="8"/>
      <c r="AD633" s="8"/>
      <c r="AE633" s="8"/>
      <c r="AF633" s="8"/>
      <c r="AG633" s="8"/>
      <c r="AH633" s="8"/>
      <c r="AI633" s="8"/>
      <c r="AJ633" s="8"/>
      <c r="AK633" s="8"/>
      <c r="AL633" s="8"/>
      <c r="AM633" s="8"/>
      <c r="AN633" s="8"/>
      <c r="AO633" s="8"/>
      <c r="AP633" s="8"/>
      <c r="AQ633" s="8"/>
      <c r="AR633" s="8"/>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8"/>
      <c r="BT633" s="8"/>
      <c r="BU633" s="8"/>
      <c r="BV633" s="8"/>
      <c r="BW633" s="8"/>
      <c r="BX633" s="8"/>
      <c r="BY633" s="8"/>
      <c r="BZ633" s="8"/>
      <c r="CA633" s="8"/>
      <c r="CB633" s="8"/>
      <c r="CC633" s="8"/>
      <c r="CD633" s="8"/>
      <c r="CE633" s="8"/>
      <c r="CF633" s="8"/>
      <c r="CG633" s="8"/>
      <c r="CH633" s="8"/>
    </row>
    <row r="634" spans="1:86">
      <c r="A634" s="8"/>
      <c r="B634" s="8"/>
      <c r="C634" s="8"/>
      <c r="D634" s="8"/>
      <c r="E634" s="8"/>
      <c r="F634" s="8"/>
      <c r="G634" s="8"/>
      <c r="H634" s="8"/>
      <c r="I634" s="8"/>
      <c r="J634" s="8"/>
      <c r="K634" s="8"/>
      <c r="L634" s="8"/>
      <c r="M634" s="8"/>
      <c r="N634" s="8"/>
      <c r="O634" s="8"/>
      <c r="P634" s="8"/>
      <c r="Q634" s="8"/>
      <c r="R634" s="8"/>
      <c r="S634" s="8"/>
      <c r="T634" s="8"/>
      <c r="U634" s="8"/>
      <c r="V634" s="8"/>
      <c r="W634" s="8"/>
      <c r="X634" s="8"/>
      <c r="Z634" s="8"/>
      <c r="AA634" s="8"/>
      <c r="AB634" s="8"/>
      <c r="AC634" s="8"/>
      <c r="AD634" s="8"/>
      <c r="AE634" s="8"/>
      <c r="AF634" s="8"/>
      <c r="AG634" s="8"/>
      <c r="AH634" s="8"/>
      <c r="AI634" s="8"/>
      <c r="AJ634" s="8"/>
      <c r="AK634" s="8"/>
      <c r="AL634" s="8"/>
      <c r="AM634" s="8"/>
      <c r="AN634" s="8"/>
      <c r="AO634" s="8"/>
      <c r="AP634" s="8"/>
      <c r="AQ634" s="8"/>
      <c r="AR634" s="8"/>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8"/>
      <c r="BT634" s="8"/>
      <c r="BU634" s="8"/>
      <c r="BV634" s="8"/>
      <c r="BW634" s="8"/>
      <c r="BX634" s="8"/>
      <c r="BY634" s="8"/>
      <c r="BZ634" s="8"/>
      <c r="CA634" s="8"/>
      <c r="CB634" s="8"/>
      <c r="CC634" s="8"/>
      <c r="CD634" s="8"/>
      <c r="CE634" s="8"/>
      <c r="CF634" s="8"/>
      <c r="CG634" s="8"/>
      <c r="CH634" s="8"/>
    </row>
    <row r="635" spans="1:86">
      <c r="A635" s="8"/>
      <c r="B635" s="8"/>
      <c r="C635" s="8"/>
      <c r="D635" s="8"/>
      <c r="E635" s="8"/>
      <c r="F635" s="8"/>
      <c r="G635" s="8"/>
      <c r="H635" s="8"/>
      <c r="I635" s="8"/>
      <c r="J635" s="8"/>
      <c r="K635" s="8"/>
      <c r="L635" s="8"/>
      <c r="M635" s="8"/>
      <c r="N635" s="8"/>
      <c r="O635" s="8"/>
      <c r="P635" s="8"/>
      <c r="Q635" s="8"/>
      <c r="R635" s="8"/>
      <c r="S635" s="8"/>
      <c r="T635" s="8"/>
      <c r="U635" s="8"/>
      <c r="V635" s="8"/>
      <c r="W635" s="8"/>
      <c r="X635" s="8"/>
      <c r="Z635" s="8"/>
      <c r="AA635" s="8"/>
      <c r="AB635" s="8"/>
      <c r="AC635" s="8"/>
      <c r="AD635" s="8"/>
      <c r="AE635" s="8"/>
      <c r="AF635" s="8"/>
      <c r="AG635" s="8"/>
      <c r="AH635" s="8"/>
      <c r="AI635" s="8"/>
      <c r="AJ635" s="8"/>
      <c r="AK635" s="8"/>
      <c r="AL635" s="8"/>
      <c r="AM635" s="8"/>
      <c r="AN635" s="8"/>
      <c r="AO635" s="8"/>
      <c r="AP635" s="8"/>
      <c r="AQ635" s="8"/>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c r="BT635" s="8"/>
      <c r="BU635" s="8"/>
      <c r="BV635" s="8"/>
      <c r="BW635" s="8"/>
      <c r="BX635" s="8"/>
      <c r="BY635" s="8"/>
      <c r="BZ635" s="8"/>
      <c r="CA635" s="8"/>
      <c r="CB635" s="8"/>
      <c r="CC635" s="8"/>
      <c r="CD635" s="8"/>
      <c r="CE635" s="8"/>
      <c r="CF635" s="8"/>
      <c r="CG635" s="8"/>
      <c r="CH635" s="8"/>
    </row>
    <row r="636" spans="1:86">
      <c r="A636" s="8"/>
      <c r="B636" s="8"/>
      <c r="C636" s="8"/>
      <c r="D636" s="8"/>
      <c r="E636" s="8"/>
      <c r="F636" s="8"/>
      <c r="G636" s="8"/>
      <c r="H636" s="8"/>
      <c r="I636" s="8"/>
      <c r="J636" s="8"/>
      <c r="K636" s="8"/>
      <c r="L636" s="8"/>
      <c r="M636" s="8"/>
      <c r="N636" s="8"/>
      <c r="O636" s="8"/>
      <c r="P636" s="8"/>
      <c r="Q636" s="8"/>
      <c r="R636" s="8"/>
      <c r="S636" s="8"/>
      <c r="T636" s="8"/>
      <c r="U636" s="8"/>
      <c r="V636" s="8"/>
      <c r="W636" s="8"/>
      <c r="X636" s="8"/>
      <c r="Z636" s="8"/>
      <c r="AA636" s="8"/>
      <c r="AB636" s="8"/>
      <c r="AC636" s="8"/>
      <c r="AD636" s="8"/>
      <c r="AE636" s="8"/>
      <c r="AF636" s="8"/>
      <c r="AG636" s="8"/>
      <c r="AH636" s="8"/>
      <c r="AI636" s="8"/>
      <c r="AJ636" s="8"/>
      <c r="AK636" s="8"/>
      <c r="AL636" s="8"/>
      <c r="AM636" s="8"/>
      <c r="AN636" s="8"/>
      <c r="AO636" s="8"/>
      <c r="AP636" s="8"/>
      <c r="AQ636" s="8"/>
      <c r="AR636" s="8"/>
      <c r="AS636" s="8"/>
      <c r="AT636" s="8"/>
      <c r="AU636" s="8"/>
      <c r="AV636" s="8"/>
      <c r="AW636" s="8"/>
      <c r="AX636" s="8"/>
      <c r="AY636" s="8"/>
      <c r="AZ636" s="8"/>
      <c r="BA636" s="8"/>
      <c r="BB636" s="8"/>
      <c r="BC636" s="8"/>
      <c r="BD636" s="8"/>
      <c r="BE636" s="8"/>
      <c r="BF636" s="8"/>
      <c r="BG636" s="8"/>
      <c r="BH636" s="8"/>
      <c r="BI636" s="8"/>
      <c r="BJ636" s="8"/>
      <c r="BK636" s="8"/>
      <c r="BL636" s="8"/>
      <c r="BM636" s="8"/>
      <c r="BN636" s="8"/>
      <c r="BO636" s="8"/>
      <c r="BP636" s="8"/>
      <c r="BQ636" s="8"/>
      <c r="BR636" s="8"/>
      <c r="BS636" s="8"/>
      <c r="BT636" s="8"/>
      <c r="BU636" s="8"/>
      <c r="BV636" s="8"/>
      <c r="BW636" s="8"/>
      <c r="BX636" s="8"/>
      <c r="BY636" s="8"/>
      <c r="BZ636" s="8"/>
      <c r="CA636" s="8"/>
      <c r="CB636" s="8"/>
      <c r="CC636" s="8"/>
      <c r="CD636" s="8"/>
      <c r="CE636" s="8"/>
      <c r="CF636" s="8"/>
      <c r="CG636" s="8"/>
      <c r="CH636" s="8"/>
    </row>
    <row r="637" spans="1:86">
      <c r="A637" s="8"/>
      <c r="B637" s="8"/>
      <c r="C637" s="8"/>
      <c r="D637" s="8"/>
      <c r="E637" s="8"/>
      <c r="F637" s="8"/>
      <c r="G637" s="8"/>
      <c r="H637" s="8"/>
      <c r="I637" s="8"/>
      <c r="J637" s="8"/>
      <c r="K637" s="8"/>
      <c r="L637" s="8"/>
      <c r="M637" s="8"/>
      <c r="N637" s="8"/>
      <c r="O637" s="8"/>
      <c r="P637" s="8"/>
      <c r="Q637" s="8"/>
      <c r="R637" s="8"/>
      <c r="S637" s="8"/>
      <c r="T637" s="8"/>
      <c r="U637" s="8"/>
      <c r="V637" s="8"/>
      <c r="W637" s="8"/>
      <c r="X637" s="8"/>
      <c r="Z637" s="8"/>
      <c r="AA637" s="8"/>
      <c r="AB637" s="8"/>
      <c r="AC637" s="8"/>
      <c r="AD637" s="8"/>
      <c r="AE637" s="8"/>
      <c r="AF637" s="8"/>
      <c r="AG637" s="8"/>
      <c r="AH637" s="8"/>
      <c r="AI637" s="8"/>
      <c r="AJ637" s="8"/>
      <c r="AK637" s="8"/>
      <c r="AL637" s="8"/>
      <c r="AM637" s="8"/>
      <c r="AN637" s="8"/>
      <c r="AO637" s="8"/>
      <c r="AP637" s="8"/>
      <c r="AQ637" s="8"/>
      <c r="AR637" s="8"/>
      <c r="AS637" s="8"/>
      <c r="AT637" s="8"/>
      <c r="AU637" s="8"/>
      <c r="AV637" s="8"/>
      <c r="AW637" s="8"/>
      <c r="AX637" s="8"/>
      <c r="AY637" s="8"/>
      <c r="AZ637" s="8"/>
      <c r="BA637" s="8"/>
      <c r="BB637" s="8"/>
      <c r="BC637" s="8"/>
      <c r="BD637" s="8"/>
      <c r="BE637" s="8"/>
      <c r="BF637" s="8"/>
      <c r="BG637" s="8"/>
      <c r="BH637" s="8"/>
      <c r="BI637" s="8"/>
      <c r="BJ637" s="8"/>
      <c r="BK637" s="8"/>
      <c r="BL637" s="8"/>
      <c r="BM637" s="8"/>
      <c r="BN637" s="8"/>
      <c r="BO637" s="8"/>
      <c r="BP637" s="8"/>
      <c r="BQ637" s="8"/>
      <c r="BR637" s="8"/>
      <c r="BS637" s="8"/>
      <c r="BT637" s="8"/>
      <c r="BU637" s="8"/>
      <c r="BV637" s="8"/>
      <c r="BW637" s="8"/>
      <c r="BX637" s="8"/>
      <c r="BY637" s="8"/>
      <c r="BZ637" s="8"/>
      <c r="CA637" s="8"/>
      <c r="CB637" s="8"/>
      <c r="CC637" s="8"/>
      <c r="CD637" s="8"/>
      <c r="CE637" s="8"/>
      <c r="CF637" s="8"/>
      <c r="CG637" s="8"/>
      <c r="CH637" s="8"/>
    </row>
    <row r="638" spans="1:86">
      <c r="A638" s="8"/>
      <c r="B638" s="8"/>
      <c r="C638" s="8"/>
      <c r="D638" s="8"/>
      <c r="E638" s="8"/>
      <c r="F638" s="8"/>
      <c r="G638" s="8"/>
      <c r="H638" s="8"/>
      <c r="I638" s="8"/>
      <c r="J638" s="8"/>
      <c r="K638" s="8"/>
      <c r="L638" s="8"/>
      <c r="M638" s="8"/>
      <c r="N638" s="8"/>
      <c r="O638" s="8"/>
      <c r="P638" s="8"/>
      <c r="Q638" s="8"/>
      <c r="R638" s="8"/>
      <c r="S638" s="8"/>
      <c r="T638" s="8"/>
      <c r="U638" s="8"/>
      <c r="V638" s="8"/>
      <c r="W638" s="8"/>
      <c r="X638" s="8"/>
      <c r="Z638" s="8"/>
      <c r="AA638" s="8"/>
      <c r="AB638" s="8"/>
      <c r="AC638" s="8"/>
      <c r="AD638" s="8"/>
      <c r="AE638" s="8"/>
      <c r="AF638" s="8"/>
      <c r="AG638" s="8"/>
      <c r="AH638" s="8"/>
      <c r="AI638" s="8"/>
      <c r="AJ638" s="8"/>
      <c r="AK638" s="8"/>
      <c r="AL638" s="8"/>
      <c r="AM638" s="8"/>
      <c r="AN638" s="8"/>
      <c r="AO638" s="8"/>
      <c r="AP638" s="8"/>
      <c r="AQ638" s="8"/>
      <c r="AR638" s="8"/>
      <c r="AS638" s="8"/>
      <c r="AT638" s="8"/>
      <c r="AU638" s="8"/>
      <c r="AV638" s="8"/>
      <c r="AW638" s="8"/>
      <c r="AX638" s="8"/>
      <c r="AY638" s="8"/>
      <c r="AZ638" s="8"/>
      <c r="BA638" s="8"/>
      <c r="BB638" s="8"/>
      <c r="BC638" s="8"/>
      <c r="BD638" s="8"/>
      <c r="BE638" s="8"/>
      <c r="BF638" s="8"/>
      <c r="BG638" s="8"/>
      <c r="BH638" s="8"/>
      <c r="BI638" s="8"/>
      <c r="BJ638" s="8"/>
      <c r="BK638" s="8"/>
      <c r="BL638" s="8"/>
      <c r="BM638" s="8"/>
      <c r="BN638" s="8"/>
      <c r="BO638" s="8"/>
      <c r="BP638" s="8"/>
      <c r="BQ638" s="8"/>
      <c r="BR638" s="8"/>
      <c r="BS638" s="8"/>
      <c r="BT638" s="8"/>
      <c r="BU638" s="8"/>
      <c r="BV638" s="8"/>
      <c r="BW638" s="8"/>
      <c r="BX638" s="8"/>
      <c r="BY638" s="8"/>
      <c r="BZ638" s="8"/>
      <c r="CA638" s="8"/>
      <c r="CB638" s="8"/>
      <c r="CC638" s="8"/>
      <c r="CD638" s="8"/>
      <c r="CE638" s="8"/>
      <c r="CF638" s="8"/>
      <c r="CG638" s="8"/>
      <c r="CH638" s="8"/>
    </row>
    <row r="639" spans="1:86">
      <c r="A639" s="8"/>
      <c r="B639" s="8"/>
      <c r="C639" s="8"/>
      <c r="D639" s="8"/>
      <c r="E639" s="8"/>
      <c r="F639" s="8"/>
      <c r="G639" s="8"/>
      <c r="H639" s="8"/>
      <c r="I639" s="8"/>
      <c r="J639" s="8"/>
      <c r="K639" s="8"/>
      <c r="L639" s="8"/>
      <c r="M639" s="8"/>
      <c r="N639" s="8"/>
      <c r="O639" s="8"/>
      <c r="P639" s="8"/>
      <c r="Q639" s="8"/>
      <c r="R639" s="8"/>
      <c r="S639" s="8"/>
      <c r="T639" s="8"/>
      <c r="U639" s="8"/>
      <c r="V639" s="8"/>
      <c r="W639" s="8"/>
      <c r="X639" s="8"/>
      <c r="Z639" s="8"/>
      <c r="AA639" s="8"/>
      <c r="AB639" s="8"/>
      <c r="AC639" s="8"/>
      <c r="AD639" s="8"/>
      <c r="AE639" s="8"/>
      <c r="AF639" s="8"/>
      <c r="AG639" s="8"/>
      <c r="AH639" s="8"/>
      <c r="AI639" s="8"/>
      <c r="AJ639" s="8"/>
      <c r="AK639" s="8"/>
      <c r="AL639" s="8"/>
      <c r="AM639" s="8"/>
      <c r="AN639" s="8"/>
      <c r="AO639" s="8"/>
      <c r="AP639" s="8"/>
      <c r="AQ639" s="8"/>
      <c r="AR639" s="8"/>
      <c r="AS639" s="8"/>
      <c r="AT639" s="8"/>
      <c r="AU639" s="8"/>
      <c r="AV639" s="8"/>
      <c r="AW639" s="8"/>
      <c r="AX639" s="8"/>
      <c r="AY639" s="8"/>
      <c r="AZ639" s="8"/>
      <c r="BA639" s="8"/>
      <c r="BB639" s="8"/>
      <c r="BC639" s="8"/>
      <c r="BD639" s="8"/>
      <c r="BE639" s="8"/>
      <c r="BF639" s="8"/>
      <c r="BG639" s="8"/>
      <c r="BH639" s="8"/>
      <c r="BI639" s="8"/>
      <c r="BJ639" s="8"/>
      <c r="BK639" s="8"/>
      <c r="BL639" s="8"/>
      <c r="BM639" s="8"/>
      <c r="BN639" s="8"/>
      <c r="BO639" s="8"/>
      <c r="BP639" s="8"/>
      <c r="BQ639" s="8"/>
      <c r="BR639" s="8"/>
      <c r="BS639" s="8"/>
      <c r="BT639" s="8"/>
      <c r="BU639" s="8"/>
      <c r="BV639" s="8"/>
      <c r="BW639" s="8"/>
      <c r="BX639" s="8"/>
      <c r="BY639" s="8"/>
      <c r="BZ639" s="8"/>
      <c r="CA639" s="8"/>
      <c r="CB639" s="8"/>
      <c r="CC639" s="8"/>
      <c r="CD639" s="8"/>
      <c r="CE639" s="8"/>
      <c r="CF639" s="8"/>
      <c r="CG639" s="8"/>
      <c r="CH639" s="8"/>
    </row>
    <row r="640" spans="1:86">
      <c r="A640" s="8"/>
      <c r="B640" s="8"/>
      <c r="C640" s="8"/>
      <c r="D640" s="8"/>
      <c r="E640" s="8"/>
      <c r="F640" s="8"/>
      <c r="G640" s="8"/>
      <c r="H640" s="8"/>
      <c r="I640" s="8"/>
      <c r="J640" s="8"/>
      <c r="K640" s="8"/>
      <c r="L640" s="8"/>
      <c r="M640" s="8"/>
      <c r="N640" s="8"/>
      <c r="O640" s="8"/>
      <c r="P640" s="8"/>
      <c r="Q640" s="8"/>
      <c r="R640" s="8"/>
      <c r="S640" s="8"/>
      <c r="T640" s="8"/>
      <c r="U640" s="8"/>
      <c r="V640" s="8"/>
      <c r="W640" s="8"/>
      <c r="X640" s="8"/>
      <c r="Z640" s="8"/>
      <c r="AA640" s="8"/>
      <c r="AB640" s="8"/>
      <c r="AC640" s="8"/>
      <c r="AD640" s="8"/>
      <c r="AE640" s="8"/>
      <c r="AF640" s="8"/>
      <c r="AG640" s="8"/>
      <c r="AH640" s="8"/>
      <c r="AI640" s="8"/>
      <c r="AJ640" s="8"/>
      <c r="AK640" s="8"/>
      <c r="AL640" s="8"/>
      <c r="AM640" s="8"/>
      <c r="AN640" s="8"/>
      <c r="AO640" s="8"/>
      <c r="AP640" s="8"/>
      <c r="AQ640" s="8"/>
      <c r="AR640" s="8"/>
      <c r="AS640" s="8"/>
      <c r="AT640" s="8"/>
      <c r="AU640" s="8"/>
      <c r="AV640" s="8"/>
      <c r="AW640" s="8"/>
      <c r="AX640" s="8"/>
      <c r="AY640" s="8"/>
      <c r="AZ640" s="8"/>
      <c r="BA640" s="8"/>
      <c r="BB640" s="8"/>
      <c r="BC640" s="8"/>
      <c r="BD640" s="8"/>
      <c r="BE640" s="8"/>
      <c r="BF640" s="8"/>
      <c r="BG640" s="8"/>
      <c r="BH640" s="8"/>
      <c r="BI640" s="8"/>
      <c r="BJ640" s="8"/>
      <c r="BK640" s="8"/>
      <c r="BL640" s="8"/>
      <c r="BM640" s="8"/>
      <c r="BN640" s="8"/>
      <c r="BO640" s="8"/>
      <c r="BP640" s="8"/>
      <c r="BQ640" s="8"/>
      <c r="BR640" s="8"/>
      <c r="BS640" s="8"/>
      <c r="BT640" s="8"/>
      <c r="BU640" s="8"/>
      <c r="BV640" s="8"/>
      <c r="BW640" s="8"/>
      <c r="BX640" s="8"/>
      <c r="BY640" s="8"/>
      <c r="BZ640" s="8"/>
      <c r="CA640" s="8"/>
      <c r="CB640" s="8"/>
      <c r="CC640" s="8"/>
      <c r="CD640" s="8"/>
      <c r="CE640" s="8"/>
      <c r="CF640" s="8"/>
      <c r="CG640" s="8"/>
      <c r="CH640" s="8"/>
    </row>
    <row r="641" spans="1:86">
      <c r="A641" s="8"/>
      <c r="B641" s="8"/>
      <c r="C641" s="8"/>
      <c r="D641" s="8"/>
      <c r="E641" s="8"/>
      <c r="F641" s="8"/>
      <c r="G641" s="8"/>
      <c r="H641" s="8"/>
      <c r="I641" s="8"/>
      <c r="J641" s="8"/>
      <c r="K641" s="8"/>
      <c r="L641" s="8"/>
      <c r="M641" s="8"/>
      <c r="N641" s="8"/>
      <c r="O641" s="8"/>
      <c r="P641" s="8"/>
      <c r="Q641" s="8"/>
      <c r="R641" s="8"/>
      <c r="S641" s="8"/>
      <c r="T641" s="8"/>
      <c r="U641" s="8"/>
      <c r="V641" s="8"/>
      <c r="W641" s="8"/>
      <c r="X641" s="8"/>
      <c r="Z641" s="8"/>
      <c r="AA641" s="8"/>
      <c r="AB641" s="8"/>
      <c r="AC641" s="8"/>
      <c r="AD641" s="8"/>
      <c r="AE641" s="8"/>
      <c r="AF641" s="8"/>
      <c r="AG641" s="8"/>
      <c r="AH641" s="8"/>
      <c r="AI641" s="8"/>
      <c r="AJ641" s="8"/>
      <c r="AK641" s="8"/>
      <c r="AL641" s="8"/>
      <c r="AM641" s="8"/>
      <c r="AN641" s="8"/>
      <c r="AO641" s="8"/>
      <c r="AP641" s="8"/>
      <c r="AQ641" s="8"/>
      <c r="AR641" s="8"/>
      <c r="AS641" s="8"/>
      <c r="AT641" s="8"/>
      <c r="AU641" s="8"/>
      <c r="AV641" s="8"/>
      <c r="AW641" s="8"/>
      <c r="AX641" s="8"/>
      <c r="AY641" s="8"/>
      <c r="AZ641" s="8"/>
      <c r="BA641" s="8"/>
      <c r="BB641" s="8"/>
      <c r="BC641" s="8"/>
      <c r="BD641" s="8"/>
      <c r="BE641" s="8"/>
      <c r="BF641" s="8"/>
      <c r="BG641" s="8"/>
      <c r="BH641" s="8"/>
      <c r="BI641" s="8"/>
      <c r="BJ641" s="8"/>
      <c r="BK641" s="8"/>
      <c r="BL641" s="8"/>
      <c r="BM641" s="8"/>
      <c r="BN641" s="8"/>
      <c r="BO641" s="8"/>
      <c r="BP641" s="8"/>
      <c r="BQ641" s="8"/>
      <c r="BR641" s="8"/>
      <c r="BS641" s="8"/>
      <c r="BT641" s="8"/>
      <c r="BU641" s="8"/>
      <c r="BV641" s="8"/>
      <c r="BW641" s="8"/>
      <c r="BX641" s="8"/>
      <c r="BY641" s="8"/>
      <c r="BZ641" s="8"/>
      <c r="CA641" s="8"/>
      <c r="CB641" s="8"/>
      <c r="CC641" s="8"/>
      <c r="CD641" s="8"/>
      <c r="CE641" s="8"/>
      <c r="CF641" s="8"/>
      <c r="CG641" s="8"/>
      <c r="CH641" s="8"/>
    </row>
    <row r="642" spans="1:86">
      <c r="A642" s="8"/>
      <c r="B642" s="8"/>
      <c r="C642" s="8"/>
      <c r="D642" s="8"/>
      <c r="E642" s="8"/>
      <c r="F642" s="8"/>
      <c r="G642" s="8"/>
      <c r="H642" s="8"/>
      <c r="I642" s="8"/>
      <c r="J642" s="8"/>
      <c r="K642" s="8"/>
      <c r="L642" s="8"/>
      <c r="M642" s="8"/>
      <c r="N642" s="8"/>
      <c r="O642" s="8"/>
      <c r="P642" s="8"/>
      <c r="Q642" s="8"/>
      <c r="R642" s="8"/>
      <c r="S642" s="8"/>
      <c r="T642" s="8"/>
      <c r="U642" s="8"/>
      <c r="V642" s="8"/>
      <c r="W642" s="8"/>
      <c r="X642" s="8"/>
      <c r="Z642" s="8"/>
      <c r="AA642" s="8"/>
      <c r="AB642" s="8"/>
      <c r="AC642" s="8"/>
      <c r="AD642" s="8"/>
      <c r="AE642" s="8"/>
      <c r="AF642" s="8"/>
      <c r="AG642" s="8"/>
      <c r="AH642" s="8"/>
      <c r="AI642" s="8"/>
      <c r="AJ642" s="8"/>
      <c r="AK642" s="8"/>
      <c r="AL642" s="8"/>
      <c r="AM642" s="8"/>
      <c r="AN642" s="8"/>
      <c r="AO642" s="8"/>
      <c r="AP642" s="8"/>
      <c r="AQ642" s="8"/>
      <c r="AR642" s="8"/>
      <c r="AS642" s="8"/>
      <c r="AT642" s="8"/>
      <c r="AU642" s="8"/>
      <c r="AV642" s="8"/>
      <c r="AW642" s="8"/>
      <c r="AX642" s="8"/>
      <c r="AY642" s="8"/>
      <c r="AZ642" s="8"/>
      <c r="BA642" s="8"/>
      <c r="BB642" s="8"/>
      <c r="BC642" s="8"/>
      <c r="BD642" s="8"/>
      <c r="BE642" s="8"/>
      <c r="BF642" s="8"/>
      <c r="BG642" s="8"/>
      <c r="BH642" s="8"/>
      <c r="BI642" s="8"/>
      <c r="BJ642" s="8"/>
      <c r="BK642" s="8"/>
      <c r="BL642" s="8"/>
      <c r="BM642" s="8"/>
      <c r="BN642" s="8"/>
      <c r="BO642" s="8"/>
      <c r="BP642" s="8"/>
      <c r="BQ642" s="8"/>
      <c r="BR642" s="8"/>
      <c r="BS642" s="8"/>
      <c r="BT642" s="8"/>
      <c r="BU642" s="8"/>
      <c r="BV642" s="8"/>
      <c r="BW642" s="8"/>
      <c r="BX642" s="8"/>
      <c r="BY642" s="8"/>
      <c r="BZ642" s="8"/>
      <c r="CA642" s="8"/>
      <c r="CB642" s="8"/>
      <c r="CC642" s="8"/>
      <c r="CD642" s="8"/>
      <c r="CE642" s="8"/>
      <c r="CF642" s="8"/>
      <c r="CG642" s="8"/>
      <c r="CH642" s="8"/>
    </row>
    <row r="643" spans="1:86">
      <c r="A643" s="8"/>
      <c r="B643" s="8"/>
      <c r="C643" s="8"/>
      <c r="D643" s="8"/>
      <c r="E643" s="8"/>
      <c r="F643" s="8"/>
      <c r="G643" s="8"/>
      <c r="H643" s="8"/>
      <c r="I643" s="8"/>
      <c r="J643" s="8"/>
      <c r="K643" s="8"/>
      <c r="L643" s="8"/>
      <c r="M643" s="8"/>
      <c r="N643" s="8"/>
      <c r="O643" s="8"/>
      <c r="P643" s="8"/>
      <c r="Q643" s="8"/>
      <c r="R643" s="8"/>
      <c r="S643" s="8"/>
      <c r="T643" s="8"/>
      <c r="U643" s="8"/>
      <c r="V643" s="8"/>
      <c r="W643" s="8"/>
      <c r="X643" s="8"/>
      <c r="Z643" s="8"/>
      <c r="AA643" s="8"/>
      <c r="AB643" s="8"/>
      <c r="AC643" s="8"/>
      <c r="AD643" s="8"/>
      <c r="AE643" s="8"/>
      <c r="AF643" s="8"/>
      <c r="AG643" s="8"/>
      <c r="AH643" s="8"/>
      <c r="AI643" s="8"/>
      <c r="AJ643" s="8"/>
      <c r="AK643" s="8"/>
      <c r="AL643" s="8"/>
      <c r="AM643" s="8"/>
      <c r="AN643" s="8"/>
      <c r="AO643" s="8"/>
      <c r="AP643" s="8"/>
      <c r="AQ643" s="8"/>
      <c r="AR643" s="8"/>
      <c r="AS643" s="8"/>
      <c r="AT643" s="8"/>
      <c r="AU643" s="8"/>
      <c r="AV643" s="8"/>
      <c r="AW643" s="8"/>
      <c r="AX643" s="8"/>
      <c r="AY643" s="8"/>
      <c r="AZ643" s="8"/>
      <c r="BA643" s="8"/>
      <c r="BB643" s="8"/>
      <c r="BC643" s="8"/>
      <c r="BD643" s="8"/>
      <c r="BE643" s="8"/>
      <c r="BF643" s="8"/>
      <c r="BG643" s="8"/>
      <c r="BH643" s="8"/>
      <c r="BI643" s="8"/>
      <c r="BJ643" s="8"/>
      <c r="BK643" s="8"/>
      <c r="BL643" s="8"/>
      <c r="BM643" s="8"/>
      <c r="BN643" s="8"/>
      <c r="BO643" s="8"/>
      <c r="BP643" s="8"/>
      <c r="BQ643" s="8"/>
      <c r="BR643" s="8"/>
      <c r="BS643" s="8"/>
      <c r="BT643" s="8"/>
      <c r="BU643" s="8"/>
      <c r="BV643" s="8"/>
      <c r="BW643" s="8"/>
      <c r="BX643" s="8"/>
      <c r="BY643" s="8"/>
      <c r="BZ643" s="8"/>
      <c r="CA643" s="8"/>
      <c r="CB643" s="8"/>
      <c r="CC643" s="8"/>
      <c r="CD643" s="8"/>
      <c r="CE643" s="8"/>
      <c r="CF643" s="8"/>
      <c r="CG643" s="8"/>
      <c r="CH643" s="8"/>
    </row>
    <row r="644" spans="1:86">
      <c r="A644" s="8"/>
      <c r="B644" s="8"/>
      <c r="C644" s="8"/>
      <c r="D644" s="8"/>
      <c r="E644" s="8"/>
      <c r="F644" s="8"/>
      <c r="G644" s="8"/>
      <c r="H644" s="8"/>
      <c r="I644" s="8"/>
      <c r="J644" s="8"/>
      <c r="K644" s="8"/>
      <c r="L644" s="8"/>
      <c r="M644" s="8"/>
      <c r="N644" s="8"/>
      <c r="O644" s="8"/>
      <c r="P644" s="8"/>
      <c r="Q644" s="8"/>
      <c r="R644" s="8"/>
      <c r="S644" s="8"/>
      <c r="T644" s="8"/>
      <c r="U644" s="8"/>
      <c r="V644" s="8"/>
      <c r="W644" s="8"/>
      <c r="X644" s="8"/>
      <c r="Z644" s="8"/>
      <c r="AA644" s="8"/>
      <c r="AB644" s="8"/>
      <c r="AC644" s="8"/>
      <c r="AD644" s="8"/>
      <c r="AE644" s="8"/>
      <c r="AF644" s="8"/>
      <c r="AG644" s="8"/>
      <c r="AH644" s="8"/>
      <c r="AI644" s="8"/>
      <c r="AJ644" s="8"/>
      <c r="AK644" s="8"/>
      <c r="AL644" s="8"/>
      <c r="AM644" s="8"/>
      <c r="AN644" s="8"/>
      <c r="AO644" s="8"/>
      <c r="AP644" s="8"/>
      <c r="AQ644" s="8"/>
      <c r="AR644" s="8"/>
      <c r="AS644" s="8"/>
      <c r="AT644" s="8"/>
      <c r="AU644" s="8"/>
      <c r="AV644" s="8"/>
      <c r="AW644" s="8"/>
      <c r="AX644" s="8"/>
      <c r="AY644" s="8"/>
      <c r="AZ644" s="8"/>
      <c r="BA644" s="8"/>
      <c r="BB644" s="8"/>
      <c r="BC644" s="8"/>
      <c r="BD644" s="8"/>
      <c r="BE644" s="8"/>
      <c r="BF644" s="8"/>
      <c r="BG644" s="8"/>
      <c r="BH644" s="8"/>
      <c r="BI644" s="8"/>
      <c r="BJ644" s="8"/>
      <c r="BK644" s="8"/>
      <c r="BL644" s="8"/>
      <c r="BM644" s="8"/>
      <c r="BN644" s="8"/>
      <c r="BO644" s="8"/>
      <c r="BP644" s="8"/>
      <c r="BQ644" s="8"/>
      <c r="BR644" s="8"/>
      <c r="BS644" s="8"/>
      <c r="BT644" s="8"/>
      <c r="BU644" s="8"/>
      <c r="BV644" s="8"/>
      <c r="BW644" s="8"/>
      <c r="BX644" s="8"/>
      <c r="BY644" s="8"/>
      <c r="BZ644" s="8"/>
      <c r="CA644" s="8"/>
      <c r="CB644" s="8"/>
      <c r="CC644" s="8"/>
      <c r="CD644" s="8"/>
      <c r="CE644" s="8"/>
      <c r="CF644" s="8"/>
      <c r="CG644" s="8"/>
      <c r="CH644" s="8"/>
    </row>
    <row r="645" spans="1:86">
      <c r="A645" s="8"/>
      <c r="B645" s="8"/>
      <c r="C645" s="8"/>
      <c r="D645" s="8"/>
      <c r="E645" s="8"/>
      <c r="F645" s="8"/>
      <c r="G645" s="8"/>
      <c r="H645" s="8"/>
      <c r="I645" s="8"/>
      <c r="J645" s="8"/>
      <c r="K645" s="8"/>
      <c r="L645" s="8"/>
      <c r="M645" s="8"/>
      <c r="N645" s="8"/>
      <c r="O645" s="8"/>
      <c r="P645" s="8"/>
      <c r="Q645" s="8"/>
      <c r="R645" s="8"/>
      <c r="S645" s="8"/>
      <c r="T645" s="8"/>
      <c r="U645" s="8"/>
      <c r="V645" s="8"/>
      <c r="W645" s="8"/>
      <c r="X645" s="8"/>
      <c r="Z645" s="8"/>
      <c r="AA645" s="8"/>
      <c r="AB645" s="8"/>
      <c r="AC645" s="8"/>
      <c r="AD645" s="8"/>
      <c r="AE645" s="8"/>
      <c r="AF645" s="8"/>
      <c r="AG645" s="8"/>
      <c r="AH645" s="8"/>
      <c r="AI645" s="8"/>
      <c r="AJ645" s="8"/>
      <c r="AK645" s="8"/>
      <c r="AL645" s="8"/>
      <c r="AM645" s="8"/>
      <c r="AN645" s="8"/>
      <c r="AO645" s="8"/>
      <c r="AP645" s="8"/>
      <c r="AQ645" s="8"/>
      <c r="AR645" s="8"/>
      <c r="AS645" s="8"/>
      <c r="AT645" s="8"/>
      <c r="AU645" s="8"/>
      <c r="AV645" s="8"/>
      <c r="AW645" s="8"/>
      <c r="AX645" s="8"/>
      <c r="AY645" s="8"/>
      <c r="AZ645" s="8"/>
      <c r="BA645" s="8"/>
      <c r="BB645" s="8"/>
      <c r="BC645" s="8"/>
      <c r="BD645" s="8"/>
      <c r="BE645" s="8"/>
      <c r="BF645" s="8"/>
      <c r="BG645" s="8"/>
      <c r="BH645" s="8"/>
      <c r="BI645" s="8"/>
      <c r="BJ645" s="8"/>
      <c r="BK645" s="8"/>
      <c r="BL645" s="8"/>
      <c r="BM645" s="8"/>
      <c r="BN645" s="8"/>
      <c r="BO645" s="8"/>
      <c r="BP645" s="8"/>
      <c r="BQ645" s="8"/>
      <c r="BR645" s="8"/>
      <c r="BS645" s="8"/>
      <c r="BT645" s="8"/>
      <c r="BU645" s="8"/>
      <c r="BV645" s="8"/>
      <c r="BW645" s="8"/>
      <c r="BX645" s="8"/>
      <c r="BY645" s="8"/>
      <c r="BZ645" s="8"/>
      <c r="CA645" s="8"/>
      <c r="CB645" s="8"/>
      <c r="CC645" s="8"/>
      <c r="CD645" s="8"/>
      <c r="CE645" s="8"/>
      <c r="CF645" s="8"/>
      <c r="CG645" s="8"/>
      <c r="CH645" s="8"/>
    </row>
    <row r="646" spans="1:86">
      <c r="A646" s="8"/>
      <c r="B646" s="8"/>
      <c r="C646" s="8"/>
      <c r="D646" s="8"/>
      <c r="E646" s="8"/>
      <c r="F646" s="8"/>
      <c r="G646" s="8"/>
      <c r="H646" s="8"/>
      <c r="I646" s="8"/>
      <c r="J646" s="8"/>
      <c r="K646" s="8"/>
      <c r="L646" s="8"/>
      <c r="M646" s="8"/>
      <c r="N646" s="8"/>
      <c r="O646" s="8"/>
      <c r="P646" s="8"/>
      <c r="Q646" s="8"/>
      <c r="R646" s="8"/>
      <c r="S646" s="8"/>
      <c r="T646" s="8"/>
      <c r="U646" s="8"/>
      <c r="V646" s="8"/>
      <c r="W646" s="8"/>
      <c r="X646" s="8"/>
      <c r="Z646" s="8"/>
      <c r="AA646" s="8"/>
      <c r="AB646" s="8"/>
      <c r="AC646" s="8"/>
      <c r="AD646" s="8"/>
      <c r="AE646" s="8"/>
      <c r="AF646" s="8"/>
      <c r="AG646" s="8"/>
      <c r="AH646" s="8"/>
      <c r="AI646" s="8"/>
      <c r="AJ646" s="8"/>
      <c r="AK646" s="8"/>
      <c r="AL646" s="8"/>
      <c r="AM646" s="8"/>
      <c r="AN646" s="8"/>
      <c r="AO646" s="8"/>
      <c r="AP646" s="8"/>
      <c r="AQ646" s="8"/>
      <c r="AR646" s="8"/>
      <c r="AS646" s="8"/>
      <c r="AT646" s="8"/>
      <c r="AU646" s="8"/>
      <c r="AV646" s="8"/>
      <c r="AW646" s="8"/>
      <c r="AX646" s="8"/>
      <c r="AY646" s="8"/>
      <c r="AZ646" s="8"/>
      <c r="BA646" s="8"/>
      <c r="BB646" s="8"/>
      <c r="BC646" s="8"/>
      <c r="BD646" s="8"/>
      <c r="BE646" s="8"/>
      <c r="BF646" s="8"/>
      <c r="BG646" s="8"/>
      <c r="BH646" s="8"/>
      <c r="BI646" s="8"/>
      <c r="BJ646" s="8"/>
      <c r="BK646" s="8"/>
      <c r="BL646" s="8"/>
      <c r="BM646" s="8"/>
      <c r="BN646" s="8"/>
      <c r="BO646" s="8"/>
      <c r="BP646" s="8"/>
      <c r="BQ646" s="8"/>
      <c r="BR646" s="8"/>
      <c r="BS646" s="8"/>
      <c r="BT646" s="8"/>
      <c r="BU646" s="8"/>
      <c r="BV646" s="8"/>
      <c r="BW646" s="8"/>
      <c r="BX646" s="8"/>
      <c r="BY646" s="8"/>
      <c r="BZ646" s="8"/>
      <c r="CA646" s="8"/>
      <c r="CB646" s="8"/>
      <c r="CC646" s="8"/>
      <c r="CD646" s="8"/>
      <c r="CE646" s="8"/>
      <c r="CF646" s="8"/>
      <c r="CG646" s="8"/>
      <c r="CH646" s="8"/>
    </row>
    <row r="647" spans="1:86">
      <c r="A647" s="8"/>
      <c r="B647" s="8"/>
      <c r="C647" s="8"/>
      <c r="D647" s="8"/>
      <c r="E647" s="8"/>
      <c r="F647" s="8"/>
      <c r="G647" s="8"/>
      <c r="H647" s="8"/>
      <c r="I647" s="8"/>
      <c r="J647" s="8"/>
      <c r="K647" s="8"/>
      <c r="L647" s="8"/>
      <c r="M647" s="8"/>
      <c r="N647" s="8"/>
      <c r="O647" s="8"/>
      <c r="P647" s="8"/>
      <c r="Q647" s="8"/>
      <c r="R647" s="8"/>
      <c r="S647" s="8"/>
      <c r="T647" s="8"/>
      <c r="U647" s="8"/>
      <c r="V647" s="8"/>
      <c r="W647" s="8"/>
      <c r="X647" s="8"/>
      <c r="Z647" s="8"/>
      <c r="AA647" s="8"/>
      <c r="AB647" s="8"/>
      <c r="AC647" s="8"/>
      <c r="AD647" s="8"/>
      <c r="AE647" s="8"/>
      <c r="AF647" s="8"/>
      <c r="AG647" s="8"/>
      <c r="AH647" s="8"/>
      <c r="AI647" s="8"/>
      <c r="AJ647" s="8"/>
      <c r="AK647" s="8"/>
      <c r="AL647" s="8"/>
      <c r="AM647" s="8"/>
      <c r="AN647" s="8"/>
      <c r="AO647" s="8"/>
      <c r="AP647" s="8"/>
      <c r="AQ647" s="8"/>
      <c r="AR647" s="8"/>
      <c r="AS647" s="8"/>
      <c r="AT647" s="8"/>
      <c r="AU647" s="8"/>
      <c r="AV647" s="8"/>
      <c r="AW647" s="8"/>
      <c r="AX647" s="8"/>
      <c r="AY647" s="8"/>
      <c r="AZ647" s="8"/>
      <c r="BA647" s="8"/>
      <c r="BB647" s="8"/>
      <c r="BC647" s="8"/>
      <c r="BD647" s="8"/>
      <c r="BE647" s="8"/>
      <c r="BF647" s="8"/>
      <c r="BG647" s="8"/>
      <c r="BH647" s="8"/>
      <c r="BI647" s="8"/>
      <c r="BJ647" s="8"/>
      <c r="BK647" s="8"/>
      <c r="BL647" s="8"/>
      <c r="BM647" s="8"/>
      <c r="BN647" s="8"/>
      <c r="BO647" s="8"/>
      <c r="BP647" s="8"/>
      <c r="BQ647" s="8"/>
      <c r="BR647" s="8"/>
      <c r="BS647" s="8"/>
      <c r="BT647" s="8"/>
      <c r="BU647" s="8"/>
      <c r="BV647" s="8"/>
      <c r="BW647" s="8"/>
      <c r="BX647" s="8"/>
      <c r="BY647" s="8"/>
      <c r="BZ647" s="8"/>
      <c r="CA647" s="8"/>
      <c r="CB647" s="8"/>
      <c r="CC647" s="8"/>
      <c r="CD647" s="8"/>
      <c r="CE647" s="8"/>
      <c r="CF647" s="8"/>
      <c r="CG647" s="8"/>
      <c r="CH647" s="8"/>
    </row>
    <row r="648" spans="1:86">
      <c r="A648" s="8"/>
      <c r="B648" s="8"/>
      <c r="C648" s="8"/>
      <c r="D648" s="8"/>
      <c r="E648" s="8"/>
      <c r="F648" s="8"/>
      <c r="G648" s="8"/>
      <c r="H648" s="8"/>
      <c r="I648" s="8"/>
      <c r="J648" s="8"/>
      <c r="K648" s="8"/>
      <c r="L648" s="8"/>
      <c r="M648" s="8"/>
      <c r="N648" s="8"/>
      <c r="O648" s="8"/>
      <c r="P648" s="8"/>
      <c r="Q648" s="8"/>
      <c r="R648" s="8"/>
      <c r="S648" s="8"/>
      <c r="T648" s="8"/>
      <c r="U648" s="8"/>
      <c r="V648" s="8"/>
      <c r="W648" s="8"/>
      <c r="X648" s="8"/>
      <c r="Z648" s="8"/>
      <c r="AA648" s="8"/>
      <c r="AB648" s="8"/>
      <c r="AC648" s="8"/>
      <c r="AD648" s="8"/>
      <c r="AE648" s="8"/>
      <c r="AF648" s="8"/>
      <c r="AG648" s="8"/>
      <c r="AH648" s="8"/>
      <c r="AI648" s="8"/>
      <c r="AJ648" s="8"/>
      <c r="AK648" s="8"/>
      <c r="AL648" s="8"/>
      <c r="AM648" s="8"/>
      <c r="AN648" s="8"/>
      <c r="AO648" s="8"/>
      <c r="AP648" s="8"/>
      <c r="AQ648" s="8"/>
      <c r="AR648" s="8"/>
      <c r="AS648" s="8"/>
      <c r="AT648" s="8"/>
      <c r="AU648" s="8"/>
      <c r="AV648" s="8"/>
      <c r="AW648" s="8"/>
      <c r="AX648" s="8"/>
      <c r="AY648" s="8"/>
      <c r="AZ648" s="8"/>
      <c r="BA648" s="8"/>
      <c r="BB648" s="8"/>
      <c r="BC648" s="8"/>
      <c r="BD648" s="8"/>
      <c r="BE648" s="8"/>
      <c r="BF648" s="8"/>
      <c r="BG648" s="8"/>
      <c r="BH648" s="8"/>
      <c r="BI648" s="8"/>
      <c r="BJ648" s="8"/>
      <c r="BK648" s="8"/>
      <c r="BL648" s="8"/>
      <c r="BM648" s="8"/>
      <c r="BN648" s="8"/>
      <c r="BO648" s="8"/>
      <c r="BP648" s="8"/>
      <c r="BQ648" s="8"/>
      <c r="BR648" s="8"/>
      <c r="BS648" s="8"/>
      <c r="BT648" s="8"/>
      <c r="BU648" s="8"/>
      <c r="BV648" s="8"/>
      <c r="BW648" s="8"/>
      <c r="BX648" s="8"/>
      <c r="BY648" s="8"/>
      <c r="BZ648" s="8"/>
      <c r="CA648" s="8"/>
      <c r="CB648" s="8"/>
      <c r="CC648" s="8"/>
      <c r="CD648" s="8"/>
      <c r="CE648" s="8"/>
      <c r="CF648" s="8"/>
      <c r="CG648" s="8"/>
      <c r="CH648" s="8"/>
    </row>
    <row r="649" spans="1:86">
      <c r="A649" s="8"/>
      <c r="B649" s="8"/>
      <c r="C649" s="8"/>
      <c r="D649" s="8"/>
      <c r="E649" s="8"/>
      <c r="F649" s="8"/>
      <c r="G649" s="8"/>
      <c r="H649" s="8"/>
      <c r="I649" s="8"/>
      <c r="J649" s="8"/>
      <c r="K649" s="8"/>
      <c r="L649" s="8"/>
      <c r="M649" s="8"/>
      <c r="N649" s="8"/>
      <c r="O649" s="8"/>
      <c r="P649" s="8"/>
      <c r="Q649" s="8"/>
      <c r="R649" s="8"/>
      <c r="S649" s="8"/>
      <c r="T649" s="8"/>
      <c r="U649" s="8"/>
      <c r="V649" s="8"/>
      <c r="W649" s="8"/>
      <c r="X649" s="8"/>
      <c r="Z649" s="8"/>
      <c r="AA649" s="8"/>
      <c r="AB649" s="8"/>
      <c r="AC649" s="8"/>
      <c r="AD649" s="8"/>
      <c r="AE649" s="8"/>
      <c r="AF649" s="8"/>
      <c r="AG649" s="8"/>
      <c r="AH649" s="8"/>
      <c r="AI649" s="8"/>
      <c r="AJ649" s="8"/>
      <c r="AK649" s="8"/>
      <c r="AL649" s="8"/>
      <c r="AM649" s="8"/>
      <c r="AN649" s="8"/>
      <c r="AO649" s="8"/>
      <c r="AP649" s="8"/>
      <c r="AQ649" s="8"/>
      <c r="AR649" s="8"/>
      <c r="AS649" s="8"/>
      <c r="AT649" s="8"/>
      <c r="AU649" s="8"/>
      <c r="AV649" s="8"/>
      <c r="AW649" s="8"/>
      <c r="AX649" s="8"/>
      <c r="AY649" s="8"/>
      <c r="AZ649" s="8"/>
      <c r="BA649" s="8"/>
      <c r="BB649" s="8"/>
      <c r="BC649" s="8"/>
      <c r="BD649" s="8"/>
      <c r="BE649" s="8"/>
      <c r="BF649" s="8"/>
      <c r="BG649" s="8"/>
      <c r="BH649" s="8"/>
      <c r="BI649" s="8"/>
      <c r="BJ649" s="8"/>
      <c r="BK649" s="8"/>
      <c r="BL649" s="8"/>
      <c r="BM649" s="8"/>
      <c r="BN649" s="8"/>
      <c r="BO649" s="8"/>
      <c r="BP649" s="8"/>
      <c r="BQ649" s="8"/>
      <c r="BR649" s="8"/>
      <c r="BS649" s="8"/>
      <c r="BT649" s="8"/>
      <c r="BU649" s="8"/>
      <c r="BV649" s="8"/>
      <c r="BW649" s="8"/>
      <c r="BX649" s="8"/>
      <c r="BY649" s="8"/>
      <c r="BZ649" s="8"/>
      <c r="CA649" s="8"/>
      <c r="CB649" s="8"/>
      <c r="CC649" s="8"/>
      <c r="CD649" s="8"/>
      <c r="CE649" s="8"/>
      <c r="CF649" s="8"/>
      <c r="CG649" s="8"/>
      <c r="CH649" s="8"/>
    </row>
    <row r="650" spans="1:86">
      <c r="A650" s="8"/>
      <c r="B650" s="8"/>
      <c r="C650" s="8"/>
      <c r="D650" s="8"/>
      <c r="E650" s="8"/>
      <c r="F650" s="8"/>
      <c r="G650" s="8"/>
      <c r="H650" s="8"/>
      <c r="I650" s="8"/>
      <c r="J650" s="8"/>
      <c r="K650" s="8"/>
      <c r="L650" s="8"/>
      <c r="M650" s="8"/>
      <c r="N650" s="8"/>
      <c r="O650" s="8"/>
      <c r="P650" s="8"/>
      <c r="Q650" s="8"/>
      <c r="R650" s="8"/>
      <c r="S650" s="8"/>
      <c r="T650" s="8"/>
      <c r="U650" s="8"/>
      <c r="V650" s="8"/>
      <c r="W650" s="8"/>
      <c r="X650" s="8"/>
      <c r="Z650" s="8"/>
      <c r="AA650" s="8"/>
      <c r="AB650" s="8"/>
      <c r="AC650" s="8"/>
      <c r="AD650" s="8"/>
      <c r="AE650" s="8"/>
      <c r="AF650" s="8"/>
      <c r="AG650" s="8"/>
      <c r="AH650" s="8"/>
      <c r="AI650" s="8"/>
      <c r="AJ650" s="8"/>
      <c r="AK650" s="8"/>
      <c r="AL650" s="8"/>
      <c r="AM650" s="8"/>
      <c r="AN650" s="8"/>
      <c r="AO650" s="8"/>
      <c r="AP650" s="8"/>
      <c r="AQ650" s="8"/>
      <c r="AR650" s="8"/>
      <c r="AS650" s="8"/>
      <c r="AT650" s="8"/>
      <c r="AU650" s="8"/>
      <c r="AV650" s="8"/>
      <c r="AW650" s="8"/>
      <c r="AX650" s="8"/>
      <c r="AY650" s="8"/>
      <c r="AZ650" s="8"/>
      <c r="BA650" s="8"/>
      <c r="BB650" s="8"/>
      <c r="BC650" s="8"/>
      <c r="BD650" s="8"/>
      <c r="BE650" s="8"/>
      <c r="BF650" s="8"/>
      <c r="BG650" s="8"/>
      <c r="BH650" s="8"/>
      <c r="BI650" s="8"/>
      <c r="BJ650" s="8"/>
      <c r="BK650" s="8"/>
      <c r="BL650" s="8"/>
      <c r="BM650" s="8"/>
      <c r="BN650" s="8"/>
      <c r="BO650" s="8"/>
      <c r="BP650" s="8"/>
      <c r="BQ650" s="8"/>
      <c r="BR650" s="8"/>
      <c r="BS650" s="8"/>
      <c r="BT650" s="8"/>
      <c r="BU650" s="8"/>
      <c r="BV650" s="8"/>
      <c r="BW650" s="8"/>
      <c r="BX650" s="8"/>
      <c r="BY650" s="8"/>
      <c r="BZ650" s="8"/>
      <c r="CA650" s="8"/>
      <c r="CB650" s="8"/>
      <c r="CC650" s="8"/>
      <c r="CD650" s="8"/>
      <c r="CE650" s="8"/>
      <c r="CF650" s="8"/>
      <c r="CG650" s="8"/>
      <c r="CH650" s="8"/>
    </row>
    <row r="651" spans="1:86">
      <c r="A651" s="8"/>
      <c r="B651" s="8"/>
      <c r="C651" s="8"/>
      <c r="D651" s="8"/>
      <c r="E651" s="8"/>
      <c r="F651" s="8"/>
      <c r="G651" s="8"/>
      <c r="H651" s="8"/>
      <c r="I651" s="8"/>
      <c r="J651" s="8"/>
      <c r="K651" s="8"/>
      <c r="L651" s="8"/>
      <c r="M651" s="8"/>
      <c r="N651" s="8"/>
      <c r="O651" s="8"/>
      <c r="P651" s="8"/>
      <c r="Q651" s="8"/>
      <c r="R651" s="8"/>
      <c r="S651" s="8"/>
      <c r="T651" s="8"/>
      <c r="U651" s="8"/>
      <c r="V651" s="8"/>
      <c r="W651" s="8"/>
      <c r="X651" s="8"/>
      <c r="Z651" s="8"/>
      <c r="AA651" s="8"/>
      <c r="AB651" s="8"/>
      <c r="AC651" s="8"/>
      <c r="AD651" s="8"/>
      <c r="AE651" s="8"/>
      <c r="AF651" s="8"/>
      <c r="AG651" s="8"/>
      <c r="AH651" s="8"/>
      <c r="AI651" s="8"/>
      <c r="AJ651" s="8"/>
      <c r="AK651" s="8"/>
      <c r="AL651" s="8"/>
      <c r="AM651" s="8"/>
      <c r="AN651" s="8"/>
      <c r="AO651" s="8"/>
      <c r="AP651" s="8"/>
      <c r="AQ651" s="8"/>
      <c r="AR651" s="8"/>
      <c r="AS651" s="8"/>
      <c r="AT651" s="8"/>
      <c r="AU651" s="8"/>
      <c r="AV651" s="8"/>
      <c r="AW651" s="8"/>
      <c r="AX651" s="8"/>
      <c r="AY651" s="8"/>
      <c r="AZ651" s="8"/>
      <c r="BA651" s="8"/>
      <c r="BB651" s="8"/>
      <c r="BC651" s="8"/>
      <c r="BD651" s="8"/>
      <c r="BE651" s="8"/>
      <c r="BF651" s="8"/>
      <c r="BG651" s="8"/>
      <c r="BH651" s="8"/>
      <c r="BI651" s="8"/>
      <c r="BJ651" s="8"/>
      <c r="BK651" s="8"/>
      <c r="BL651" s="8"/>
      <c r="BM651" s="8"/>
      <c r="BN651" s="8"/>
      <c r="BO651" s="8"/>
      <c r="BP651" s="8"/>
      <c r="BQ651" s="8"/>
      <c r="BR651" s="8"/>
      <c r="BS651" s="8"/>
      <c r="BT651" s="8"/>
      <c r="BU651" s="8"/>
      <c r="BV651" s="8"/>
      <c r="BW651" s="8"/>
      <c r="BX651" s="8"/>
      <c r="BY651" s="8"/>
      <c r="BZ651" s="8"/>
      <c r="CA651" s="8"/>
      <c r="CB651" s="8"/>
      <c r="CC651" s="8"/>
      <c r="CD651" s="8"/>
      <c r="CE651" s="8"/>
      <c r="CF651" s="8"/>
      <c r="CG651" s="8"/>
      <c r="CH651" s="8"/>
    </row>
    <row r="652" spans="1:86">
      <c r="A652" s="8"/>
      <c r="B652" s="8"/>
      <c r="C652" s="8"/>
      <c r="D652" s="8"/>
      <c r="E652" s="8"/>
      <c r="F652" s="8"/>
      <c r="G652" s="8"/>
      <c r="H652" s="8"/>
      <c r="I652" s="8"/>
      <c r="J652" s="8"/>
      <c r="K652" s="8"/>
      <c r="L652" s="8"/>
      <c r="M652" s="8"/>
      <c r="N652" s="8"/>
      <c r="O652" s="8"/>
      <c r="P652" s="8"/>
      <c r="Q652" s="8"/>
      <c r="R652" s="8"/>
      <c r="S652" s="8"/>
      <c r="T652" s="8"/>
      <c r="U652" s="8"/>
      <c r="V652" s="8"/>
      <c r="W652" s="8"/>
      <c r="X652" s="8"/>
      <c r="Z652" s="8"/>
      <c r="AA652" s="8"/>
      <c r="AB652" s="8"/>
      <c r="AC652" s="8"/>
      <c r="AD652" s="8"/>
      <c r="AE652" s="8"/>
      <c r="AF652" s="8"/>
      <c r="AG652" s="8"/>
      <c r="AH652" s="8"/>
      <c r="AI652" s="8"/>
      <c r="AJ652" s="8"/>
      <c r="AK652" s="8"/>
      <c r="AL652" s="8"/>
      <c r="AM652" s="8"/>
      <c r="AN652" s="8"/>
      <c r="AO652" s="8"/>
      <c r="AP652" s="8"/>
      <c r="AQ652" s="8"/>
      <c r="AR652" s="8"/>
      <c r="AS652" s="8"/>
      <c r="AT652" s="8"/>
      <c r="AU652" s="8"/>
      <c r="AV652" s="8"/>
      <c r="AW652" s="8"/>
      <c r="AX652" s="8"/>
      <c r="AY652" s="8"/>
      <c r="AZ652" s="8"/>
      <c r="BA652" s="8"/>
      <c r="BB652" s="8"/>
      <c r="BC652" s="8"/>
      <c r="BD652" s="8"/>
      <c r="BE652" s="8"/>
      <c r="BF652" s="8"/>
      <c r="BG652" s="8"/>
      <c r="BH652" s="8"/>
      <c r="BI652" s="8"/>
      <c r="BJ652" s="8"/>
      <c r="BK652" s="8"/>
      <c r="BL652" s="8"/>
      <c r="BM652" s="8"/>
      <c r="BN652" s="8"/>
      <c r="BO652" s="8"/>
      <c r="BP652" s="8"/>
      <c r="BQ652" s="8"/>
      <c r="BR652" s="8"/>
      <c r="BS652" s="8"/>
      <c r="BT652" s="8"/>
      <c r="BU652" s="8"/>
      <c r="BV652" s="8"/>
      <c r="BW652" s="8"/>
      <c r="BX652" s="8"/>
      <c r="BY652" s="8"/>
      <c r="BZ652" s="8"/>
      <c r="CA652" s="8"/>
      <c r="CB652" s="8"/>
      <c r="CC652" s="8"/>
      <c r="CD652" s="8"/>
      <c r="CE652" s="8"/>
      <c r="CF652" s="8"/>
      <c r="CG652" s="8"/>
      <c r="CH652" s="8"/>
    </row>
    <row r="653" spans="1:86">
      <c r="A653" s="8"/>
      <c r="B653" s="8"/>
      <c r="C653" s="8"/>
      <c r="D653" s="8"/>
      <c r="E653" s="8"/>
      <c r="F653" s="8"/>
      <c r="G653" s="8"/>
      <c r="H653" s="8"/>
      <c r="I653" s="8"/>
      <c r="J653" s="8"/>
      <c r="K653" s="8"/>
      <c r="L653" s="8"/>
      <c r="M653" s="8"/>
      <c r="N653" s="8"/>
      <c r="O653" s="8"/>
      <c r="P653" s="8"/>
      <c r="Q653" s="8"/>
      <c r="R653" s="8"/>
      <c r="S653" s="8"/>
      <c r="T653" s="8"/>
      <c r="U653" s="8"/>
      <c r="V653" s="8"/>
      <c r="W653" s="8"/>
      <c r="X653" s="8"/>
      <c r="Z653" s="8"/>
      <c r="AA653" s="8"/>
      <c r="AB653" s="8"/>
      <c r="AC653" s="8"/>
      <c r="AD653" s="8"/>
      <c r="AE653" s="8"/>
      <c r="AF653" s="8"/>
      <c r="AG653" s="8"/>
      <c r="AH653" s="8"/>
      <c r="AI653" s="8"/>
      <c r="AJ653" s="8"/>
      <c r="AK653" s="8"/>
      <c r="AL653" s="8"/>
      <c r="AM653" s="8"/>
      <c r="AN653" s="8"/>
      <c r="AO653" s="8"/>
      <c r="AP653" s="8"/>
      <c r="AQ653" s="8"/>
      <c r="AR653" s="8"/>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8"/>
      <c r="BT653" s="8"/>
      <c r="BU653" s="8"/>
      <c r="BV653" s="8"/>
      <c r="BW653" s="8"/>
      <c r="BX653" s="8"/>
      <c r="BY653" s="8"/>
      <c r="BZ653" s="8"/>
      <c r="CA653" s="8"/>
      <c r="CB653" s="8"/>
      <c r="CC653" s="8"/>
      <c r="CD653" s="8"/>
      <c r="CE653" s="8"/>
      <c r="CF653" s="8"/>
      <c r="CG653" s="8"/>
      <c r="CH653" s="8"/>
    </row>
    <row r="654" spans="1:86">
      <c r="A654" s="8"/>
      <c r="B654" s="8"/>
      <c r="C654" s="8"/>
      <c r="D654" s="8"/>
      <c r="E654" s="8"/>
      <c r="F654" s="8"/>
      <c r="G654" s="8"/>
      <c r="H654" s="8"/>
      <c r="I654" s="8"/>
      <c r="J654" s="8"/>
      <c r="K654" s="8"/>
      <c r="L654" s="8"/>
      <c r="M654" s="8"/>
      <c r="N654" s="8"/>
      <c r="O654" s="8"/>
      <c r="P654" s="8"/>
      <c r="Q654" s="8"/>
      <c r="R654" s="8"/>
      <c r="S654" s="8"/>
      <c r="T654" s="8"/>
      <c r="U654" s="8"/>
      <c r="V654" s="8"/>
      <c r="W654" s="8"/>
      <c r="X654" s="8"/>
      <c r="Z654" s="8"/>
      <c r="AA654" s="8"/>
      <c r="AB654" s="8"/>
      <c r="AC654" s="8"/>
      <c r="AD654" s="8"/>
      <c r="AE654" s="8"/>
      <c r="AF654" s="8"/>
      <c r="AG654" s="8"/>
      <c r="AH654" s="8"/>
      <c r="AI654" s="8"/>
      <c r="AJ654" s="8"/>
      <c r="AK654" s="8"/>
      <c r="AL654" s="8"/>
      <c r="AM654" s="8"/>
      <c r="AN654" s="8"/>
      <c r="AO654" s="8"/>
      <c r="AP654" s="8"/>
      <c r="AQ654" s="8"/>
      <c r="AR654" s="8"/>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8"/>
      <c r="CH654" s="8"/>
    </row>
    <row r="655" spans="1:86">
      <c r="A655" s="8"/>
      <c r="B655" s="8"/>
      <c r="C655" s="8"/>
      <c r="D655" s="8"/>
      <c r="E655" s="8"/>
      <c r="F655" s="8"/>
      <c r="G655" s="8"/>
      <c r="H655" s="8"/>
      <c r="I655" s="8"/>
      <c r="J655" s="8"/>
      <c r="K655" s="8"/>
      <c r="L655" s="8"/>
      <c r="M655" s="8"/>
      <c r="N655" s="8"/>
      <c r="O655" s="8"/>
      <c r="P655" s="8"/>
      <c r="Q655" s="8"/>
      <c r="R655" s="8"/>
      <c r="S655" s="8"/>
      <c r="T655" s="8"/>
      <c r="U655" s="8"/>
      <c r="V655" s="8"/>
      <c r="W655" s="8"/>
      <c r="X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8"/>
      <c r="BT655" s="8"/>
      <c r="BU655" s="8"/>
      <c r="BV655" s="8"/>
      <c r="BW655" s="8"/>
      <c r="BX655" s="8"/>
      <c r="BY655" s="8"/>
      <c r="BZ655" s="8"/>
      <c r="CA655" s="8"/>
      <c r="CB655" s="8"/>
      <c r="CC655" s="8"/>
      <c r="CD655" s="8"/>
      <c r="CE655" s="8"/>
      <c r="CF655" s="8"/>
      <c r="CG655" s="8"/>
      <c r="CH655" s="8"/>
    </row>
    <row r="656" spans="1:86">
      <c r="A656" s="8"/>
      <c r="B656" s="8"/>
      <c r="C656" s="8"/>
      <c r="D656" s="8"/>
      <c r="E656" s="8"/>
      <c r="F656" s="8"/>
      <c r="G656" s="8"/>
      <c r="H656" s="8"/>
      <c r="I656" s="8"/>
      <c r="J656" s="8"/>
      <c r="K656" s="8"/>
      <c r="L656" s="8"/>
      <c r="M656" s="8"/>
      <c r="N656" s="8"/>
      <c r="O656" s="8"/>
      <c r="P656" s="8"/>
      <c r="Q656" s="8"/>
      <c r="R656" s="8"/>
      <c r="S656" s="8"/>
      <c r="T656" s="8"/>
      <c r="U656" s="8"/>
      <c r="V656" s="8"/>
      <c r="W656" s="8"/>
      <c r="X656" s="8"/>
      <c r="Z656" s="8"/>
      <c r="AA656" s="8"/>
      <c r="AB656" s="8"/>
      <c r="AC656" s="8"/>
      <c r="AD656" s="8"/>
      <c r="AE656" s="8"/>
      <c r="AF656" s="8"/>
      <c r="AG656" s="8"/>
      <c r="AH656" s="8"/>
      <c r="AI656" s="8"/>
      <c r="AJ656" s="8"/>
      <c r="AK656" s="8"/>
      <c r="AL656" s="8"/>
      <c r="AM656" s="8"/>
      <c r="AN656" s="8"/>
      <c r="AO656" s="8"/>
      <c r="AP656" s="8"/>
      <c r="AQ656" s="8"/>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c r="BT656" s="8"/>
      <c r="BU656" s="8"/>
      <c r="BV656" s="8"/>
      <c r="BW656" s="8"/>
      <c r="BX656" s="8"/>
      <c r="BY656" s="8"/>
      <c r="BZ656" s="8"/>
      <c r="CA656" s="8"/>
      <c r="CB656" s="8"/>
      <c r="CC656" s="8"/>
      <c r="CD656" s="8"/>
      <c r="CE656" s="8"/>
      <c r="CF656" s="8"/>
      <c r="CG656" s="8"/>
      <c r="CH656" s="8"/>
    </row>
    <row r="657" spans="1:86">
      <c r="A657" s="8"/>
      <c r="B657" s="8"/>
      <c r="C657" s="8"/>
      <c r="D657" s="8"/>
      <c r="E657" s="8"/>
      <c r="F657" s="8"/>
      <c r="G657" s="8"/>
      <c r="H657" s="8"/>
      <c r="I657" s="8"/>
      <c r="J657" s="8"/>
      <c r="K657" s="8"/>
      <c r="L657" s="8"/>
      <c r="M657" s="8"/>
      <c r="N657" s="8"/>
      <c r="O657" s="8"/>
      <c r="P657" s="8"/>
      <c r="Q657" s="8"/>
      <c r="R657" s="8"/>
      <c r="S657" s="8"/>
      <c r="T657" s="8"/>
      <c r="U657" s="8"/>
      <c r="V657" s="8"/>
      <c r="W657" s="8"/>
      <c r="X657" s="8"/>
      <c r="Z657" s="8"/>
      <c r="AA657" s="8"/>
      <c r="AB657" s="8"/>
      <c r="AC657" s="8"/>
      <c r="AD657" s="8"/>
      <c r="AE657" s="8"/>
      <c r="AF657" s="8"/>
      <c r="AG657" s="8"/>
      <c r="AH657" s="8"/>
      <c r="AI657" s="8"/>
      <c r="AJ657" s="8"/>
      <c r="AK657" s="8"/>
      <c r="AL657" s="8"/>
      <c r="AM657" s="8"/>
      <c r="AN657" s="8"/>
      <c r="AO657" s="8"/>
      <c r="AP657" s="8"/>
      <c r="AQ657" s="8"/>
      <c r="AR657" s="8"/>
      <c r="AS657" s="8"/>
      <c r="AT657" s="8"/>
      <c r="AU657" s="8"/>
      <c r="AV657" s="8"/>
      <c r="AW657" s="8"/>
      <c r="AX657" s="8"/>
      <c r="AY657" s="8"/>
      <c r="AZ657" s="8"/>
      <c r="BA657" s="8"/>
      <c r="BB657" s="8"/>
      <c r="BC657" s="8"/>
      <c r="BD657" s="8"/>
      <c r="BE657" s="8"/>
      <c r="BF657" s="8"/>
      <c r="BG657" s="8"/>
      <c r="BH657" s="8"/>
      <c r="BI657" s="8"/>
      <c r="BJ657" s="8"/>
      <c r="BK657" s="8"/>
      <c r="BL657" s="8"/>
      <c r="BM657" s="8"/>
      <c r="BN657" s="8"/>
      <c r="BO657" s="8"/>
      <c r="BP657" s="8"/>
      <c r="BQ657" s="8"/>
      <c r="BR657" s="8"/>
      <c r="BS657" s="8"/>
      <c r="BT657" s="8"/>
      <c r="BU657" s="8"/>
      <c r="BV657" s="8"/>
      <c r="BW657" s="8"/>
      <c r="BX657" s="8"/>
      <c r="BY657" s="8"/>
      <c r="BZ657" s="8"/>
      <c r="CA657" s="8"/>
      <c r="CB657" s="8"/>
      <c r="CC657" s="8"/>
      <c r="CD657" s="8"/>
      <c r="CE657" s="8"/>
      <c r="CF657" s="8"/>
      <c r="CG657" s="8"/>
      <c r="CH657" s="8"/>
    </row>
    <row r="658" spans="1:86">
      <c r="A658" s="8"/>
      <c r="B658" s="8"/>
      <c r="C658" s="8"/>
      <c r="D658" s="8"/>
      <c r="E658" s="8"/>
      <c r="F658" s="8"/>
      <c r="G658" s="8"/>
      <c r="H658" s="8"/>
      <c r="I658" s="8"/>
      <c r="J658" s="8"/>
      <c r="K658" s="8"/>
      <c r="L658" s="8"/>
      <c r="M658" s="8"/>
      <c r="N658" s="8"/>
      <c r="O658" s="8"/>
      <c r="P658" s="8"/>
      <c r="Q658" s="8"/>
      <c r="R658" s="8"/>
      <c r="S658" s="8"/>
      <c r="T658" s="8"/>
      <c r="U658" s="8"/>
      <c r="V658" s="8"/>
      <c r="W658" s="8"/>
      <c r="X658" s="8"/>
      <c r="Z658" s="8"/>
      <c r="AA658" s="8"/>
      <c r="AB658" s="8"/>
      <c r="AC658" s="8"/>
      <c r="AD658" s="8"/>
      <c r="AE658" s="8"/>
      <c r="AF658" s="8"/>
      <c r="AG658" s="8"/>
      <c r="AH658" s="8"/>
      <c r="AI658" s="8"/>
      <c r="AJ658" s="8"/>
      <c r="AK658" s="8"/>
      <c r="AL658" s="8"/>
      <c r="AM658" s="8"/>
      <c r="AN658" s="8"/>
      <c r="AO658" s="8"/>
      <c r="AP658" s="8"/>
      <c r="AQ658" s="8"/>
      <c r="AR658" s="8"/>
      <c r="AS658" s="8"/>
      <c r="AT658" s="8"/>
      <c r="AU658" s="8"/>
      <c r="AV658" s="8"/>
      <c r="AW658" s="8"/>
      <c r="AX658" s="8"/>
      <c r="AY658" s="8"/>
      <c r="AZ658" s="8"/>
      <c r="BA658" s="8"/>
      <c r="BB658" s="8"/>
      <c r="BC658" s="8"/>
      <c r="BD658" s="8"/>
      <c r="BE658" s="8"/>
      <c r="BF658" s="8"/>
      <c r="BG658" s="8"/>
      <c r="BH658" s="8"/>
      <c r="BI658" s="8"/>
      <c r="BJ658" s="8"/>
      <c r="BK658" s="8"/>
      <c r="BL658" s="8"/>
      <c r="BM658" s="8"/>
      <c r="BN658" s="8"/>
      <c r="BO658" s="8"/>
      <c r="BP658" s="8"/>
      <c r="BQ658" s="8"/>
      <c r="BR658" s="8"/>
      <c r="BS658" s="8"/>
      <c r="BT658" s="8"/>
      <c r="BU658" s="8"/>
      <c r="BV658" s="8"/>
      <c r="BW658" s="8"/>
      <c r="BX658" s="8"/>
      <c r="BY658" s="8"/>
      <c r="BZ658" s="8"/>
      <c r="CA658" s="8"/>
      <c r="CB658" s="8"/>
      <c r="CC658" s="8"/>
      <c r="CD658" s="8"/>
      <c r="CE658" s="8"/>
      <c r="CF658" s="8"/>
      <c r="CG658" s="8"/>
      <c r="CH658" s="8"/>
    </row>
    <row r="659" spans="1:86">
      <c r="A659" s="8"/>
      <c r="B659" s="8"/>
      <c r="C659" s="8"/>
      <c r="D659" s="8"/>
      <c r="E659" s="8"/>
      <c r="F659" s="8"/>
      <c r="G659" s="8"/>
      <c r="H659" s="8"/>
      <c r="I659" s="8"/>
      <c r="J659" s="8"/>
      <c r="K659" s="8"/>
      <c r="L659" s="8"/>
      <c r="M659" s="8"/>
      <c r="N659" s="8"/>
      <c r="O659" s="8"/>
      <c r="P659" s="8"/>
      <c r="Q659" s="8"/>
      <c r="R659" s="8"/>
      <c r="S659" s="8"/>
      <c r="T659" s="8"/>
      <c r="U659" s="8"/>
      <c r="V659" s="8"/>
      <c r="W659" s="8"/>
      <c r="X659" s="8"/>
      <c r="Z659" s="8"/>
      <c r="AA659" s="8"/>
      <c r="AB659" s="8"/>
      <c r="AC659" s="8"/>
      <c r="AD659" s="8"/>
      <c r="AE659" s="8"/>
      <c r="AF659" s="8"/>
      <c r="AG659" s="8"/>
      <c r="AH659" s="8"/>
      <c r="AI659" s="8"/>
      <c r="AJ659" s="8"/>
      <c r="AK659" s="8"/>
      <c r="AL659" s="8"/>
      <c r="AM659" s="8"/>
      <c r="AN659" s="8"/>
      <c r="AO659" s="8"/>
      <c r="AP659" s="8"/>
      <c r="AQ659" s="8"/>
      <c r="AR659" s="8"/>
      <c r="AS659" s="8"/>
      <c r="AT659" s="8"/>
      <c r="AU659" s="8"/>
      <c r="AV659" s="8"/>
      <c r="AW659" s="8"/>
      <c r="AX659" s="8"/>
      <c r="AY659" s="8"/>
      <c r="AZ659" s="8"/>
      <c r="BA659" s="8"/>
      <c r="BB659" s="8"/>
      <c r="BC659" s="8"/>
      <c r="BD659" s="8"/>
      <c r="BE659" s="8"/>
      <c r="BF659" s="8"/>
      <c r="BG659" s="8"/>
      <c r="BH659" s="8"/>
      <c r="BI659" s="8"/>
      <c r="BJ659" s="8"/>
      <c r="BK659" s="8"/>
      <c r="BL659" s="8"/>
      <c r="BM659" s="8"/>
      <c r="BN659" s="8"/>
      <c r="BO659" s="8"/>
      <c r="BP659" s="8"/>
      <c r="BQ659" s="8"/>
      <c r="BR659" s="8"/>
      <c r="BS659" s="8"/>
      <c r="BT659" s="8"/>
      <c r="BU659" s="8"/>
      <c r="BV659" s="8"/>
      <c r="BW659" s="8"/>
      <c r="BX659" s="8"/>
      <c r="BY659" s="8"/>
      <c r="BZ659" s="8"/>
      <c r="CA659" s="8"/>
      <c r="CB659" s="8"/>
      <c r="CC659" s="8"/>
      <c r="CD659" s="8"/>
      <c r="CE659" s="8"/>
      <c r="CF659" s="8"/>
      <c r="CG659" s="8"/>
      <c r="CH659" s="8"/>
    </row>
    <row r="660" spans="1:86">
      <c r="A660" s="8"/>
      <c r="B660" s="8"/>
      <c r="C660" s="8"/>
      <c r="D660" s="8"/>
      <c r="E660" s="8"/>
      <c r="F660" s="8"/>
      <c r="G660" s="8"/>
      <c r="H660" s="8"/>
      <c r="I660" s="8"/>
      <c r="J660" s="8"/>
      <c r="K660" s="8"/>
      <c r="L660" s="8"/>
      <c r="M660" s="8"/>
      <c r="N660" s="8"/>
      <c r="O660" s="8"/>
      <c r="P660" s="8"/>
      <c r="Q660" s="8"/>
      <c r="R660" s="8"/>
      <c r="S660" s="8"/>
      <c r="T660" s="8"/>
      <c r="U660" s="8"/>
      <c r="V660" s="8"/>
      <c r="W660" s="8"/>
      <c r="X660" s="8"/>
      <c r="Z660" s="8"/>
      <c r="AA660" s="8"/>
      <c r="AB660" s="8"/>
      <c r="AC660" s="8"/>
      <c r="AD660" s="8"/>
      <c r="AE660" s="8"/>
      <c r="AF660" s="8"/>
      <c r="AG660" s="8"/>
      <c r="AH660" s="8"/>
      <c r="AI660" s="8"/>
      <c r="AJ660" s="8"/>
      <c r="AK660" s="8"/>
      <c r="AL660" s="8"/>
      <c r="AM660" s="8"/>
      <c r="AN660" s="8"/>
      <c r="AO660" s="8"/>
      <c r="AP660" s="8"/>
      <c r="AQ660" s="8"/>
      <c r="AR660" s="8"/>
      <c r="AS660" s="8"/>
      <c r="AT660" s="8"/>
      <c r="AU660" s="8"/>
      <c r="AV660" s="8"/>
      <c r="AW660" s="8"/>
      <c r="AX660" s="8"/>
      <c r="AY660" s="8"/>
      <c r="AZ660" s="8"/>
      <c r="BA660" s="8"/>
      <c r="BB660" s="8"/>
      <c r="BC660" s="8"/>
      <c r="BD660" s="8"/>
      <c r="BE660" s="8"/>
      <c r="BF660" s="8"/>
      <c r="BG660" s="8"/>
      <c r="BH660" s="8"/>
      <c r="BI660" s="8"/>
      <c r="BJ660" s="8"/>
      <c r="BK660" s="8"/>
      <c r="BL660" s="8"/>
      <c r="BM660" s="8"/>
      <c r="BN660" s="8"/>
      <c r="BO660" s="8"/>
      <c r="BP660" s="8"/>
      <c r="BQ660" s="8"/>
      <c r="BR660" s="8"/>
      <c r="BS660" s="8"/>
      <c r="BT660" s="8"/>
      <c r="BU660" s="8"/>
      <c r="BV660" s="8"/>
      <c r="BW660" s="8"/>
      <c r="BX660" s="8"/>
      <c r="BY660" s="8"/>
      <c r="BZ660" s="8"/>
      <c r="CA660" s="8"/>
      <c r="CB660" s="8"/>
      <c r="CC660" s="8"/>
      <c r="CD660" s="8"/>
      <c r="CE660" s="8"/>
      <c r="CF660" s="8"/>
      <c r="CG660" s="8"/>
      <c r="CH660" s="8"/>
    </row>
    <row r="661" spans="1:86">
      <c r="A661" s="8"/>
      <c r="B661" s="8"/>
      <c r="C661" s="8"/>
      <c r="D661" s="8"/>
      <c r="E661" s="8"/>
      <c r="F661" s="8"/>
      <c r="G661" s="8"/>
      <c r="H661" s="8"/>
      <c r="I661" s="8"/>
      <c r="J661" s="8"/>
      <c r="K661" s="8"/>
      <c r="L661" s="8"/>
      <c r="M661" s="8"/>
      <c r="N661" s="8"/>
      <c r="O661" s="8"/>
      <c r="P661" s="8"/>
      <c r="Q661" s="8"/>
      <c r="R661" s="8"/>
      <c r="S661" s="8"/>
      <c r="T661" s="8"/>
      <c r="U661" s="8"/>
      <c r="V661" s="8"/>
      <c r="W661" s="8"/>
      <c r="X661" s="8"/>
      <c r="Z661" s="8"/>
      <c r="AA661" s="8"/>
      <c r="AB661" s="8"/>
      <c r="AC661" s="8"/>
      <c r="AD661" s="8"/>
      <c r="AE661" s="8"/>
      <c r="AF661" s="8"/>
      <c r="AG661" s="8"/>
      <c r="AH661" s="8"/>
      <c r="AI661" s="8"/>
      <c r="AJ661" s="8"/>
      <c r="AK661" s="8"/>
      <c r="AL661" s="8"/>
      <c r="AM661" s="8"/>
      <c r="AN661" s="8"/>
      <c r="AO661" s="8"/>
      <c r="AP661" s="8"/>
      <c r="AQ661" s="8"/>
      <c r="AR661" s="8"/>
      <c r="AS661" s="8"/>
      <c r="AT661" s="8"/>
      <c r="AU661" s="8"/>
      <c r="AV661" s="8"/>
      <c r="AW661" s="8"/>
      <c r="AX661" s="8"/>
      <c r="AY661" s="8"/>
      <c r="AZ661" s="8"/>
      <c r="BA661" s="8"/>
      <c r="BB661" s="8"/>
      <c r="BC661" s="8"/>
      <c r="BD661" s="8"/>
      <c r="BE661" s="8"/>
      <c r="BF661" s="8"/>
      <c r="BG661" s="8"/>
      <c r="BH661" s="8"/>
      <c r="BI661" s="8"/>
      <c r="BJ661" s="8"/>
      <c r="BK661" s="8"/>
      <c r="BL661" s="8"/>
      <c r="BM661" s="8"/>
      <c r="BN661" s="8"/>
      <c r="BO661" s="8"/>
      <c r="BP661" s="8"/>
      <c r="BQ661" s="8"/>
      <c r="BR661" s="8"/>
      <c r="BS661" s="8"/>
      <c r="BT661" s="8"/>
      <c r="BU661" s="8"/>
      <c r="BV661" s="8"/>
      <c r="BW661" s="8"/>
      <c r="BX661" s="8"/>
      <c r="BY661" s="8"/>
      <c r="BZ661" s="8"/>
      <c r="CA661" s="8"/>
      <c r="CB661" s="8"/>
      <c r="CC661" s="8"/>
      <c r="CD661" s="8"/>
      <c r="CE661" s="8"/>
      <c r="CF661" s="8"/>
      <c r="CG661" s="8"/>
      <c r="CH661" s="8"/>
    </row>
    <row r="662" spans="1:86">
      <c r="A662" s="8"/>
      <c r="B662" s="8"/>
      <c r="C662" s="8"/>
      <c r="D662" s="8"/>
      <c r="E662" s="8"/>
      <c r="F662" s="8"/>
      <c r="G662" s="8"/>
      <c r="H662" s="8"/>
      <c r="I662" s="8"/>
      <c r="J662" s="8"/>
      <c r="K662" s="8"/>
      <c r="L662" s="8"/>
      <c r="M662" s="8"/>
      <c r="N662" s="8"/>
      <c r="O662" s="8"/>
      <c r="P662" s="8"/>
      <c r="Q662" s="8"/>
      <c r="R662" s="8"/>
      <c r="S662" s="8"/>
      <c r="T662" s="8"/>
      <c r="U662" s="8"/>
      <c r="V662" s="8"/>
      <c r="W662" s="8"/>
      <c r="X662" s="8"/>
      <c r="Z662" s="8"/>
      <c r="AA662" s="8"/>
      <c r="AB662" s="8"/>
      <c r="AC662" s="8"/>
      <c r="AD662" s="8"/>
      <c r="AE662" s="8"/>
      <c r="AF662" s="8"/>
      <c r="AG662" s="8"/>
      <c r="AH662" s="8"/>
      <c r="AI662" s="8"/>
      <c r="AJ662" s="8"/>
      <c r="AK662" s="8"/>
      <c r="AL662" s="8"/>
      <c r="AM662" s="8"/>
      <c r="AN662" s="8"/>
      <c r="AO662" s="8"/>
      <c r="AP662" s="8"/>
      <c r="AQ662" s="8"/>
      <c r="AR662" s="8"/>
      <c r="AS662" s="8"/>
      <c r="AT662" s="8"/>
      <c r="AU662" s="8"/>
      <c r="AV662" s="8"/>
      <c r="AW662" s="8"/>
      <c r="AX662" s="8"/>
      <c r="AY662" s="8"/>
      <c r="AZ662" s="8"/>
      <c r="BA662" s="8"/>
      <c r="BB662" s="8"/>
      <c r="BC662" s="8"/>
      <c r="BD662" s="8"/>
      <c r="BE662" s="8"/>
      <c r="BF662" s="8"/>
      <c r="BG662" s="8"/>
      <c r="BH662" s="8"/>
      <c r="BI662" s="8"/>
      <c r="BJ662" s="8"/>
      <c r="BK662" s="8"/>
      <c r="BL662" s="8"/>
      <c r="BM662" s="8"/>
      <c r="BN662" s="8"/>
      <c r="BO662" s="8"/>
      <c r="BP662" s="8"/>
      <c r="BQ662" s="8"/>
      <c r="BR662" s="8"/>
      <c r="BS662" s="8"/>
      <c r="BT662" s="8"/>
      <c r="BU662" s="8"/>
      <c r="BV662" s="8"/>
      <c r="BW662" s="8"/>
      <c r="BX662" s="8"/>
      <c r="BY662" s="8"/>
      <c r="BZ662" s="8"/>
      <c r="CA662" s="8"/>
      <c r="CB662" s="8"/>
      <c r="CC662" s="8"/>
      <c r="CD662" s="8"/>
      <c r="CE662" s="8"/>
      <c r="CF662" s="8"/>
      <c r="CG662" s="8"/>
      <c r="CH662" s="8"/>
    </row>
    <row r="663" spans="1:86">
      <c r="A663" s="8"/>
      <c r="B663" s="8"/>
      <c r="C663" s="8"/>
      <c r="D663" s="8"/>
      <c r="E663" s="8"/>
      <c r="F663" s="8"/>
      <c r="G663" s="8"/>
      <c r="H663" s="8"/>
      <c r="I663" s="8"/>
      <c r="J663" s="8"/>
      <c r="K663" s="8"/>
      <c r="L663" s="8"/>
      <c r="M663" s="8"/>
      <c r="N663" s="8"/>
      <c r="O663" s="8"/>
      <c r="P663" s="8"/>
      <c r="Q663" s="8"/>
      <c r="R663" s="8"/>
      <c r="S663" s="8"/>
      <c r="T663" s="8"/>
      <c r="U663" s="8"/>
      <c r="V663" s="8"/>
      <c r="W663" s="8"/>
      <c r="X663" s="8"/>
      <c r="Z663" s="8"/>
      <c r="AA663" s="8"/>
      <c r="AB663" s="8"/>
      <c r="AC663" s="8"/>
      <c r="AD663" s="8"/>
      <c r="AE663" s="8"/>
      <c r="AF663" s="8"/>
      <c r="AG663" s="8"/>
      <c r="AH663" s="8"/>
      <c r="AI663" s="8"/>
      <c r="AJ663" s="8"/>
      <c r="AK663" s="8"/>
      <c r="AL663" s="8"/>
      <c r="AM663" s="8"/>
      <c r="AN663" s="8"/>
      <c r="AO663" s="8"/>
      <c r="AP663" s="8"/>
      <c r="AQ663" s="8"/>
      <c r="AR663" s="8"/>
      <c r="AS663" s="8"/>
      <c r="AT663" s="8"/>
      <c r="AU663" s="8"/>
      <c r="AV663" s="8"/>
      <c r="AW663" s="8"/>
      <c r="AX663" s="8"/>
      <c r="AY663" s="8"/>
      <c r="AZ663" s="8"/>
      <c r="BA663" s="8"/>
      <c r="BB663" s="8"/>
      <c r="BC663" s="8"/>
      <c r="BD663" s="8"/>
      <c r="BE663" s="8"/>
      <c r="BF663" s="8"/>
      <c r="BG663" s="8"/>
      <c r="BH663" s="8"/>
      <c r="BI663" s="8"/>
      <c r="BJ663" s="8"/>
      <c r="BK663" s="8"/>
      <c r="BL663" s="8"/>
      <c r="BM663" s="8"/>
      <c r="BN663" s="8"/>
      <c r="BO663" s="8"/>
      <c r="BP663" s="8"/>
      <c r="BQ663" s="8"/>
      <c r="BR663" s="8"/>
      <c r="BS663" s="8"/>
      <c r="BT663" s="8"/>
      <c r="BU663" s="8"/>
      <c r="BV663" s="8"/>
      <c r="BW663" s="8"/>
      <c r="BX663" s="8"/>
      <c r="BY663" s="8"/>
      <c r="BZ663" s="8"/>
      <c r="CA663" s="8"/>
      <c r="CB663" s="8"/>
      <c r="CC663" s="8"/>
      <c r="CD663" s="8"/>
      <c r="CE663" s="8"/>
      <c r="CF663" s="8"/>
      <c r="CG663" s="8"/>
      <c r="CH663" s="8"/>
    </row>
    <row r="664" spans="1:86">
      <c r="A664" s="8"/>
      <c r="B664" s="8"/>
      <c r="C664" s="8"/>
      <c r="D664" s="8"/>
      <c r="E664" s="8"/>
      <c r="F664" s="8"/>
      <c r="G664" s="8"/>
      <c r="H664" s="8"/>
      <c r="I664" s="8"/>
      <c r="J664" s="8"/>
      <c r="K664" s="8"/>
      <c r="L664" s="8"/>
      <c r="M664" s="8"/>
      <c r="N664" s="8"/>
      <c r="O664" s="8"/>
      <c r="P664" s="8"/>
      <c r="Q664" s="8"/>
      <c r="R664" s="8"/>
      <c r="S664" s="8"/>
      <c r="T664" s="8"/>
      <c r="U664" s="8"/>
      <c r="V664" s="8"/>
      <c r="W664" s="8"/>
      <c r="X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8"/>
      <c r="BQ664" s="8"/>
      <c r="BR664" s="8"/>
      <c r="BS664" s="8"/>
      <c r="BT664" s="8"/>
      <c r="BU664" s="8"/>
      <c r="BV664" s="8"/>
      <c r="BW664" s="8"/>
      <c r="BX664" s="8"/>
      <c r="BY664" s="8"/>
      <c r="BZ664" s="8"/>
      <c r="CA664" s="8"/>
      <c r="CB664" s="8"/>
      <c r="CC664" s="8"/>
      <c r="CD664" s="8"/>
      <c r="CE664" s="8"/>
      <c r="CF664" s="8"/>
      <c r="CG664" s="8"/>
      <c r="CH664" s="8"/>
    </row>
    <row r="665" spans="1:86">
      <c r="A665" s="8"/>
      <c r="B665" s="8"/>
      <c r="C665" s="8"/>
      <c r="D665" s="8"/>
      <c r="E665" s="8"/>
      <c r="F665" s="8"/>
      <c r="G665" s="8"/>
      <c r="H665" s="8"/>
      <c r="I665" s="8"/>
      <c r="J665" s="8"/>
      <c r="K665" s="8"/>
      <c r="L665" s="8"/>
      <c r="M665" s="8"/>
      <c r="N665" s="8"/>
      <c r="O665" s="8"/>
      <c r="P665" s="8"/>
      <c r="Q665" s="8"/>
      <c r="R665" s="8"/>
      <c r="S665" s="8"/>
      <c r="T665" s="8"/>
      <c r="U665" s="8"/>
      <c r="V665" s="8"/>
      <c r="W665" s="8"/>
      <c r="X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8"/>
      <c r="BQ665" s="8"/>
      <c r="BR665" s="8"/>
      <c r="BS665" s="8"/>
      <c r="BT665" s="8"/>
      <c r="BU665" s="8"/>
      <c r="BV665" s="8"/>
      <c r="BW665" s="8"/>
      <c r="BX665" s="8"/>
      <c r="BY665" s="8"/>
      <c r="BZ665" s="8"/>
      <c r="CA665" s="8"/>
      <c r="CB665" s="8"/>
      <c r="CC665" s="8"/>
      <c r="CD665" s="8"/>
      <c r="CE665" s="8"/>
      <c r="CF665" s="8"/>
      <c r="CG665" s="8"/>
      <c r="CH665" s="8"/>
    </row>
    <row r="666" spans="1:86">
      <c r="A666" s="8"/>
      <c r="B666" s="8"/>
      <c r="C666" s="8"/>
      <c r="D666" s="8"/>
      <c r="E666" s="8"/>
      <c r="F666" s="8"/>
      <c r="G666" s="8"/>
      <c r="H666" s="8"/>
      <c r="I666" s="8"/>
      <c r="J666" s="8"/>
      <c r="K666" s="8"/>
      <c r="L666" s="8"/>
      <c r="M666" s="8"/>
      <c r="N666" s="8"/>
      <c r="O666" s="8"/>
      <c r="P666" s="8"/>
      <c r="Q666" s="8"/>
      <c r="R666" s="8"/>
      <c r="S666" s="8"/>
      <c r="T666" s="8"/>
      <c r="U666" s="8"/>
      <c r="V666" s="8"/>
      <c r="W666" s="8"/>
      <c r="X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8"/>
      <c r="BR666" s="8"/>
      <c r="BS666" s="8"/>
      <c r="BT666" s="8"/>
      <c r="BU666" s="8"/>
      <c r="BV666" s="8"/>
      <c r="BW666" s="8"/>
      <c r="BX666" s="8"/>
      <c r="BY666" s="8"/>
      <c r="BZ666" s="8"/>
      <c r="CA666" s="8"/>
      <c r="CB666" s="8"/>
      <c r="CC666" s="8"/>
      <c r="CD666" s="8"/>
      <c r="CE666" s="8"/>
      <c r="CF666" s="8"/>
      <c r="CG666" s="8"/>
      <c r="CH666" s="8"/>
    </row>
    <row r="667" spans="1:86">
      <c r="A667" s="8"/>
      <c r="B667" s="8"/>
      <c r="C667" s="8"/>
      <c r="D667" s="8"/>
      <c r="E667" s="8"/>
      <c r="F667" s="8"/>
      <c r="G667" s="8"/>
      <c r="H667" s="8"/>
      <c r="I667" s="8"/>
      <c r="J667" s="8"/>
      <c r="K667" s="8"/>
      <c r="L667" s="8"/>
      <c r="M667" s="8"/>
      <c r="N667" s="8"/>
      <c r="O667" s="8"/>
      <c r="P667" s="8"/>
      <c r="Q667" s="8"/>
      <c r="R667" s="8"/>
      <c r="S667" s="8"/>
      <c r="T667" s="8"/>
      <c r="U667" s="8"/>
      <c r="V667" s="8"/>
      <c r="W667" s="8"/>
      <c r="X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8"/>
      <c r="BR667" s="8"/>
      <c r="BS667" s="8"/>
      <c r="BT667" s="8"/>
      <c r="BU667" s="8"/>
      <c r="BV667" s="8"/>
      <c r="BW667" s="8"/>
      <c r="BX667" s="8"/>
      <c r="BY667" s="8"/>
      <c r="BZ667" s="8"/>
      <c r="CA667" s="8"/>
      <c r="CB667" s="8"/>
      <c r="CC667" s="8"/>
      <c r="CD667" s="8"/>
      <c r="CE667" s="8"/>
      <c r="CF667" s="8"/>
      <c r="CG667" s="8"/>
      <c r="CH667" s="8"/>
    </row>
    <row r="668" spans="1:86">
      <c r="A668" s="8"/>
      <c r="B668" s="8"/>
      <c r="C668" s="8"/>
      <c r="D668" s="8"/>
      <c r="E668" s="8"/>
      <c r="F668" s="8"/>
      <c r="G668" s="8"/>
      <c r="H668" s="8"/>
      <c r="I668" s="8"/>
      <c r="J668" s="8"/>
      <c r="K668" s="8"/>
      <c r="L668" s="8"/>
      <c r="M668" s="8"/>
      <c r="N668" s="8"/>
      <c r="O668" s="8"/>
      <c r="P668" s="8"/>
      <c r="Q668" s="8"/>
      <c r="R668" s="8"/>
      <c r="S668" s="8"/>
      <c r="T668" s="8"/>
      <c r="U668" s="8"/>
      <c r="V668" s="8"/>
      <c r="W668" s="8"/>
      <c r="X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c r="BT668" s="8"/>
      <c r="BU668" s="8"/>
      <c r="BV668" s="8"/>
      <c r="BW668" s="8"/>
      <c r="BX668" s="8"/>
      <c r="BY668" s="8"/>
      <c r="BZ668" s="8"/>
      <c r="CA668" s="8"/>
      <c r="CB668" s="8"/>
      <c r="CC668" s="8"/>
      <c r="CD668" s="8"/>
      <c r="CE668" s="8"/>
      <c r="CF668" s="8"/>
      <c r="CG668" s="8"/>
      <c r="CH668" s="8"/>
    </row>
    <row r="669" spans="1:86">
      <c r="A669" s="8"/>
      <c r="B669" s="8"/>
      <c r="C669" s="8"/>
      <c r="D669" s="8"/>
      <c r="E669" s="8"/>
      <c r="F669" s="8"/>
      <c r="G669" s="8"/>
      <c r="H669" s="8"/>
      <c r="I669" s="8"/>
      <c r="J669" s="8"/>
      <c r="K669" s="8"/>
      <c r="L669" s="8"/>
      <c r="M669" s="8"/>
      <c r="N669" s="8"/>
      <c r="O669" s="8"/>
      <c r="P669" s="8"/>
      <c r="Q669" s="8"/>
      <c r="R669" s="8"/>
      <c r="S669" s="8"/>
      <c r="T669" s="8"/>
      <c r="U669" s="8"/>
      <c r="V669" s="8"/>
      <c r="W669" s="8"/>
      <c r="X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c r="BT669" s="8"/>
      <c r="BU669" s="8"/>
      <c r="BV669" s="8"/>
      <c r="BW669" s="8"/>
      <c r="BX669" s="8"/>
      <c r="BY669" s="8"/>
      <c r="BZ669" s="8"/>
      <c r="CA669" s="8"/>
      <c r="CB669" s="8"/>
      <c r="CC669" s="8"/>
      <c r="CD669" s="8"/>
      <c r="CE669" s="8"/>
      <c r="CF669" s="8"/>
      <c r="CG669" s="8"/>
      <c r="CH669" s="8"/>
    </row>
    <row r="670" spans="1:86">
      <c r="A670" s="8"/>
      <c r="B670" s="8"/>
      <c r="C670" s="8"/>
      <c r="D670" s="8"/>
      <c r="E670" s="8"/>
      <c r="F670" s="8"/>
      <c r="G670" s="8"/>
      <c r="H670" s="8"/>
      <c r="I670" s="8"/>
      <c r="J670" s="8"/>
      <c r="K670" s="8"/>
      <c r="L670" s="8"/>
      <c r="M670" s="8"/>
      <c r="N670" s="8"/>
      <c r="O670" s="8"/>
      <c r="P670" s="8"/>
      <c r="Q670" s="8"/>
      <c r="R670" s="8"/>
      <c r="S670" s="8"/>
      <c r="T670" s="8"/>
      <c r="U670" s="8"/>
      <c r="V670" s="8"/>
      <c r="W670" s="8"/>
      <c r="X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8"/>
      <c r="BT670" s="8"/>
      <c r="BU670" s="8"/>
      <c r="BV670" s="8"/>
      <c r="BW670" s="8"/>
      <c r="BX670" s="8"/>
      <c r="BY670" s="8"/>
      <c r="BZ670" s="8"/>
      <c r="CA670" s="8"/>
      <c r="CB670" s="8"/>
      <c r="CC670" s="8"/>
      <c r="CD670" s="8"/>
      <c r="CE670" s="8"/>
      <c r="CF670" s="8"/>
      <c r="CG670" s="8"/>
      <c r="CH670" s="8"/>
    </row>
    <row r="671" spans="1:86">
      <c r="A671" s="8"/>
      <c r="B671" s="8"/>
      <c r="C671" s="8"/>
      <c r="D671" s="8"/>
      <c r="E671" s="8"/>
      <c r="F671" s="8"/>
      <c r="G671" s="8"/>
      <c r="H671" s="8"/>
      <c r="I671" s="8"/>
      <c r="J671" s="8"/>
      <c r="K671" s="8"/>
      <c r="L671" s="8"/>
      <c r="M671" s="8"/>
      <c r="N671" s="8"/>
      <c r="O671" s="8"/>
      <c r="P671" s="8"/>
      <c r="Q671" s="8"/>
      <c r="R671" s="8"/>
      <c r="S671" s="8"/>
      <c r="T671" s="8"/>
      <c r="U671" s="8"/>
      <c r="V671" s="8"/>
      <c r="W671" s="8"/>
      <c r="X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c r="BT671" s="8"/>
      <c r="BU671" s="8"/>
      <c r="BV671" s="8"/>
      <c r="BW671" s="8"/>
      <c r="BX671" s="8"/>
      <c r="BY671" s="8"/>
      <c r="BZ671" s="8"/>
      <c r="CA671" s="8"/>
      <c r="CB671" s="8"/>
      <c r="CC671" s="8"/>
      <c r="CD671" s="8"/>
      <c r="CE671" s="8"/>
      <c r="CF671" s="8"/>
      <c r="CG671" s="8"/>
      <c r="CH671" s="8"/>
    </row>
    <row r="672" spans="1:86">
      <c r="A672" s="8"/>
      <c r="B672" s="8"/>
      <c r="C672" s="8"/>
      <c r="D672" s="8"/>
      <c r="E672" s="8"/>
      <c r="F672" s="8"/>
      <c r="G672" s="8"/>
      <c r="H672" s="8"/>
      <c r="I672" s="8"/>
      <c r="J672" s="8"/>
      <c r="K672" s="8"/>
      <c r="L672" s="8"/>
      <c r="M672" s="8"/>
      <c r="N672" s="8"/>
      <c r="O672" s="8"/>
      <c r="P672" s="8"/>
      <c r="Q672" s="8"/>
      <c r="R672" s="8"/>
      <c r="S672" s="8"/>
      <c r="T672" s="8"/>
      <c r="U672" s="8"/>
      <c r="V672" s="8"/>
      <c r="W672" s="8"/>
      <c r="X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row>
    <row r="673" spans="1:86">
      <c r="A673" s="8"/>
      <c r="B673" s="8"/>
      <c r="C673" s="8"/>
      <c r="D673" s="8"/>
      <c r="E673" s="8"/>
      <c r="F673" s="8"/>
      <c r="G673" s="8"/>
      <c r="H673" s="8"/>
      <c r="I673" s="8"/>
      <c r="J673" s="8"/>
      <c r="K673" s="8"/>
      <c r="L673" s="8"/>
      <c r="M673" s="8"/>
      <c r="N673" s="8"/>
      <c r="O673" s="8"/>
      <c r="P673" s="8"/>
      <c r="Q673" s="8"/>
      <c r="R673" s="8"/>
      <c r="S673" s="8"/>
      <c r="T673" s="8"/>
      <c r="U673" s="8"/>
      <c r="V673" s="8"/>
      <c r="W673" s="8"/>
      <c r="X673" s="8"/>
      <c r="Z673" s="8"/>
      <c r="AA673" s="8"/>
      <c r="AB673" s="8"/>
      <c r="AC673" s="8"/>
      <c r="AD673" s="8"/>
      <c r="AE673" s="8"/>
      <c r="AF673" s="8"/>
      <c r="AG673" s="8"/>
      <c r="AH673" s="8"/>
      <c r="AI673" s="8"/>
      <c r="AJ673" s="8"/>
      <c r="AK673" s="8"/>
      <c r="AL673" s="8"/>
      <c r="AM673" s="8"/>
      <c r="AN673" s="8"/>
      <c r="AO673" s="8"/>
      <c r="AP673" s="8"/>
      <c r="AQ673" s="8"/>
      <c r="AR673" s="8"/>
      <c r="AS673" s="8"/>
      <c r="AT673" s="8"/>
      <c r="AU673" s="8"/>
      <c r="AV673" s="8"/>
      <c r="AW673" s="8"/>
      <c r="AX673" s="8"/>
      <c r="AY673" s="8"/>
      <c r="AZ673" s="8"/>
      <c r="BA673" s="8"/>
      <c r="BB673" s="8"/>
      <c r="BC673" s="8"/>
      <c r="BD673" s="8"/>
      <c r="BE673" s="8"/>
      <c r="BF673" s="8"/>
      <c r="BG673" s="8"/>
      <c r="BH673" s="8"/>
      <c r="BI673" s="8"/>
      <c r="BJ673" s="8"/>
      <c r="BK673" s="8"/>
      <c r="BL673" s="8"/>
      <c r="BM673" s="8"/>
      <c r="BN673" s="8"/>
      <c r="BO673" s="8"/>
      <c r="BP673" s="8"/>
      <c r="BQ673" s="8"/>
      <c r="BR673" s="8"/>
      <c r="BS673" s="8"/>
      <c r="BT673" s="8"/>
      <c r="BU673" s="8"/>
      <c r="BV673" s="8"/>
      <c r="BW673" s="8"/>
      <c r="BX673" s="8"/>
      <c r="BY673" s="8"/>
      <c r="BZ673" s="8"/>
      <c r="CA673" s="8"/>
      <c r="CB673" s="8"/>
      <c r="CC673" s="8"/>
      <c r="CD673" s="8"/>
      <c r="CE673" s="8"/>
      <c r="CF673" s="8"/>
      <c r="CG673" s="8"/>
      <c r="CH673" s="8"/>
    </row>
    <row r="674" spans="1:86">
      <c r="A674" s="8"/>
      <c r="B674" s="8"/>
      <c r="C674" s="8"/>
      <c r="D674" s="8"/>
      <c r="E674" s="8"/>
      <c r="F674" s="8"/>
      <c r="G674" s="8"/>
      <c r="H674" s="8"/>
      <c r="I674" s="8"/>
      <c r="J674" s="8"/>
      <c r="K674" s="8"/>
      <c r="L674" s="8"/>
      <c r="M674" s="8"/>
      <c r="N674" s="8"/>
      <c r="O674" s="8"/>
      <c r="P674" s="8"/>
      <c r="Q674" s="8"/>
      <c r="R674" s="8"/>
      <c r="S674" s="8"/>
      <c r="T674" s="8"/>
      <c r="U674" s="8"/>
      <c r="V674" s="8"/>
      <c r="W674" s="8"/>
      <c r="X674" s="8"/>
      <c r="Z674" s="8"/>
      <c r="AA674" s="8"/>
      <c r="AB674" s="8"/>
      <c r="AC674" s="8"/>
      <c r="AD674" s="8"/>
      <c r="AE674" s="8"/>
      <c r="AF674" s="8"/>
      <c r="AG674" s="8"/>
      <c r="AH674" s="8"/>
      <c r="AI674" s="8"/>
      <c r="AJ674" s="8"/>
      <c r="AK674" s="8"/>
      <c r="AL674" s="8"/>
      <c r="AM674" s="8"/>
      <c r="AN674" s="8"/>
      <c r="AO674" s="8"/>
      <c r="AP674" s="8"/>
      <c r="AQ674" s="8"/>
      <c r="AR674" s="8"/>
      <c r="AS674" s="8"/>
      <c r="AT674" s="8"/>
      <c r="AU674" s="8"/>
      <c r="AV674" s="8"/>
      <c r="AW674" s="8"/>
      <c r="AX674" s="8"/>
      <c r="AY674" s="8"/>
      <c r="AZ674" s="8"/>
      <c r="BA674" s="8"/>
      <c r="BB674" s="8"/>
      <c r="BC674" s="8"/>
      <c r="BD674" s="8"/>
      <c r="BE674" s="8"/>
      <c r="BF674" s="8"/>
      <c r="BG674" s="8"/>
      <c r="BH674" s="8"/>
      <c r="BI674" s="8"/>
      <c r="BJ674" s="8"/>
      <c r="BK674" s="8"/>
      <c r="BL674" s="8"/>
      <c r="BM674" s="8"/>
      <c r="BN674" s="8"/>
      <c r="BO674" s="8"/>
      <c r="BP674" s="8"/>
      <c r="BQ674" s="8"/>
      <c r="BR674" s="8"/>
      <c r="BS674" s="8"/>
      <c r="BT674" s="8"/>
      <c r="BU674" s="8"/>
      <c r="BV674" s="8"/>
      <c r="BW674" s="8"/>
      <c r="BX674" s="8"/>
      <c r="BY674" s="8"/>
      <c r="BZ674" s="8"/>
      <c r="CA674" s="8"/>
      <c r="CB674" s="8"/>
      <c r="CC674" s="8"/>
      <c r="CD674" s="8"/>
      <c r="CE674" s="8"/>
      <c r="CF674" s="8"/>
      <c r="CG674" s="8"/>
      <c r="CH674" s="8"/>
    </row>
    <row r="675" spans="1:86">
      <c r="A675" s="8"/>
      <c r="B675" s="8"/>
      <c r="C675" s="8"/>
      <c r="D675" s="8"/>
      <c r="E675" s="8"/>
      <c r="F675" s="8"/>
      <c r="G675" s="8"/>
      <c r="H675" s="8"/>
      <c r="I675" s="8"/>
      <c r="J675" s="8"/>
      <c r="K675" s="8"/>
      <c r="L675" s="8"/>
      <c r="M675" s="8"/>
      <c r="N675" s="8"/>
      <c r="O675" s="8"/>
      <c r="P675" s="8"/>
      <c r="Q675" s="8"/>
      <c r="R675" s="8"/>
      <c r="S675" s="8"/>
      <c r="T675" s="8"/>
      <c r="U675" s="8"/>
      <c r="V675" s="8"/>
      <c r="W675" s="8"/>
      <c r="X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row>
    <row r="676" spans="1:86">
      <c r="A676" s="8"/>
      <c r="B676" s="8"/>
      <c r="C676" s="8"/>
      <c r="D676" s="8"/>
      <c r="E676" s="8"/>
      <c r="F676" s="8"/>
      <c r="G676" s="8"/>
      <c r="H676" s="8"/>
      <c r="I676" s="8"/>
      <c r="J676" s="8"/>
      <c r="K676" s="8"/>
      <c r="L676" s="8"/>
      <c r="M676" s="8"/>
      <c r="N676" s="8"/>
      <c r="O676" s="8"/>
      <c r="P676" s="8"/>
      <c r="Q676" s="8"/>
      <c r="R676" s="8"/>
      <c r="S676" s="8"/>
      <c r="T676" s="8"/>
      <c r="U676" s="8"/>
      <c r="V676" s="8"/>
      <c r="W676" s="8"/>
      <c r="X676" s="8"/>
      <c r="Z676" s="8"/>
      <c r="AA676" s="8"/>
      <c r="AB676" s="8"/>
      <c r="AC676" s="8"/>
      <c r="AD676" s="8"/>
      <c r="AE676" s="8"/>
      <c r="AF676" s="8"/>
      <c r="AG676" s="8"/>
      <c r="AH676" s="8"/>
      <c r="AI676" s="8"/>
      <c r="AJ676" s="8"/>
      <c r="AK676" s="8"/>
      <c r="AL676" s="8"/>
      <c r="AM676" s="8"/>
      <c r="AN676" s="8"/>
      <c r="AO676" s="8"/>
      <c r="AP676" s="8"/>
      <c r="AQ676" s="8"/>
      <c r="AR676" s="8"/>
      <c r="AS676" s="8"/>
      <c r="AT676" s="8"/>
      <c r="AU676" s="8"/>
      <c r="AV676" s="8"/>
      <c r="AW676" s="8"/>
      <c r="AX676" s="8"/>
      <c r="AY676" s="8"/>
      <c r="AZ676" s="8"/>
      <c r="BA676" s="8"/>
      <c r="BB676" s="8"/>
      <c r="BC676" s="8"/>
      <c r="BD676" s="8"/>
      <c r="BE676" s="8"/>
      <c r="BF676" s="8"/>
      <c r="BG676" s="8"/>
      <c r="BH676" s="8"/>
      <c r="BI676" s="8"/>
      <c r="BJ676" s="8"/>
      <c r="BK676" s="8"/>
      <c r="BL676" s="8"/>
      <c r="BM676" s="8"/>
      <c r="BN676" s="8"/>
      <c r="BO676" s="8"/>
      <c r="BP676" s="8"/>
      <c r="BQ676" s="8"/>
      <c r="BR676" s="8"/>
      <c r="BS676" s="8"/>
      <c r="BT676" s="8"/>
      <c r="BU676" s="8"/>
      <c r="BV676" s="8"/>
      <c r="BW676" s="8"/>
      <c r="BX676" s="8"/>
      <c r="BY676" s="8"/>
      <c r="BZ676" s="8"/>
      <c r="CA676" s="8"/>
      <c r="CB676" s="8"/>
      <c r="CC676" s="8"/>
      <c r="CD676" s="8"/>
      <c r="CE676" s="8"/>
      <c r="CF676" s="8"/>
      <c r="CG676" s="8"/>
      <c r="CH676" s="8"/>
    </row>
    <row r="677" spans="1:86">
      <c r="A677" s="8"/>
      <c r="B677" s="8"/>
      <c r="C677" s="8"/>
      <c r="D677" s="8"/>
      <c r="E677" s="8"/>
      <c r="F677" s="8"/>
      <c r="G677" s="8"/>
      <c r="H677" s="8"/>
      <c r="I677" s="8"/>
      <c r="J677" s="8"/>
      <c r="K677" s="8"/>
      <c r="L677" s="8"/>
      <c r="M677" s="8"/>
      <c r="N677" s="8"/>
      <c r="O677" s="8"/>
      <c r="P677" s="8"/>
      <c r="Q677" s="8"/>
      <c r="R677" s="8"/>
      <c r="S677" s="8"/>
      <c r="T677" s="8"/>
      <c r="U677" s="8"/>
      <c r="V677" s="8"/>
      <c r="W677" s="8"/>
      <c r="X677" s="8"/>
      <c r="Z677" s="8"/>
      <c r="AA677" s="8"/>
      <c r="AB677" s="8"/>
      <c r="AC677" s="8"/>
      <c r="AD677" s="8"/>
      <c r="AE677" s="8"/>
      <c r="AF677" s="8"/>
      <c r="AG677" s="8"/>
      <c r="AH677" s="8"/>
      <c r="AI677" s="8"/>
      <c r="AJ677" s="8"/>
      <c r="AK677" s="8"/>
      <c r="AL677" s="8"/>
      <c r="AM677" s="8"/>
      <c r="AN677" s="8"/>
      <c r="AO677" s="8"/>
      <c r="AP677" s="8"/>
      <c r="AQ677" s="8"/>
      <c r="AR677" s="8"/>
      <c r="AS677" s="8"/>
      <c r="AT677" s="8"/>
      <c r="AU677" s="8"/>
      <c r="AV677" s="8"/>
      <c r="AW677" s="8"/>
      <c r="AX677" s="8"/>
      <c r="AY677" s="8"/>
      <c r="AZ677" s="8"/>
      <c r="BA677" s="8"/>
      <c r="BB677" s="8"/>
      <c r="BC677" s="8"/>
      <c r="BD677" s="8"/>
      <c r="BE677" s="8"/>
      <c r="BF677" s="8"/>
      <c r="BG677" s="8"/>
      <c r="BH677" s="8"/>
      <c r="BI677" s="8"/>
      <c r="BJ677" s="8"/>
      <c r="BK677" s="8"/>
      <c r="BL677" s="8"/>
      <c r="BM677" s="8"/>
      <c r="BN677" s="8"/>
      <c r="BO677" s="8"/>
      <c r="BP677" s="8"/>
      <c r="BQ677" s="8"/>
      <c r="BR677" s="8"/>
      <c r="BS677" s="8"/>
      <c r="BT677" s="8"/>
      <c r="BU677" s="8"/>
      <c r="BV677" s="8"/>
      <c r="BW677" s="8"/>
      <c r="BX677" s="8"/>
      <c r="BY677" s="8"/>
      <c r="BZ677" s="8"/>
      <c r="CA677" s="8"/>
      <c r="CB677" s="8"/>
      <c r="CC677" s="8"/>
      <c r="CD677" s="8"/>
      <c r="CE677" s="8"/>
      <c r="CF677" s="8"/>
      <c r="CG677" s="8"/>
      <c r="CH677" s="8"/>
    </row>
    <row r="678" spans="1:86">
      <c r="A678" s="8"/>
      <c r="B678" s="8"/>
      <c r="C678" s="8"/>
      <c r="D678" s="8"/>
      <c r="E678" s="8"/>
      <c r="F678" s="8"/>
      <c r="G678" s="8"/>
      <c r="H678" s="8"/>
      <c r="I678" s="8"/>
      <c r="J678" s="8"/>
      <c r="K678" s="8"/>
      <c r="L678" s="8"/>
      <c r="M678" s="8"/>
      <c r="N678" s="8"/>
      <c r="O678" s="8"/>
      <c r="P678" s="8"/>
      <c r="Q678" s="8"/>
      <c r="R678" s="8"/>
      <c r="S678" s="8"/>
      <c r="T678" s="8"/>
      <c r="U678" s="8"/>
      <c r="V678" s="8"/>
      <c r="W678" s="8"/>
      <c r="X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8"/>
      <c r="BR678" s="8"/>
      <c r="BS678" s="8"/>
      <c r="BT678" s="8"/>
      <c r="BU678" s="8"/>
      <c r="BV678" s="8"/>
      <c r="BW678" s="8"/>
      <c r="BX678" s="8"/>
      <c r="BY678" s="8"/>
      <c r="BZ678" s="8"/>
      <c r="CA678" s="8"/>
      <c r="CB678" s="8"/>
      <c r="CC678" s="8"/>
      <c r="CD678" s="8"/>
      <c r="CE678" s="8"/>
      <c r="CF678" s="8"/>
      <c r="CG678" s="8"/>
      <c r="CH678" s="8"/>
    </row>
    <row r="679" spans="1:86">
      <c r="A679" s="8"/>
      <c r="B679" s="8"/>
      <c r="C679" s="8"/>
      <c r="D679" s="8"/>
      <c r="E679" s="8"/>
      <c r="F679" s="8"/>
      <c r="G679" s="8"/>
      <c r="H679" s="8"/>
      <c r="I679" s="8"/>
      <c r="J679" s="8"/>
      <c r="K679" s="8"/>
      <c r="L679" s="8"/>
      <c r="M679" s="8"/>
      <c r="N679" s="8"/>
      <c r="O679" s="8"/>
      <c r="P679" s="8"/>
      <c r="Q679" s="8"/>
      <c r="R679" s="8"/>
      <c r="S679" s="8"/>
      <c r="T679" s="8"/>
      <c r="U679" s="8"/>
      <c r="V679" s="8"/>
      <c r="W679" s="8"/>
      <c r="X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8"/>
      <c r="BR679" s="8"/>
      <c r="BS679" s="8"/>
      <c r="BT679" s="8"/>
      <c r="BU679" s="8"/>
      <c r="BV679" s="8"/>
      <c r="BW679" s="8"/>
      <c r="BX679" s="8"/>
      <c r="BY679" s="8"/>
      <c r="BZ679" s="8"/>
      <c r="CA679" s="8"/>
      <c r="CB679" s="8"/>
      <c r="CC679" s="8"/>
      <c r="CD679" s="8"/>
      <c r="CE679" s="8"/>
      <c r="CF679" s="8"/>
      <c r="CG679" s="8"/>
      <c r="CH679" s="8"/>
    </row>
    <row r="680" spans="1:86">
      <c r="A680" s="8"/>
      <c r="B680" s="8"/>
      <c r="C680" s="8"/>
      <c r="D680" s="8"/>
      <c r="E680" s="8"/>
      <c r="F680" s="8"/>
      <c r="G680" s="8"/>
      <c r="H680" s="8"/>
      <c r="I680" s="8"/>
      <c r="J680" s="8"/>
      <c r="K680" s="8"/>
      <c r="L680" s="8"/>
      <c r="M680" s="8"/>
      <c r="N680" s="8"/>
      <c r="O680" s="8"/>
      <c r="P680" s="8"/>
      <c r="Q680" s="8"/>
      <c r="R680" s="8"/>
      <c r="S680" s="8"/>
      <c r="T680" s="8"/>
      <c r="U680" s="8"/>
      <c r="V680" s="8"/>
      <c r="W680" s="8"/>
      <c r="X680" s="8"/>
      <c r="Z680" s="8"/>
      <c r="AA680" s="8"/>
      <c r="AB680" s="8"/>
      <c r="AC680" s="8"/>
      <c r="AD680" s="8"/>
      <c r="AE680" s="8"/>
      <c r="AF680" s="8"/>
      <c r="AG680" s="8"/>
      <c r="AH680" s="8"/>
      <c r="AI680" s="8"/>
      <c r="AJ680" s="8"/>
      <c r="AK680" s="8"/>
      <c r="AL680" s="8"/>
      <c r="AM680" s="8"/>
      <c r="AN680" s="8"/>
      <c r="AO680" s="8"/>
      <c r="AP680" s="8"/>
      <c r="AQ680" s="8"/>
      <c r="AR680" s="8"/>
      <c r="AS680" s="8"/>
      <c r="AT680" s="8"/>
      <c r="AU680" s="8"/>
      <c r="AV680" s="8"/>
      <c r="AW680" s="8"/>
      <c r="AX680" s="8"/>
      <c r="AY680" s="8"/>
      <c r="AZ680" s="8"/>
      <c r="BA680" s="8"/>
      <c r="BB680" s="8"/>
      <c r="BC680" s="8"/>
      <c r="BD680" s="8"/>
      <c r="BE680" s="8"/>
      <c r="BF680" s="8"/>
      <c r="BG680" s="8"/>
      <c r="BH680" s="8"/>
      <c r="BI680" s="8"/>
      <c r="BJ680" s="8"/>
      <c r="BK680" s="8"/>
      <c r="BL680" s="8"/>
      <c r="BM680" s="8"/>
      <c r="BN680" s="8"/>
      <c r="BO680" s="8"/>
      <c r="BP680" s="8"/>
      <c r="BQ680" s="8"/>
      <c r="BR680" s="8"/>
      <c r="BS680" s="8"/>
      <c r="BT680" s="8"/>
      <c r="BU680" s="8"/>
      <c r="BV680" s="8"/>
      <c r="BW680" s="8"/>
      <c r="BX680" s="8"/>
      <c r="BY680" s="8"/>
      <c r="BZ680" s="8"/>
      <c r="CA680" s="8"/>
      <c r="CB680" s="8"/>
      <c r="CC680" s="8"/>
      <c r="CD680" s="8"/>
      <c r="CE680" s="8"/>
      <c r="CF680" s="8"/>
      <c r="CG680" s="8"/>
      <c r="CH680" s="8"/>
    </row>
    <row r="681" spans="1:86">
      <c r="A681" s="8"/>
      <c r="B681" s="8"/>
      <c r="C681" s="8"/>
      <c r="D681" s="8"/>
      <c r="E681" s="8"/>
      <c r="F681" s="8"/>
      <c r="G681" s="8"/>
      <c r="H681" s="8"/>
      <c r="I681" s="8"/>
      <c r="J681" s="8"/>
      <c r="K681" s="8"/>
      <c r="L681" s="8"/>
      <c r="M681" s="8"/>
      <c r="N681" s="8"/>
      <c r="O681" s="8"/>
      <c r="P681" s="8"/>
      <c r="Q681" s="8"/>
      <c r="R681" s="8"/>
      <c r="S681" s="8"/>
      <c r="T681" s="8"/>
      <c r="U681" s="8"/>
      <c r="V681" s="8"/>
      <c r="W681" s="8"/>
      <c r="X681" s="8"/>
      <c r="Z681" s="8"/>
      <c r="AA681" s="8"/>
      <c r="AB681" s="8"/>
      <c r="AC681" s="8"/>
      <c r="AD681" s="8"/>
      <c r="AE681" s="8"/>
      <c r="AF681" s="8"/>
      <c r="AG681" s="8"/>
      <c r="AH681" s="8"/>
      <c r="AI681" s="8"/>
      <c r="AJ681" s="8"/>
      <c r="AK681" s="8"/>
      <c r="AL681" s="8"/>
      <c r="AM681" s="8"/>
      <c r="AN681" s="8"/>
      <c r="AO681" s="8"/>
      <c r="AP681" s="8"/>
      <c r="AQ681" s="8"/>
      <c r="AR681" s="8"/>
      <c r="AS681" s="8"/>
      <c r="AT681" s="8"/>
      <c r="AU681" s="8"/>
      <c r="AV681" s="8"/>
      <c r="AW681" s="8"/>
      <c r="AX681" s="8"/>
      <c r="AY681" s="8"/>
      <c r="AZ681" s="8"/>
      <c r="BA681" s="8"/>
      <c r="BB681" s="8"/>
      <c r="BC681" s="8"/>
      <c r="BD681" s="8"/>
      <c r="BE681" s="8"/>
      <c r="BF681" s="8"/>
      <c r="BG681" s="8"/>
      <c r="BH681" s="8"/>
      <c r="BI681" s="8"/>
      <c r="BJ681" s="8"/>
      <c r="BK681" s="8"/>
      <c r="BL681" s="8"/>
      <c r="BM681" s="8"/>
      <c r="BN681" s="8"/>
      <c r="BO681" s="8"/>
      <c r="BP681" s="8"/>
      <c r="BQ681" s="8"/>
      <c r="BR681" s="8"/>
      <c r="BS681" s="8"/>
      <c r="BT681" s="8"/>
      <c r="BU681" s="8"/>
      <c r="BV681" s="8"/>
      <c r="BW681" s="8"/>
      <c r="BX681" s="8"/>
      <c r="BY681" s="8"/>
      <c r="BZ681" s="8"/>
      <c r="CA681" s="8"/>
      <c r="CB681" s="8"/>
      <c r="CC681" s="8"/>
      <c r="CD681" s="8"/>
      <c r="CE681" s="8"/>
      <c r="CF681" s="8"/>
      <c r="CG681" s="8"/>
      <c r="CH681" s="8"/>
    </row>
    <row r="682" spans="1:86">
      <c r="A682" s="8"/>
      <c r="B682" s="8"/>
      <c r="C682" s="8"/>
      <c r="D682" s="8"/>
      <c r="E682" s="8"/>
      <c r="F682" s="8"/>
      <c r="G682" s="8"/>
      <c r="H682" s="8"/>
      <c r="I682" s="8"/>
      <c r="J682" s="8"/>
      <c r="K682" s="8"/>
      <c r="L682" s="8"/>
      <c r="M682" s="8"/>
      <c r="N682" s="8"/>
      <c r="O682" s="8"/>
      <c r="P682" s="8"/>
      <c r="Q682" s="8"/>
      <c r="R682" s="8"/>
      <c r="S682" s="8"/>
      <c r="T682" s="8"/>
      <c r="U682" s="8"/>
      <c r="V682" s="8"/>
      <c r="W682" s="8"/>
      <c r="X682" s="8"/>
      <c r="Z682" s="8"/>
      <c r="AA682" s="8"/>
      <c r="AB682" s="8"/>
      <c r="AC682" s="8"/>
      <c r="AD682" s="8"/>
      <c r="AE682" s="8"/>
      <c r="AF682" s="8"/>
      <c r="AG682" s="8"/>
      <c r="AH682" s="8"/>
      <c r="AI682" s="8"/>
      <c r="AJ682" s="8"/>
      <c r="AK682" s="8"/>
      <c r="AL682" s="8"/>
      <c r="AM682" s="8"/>
      <c r="AN682" s="8"/>
      <c r="AO682" s="8"/>
      <c r="AP682" s="8"/>
      <c r="AQ682" s="8"/>
      <c r="AR682" s="8"/>
      <c r="AS682" s="8"/>
      <c r="AT682" s="8"/>
      <c r="AU682" s="8"/>
      <c r="AV682" s="8"/>
      <c r="AW682" s="8"/>
      <c r="AX682" s="8"/>
      <c r="AY682" s="8"/>
      <c r="AZ682" s="8"/>
      <c r="BA682" s="8"/>
      <c r="BB682" s="8"/>
      <c r="BC682" s="8"/>
      <c r="BD682" s="8"/>
      <c r="BE682" s="8"/>
      <c r="BF682" s="8"/>
      <c r="BG682" s="8"/>
      <c r="BH682" s="8"/>
      <c r="BI682" s="8"/>
      <c r="BJ682" s="8"/>
      <c r="BK682" s="8"/>
      <c r="BL682" s="8"/>
      <c r="BM682" s="8"/>
      <c r="BN682" s="8"/>
      <c r="BO682" s="8"/>
      <c r="BP682" s="8"/>
      <c r="BQ682" s="8"/>
      <c r="BR682" s="8"/>
      <c r="BS682" s="8"/>
      <c r="BT682" s="8"/>
      <c r="BU682" s="8"/>
      <c r="BV682" s="8"/>
      <c r="BW682" s="8"/>
      <c r="BX682" s="8"/>
      <c r="BY682" s="8"/>
      <c r="BZ682" s="8"/>
      <c r="CA682" s="8"/>
      <c r="CB682" s="8"/>
      <c r="CC682" s="8"/>
      <c r="CD682" s="8"/>
      <c r="CE682" s="8"/>
      <c r="CF682" s="8"/>
      <c r="CG682" s="8"/>
      <c r="CH682" s="8"/>
    </row>
    <row r="683" spans="1:86">
      <c r="A683" s="8"/>
      <c r="B683" s="8"/>
      <c r="C683" s="8"/>
      <c r="D683" s="8"/>
      <c r="E683" s="8"/>
      <c r="F683" s="8"/>
      <c r="G683" s="8"/>
      <c r="H683" s="8"/>
      <c r="I683" s="8"/>
      <c r="J683" s="8"/>
      <c r="K683" s="8"/>
      <c r="L683" s="8"/>
      <c r="M683" s="8"/>
      <c r="N683" s="8"/>
      <c r="O683" s="8"/>
      <c r="P683" s="8"/>
      <c r="Q683" s="8"/>
      <c r="R683" s="8"/>
      <c r="S683" s="8"/>
      <c r="T683" s="8"/>
      <c r="U683" s="8"/>
      <c r="V683" s="8"/>
      <c r="W683" s="8"/>
      <c r="X683" s="8"/>
      <c r="Z683" s="8"/>
      <c r="AA683" s="8"/>
      <c r="AB683" s="8"/>
      <c r="AC683" s="8"/>
      <c r="AD683" s="8"/>
      <c r="AE683" s="8"/>
      <c r="AF683" s="8"/>
      <c r="AG683" s="8"/>
      <c r="AH683" s="8"/>
      <c r="AI683" s="8"/>
      <c r="AJ683" s="8"/>
      <c r="AK683" s="8"/>
      <c r="AL683" s="8"/>
      <c r="AM683" s="8"/>
      <c r="AN683" s="8"/>
      <c r="AO683" s="8"/>
      <c r="AP683" s="8"/>
      <c r="AQ683" s="8"/>
      <c r="AR683" s="8"/>
      <c r="AS683" s="8"/>
      <c r="AT683" s="8"/>
      <c r="AU683" s="8"/>
      <c r="AV683" s="8"/>
      <c r="AW683" s="8"/>
      <c r="AX683" s="8"/>
      <c r="AY683" s="8"/>
      <c r="AZ683" s="8"/>
      <c r="BA683" s="8"/>
      <c r="BB683" s="8"/>
      <c r="BC683" s="8"/>
      <c r="BD683" s="8"/>
      <c r="BE683" s="8"/>
      <c r="BF683" s="8"/>
      <c r="BG683" s="8"/>
      <c r="BH683" s="8"/>
      <c r="BI683" s="8"/>
      <c r="BJ683" s="8"/>
      <c r="BK683" s="8"/>
      <c r="BL683" s="8"/>
      <c r="BM683" s="8"/>
      <c r="BN683" s="8"/>
      <c r="BO683" s="8"/>
      <c r="BP683" s="8"/>
      <c r="BQ683" s="8"/>
      <c r="BR683" s="8"/>
      <c r="BS683" s="8"/>
      <c r="BT683" s="8"/>
      <c r="BU683" s="8"/>
      <c r="BV683" s="8"/>
      <c r="BW683" s="8"/>
      <c r="BX683" s="8"/>
      <c r="BY683" s="8"/>
      <c r="BZ683" s="8"/>
      <c r="CA683" s="8"/>
      <c r="CB683" s="8"/>
      <c r="CC683" s="8"/>
      <c r="CD683" s="8"/>
      <c r="CE683" s="8"/>
      <c r="CF683" s="8"/>
      <c r="CG683" s="8"/>
      <c r="CH683" s="8"/>
    </row>
    <row r="684" spans="1:86">
      <c r="A684" s="8"/>
      <c r="B684" s="8"/>
      <c r="C684" s="8"/>
      <c r="D684" s="8"/>
      <c r="E684" s="8"/>
      <c r="F684" s="8"/>
      <c r="G684" s="8"/>
      <c r="H684" s="8"/>
      <c r="I684" s="8"/>
      <c r="J684" s="8"/>
      <c r="K684" s="8"/>
      <c r="L684" s="8"/>
      <c r="M684" s="8"/>
      <c r="N684" s="8"/>
      <c r="O684" s="8"/>
      <c r="P684" s="8"/>
      <c r="Q684" s="8"/>
      <c r="R684" s="8"/>
      <c r="S684" s="8"/>
      <c r="T684" s="8"/>
      <c r="U684" s="8"/>
      <c r="V684" s="8"/>
      <c r="W684" s="8"/>
      <c r="X684" s="8"/>
      <c r="Z684" s="8"/>
      <c r="AA684" s="8"/>
      <c r="AB684" s="8"/>
      <c r="AC684" s="8"/>
      <c r="AD684" s="8"/>
      <c r="AE684" s="8"/>
      <c r="AF684" s="8"/>
      <c r="AG684" s="8"/>
      <c r="AH684" s="8"/>
      <c r="AI684" s="8"/>
      <c r="AJ684" s="8"/>
      <c r="AK684" s="8"/>
      <c r="AL684" s="8"/>
      <c r="AM684" s="8"/>
      <c r="AN684" s="8"/>
      <c r="AO684" s="8"/>
      <c r="AP684" s="8"/>
      <c r="AQ684" s="8"/>
      <c r="AR684" s="8"/>
      <c r="AS684" s="8"/>
      <c r="AT684" s="8"/>
      <c r="AU684" s="8"/>
      <c r="AV684" s="8"/>
      <c r="AW684" s="8"/>
      <c r="AX684" s="8"/>
      <c r="AY684" s="8"/>
      <c r="AZ684" s="8"/>
      <c r="BA684" s="8"/>
      <c r="BB684" s="8"/>
      <c r="BC684" s="8"/>
      <c r="BD684" s="8"/>
      <c r="BE684" s="8"/>
      <c r="BF684" s="8"/>
      <c r="BG684" s="8"/>
      <c r="BH684" s="8"/>
      <c r="BI684" s="8"/>
      <c r="BJ684" s="8"/>
      <c r="BK684" s="8"/>
      <c r="BL684" s="8"/>
      <c r="BM684" s="8"/>
      <c r="BN684" s="8"/>
      <c r="BO684" s="8"/>
      <c r="BP684" s="8"/>
      <c r="BQ684" s="8"/>
      <c r="BR684" s="8"/>
      <c r="BS684" s="8"/>
      <c r="BT684" s="8"/>
      <c r="BU684" s="8"/>
      <c r="BV684" s="8"/>
      <c r="BW684" s="8"/>
      <c r="BX684" s="8"/>
      <c r="BY684" s="8"/>
      <c r="BZ684" s="8"/>
      <c r="CA684" s="8"/>
      <c r="CB684" s="8"/>
      <c r="CC684" s="8"/>
      <c r="CD684" s="8"/>
      <c r="CE684" s="8"/>
      <c r="CF684" s="8"/>
      <c r="CG684" s="8"/>
      <c r="CH684" s="8"/>
    </row>
    <row r="685" spans="1:86">
      <c r="A685" s="8"/>
      <c r="B685" s="8"/>
      <c r="C685" s="8"/>
      <c r="D685" s="8"/>
      <c r="E685" s="8"/>
      <c r="F685" s="8"/>
      <c r="G685" s="8"/>
      <c r="H685" s="8"/>
      <c r="I685" s="8"/>
      <c r="J685" s="8"/>
      <c r="K685" s="8"/>
      <c r="L685" s="8"/>
      <c r="M685" s="8"/>
      <c r="N685" s="8"/>
      <c r="O685" s="8"/>
      <c r="P685" s="8"/>
      <c r="Q685" s="8"/>
      <c r="R685" s="8"/>
      <c r="S685" s="8"/>
      <c r="T685" s="8"/>
      <c r="U685" s="8"/>
      <c r="V685" s="8"/>
      <c r="W685" s="8"/>
      <c r="X685" s="8"/>
      <c r="Z685" s="8"/>
      <c r="AA685" s="8"/>
      <c r="AB685" s="8"/>
      <c r="AC685" s="8"/>
      <c r="AD685" s="8"/>
      <c r="AE685" s="8"/>
      <c r="AF685" s="8"/>
      <c r="AG685" s="8"/>
      <c r="AH685" s="8"/>
      <c r="AI685" s="8"/>
      <c r="AJ685" s="8"/>
      <c r="AK685" s="8"/>
      <c r="AL685" s="8"/>
      <c r="AM685" s="8"/>
      <c r="AN685" s="8"/>
      <c r="AO685" s="8"/>
      <c r="AP685" s="8"/>
      <c r="AQ685" s="8"/>
      <c r="AR685" s="8"/>
      <c r="AS685" s="8"/>
      <c r="AT685" s="8"/>
      <c r="AU685" s="8"/>
      <c r="AV685" s="8"/>
      <c r="AW685" s="8"/>
      <c r="AX685" s="8"/>
      <c r="AY685" s="8"/>
      <c r="AZ685" s="8"/>
      <c r="BA685" s="8"/>
      <c r="BB685" s="8"/>
      <c r="BC685" s="8"/>
      <c r="BD685" s="8"/>
      <c r="BE685" s="8"/>
      <c r="BF685" s="8"/>
      <c r="BG685" s="8"/>
      <c r="BH685" s="8"/>
      <c r="BI685" s="8"/>
      <c r="BJ685" s="8"/>
      <c r="BK685" s="8"/>
      <c r="BL685" s="8"/>
      <c r="BM685" s="8"/>
      <c r="BN685" s="8"/>
      <c r="BO685" s="8"/>
      <c r="BP685" s="8"/>
      <c r="BQ685" s="8"/>
      <c r="BR685" s="8"/>
      <c r="BS685" s="8"/>
      <c r="BT685" s="8"/>
      <c r="BU685" s="8"/>
      <c r="BV685" s="8"/>
      <c r="BW685" s="8"/>
      <c r="BX685" s="8"/>
      <c r="BY685" s="8"/>
      <c r="BZ685" s="8"/>
      <c r="CA685" s="8"/>
      <c r="CB685" s="8"/>
      <c r="CC685" s="8"/>
      <c r="CD685" s="8"/>
      <c r="CE685" s="8"/>
      <c r="CF685" s="8"/>
      <c r="CG685" s="8"/>
      <c r="CH685" s="8"/>
    </row>
    <row r="686" spans="1:86">
      <c r="A686" s="8"/>
      <c r="B686" s="8"/>
      <c r="C686" s="8"/>
      <c r="D686" s="8"/>
      <c r="E686" s="8"/>
      <c r="F686" s="8"/>
      <c r="G686" s="8"/>
      <c r="H686" s="8"/>
      <c r="I686" s="8"/>
      <c r="J686" s="8"/>
      <c r="K686" s="8"/>
      <c r="L686" s="8"/>
      <c r="M686" s="8"/>
      <c r="N686" s="8"/>
      <c r="O686" s="8"/>
      <c r="P686" s="8"/>
      <c r="Q686" s="8"/>
      <c r="R686" s="8"/>
      <c r="S686" s="8"/>
      <c r="T686" s="8"/>
      <c r="U686" s="8"/>
      <c r="V686" s="8"/>
      <c r="W686" s="8"/>
      <c r="X686" s="8"/>
      <c r="Z686" s="8"/>
      <c r="AA686" s="8"/>
      <c r="AB686" s="8"/>
      <c r="AC686" s="8"/>
      <c r="AD686" s="8"/>
      <c r="AE686" s="8"/>
      <c r="AF686" s="8"/>
      <c r="AG686" s="8"/>
      <c r="AH686" s="8"/>
      <c r="AI686" s="8"/>
      <c r="AJ686" s="8"/>
      <c r="AK686" s="8"/>
      <c r="AL686" s="8"/>
      <c r="AM686" s="8"/>
      <c r="AN686" s="8"/>
      <c r="AO686" s="8"/>
      <c r="AP686" s="8"/>
      <c r="AQ686" s="8"/>
      <c r="AR686" s="8"/>
      <c r="AS686" s="8"/>
      <c r="AT686" s="8"/>
      <c r="AU686" s="8"/>
      <c r="AV686" s="8"/>
      <c r="AW686" s="8"/>
      <c r="AX686" s="8"/>
      <c r="AY686" s="8"/>
      <c r="AZ686" s="8"/>
      <c r="BA686" s="8"/>
      <c r="BB686" s="8"/>
      <c r="BC686" s="8"/>
      <c r="BD686" s="8"/>
      <c r="BE686" s="8"/>
      <c r="BF686" s="8"/>
      <c r="BG686" s="8"/>
      <c r="BH686" s="8"/>
      <c r="BI686" s="8"/>
      <c r="BJ686" s="8"/>
      <c r="BK686" s="8"/>
      <c r="BL686" s="8"/>
      <c r="BM686" s="8"/>
      <c r="BN686" s="8"/>
      <c r="BO686" s="8"/>
      <c r="BP686" s="8"/>
      <c r="BQ686" s="8"/>
      <c r="BR686" s="8"/>
      <c r="BS686" s="8"/>
      <c r="BT686" s="8"/>
      <c r="BU686" s="8"/>
      <c r="BV686" s="8"/>
      <c r="BW686" s="8"/>
      <c r="BX686" s="8"/>
      <c r="BY686" s="8"/>
      <c r="BZ686" s="8"/>
      <c r="CA686" s="8"/>
      <c r="CB686" s="8"/>
      <c r="CC686" s="8"/>
      <c r="CD686" s="8"/>
      <c r="CE686" s="8"/>
      <c r="CF686" s="8"/>
      <c r="CG686" s="8"/>
      <c r="CH686" s="8"/>
    </row>
    <row r="687" spans="1:86">
      <c r="A687" s="8"/>
      <c r="B687" s="8"/>
      <c r="C687" s="8"/>
      <c r="D687" s="8"/>
      <c r="E687" s="8"/>
      <c r="F687" s="8"/>
      <c r="G687" s="8"/>
      <c r="H687" s="8"/>
      <c r="I687" s="8"/>
      <c r="J687" s="8"/>
      <c r="K687" s="8"/>
      <c r="L687" s="8"/>
      <c r="M687" s="8"/>
      <c r="N687" s="8"/>
      <c r="O687" s="8"/>
      <c r="P687" s="8"/>
      <c r="Q687" s="8"/>
      <c r="R687" s="8"/>
      <c r="S687" s="8"/>
      <c r="T687" s="8"/>
      <c r="U687" s="8"/>
      <c r="V687" s="8"/>
      <c r="W687" s="8"/>
      <c r="X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c r="AX687" s="8"/>
      <c r="AY687" s="8"/>
      <c r="AZ687" s="8"/>
      <c r="BA687" s="8"/>
      <c r="BB687" s="8"/>
      <c r="BC687" s="8"/>
      <c r="BD687" s="8"/>
      <c r="BE687" s="8"/>
      <c r="BF687" s="8"/>
      <c r="BG687" s="8"/>
      <c r="BH687" s="8"/>
      <c r="BI687" s="8"/>
      <c r="BJ687" s="8"/>
      <c r="BK687" s="8"/>
      <c r="BL687" s="8"/>
      <c r="BM687" s="8"/>
      <c r="BN687" s="8"/>
      <c r="BO687" s="8"/>
      <c r="BP687" s="8"/>
      <c r="BQ687" s="8"/>
      <c r="BR687" s="8"/>
      <c r="BS687" s="8"/>
      <c r="BT687" s="8"/>
      <c r="BU687" s="8"/>
      <c r="BV687" s="8"/>
      <c r="BW687" s="8"/>
      <c r="BX687" s="8"/>
      <c r="BY687" s="8"/>
      <c r="BZ687" s="8"/>
      <c r="CA687" s="8"/>
      <c r="CB687" s="8"/>
      <c r="CC687" s="8"/>
      <c r="CD687" s="8"/>
      <c r="CE687" s="8"/>
      <c r="CF687" s="8"/>
      <c r="CG687" s="8"/>
      <c r="CH687" s="8"/>
    </row>
    <row r="688" spans="1:86">
      <c r="A688" s="8"/>
      <c r="B688" s="8"/>
      <c r="C688" s="8"/>
      <c r="D688" s="8"/>
      <c r="E688" s="8"/>
      <c r="F688" s="8"/>
      <c r="G688" s="8"/>
      <c r="H688" s="8"/>
      <c r="I688" s="8"/>
      <c r="J688" s="8"/>
      <c r="K688" s="8"/>
      <c r="L688" s="8"/>
      <c r="M688" s="8"/>
      <c r="N688" s="8"/>
      <c r="O688" s="8"/>
      <c r="P688" s="8"/>
      <c r="Q688" s="8"/>
      <c r="R688" s="8"/>
      <c r="S688" s="8"/>
      <c r="T688" s="8"/>
      <c r="U688" s="8"/>
      <c r="V688" s="8"/>
      <c r="W688" s="8"/>
      <c r="X688" s="8"/>
      <c r="Z688" s="8"/>
      <c r="AA688" s="8"/>
      <c r="AB688" s="8"/>
      <c r="AC688" s="8"/>
      <c r="AD688" s="8"/>
      <c r="AE688" s="8"/>
      <c r="AF688" s="8"/>
      <c r="AG688" s="8"/>
      <c r="AH688" s="8"/>
      <c r="AI688" s="8"/>
      <c r="AJ688" s="8"/>
      <c r="AK688" s="8"/>
      <c r="AL688" s="8"/>
      <c r="AM688" s="8"/>
      <c r="AN688" s="8"/>
      <c r="AO688" s="8"/>
      <c r="AP688" s="8"/>
      <c r="AQ688" s="8"/>
      <c r="AR688" s="8"/>
      <c r="AS688" s="8"/>
      <c r="AT688" s="8"/>
      <c r="AU688" s="8"/>
      <c r="AV688" s="8"/>
      <c r="AW688" s="8"/>
      <c r="AX688" s="8"/>
      <c r="AY688" s="8"/>
      <c r="AZ688" s="8"/>
      <c r="BA688" s="8"/>
      <c r="BB688" s="8"/>
      <c r="BC688" s="8"/>
      <c r="BD688" s="8"/>
      <c r="BE688" s="8"/>
      <c r="BF688" s="8"/>
      <c r="BG688" s="8"/>
      <c r="BH688" s="8"/>
      <c r="BI688" s="8"/>
      <c r="BJ688" s="8"/>
      <c r="BK688" s="8"/>
      <c r="BL688" s="8"/>
      <c r="BM688" s="8"/>
      <c r="BN688" s="8"/>
      <c r="BO688" s="8"/>
      <c r="BP688" s="8"/>
      <c r="BQ688" s="8"/>
      <c r="BR688" s="8"/>
      <c r="BS688" s="8"/>
      <c r="BT688" s="8"/>
      <c r="BU688" s="8"/>
      <c r="BV688" s="8"/>
      <c r="BW688" s="8"/>
      <c r="BX688" s="8"/>
      <c r="BY688" s="8"/>
      <c r="BZ688" s="8"/>
      <c r="CA688" s="8"/>
      <c r="CB688" s="8"/>
      <c r="CC688" s="8"/>
      <c r="CD688" s="8"/>
      <c r="CE688" s="8"/>
      <c r="CF688" s="8"/>
      <c r="CG688" s="8"/>
      <c r="CH688" s="8"/>
    </row>
    <row r="689" spans="1:86">
      <c r="A689" s="8"/>
      <c r="B689" s="8"/>
      <c r="C689" s="8"/>
      <c r="D689" s="8"/>
      <c r="E689" s="8"/>
      <c r="F689" s="8"/>
      <c r="G689" s="8"/>
      <c r="H689" s="8"/>
      <c r="I689" s="8"/>
      <c r="J689" s="8"/>
      <c r="K689" s="8"/>
      <c r="L689" s="8"/>
      <c r="M689" s="8"/>
      <c r="N689" s="8"/>
      <c r="O689" s="8"/>
      <c r="P689" s="8"/>
      <c r="Q689" s="8"/>
      <c r="R689" s="8"/>
      <c r="S689" s="8"/>
      <c r="T689" s="8"/>
      <c r="U689" s="8"/>
      <c r="V689" s="8"/>
      <c r="W689" s="8"/>
      <c r="X689" s="8"/>
      <c r="Z689" s="8"/>
      <c r="AA689" s="8"/>
      <c r="AB689" s="8"/>
      <c r="AC689" s="8"/>
      <c r="AD689" s="8"/>
      <c r="AE689" s="8"/>
      <c r="AF689" s="8"/>
      <c r="AG689" s="8"/>
      <c r="AH689" s="8"/>
      <c r="AI689" s="8"/>
      <c r="AJ689" s="8"/>
      <c r="AK689" s="8"/>
      <c r="AL689" s="8"/>
      <c r="AM689" s="8"/>
      <c r="AN689" s="8"/>
      <c r="AO689" s="8"/>
      <c r="AP689" s="8"/>
      <c r="AQ689" s="8"/>
      <c r="AR689" s="8"/>
      <c r="AS689" s="8"/>
      <c r="AT689" s="8"/>
      <c r="AU689" s="8"/>
      <c r="AV689" s="8"/>
      <c r="AW689" s="8"/>
      <c r="AX689" s="8"/>
      <c r="AY689" s="8"/>
      <c r="AZ689" s="8"/>
      <c r="BA689" s="8"/>
      <c r="BB689" s="8"/>
      <c r="BC689" s="8"/>
      <c r="BD689" s="8"/>
      <c r="BE689" s="8"/>
      <c r="BF689" s="8"/>
      <c r="BG689" s="8"/>
      <c r="BH689" s="8"/>
      <c r="BI689" s="8"/>
      <c r="BJ689" s="8"/>
      <c r="BK689" s="8"/>
      <c r="BL689" s="8"/>
      <c r="BM689" s="8"/>
      <c r="BN689" s="8"/>
      <c r="BO689" s="8"/>
      <c r="BP689" s="8"/>
      <c r="BQ689" s="8"/>
      <c r="BR689" s="8"/>
      <c r="BS689" s="8"/>
      <c r="BT689" s="8"/>
      <c r="BU689" s="8"/>
      <c r="BV689" s="8"/>
      <c r="BW689" s="8"/>
      <c r="BX689" s="8"/>
      <c r="BY689" s="8"/>
      <c r="BZ689" s="8"/>
      <c r="CA689" s="8"/>
      <c r="CB689" s="8"/>
      <c r="CC689" s="8"/>
      <c r="CD689" s="8"/>
      <c r="CE689" s="8"/>
      <c r="CF689" s="8"/>
      <c r="CG689" s="8"/>
      <c r="CH689" s="8"/>
    </row>
    <row r="690" spans="1:86">
      <c r="A690" s="8"/>
      <c r="B690" s="8"/>
      <c r="C690" s="8"/>
      <c r="D690" s="8"/>
      <c r="E690" s="8"/>
      <c r="F690" s="8"/>
      <c r="G690" s="8"/>
      <c r="H690" s="8"/>
      <c r="I690" s="8"/>
      <c r="J690" s="8"/>
      <c r="K690" s="8"/>
      <c r="L690" s="8"/>
      <c r="M690" s="8"/>
      <c r="N690" s="8"/>
      <c r="O690" s="8"/>
      <c r="P690" s="8"/>
      <c r="Q690" s="8"/>
      <c r="R690" s="8"/>
      <c r="S690" s="8"/>
      <c r="T690" s="8"/>
      <c r="U690" s="8"/>
      <c r="V690" s="8"/>
      <c r="W690" s="8"/>
      <c r="X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c r="AX690" s="8"/>
      <c r="AY690" s="8"/>
      <c r="AZ690" s="8"/>
      <c r="BA690" s="8"/>
      <c r="BB690" s="8"/>
      <c r="BC690" s="8"/>
      <c r="BD690" s="8"/>
      <c r="BE690" s="8"/>
      <c r="BF690" s="8"/>
      <c r="BG690" s="8"/>
      <c r="BH690" s="8"/>
      <c r="BI690" s="8"/>
      <c r="BJ690" s="8"/>
      <c r="BK690" s="8"/>
      <c r="BL690" s="8"/>
      <c r="BM690" s="8"/>
      <c r="BN690" s="8"/>
      <c r="BO690" s="8"/>
      <c r="BP690" s="8"/>
      <c r="BQ690" s="8"/>
      <c r="BR690" s="8"/>
      <c r="BS690" s="8"/>
      <c r="BT690" s="8"/>
      <c r="BU690" s="8"/>
      <c r="BV690" s="8"/>
      <c r="BW690" s="8"/>
      <c r="BX690" s="8"/>
      <c r="BY690" s="8"/>
      <c r="BZ690" s="8"/>
      <c r="CA690" s="8"/>
      <c r="CB690" s="8"/>
      <c r="CC690" s="8"/>
      <c r="CD690" s="8"/>
      <c r="CE690" s="8"/>
      <c r="CF690" s="8"/>
      <c r="CG690" s="8"/>
      <c r="CH690" s="8"/>
    </row>
    <row r="691" spans="1:86">
      <c r="A691" s="8"/>
      <c r="B691" s="8"/>
      <c r="C691" s="8"/>
      <c r="D691" s="8"/>
      <c r="E691" s="8"/>
      <c r="F691" s="8"/>
      <c r="G691" s="8"/>
      <c r="H691" s="8"/>
      <c r="I691" s="8"/>
      <c r="J691" s="8"/>
      <c r="K691" s="8"/>
      <c r="L691" s="8"/>
      <c r="M691" s="8"/>
      <c r="N691" s="8"/>
      <c r="O691" s="8"/>
      <c r="P691" s="8"/>
      <c r="Q691" s="8"/>
      <c r="R691" s="8"/>
      <c r="S691" s="8"/>
      <c r="T691" s="8"/>
      <c r="U691" s="8"/>
      <c r="V691" s="8"/>
      <c r="W691" s="8"/>
      <c r="X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c r="AX691" s="8"/>
      <c r="AY691" s="8"/>
      <c r="AZ691" s="8"/>
      <c r="BA691" s="8"/>
      <c r="BB691" s="8"/>
      <c r="BC691" s="8"/>
      <c r="BD691" s="8"/>
      <c r="BE691" s="8"/>
      <c r="BF691" s="8"/>
      <c r="BG691" s="8"/>
      <c r="BH691" s="8"/>
      <c r="BI691" s="8"/>
      <c r="BJ691" s="8"/>
      <c r="BK691" s="8"/>
      <c r="BL691" s="8"/>
      <c r="BM691" s="8"/>
      <c r="BN691" s="8"/>
      <c r="BO691" s="8"/>
      <c r="BP691" s="8"/>
      <c r="BQ691" s="8"/>
      <c r="BR691" s="8"/>
      <c r="BS691" s="8"/>
      <c r="BT691" s="8"/>
      <c r="BU691" s="8"/>
      <c r="BV691" s="8"/>
      <c r="BW691" s="8"/>
      <c r="BX691" s="8"/>
      <c r="BY691" s="8"/>
      <c r="BZ691" s="8"/>
      <c r="CA691" s="8"/>
      <c r="CB691" s="8"/>
      <c r="CC691" s="8"/>
      <c r="CD691" s="8"/>
      <c r="CE691" s="8"/>
      <c r="CF691" s="8"/>
      <c r="CG691" s="8"/>
      <c r="CH691" s="8"/>
    </row>
    <row r="692" spans="1:86">
      <c r="A692" s="8"/>
      <c r="B692" s="8"/>
      <c r="C692" s="8"/>
      <c r="D692" s="8"/>
      <c r="E692" s="8"/>
      <c r="F692" s="8"/>
      <c r="G692" s="8"/>
      <c r="H692" s="8"/>
      <c r="I692" s="8"/>
      <c r="J692" s="8"/>
      <c r="K692" s="8"/>
      <c r="L692" s="8"/>
      <c r="M692" s="8"/>
      <c r="N692" s="8"/>
      <c r="O692" s="8"/>
      <c r="P692" s="8"/>
      <c r="Q692" s="8"/>
      <c r="R692" s="8"/>
      <c r="S692" s="8"/>
      <c r="T692" s="8"/>
      <c r="U692" s="8"/>
      <c r="V692" s="8"/>
      <c r="W692" s="8"/>
      <c r="X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c r="AX692" s="8"/>
      <c r="AY692" s="8"/>
      <c r="AZ692" s="8"/>
      <c r="BA692" s="8"/>
      <c r="BB692" s="8"/>
      <c r="BC692" s="8"/>
      <c r="BD692" s="8"/>
      <c r="BE692" s="8"/>
      <c r="BF692" s="8"/>
      <c r="BG692" s="8"/>
      <c r="BH692" s="8"/>
      <c r="BI692" s="8"/>
      <c r="BJ692" s="8"/>
      <c r="BK692" s="8"/>
      <c r="BL692" s="8"/>
      <c r="BM692" s="8"/>
      <c r="BN692" s="8"/>
      <c r="BO692" s="8"/>
      <c r="BP692" s="8"/>
      <c r="BQ692" s="8"/>
      <c r="BR692" s="8"/>
      <c r="BS692" s="8"/>
      <c r="BT692" s="8"/>
      <c r="BU692" s="8"/>
      <c r="BV692" s="8"/>
      <c r="BW692" s="8"/>
      <c r="BX692" s="8"/>
      <c r="BY692" s="8"/>
      <c r="BZ692" s="8"/>
      <c r="CA692" s="8"/>
      <c r="CB692" s="8"/>
      <c r="CC692" s="8"/>
      <c r="CD692" s="8"/>
      <c r="CE692" s="8"/>
      <c r="CF692" s="8"/>
      <c r="CG692" s="8"/>
      <c r="CH692" s="8"/>
    </row>
    <row r="693" spans="1:86">
      <c r="A693" s="8"/>
      <c r="B693" s="8"/>
      <c r="C693" s="8"/>
      <c r="D693" s="8"/>
      <c r="E693" s="8"/>
      <c r="F693" s="8"/>
      <c r="G693" s="8"/>
      <c r="H693" s="8"/>
      <c r="I693" s="8"/>
      <c r="J693" s="8"/>
      <c r="K693" s="8"/>
      <c r="L693" s="8"/>
      <c r="M693" s="8"/>
      <c r="N693" s="8"/>
      <c r="O693" s="8"/>
      <c r="P693" s="8"/>
      <c r="Q693" s="8"/>
      <c r="R693" s="8"/>
      <c r="S693" s="8"/>
      <c r="T693" s="8"/>
      <c r="U693" s="8"/>
      <c r="V693" s="8"/>
      <c r="W693" s="8"/>
      <c r="X693" s="8"/>
      <c r="Z693" s="8"/>
      <c r="AA693" s="8"/>
      <c r="AB693" s="8"/>
      <c r="AC693" s="8"/>
      <c r="AD693" s="8"/>
      <c r="AE693" s="8"/>
      <c r="AF693" s="8"/>
      <c r="AG693" s="8"/>
      <c r="AH693" s="8"/>
      <c r="AI693" s="8"/>
      <c r="AJ693" s="8"/>
      <c r="AK693" s="8"/>
      <c r="AL693" s="8"/>
      <c r="AM693" s="8"/>
      <c r="AN693" s="8"/>
      <c r="AO693" s="8"/>
      <c r="AP693" s="8"/>
      <c r="AQ693" s="8"/>
      <c r="AR693" s="8"/>
      <c r="AS693" s="8"/>
      <c r="AT693" s="8"/>
      <c r="AU693" s="8"/>
      <c r="AV693" s="8"/>
      <c r="AW693" s="8"/>
      <c r="AX693" s="8"/>
      <c r="AY693" s="8"/>
      <c r="AZ693" s="8"/>
      <c r="BA693" s="8"/>
      <c r="BB693" s="8"/>
      <c r="BC693" s="8"/>
      <c r="BD693" s="8"/>
      <c r="BE693" s="8"/>
      <c r="BF693" s="8"/>
      <c r="BG693" s="8"/>
      <c r="BH693" s="8"/>
      <c r="BI693" s="8"/>
      <c r="BJ693" s="8"/>
      <c r="BK693" s="8"/>
      <c r="BL693" s="8"/>
      <c r="BM693" s="8"/>
      <c r="BN693" s="8"/>
      <c r="BO693" s="8"/>
      <c r="BP693" s="8"/>
      <c r="BQ693" s="8"/>
      <c r="BR693" s="8"/>
      <c r="BS693" s="8"/>
      <c r="BT693" s="8"/>
      <c r="BU693" s="8"/>
      <c r="BV693" s="8"/>
      <c r="BW693" s="8"/>
      <c r="BX693" s="8"/>
      <c r="BY693" s="8"/>
      <c r="BZ693" s="8"/>
      <c r="CA693" s="8"/>
      <c r="CB693" s="8"/>
      <c r="CC693" s="8"/>
      <c r="CD693" s="8"/>
      <c r="CE693" s="8"/>
      <c r="CF693" s="8"/>
      <c r="CG693" s="8"/>
      <c r="CH693" s="8"/>
    </row>
    <row r="694" spans="1:86">
      <c r="A694" s="8"/>
      <c r="B694" s="8"/>
      <c r="C694" s="8"/>
      <c r="D694" s="8"/>
      <c r="E694" s="8"/>
      <c r="F694" s="8"/>
      <c r="G694" s="8"/>
      <c r="H694" s="8"/>
      <c r="I694" s="8"/>
      <c r="J694" s="8"/>
      <c r="K694" s="8"/>
      <c r="L694" s="8"/>
      <c r="M694" s="8"/>
      <c r="N694" s="8"/>
      <c r="O694" s="8"/>
      <c r="P694" s="8"/>
      <c r="Q694" s="8"/>
      <c r="R694" s="8"/>
      <c r="S694" s="8"/>
      <c r="T694" s="8"/>
      <c r="U694" s="8"/>
      <c r="V694" s="8"/>
      <c r="W694" s="8"/>
      <c r="X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c r="AX694" s="8"/>
      <c r="AY694" s="8"/>
      <c r="AZ694" s="8"/>
      <c r="BA694" s="8"/>
      <c r="BB694" s="8"/>
      <c r="BC694" s="8"/>
      <c r="BD694" s="8"/>
      <c r="BE694" s="8"/>
      <c r="BF694" s="8"/>
      <c r="BG694" s="8"/>
      <c r="BH694" s="8"/>
      <c r="BI694" s="8"/>
      <c r="BJ694" s="8"/>
      <c r="BK694" s="8"/>
      <c r="BL694" s="8"/>
      <c r="BM694" s="8"/>
      <c r="BN694" s="8"/>
      <c r="BO694" s="8"/>
      <c r="BP694" s="8"/>
      <c r="BQ694" s="8"/>
      <c r="BR694" s="8"/>
      <c r="BS694" s="8"/>
      <c r="BT694" s="8"/>
      <c r="BU694" s="8"/>
      <c r="BV694" s="8"/>
      <c r="BW694" s="8"/>
      <c r="BX694" s="8"/>
      <c r="BY694" s="8"/>
      <c r="BZ694" s="8"/>
      <c r="CA694" s="8"/>
      <c r="CB694" s="8"/>
      <c r="CC694" s="8"/>
      <c r="CD694" s="8"/>
      <c r="CE694" s="8"/>
      <c r="CF694" s="8"/>
      <c r="CG694" s="8"/>
      <c r="CH694" s="8"/>
    </row>
    <row r="695" spans="1:86">
      <c r="A695" s="8"/>
      <c r="B695" s="8"/>
      <c r="C695" s="8"/>
      <c r="D695" s="8"/>
      <c r="E695" s="8"/>
      <c r="F695" s="8"/>
      <c r="G695" s="8"/>
      <c r="H695" s="8"/>
      <c r="I695" s="8"/>
      <c r="J695" s="8"/>
      <c r="K695" s="8"/>
      <c r="L695" s="8"/>
      <c r="M695" s="8"/>
      <c r="N695" s="8"/>
      <c r="O695" s="8"/>
      <c r="P695" s="8"/>
      <c r="Q695" s="8"/>
      <c r="R695" s="8"/>
      <c r="S695" s="8"/>
      <c r="T695" s="8"/>
      <c r="U695" s="8"/>
      <c r="V695" s="8"/>
      <c r="W695" s="8"/>
      <c r="X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c r="AX695" s="8"/>
      <c r="AY695" s="8"/>
      <c r="AZ695" s="8"/>
      <c r="BA695" s="8"/>
      <c r="BB695" s="8"/>
      <c r="BC695" s="8"/>
      <c r="BD695" s="8"/>
      <c r="BE695" s="8"/>
      <c r="BF695" s="8"/>
      <c r="BG695" s="8"/>
      <c r="BH695" s="8"/>
      <c r="BI695" s="8"/>
      <c r="BJ695" s="8"/>
      <c r="BK695" s="8"/>
      <c r="BL695" s="8"/>
      <c r="BM695" s="8"/>
      <c r="BN695" s="8"/>
      <c r="BO695" s="8"/>
      <c r="BP695" s="8"/>
      <c r="BQ695" s="8"/>
      <c r="BR695" s="8"/>
      <c r="BS695" s="8"/>
      <c r="BT695" s="8"/>
      <c r="BU695" s="8"/>
      <c r="BV695" s="8"/>
      <c r="BW695" s="8"/>
      <c r="BX695" s="8"/>
      <c r="BY695" s="8"/>
      <c r="BZ695" s="8"/>
      <c r="CA695" s="8"/>
      <c r="CB695" s="8"/>
      <c r="CC695" s="8"/>
      <c r="CD695" s="8"/>
      <c r="CE695" s="8"/>
      <c r="CF695" s="8"/>
      <c r="CG695" s="8"/>
      <c r="CH695" s="8"/>
    </row>
    <row r="696" spans="1:86">
      <c r="A696" s="8"/>
      <c r="B696" s="8"/>
      <c r="C696" s="8"/>
      <c r="D696" s="8"/>
      <c r="E696" s="8"/>
      <c r="F696" s="8"/>
      <c r="G696" s="8"/>
      <c r="H696" s="8"/>
      <c r="I696" s="8"/>
      <c r="J696" s="8"/>
      <c r="K696" s="8"/>
      <c r="L696" s="8"/>
      <c r="M696" s="8"/>
      <c r="N696" s="8"/>
      <c r="O696" s="8"/>
      <c r="P696" s="8"/>
      <c r="Q696" s="8"/>
      <c r="R696" s="8"/>
      <c r="S696" s="8"/>
      <c r="T696" s="8"/>
      <c r="U696" s="8"/>
      <c r="V696" s="8"/>
      <c r="W696" s="8"/>
      <c r="X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c r="AX696" s="8"/>
      <c r="AY696" s="8"/>
      <c r="AZ696" s="8"/>
      <c r="BA696" s="8"/>
      <c r="BB696" s="8"/>
      <c r="BC696" s="8"/>
      <c r="BD696" s="8"/>
      <c r="BE696" s="8"/>
      <c r="BF696" s="8"/>
      <c r="BG696" s="8"/>
      <c r="BH696" s="8"/>
      <c r="BI696" s="8"/>
      <c r="BJ696" s="8"/>
      <c r="BK696" s="8"/>
      <c r="BL696" s="8"/>
      <c r="BM696" s="8"/>
      <c r="BN696" s="8"/>
      <c r="BO696" s="8"/>
      <c r="BP696" s="8"/>
      <c r="BQ696" s="8"/>
      <c r="BR696" s="8"/>
      <c r="BS696" s="8"/>
      <c r="BT696" s="8"/>
      <c r="BU696" s="8"/>
      <c r="BV696" s="8"/>
      <c r="BW696" s="8"/>
      <c r="BX696" s="8"/>
      <c r="BY696" s="8"/>
      <c r="BZ696" s="8"/>
      <c r="CA696" s="8"/>
      <c r="CB696" s="8"/>
      <c r="CC696" s="8"/>
      <c r="CD696" s="8"/>
      <c r="CE696" s="8"/>
      <c r="CF696" s="8"/>
      <c r="CG696" s="8"/>
      <c r="CH696" s="8"/>
    </row>
    <row r="697" spans="1:86">
      <c r="A697" s="8"/>
      <c r="B697" s="8"/>
      <c r="C697" s="8"/>
      <c r="D697" s="8"/>
      <c r="E697" s="8"/>
      <c r="F697" s="8"/>
      <c r="G697" s="8"/>
      <c r="H697" s="8"/>
      <c r="I697" s="8"/>
      <c r="J697" s="8"/>
      <c r="K697" s="8"/>
      <c r="L697" s="8"/>
      <c r="M697" s="8"/>
      <c r="N697" s="8"/>
      <c r="O697" s="8"/>
      <c r="P697" s="8"/>
      <c r="Q697" s="8"/>
      <c r="R697" s="8"/>
      <c r="S697" s="8"/>
      <c r="T697" s="8"/>
      <c r="U697" s="8"/>
      <c r="V697" s="8"/>
      <c r="W697" s="8"/>
      <c r="X697" s="8"/>
      <c r="Z697" s="8"/>
      <c r="AA697" s="8"/>
      <c r="AB697" s="8"/>
      <c r="AC697" s="8"/>
      <c r="AD697" s="8"/>
      <c r="AE697" s="8"/>
      <c r="AF697" s="8"/>
      <c r="AG697" s="8"/>
      <c r="AH697" s="8"/>
      <c r="AI697" s="8"/>
      <c r="AJ697" s="8"/>
      <c r="AK697" s="8"/>
      <c r="AL697" s="8"/>
      <c r="AM697" s="8"/>
      <c r="AN697" s="8"/>
      <c r="AO697" s="8"/>
      <c r="AP697" s="8"/>
      <c r="AQ697" s="8"/>
      <c r="AR697" s="8"/>
      <c r="AS697" s="8"/>
      <c r="AT697" s="8"/>
      <c r="AU697" s="8"/>
      <c r="AV697" s="8"/>
      <c r="AW697" s="8"/>
      <c r="AX697" s="8"/>
      <c r="AY697" s="8"/>
      <c r="AZ697" s="8"/>
      <c r="BA697" s="8"/>
      <c r="BB697" s="8"/>
      <c r="BC697" s="8"/>
      <c r="BD697" s="8"/>
      <c r="BE697" s="8"/>
      <c r="BF697" s="8"/>
      <c r="BG697" s="8"/>
      <c r="BH697" s="8"/>
      <c r="BI697" s="8"/>
      <c r="BJ697" s="8"/>
      <c r="BK697" s="8"/>
      <c r="BL697" s="8"/>
      <c r="BM697" s="8"/>
      <c r="BN697" s="8"/>
      <c r="BO697" s="8"/>
      <c r="BP697" s="8"/>
      <c r="BQ697" s="8"/>
      <c r="BR697" s="8"/>
      <c r="BS697" s="8"/>
      <c r="BT697" s="8"/>
      <c r="BU697" s="8"/>
      <c r="BV697" s="8"/>
      <c r="BW697" s="8"/>
      <c r="BX697" s="8"/>
      <c r="BY697" s="8"/>
      <c r="BZ697" s="8"/>
      <c r="CA697" s="8"/>
      <c r="CB697" s="8"/>
      <c r="CC697" s="8"/>
      <c r="CD697" s="8"/>
      <c r="CE697" s="8"/>
      <c r="CF697" s="8"/>
      <c r="CG697" s="8"/>
      <c r="CH697" s="8"/>
    </row>
    <row r="698" spans="1:86">
      <c r="A698" s="8"/>
      <c r="B698" s="8"/>
      <c r="C698" s="8"/>
      <c r="D698" s="8"/>
      <c r="E698" s="8"/>
      <c r="F698" s="8"/>
      <c r="G698" s="8"/>
      <c r="H698" s="8"/>
      <c r="I698" s="8"/>
      <c r="J698" s="8"/>
      <c r="K698" s="8"/>
      <c r="L698" s="8"/>
      <c r="M698" s="8"/>
      <c r="N698" s="8"/>
      <c r="O698" s="8"/>
      <c r="P698" s="8"/>
      <c r="Q698" s="8"/>
      <c r="R698" s="8"/>
      <c r="S698" s="8"/>
      <c r="T698" s="8"/>
      <c r="U698" s="8"/>
      <c r="V698" s="8"/>
      <c r="W698" s="8"/>
      <c r="X698" s="8"/>
      <c r="Z698" s="8"/>
      <c r="AA698" s="8"/>
      <c r="AB698" s="8"/>
      <c r="AC698" s="8"/>
      <c r="AD698" s="8"/>
      <c r="AE698" s="8"/>
      <c r="AF698" s="8"/>
      <c r="AG698" s="8"/>
      <c r="AH698" s="8"/>
      <c r="AI698" s="8"/>
      <c r="AJ698" s="8"/>
      <c r="AK698" s="8"/>
      <c r="AL698" s="8"/>
      <c r="AM698" s="8"/>
      <c r="AN698" s="8"/>
      <c r="AO698" s="8"/>
      <c r="AP698" s="8"/>
      <c r="AQ698" s="8"/>
      <c r="AR698" s="8"/>
      <c r="AS698" s="8"/>
      <c r="AT698" s="8"/>
      <c r="AU698" s="8"/>
      <c r="AV698" s="8"/>
      <c r="AW698" s="8"/>
      <c r="AX698" s="8"/>
      <c r="AY698" s="8"/>
      <c r="AZ698" s="8"/>
      <c r="BA698" s="8"/>
      <c r="BB698" s="8"/>
      <c r="BC698" s="8"/>
      <c r="BD698" s="8"/>
      <c r="BE698" s="8"/>
      <c r="BF698" s="8"/>
      <c r="BG698" s="8"/>
      <c r="BH698" s="8"/>
      <c r="BI698" s="8"/>
      <c r="BJ698" s="8"/>
      <c r="BK698" s="8"/>
      <c r="BL698" s="8"/>
      <c r="BM698" s="8"/>
      <c r="BN698" s="8"/>
      <c r="BO698" s="8"/>
      <c r="BP698" s="8"/>
      <c r="BQ698" s="8"/>
      <c r="BR698" s="8"/>
      <c r="BS698" s="8"/>
      <c r="BT698" s="8"/>
      <c r="BU698" s="8"/>
      <c r="BV698" s="8"/>
      <c r="BW698" s="8"/>
      <c r="BX698" s="8"/>
      <c r="BY698" s="8"/>
      <c r="BZ698" s="8"/>
      <c r="CA698" s="8"/>
      <c r="CB698" s="8"/>
      <c r="CC698" s="8"/>
      <c r="CD698" s="8"/>
      <c r="CE698" s="8"/>
      <c r="CF698" s="8"/>
      <c r="CG698" s="8"/>
      <c r="CH698" s="8"/>
    </row>
    <row r="699" spans="1:86">
      <c r="A699" s="8"/>
      <c r="B699" s="8"/>
      <c r="C699" s="8"/>
      <c r="D699" s="8"/>
      <c r="E699" s="8"/>
      <c r="F699" s="8"/>
      <c r="G699" s="8"/>
      <c r="H699" s="8"/>
      <c r="I699" s="8"/>
      <c r="J699" s="8"/>
      <c r="K699" s="8"/>
      <c r="L699" s="8"/>
      <c r="M699" s="8"/>
      <c r="N699" s="8"/>
      <c r="O699" s="8"/>
      <c r="P699" s="8"/>
      <c r="Q699" s="8"/>
      <c r="R699" s="8"/>
      <c r="S699" s="8"/>
      <c r="T699" s="8"/>
      <c r="U699" s="8"/>
      <c r="V699" s="8"/>
      <c r="W699" s="8"/>
      <c r="X699" s="8"/>
      <c r="Z699" s="8"/>
      <c r="AA699" s="8"/>
      <c r="AB699" s="8"/>
      <c r="AC699" s="8"/>
      <c r="AD699" s="8"/>
      <c r="AE699" s="8"/>
      <c r="AF699" s="8"/>
      <c r="AG699" s="8"/>
      <c r="AH699" s="8"/>
      <c r="AI699" s="8"/>
      <c r="AJ699" s="8"/>
      <c r="AK699" s="8"/>
      <c r="AL699" s="8"/>
      <c r="AM699" s="8"/>
      <c r="AN699" s="8"/>
      <c r="AO699" s="8"/>
      <c r="AP699" s="8"/>
      <c r="AQ699" s="8"/>
      <c r="AR699" s="8"/>
      <c r="AS699" s="8"/>
      <c r="AT699" s="8"/>
      <c r="AU699" s="8"/>
      <c r="AV699" s="8"/>
      <c r="AW699" s="8"/>
      <c r="AX699" s="8"/>
      <c r="AY699" s="8"/>
      <c r="AZ699" s="8"/>
      <c r="BA699" s="8"/>
      <c r="BB699" s="8"/>
      <c r="BC699" s="8"/>
      <c r="BD699" s="8"/>
      <c r="BE699" s="8"/>
      <c r="BF699" s="8"/>
      <c r="BG699" s="8"/>
      <c r="BH699" s="8"/>
      <c r="BI699" s="8"/>
      <c r="BJ699" s="8"/>
      <c r="BK699" s="8"/>
      <c r="BL699" s="8"/>
      <c r="BM699" s="8"/>
      <c r="BN699" s="8"/>
      <c r="BO699" s="8"/>
      <c r="BP699" s="8"/>
      <c r="BQ699" s="8"/>
      <c r="BR699" s="8"/>
      <c r="BS699" s="8"/>
      <c r="BT699" s="8"/>
      <c r="BU699" s="8"/>
      <c r="BV699" s="8"/>
      <c r="BW699" s="8"/>
      <c r="BX699" s="8"/>
      <c r="BY699" s="8"/>
      <c r="BZ699" s="8"/>
      <c r="CA699" s="8"/>
      <c r="CB699" s="8"/>
      <c r="CC699" s="8"/>
      <c r="CD699" s="8"/>
      <c r="CE699" s="8"/>
      <c r="CF699" s="8"/>
      <c r="CG699" s="8"/>
      <c r="CH699" s="8"/>
    </row>
    <row r="700" spans="1:86">
      <c r="A700" s="8"/>
      <c r="B700" s="8"/>
      <c r="C700" s="8"/>
      <c r="D700" s="8"/>
      <c r="E700" s="8"/>
      <c r="F700" s="8"/>
      <c r="G700" s="8"/>
      <c r="H700" s="8"/>
      <c r="I700" s="8"/>
      <c r="J700" s="8"/>
      <c r="K700" s="8"/>
      <c r="L700" s="8"/>
      <c r="M700" s="8"/>
      <c r="N700" s="8"/>
      <c r="O700" s="8"/>
      <c r="P700" s="8"/>
      <c r="Q700" s="8"/>
      <c r="R700" s="8"/>
      <c r="S700" s="8"/>
      <c r="T700" s="8"/>
      <c r="U700" s="8"/>
      <c r="V700" s="8"/>
      <c r="W700" s="8"/>
      <c r="X700" s="8"/>
      <c r="Z700" s="8"/>
      <c r="AA700" s="8"/>
      <c r="AB700" s="8"/>
      <c r="AC700" s="8"/>
      <c r="AD700" s="8"/>
      <c r="AE700" s="8"/>
      <c r="AF700" s="8"/>
      <c r="AG700" s="8"/>
      <c r="AH700" s="8"/>
      <c r="AI700" s="8"/>
      <c r="AJ700" s="8"/>
      <c r="AK700" s="8"/>
      <c r="AL700" s="8"/>
      <c r="AM700" s="8"/>
      <c r="AN700" s="8"/>
      <c r="AO700" s="8"/>
      <c r="AP700" s="8"/>
      <c r="AQ700" s="8"/>
      <c r="AR700" s="8"/>
      <c r="AS700" s="8"/>
      <c r="AT700" s="8"/>
      <c r="AU700" s="8"/>
      <c r="AV700" s="8"/>
      <c r="AW700" s="8"/>
      <c r="AX700" s="8"/>
      <c r="AY700" s="8"/>
      <c r="AZ700" s="8"/>
      <c r="BA700" s="8"/>
      <c r="BB700" s="8"/>
      <c r="BC700" s="8"/>
      <c r="BD700" s="8"/>
      <c r="BE700" s="8"/>
      <c r="BF700" s="8"/>
      <c r="BG700" s="8"/>
      <c r="BH700" s="8"/>
      <c r="BI700" s="8"/>
      <c r="BJ700" s="8"/>
      <c r="BK700" s="8"/>
      <c r="BL700" s="8"/>
      <c r="BM700" s="8"/>
      <c r="BN700" s="8"/>
      <c r="BO700" s="8"/>
      <c r="BP700" s="8"/>
      <c r="BQ700" s="8"/>
      <c r="BR700" s="8"/>
      <c r="BS700" s="8"/>
      <c r="BT700" s="8"/>
      <c r="BU700" s="8"/>
      <c r="BV700" s="8"/>
      <c r="BW700" s="8"/>
      <c r="BX700" s="8"/>
      <c r="BY700" s="8"/>
      <c r="BZ700" s="8"/>
      <c r="CA700" s="8"/>
      <c r="CB700" s="8"/>
      <c r="CC700" s="8"/>
      <c r="CD700" s="8"/>
      <c r="CE700" s="8"/>
      <c r="CF700" s="8"/>
      <c r="CG700" s="8"/>
      <c r="CH700" s="8"/>
    </row>
    <row r="701" spans="1:86">
      <c r="A701" s="8"/>
      <c r="B701" s="8"/>
      <c r="C701" s="8"/>
      <c r="D701" s="8"/>
      <c r="E701" s="8"/>
      <c r="F701" s="8"/>
      <c r="G701" s="8"/>
      <c r="H701" s="8"/>
      <c r="I701" s="8"/>
      <c r="J701" s="8"/>
      <c r="K701" s="8"/>
      <c r="L701" s="8"/>
      <c r="M701" s="8"/>
      <c r="N701" s="8"/>
      <c r="O701" s="8"/>
      <c r="P701" s="8"/>
      <c r="Q701" s="8"/>
      <c r="R701" s="8"/>
      <c r="S701" s="8"/>
      <c r="T701" s="8"/>
      <c r="U701" s="8"/>
      <c r="V701" s="8"/>
      <c r="W701" s="8"/>
      <c r="X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c r="AX701" s="8"/>
      <c r="AY701" s="8"/>
      <c r="AZ701" s="8"/>
      <c r="BA701" s="8"/>
      <c r="BB701" s="8"/>
      <c r="BC701" s="8"/>
      <c r="BD701" s="8"/>
      <c r="BE701" s="8"/>
      <c r="BF701" s="8"/>
      <c r="BG701" s="8"/>
      <c r="BH701" s="8"/>
      <c r="BI701" s="8"/>
      <c r="BJ701" s="8"/>
      <c r="BK701" s="8"/>
      <c r="BL701" s="8"/>
      <c r="BM701" s="8"/>
      <c r="BN701" s="8"/>
      <c r="BO701" s="8"/>
      <c r="BP701" s="8"/>
      <c r="BQ701" s="8"/>
      <c r="BR701" s="8"/>
      <c r="BS701" s="8"/>
      <c r="BT701" s="8"/>
      <c r="BU701" s="8"/>
      <c r="BV701" s="8"/>
      <c r="BW701" s="8"/>
      <c r="BX701" s="8"/>
      <c r="BY701" s="8"/>
      <c r="BZ701" s="8"/>
      <c r="CA701" s="8"/>
      <c r="CB701" s="8"/>
      <c r="CC701" s="8"/>
      <c r="CD701" s="8"/>
      <c r="CE701" s="8"/>
      <c r="CF701" s="8"/>
      <c r="CG701" s="8"/>
      <c r="CH701" s="8"/>
    </row>
    <row r="702" spans="1:86">
      <c r="A702" s="8"/>
      <c r="B702" s="8"/>
      <c r="C702" s="8"/>
      <c r="D702" s="8"/>
      <c r="E702" s="8"/>
      <c r="F702" s="8"/>
      <c r="G702" s="8"/>
      <c r="H702" s="8"/>
      <c r="I702" s="8"/>
      <c r="J702" s="8"/>
      <c r="K702" s="8"/>
      <c r="L702" s="8"/>
      <c r="M702" s="8"/>
      <c r="N702" s="8"/>
      <c r="O702" s="8"/>
      <c r="P702" s="8"/>
      <c r="Q702" s="8"/>
      <c r="R702" s="8"/>
      <c r="S702" s="8"/>
      <c r="T702" s="8"/>
      <c r="U702" s="8"/>
      <c r="V702" s="8"/>
      <c r="W702" s="8"/>
      <c r="X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c r="AX702" s="8"/>
      <c r="AY702" s="8"/>
      <c r="AZ702" s="8"/>
      <c r="BA702" s="8"/>
      <c r="BB702" s="8"/>
      <c r="BC702" s="8"/>
      <c r="BD702" s="8"/>
      <c r="BE702" s="8"/>
      <c r="BF702" s="8"/>
      <c r="BG702" s="8"/>
      <c r="BH702" s="8"/>
      <c r="BI702" s="8"/>
      <c r="BJ702" s="8"/>
      <c r="BK702" s="8"/>
      <c r="BL702" s="8"/>
      <c r="BM702" s="8"/>
      <c r="BN702" s="8"/>
      <c r="BO702" s="8"/>
      <c r="BP702" s="8"/>
      <c r="BQ702" s="8"/>
      <c r="BR702" s="8"/>
      <c r="BS702" s="8"/>
      <c r="BT702" s="8"/>
      <c r="BU702" s="8"/>
      <c r="BV702" s="8"/>
      <c r="BW702" s="8"/>
      <c r="BX702" s="8"/>
      <c r="BY702" s="8"/>
      <c r="BZ702" s="8"/>
      <c r="CA702" s="8"/>
      <c r="CB702" s="8"/>
      <c r="CC702" s="8"/>
      <c r="CD702" s="8"/>
      <c r="CE702" s="8"/>
      <c r="CF702" s="8"/>
      <c r="CG702" s="8"/>
      <c r="CH702" s="8"/>
    </row>
    <row r="703" spans="1:86">
      <c r="A703" s="8"/>
      <c r="B703" s="8"/>
      <c r="C703" s="8"/>
      <c r="D703" s="8"/>
      <c r="E703" s="8"/>
      <c r="F703" s="8"/>
      <c r="G703" s="8"/>
      <c r="H703" s="8"/>
      <c r="I703" s="8"/>
      <c r="J703" s="8"/>
      <c r="K703" s="8"/>
      <c r="L703" s="8"/>
      <c r="M703" s="8"/>
      <c r="N703" s="8"/>
      <c r="O703" s="8"/>
      <c r="P703" s="8"/>
      <c r="Q703" s="8"/>
      <c r="R703" s="8"/>
      <c r="S703" s="8"/>
      <c r="T703" s="8"/>
      <c r="U703" s="8"/>
      <c r="V703" s="8"/>
      <c r="W703" s="8"/>
      <c r="X703" s="8"/>
      <c r="Z703" s="8"/>
      <c r="AA703" s="8"/>
      <c r="AB703" s="8"/>
      <c r="AC703" s="8"/>
      <c r="AD703" s="8"/>
      <c r="AE703" s="8"/>
      <c r="AF703" s="8"/>
      <c r="AG703" s="8"/>
      <c r="AH703" s="8"/>
      <c r="AI703" s="8"/>
      <c r="AJ703" s="8"/>
      <c r="AK703" s="8"/>
      <c r="AL703" s="8"/>
      <c r="AM703" s="8"/>
      <c r="AN703" s="8"/>
      <c r="AO703" s="8"/>
      <c r="AP703" s="8"/>
      <c r="AQ703" s="8"/>
      <c r="AR703" s="8"/>
      <c r="AS703" s="8"/>
      <c r="AT703" s="8"/>
      <c r="AU703" s="8"/>
      <c r="AV703" s="8"/>
      <c r="AW703" s="8"/>
      <c r="AX703" s="8"/>
      <c r="AY703" s="8"/>
      <c r="AZ703" s="8"/>
      <c r="BA703" s="8"/>
      <c r="BB703" s="8"/>
      <c r="BC703" s="8"/>
      <c r="BD703" s="8"/>
      <c r="BE703" s="8"/>
      <c r="BF703" s="8"/>
      <c r="BG703" s="8"/>
      <c r="BH703" s="8"/>
      <c r="BI703" s="8"/>
      <c r="BJ703" s="8"/>
      <c r="BK703" s="8"/>
      <c r="BL703" s="8"/>
      <c r="BM703" s="8"/>
      <c r="BN703" s="8"/>
      <c r="BO703" s="8"/>
      <c r="BP703" s="8"/>
      <c r="BQ703" s="8"/>
      <c r="BR703" s="8"/>
      <c r="BS703" s="8"/>
      <c r="BT703" s="8"/>
      <c r="BU703" s="8"/>
      <c r="BV703" s="8"/>
      <c r="BW703" s="8"/>
      <c r="BX703" s="8"/>
      <c r="BY703" s="8"/>
      <c r="BZ703" s="8"/>
      <c r="CA703" s="8"/>
      <c r="CB703" s="8"/>
      <c r="CC703" s="8"/>
      <c r="CD703" s="8"/>
      <c r="CE703" s="8"/>
      <c r="CF703" s="8"/>
      <c r="CG703" s="8"/>
      <c r="CH703" s="8"/>
    </row>
    <row r="704" spans="1:86">
      <c r="A704" s="8"/>
      <c r="B704" s="8"/>
      <c r="C704" s="8"/>
      <c r="D704" s="8"/>
      <c r="E704" s="8"/>
      <c r="F704" s="8"/>
      <c r="G704" s="8"/>
      <c r="H704" s="8"/>
      <c r="I704" s="8"/>
      <c r="J704" s="8"/>
      <c r="K704" s="8"/>
      <c r="L704" s="8"/>
      <c r="M704" s="8"/>
      <c r="N704" s="8"/>
      <c r="O704" s="8"/>
      <c r="P704" s="8"/>
      <c r="Q704" s="8"/>
      <c r="R704" s="8"/>
      <c r="S704" s="8"/>
      <c r="T704" s="8"/>
      <c r="U704" s="8"/>
      <c r="V704" s="8"/>
      <c r="W704" s="8"/>
      <c r="X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c r="AX704" s="8"/>
      <c r="AY704" s="8"/>
      <c r="AZ704" s="8"/>
      <c r="BA704" s="8"/>
      <c r="BB704" s="8"/>
      <c r="BC704" s="8"/>
      <c r="BD704" s="8"/>
      <c r="BE704" s="8"/>
      <c r="BF704" s="8"/>
      <c r="BG704" s="8"/>
      <c r="BH704" s="8"/>
      <c r="BI704" s="8"/>
      <c r="BJ704" s="8"/>
      <c r="BK704" s="8"/>
      <c r="BL704" s="8"/>
      <c r="BM704" s="8"/>
      <c r="BN704" s="8"/>
      <c r="BO704" s="8"/>
      <c r="BP704" s="8"/>
      <c r="BQ704" s="8"/>
      <c r="BR704" s="8"/>
      <c r="BS704" s="8"/>
      <c r="BT704" s="8"/>
      <c r="BU704" s="8"/>
      <c r="BV704" s="8"/>
      <c r="BW704" s="8"/>
      <c r="BX704" s="8"/>
      <c r="BY704" s="8"/>
      <c r="BZ704" s="8"/>
      <c r="CA704" s="8"/>
      <c r="CB704" s="8"/>
      <c r="CC704" s="8"/>
      <c r="CD704" s="8"/>
      <c r="CE704" s="8"/>
      <c r="CF704" s="8"/>
      <c r="CG704" s="8"/>
      <c r="CH704" s="8"/>
    </row>
    <row r="705" spans="1:86">
      <c r="A705" s="8"/>
      <c r="B705" s="8"/>
      <c r="C705" s="8"/>
      <c r="D705" s="8"/>
      <c r="E705" s="8"/>
      <c r="F705" s="8"/>
      <c r="G705" s="8"/>
      <c r="H705" s="8"/>
      <c r="I705" s="8"/>
      <c r="J705" s="8"/>
      <c r="K705" s="8"/>
      <c r="L705" s="8"/>
      <c r="M705" s="8"/>
      <c r="N705" s="8"/>
      <c r="O705" s="8"/>
      <c r="P705" s="8"/>
      <c r="Q705" s="8"/>
      <c r="R705" s="8"/>
      <c r="S705" s="8"/>
      <c r="T705" s="8"/>
      <c r="U705" s="8"/>
      <c r="V705" s="8"/>
      <c r="W705" s="8"/>
      <c r="X705" s="8"/>
      <c r="Z705" s="8"/>
      <c r="AA705" s="8"/>
      <c r="AB705" s="8"/>
      <c r="AC705" s="8"/>
      <c r="AD705" s="8"/>
      <c r="AE705" s="8"/>
      <c r="AF705" s="8"/>
      <c r="AG705" s="8"/>
      <c r="AH705" s="8"/>
      <c r="AI705" s="8"/>
      <c r="AJ705" s="8"/>
      <c r="AK705" s="8"/>
      <c r="AL705" s="8"/>
      <c r="AM705" s="8"/>
      <c r="AN705" s="8"/>
      <c r="AO705" s="8"/>
      <c r="AP705" s="8"/>
      <c r="AQ705" s="8"/>
      <c r="AR705" s="8"/>
      <c r="AS705" s="8"/>
      <c r="AT705" s="8"/>
      <c r="AU705" s="8"/>
      <c r="AV705" s="8"/>
      <c r="AW705" s="8"/>
      <c r="AX705" s="8"/>
      <c r="AY705" s="8"/>
      <c r="AZ705" s="8"/>
      <c r="BA705" s="8"/>
      <c r="BB705" s="8"/>
      <c r="BC705" s="8"/>
      <c r="BD705" s="8"/>
      <c r="BE705" s="8"/>
      <c r="BF705" s="8"/>
      <c r="BG705" s="8"/>
      <c r="BH705" s="8"/>
      <c r="BI705" s="8"/>
      <c r="BJ705" s="8"/>
      <c r="BK705" s="8"/>
      <c r="BL705" s="8"/>
      <c r="BM705" s="8"/>
      <c r="BN705" s="8"/>
      <c r="BO705" s="8"/>
      <c r="BP705" s="8"/>
      <c r="BQ705" s="8"/>
      <c r="BR705" s="8"/>
      <c r="BS705" s="8"/>
      <c r="BT705" s="8"/>
      <c r="BU705" s="8"/>
      <c r="BV705" s="8"/>
      <c r="BW705" s="8"/>
      <c r="BX705" s="8"/>
      <c r="BY705" s="8"/>
      <c r="BZ705" s="8"/>
      <c r="CA705" s="8"/>
      <c r="CB705" s="8"/>
      <c r="CC705" s="8"/>
      <c r="CD705" s="8"/>
      <c r="CE705" s="8"/>
      <c r="CF705" s="8"/>
      <c r="CG705" s="8"/>
      <c r="CH705" s="8"/>
    </row>
    <row r="706" spans="1:86">
      <c r="A706" s="8"/>
      <c r="B706" s="8"/>
      <c r="C706" s="8"/>
      <c r="D706" s="8"/>
      <c r="E706" s="8"/>
      <c r="F706" s="8"/>
      <c r="G706" s="8"/>
      <c r="H706" s="8"/>
      <c r="I706" s="8"/>
      <c r="J706" s="8"/>
      <c r="K706" s="8"/>
      <c r="L706" s="8"/>
      <c r="M706" s="8"/>
      <c r="N706" s="8"/>
      <c r="O706" s="8"/>
      <c r="P706" s="8"/>
      <c r="Q706" s="8"/>
      <c r="R706" s="8"/>
      <c r="S706" s="8"/>
      <c r="T706" s="8"/>
      <c r="U706" s="8"/>
      <c r="V706" s="8"/>
      <c r="W706" s="8"/>
      <c r="X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c r="AX706" s="8"/>
      <c r="AY706" s="8"/>
      <c r="AZ706" s="8"/>
      <c r="BA706" s="8"/>
      <c r="BB706" s="8"/>
      <c r="BC706" s="8"/>
      <c r="BD706" s="8"/>
      <c r="BE706" s="8"/>
      <c r="BF706" s="8"/>
      <c r="BG706" s="8"/>
      <c r="BH706" s="8"/>
      <c r="BI706" s="8"/>
      <c r="BJ706" s="8"/>
      <c r="BK706" s="8"/>
      <c r="BL706" s="8"/>
      <c r="BM706" s="8"/>
      <c r="BN706" s="8"/>
      <c r="BO706" s="8"/>
      <c r="BP706" s="8"/>
      <c r="BQ706" s="8"/>
      <c r="BR706" s="8"/>
      <c r="BS706" s="8"/>
      <c r="BT706" s="8"/>
      <c r="BU706" s="8"/>
      <c r="BV706" s="8"/>
      <c r="BW706" s="8"/>
      <c r="BX706" s="8"/>
      <c r="BY706" s="8"/>
      <c r="BZ706" s="8"/>
      <c r="CA706" s="8"/>
      <c r="CB706" s="8"/>
      <c r="CC706" s="8"/>
      <c r="CD706" s="8"/>
      <c r="CE706" s="8"/>
      <c r="CF706" s="8"/>
      <c r="CG706" s="8"/>
      <c r="CH706" s="8"/>
    </row>
    <row r="707" spans="1:86">
      <c r="A707" s="8"/>
      <c r="B707" s="8"/>
      <c r="C707" s="8"/>
      <c r="D707" s="8"/>
      <c r="E707" s="8"/>
      <c r="F707" s="8"/>
      <c r="G707" s="8"/>
      <c r="H707" s="8"/>
      <c r="I707" s="8"/>
      <c r="J707" s="8"/>
      <c r="K707" s="8"/>
      <c r="L707" s="8"/>
      <c r="M707" s="8"/>
      <c r="N707" s="8"/>
      <c r="O707" s="8"/>
      <c r="P707" s="8"/>
      <c r="Q707" s="8"/>
      <c r="R707" s="8"/>
      <c r="S707" s="8"/>
      <c r="T707" s="8"/>
      <c r="U707" s="8"/>
      <c r="V707" s="8"/>
      <c r="W707" s="8"/>
      <c r="X707" s="8"/>
      <c r="Z707" s="8"/>
      <c r="AA707" s="8"/>
      <c r="AB707" s="8"/>
      <c r="AC707" s="8"/>
      <c r="AD707" s="8"/>
      <c r="AE707" s="8"/>
      <c r="AF707" s="8"/>
      <c r="AG707" s="8"/>
      <c r="AH707" s="8"/>
      <c r="AI707" s="8"/>
      <c r="AJ707" s="8"/>
      <c r="AK707" s="8"/>
      <c r="AL707" s="8"/>
      <c r="AM707" s="8"/>
      <c r="AN707" s="8"/>
      <c r="AO707" s="8"/>
      <c r="AP707" s="8"/>
      <c r="AQ707" s="8"/>
      <c r="AR707" s="8"/>
      <c r="AS707" s="8"/>
      <c r="AT707" s="8"/>
      <c r="AU707" s="8"/>
      <c r="AV707" s="8"/>
      <c r="AW707" s="8"/>
      <c r="AX707" s="8"/>
      <c r="AY707" s="8"/>
      <c r="AZ707" s="8"/>
      <c r="BA707" s="8"/>
      <c r="BB707" s="8"/>
      <c r="BC707" s="8"/>
      <c r="BD707" s="8"/>
      <c r="BE707" s="8"/>
      <c r="BF707" s="8"/>
      <c r="BG707" s="8"/>
      <c r="BH707" s="8"/>
      <c r="BI707" s="8"/>
      <c r="BJ707" s="8"/>
      <c r="BK707" s="8"/>
      <c r="BL707" s="8"/>
      <c r="BM707" s="8"/>
      <c r="BN707" s="8"/>
      <c r="BO707" s="8"/>
      <c r="BP707" s="8"/>
      <c r="BQ707" s="8"/>
      <c r="BR707" s="8"/>
      <c r="BS707" s="8"/>
      <c r="BT707" s="8"/>
      <c r="BU707" s="8"/>
      <c r="BV707" s="8"/>
      <c r="BW707" s="8"/>
      <c r="BX707" s="8"/>
      <c r="BY707" s="8"/>
      <c r="BZ707" s="8"/>
      <c r="CA707" s="8"/>
      <c r="CB707" s="8"/>
      <c r="CC707" s="8"/>
      <c r="CD707" s="8"/>
      <c r="CE707" s="8"/>
      <c r="CF707" s="8"/>
      <c r="CG707" s="8"/>
      <c r="CH707" s="8"/>
    </row>
    <row r="708" spans="1:86">
      <c r="A708" s="8"/>
      <c r="B708" s="8"/>
      <c r="C708" s="8"/>
      <c r="D708" s="8"/>
      <c r="E708" s="8"/>
      <c r="F708" s="8"/>
      <c r="G708" s="8"/>
      <c r="H708" s="8"/>
      <c r="I708" s="8"/>
      <c r="J708" s="8"/>
      <c r="K708" s="8"/>
      <c r="L708" s="8"/>
      <c r="M708" s="8"/>
      <c r="N708" s="8"/>
      <c r="O708" s="8"/>
      <c r="P708" s="8"/>
      <c r="Q708" s="8"/>
      <c r="R708" s="8"/>
      <c r="S708" s="8"/>
      <c r="T708" s="8"/>
      <c r="U708" s="8"/>
      <c r="V708" s="8"/>
      <c r="W708" s="8"/>
      <c r="X708" s="8"/>
      <c r="Z708" s="8"/>
      <c r="AA708" s="8"/>
      <c r="AB708" s="8"/>
      <c r="AC708" s="8"/>
      <c r="AD708" s="8"/>
      <c r="AE708" s="8"/>
      <c r="AF708" s="8"/>
      <c r="AG708" s="8"/>
      <c r="AH708" s="8"/>
      <c r="AI708" s="8"/>
      <c r="AJ708" s="8"/>
      <c r="AK708" s="8"/>
      <c r="AL708" s="8"/>
      <c r="AM708" s="8"/>
      <c r="AN708" s="8"/>
      <c r="AO708" s="8"/>
      <c r="AP708" s="8"/>
      <c r="AQ708" s="8"/>
      <c r="AR708" s="8"/>
      <c r="AS708" s="8"/>
      <c r="AT708" s="8"/>
      <c r="AU708" s="8"/>
      <c r="AV708" s="8"/>
      <c r="AW708" s="8"/>
      <c r="AX708" s="8"/>
      <c r="AY708" s="8"/>
      <c r="AZ708" s="8"/>
      <c r="BA708" s="8"/>
      <c r="BB708" s="8"/>
      <c r="BC708" s="8"/>
      <c r="BD708" s="8"/>
      <c r="BE708" s="8"/>
      <c r="BF708" s="8"/>
      <c r="BG708" s="8"/>
      <c r="BH708" s="8"/>
      <c r="BI708" s="8"/>
      <c r="BJ708" s="8"/>
      <c r="BK708" s="8"/>
      <c r="BL708" s="8"/>
      <c r="BM708" s="8"/>
      <c r="BN708" s="8"/>
      <c r="BO708" s="8"/>
      <c r="BP708" s="8"/>
      <c r="BQ708" s="8"/>
      <c r="BR708" s="8"/>
      <c r="BS708" s="8"/>
      <c r="BT708" s="8"/>
      <c r="BU708" s="8"/>
      <c r="BV708" s="8"/>
      <c r="BW708" s="8"/>
      <c r="BX708" s="8"/>
      <c r="BY708" s="8"/>
      <c r="BZ708" s="8"/>
      <c r="CA708" s="8"/>
      <c r="CB708" s="8"/>
      <c r="CC708" s="8"/>
      <c r="CD708" s="8"/>
      <c r="CE708" s="8"/>
      <c r="CF708" s="8"/>
      <c r="CG708" s="8"/>
      <c r="CH708" s="8"/>
    </row>
    <row r="709" spans="1:86">
      <c r="A709" s="8"/>
      <c r="B709" s="8"/>
      <c r="C709" s="8"/>
      <c r="D709" s="8"/>
      <c r="E709" s="8"/>
      <c r="F709" s="8"/>
      <c r="G709" s="8"/>
      <c r="H709" s="8"/>
      <c r="I709" s="8"/>
      <c r="J709" s="8"/>
      <c r="K709" s="8"/>
      <c r="L709" s="8"/>
      <c r="M709" s="8"/>
      <c r="N709" s="8"/>
      <c r="O709" s="8"/>
      <c r="P709" s="8"/>
      <c r="Q709" s="8"/>
      <c r="R709" s="8"/>
      <c r="S709" s="8"/>
      <c r="T709" s="8"/>
      <c r="U709" s="8"/>
      <c r="V709" s="8"/>
      <c r="W709" s="8"/>
      <c r="X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c r="AX709" s="8"/>
      <c r="AY709" s="8"/>
      <c r="AZ709" s="8"/>
      <c r="BA709" s="8"/>
      <c r="BB709" s="8"/>
      <c r="BC709" s="8"/>
      <c r="BD709" s="8"/>
      <c r="BE709" s="8"/>
      <c r="BF709" s="8"/>
      <c r="BG709" s="8"/>
      <c r="BH709" s="8"/>
      <c r="BI709" s="8"/>
      <c r="BJ709" s="8"/>
      <c r="BK709" s="8"/>
      <c r="BL709" s="8"/>
      <c r="BM709" s="8"/>
      <c r="BN709" s="8"/>
      <c r="BO709" s="8"/>
      <c r="BP709" s="8"/>
      <c r="BQ709" s="8"/>
      <c r="BR709" s="8"/>
      <c r="BS709" s="8"/>
      <c r="BT709" s="8"/>
      <c r="BU709" s="8"/>
      <c r="BV709" s="8"/>
      <c r="BW709" s="8"/>
      <c r="BX709" s="8"/>
      <c r="BY709" s="8"/>
      <c r="BZ709" s="8"/>
      <c r="CA709" s="8"/>
      <c r="CB709" s="8"/>
      <c r="CC709" s="8"/>
      <c r="CD709" s="8"/>
      <c r="CE709" s="8"/>
      <c r="CF709" s="8"/>
      <c r="CG709" s="8"/>
      <c r="CH709" s="8"/>
    </row>
    <row r="710" spans="1:86">
      <c r="A710" s="8"/>
      <c r="B710" s="8"/>
      <c r="C710" s="8"/>
      <c r="D710" s="8"/>
      <c r="E710" s="8"/>
      <c r="F710" s="8"/>
      <c r="G710" s="8"/>
      <c r="H710" s="8"/>
      <c r="I710" s="8"/>
      <c r="J710" s="8"/>
      <c r="K710" s="8"/>
      <c r="L710" s="8"/>
      <c r="M710" s="8"/>
      <c r="N710" s="8"/>
      <c r="O710" s="8"/>
      <c r="P710" s="8"/>
      <c r="Q710" s="8"/>
      <c r="R710" s="8"/>
      <c r="S710" s="8"/>
      <c r="T710" s="8"/>
      <c r="U710" s="8"/>
      <c r="V710" s="8"/>
      <c r="W710" s="8"/>
      <c r="X710" s="8"/>
      <c r="Z710" s="8"/>
      <c r="AA710" s="8"/>
      <c r="AB710" s="8"/>
      <c r="AC710" s="8"/>
      <c r="AD710" s="8"/>
      <c r="AE710" s="8"/>
      <c r="AF710" s="8"/>
      <c r="AG710" s="8"/>
      <c r="AH710" s="8"/>
      <c r="AI710" s="8"/>
      <c r="AJ710" s="8"/>
      <c r="AK710" s="8"/>
      <c r="AL710" s="8"/>
      <c r="AM710" s="8"/>
      <c r="AN710" s="8"/>
      <c r="AO710" s="8"/>
      <c r="AP710" s="8"/>
      <c r="AQ710" s="8"/>
      <c r="AR710" s="8"/>
      <c r="AS710" s="8"/>
      <c r="AT710" s="8"/>
      <c r="AU710" s="8"/>
      <c r="AV710" s="8"/>
      <c r="AW710" s="8"/>
      <c r="AX710" s="8"/>
      <c r="AY710" s="8"/>
      <c r="AZ710" s="8"/>
      <c r="BA710" s="8"/>
      <c r="BB710" s="8"/>
      <c r="BC710" s="8"/>
      <c r="BD710" s="8"/>
      <c r="BE710" s="8"/>
      <c r="BF710" s="8"/>
      <c r="BG710" s="8"/>
      <c r="BH710" s="8"/>
      <c r="BI710" s="8"/>
      <c r="BJ710" s="8"/>
      <c r="BK710" s="8"/>
      <c r="BL710" s="8"/>
      <c r="BM710" s="8"/>
      <c r="BN710" s="8"/>
      <c r="BO710" s="8"/>
      <c r="BP710" s="8"/>
      <c r="BQ710" s="8"/>
      <c r="BR710" s="8"/>
      <c r="BS710" s="8"/>
      <c r="BT710" s="8"/>
      <c r="BU710" s="8"/>
      <c r="BV710" s="8"/>
      <c r="BW710" s="8"/>
      <c r="BX710" s="8"/>
      <c r="BY710" s="8"/>
      <c r="BZ710" s="8"/>
      <c r="CA710" s="8"/>
      <c r="CB710" s="8"/>
      <c r="CC710" s="8"/>
      <c r="CD710" s="8"/>
      <c r="CE710" s="8"/>
      <c r="CF710" s="8"/>
      <c r="CG710" s="8"/>
      <c r="CH710" s="8"/>
    </row>
    <row r="711" spans="1:86">
      <c r="A711" s="8"/>
      <c r="B711" s="8"/>
      <c r="C711" s="8"/>
      <c r="D711" s="8"/>
      <c r="E711" s="8"/>
      <c r="F711" s="8"/>
      <c r="G711" s="8"/>
      <c r="H711" s="8"/>
      <c r="I711" s="8"/>
      <c r="J711" s="8"/>
      <c r="K711" s="8"/>
      <c r="L711" s="8"/>
      <c r="M711" s="8"/>
      <c r="N711" s="8"/>
      <c r="O711" s="8"/>
      <c r="P711" s="8"/>
      <c r="Q711" s="8"/>
      <c r="R711" s="8"/>
      <c r="S711" s="8"/>
      <c r="T711" s="8"/>
      <c r="U711" s="8"/>
      <c r="V711" s="8"/>
      <c r="W711" s="8"/>
      <c r="X711" s="8"/>
      <c r="Z711" s="8"/>
      <c r="AA711" s="8"/>
      <c r="AB711" s="8"/>
      <c r="AC711" s="8"/>
      <c r="AD711" s="8"/>
      <c r="AE711" s="8"/>
      <c r="AF711" s="8"/>
      <c r="AG711" s="8"/>
      <c r="AH711" s="8"/>
      <c r="AI711" s="8"/>
      <c r="AJ711" s="8"/>
      <c r="AK711" s="8"/>
      <c r="AL711" s="8"/>
      <c r="AM711" s="8"/>
      <c r="AN711" s="8"/>
      <c r="AO711" s="8"/>
      <c r="AP711" s="8"/>
      <c r="AQ711" s="8"/>
      <c r="AR711" s="8"/>
      <c r="AS711" s="8"/>
      <c r="AT711" s="8"/>
      <c r="AU711" s="8"/>
      <c r="AV711" s="8"/>
      <c r="AW711" s="8"/>
      <c r="AX711" s="8"/>
      <c r="AY711" s="8"/>
      <c r="AZ711" s="8"/>
      <c r="BA711" s="8"/>
      <c r="BB711" s="8"/>
      <c r="BC711" s="8"/>
      <c r="BD711" s="8"/>
      <c r="BE711" s="8"/>
      <c r="BF711" s="8"/>
      <c r="BG711" s="8"/>
      <c r="BH711" s="8"/>
      <c r="BI711" s="8"/>
      <c r="BJ711" s="8"/>
      <c r="BK711" s="8"/>
      <c r="BL711" s="8"/>
      <c r="BM711" s="8"/>
      <c r="BN711" s="8"/>
      <c r="BO711" s="8"/>
      <c r="BP711" s="8"/>
      <c r="BQ711" s="8"/>
      <c r="BR711" s="8"/>
      <c r="BS711" s="8"/>
      <c r="BT711" s="8"/>
      <c r="BU711" s="8"/>
      <c r="BV711" s="8"/>
      <c r="BW711" s="8"/>
      <c r="BX711" s="8"/>
      <c r="BY711" s="8"/>
      <c r="BZ711" s="8"/>
      <c r="CA711" s="8"/>
      <c r="CB711" s="8"/>
      <c r="CC711" s="8"/>
      <c r="CD711" s="8"/>
      <c r="CE711" s="8"/>
      <c r="CF711" s="8"/>
      <c r="CG711" s="8"/>
      <c r="CH711" s="8"/>
    </row>
    <row r="712" spans="1:86">
      <c r="A712" s="8"/>
      <c r="B712" s="8"/>
      <c r="C712" s="8"/>
      <c r="D712" s="8"/>
      <c r="E712" s="8"/>
      <c r="F712" s="8"/>
      <c r="G712" s="8"/>
      <c r="H712" s="8"/>
      <c r="I712" s="8"/>
      <c r="J712" s="8"/>
      <c r="K712" s="8"/>
      <c r="L712" s="8"/>
      <c r="M712" s="8"/>
      <c r="N712" s="8"/>
      <c r="O712" s="8"/>
      <c r="P712" s="8"/>
      <c r="Q712" s="8"/>
      <c r="R712" s="8"/>
      <c r="S712" s="8"/>
      <c r="T712" s="8"/>
      <c r="U712" s="8"/>
      <c r="V712" s="8"/>
      <c r="W712" s="8"/>
      <c r="X712" s="8"/>
      <c r="Z712" s="8"/>
      <c r="AA712" s="8"/>
      <c r="AB712" s="8"/>
      <c r="AC712" s="8"/>
      <c r="AD712" s="8"/>
      <c r="AE712" s="8"/>
      <c r="AF712" s="8"/>
      <c r="AG712" s="8"/>
      <c r="AH712" s="8"/>
      <c r="AI712" s="8"/>
      <c r="AJ712" s="8"/>
      <c r="AK712" s="8"/>
      <c r="AL712" s="8"/>
      <c r="AM712" s="8"/>
      <c r="AN712" s="8"/>
      <c r="AO712" s="8"/>
      <c r="AP712" s="8"/>
      <c r="AQ712" s="8"/>
      <c r="AR712" s="8"/>
      <c r="AS712" s="8"/>
      <c r="AT712" s="8"/>
      <c r="AU712" s="8"/>
      <c r="AV712" s="8"/>
      <c r="AW712" s="8"/>
      <c r="AX712" s="8"/>
      <c r="AY712" s="8"/>
      <c r="AZ712" s="8"/>
      <c r="BA712" s="8"/>
      <c r="BB712" s="8"/>
      <c r="BC712" s="8"/>
      <c r="BD712" s="8"/>
      <c r="BE712" s="8"/>
      <c r="BF712" s="8"/>
      <c r="BG712" s="8"/>
      <c r="BH712" s="8"/>
      <c r="BI712" s="8"/>
      <c r="BJ712" s="8"/>
      <c r="BK712" s="8"/>
      <c r="BL712" s="8"/>
      <c r="BM712" s="8"/>
      <c r="BN712" s="8"/>
      <c r="BO712" s="8"/>
      <c r="BP712" s="8"/>
      <c r="BQ712" s="8"/>
      <c r="BR712" s="8"/>
      <c r="BS712" s="8"/>
      <c r="BT712" s="8"/>
      <c r="BU712" s="8"/>
      <c r="BV712" s="8"/>
      <c r="BW712" s="8"/>
      <c r="BX712" s="8"/>
      <c r="BY712" s="8"/>
      <c r="BZ712" s="8"/>
      <c r="CA712" s="8"/>
      <c r="CB712" s="8"/>
      <c r="CC712" s="8"/>
      <c r="CD712" s="8"/>
      <c r="CE712" s="8"/>
      <c r="CF712" s="8"/>
      <c r="CG712" s="8"/>
      <c r="CH712" s="8"/>
    </row>
    <row r="713" spans="1:86">
      <c r="A713" s="8"/>
      <c r="B713" s="8"/>
      <c r="C713" s="8"/>
      <c r="D713" s="8"/>
      <c r="E713" s="8"/>
      <c r="F713" s="8"/>
      <c r="G713" s="8"/>
      <c r="H713" s="8"/>
      <c r="I713" s="8"/>
      <c r="J713" s="8"/>
      <c r="K713" s="8"/>
      <c r="L713" s="8"/>
      <c r="M713" s="8"/>
      <c r="N713" s="8"/>
      <c r="O713" s="8"/>
      <c r="P713" s="8"/>
      <c r="Q713" s="8"/>
      <c r="R713" s="8"/>
      <c r="S713" s="8"/>
      <c r="T713" s="8"/>
      <c r="U713" s="8"/>
      <c r="V713" s="8"/>
      <c r="W713" s="8"/>
      <c r="X713" s="8"/>
      <c r="Z713" s="8"/>
      <c r="AA713" s="8"/>
      <c r="AB713" s="8"/>
      <c r="AC713" s="8"/>
      <c r="AD713" s="8"/>
      <c r="AE713" s="8"/>
      <c r="AF713" s="8"/>
      <c r="AG713" s="8"/>
      <c r="AH713" s="8"/>
      <c r="AI713" s="8"/>
      <c r="AJ713" s="8"/>
      <c r="AK713" s="8"/>
      <c r="AL713" s="8"/>
      <c r="AM713" s="8"/>
      <c r="AN713" s="8"/>
      <c r="AO713" s="8"/>
      <c r="AP713" s="8"/>
      <c r="AQ713" s="8"/>
      <c r="AR713" s="8"/>
      <c r="AS713" s="8"/>
      <c r="AT713" s="8"/>
      <c r="AU713" s="8"/>
      <c r="AV713" s="8"/>
      <c r="AW713" s="8"/>
      <c r="AX713" s="8"/>
      <c r="AY713" s="8"/>
      <c r="AZ713" s="8"/>
      <c r="BA713" s="8"/>
      <c r="BB713" s="8"/>
      <c r="BC713" s="8"/>
      <c r="BD713" s="8"/>
      <c r="BE713" s="8"/>
      <c r="BF713" s="8"/>
      <c r="BG713" s="8"/>
      <c r="BH713" s="8"/>
      <c r="BI713" s="8"/>
      <c r="BJ713" s="8"/>
      <c r="BK713" s="8"/>
      <c r="BL713" s="8"/>
      <c r="BM713" s="8"/>
      <c r="BN713" s="8"/>
      <c r="BO713" s="8"/>
      <c r="BP713" s="8"/>
      <c r="BQ713" s="8"/>
      <c r="BR713" s="8"/>
      <c r="BS713" s="8"/>
      <c r="BT713" s="8"/>
      <c r="BU713" s="8"/>
      <c r="BV713" s="8"/>
      <c r="BW713" s="8"/>
      <c r="BX713" s="8"/>
      <c r="BY713" s="8"/>
      <c r="BZ713" s="8"/>
      <c r="CA713" s="8"/>
      <c r="CB713" s="8"/>
      <c r="CC713" s="8"/>
      <c r="CD713" s="8"/>
      <c r="CE713" s="8"/>
      <c r="CF713" s="8"/>
      <c r="CG713" s="8"/>
      <c r="CH713" s="8"/>
    </row>
    <row r="714" spans="1:86">
      <c r="A714" s="8"/>
      <c r="B714" s="8"/>
      <c r="C714" s="8"/>
      <c r="D714" s="8"/>
      <c r="E714" s="8"/>
      <c r="F714" s="8"/>
      <c r="G714" s="8"/>
      <c r="H714" s="8"/>
      <c r="I714" s="8"/>
      <c r="J714" s="8"/>
      <c r="K714" s="8"/>
      <c r="L714" s="8"/>
      <c r="M714" s="8"/>
      <c r="N714" s="8"/>
      <c r="O714" s="8"/>
      <c r="P714" s="8"/>
      <c r="Q714" s="8"/>
      <c r="R714" s="8"/>
      <c r="S714" s="8"/>
      <c r="T714" s="8"/>
      <c r="U714" s="8"/>
      <c r="V714" s="8"/>
      <c r="W714" s="8"/>
      <c r="X714" s="8"/>
      <c r="Z714" s="8"/>
      <c r="AA714" s="8"/>
      <c r="AB714" s="8"/>
      <c r="AC714" s="8"/>
      <c r="AD714" s="8"/>
      <c r="AE714" s="8"/>
      <c r="AF714" s="8"/>
      <c r="AG714" s="8"/>
      <c r="AH714" s="8"/>
      <c r="AI714" s="8"/>
      <c r="AJ714" s="8"/>
      <c r="AK714" s="8"/>
      <c r="AL714" s="8"/>
      <c r="AM714" s="8"/>
      <c r="AN714" s="8"/>
      <c r="AO714" s="8"/>
      <c r="AP714" s="8"/>
      <c r="AQ714" s="8"/>
      <c r="AR714" s="8"/>
      <c r="AS714" s="8"/>
      <c r="AT714" s="8"/>
      <c r="AU714" s="8"/>
      <c r="AV714" s="8"/>
      <c r="AW714" s="8"/>
      <c r="AX714" s="8"/>
      <c r="AY714" s="8"/>
      <c r="AZ714" s="8"/>
      <c r="BA714" s="8"/>
      <c r="BB714" s="8"/>
      <c r="BC714" s="8"/>
      <c r="BD714" s="8"/>
      <c r="BE714" s="8"/>
      <c r="BF714" s="8"/>
      <c r="BG714" s="8"/>
      <c r="BH714" s="8"/>
      <c r="BI714" s="8"/>
      <c r="BJ714" s="8"/>
      <c r="BK714" s="8"/>
      <c r="BL714" s="8"/>
      <c r="BM714" s="8"/>
      <c r="BN714" s="8"/>
      <c r="BO714" s="8"/>
      <c r="BP714" s="8"/>
      <c r="BQ714" s="8"/>
      <c r="BR714" s="8"/>
      <c r="BS714" s="8"/>
      <c r="BT714" s="8"/>
      <c r="BU714" s="8"/>
      <c r="BV714" s="8"/>
      <c r="BW714" s="8"/>
      <c r="BX714" s="8"/>
      <c r="BY714" s="8"/>
      <c r="BZ714" s="8"/>
      <c r="CA714" s="8"/>
      <c r="CB714" s="8"/>
      <c r="CC714" s="8"/>
      <c r="CD714" s="8"/>
      <c r="CE714" s="8"/>
      <c r="CF714" s="8"/>
      <c r="CG714" s="8"/>
      <c r="CH714" s="8"/>
    </row>
    <row r="715" spans="1:86">
      <c r="A715" s="8"/>
      <c r="B715" s="8"/>
      <c r="C715" s="8"/>
      <c r="D715" s="8"/>
      <c r="E715" s="8"/>
      <c r="F715" s="8"/>
      <c r="G715" s="8"/>
      <c r="H715" s="8"/>
      <c r="I715" s="8"/>
      <c r="J715" s="8"/>
      <c r="K715" s="8"/>
      <c r="L715" s="8"/>
      <c r="M715" s="8"/>
      <c r="N715" s="8"/>
      <c r="O715" s="8"/>
      <c r="P715" s="8"/>
      <c r="Q715" s="8"/>
      <c r="R715" s="8"/>
      <c r="S715" s="8"/>
      <c r="T715" s="8"/>
      <c r="U715" s="8"/>
      <c r="V715" s="8"/>
      <c r="W715" s="8"/>
      <c r="X715" s="8"/>
      <c r="Z715" s="8"/>
      <c r="AA715" s="8"/>
      <c r="AB715" s="8"/>
      <c r="AC715" s="8"/>
      <c r="AD715" s="8"/>
      <c r="AE715" s="8"/>
      <c r="AF715" s="8"/>
      <c r="AG715" s="8"/>
      <c r="AH715" s="8"/>
      <c r="AI715" s="8"/>
      <c r="AJ715" s="8"/>
      <c r="AK715" s="8"/>
      <c r="AL715" s="8"/>
      <c r="AM715" s="8"/>
      <c r="AN715" s="8"/>
      <c r="AO715" s="8"/>
      <c r="AP715" s="8"/>
      <c r="AQ715" s="8"/>
      <c r="AR715" s="8"/>
      <c r="AS715" s="8"/>
      <c r="AT715" s="8"/>
      <c r="AU715" s="8"/>
      <c r="AV715" s="8"/>
      <c r="AW715" s="8"/>
      <c r="AX715" s="8"/>
      <c r="AY715" s="8"/>
      <c r="AZ715" s="8"/>
      <c r="BA715" s="8"/>
      <c r="BB715" s="8"/>
      <c r="BC715" s="8"/>
      <c r="BD715" s="8"/>
      <c r="BE715" s="8"/>
      <c r="BF715" s="8"/>
      <c r="BG715" s="8"/>
      <c r="BH715" s="8"/>
      <c r="BI715" s="8"/>
      <c r="BJ715" s="8"/>
      <c r="BK715" s="8"/>
      <c r="BL715" s="8"/>
      <c r="BM715" s="8"/>
      <c r="BN715" s="8"/>
      <c r="BO715" s="8"/>
      <c r="BP715" s="8"/>
      <c r="BQ715" s="8"/>
      <c r="BR715" s="8"/>
      <c r="BS715" s="8"/>
      <c r="BT715" s="8"/>
      <c r="BU715" s="8"/>
      <c r="BV715" s="8"/>
      <c r="BW715" s="8"/>
      <c r="BX715" s="8"/>
      <c r="BY715" s="8"/>
      <c r="BZ715" s="8"/>
      <c r="CA715" s="8"/>
      <c r="CB715" s="8"/>
      <c r="CC715" s="8"/>
      <c r="CD715" s="8"/>
      <c r="CE715" s="8"/>
      <c r="CF715" s="8"/>
      <c r="CG715" s="8"/>
      <c r="CH715" s="8"/>
    </row>
    <row r="716" spans="1:86">
      <c r="A716" s="8"/>
      <c r="B716" s="8"/>
      <c r="C716" s="8"/>
      <c r="D716" s="8"/>
      <c r="E716" s="8"/>
      <c r="F716" s="8"/>
      <c r="G716" s="8"/>
      <c r="H716" s="8"/>
      <c r="I716" s="8"/>
      <c r="J716" s="8"/>
      <c r="K716" s="8"/>
      <c r="L716" s="8"/>
      <c r="M716" s="8"/>
      <c r="N716" s="8"/>
      <c r="O716" s="8"/>
      <c r="P716" s="8"/>
      <c r="Q716" s="8"/>
      <c r="R716" s="8"/>
      <c r="S716" s="8"/>
      <c r="T716" s="8"/>
      <c r="U716" s="8"/>
      <c r="V716" s="8"/>
      <c r="W716" s="8"/>
      <c r="X716" s="8"/>
      <c r="Z716" s="8"/>
      <c r="AA716" s="8"/>
      <c r="AB716" s="8"/>
      <c r="AC716" s="8"/>
      <c r="AD716" s="8"/>
      <c r="AE716" s="8"/>
      <c r="AF716" s="8"/>
      <c r="AG716" s="8"/>
      <c r="AH716" s="8"/>
      <c r="AI716" s="8"/>
      <c r="AJ716" s="8"/>
      <c r="AK716" s="8"/>
      <c r="AL716" s="8"/>
      <c r="AM716" s="8"/>
      <c r="AN716" s="8"/>
      <c r="AO716" s="8"/>
      <c r="AP716" s="8"/>
      <c r="AQ716" s="8"/>
      <c r="AR716" s="8"/>
      <c r="AS716" s="8"/>
      <c r="AT716" s="8"/>
      <c r="AU716" s="8"/>
      <c r="AV716" s="8"/>
      <c r="AW716" s="8"/>
      <c r="AX716" s="8"/>
      <c r="AY716" s="8"/>
      <c r="AZ716" s="8"/>
      <c r="BA716" s="8"/>
      <c r="BB716" s="8"/>
      <c r="BC716" s="8"/>
      <c r="BD716" s="8"/>
      <c r="BE716" s="8"/>
      <c r="BF716" s="8"/>
      <c r="BG716" s="8"/>
      <c r="BH716" s="8"/>
      <c r="BI716" s="8"/>
      <c r="BJ716" s="8"/>
      <c r="BK716" s="8"/>
      <c r="BL716" s="8"/>
      <c r="BM716" s="8"/>
      <c r="BN716" s="8"/>
      <c r="BO716" s="8"/>
      <c r="BP716" s="8"/>
      <c r="BQ716" s="8"/>
      <c r="BR716" s="8"/>
      <c r="BS716" s="8"/>
      <c r="BT716" s="8"/>
      <c r="BU716" s="8"/>
      <c r="BV716" s="8"/>
      <c r="BW716" s="8"/>
      <c r="BX716" s="8"/>
      <c r="BY716" s="8"/>
      <c r="BZ716" s="8"/>
      <c r="CA716" s="8"/>
      <c r="CB716" s="8"/>
      <c r="CC716" s="8"/>
      <c r="CD716" s="8"/>
      <c r="CE716" s="8"/>
      <c r="CF716" s="8"/>
      <c r="CG716" s="8"/>
      <c r="CH716" s="8"/>
    </row>
    <row r="717" spans="1:86">
      <c r="A717" s="8"/>
      <c r="B717" s="8"/>
      <c r="C717" s="8"/>
      <c r="D717" s="8"/>
      <c r="E717" s="8"/>
      <c r="F717" s="8"/>
      <c r="G717" s="8"/>
      <c r="H717" s="8"/>
      <c r="I717" s="8"/>
      <c r="J717" s="8"/>
      <c r="K717" s="8"/>
      <c r="L717" s="8"/>
      <c r="M717" s="8"/>
      <c r="N717" s="8"/>
      <c r="O717" s="8"/>
      <c r="P717" s="8"/>
      <c r="Q717" s="8"/>
      <c r="R717" s="8"/>
      <c r="S717" s="8"/>
      <c r="T717" s="8"/>
      <c r="U717" s="8"/>
      <c r="V717" s="8"/>
      <c r="W717" s="8"/>
      <c r="X717" s="8"/>
      <c r="Z717" s="8"/>
      <c r="AA717" s="8"/>
      <c r="AB717" s="8"/>
      <c r="AC717" s="8"/>
      <c r="AD717" s="8"/>
      <c r="AE717" s="8"/>
      <c r="AF717" s="8"/>
      <c r="AG717" s="8"/>
      <c r="AH717" s="8"/>
      <c r="AI717" s="8"/>
      <c r="AJ717" s="8"/>
      <c r="AK717" s="8"/>
      <c r="AL717" s="8"/>
      <c r="AM717" s="8"/>
      <c r="AN717" s="8"/>
      <c r="AO717" s="8"/>
      <c r="AP717" s="8"/>
      <c r="AQ717" s="8"/>
      <c r="AR717" s="8"/>
      <c r="AS717" s="8"/>
      <c r="AT717" s="8"/>
      <c r="AU717" s="8"/>
      <c r="AV717" s="8"/>
      <c r="AW717" s="8"/>
      <c r="AX717" s="8"/>
      <c r="AY717" s="8"/>
      <c r="AZ717" s="8"/>
      <c r="BA717" s="8"/>
      <c r="BB717" s="8"/>
      <c r="BC717" s="8"/>
      <c r="BD717" s="8"/>
      <c r="BE717" s="8"/>
      <c r="BF717" s="8"/>
      <c r="BG717" s="8"/>
      <c r="BH717" s="8"/>
      <c r="BI717" s="8"/>
      <c r="BJ717" s="8"/>
      <c r="BK717" s="8"/>
      <c r="BL717" s="8"/>
      <c r="BM717" s="8"/>
      <c r="BN717" s="8"/>
      <c r="BO717" s="8"/>
      <c r="BP717" s="8"/>
      <c r="BQ717" s="8"/>
      <c r="BR717" s="8"/>
      <c r="BS717" s="8"/>
      <c r="BT717" s="8"/>
      <c r="BU717" s="8"/>
      <c r="BV717" s="8"/>
      <c r="BW717" s="8"/>
      <c r="BX717" s="8"/>
      <c r="BY717" s="8"/>
      <c r="BZ717" s="8"/>
      <c r="CA717" s="8"/>
      <c r="CB717" s="8"/>
      <c r="CC717" s="8"/>
      <c r="CD717" s="8"/>
      <c r="CE717" s="8"/>
      <c r="CF717" s="8"/>
      <c r="CG717" s="8"/>
      <c r="CH717" s="8"/>
    </row>
    <row r="718" spans="1:86">
      <c r="A718" s="8"/>
      <c r="B718" s="8"/>
      <c r="C718" s="8"/>
      <c r="D718" s="8"/>
      <c r="E718" s="8"/>
      <c r="F718" s="8"/>
      <c r="G718" s="8"/>
      <c r="H718" s="8"/>
      <c r="I718" s="8"/>
      <c r="J718" s="8"/>
      <c r="K718" s="8"/>
      <c r="L718" s="8"/>
      <c r="M718" s="8"/>
      <c r="N718" s="8"/>
      <c r="O718" s="8"/>
      <c r="P718" s="8"/>
      <c r="Q718" s="8"/>
      <c r="R718" s="8"/>
      <c r="S718" s="8"/>
      <c r="T718" s="8"/>
      <c r="U718" s="8"/>
      <c r="V718" s="8"/>
      <c r="W718" s="8"/>
      <c r="X718" s="8"/>
      <c r="Z718" s="8"/>
      <c r="AA718" s="8"/>
      <c r="AB718" s="8"/>
      <c r="AC718" s="8"/>
      <c r="AD718" s="8"/>
      <c r="AE718" s="8"/>
      <c r="AF718" s="8"/>
      <c r="AG718" s="8"/>
      <c r="AH718" s="8"/>
      <c r="AI718" s="8"/>
      <c r="AJ718" s="8"/>
      <c r="AK718" s="8"/>
      <c r="AL718" s="8"/>
      <c r="AM718" s="8"/>
      <c r="AN718" s="8"/>
      <c r="AO718" s="8"/>
      <c r="AP718" s="8"/>
      <c r="AQ718" s="8"/>
      <c r="AR718" s="8"/>
      <c r="AS718" s="8"/>
      <c r="AT718" s="8"/>
      <c r="AU718" s="8"/>
      <c r="AV718" s="8"/>
      <c r="AW718" s="8"/>
      <c r="AX718" s="8"/>
      <c r="AY718" s="8"/>
      <c r="AZ718" s="8"/>
      <c r="BA718" s="8"/>
      <c r="BB718" s="8"/>
      <c r="BC718" s="8"/>
      <c r="BD718" s="8"/>
      <c r="BE718" s="8"/>
      <c r="BF718" s="8"/>
      <c r="BG718" s="8"/>
      <c r="BH718" s="8"/>
      <c r="BI718" s="8"/>
      <c r="BJ718" s="8"/>
      <c r="BK718" s="8"/>
      <c r="BL718" s="8"/>
      <c r="BM718" s="8"/>
      <c r="BN718" s="8"/>
      <c r="BO718" s="8"/>
      <c r="BP718" s="8"/>
      <c r="BQ718" s="8"/>
      <c r="BR718" s="8"/>
      <c r="BS718" s="8"/>
      <c r="BT718" s="8"/>
      <c r="BU718" s="8"/>
      <c r="BV718" s="8"/>
      <c r="BW718" s="8"/>
      <c r="BX718" s="8"/>
      <c r="BY718" s="8"/>
      <c r="BZ718" s="8"/>
      <c r="CA718" s="8"/>
      <c r="CB718" s="8"/>
      <c r="CC718" s="8"/>
      <c r="CD718" s="8"/>
      <c r="CE718" s="8"/>
      <c r="CF718" s="8"/>
      <c r="CG718" s="8"/>
      <c r="CH718" s="8"/>
    </row>
    <row r="719" spans="1:86">
      <c r="A719" s="8"/>
      <c r="B719" s="8"/>
      <c r="C719" s="8"/>
      <c r="D719" s="8"/>
      <c r="E719" s="8"/>
      <c r="F719" s="8"/>
      <c r="G719" s="8"/>
      <c r="H719" s="8"/>
      <c r="I719" s="8"/>
      <c r="J719" s="8"/>
      <c r="K719" s="8"/>
      <c r="L719" s="8"/>
      <c r="M719" s="8"/>
      <c r="N719" s="8"/>
      <c r="O719" s="8"/>
      <c r="P719" s="8"/>
      <c r="Q719" s="8"/>
      <c r="R719" s="8"/>
      <c r="S719" s="8"/>
      <c r="T719" s="8"/>
      <c r="U719" s="8"/>
      <c r="V719" s="8"/>
      <c r="W719" s="8"/>
      <c r="X719" s="8"/>
      <c r="Z719" s="8"/>
      <c r="AA719" s="8"/>
      <c r="AB719" s="8"/>
      <c r="AC719" s="8"/>
      <c r="AD719" s="8"/>
      <c r="AE719" s="8"/>
      <c r="AF719" s="8"/>
      <c r="AG719" s="8"/>
      <c r="AH719" s="8"/>
      <c r="AI719" s="8"/>
      <c r="AJ719" s="8"/>
      <c r="AK719" s="8"/>
      <c r="AL719" s="8"/>
      <c r="AM719" s="8"/>
      <c r="AN719" s="8"/>
      <c r="AO719" s="8"/>
      <c r="AP719" s="8"/>
      <c r="AQ719" s="8"/>
      <c r="AR719" s="8"/>
      <c r="AS719" s="8"/>
      <c r="AT719" s="8"/>
      <c r="AU719" s="8"/>
      <c r="AV719" s="8"/>
      <c r="AW719" s="8"/>
      <c r="AX719" s="8"/>
      <c r="AY719" s="8"/>
      <c r="AZ719" s="8"/>
      <c r="BA719" s="8"/>
      <c r="BB719" s="8"/>
      <c r="BC719" s="8"/>
      <c r="BD719" s="8"/>
      <c r="BE719" s="8"/>
      <c r="BF719" s="8"/>
      <c r="BG719" s="8"/>
      <c r="BH719" s="8"/>
      <c r="BI719" s="8"/>
      <c r="BJ719" s="8"/>
      <c r="BK719" s="8"/>
      <c r="BL719" s="8"/>
      <c r="BM719" s="8"/>
      <c r="BN719" s="8"/>
      <c r="BO719" s="8"/>
      <c r="BP719" s="8"/>
      <c r="BQ719" s="8"/>
      <c r="BR719" s="8"/>
      <c r="BS719" s="8"/>
      <c r="BT719" s="8"/>
      <c r="BU719" s="8"/>
      <c r="BV719" s="8"/>
      <c r="BW719" s="8"/>
      <c r="BX719" s="8"/>
      <c r="BY719" s="8"/>
      <c r="BZ719" s="8"/>
      <c r="CA719" s="8"/>
      <c r="CB719" s="8"/>
      <c r="CC719" s="8"/>
      <c r="CD719" s="8"/>
      <c r="CE719" s="8"/>
      <c r="CF719" s="8"/>
      <c r="CG719" s="8"/>
      <c r="CH719" s="8"/>
    </row>
    <row r="720" spans="1:86">
      <c r="A720" s="8"/>
      <c r="B720" s="8"/>
      <c r="C720" s="8"/>
      <c r="D720" s="8"/>
      <c r="E720" s="8"/>
      <c r="F720" s="8"/>
      <c r="G720" s="8"/>
      <c r="H720" s="8"/>
      <c r="I720" s="8"/>
      <c r="J720" s="8"/>
      <c r="K720" s="8"/>
      <c r="L720" s="8"/>
      <c r="M720" s="8"/>
      <c r="N720" s="8"/>
      <c r="O720" s="8"/>
      <c r="P720" s="8"/>
      <c r="Q720" s="8"/>
      <c r="R720" s="8"/>
      <c r="S720" s="8"/>
      <c r="T720" s="8"/>
      <c r="U720" s="8"/>
      <c r="V720" s="8"/>
      <c r="W720" s="8"/>
      <c r="X720" s="8"/>
      <c r="Z720" s="8"/>
      <c r="AA720" s="8"/>
      <c r="AB720" s="8"/>
      <c r="AC720" s="8"/>
      <c r="AD720" s="8"/>
      <c r="AE720" s="8"/>
      <c r="AF720" s="8"/>
      <c r="AG720" s="8"/>
      <c r="AH720" s="8"/>
      <c r="AI720" s="8"/>
      <c r="AJ720" s="8"/>
      <c r="AK720" s="8"/>
      <c r="AL720" s="8"/>
      <c r="AM720" s="8"/>
      <c r="AN720" s="8"/>
      <c r="AO720" s="8"/>
      <c r="AP720" s="8"/>
      <c r="AQ720" s="8"/>
      <c r="AR720" s="8"/>
      <c r="AS720" s="8"/>
      <c r="AT720" s="8"/>
      <c r="AU720" s="8"/>
      <c r="AV720" s="8"/>
      <c r="AW720" s="8"/>
      <c r="AX720" s="8"/>
      <c r="AY720" s="8"/>
      <c r="AZ720" s="8"/>
      <c r="BA720" s="8"/>
      <c r="BB720" s="8"/>
      <c r="BC720" s="8"/>
      <c r="BD720" s="8"/>
      <c r="BE720" s="8"/>
      <c r="BF720" s="8"/>
      <c r="BG720" s="8"/>
      <c r="BH720" s="8"/>
      <c r="BI720" s="8"/>
      <c r="BJ720" s="8"/>
      <c r="BK720" s="8"/>
      <c r="BL720" s="8"/>
      <c r="BM720" s="8"/>
      <c r="BN720" s="8"/>
      <c r="BO720" s="8"/>
      <c r="BP720" s="8"/>
      <c r="BQ720" s="8"/>
      <c r="BR720" s="8"/>
      <c r="BS720" s="8"/>
      <c r="BT720" s="8"/>
      <c r="BU720" s="8"/>
      <c r="BV720" s="8"/>
      <c r="BW720" s="8"/>
      <c r="BX720" s="8"/>
      <c r="BY720" s="8"/>
      <c r="BZ720" s="8"/>
      <c r="CA720" s="8"/>
      <c r="CB720" s="8"/>
      <c r="CC720" s="8"/>
      <c r="CD720" s="8"/>
      <c r="CE720" s="8"/>
      <c r="CF720" s="8"/>
      <c r="CG720" s="8"/>
      <c r="CH720" s="8"/>
    </row>
    <row r="721" spans="1:86">
      <c r="A721" s="8"/>
      <c r="B721" s="8"/>
      <c r="C721" s="8"/>
      <c r="D721" s="8"/>
      <c r="E721" s="8"/>
      <c r="F721" s="8"/>
      <c r="G721" s="8"/>
      <c r="H721" s="8"/>
      <c r="I721" s="8"/>
      <c r="J721" s="8"/>
      <c r="K721" s="8"/>
      <c r="L721" s="8"/>
      <c r="M721" s="8"/>
      <c r="N721" s="8"/>
      <c r="O721" s="8"/>
      <c r="P721" s="8"/>
      <c r="Q721" s="8"/>
      <c r="R721" s="8"/>
      <c r="S721" s="8"/>
      <c r="T721" s="8"/>
      <c r="U721" s="8"/>
      <c r="V721" s="8"/>
      <c r="W721" s="8"/>
      <c r="X721" s="8"/>
      <c r="Z721" s="8"/>
      <c r="AA721" s="8"/>
      <c r="AB721" s="8"/>
      <c r="AC721" s="8"/>
      <c r="AD721" s="8"/>
      <c r="AE721" s="8"/>
      <c r="AF721" s="8"/>
      <c r="AG721" s="8"/>
      <c r="AH721" s="8"/>
      <c r="AI721" s="8"/>
      <c r="AJ721" s="8"/>
      <c r="AK721" s="8"/>
      <c r="AL721" s="8"/>
      <c r="AM721" s="8"/>
      <c r="AN721" s="8"/>
      <c r="AO721" s="8"/>
      <c r="AP721" s="8"/>
      <c r="AQ721" s="8"/>
      <c r="AR721" s="8"/>
      <c r="AS721" s="8"/>
      <c r="AT721" s="8"/>
      <c r="AU721" s="8"/>
      <c r="AV721" s="8"/>
      <c r="AW721" s="8"/>
      <c r="AX721" s="8"/>
      <c r="AY721" s="8"/>
      <c r="AZ721" s="8"/>
      <c r="BA721" s="8"/>
      <c r="BB721" s="8"/>
      <c r="BC721" s="8"/>
      <c r="BD721" s="8"/>
      <c r="BE721" s="8"/>
      <c r="BF721" s="8"/>
      <c r="BG721" s="8"/>
      <c r="BH721" s="8"/>
      <c r="BI721" s="8"/>
      <c r="BJ721" s="8"/>
      <c r="BK721" s="8"/>
      <c r="BL721" s="8"/>
      <c r="BM721" s="8"/>
      <c r="BN721" s="8"/>
      <c r="BO721" s="8"/>
      <c r="BP721" s="8"/>
      <c r="BQ721" s="8"/>
      <c r="BR721" s="8"/>
      <c r="BS721" s="8"/>
      <c r="BT721" s="8"/>
      <c r="BU721" s="8"/>
      <c r="BV721" s="8"/>
      <c r="BW721" s="8"/>
      <c r="BX721" s="8"/>
      <c r="BY721" s="8"/>
      <c r="BZ721" s="8"/>
      <c r="CA721" s="8"/>
      <c r="CB721" s="8"/>
      <c r="CC721" s="8"/>
      <c r="CD721" s="8"/>
      <c r="CE721" s="8"/>
      <c r="CF721" s="8"/>
      <c r="CG721" s="8"/>
      <c r="CH721" s="8"/>
    </row>
    <row r="722" spans="1:86">
      <c r="A722" s="8"/>
      <c r="B722" s="8"/>
      <c r="C722" s="8"/>
      <c r="D722" s="8"/>
      <c r="E722" s="8"/>
      <c r="F722" s="8"/>
      <c r="G722" s="8"/>
      <c r="H722" s="8"/>
      <c r="I722" s="8"/>
      <c r="J722" s="8"/>
      <c r="K722" s="8"/>
      <c r="L722" s="8"/>
      <c r="M722" s="8"/>
      <c r="N722" s="8"/>
      <c r="O722" s="8"/>
      <c r="P722" s="8"/>
      <c r="Q722" s="8"/>
      <c r="R722" s="8"/>
      <c r="S722" s="8"/>
      <c r="T722" s="8"/>
      <c r="U722" s="8"/>
      <c r="V722" s="8"/>
      <c r="W722" s="8"/>
      <c r="X722" s="8"/>
      <c r="Z722" s="8"/>
      <c r="AA722" s="8"/>
      <c r="AB722" s="8"/>
      <c r="AC722" s="8"/>
      <c r="AD722" s="8"/>
      <c r="AE722" s="8"/>
      <c r="AF722" s="8"/>
      <c r="AG722" s="8"/>
      <c r="AH722" s="8"/>
      <c r="AI722" s="8"/>
      <c r="AJ722" s="8"/>
      <c r="AK722" s="8"/>
      <c r="AL722" s="8"/>
      <c r="AM722" s="8"/>
      <c r="AN722" s="8"/>
      <c r="AO722" s="8"/>
      <c r="AP722" s="8"/>
      <c r="AQ722" s="8"/>
      <c r="AR722" s="8"/>
      <c r="AS722" s="8"/>
      <c r="AT722" s="8"/>
      <c r="AU722" s="8"/>
      <c r="AV722" s="8"/>
      <c r="AW722" s="8"/>
      <c r="AX722" s="8"/>
      <c r="AY722" s="8"/>
      <c r="AZ722" s="8"/>
      <c r="BA722" s="8"/>
      <c r="BB722" s="8"/>
      <c r="BC722" s="8"/>
      <c r="BD722" s="8"/>
      <c r="BE722" s="8"/>
      <c r="BF722" s="8"/>
      <c r="BG722" s="8"/>
      <c r="BH722" s="8"/>
      <c r="BI722" s="8"/>
      <c r="BJ722" s="8"/>
      <c r="BK722" s="8"/>
      <c r="BL722" s="8"/>
      <c r="BM722" s="8"/>
      <c r="BN722" s="8"/>
      <c r="BO722" s="8"/>
      <c r="BP722" s="8"/>
      <c r="BQ722" s="8"/>
      <c r="BR722" s="8"/>
      <c r="BS722" s="8"/>
      <c r="BT722" s="8"/>
      <c r="BU722" s="8"/>
      <c r="BV722" s="8"/>
      <c r="BW722" s="8"/>
      <c r="BX722" s="8"/>
      <c r="BY722" s="8"/>
      <c r="BZ722" s="8"/>
      <c r="CA722" s="8"/>
      <c r="CB722" s="8"/>
      <c r="CC722" s="8"/>
      <c r="CD722" s="8"/>
      <c r="CE722" s="8"/>
      <c r="CF722" s="8"/>
      <c r="CG722" s="8"/>
      <c r="CH722" s="8"/>
    </row>
    <row r="723" spans="1:86">
      <c r="A723" s="8"/>
      <c r="B723" s="8"/>
      <c r="C723" s="8"/>
      <c r="D723" s="8"/>
      <c r="E723" s="8"/>
      <c r="F723" s="8"/>
      <c r="G723" s="8"/>
      <c r="H723" s="8"/>
      <c r="I723" s="8"/>
      <c r="J723" s="8"/>
      <c r="K723" s="8"/>
      <c r="L723" s="8"/>
      <c r="M723" s="8"/>
      <c r="N723" s="8"/>
      <c r="O723" s="8"/>
      <c r="P723" s="8"/>
      <c r="Q723" s="8"/>
      <c r="R723" s="8"/>
      <c r="S723" s="8"/>
      <c r="T723" s="8"/>
      <c r="U723" s="8"/>
      <c r="V723" s="8"/>
      <c r="W723" s="8"/>
      <c r="X723" s="8"/>
      <c r="Z723" s="8"/>
      <c r="AA723" s="8"/>
      <c r="AB723" s="8"/>
      <c r="AC723" s="8"/>
      <c r="AD723" s="8"/>
      <c r="AE723" s="8"/>
      <c r="AF723" s="8"/>
      <c r="AG723" s="8"/>
      <c r="AH723" s="8"/>
      <c r="AI723" s="8"/>
      <c r="AJ723" s="8"/>
      <c r="AK723" s="8"/>
      <c r="AL723" s="8"/>
      <c r="AM723" s="8"/>
      <c r="AN723" s="8"/>
      <c r="AO723" s="8"/>
      <c r="AP723" s="8"/>
      <c r="AQ723" s="8"/>
      <c r="AR723" s="8"/>
      <c r="AS723" s="8"/>
      <c r="AT723" s="8"/>
      <c r="AU723" s="8"/>
      <c r="AV723" s="8"/>
      <c r="AW723" s="8"/>
      <c r="AX723" s="8"/>
      <c r="AY723" s="8"/>
      <c r="AZ723" s="8"/>
      <c r="BA723" s="8"/>
      <c r="BB723" s="8"/>
      <c r="BC723" s="8"/>
      <c r="BD723" s="8"/>
      <c r="BE723" s="8"/>
      <c r="BF723" s="8"/>
      <c r="BG723" s="8"/>
      <c r="BH723" s="8"/>
      <c r="BI723" s="8"/>
      <c r="BJ723" s="8"/>
      <c r="BK723" s="8"/>
      <c r="BL723" s="8"/>
      <c r="BM723" s="8"/>
      <c r="BN723" s="8"/>
      <c r="BO723" s="8"/>
      <c r="BP723" s="8"/>
      <c r="BQ723" s="8"/>
      <c r="BR723" s="8"/>
      <c r="BS723" s="8"/>
      <c r="BT723" s="8"/>
      <c r="BU723" s="8"/>
      <c r="BV723" s="8"/>
      <c r="BW723" s="8"/>
      <c r="BX723" s="8"/>
      <c r="BY723" s="8"/>
      <c r="BZ723" s="8"/>
      <c r="CA723" s="8"/>
      <c r="CB723" s="8"/>
      <c r="CC723" s="8"/>
      <c r="CD723" s="8"/>
      <c r="CE723" s="8"/>
      <c r="CF723" s="8"/>
      <c r="CG723" s="8"/>
      <c r="CH723" s="8"/>
    </row>
    <row r="724" spans="1:86">
      <c r="A724" s="8"/>
      <c r="B724" s="8"/>
      <c r="C724" s="8"/>
      <c r="D724" s="8"/>
      <c r="E724" s="8"/>
      <c r="F724" s="8"/>
      <c r="G724" s="8"/>
      <c r="H724" s="8"/>
      <c r="I724" s="8"/>
      <c r="J724" s="8"/>
      <c r="K724" s="8"/>
      <c r="L724" s="8"/>
      <c r="M724" s="8"/>
      <c r="N724" s="8"/>
      <c r="O724" s="8"/>
      <c r="P724" s="8"/>
      <c r="Q724" s="8"/>
      <c r="R724" s="8"/>
      <c r="S724" s="8"/>
      <c r="T724" s="8"/>
      <c r="U724" s="8"/>
      <c r="V724" s="8"/>
      <c r="W724" s="8"/>
      <c r="X724" s="8"/>
      <c r="Z724" s="8"/>
      <c r="AA724" s="8"/>
      <c r="AB724" s="8"/>
      <c r="AC724" s="8"/>
      <c r="AD724" s="8"/>
      <c r="AE724" s="8"/>
      <c r="AF724" s="8"/>
      <c r="AG724" s="8"/>
      <c r="AH724" s="8"/>
      <c r="AI724" s="8"/>
      <c r="AJ724" s="8"/>
      <c r="AK724" s="8"/>
      <c r="AL724" s="8"/>
      <c r="AM724" s="8"/>
      <c r="AN724" s="8"/>
      <c r="AO724" s="8"/>
      <c r="AP724" s="8"/>
      <c r="AQ724" s="8"/>
      <c r="AR724" s="8"/>
      <c r="AS724" s="8"/>
      <c r="AT724" s="8"/>
      <c r="AU724" s="8"/>
      <c r="AV724" s="8"/>
      <c r="AW724" s="8"/>
      <c r="AX724" s="8"/>
      <c r="AY724" s="8"/>
      <c r="AZ724" s="8"/>
      <c r="BA724" s="8"/>
      <c r="BB724" s="8"/>
      <c r="BC724" s="8"/>
      <c r="BD724" s="8"/>
      <c r="BE724" s="8"/>
      <c r="BF724" s="8"/>
      <c r="BG724" s="8"/>
      <c r="BH724" s="8"/>
      <c r="BI724" s="8"/>
      <c r="BJ724" s="8"/>
      <c r="BK724" s="8"/>
      <c r="BL724" s="8"/>
      <c r="BM724" s="8"/>
      <c r="BN724" s="8"/>
      <c r="BO724" s="8"/>
      <c r="BP724" s="8"/>
      <c r="BQ724" s="8"/>
      <c r="BR724" s="8"/>
      <c r="BS724" s="8"/>
      <c r="BT724" s="8"/>
      <c r="BU724" s="8"/>
      <c r="BV724" s="8"/>
      <c r="BW724" s="8"/>
      <c r="BX724" s="8"/>
      <c r="BY724" s="8"/>
      <c r="BZ724" s="8"/>
      <c r="CA724" s="8"/>
      <c r="CB724" s="8"/>
      <c r="CC724" s="8"/>
      <c r="CD724" s="8"/>
      <c r="CE724" s="8"/>
      <c r="CF724" s="8"/>
      <c r="CG724" s="8"/>
      <c r="CH724" s="8"/>
    </row>
    <row r="725" spans="1:86">
      <c r="A725" s="8"/>
      <c r="B725" s="8"/>
      <c r="C725" s="8"/>
      <c r="D725" s="8"/>
      <c r="E725" s="8"/>
      <c r="F725" s="8"/>
      <c r="G725" s="8"/>
      <c r="H725" s="8"/>
      <c r="I725" s="8"/>
      <c r="J725" s="8"/>
      <c r="K725" s="8"/>
      <c r="L725" s="8"/>
      <c r="M725" s="8"/>
      <c r="N725" s="8"/>
      <c r="O725" s="8"/>
      <c r="P725" s="8"/>
      <c r="Q725" s="8"/>
      <c r="R725" s="8"/>
      <c r="S725" s="8"/>
      <c r="T725" s="8"/>
      <c r="U725" s="8"/>
      <c r="V725" s="8"/>
      <c r="W725" s="8"/>
      <c r="X725" s="8"/>
      <c r="Z725" s="8"/>
      <c r="AA725" s="8"/>
      <c r="AB725" s="8"/>
      <c r="AC725" s="8"/>
      <c r="AD725" s="8"/>
      <c r="AE725" s="8"/>
      <c r="AF725" s="8"/>
      <c r="AG725" s="8"/>
      <c r="AH725" s="8"/>
      <c r="AI725" s="8"/>
      <c r="AJ725" s="8"/>
      <c r="AK725" s="8"/>
      <c r="AL725" s="8"/>
      <c r="AM725" s="8"/>
      <c r="AN725" s="8"/>
      <c r="AO725" s="8"/>
      <c r="AP725" s="8"/>
      <c r="AQ725" s="8"/>
      <c r="AR725" s="8"/>
      <c r="AS725" s="8"/>
      <c r="AT725" s="8"/>
      <c r="AU725" s="8"/>
      <c r="AV725" s="8"/>
      <c r="AW725" s="8"/>
      <c r="AX725" s="8"/>
      <c r="AY725" s="8"/>
      <c r="AZ725" s="8"/>
      <c r="BA725" s="8"/>
      <c r="BB725" s="8"/>
      <c r="BC725" s="8"/>
      <c r="BD725" s="8"/>
      <c r="BE725" s="8"/>
      <c r="BF725" s="8"/>
      <c r="BG725" s="8"/>
      <c r="BH725" s="8"/>
      <c r="BI725" s="8"/>
      <c r="BJ725" s="8"/>
      <c r="BK725" s="8"/>
      <c r="BL725" s="8"/>
      <c r="BM725" s="8"/>
      <c r="BN725" s="8"/>
      <c r="BO725" s="8"/>
      <c r="BP725" s="8"/>
      <c r="BQ725" s="8"/>
      <c r="BR725" s="8"/>
      <c r="BS725" s="8"/>
      <c r="BT725" s="8"/>
      <c r="BU725" s="8"/>
      <c r="BV725" s="8"/>
      <c r="BW725" s="8"/>
      <c r="BX725" s="8"/>
      <c r="BY725" s="8"/>
      <c r="BZ725" s="8"/>
      <c r="CA725" s="8"/>
      <c r="CB725" s="8"/>
      <c r="CC725" s="8"/>
      <c r="CD725" s="8"/>
      <c r="CE725" s="8"/>
      <c r="CF725" s="8"/>
      <c r="CG725" s="8"/>
      <c r="CH725" s="8"/>
    </row>
    <row r="726" spans="1:86">
      <c r="A726" s="8"/>
      <c r="B726" s="8"/>
      <c r="C726" s="8"/>
      <c r="D726" s="8"/>
      <c r="E726" s="8"/>
      <c r="F726" s="8"/>
      <c r="G726" s="8"/>
      <c r="H726" s="8"/>
      <c r="I726" s="8"/>
      <c r="J726" s="8"/>
      <c r="K726" s="8"/>
      <c r="L726" s="8"/>
      <c r="M726" s="8"/>
      <c r="N726" s="8"/>
      <c r="O726" s="8"/>
      <c r="P726" s="8"/>
      <c r="Q726" s="8"/>
      <c r="R726" s="8"/>
      <c r="S726" s="8"/>
      <c r="T726" s="8"/>
      <c r="U726" s="8"/>
      <c r="V726" s="8"/>
      <c r="W726" s="8"/>
      <c r="X726" s="8"/>
      <c r="Z726" s="8"/>
      <c r="AA726" s="8"/>
      <c r="AB726" s="8"/>
      <c r="AC726" s="8"/>
      <c r="AD726" s="8"/>
      <c r="AE726" s="8"/>
      <c r="AF726" s="8"/>
      <c r="AG726" s="8"/>
      <c r="AH726" s="8"/>
      <c r="AI726" s="8"/>
      <c r="AJ726" s="8"/>
      <c r="AK726" s="8"/>
      <c r="AL726" s="8"/>
      <c r="AM726" s="8"/>
      <c r="AN726" s="8"/>
      <c r="AO726" s="8"/>
      <c r="AP726" s="8"/>
      <c r="AQ726" s="8"/>
      <c r="AR726" s="8"/>
      <c r="AS726" s="8"/>
      <c r="AT726" s="8"/>
      <c r="AU726" s="8"/>
      <c r="AV726" s="8"/>
      <c r="AW726" s="8"/>
      <c r="AX726" s="8"/>
      <c r="AY726" s="8"/>
      <c r="AZ726" s="8"/>
      <c r="BA726" s="8"/>
      <c r="BB726" s="8"/>
      <c r="BC726" s="8"/>
      <c r="BD726" s="8"/>
      <c r="BE726" s="8"/>
      <c r="BF726" s="8"/>
      <c r="BG726" s="8"/>
      <c r="BH726" s="8"/>
      <c r="BI726" s="8"/>
      <c r="BJ726" s="8"/>
      <c r="BK726" s="8"/>
      <c r="BL726" s="8"/>
      <c r="BM726" s="8"/>
      <c r="BN726" s="8"/>
      <c r="BO726" s="8"/>
      <c r="BP726" s="8"/>
      <c r="BQ726" s="8"/>
      <c r="BR726" s="8"/>
      <c r="BS726" s="8"/>
      <c r="BT726" s="8"/>
      <c r="BU726" s="8"/>
      <c r="BV726" s="8"/>
      <c r="BW726" s="8"/>
      <c r="BX726" s="8"/>
      <c r="BY726" s="8"/>
      <c r="BZ726" s="8"/>
      <c r="CA726" s="8"/>
      <c r="CB726" s="8"/>
      <c r="CC726" s="8"/>
      <c r="CD726" s="8"/>
      <c r="CE726" s="8"/>
      <c r="CF726" s="8"/>
      <c r="CG726" s="8"/>
      <c r="CH726" s="8"/>
    </row>
    <row r="727" spans="1:86">
      <c r="A727" s="8"/>
      <c r="B727" s="8"/>
      <c r="C727" s="8"/>
      <c r="D727" s="8"/>
      <c r="E727" s="8"/>
      <c r="F727" s="8"/>
      <c r="G727" s="8"/>
      <c r="H727" s="8"/>
      <c r="I727" s="8"/>
      <c r="J727" s="8"/>
      <c r="K727" s="8"/>
      <c r="L727" s="8"/>
      <c r="M727" s="8"/>
      <c r="N727" s="8"/>
      <c r="O727" s="8"/>
      <c r="P727" s="8"/>
      <c r="Q727" s="8"/>
      <c r="R727" s="8"/>
      <c r="S727" s="8"/>
      <c r="T727" s="8"/>
      <c r="U727" s="8"/>
      <c r="V727" s="8"/>
      <c r="W727" s="8"/>
      <c r="X727" s="8"/>
      <c r="Z727" s="8"/>
      <c r="AA727" s="8"/>
      <c r="AB727" s="8"/>
      <c r="AC727" s="8"/>
      <c r="AD727" s="8"/>
      <c r="AE727" s="8"/>
      <c r="AF727" s="8"/>
      <c r="AG727" s="8"/>
      <c r="AH727" s="8"/>
      <c r="AI727" s="8"/>
      <c r="AJ727" s="8"/>
      <c r="AK727" s="8"/>
      <c r="AL727" s="8"/>
      <c r="AM727" s="8"/>
      <c r="AN727" s="8"/>
      <c r="AO727" s="8"/>
      <c r="AP727" s="8"/>
      <c r="AQ727" s="8"/>
      <c r="AR727" s="8"/>
      <c r="AS727" s="8"/>
      <c r="AT727" s="8"/>
      <c r="AU727" s="8"/>
      <c r="AV727" s="8"/>
      <c r="AW727" s="8"/>
      <c r="AX727" s="8"/>
      <c r="AY727" s="8"/>
      <c r="AZ727" s="8"/>
      <c r="BA727" s="8"/>
      <c r="BB727" s="8"/>
      <c r="BC727" s="8"/>
      <c r="BD727" s="8"/>
      <c r="BE727" s="8"/>
      <c r="BF727" s="8"/>
      <c r="BG727" s="8"/>
      <c r="BH727" s="8"/>
      <c r="BI727" s="8"/>
      <c r="BJ727" s="8"/>
      <c r="BK727" s="8"/>
      <c r="BL727" s="8"/>
      <c r="BM727" s="8"/>
      <c r="BN727" s="8"/>
      <c r="BO727" s="8"/>
      <c r="BP727" s="8"/>
      <c r="BQ727" s="8"/>
      <c r="BR727" s="8"/>
      <c r="BS727" s="8"/>
      <c r="BT727" s="8"/>
      <c r="BU727" s="8"/>
      <c r="BV727" s="8"/>
      <c r="BW727" s="8"/>
      <c r="BX727" s="8"/>
      <c r="BY727" s="8"/>
      <c r="BZ727" s="8"/>
      <c r="CA727" s="8"/>
      <c r="CB727" s="8"/>
      <c r="CC727" s="8"/>
      <c r="CD727" s="8"/>
      <c r="CE727" s="8"/>
      <c r="CF727" s="8"/>
      <c r="CG727" s="8"/>
      <c r="CH727" s="8"/>
    </row>
    <row r="728" spans="1:86">
      <c r="A728" s="8"/>
      <c r="B728" s="8"/>
      <c r="C728" s="8"/>
      <c r="D728" s="8"/>
      <c r="E728" s="8"/>
      <c r="F728" s="8"/>
      <c r="G728" s="8"/>
      <c r="H728" s="8"/>
      <c r="I728" s="8"/>
      <c r="J728" s="8"/>
      <c r="K728" s="8"/>
      <c r="L728" s="8"/>
      <c r="M728" s="8"/>
      <c r="N728" s="8"/>
      <c r="O728" s="8"/>
      <c r="P728" s="8"/>
      <c r="Q728" s="8"/>
      <c r="R728" s="8"/>
      <c r="S728" s="8"/>
      <c r="T728" s="8"/>
      <c r="U728" s="8"/>
      <c r="V728" s="8"/>
      <c r="W728" s="8"/>
      <c r="X728" s="8"/>
      <c r="Z728" s="8"/>
      <c r="AA728" s="8"/>
      <c r="AB728" s="8"/>
      <c r="AC728" s="8"/>
      <c r="AD728" s="8"/>
      <c r="AE728" s="8"/>
      <c r="AF728" s="8"/>
      <c r="AG728" s="8"/>
      <c r="AH728" s="8"/>
      <c r="AI728" s="8"/>
      <c r="AJ728" s="8"/>
      <c r="AK728" s="8"/>
      <c r="AL728" s="8"/>
      <c r="AM728" s="8"/>
      <c r="AN728" s="8"/>
      <c r="AO728" s="8"/>
      <c r="AP728" s="8"/>
      <c r="AQ728" s="8"/>
      <c r="AR728" s="8"/>
      <c r="AS728" s="8"/>
      <c r="AT728" s="8"/>
      <c r="AU728" s="8"/>
      <c r="AV728" s="8"/>
      <c r="AW728" s="8"/>
      <c r="AX728" s="8"/>
      <c r="AY728" s="8"/>
      <c r="AZ728" s="8"/>
      <c r="BA728" s="8"/>
      <c r="BB728" s="8"/>
      <c r="BC728" s="8"/>
      <c r="BD728" s="8"/>
      <c r="BE728" s="8"/>
      <c r="BF728" s="8"/>
      <c r="BG728" s="8"/>
      <c r="BH728" s="8"/>
      <c r="BI728" s="8"/>
      <c r="BJ728" s="8"/>
      <c r="BK728" s="8"/>
      <c r="BL728" s="8"/>
      <c r="BM728" s="8"/>
      <c r="BN728" s="8"/>
      <c r="BO728" s="8"/>
      <c r="BP728" s="8"/>
      <c r="BQ728" s="8"/>
      <c r="BR728" s="8"/>
      <c r="BS728" s="8"/>
      <c r="BT728" s="8"/>
      <c r="BU728" s="8"/>
      <c r="BV728" s="8"/>
      <c r="BW728" s="8"/>
      <c r="BX728" s="8"/>
      <c r="BY728" s="8"/>
      <c r="BZ728" s="8"/>
      <c r="CA728" s="8"/>
      <c r="CB728" s="8"/>
      <c r="CC728" s="8"/>
      <c r="CD728" s="8"/>
      <c r="CE728" s="8"/>
      <c r="CF728" s="8"/>
      <c r="CG728" s="8"/>
      <c r="CH728" s="8"/>
    </row>
    <row r="729" spans="1:86">
      <c r="A729" s="8"/>
      <c r="B729" s="8"/>
      <c r="C729" s="8"/>
      <c r="D729" s="8"/>
      <c r="E729" s="8"/>
      <c r="F729" s="8"/>
      <c r="G729" s="8"/>
      <c r="H729" s="8"/>
      <c r="I729" s="8"/>
      <c r="J729" s="8"/>
      <c r="K729" s="8"/>
      <c r="L729" s="8"/>
      <c r="M729" s="8"/>
      <c r="N729" s="8"/>
      <c r="O729" s="8"/>
      <c r="P729" s="8"/>
      <c r="Q729" s="8"/>
      <c r="R729" s="8"/>
      <c r="S729" s="8"/>
      <c r="T729" s="8"/>
      <c r="U729" s="8"/>
      <c r="V729" s="8"/>
      <c r="W729" s="8"/>
      <c r="X729" s="8"/>
      <c r="Z729" s="8"/>
      <c r="AA729" s="8"/>
      <c r="AB729" s="8"/>
      <c r="AC729" s="8"/>
      <c r="AD729" s="8"/>
      <c r="AE729" s="8"/>
      <c r="AF729" s="8"/>
      <c r="AG729" s="8"/>
      <c r="AH729" s="8"/>
      <c r="AI729" s="8"/>
      <c r="AJ729" s="8"/>
      <c r="AK729" s="8"/>
      <c r="AL729" s="8"/>
      <c r="AM729" s="8"/>
      <c r="AN729" s="8"/>
      <c r="AO729" s="8"/>
      <c r="AP729" s="8"/>
      <c r="AQ729" s="8"/>
      <c r="AR729" s="8"/>
      <c r="AS729" s="8"/>
      <c r="AT729" s="8"/>
      <c r="AU729" s="8"/>
      <c r="AV729" s="8"/>
      <c r="AW729" s="8"/>
      <c r="AX729" s="8"/>
      <c r="AY729" s="8"/>
      <c r="AZ729" s="8"/>
      <c r="BA729" s="8"/>
      <c r="BB729" s="8"/>
      <c r="BC729" s="8"/>
      <c r="BD729" s="8"/>
      <c r="BE729" s="8"/>
      <c r="BF729" s="8"/>
      <c r="BG729" s="8"/>
      <c r="BH729" s="8"/>
      <c r="BI729" s="8"/>
      <c r="BJ729" s="8"/>
      <c r="BK729" s="8"/>
      <c r="BL729" s="8"/>
      <c r="BM729" s="8"/>
      <c r="BN729" s="8"/>
      <c r="BO729" s="8"/>
      <c r="BP729" s="8"/>
      <c r="BQ729" s="8"/>
      <c r="BR729" s="8"/>
      <c r="BS729" s="8"/>
      <c r="BT729" s="8"/>
      <c r="BU729" s="8"/>
      <c r="BV729" s="8"/>
      <c r="BW729" s="8"/>
      <c r="BX729" s="8"/>
      <c r="BY729" s="8"/>
      <c r="BZ729" s="8"/>
      <c r="CA729" s="8"/>
      <c r="CB729" s="8"/>
      <c r="CC729" s="8"/>
      <c r="CD729" s="8"/>
      <c r="CE729" s="8"/>
      <c r="CF729" s="8"/>
      <c r="CG729" s="8"/>
      <c r="CH729" s="8"/>
    </row>
    <row r="730" spans="1:86">
      <c r="A730" s="8"/>
      <c r="B730" s="8"/>
      <c r="C730" s="8"/>
      <c r="D730" s="8"/>
      <c r="E730" s="8"/>
      <c r="F730" s="8"/>
      <c r="G730" s="8"/>
      <c r="H730" s="8"/>
      <c r="I730" s="8"/>
      <c r="J730" s="8"/>
      <c r="K730" s="8"/>
      <c r="L730" s="8"/>
      <c r="M730" s="8"/>
      <c r="N730" s="8"/>
      <c r="O730" s="8"/>
      <c r="P730" s="8"/>
      <c r="Q730" s="8"/>
      <c r="R730" s="8"/>
      <c r="S730" s="8"/>
      <c r="T730" s="8"/>
      <c r="U730" s="8"/>
      <c r="V730" s="8"/>
      <c r="W730" s="8"/>
      <c r="X730" s="8"/>
      <c r="Z730" s="8"/>
      <c r="AA730" s="8"/>
      <c r="AB730" s="8"/>
      <c r="AC730" s="8"/>
      <c r="AD730" s="8"/>
      <c r="AE730" s="8"/>
      <c r="AF730" s="8"/>
      <c r="AG730" s="8"/>
      <c r="AH730" s="8"/>
      <c r="AI730" s="8"/>
      <c r="AJ730" s="8"/>
      <c r="AK730" s="8"/>
      <c r="AL730" s="8"/>
      <c r="AM730" s="8"/>
      <c r="AN730" s="8"/>
      <c r="AO730" s="8"/>
      <c r="AP730" s="8"/>
      <c r="AQ730" s="8"/>
      <c r="AR730" s="8"/>
      <c r="AS730" s="8"/>
      <c r="AT730" s="8"/>
      <c r="AU730" s="8"/>
      <c r="AV730" s="8"/>
      <c r="AW730" s="8"/>
      <c r="AX730" s="8"/>
      <c r="AY730" s="8"/>
      <c r="AZ730" s="8"/>
      <c r="BA730" s="8"/>
      <c r="BB730" s="8"/>
      <c r="BC730" s="8"/>
      <c r="BD730" s="8"/>
      <c r="BE730" s="8"/>
      <c r="BF730" s="8"/>
      <c r="BG730" s="8"/>
      <c r="BH730" s="8"/>
      <c r="BI730" s="8"/>
      <c r="BJ730" s="8"/>
      <c r="BK730" s="8"/>
      <c r="BL730" s="8"/>
      <c r="BM730" s="8"/>
      <c r="BN730" s="8"/>
      <c r="BO730" s="8"/>
      <c r="BP730" s="8"/>
      <c r="BQ730" s="8"/>
      <c r="BR730" s="8"/>
      <c r="BS730" s="8"/>
      <c r="BT730" s="8"/>
      <c r="BU730" s="8"/>
      <c r="BV730" s="8"/>
      <c r="BW730" s="8"/>
      <c r="BX730" s="8"/>
      <c r="BY730" s="8"/>
      <c r="BZ730" s="8"/>
      <c r="CA730" s="8"/>
      <c r="CB730" s="8"/>
      <c r="CC730" s="8"/>
      <c r="CD730" s="8"/>
      <c r="CE730" s="8"/>
      <c r="CF730" s="8"/>
      <c r="CG730" s="8"/>
      <c r="CH730" s="8"/>
    </row>
    <row r="731" spans="1:86">
      <c r="A731" s="8"/>
      <c r="B731" s="8"/>
      <c r="C731" s="8"/>
      <c r="D731" s="8"/>
      <c r="E731" s="8"/>
      <c r="F731" s="8"/>
      <c r="G731" s="8"/>
      <c r="H731" s="8"/>
      <c r="I731" s="8"/>
      <c r="J731" s="8"/>
      <c r="K731" s="8"/>
      <c r="L731" s="8"/>
      <c r="M731" s="8"/>
      <c r="N731" s="8"/>
      <c r="O731" s="8"/>
      <c r="P731" s="8"/>
      <c r="Q731" s="8"/>
      <c r="R731" s="8"/>
      <c r="S731" s="8"/>
      <c r="T731" s="8"/>
      <c r="U731" s="8"/>
      <c r="V731" s="8"/>
      <c r="W731" s="8"/>
      <c r="X731" s="8"/>
      <c r="Z731" s="8"/>
      <c r="AA731" s="8"/>
      <c r="AB731" s="8"/>
      <c r="AC731" s="8"/>
      <c r="AD731" s="8"/>
      <c r="AE731" s="8"/>
      <c r="AF731" s="8"/>
      <c r="AG731" s="8"/>
      <c r="AH731" s="8"/>
      <c r="AI731" s="8"/>
      <c r="AJ731" s="8"/>
      <c r="AK731" s="8"/>
      <c r="AL731" s="8"/>
      <c r="AM731" s="8"/>
      <c r="AN731" s="8"/>
      <c r="AO731" s="8"/>
      <c r="AP731" s="8"/>
      <c r="AQ731" s="8"/>
      <c r="AR731" s="8"/>
      <c r="AS731" s="8"/>
      <c r="AT731" s="8"/>
      <c r="AU731" s="8"/>
      <c r="AV731" s="8"/>
      <c r="AW731" s="8"/>
      <c r="AX731" s="8"/>
      <c r="AY731" s="8"/>
      <c r="AZ731" s="8"/>
      <c r="BA731" s="8"/>
      <c r="BB731" s="8"/>
      <c r="BC731" s="8"/>
      <c r="BD731" s="8"/>
      <c r="BE731" s="8"/>
      <c r="BF731" s="8"/>
      <c r="BG731" s="8"/>
      <c r="BH731" s="8"/>
      <c r="BI731" s="8"/>
      <c r="BJ731" s="8"/>
      <c r="BK731" s="8"/>
      <c r="BL731" s="8"/>
      <c r="BM731" s="8"/>
      <c r="BN731" s="8"/>
      <c r="BO731" s="8"/>
      <c r="BP731" s="8"/>
      <c r="BQ731" s="8"/>
      <c r="BR731" s="8"/>
      <c r="BS731" s="8"/>
      <c r="BT731" s="8"/>
      <c r="BU731" s="8"/>
      <c r="BV731" s="8"/>
      <c r="BW731" s="8"/>
      <c r="BX731" s="8"/>
      <c r="BY731" s="8"/>
      <c r="BZ731" s="8"/>
      <c r="CA731" s="8"/>
      <c r="CB731" s="8"/>
      <c r="CC731" s="8"/>
      <c r="CD731" s="8"/>
      <c r="CE731" s="8"/>
      <c r="CF731" s="8"/>
      <c r="CG731" s="8"/>
      <c r="CH731" s="8"/>
    </row>
    <row r="732" spans="1:86">
      <c r="A732" s="8"/>
      <c r="B732" s="8"/>
      <c r="C732" s="8"/>
      <c r="D732" s="8"/>
      <c r="E732" s="8"/>
      <c r="F732" s="8"/>
      <c r="G732" s="8"/>
      <c r="H732" s="8"/>
      <c r="I732" s="8"/>
      <c r="J732" s="8"/>
      <c r="K732" s="8"/>
      <c r="L732" s="8"/>
      <c r="M732" s="8"/>
      <c r="N732" s="8"/>
      <c r="O732" s="8"/>
      <c r="P732" s="8"/>
      <c r="Q732" s="8"/>
      <c r="R732" s="8"/>
      <c r="S732" s="8"/>
      <c r="T732" s="8"/>
      <c r="U732" s="8"/>
      <c r="V732" s="8"/>
      <c r="W732" s="8"/>
      <c r="X732" s="8"/>
      <c r="Z732" s="8"/>
      <c r="AA732" s="8"/>
      <c r="AB732" s="8"/>
      <c r="AC732" s="8"/>
      <c r="AD732" s="8"/>
      <c r="AE732" s="8"/>
      <c r="AF732" s="8"/>
      <c r="AG732" s="8"/>
      <c r="AH732" s="8"/>
      <c r="AI732" s="8"/>
      <c r="AJ732" s="8"/>
      <c r="AK732" s="8"/>
      <c r="AL732" s="8"/>
      <c r="AM732" s="8"/>
      <c r="AN732" s="8"/>
      <c r="AO732" s="8"/>
      <c r="AP732" s="8"/>
      <c r="AQ732" s="8"/>
      <c r="AR732" s="8"/>
      <c r="AS732" s="8"/>
      <c r="AT732" s="8"/>
      <c r="AU732" s="8"/>
      <c r="AV732" s="8"/>
      <c r="AW732" s="8"/>
      <c r="AX732" s="8"/>
      <c r="AY732" s="8"/>
      <c r="AZ732" s="8"/>
      <c r="BA732" s="8"/>
      <c r="BB732" s="8"/>
      <c r="BC732" s="8"/>
      <c r="BD732" s="8"/>
      <c r="BE732" s="8"/>
      <c r="BF732" s="8"/>
      <c r="BG732" s="8"/>
      <c r="BH732" s="8"/>
      <c r="BI732" s="8"/>
      <c r="BJ732" s="8"/>
      <c r="BK732" s="8"/>
      <c r="BL732" s="8"/>
      <c r="BM732" s="8"/>
      <c r="BN732" s="8"/>
      <c r="BO732" s="8"/>
      <c r="BP732" s="8"/>
      <c r="BQ732" s="8"/>
      <c r="BR732" s="8"/>
      <c r="BS732" s="8"/>
      <c r="BT732" s="8"/>
      <c r="BU732" s="8"/>
      <c r="BV732" s="8"/>
      <c r="BW732" s="8"/>
      <c r="BX732" s="8"/>
      <c r="BY732" s="8"/>
      <c r="BZ732" s="8"/>
      <c r="CA732" s="8"/>
      <c r="CB732" s="8"/>
      <c r="CC732" s="8"/>
      <c r="CD732" s="8"/>
      <c r="CE732" s="8"/>
      <c r="CF732" s="8"/>
      <c r="CG732" s="8"/>
      <c r="CH732" s="8"/>
    </row>
    <row r="733" spans="1:86">
      <c r="A733" s="8"/>
      <c r="B733" s="8"/>
      <c r="C733" s="8"/>
      <c r="D733" s="8"/>
      <c r="E733" s="8"/>
      <c r="F733" s="8"/>
      <c r="G733" s="8"/>
      <c r="H733" s="8"/>
      <c r="I733" s="8"/>
      <c r="J733" s="8"/>
      <c r="K733" s="8"/>
      <c r="L733" s="8"/>
      <c r="M733" s="8"/>
      <c r="N733" s="8"/>
      <c r="O733" s="8"/>
      <c r="P733" s="8"/>
      <c r="Q733" s="8"/>
      <c r="R733" s="8"/>
      <c r="S733" s="8"/>
      <c r="T733" s="8"/>
      <c r="U733" s="8"/>
      <c r="V733" s="8"/>
      <c r="W733" s="8"/>
      <c r="X733" s="8"/>
      <c r="Z733" s="8"/>
      <c r="AA733" s="8"/>
      <c r="AB733" s="8"/>
      <c r="AC733" s="8"/>
      <c r="AD733" s="8"/>
      <c r="AE733" s="8"/>
      <c r="AF733" s="8"/>
      <c r="AG733" s="8"/>
      <c r="AH733" s="8"/>
      <c r="AI733" s="8"/>
      <c r="AJ733" s="8"/>
      <c r="AK733" s="8"/>
      <c r="AL733" s="8"/>
      <c r="AM733" s="8"/>
      <c r="AN733" s="8"/>
      <c r="AO733" s="8"/>
      <c r="AP733" s="8"/>
      <c r="AQ733" s="8"/>
      <c r="AR733" s="8"/>
      <c r="AS733" s="8"/>
      <c r="AT733" s="8"/>
      <c r="AU733" s="8"/>
      <c r="AV733" s="8"/>
      <c r="AW733" s="8"/>
      <c r="AX733" s="8"/>
      <c r="AY733" s="8"/>
      <c r="AZ733" s="8"/>
      <c r="BA733" s="8"/>
      <c r="BB733" s="8"/>
      <c r="BC733" s="8"/>
      <c r="BD733" s="8"/>
      <c r="BE733" s="8"/>
      <c r="BF733" s="8"/>
      <c r="BG733" s="8"/>
      <c r="BH733" s="8"/>
      <c r="BI733" s="8"/>
      <c r="BJ733" s="8"/>
      <c r="BK733" s="8"/>
      <c r="BL733" s="8"/>
      <c r="BM733" s="8"/>
      <c r="BN733" s="8"/>
      <c r="BO733" s="8"/>
      <c r="BP733" s="8"/>
      <c r="BQ733" s="8"/>
      <c r="BR733" s="8"/>
      <c r="BS733" s="8"/>
      <c r="BT733" s="8"/>
      <c r="BU733" s="8"/>
      <c r="BV733" s="8"/>
      <c r="BW733" s="8"/>
      <c r="BX733" s="8"/>
      <c r="BY733" s="8"/>
      <c r="BZ733" s="8"/>
      <c r="CA733" s="8"/>
      <c r="CB733" s="8"/>
      <c r="CC733" s="8"/>
      <c r="CD733" s="8"/>
      <c r="CE733" s="8"/>
      <c r="CF733" s="8"/>
      <c r="CG733" s="8"/>
      <c r="CH733" s="8"/>
    </row>
    <row r="734" spans="1:86">
      <c r="A734" s="8"/>
      <c r="B734" s="8"/>
      <c r="C734" s="8"/>
      <c r="D734" s="8"/>
      <c r="E734" s="8"/>
      <c r="F734" s="8"/>
      <c r="G734" s="8"/>
      <c r="H734" s="8"/>
      <c r="I734" s="8"/>
      <c r="J734" s="8"/>
      <c r="K734" s="8"/>
      <c r="L734" s="8"/>
      <c r="M734" s="8"/>
      <c r="N734" s="8"/>
      <c r="O734" s="8"/>
      <c r="P734" s="8"/>
      <c r="Q734" s="8"/>
      <c r="R734" s="8"/>
      <c r="S734" s="8"/>
      <c r="T734" s="8"/>
      <c r="U734" s="8"/>
      <c r="V734" s="8"/>
      <c r="W734" s="8"/>
      <c r="X734" s="8"/>
      <c r="Z734" s="8"/>
      <c r="AA734" s="8"/>
      <c r="AB734" s="8"/>
      <c r="AC734" s="8"/>
      <c r="AD734" s="8"/>
      <c r="AE734" s="8"/>
      <c r="AF734" s="8"/>
      <c r="AG734" s="8"/>
      <c r="AH734" s="8"/>
      <c r="AI734" s="8"/>
      <c r="AJ734" s="8"/>
      <c r="AK734" s="8"/>
      <c r="AL734" s="8"/>
      <c r="AM734" s="8"/>
      <c r="AN734" s="8"/>
      <c r="AO734" s="8"/>
      <c r="AP734" s="8"/>
      <c r="AQ734" s="8"/>
      <c r="AR734" s="8"/>
      <c r="AS734" s="8"/>
      <c r="AT734" s="8"/>
      <c r="AU734" s="8"/>
      <c r="AV734" s="8"/>
      <c r="AW734" s="8"/>
      <c r="AX734" s="8"/>
      <c r="AY734" s="8"/>
      <c r="AZ734" s="8"/>
      <c r="BA734" s="8"/>
      <c r="BB734" s="8"/>
      <c r="BC734" s="8"/>
      <c r="BD734" s="8"/>
      <c r="BE734" s="8"/>
      <c r="BF734" s="8"/>
      <c r="BG734" s="8"/>
      <c r="BH734" s="8"/>
      <c r="BI734" s="8"/>
      <c r="BJ734" s="8"/>
      <c r="BK734" s="8"/>
      <c r="BL734" s="8"/>
      <c r="BM734" s="8"/>
      <c r="BN734" s="8"/>
      <c r="BO734" s="8"/>
      <c r="BP734" s="8"/>
      <c r="BQ734" s="8"/>
      <c r="BR734" s="8"/>
      <c r="BS734" s="8"/>
      <c r="BT734" s="8"/>
      <c r="BU734" s="8"/>
      <c r="BV734" s="8"/>
      <c r="BW734" s="8"/>
      <c r="BX734" s="8"/>
      <c r="BY734" s="8"/>
      <c r="BZ734" s="8"/>
      <c r="CA734" s="8"/>
      <c r="CB734" s="8"/>
      <c r="CC734" s="8"/>
      <c r="CD734" s="8"/>
      <c r="CE734" s="8"/>
      <c r="CF734" s="8"/>
      <c r="CG734" s="8"/>
      <c r="CH734" s="8"/>
    </row>
    <row r="735" spans="1:86">
      <c r="A735" s="8"/>
      <c r="B735" s="8"/>
      <c r="C735" s="8"/>
      <c r="D735" s="8"/>
      <c r="E735" s="8"/>
      <c r="F735" s="8"/>
      <c r="G735" s="8"/>
      <c r="H735" s="8"/>
      <c r="I735" s="8"/>
      <c r="J735" s="8"/>
      <c r="K735" s="8"/>
      <c r="L735" s="8"/>
      <c r="M735" s="8"/>
      <c r="N735" s="8"/>
      <c r="O735" s="8"/>
      <c r="P735" s="8"/>
      <c r="Q735" s="8"/>
      <c r="R735" s="8"/>
      <c r="S735" s="8"/>
      <c r="T735" s="8"/>
      <c r="U735" s="8"/>
      <c r="V735" s="8"/>
      <c r="W735" s="8"/>
      <c r="X735" s="8"/>
      <c r="Z735" s="8"/>
      <c r="AA735" s="8"/>
      <c r="AB735" s="8"/>
      <c r="AC735" s="8"/>
      <c r="AD735" s="8"/>
      <c r="AE735" s="8"/>
      <c r="AF735" s="8"/>
      <c r="AG735" s="8"/>
      <c r="AH735" s="8"/>
      <c r="AI735" s="8"/>
      <c r="AJ735" s="8"/>
      <c r="AK735" s="8"/>
      <c r="AL735" s="8"/>
      <c r="AM735" s="8"/>
      <c r="AN735" s="8"/>
      <c r="AO735" s="8"/>
      <c r="AP735" s="8"/>
      <c r="AQ735" s="8"/>
      <c r="AR735" s="8"/>
      <c r="AS735" s="8"/>
      <c r="AT735" s="8"/>
      <c r="AU735" s="8"/>
      <c r="AV735" s="8"/>
      <c r="AW735" s="8"/>
      <c r="AX735" s="8"/>
      <c r="AY735" s="8"/>
      <c r="AZ735" s="8"/>
      <c r="BA735" s="8"/>
      <c r="BB735" s="8"/>
      <c r="BC735" s="8"/>
      <c r="BD735" s="8"/>
      <c r="BE735" s="8"/>
      <c r="BF735" s="8"/>
      <c r="BG735" s="8"/>
      <c r="BH735" s="8"/>
      <c r="BI735" s="8"/>
      <c r="BJ735" s="8"/>
      <c r="BK735" s="8"/>
      <c r="BL735" s="8"/>
      <c r="BM735" s="8"/>
      <c r="BN735" s="8"/>
      <c r="BO735" s="8"/>
      <c r="BP735" s="8"/>
      <c r="BQ735" s="8"/>
      <c r="BR735" s="8"/>
      <c r="BS735" s="8"/>
      <c r="BT735" s="8"/>
      <c r="BU735" s="8"/>
      <c r="BV735" s="8"/>
      <c r="BW735" s="8"/>
      <c r="BX735" s="8"/>
      <c r="BY735" s="8"/>
      <c r="BZ735" s="8"/>
      <c r="CA735" s="8"/>
      <c r="CB735" s="8"/>
      <c r="CC735" s="8"/>
      <c r="CD735" s="8"/>
      <c r="CE735" s="8"/>
      <c r="CF735" s="8"/>
      <c r="CG735" s="8"/>
      <c r="CH735" s="8"/>
    </row>
    <row r="736" spans="1:86">
      <c r="A736" s="8"/>
      <c r="B736" s="8"/>
      <c r="C736" s="8"/>
      <c r="D736" s="8"/>
      <c r="E736" s="8"/>
      <c r="F736" s="8"/>
      <c r="G736" s="8"/>
      <c r="H736" s="8"/>
      <c r="I736" s="8"/>
      <c r="J736" s="8"/>
      <c r="K736" s="8"/>
      <c r="L736" s="8"/>
      <c r="M736" s="8"/>
      <c r="N736" s="8"/>
      <c r="O736" s="8"/>
      <c r="P736" s="8"/>
      <c r="Q736" s="8"/>
      <c r="R736" s="8"/>
      <c r="S736" s="8"/>
      <c r="T736" s="8"/>
      <c r="U736" s="8"/>
      <c r="V736" s="8"/>
      <c r="W736" s="8"/>
      <c r="X736" s="8"/>
      <c r="Z736" s="8"/>
      <c r="AA736" s="8"/>
      <c r="AB736" s="8"/>
      <c r="AC736" s="8"/>
      <c r="AD736" s="8"/>
      <c r="AE736" s="8"/>
      <c r="AF736" s="8"/>
      <c r="AG736" s="8"/>
      <c r="AH736" s="8"/>
      <c r="AI736" s="8"/>
      <c r="AJ736" s="8"/>
      <c r="AK736" s="8"/>
      <c r="AL736" s="8"/>
      <c r="AM736" s="8"/>
      <c r="AN736" s="8"/>
      <c r="AO736" s="8"/>
      <c r="AP736" s="8"/>
      <c r="AQ736" s="8"/>
      <c r="AR736" s="8"/>
      <c r="AS736" s="8"/>
      <c r="AT736" s="8"/>
      <c r="AU736" s="8"/>
      <c r="AV736" s="8"/>
      <c r="AW736" s="8"/>
      <c r="AX736" s="8"/>
      <c r="AY736" s="8"/>
      <c r="AZ736" s="8"/>
      <c r="BA736" s="8"/>
      <c r="BB736" s="8"/>
      <c r="BC736" s="8"/>
      <c r="BD736" s="8"/>
      <c r="BE736" s="8"/>
      <c r="BF736" s="8"/>
      <c r="BG736" s="8"/>
      <c r="BH736" s="8"/>
      <c r="BI736" s="8"/>
      <c r="BJ736" s="8"/>
      <c r="BK736" s="8"/>
      <c r="BL736" s="8"/>
      <c r="BM736" s="8"/>
      <c r="BN736" s="8"/>
      <c r="BO736" s="8"/>
      <c r="BP736" s="8"/>
      <c r="BQ736" s="8"/>
      <c r="BR736" s="8"/>
      <c r="BS736" s="8"/>
      <c r="BT736" s="8"/>
      <c r="BU736" s="8"/>
      <c r="BV736" s="8"/>
      <c r="BW736" s="8"/>
      <c r="BX736" s="8"/>
      <c r="BY736" s="8"/>
      <c r="BZ736" s="8"/>
      <c r="CA736" s="8"/>
      <c r="CB736" s="8"/>
      <c r="CC736" s="8"/>
      <c r="CD736" s="8"/>
      <c r="CE736" s="8"/>
      <c r="CF736" s="8"/>
      <c r="CG736" s="8"/>
      <c r="CH736" s="8"/>
    </row>
    <row r="737" spans="1:86">
      <c r="A737" s="8"/>
      <c r="B737" s="8"/>
      <c r="C737" s="8"/>
      <c r="D737" s="8"/>
      <c r="E737" s="8"/>
      <c r="F737" s="8"/>
      <c r="G737" s="8"/>
      <c r="H737" s="8"/>
      <c r="I737" s="8"/>
      <c r="J737" s="8"/>
      <c r="K737" s="8"/>
      <c r="L737" s="8"/>
      <c r="M737" s="8"/>
      <c r="N737" s="8"/>
      <c r="O737" s="8"/>
      <c r="P737" s="8"/>
      <c r="Q737" s="8"/>
      <c r="R737" s="8"/>
      <c r="S737" s="8"/>
      <c r="T737" s="8"/>
      <c r="U737" s="8"/>
      <c r="V737" s="8"/>
      <c r="W737" s="8"/>
      <c r="X737" s="8"/>
      <c r="Z737" s="8"/>
      <c r="AA737" s="8"/>
      <c r="AB737" s="8"/>
      <c r="AC737" s="8"/>
      <c r="AD737" s="8"/>
      <c r="AE737" s="8"/>
      <c r="AF737" s="8"/>
      <c r="AG737" s="8"/>
      <c r="AH737" s="8"/>
      <c r="AI737" s="8"/>
      <c r="AJ737" s="8"/>
      <c r="AK737" s="8"/>
      <c r="AL737" s="8"/>
      <c r="AM737" s="8"/>
      <c r="AN737" s="8"/>
      <c r="AO737" s="8"/>
      <c r="AP737" s="8"/>
      <c r="AQ737" s="8"/>
      <c r="AR737" s="8"/>
      <c r="AS737" s="8"/>
      <c r="AT737" s="8"/>
      <c r="AU737" s="8"/>
      <c r="AV737" s="8"/>
      <c r="AW737" s="8"/>
      <c r="AX737" s="8"/>
      <c r="AY737" s="8"/>
      <c r="AZ737" s="8"/>
      <c r="BA737" s="8"/>
      <c r="BB737" s="8"/>
      <c r="BC737" s="8"/>
      <c r="BD737" s="8"/>
      <c r="BE737" s="8"/>
      <c r="BF737" s="8"/>
      <c r="BG737" s="8"/>
      <c r="BH737" s="8"/>
      <c r="BI737" s="8"/>
      <c r="BJ737" s="8"/>
      <c r="BK737" s="8"/>
      <c r="BL737" s="8"/>
      <c r="BM737" s="8"/>
      <c r="BN737" s="8"/>
      <c r="BO737" s="8"/>
      <c r="BP737" s="8"/>
      <c r="BQ737" s="8"/>
      <c r="BR737" s="8"/>
      <c r="BS737" s="8"/>
      <c r="BT737" s="8"/>
      <c r="BU737" s="8"/>
      <c r="BV737" s="8"/>
      <c r="BW737" s="8"/>
      <c r="BX737" s="8"/>
      <c r="BY737" s="8"/>
      <c r="BZ737" s="8"/>
      <c r="CA737" s="8"/>
      <c r="CB737" s="8"/>
      <c r="CC737" s="8"/>
      <c r="CD737" s="8"/>
      <c r="CE737" s="8"/>
      <c r="CF737" s="8"/>
      <c r="CG737" s="8"/>
      <c r="CH737" s="8"/>
    </row>
    <row r="738" spans="1:86">
      <c r="A738" s="8"/>
      <c r="B738" s="8"/>
      <c r="C738" s="8"/>
      <c r="D738" s="8"/>
      <c r="E738" s="8"/>
      <c r="F738" s="8"/>
      <c r="G738" s="8"/>
      <c r="H738" s="8"/>
      <c r="I738" s="8"/>
      <c r="J738" s="8"/>
      <c r="K738" s="8"/>
      <c r="L738" s="8"/>
      <c r="M738" s="8"/>
      <c r="N738" s="8"/>
      <c r="O738" s="8"/>
      <c r="P738" s="8"/>
      <c r="Q738" s="8"/>
      <c r="R738" s="8"/>
      <c r="S738" s="8"/>
      <c r="T738" s="8"/>
      <c r="U738" s="8"/>
      <c r="V738" s="8"/>
      <c r="W738" s="8"/>
      <c r="X738" s="8"/>
      <c r="Z738" s="8"/>
      <c r="AA738" s="8"/>
      <c r="AB738" s="8"/>
      <c r="AC738" s="8"/>
      <c r="AD738" s="8"/>
      <c r="AE738" s="8"/>
      <c r="AF738" s="8"/>
      <c r="AG738" s="8"/>
      <c r="AH738" s="8"/>
      <c r="AI738" s="8"/>
      <c r="AJ738" s="8"/>
      <c r="AK738" s="8"/>
      <c r="AL738" s="8"/>
      <c r="AM738" s="8"/>
      <c r="AN738" s="8"/>
      <c r="AO738" s="8"/>
      <c r="AP738" s="8"/>
      <c r="AQ738" s="8"/>
      <c r="AR738" s="8"/>
      <c r="AS738" s="8"/>
      <c r="AT738" s="8"/>
      <c r="AU738" s="8"/>
      <c r="AV738" s="8"/>
      <c r="AW738" s="8"/>
      <c r="AX738" s="8"/>
      <c r="AY738" s="8"/>
      <c r="AZ738" s="8"/>
      <c r="BA738" s="8"/>
      <c r="BB738" s="8"/>
      <c r="BC738" s="8"/>
      <c r="BD738" s="8"/>
      <c r="BE738" s="8"/>
      <c r="BF738" s="8"/>
      <c r="BG738" s="8"/>
      <c r="BH738" s="8"/>
      <c r="BI738" s="8"/>
      <c r="BJ738" s="8"/>
      <c r="BK738" s="8"/>
      <c r="BL738" s="8"/>
      <c r="BM738" s="8"/>
      <c r="BN738" s="8"/>
      <c r="BO738" s="8"/>
      <c r="BP738" s="8"/>
      <c r="BQ738" s="8"/>
      <c r="BR738" s="8"/>
      <c r="BS738" s="8"/>
      <c r="BT738" s="8"/>
      <c r="BU738" s="8"/>
      <c r="BV738" s="8"/>
      <c r="BW738" s="8"/>
      <c r="BX738" s="8"/>
      <c r="BY738" s="8"/>
      <c r="BZ738" s="8"/>
      <c r="CA738" s="8"/>
      <c r="CB738" s="8"/>
      <c r="CC738" s="8"/>
      <c r="CD738" s="8"/>
      <c r="CE738" s="8"/>
      <c r="CF738" s="8"/>
      <c r="CG738" s="8"/>
      <c r="CH738" s="8"/>
    </row>
    <row r="739" spans="1:86">
      <c r="A739" s="8"/>
      <c r="B739" s="8"/>
      <c r="C739" s="8"/>
      <c r="D739" s="8"/>
      <c r="E739" s="8"/>
      <c r="F739" s="8"/>
      <c r="G739" s="8"/>
      <c r="H739" s="8"/>
      <c r="I739" s="8"/>
      <c r="J739" s="8"/>
      <c r="K739" s="8"/>
      <c r="L739" s="8"/>
      <c r="M739" s="8"/>
      <c r="N739" s="8"/>
      <c r="O739" s="8"/>
      <c r="P739" s="8"/>
      <c r="Q739" s="8"/>
      <c r="R739" s="8"/>
      <c r="S739" s="8"/>
      <c r="T739" s="8"/>
      <c r="U739" s="8"/>
      <c r="V739" s="8"/>
      <c r="W739" s="8"/>
      <c r="X739" s="8"/>
      <c r="Z739" s="8"/>
      <c r="AA739" s="8"/>
      <c r="AB739" s="8"/>
      <c r="AC739" s="8"/>
      <c r="AD739" s="8"/>
      <c r="AE739" s="8"/>
      <c r="AF739" s="8"/>
      <c r="AG739" s="8"/>
      <c r="AH739" s="8"/>
      <c r="AI739" s="8"/>
      <c r="AJ739" s="8"/>
      <c r="AK739" s="8"/>
      <c r="AL739" s="8"/>
      <c r="AM739" s="8"/>
      <c r="AN739" s="8"/>
      <c r="AO739" s="8"/>
      <c r="AP739" s="8"/>
      <c r="AQ739" s="8"/>
      <c r="AR739" s="8"/>
      <c r="AS739" s="8"/>
      <c r="AT739" s="8"/>
      <c r="AU739" s="8"/>
      <c r="AV739" s="8"/>
      <c r="AW739" s="8"/>
      <c r="AX739" s="8"/>
      <c r="AY739" s="8"/>
      <c r="AZ739" s="8"/>
      <c r="BA739" s="8"/>
      <c r="BB739" s="8"/>
      <c r="BC739" s="8"/>
      <c r="BD739" s="8"/>
      <c r="BE739" s="8"/>
      <c r="BF739" s="8"/>
      <c r="BG739" s="8"/>
      <c r="BH739" s="8"/>
      <c r="BI739" s="8"/>
      <c r="BJ739" s="8"/>
      <c r="BK739" s="8"/>
      <c r="BL739" s="8"/>
      <c r="BM739" s="8"/>
      <c r="BN739" s="8"/>
      <c r="BO739" s="8"/>
      <c r="BP739" s="8"/>
      <c r="BQ739" s="8"/>
      <c r="BR739" s="8"/>
      <c r="BS739" s="8"/>
      <c r="BT739" s="8"/>
      <c r="BU739" s="8"/>
      <c r="BV739" s="8"/>
      <c r="BW739" s="8"/>
      <c r="BX739" s="8"/>
      <c r="BY739" s="8"/>
      <c r="BZ739" s="8"/>
      <c r="CA739" s="8"/>
      <c r="CB739" s="8"/>
      <c r="CC739" s="8"/>
      <c r="CD739" s="8"/>
      <c r="CE739" s="8"/>
      <c r="CF739" s="8"/>
      <c r="CG739" s="8"/>
      <c r="CH739" s="8"/>
    </row>
    <row r="740" spans="1:86">
      <c r="A740" s="8"/>
      <c r="B740" s="8"/>
      <c r="C740" s="8"/>
      <c r="D740" s="8"/>
      <c r="E740" s="8"/>
      <c r="F740" s="8"/>
      <c r="G740" s="8"/>
      <c r="H740" s="8"/>
      <c r="I740" s="8"/>
      <c r="J740" s="8"/>
      <c r="K740" s="8"/>
      <c r="L740" s="8"/>
      <c r="M740" s="8"/>
      <c r="N740" s="8"/>
      <c r="O740" s="8"/>
      <c r="P740" s="8"/>
      <c r="Q740" s="8"/>
      <c r="R740" s="8"/>
      <c r="S740" s="8"/>
      <c r="T740" s="8"/>
      <c r="U740" s="8"/>
      <c r="V740" s="8"/>
      <c r="W740" s="8"/>
      <c r="X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c r="AY740" s="8"/>
      <c r="AZ740" s="8"/>
      <c r="BA740" s="8"/>
      <c r="BB740" s="8"/>
      <c r="BC740" s="8"/>
      <c r="BD740" s="8"/>
      <c r="BE740" s="8"/>
      <c r="BF740" s="8"/>
      <c r="BG740" s="8"/>
      <c r="BH740" s="8"/>
      <c r="BI740" s="8"/>
      <c r="BJ740" s="8"/>
      <c r="BK740" s="8"/>
      <c r="BL740" s="8"/>
      <c r="BM740" s="8"/>
      <c r="BN740" s="8"/>
      <c r="BO740" s="8"/>
      <c r="BP740" s="8"/>
      <c r="BQ740" s="8"/>
      <c r="BR740" s="8"/>
      <c r="BS740" s="8"/>
      <c r="BT740" s="8"/>
      <c r="BU740" s="8"/>
      <c r="BV740" s="8"/>
      <c r="BW740" s="8"/>
      <c r="BX740" s="8"/>
      <c r="BY740" s="8"/>
      <c r="BZ740" s="8"/>
      <c r="CA740" s="8"/>
      <c r="CB740" s="8"/>
      <c r="CC740" s="8"/>
      <c r="CD740" s="8"/>
      <c r="CE740" s="8"/>
      <c r="CF740" s="8"/>
      <c r="CG740" s="8"/>
      <c r="CH740" s="8"/>
    </row>
    <row r="741" spans="1:86">
      <c r="A741" s="8"/>
      <c r="B741" s="8"/>
      <c r="C741" s="8"/>
      <c r="D741" s="8"/>
      <c r="E741" s="8"/>
      <c r="F741" s="8"/>
      <c r="G741" s="8"/>
      <c r="H741" s="8"/>
      <c r="I741" s="8"/>
      <c r="J741" s="8"/>
      <c r="K741" s="8"/>
      <c r="L741" s="8"/>
      <c r="M741" s="8"/>
      <c r="N741" s="8"/>
      <c r="O741" s="8"/>
      <c r="P741" s="8"/>
      <c r="Q741" s="8"/>
      <c r="R741" s="8"/>
      <c r="S741" s="8"/>
      <c r="T741" s="8"/>
      <c r="U741" s="8"/>
      <c r="V741" s="8"/>
      <c r="W741" s="8"/>
      <c r="X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AY741" s="8"/>
      <c r="AZ741" s="8"/>
      <c r="BA741" s="8"/>
      <c r="BB741" s="8"/>
      <c r="BC741" s="8"/>
      <c r="BD741" s="8"/>
      <c r="BE741" s="8"/>
      <c r="BF741" s="8"/>
      <c r="BG741" s="8"/>
      <c r="BH741" s="8"/>
      <c r="BI741" s="8"/>
      <c r="BJ741" s="8"/>
      <c r="BK741" s="8"/>
      <c r="BL741" s="8"/>
      <c r="BM741" s="8"/>
      <c r="BN741" s="8"/>
      <c r="BO741" s="8"/>
      <c r="BP741" s="8"/>
      <c r="BQ741" s="8"/>
      <c r="BR741" s="8"/>
      <c r="BS741" s="8"/>
      <c r="BT741" s="8"/>
      <c r="BU741" s="8"/>
      <c r="BV741" s="8"/>
      <c r="BW741" s="8"/>
      <c r="BX741" s="8"/>
      <c r="BY741" s="8"/>
      <c r="BZ741" s="8"/>
      <c r="CA741" s="8"/>
      <c r="CB741" s="8"/>
      <c r="CC741" s="8"/>
      <c r="CD741" s="8"/>
      <c r="CE741" s="8"/>
      <c r="CF741" s="8"/>
      <c r="CG741" s="8"/>
      <c r="CH741" s="8"/>
    </row>
    <row r="742" spans="1:86">
      <c r="A742" s="8"/>
      <c r="B742" s="8"/>
      <c r="C742" s="8"/>
      <c r="D742" s="8"/>
      <c r="E742" s="8"/>
      <c r="F742" s="8"/>
      <c r="G742" s="8"/>
      <c r="H742" s="8"/>
      <c r="I742" s="8"/>
      <c r="J742" s="8"/>
      <c r="K742" s="8"/>
      <c r="L742" s="8"/>
      <c r="M742" s="8"/>
      <c r="N742" s="8"/>
      <c r="O742" s="8"/>
      <c r="P742" s="8"/>
      <c r="Q742" s="8"/>
      <c r="R742" s="8"/>
      <c r="S742" s="8"/>
      <c r="T742" s="8"/>
      <c r="U742" s="8"/>
      <c r="V742" s="8"/>
      <c r="W742" s="8"/>
      <c r="X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AY742" s="8"/>
      <c r="AZ742" s="8"/>
      <c r="BA742" s="8"/>
      <c r="BB742" s="8"/>
      <c r="BC742" s="8"/>
      <c r="BD742" s="8"/>
      <c r="BE742" s="8"/>
      <c r="BF742" s="8"/>
      <c r="BG742" s="8"/>
      <c r="BH742" s="8"/>
      <c r="BI742" s="8"/>
      <c r="BJ742" s="8"/>
      <c r="BK742" s="8"/>
      <c r="BL742" s="8"/>
      <c r="BM742" s="8"/>
      <c r="BN742" s="8"/>
      <c r="BO742" s="8"/>
      <c r="BP742" s="8"/>
      <c r="BQ742" s="8"/>
      <c r="BR742" s="8"/>
      <c r="BS742" s="8"/>
      <c r="BT742" s="8"/>
      <c r="BU742" s="8"/>
      <c r="BV742" s="8"/>
      <c r="BW742" s="8"/>
      <c r="BX742" s="8"/>
      <c r="BY742" s="8"/>
      <c r="BZ742" s="8"/>
      <c r="CA742" s="8"/>
      <c r="CB742" s="8"/>
      <c r="CC742" s="8"/>
      <c r="CD742" s="8"/>
      <c r="CE742" s="8"/>
      <c r="CF742" s="8"/>
      <c r="CG742" s="8"/>
      <c r="CH742" s="8"/>
    </row>
    <row r="743" spans="1:86">
      <c r="A743" s="8"/>
      <c r="B743" s="8"/>
      <c r="C743" s="8"/>
      <c r="D743" s="8"/>
      <c r="E743" s="8"/>
      <c r="F743" s="8"/>
      <c r="G743" s="8"/>
      <c r="H743" s="8"/>
      <c r="I743" s="8"/>
      <c r="J743" s="8"/>
      <c r="K743" s="8"/>
      <c r="L743" s="8"/>
      <c r="M743" s="8"/>
      <c r="N743" s="8"/>
      <c r="O743" s="8"/>
      <c r="P743" s="8"/>
      <c r="Q743" s="8"/>
      <c r="R743" s="8"/>
      <c r="S743" s="8"/>
      <c r="T743" s="8"/>
      <c r="U743" s="8"/>
      <c r="V743" s="8"/>
      <c r="W743" s="8"/>
      <c r="X743" s="8"/>
      <c r="Z743" s="8"/>
      <c r="AA743" s="8"/>
      <c r="AB743" s="8"/>
      <c r="AC743" s="8"/>
      <c r="AD743" s="8"/>
      <c r="AE743" s="8"/>
      <c r="AF743" s="8"/>
      <c r="AG743" s="8"/>
      <c r="AH743" s="8"/>
      <c r="AI743" s="8"/>
      <c r="AJ743" s="8"/>
      <c r="AK743" s="8"/>
      <c r="AL743" s="8"/>
      <c r="AM743" s="8"/>
      <c r="AN743" s="8"/>
      <c r="AO743" s="8"/>
      <c r="AP743" s="8"/>
      <c r="AQ743" s="8"/>
      <c r="AR743" s="8"/>
      <c r="AS743" s="8"/>
      <c r="AT743" s="8"/>
      <c r="AU743" s="8"/>
      <c r="AV743" s="8"/>
      <c r="AW743" s="8"/>
      <c r="AX743" s="8"/>
      <c r="AY743" s="8"/>
      <c r="AZ743" s="8"/>
      <c r="BA743" s="8"/>
      <c r="BB743" s="8"/>
      <c r="BC743" s="8"/>
      <c r="BD743" s="8"/>
      <c r="BE743" s="8"/>
      <c r="BF743" s="8"/>
      <c r="BG743" s="8"/>
      <c r="BH743" s="8"/>
      <c r="BI743" s="8"/>
      <c r="BJ743" s="8"/>
      <c r="BK743" s="8"/>
      <c r="BL743" s="8"/>
      <c r="BM743" s="8"/>
      <c r="BN743" s="8"/>
      <c r="BO743" s="8"/>
      <c r="BP743" s="8"/>
      <c r="BQ743" s="8"/>
      <c r="BR743" s="8"/>
      <c r="BS743" s="8"/>
      <c r="BT743" s="8"/>
      <c r="BU743" s="8"/>
      <c r="BV743" s="8"/>
      <c r="BW743" s="8"/>
      <c r="BX743" s="8"/>
      <c r="BY743" s="8"/>
      <c r="BZ743" s="8"/>
      <c r="CA743" s="8"/>
      <c r="CB743" s="8"/>
      <c r="CC743" s="8"/>
      <c r="CD743" s="8"/>
      <c r="CE743" s="8"/>
      <c r="CF743" s="8"/>
      <c r="CG743" s="8"/>
      <c r="CH743" s="8"/>
    </row>
    <row r="744" spans="1:86">
      <c r="A744" s="8"/>
      <c r="B744" s="8"/>
      <c r="C744" s="8"/>
      <c r="D744" s="8"/>
      <c r="E744" s="8"/>
      <c r="F744" s="8"/>
      <c r="G744" s="8"/>
      <c r="H744" s="8"/>
      <c r="I744" s="8"/>
      <c r="J744" s="8"/>
      <c r="K744" s="8"/>
      <c r="L744" s="8"/>
      <c r="M744" s="8"/>
      <c r="N744" s="8"/>
      <c r="O744" s="8"/>
      <c r="P744" s="8"/>
      <c r="Q744" s="8"/>
      <c r="R744" s="8"/>
      <c r="S744" s="8"/>
      <c r="T744" s="8"/>
      <c r="U744" s="8"/>
      <c r="V744" s="8"/>
      <c r="W744" s="8"/>
      <c r="X744" s="8"/>
      <c r="Z744" s="8"/>
      <c r="AA744" s="8"/>
      <c r="AB744" s="8"/>
      <c r="AC744" s="8"/>
      <c r="AD744" s="8"/>
      <c r="AE744" s="8"/>
      <c r="AF744" s="8"/>
      <c r="AG744" s="8"/>
      <c r="AH744" s="8"/>
      <c r="AI744" s="8"/>
      <c r="AJ744" s="8"/>
      <c r="AK744" s="8"/>
      <c r="AL744" s="8"/>
      <c r="AM744" s="8"/>
      <c r="AN744" s="8"/>
      <c r="AO744" s="8"/>
      <c r="AP744" s="8"/>
      <c r="AQ744" s="8"/>
      <c r="AR744" s="8"/>
      <c r="AS744" s="8"/>
      <c r="AT744" s="8"/>
      <c r="AU744" s="8"/>
      <c r="AV744" s="8"/>
      <c r="AW744" s="8"/>
      <c r="AX744" s="8"/>
      <c r="AY744" s="8"/>
      <c r="AZ744" s="8"/>
      <c r="BA744" s="8"/>
      <c r="BB744" s="8"/>
      <c r="BC744" s="8"/>
      <c r="BD744" s="8"/>
      <c r="BE744" s="8"/>
      <c r="BF744" s="8"/>
      <c r="BG744" s="8"/>
      <c r="BH744" s="8"/>
      <c r="BI744" s="8"/>
      <c r="BJ744" s="8"/>
      <c r="BK744" s="8"/>
      <c r="BL744" s="8"/>
      <c r="BM744" s="8"/>
      <c r="BN744" s="8"/>
      <c r="BO744" s="8"/>
      <c r="BP744" s="8"/>
      <c r="BQ744" s="8"/>
      <c r="BR744" s="8"/>
      <c r="BS744" s="8"/>
      <c r="BT744" s="8"/>
      <c r="BU744" s="8"/>
      <c r="BV744" s="8"/>
      <c r="BW744" s="8"/>
      <c r="BX744" s="8"/>
      <c r="BY744" s="8"/>
      <c r="BZ744" s="8"/>
      <c r="CA744" s="8"/>
      <c r="CB744" s="8"/>
      <c r="CC744" s="8"/>
      <c r="CD744" s="8"/>
      <c r="CE744" s="8"/>
      <c r="CF744" s="8"/>
      <c r="CG744" s="8"/>
      <c r="CH744" s="8"/>
    </row>
    <row r="745" spans="1:86">
      <c r="A745" s="8"/>
      <c r="B745" s="8"/>
      <c r="C745" s="8"/>
      <c r="D745" s="8"/>
      <c r="E745" s="8"/>
      <c r="F745" s="8"/>
      <c r="G745" s="8"/>
      <c r="H745" s="8"/>
      <c r="I745" s="8"/>
      <c r="J745" s="8"/>
      <c r="K745" s="8"/>
      <c r="L745" s="8"/>
      <c r="M745" s="8"/>
      <c r="N745" s="8"/>
      <c r="O745" s="8"/>
      <c r="P745" s="8"/>
      <c r="Q745" s="8"/>
      <c r="R745" s="8"/>
      <c r="S745" s="8"/>
      <c r="T745" s="8"/>
      <c r="U745" s="8"/>
      <c r="V745" s="8"/>
      <c r="W745" s="8"/>
      <c r="X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AY745" s="8"/>
      <c r="AZ745" s="8"/>
      <c r="BA745" s="8"/>
      <c r="BB745" s="8"/>
      <c r="BC745" s="8"/>
      <c r="BD745" s="8"/>
      <c r="BE745" s="8"/>
      <c r="BF745" s="8"/>
      <c r="BG745" s="8"/>
      <c r="BH745" s="8"/>
      <c r="BI745" s="8"/>
      <c r="BJ745" s="8"/>
      <c r="BK745" s="8"/>
      <c r="BL745" s="8"/>
      <c r="BM745" s="8"/>
      <c r="BN745" s="8"/>
      <c r="BO745" s="8"/>
      <c r="BP745" s="8"/>
      <c r="BQ745" s="8"/>
      <c r="BR745" s="8"/>
      <c r="BS745" s="8"/>
      <c r="BT745" s="8"/>
      <c r="BU745" s="8"/>
      <c r="BV745" s="8"/>
      <c r="BW745" s="8"/>
      <c r="BX745" s="8"/>
      <c r="BY745" s="8"/>
      <c r="BZ745" s="8"/>
      <c r="CA745" s="8"/>
      <c r="CB745" s="8"/>
      <c r="CC745" s="8"/>
      <c r="CD745" s="8"/>
      <c r="CE745" s="8"/>
      <c r="CF745" s="8"/>
      <c r="CG745" s="8"/>
      <c r="CH745" s="8"/>
    </row>
    <row r="746" spans="1:86">
      <c r="A746" s="8"/>
      <c r="B746" s="8"/>
      <c r="C746" s="8"/>
      <c r="D746" s="8"/>
      <c r="E746" s="8"/>
      <c r="F746" s="8"/>
      <c r="G746" s="8"/>
      <c r="H746" s="8"/>
      <c r="I746" s="8"/>
      <c r="J746" s="8"/>
      <c r="K746" s="8"/>
      <c r="L746" s="8"/>
      <c r="M746" s="8"/>
      <c r="N746" s="8"/>
      <c r="O746" s="8"/>
      <c r="P746" s="8"/>
      <c r="Q746" s="8"/>
      <c r="R746" s="8"/>
      <c r="S746" s="8"/>
      <c r="T746" s="8"/>
      <c r="U746" s="8"/>
      <c r="V746" s="8"/>
      <c r="W746" s="8"/>
      <c r="X746" s="8"/>
      <c r="Z746" s="8"/>
      <c r="AA746" s="8"/>
      <c r="AB746" s="8"/>
      <c r="AC746" s="8"/>
      <c r="AD746" s="8"/>
      <c r="AE746" s="8"/>
      <c r="AF746" s="8"/>
      <c r="AG746" s="8"/>
      <c r="AH746" s="8"/>
      <c r="AI746" s="8"/>
      <c r="AJ746" s="8"/>
      <c r="AK746" s="8"/>
      <c r="AL746" s="8"/>
      <c r="AM746" s="8"/>
      <c r="AN746" s="8"/>
      <c r="AO746" s="8"/>
      <c r="AP746" s="8"/>
      <c r="AQ746" s="8"/>
      <c r="AR746" s="8"/>
      <c r="AS746" s="8"/>
      <c r="AT746" s="8"/>
      <c r="AU746" s="8"/>
      <c r="AV746" s="8"/>
      <c r="AW746" s="8"/>
      <c r="AX746" s="8"/>
      <c r="AY746" s="8"/>
      <c r="AZ746" s="8"/>
      <c r="BA746" s="8"/>
      <c r="BB746" s="8"/>
      <c r="BC746" s="8"/>
      <c r="BD746" s="8"/>
      <c r="BE746" s="8"/>
      <c r="BF746" s="8"/>
      <c r="BG746" s="8"/>
      <c r="BH746" s="8"/>
      <c r="BI746" s="8"/>
      <c r="BJ746" s="8"/>
      <c r="BK746" s="8"/>
      <c r="BL746" s="8"/>
      <c r="BM746" s="8"/>
      <c r="BN746" s="8"/>
      <c r="BO746" s="8"/>
      <c r="BP746" s="8"/>
      <c r="BQ746" s="8"/>
      <c r="BR746" s="8"/>
      <c r="BS746" s="8"/>
      <c r="BT746" s="8"/>
      <c r="BU746" s="8"/>
      <c r="BV746" s="8"/>
      <c r="BW746" s="8"/>
      <c r="BX746" s="8"/>
      <c r="BY746" s="8"/>
      <c r="BZ746" s="8"/>
      <c r="CA746" s="8"/>
      <c r="CB746" s="8"/>
      <c r="CC746" s="8"/>
      <c r="CD746" s="8"/>
      <c r="CE746" s="8"/>
      <c r="CF746" s="8"/>
      <c r="CG746" s="8"/>
      <c r="CH746" s="8"/>
    </row>
    <row r="747" spans="1:86">
      <c r="A747" s="8"/>
      <c r="B747" s="8"/>
      <c r="C747" s="8"/>
      <c r="D747" s="8"/>
      <c r="E747" s="8"/>
      <c r="F747" s="8"/>
      <c r="G747" s="8"/>
      <c r="H747" s="8"/>
      <c r="I747" s="8"/>
      <c r="J747" s="8"/>
      <c r="K747" s="8"/>
      <c r="L747" s="8"/>
      <c r="M747" s="8"/>
      <c r="N747" s="8"/>
      <c r="O747" s="8"/>
      <c r="P747" s="8"/>
      <c r="Q747" s="8"/>
      <c r="R747" s="8"/>
      <c r="S747" s="8"/>
      <c r="T747" s="8"/>
      <c r="U747" s="8"/>
      <c r="V747" s="8"/>
      <c r="W747" s="8"/>
      <c r="X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AY747" s="8"/>
      <c r="AZ747" s="8"/>
      <c r="BA747" s="8"/>
      <c r="BB747" s="8"/>
      <c r="BC747" s="8"/>
      <c r="BD747" s="8"/>
      <c r="BE747" s="8"/>
      <c r="BF747" s="8"/>
      <c r="BG747" s="8"/>
      <c r="BH747" s="8"/>
      <c r="BI747" s="8"/>
      <c r="BJ747" s="8"/>
      <c r="BK747" s="8"/>
      <c r="BL747" s="8"/>
      <c r="BM747" s="8"/>
      <c r="BN747" s="8"/>
      <c r="BO747" s="8"/>
      <c r="BP747" s="8"/>
      <c r="BQ747" s="8"/>
      <c r="BR747" s="8"/>
      <c r="BS747" s="8"/>
      <c r="BT747" s="8"/>
      <c r="BU747" s="8"/>
      <c r="BV747" s="8"/>
      <c r="BW747" s="8"/>
      <c r="BX747" s="8"/>
      <c r="BY747" s="8"/>
      <c r="BZ747" s="8"/>
      <c r="CA747" s="8"/>
      <c r="CB747" s="8"/>
      <c r="CC747" s="8"/>
      <c r="CD747" s="8"/>
      <c r="CE747" s="8"/>
      <c r="CF747" s="8"/>
      <c r="CG747" s="8"/>
      <c r="CH747" s="8"/>
    </row>
    <row r="748" spans="1:86">
      <c r="A748" s="8"/>
      <c r="B748" s="8"/>
      <c r="C748" s="8"/>
      <c r="D748" s="8"/>
      <c r="E748" s="8"/>
      <c r="F748" s="8"/>
      <c r="G748" s="8"/>
      <c r="H748" s="8"/>
      <c r="I748" s="8"/>
      <c r="J748" s="8"/>
      <c r="K748" s="8"/>
      <c r="L748" s="8"/>
      <c r="M748" s="8"/>
      <c r="N748" s="8"/>
      <c r="O748" s="8"/>
      <c r="P748" s="8"/>
      <c r="Q748" s="8"/>
      <c r="R748" s="8"/>
      <c r="S748" s="8"/>
      <c r="T748" s="8"/>
      <c r="U748" s="8"/>
      <c r="V748" s="8"/>
      <c r="W748" s="8"/>
      <c r="X748" s="8"/>
      <c r="Z748" s="8"/>
      <c r="AA748" s="8"/>
      <c r="AB748" s="8"/>
      <c r="AC748" s="8"/>
      <c r="AD748" s="8"/>
      <c r="AE748" s="8"/>
      <c r="AF748" s="8"/>
      <c r="AG748" s="8"/>
      <c r="AH748" s="8"/>
      <c r="AI748" s="8"/>
      <c r="AJ748" s="8"/>
      <c r="AK748" s="8"/>
      <c r="AL748" s="8"/>
      <c r="AM748" s="8"/>
      <c r="AN748" s="8"/>
      <c r="AO748" s="8"/>
      <c r="AP748" s="8"/>
      <c r="AQ748" s="8"/>
      <c r="AR748" s="8"/>
      <c r="AS748" s="8"/>
      <c r="AT748" s="8"/>
      <c r="AU748" s="8"/>
      <c r="AV748" s="8"/>
      <c r="AW748" s="8"/>
      <c r="AX748" s="8"/>
      <c r="AY748" s="8"/>
      <c r="AZ748" s="8"/>
      <c r="BA748" s="8"/>
      <c r="BB748" s="8"/>
      <c r="BC748" s="8"/>
      <c r="BD748" s="8"/>
      <c r="BE748" s="8"/>
      <c r="BF748" s="8"/>
      <c r="BG748" s="8"/>
      <c r="BH748" s="8"/>
      <c r="BI748" s="8"/>
      <c r="BJ748" s="8"/>
      <c r="BK748" s="8"/>
      <c r="BL748" s="8"/>
      <c r="BM748" s="8"/>
      <c r="BN748" s="8"/>
      <c r="BO748" s="8"/>
      <c r="BP748" s="8"/>
      <c r="BQ748" s="8"/>
      <c r="BR748" s="8"/>
      <c r="BS748" s="8"/>
      <c r="BT748" s="8"/>
      <c r="BU748" s="8"/>
      <c r="BV748" s="8"/>
      <c r="BW748" s="8"/>
      <c r="BX748" s="8"/>
      <c r="BY748" s="8"/>
      <c r="BZ748" s="8"/>
      <c r="CA748" s="8"/>
      <c r="CB748" s="8"/>
      <c r="CC748" s="8"/>
      <c r="CD748" s="8"/>
      <c r="CE748" s="8"/>
      <c r="CF748" s="8"/>
      <c r="CG748" s="8"/>
      <c r="CH748" s="8"/>
    </row>
    <row r="749" spans="1:86">
      <c r="A749" s="8"/>
      <c r="B749" s="8"/>
      <c r="C749" s="8"/>
      <c r="D749" s="8"/>
      <c r="E749" s="8"/>
      <c r="F749" s="8"/>
      <c r="G749" s="8"/>
      <c r="H749" s="8"/>
      <c r="I749" s="8"/>
      <c r="J749" s="8"/>
      <c r="K749" s="8"/>
      <c r="L749" s="8"/>
      <c r="M749" s="8"/>
      <c r="N749" s="8"/>
      <c r="O749" s="8"/>
      <c r="P749" s="8"/>
      <c r="Q749" s="8"/>
      <c r="R749" s="8"/>
      <c r="S749" s="8"/>
      <c r="T749" s="8"/>
      <c r="U749" s="8"/>
      <c r="V749" s="8"/>
      <c r="W749" s="8"/>
      <c r="X749" s="8"/>
      <c r="Z749" s="8"/>
      <c r="AA749" s="8"/>
      <c r="AB749" s="8"/>
      <c r="AC749" s="8"/>
      <c r="AD749" s="8"/>
      <c r="AE749" s="8"/>
      <c r="AF749" s="8"/>
      <c r="AG749" s="8"/>
      <c r="AH749" s="8"/>
      <c r="AI749" s="8"/>
      <c r="AJ749" s="8"/>
      <c r="AK749" s="8"/>
      <c r="AL749" s="8"/>
      <c r="AM749" s="8"/>
      <c r="AN749" s="8"/>
      <c r="AO749" s="8"/>
      <c r="AP749" s="8"/>
      <c r="AQ749" s="8"/>
      <c r="AR749" s="8"/>
      <c r="AS749" s="8"/>
      <c r="AT749" s="8"/>
      <c r="AU749" s="8"/>
      <c r="AV749" s="8"/>
      <c r="AW749" s="8"/>
      <c r="AX749" s="8"/>
      <c r="AY749" s="8"/>
      <c r="AZ749" s="8"/>
      <c r="BA749" s="8"/>
      <c r="BB749" s="8"/>
      <c r="BC749" s="8"/>
      <c r="BD749" s="8"/>
      <c r="BE749" s="8"/>
      <c r="BF749" s="8"/>
      <c r="BG749" s="8"/>
      <c r="BH749" s="8"/>
      <c r="BI749" s="8"/>
      <c r="BJ749" s="8"/>
      <c r="BK749" s="8"/>
      <c r="BL749" s="8"/>
      <c r="BM749" s="8"/>
      <c r="BN749" s="8"/>
      <c r="BO749" s="8"/>
      <c r="BP749" s="8"/>
      <c r="BQ749" s="8"/>
      <c r="BR749" s="8"/>
      <c r="BS749" s="8"/>
      <c r="BT749" s="8"/>
      <c r="BU749" s="8"/>
      <c r="BV749" s="8"/>
      <c r="BW749" s="8"/>
      <c r="BX749" s="8"/>
      <c r="BY749" s="8"/>
      <c r="BZ749" s="8"/>
      <c r="CA749" s="8"/>
      <c r="CB749" s="8"/>
      <c r="CC749" s="8"/>
      <c r="CD749" s="8"/>
      <c r="CE749" s="8"/>
      <c r="CF749" s="8"/>
      <c r="CG749" s="8"/>
      <c r="CH749" s="8"/>
    </row>
    <row r="750" spans="1:86">
      <c r="A750" s="8"/>
      <c r="B750" s="8"/>
      <c r="C750" s="8"/>
      <c r="D750" s="8"/>
      <c r="E750" s="8"/>
      <c r="F750" s="8"/>
      <c r="G750" s="8"/>
      <c r="H750" s="8"/>
      <c r="I750" s="8"/>
      <c r="J750" s="8"/>
      <c r="K750" s="8"/>
      <c r="L750" s="8"/>
      <c r="M750" s="8"/>
      <c r="N750" s="8"/>
      <c r="O750" s="8"/>
      <c r="P750" s="8"/>
      <c r="Q750" s="8"/>
      <c r="R750" s="8"/>
      <c r="S750" s="8"/>
      <c r="T750" s="8"/>
      <c r="U750" s="8"/>
      <c r="V750" s="8"/>
      <c r="W750" s="8"/>
      <c r="X750" s="8"/>
      <c r="Z750" s="8"/>
      <c r="AA750" s="8"/>
      <c r="AB750" s="8"/>
      <c r="AC750" s="8"/>
      <c r="AD750" s="8"/>
      <c r="AE750" s="8"/>
      <c r="AF750" s="8"/>
      <c r="AG750" s="8"/>
      <c r="AH750" s="8"/>
      <c r="AI750" s="8"/>
      <c r="AJ750" s="8"/>
      <c r="AK750" s="8"/>
      <c r="AL750" s="8"/>
      <c r="AM750" s="8"/>
      <c r="AN750" s="8"/>
      <c r="AO750" s="8"/>
      <c r="AP750" s="8"/>
      <c r="AQ750" s="8"/>
      <c r="AR750" s="8"/>
      <c r="AS750" s="8"/>
      <c r="AT750" s="8"/>
      <c r="AU750" s="8"/>
      <c r="AV750" s="8"/>
      <c r="AW750" s="8"/>
      <c r="AX750" s="8"/>
      <c r="AY750" s="8"/>
      <c r="AZ750" s="8"/>
      <c r="BA750" s="8"/>
      <c r="BB750" s="8"/>
      <c r="BC750" s="8"/>
      <c r="BD750" s="8"/>
      <c r="BE750" s="8"/>
      <c r="BF750" s="8"/>
      <c r="BG750" s="8"/>
      <c r="BH750" s="8"/>
      <c r="BI750" s="8"/>
      <c r="BJ750" s="8"/>
      <c r="BK750" s="8"/>
      <c r="BL750" s="8"/>
      <c r="BM750" s="8"/>
      <c r="BN750" s="8"/>
      <c r="BO750" s="8"/>
      <c r="BP750" s="8"/>
      <c r="BQ750" s="8"/>
      <c r="BR750" s="8"/>
      <c r="BS750" s="8"/>
      <c r="BT750" s="8"/>
      <c r="BU750" s="8"/>
      <c r="BV750" s="8"/>
      <c r="BW750" s="8"/>
      <c r="BX750" s="8"/>
      <c r="BY750" s="8"/>
      <c r="BZ750" s="8"/>
      <c r="CA750" s="8"/>
      <c r="CB750" s="8"/>
      <c r="CC750" s="8"/>
      <c r="CD750" s="8"/>
      <c r="CE750" s="8"/>
      <c r="CF750" s="8"/>
      <c r="CG750" s="8"/>
      <c r="CH750" s="8"/>
    </row>
    <row r="751" spans="1:86">
      <c r="A751" s="8"/>
      <c r="B751" s="8"/>
      <c r="C751" s="8"/>
      <c r="D751" s="8"/>
      <c r="E751" s="8"/>
      <c r="F751" s="8"/>
      <c r="G751" s="8"/>
      <c r="H751" s="8"/>
      <c r="I751" s="8"/>
      <c r="J751" s="8"/>
      <c r="K751" s="8"/>
      <c r="L751" s="8"/>
      <c r="M751" s="8"/>
      <c r="N751" s="8"/>
      <c r="O751" s="8"/>
      <c r="P751" s="8"/>
      <c r="Q751" s="8"/>
      <c r="R751" s="8"/>
      <c r="S751" s="8"/>
      <c r="T751" s="8"/>
      <c r="U751" s="8"/>
      <c r="V751" s="8"/>
      <c r="W751" s="8"/>
      <c r="X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AY751" s="8"/>
      <c r="AZ751" s="8"/>
      <c r="BA751" s="8"/>
      <c r="BB751" s="8"/>
      <c r="BC751" s="8"/>
      <c r="BD751" s="8"/>
      <c r="BE751" s="8"/>
      <c r="BF751" s="8"/>
      <c r="BG751" s="8"/>
      <c r="BH751" s="8"/>
      <c r="BI751" s="8"/>
      <c r="BJ751" s="8"/>
      <c r="BK751" s="8"/>
      <c r="BL751" s="8"/>
      <c r="BM751" s="8"/>
      <c r="BN751" s="8"/>
      <c r="BO751" s="8"/>
      <c r="BP751" s="8"/>
      <c r="BQ751" s="8"/>
      <c r="BR751" s="8"/>
      <c r="BS751" s="8"/>
      <c r="BT751" s="8"/>
      <c r="BU751" s="8"/>
      <c r="BV751" s="8"/>
      <c r="BW751" s="8"/>
      <c r="BX751" s="8"/>
      <c r="BY751" s="8"/>
      <c r="BZ751" s="8"/>
      <c r="CA751" s="8"/>
      <c r="CB751" s="8"/>
      <c r="CC751" s="8"/>
      <c r="CD751" s="8"/>
      <c r="CE751" s="8"/>
      <c r="CF751" s="8"/>
      <c r="CG751" s="8"/>
      <c r="CH751" s="8"/>
    </row>
    <row r="752" spans="1:86">
      <c r="A752" s="8"/>
      <c r="B752" s="8"/>
      <c r="C752" s="8"/>
      <c r="D752" s="8"/>
      <c r="E752" s="8"/>
      <c r="F752" s="8"/>
      <c r="G752" s="8"/>
      <c r="H752" s="8"/>
      <c r="I752" s="8"/>
      <c r="J752" s="8"/>
      <c r="K752" s="8"/>
      <c r="L752" s="8"/>
      <c r="M752" s="8"/>
      <c r="N752" s="8"/>
      <c r="O752" s="8"/>
      <c r="P752" s="8"/>
      <c r="Q752" s="8"/>
      <c r="R752" s="8"/>
      <c r="S752" s="8"/>
      <c r="T752" s="8"/>
      <c r="U752" s="8"/>
      <c r="V752" s="8"/>
      <c r="W752" s="8"/>
      <c r="X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AY752" s="8"/>
      <c r="AZ752" s="8"/>
      <c r="BA752" s="8"/>
      <c r="BB752" s="8"/>
      <c r="BC752" s="8"/>
      <c r="BD752" s="8"/>
      <c r="BE752" s="8"/>
      <c r="BF752" s="8"/>
      <c r="BG752" s="8"/>
      <c r="BH752" s="8"/>
      <c r="BI752" s="8"/>
      <c r="BJ752" s="8"/>
      <c r="BK752" s="8"/>
      <c r="BL752" s="8"/>
      <c r="BM752" s="8"/>
      <c r="BN752" s="8"/>
      <c r="BO752" s="8"/>
      <c r="BP752" s="8"/>
      <c r="BQ752" s="8"/>
      <c r="BR752" s="8"/>
      <c r="BS752" s="8"/>
      <c r="BT752" s="8"/>
      <c r="BU752" s="8"/>
      <c r="BV752" s="8"/>
      <c r="BW752" s="8"/>
      <c r="BX752" s="8"/>
      <c r="BY752" s="8"/>
      <c r="BZ752" s="8"/>
      <c r="CA752" s="8"/>
      <c r="CB752" s="8"/>
      <c r="CC752" s="8"/>
      <c r="CD752" s="8"/>
      <c r="CE752" s="8"/>
      <c r="CF752" s="8"/>
      <c r="CG752" s="8"/>
      <c r="CH752" s="8"/>
    </row>
    <row r="753" spans="1:86">
      <c r="A753" s="8"/>
      <c r="B753" s="8"/>
      <c r="C753" s="8"/>
      <c r="D753" s="8"/>
      <c r="E753" s="8"/>
      <c r="F753" s="8"/>
      <c r="G753" s="8"/>
      <c r="H753" s="8"/>
      <c r="I753" s="8"/>
      <c r="J753" s="8"/>
      <c r="K753" s="8"/>
      <c r="L753" s="8"/>
      <c r="M753" s="8"/>
      <c r="N753" s="8"/>
      <c r="O753" s="8"/>
      <c r="P753" s="8"/>
      <c r="Q753" s="8"/>
      <c r="R753" s="8"/>
      <c r="S753" s="8"/>
      <c r="T753" s="8"/>
      <c r="U753" s="8"/>
      <c r="V753" s="8"/>
      <c r="W753" s="8"/>
      <c r="X753" s="8"/>
      <c r="Z753" s="8"/>
      <c r="AA753" s="8"/>
      <c r="AB753" s="8"/>
      <c r="AC753" s="8"/>
      <c r="AD753" s="8"/>
      <c r="AE753" s="8"/>
      <c r="AF753" s="8"/>
      <c r="AG753" s="8"/>
      <c r="AH753" s="8"/>
      <c r="AI753" s="8"/>
      <c r="AJ753" s="8"/>
      <c r="AK753" s="8"/>
      <c r="AL753" s="8"/>
      <c r="AM753" s="8"/>
      <c r="AN753" s="8"/>
      <c r="AO753" s="8"/>
      <c r="AP753" s="8"/>
      <c r="AQ753" s="8"/>
      <c r="AR753" s="8"/>
      <c r="AS753" s="8"/>
      <c r="AT753" s="8"/>
      <c r="AU753" s="8"/>
      <c r="AV753" s="8"/>
      <c r="AW753" s="8"/>
      <c r="AX753" s="8"/>
      <c r="AY753" s="8"/>
      <c r="AZ753" s="8"/>
      <c r="BA753" s="8"/>
      <c r="BB753" s="8"/>
      <c r="BC753" s="8"/>
      <c r="BD753" s="8"/>
      <c r="BE753" s="8"/>
      <c r="BF753" s="8"/>
      <c r="BG753" s="8"/>
      <c r="BH753" s="8"/>
      <c r="BI753" s="8"/>
      <c r="BJ753" s="8"/>
      <c r="BK753" s="8"/>
      <c r="BL753" s="8"/>
      <c r="BM753" s="8"/>
      <c r="BN753" s="8"/>
      <c r="BO753" s="8"/>
      <c r="BP753" s="8"/>
      <c r="BQ753" s="8"/>
      <c r="BR753" s="8"/>
      <c r="BS753" s="8"/>
      <c r="BT753" s="8"/>
      <c r="BU753" s="8"/>
      <c r="BV753" s="8"/>
      <c r="BW753" s="8"/>
      <c r="BX753" s="8"/>
      <c r="BY753" s="8"/>
      <c r="BZ753" s="8"/>
      <c r="CA753" s="8"/>
      <c r="CB753" s="8"/>
      <c r="CC753" s="8"/>
      <c r="CD753" s="8"/>
      <c r="CE753" s="8"/>
      <c r="CF753" s="8"/>
      <c r="CG753" s="8"/>
      <c r="CH753" s="8"/>
    </row>
    <row r="754" spans="1:86">
      <c r="A754" s="8"/>
      <c r="B754" s="8"/>
      <c r="C754" s="8"/>
      <c r="D754" s="8"/>
      <c r="E754" s="8"/>
      <c r="F754" s="8"/>
      <c r="G754" s="8"/>
      <c r="H754" s="8"/>
      <c r="I754" s="8"/>
      <c r="J754" s="8"/>
      <c r="K754" s="8"/>
      <c r="L754" s="8"/>
      <c r="M754" s="8"/>
      <c r="N754" s="8"/>
      <c r="O754" s="8"/>
      <c r="P754" s="8"/>
      <c r="Q754" s="8"/>
      <c r="R754" s="8"/>
      <c r="S754" s="8"/>
      <c r="T754" s="8"/>
      <c r="U754" s="8"/>
      <c r="V754" s="8"/>
      <c r="W754" s="8"/>
      <c r="X754" s="8"/>
      <c r="Z754" s="8"/>
      <c r="AA754" s="8"/>
      <c r="AB754" s="8"/>
      <c r="AC754" s="8"/>
      <c r="AD754" s="8"/>
      <c r="AE754" s="8"/>
      <c r="AF754" s="8"/>
      <c r="AG754" s="8"/>
      <c r="AH754" s="8"/>
      <c r="AI754" s="8"/>
      <c r="AJ754" s="8"/>
      <c r="AK754" s="8"/>
      <c r="AL754" s="8"/>
      <c r="AM754" s="8"/>
      <c r="AN754" s="8"/>
      <c r="AO754" s="8"/>
      <c r="AP754" s="8"/>
      <c r="AQ754" s="8"/>
      <c r="AR754" s="8"/>
      <c r="AS754" s="8"/>
      <c r="AT754" s="8"/>
      <c r="AU754" s="8"/>
      <c r="AV754" s="8"/>
      <c r="AW754" s="8"/>
      <c r="AX754" s="8"/>
      <c r="AY754" s="8"/>
      <c r="AZ754" s="8"/>
      <c r="BA754" s="8"/>
      <c r="BB754" s="8"/>
      <c r="BC754" s="8"/>
      <c r="BD754" s="8"/>
      <c r="BE754" s="8"/>
      <c r="BF754" s="8"/>
      <c r="BG754" s="8"/>
      <c r="BH754" s="8"/>
      <c r="BI754" s="8"/>
      <c r="BJ754" s="8"/>
      <c r="BK754" s="8"/>
      <c r="BL754" s="8"/>
      <c r="BM754" s="8"/>
      <c r="BN754" s="8"/>
      <c r="BO754" s="8"/>
      <c r="BP754" s="8"/>
      <c r="BQ754" s="8"/>
      <c r="BR754" s="8"/>
      <c r="BS754" s="8"/>
      <c r="BT754" s="8"/>
      <c r="BU754" s="8"/>
      <c r="BV754" s="8"/>
      <c r="BW754" s="8"/>
      <c r="BX754" s="8"/>
      <c r="BY754" s="8"/>
      <c r="BZ754" s="8"/>
      <c r="CA754" s="8"/>
      <c r="CB754" s="8"/>
      <c r="CC754" s="8"/>
      <c r="CD754" s="8"/>
      <c r="CE754" s="8"/>
      <c r="CF754" s="8"/>
      <c r="CG754" s="8"/>
      <c r="CH754" s="8"/>
    </row>
    <row r="755" spans="1:86">
      <c r="A755" s="8"/>
      <c r="B755" s="8"/>
      <c r="C755" s="8"/>
      <c r="D755" s="8"/>
      <c r="E755" s="8"/>
      <c r="F755" s="8"/>
      <c r="G755" s="8"/>
      <c r="H755" s="8"/>
      <c r="I755" s="8"/>
      <c r="J755" s="8"/>
      <c r="K755" s="8"/>
      <c r="L755" s="8"/>
      <c r="M755" s="8"/>
      <c r="N755" s="8"/>
      <c r="O755" s="8"/>
      <c r="P755" s="8"/>
      <c r="Q755" s="8"/>
      <c r="R755" s="8"/>
      <c r="S755" s="8"/>
      <c r="T755" s="8"/>
      <c r="U755" s="8"/>
      <c r="V755" s="8"/>
      <c r="W755" s="8"/>
      <c r="X755" s="8"/>
      <c r="Z755" s="8"/>
      <c r="AA755" s="8"/>
      <c r="AB755" s="8"/>
      <c r="AC755" s="8"/>
      <c r="AD755" s="8"/>
      <c r="AE755" s="8"/>
      <c r="AF755" s="8"/>
      <c r="AG755" s="8"/>
      <c r="AH755" s="8"/>
      <c r="AI755" s="8"/>
      <c r="AJ755" s="8"/>
      <c r="AK755" s="8"/>
      <c r="AL755" s="8"/>
      <c r="AM755" s="8"/>
      <c r="AN755" s="8"/>
      <c r="AO755" s="8"/>
      <c r="AP755" s="8"/>
      <c r="AQ755" s="8"/>
      <c r="AR755" s="8"/>
      <c r="AS755" s="8"/>
      <c r="AT755" s="8"/>
      <c r="AU755" s="8"/>
      <c r="AV755" s="8"/>
      <c r="AW755" s="8"/>
      <c r="AX755" s="8"/>
      <c r="AY755" s="8"/>
      <c r="AZ755" s="8"/>
      <c r="BA755" s="8"/>
      <c r="BB755" s="8"/>
      <c r="BC755" s="8"/>
      <c r="BD755" s="8"/>
      <c r="BE755" s="8"/>
      <c r="BF755" s="8"/>
      <c r="BG755" s="8"/>
      <c r="BH755" s="8"/>
      <c r="BI755" s="8"/>
      <c r="BJ755" s="8"/>
      <c r="BK755" s="8"/>
      <c r="BL755" s="8"/>
      <c r="BM755" s="8"/>
      <c r="BN755" s="8"/>
      <c r="BO755" s="8"/>
      <c r="BP755" s="8"/>
      <c r="BQ755" s="8"/>
      <c r="BR755" s="8"/>
      <c r="BS755" s="8"/>
      <c r="BT755" s="8"/>
      <c r="BU755" s="8"/>
      <c r="BV755" s="8"/>
      <c r="BW755" s="8"/>
      <c r="BX755" s="8"/>
      <c r="BY755" s="8"/>
      <c r="BZ755" s="8"/>
      <c r="CA755" s="8"/>
      <c r="CB755" s="8"/>
      <c r="CC755" s="8"/>
      <c r="CD755" s="8"/>
      <c r="CE755" s="8"/>
      <c r="CF755" s="8"/>
      <c r="CG755" s="8"/>
      <c r="CH755" s="8"/>
    </row>
    <row r="756" spans="1:86">
      <c r="A756" s="8"/>
      <c r="B756" s="8"/>
      <c r="C756" s="8"/>
      <c r="D756" s="8"/>
      <c r="E756" s="8"/>
      <c r="F756" s="8"/>
      <c r="G756" s="8"/>
      <c r="H756" s="8"/>
      <c r="I756" s="8"/>
      <c r="J756" s="8"/>
      <c r="K756" s="8"/>
      <c r="L756" s="8"/>
      <c r="M756" s="8"/>
      <c r="N756" s="8"/>
      <c r="O756" s="8"/>
      <c r="P756" s="8"/>
      <c r="Q756" s="8"/>
      <c r="R756" s="8"/>
      <c r="S756" s="8"/>
      <c r="T756" s="8"/>
      <c r="U756" s="8"/>
      <c r="V756" s="8"/>
      <c r="W756" s="8"/>
      <c r="X756" s="8"/>
      <c r="Z756" s="8"/>
      <c r="AA756" s="8"/>
      <c r="AB756" s="8"/>
      <c r="AC756" s="8"/>
      <c r="AD756" s="8"/>
      <c r="AE756" s="8"/>
      <c r="AF756" s="8"/>
      <c r="AG756" s="8"/>
      <c r="AH756" s="8"/>
      <c r="AI756" s="8"/>
      <c r="AJ756" s="8"/>
      <c r="AK756" s="8"/>
      <c r="AL756" s="8"/>
      <c r="AM756" s="8"/>
      <c r="AN756" s="8"/>
      <c r="AO756" s="8"/>
      <c r="AP756" s="8"/>
      <c r="AQ756" s="8"/>
      <c r="AR756" s="8"/>
      <c r="AS756" s="8"/>
      <c r="AT756" s="8"/>
      <c r="AU756" s="8"/>
      <c r="AV756" s="8"/>
      <c r="AW756" s="8"/>
      <c r="AX756" s="8"/>
      <c r="AY756" s="8"/>
      <c r="AZ756" s="8"/>
      <c r="BA756" s="8"/>
      <c r="BB756" s="8"/>
      <c r="BC756" s="8"/>
      <c r="BD756" s="8"/>
      <c r="BE756" s="8"/>
      <c r="BF756" s="8"/>
      <c r="BG756" s="8"/>
      <c r="BH756" s="8"/>
      <c r="BI756" s="8"/>
      <c r="BJ756" s="8"/>
      <c r="BK756" s="8"/>
      <c r="BL756" s="8"/>
      <c r="BM756" s="8"/>
      <c r="BN756" s="8"/>
      <c r="BO756" s="8"/>
      <c r="BP756" s="8"/>
      <c r="BQ756" s="8"/>
      <c r="BR756" s="8"/>
      <c r="BS756" s="8"/>
      <c r="BT756" s="8"/>
      <c r="BU756" s="8"/>
      <c r="BV756" s="8"/>
      <c r="BW756" s="8"/>
      <c r="BX756" s="8"/>
      <c r="BY756" s="8"/>
      <c r="BZ756" s="8"/>
      <c r="CA756" s="8"/>
      <c r="CB756" s="8"/>
      <c r="CC756" s="8"/>
      <c r="CD756" s="8"/>
      <c r="CE756" s="8"/>
      <c r="CF756" s="8"/>
      <c r="CG756" s="8"/>
      <c r="CH756" s="8"/>
    </row>
    <row r="757" spans="1:86">
      <c r="A757" s="8"/>
      <c r="B757" s="8"/>
      <c r="C757" s="8"/>
      <c r="D757" s="8"/>
      <c r="E757" s="8"/>
      <c r="F757" s="8"/>
      <c r="G757" s="8"/>
      <c r="H757" s="8"/>
      <c r="I757" s="8"/>
      <c r="J757" s="8"/>
      <c r="K757" s="8"/>
      <c r="L757" s="8"/>
      <c r="M757" s="8"/>
      <c r="N757" s="8"/>
      <c r="O757" s="8"/>
      <c r="P757" s="8"/>
      <c r="Q757" s="8"/>
      <c r="R757" s="8"/>
      <c r="S757" s="8"/>
      <c r="T757" s="8"/>
      <c r="U757" s="8"/>
      <c r="V757" s="8"/>
      <c r="W757" s="8"/>
      <c r="X757" s="8"/>
      <c r="Z757" s="8"/>
      <c r="AA757" s="8"/>
      <c r="AB757" s="8"/>
      <c r="AC757" s="8"/>
      <c r="AD757" s="8"/>
      <c r="AE757" s="8"/>
      <c r="AF757" s="8"/>
      <c r="AG757" s="8"/>
      <c r="AH757" s="8"/>
      <c r="AI757" s="8"/>
      <c r="AJ757" s="8"/>
      <c r="AK757" s="8"/>
      <c r="AL757" s="8"/>
      <c r="AM757" s="8"/>
      <c r="AN757" s="8"/>
      <c r="AO757" s="8"/>
      <c r="AP757" s="8"/>
      <c r="AQ757" s="8"/>
      <c r="AR757" s="8"/>
      <c r="AS757" s="8"/>
      <c r="AT757" s="8"/>
      <c r="AU757" s="8"/>
      <c r="AV757" s="8"/>
      <c r="AW757" s="8"/>
      <c r="AX757" s="8"/>
      <c r="AY757" s="8"/>
      <c r="AZ757" s="8"/>
      <c r="BA757" s="8"/>
      <c r="BB757" s="8"/>
      <c r="BC757" s="8"/>
      <c r="BD757" s="8"/>
      <c r="BE757" s="8"/>
      <c r="BF757" s="8"/>
      <c r="BG757" s="8"/>
      <c r="BH757" s="8"/>
      <c r="BI757" s="8"/>
      <c r="BJ757" s="8"/>
      <c r="BK757" s="8"/>
      <c r="BL757" s="8"/>
      <c r="BM757" s="8"/>
      <c r="BN757" s="8"/>
      <c r="BO757" s="8"/>
      <c r="BP757" s="8"/>
      <c r="BQ757" s="8"/>
      <c r="BR757" s="8"/>
      <c r="BS757" s="8"/>
      <c r="BT757" s="8"/>
      <c r="BU757" s="8"/>
      <c r="BV757" s="8"/>
      <c r="BW757" s="8"/>
      <c r="BX757" s="8"/>
      <c r="BY757" s="8"/>
      <c r="BZ757" s="8"/>
      <c r="CA757" s="8"/>
      <c r="CB757" s="8"/>
      <c r="CC757" s="8"/>
      <c r="CD757" s="8"/>
      <c r="CE757" s="8"/>
      <c r="CF757" s="8"/>
      <c r="CG757" s="8"/>
      <c r="CH757" s="8"/>
    </row>
    <row r="758" spans="1:86">
      <c r="A758" s="8"/>
      <c r="B758" s="8"/>
      <c r="C758" s="8"/>
      <c r="D758" s="8"/>
      <c r="E758" s="8"/>
      <c r="F758" s="8"/>
      <c r="G758" s="8"/>
      <c r="H758" s="8"/>
      <c r="I758" s="8"/>
      <c r="J758" s="8"/>
      <c r="K758" s="8"/>
      <c r="L758" s="8"/>
      <c r="M758" s="8"/>
      <c r="N758" s="8"/>
      <c r="O758" s="8"/>
      <c r="P758" s="8"/>
      <c r="Q758" s="8"/>
      <c r="R758" s="8"/>
      <c r="S758" s="8"/>
      <c r="T758" s="8"/>
      <c r="U758" s="8"/>
      <c r="V758" s="8"/>
      <c r="W758" s="8"/>
      <c r="X758" s="8"/>
      <c r="Z758" s="8"/>
      <c r="AA758" s="8"/>
      <c r="AB758" s="8"/>
      <c r="AC758" s="8"/>
      <c r="AD758" s="8"/>
      <c r="AE758" s="8"/>
      <c r="AF758" s="8"/>
      <c r="AG758" s="8"/>
      <c r="AH758" s="8"/>
      <c r="AI758" s="8"/>
      <c r="AJ758" s="8"/>
      <c r="AK758" s="8"/>
      <c r="AL758" s="8"/>
      <c r="AM758" s="8"/>
      <c r="AN758" s="8"/>
      <c r="AO758" s="8"/>
      <c r="AP758" s="8"/>
      <c r="AQ758" s="8"/>
      <c r="AR758" s="8"/>
      <c r="AS758" s="8"/>
      <c r="AT758" s="8"/>
      <c r="AU758" s="8"/>
      <c r="AV758" s="8"/>
      <c r="AW758" s="8"/>
      <c r="AX758" s="8"/>
      <c r="AY758" s="8"/>
      <c r="AZ758" s="8"/>
      <c r="BA758" s="8"/>
      <c r="BB758" s="8"/>
      <c r="BC758" s="8"/>
      <c r="BD758" s="8"/>
      <c r="BE758" s="8"/>
      <c r="BF758" s="8"/>
      <c r="BG758" s="8"/>
      <c r="BH758" s="8"/>
      <c r="BI758" s="8"/>
      <c r="BJ758" s="8"/>
      <c r="BK758" s="8"/>
      <c r="BL758" s="8"/>
      <c r="BM758" s="8"/>
      <c r="BN758" s="8"/>
      <c r="BO758" s="8"/>
      <c r="BP758" s="8"/>
      <c r="BQ758" s="8"/>
      <c r="BR758" s="8"/>
      <c r="BS758" s="8"/>
      <c r="BT758" s="8"/>
      <c r="BU758" s="8"/>
      <c r="BV758" s="8"/>
      <c r="BW758" s="8"/>
      <c r="BX758" s="8"/>
      <c r="BY758" s="8"/>
      <c r="BZ758" s="8"/>
      <c r="CA758" s="8"/>
      <c r="CB758" s="8"/>
      <c r="CC758" s="8"/>
      <c r="CD758" s="8"/>
      <c r="CE758" s="8"/>
      <c r="CF758" s="8"/>
      <c r="CG758" s="8"/>
      <c r="CH758" s="8"/>
    </row>
    <row r="759" spans="1:86">
      <c r="A759" s="8"/>
      <c r="B759" s="8"/>
      <c r="C759" s="8"/>
      <c r="D759" s="8"/>
      <c r="E759" s="8"/>
      <c r="F759" s="8"/>
      <c r="G759" s="8"/>
      <c r="H759" s="8"/>
      <c r="I759" s="8"/>
      <c r="J759" s="8"/>
      <c r="K759" s="8"/>
      <c r="L759" s="8"/>
      <c r="M759" s="8"/>
      <c r="N759" s="8"/>
      <c r="O759" s="8"/>
      <c r="P759" s="8"/>
      <c r="Q759" s="8"/>
      <c r="R759" s="8"/>
      <c r="S759" s="8"/>
      <c r="T759" s="8"/>
      <c r="U759" s="8"/>
      <c r="V759" s="8"/>
      <c r="W759" s="8"/>
      <c r="X759" s="8"/>
      <c r="Z759" s="8"/>
      <c r="AA759" s="8"/>
      <c r="AB759" s="8"/>
      <c r="AC759" s="8"/>
      <c r="AD759" s="8"/>
      <c r="AE759" s="8"/>
      <c r="AF759" s="8"/>
      <c r="AG759" s="8"/>
      <c r="AH759" s="8"/>
      <c r="AI759" s="8"/>
      <c r="AJ759" s="8"/>
      <c r="AK759" s="8"/>
      <c r="AL759" s="8"/>
      <c r="AM759" s="8"/>
      <c r="AN759" s="8"/>
      <c r="AO759" s="8"/>
      <c r="AP759" s="8"/>
      <c r="AQ759" s="8"/>
      <c r="AR759" s="8"/>
      <c r="AS759" s="8"/>
      <c r="AT759" s="8"/>
      <c r="AU759" s="8"/>
      <c r="AV759" s="8"/>
      <c r="AW759" s="8"/>
      <c r="AX759" s="8"/>
      <c r="AY759" s="8"/>
      <c r="AZ759" s="8"/>
      <c r="BA759" s="8"/>
      <c r="BB759" s="8"/>
      <c r="BC759" s="8"/>
      <c r="BD759" s="8"/>
      <c r="BE759" s="8"/>
      <c r="BF759" s="8"/>
      <c r="BG759" s="8"/>
      <c r="BH759" s="8"/>
      <c r="BI759" s="8"/>
      <c r="BJ759" s="8"/>
      <c r="BK759" s="8"/>
      <c r="BL759" s="8"/>
      <c r="BM759" s="8"/>
      <c r="BN759" s="8"/>
      <c r="BO759" s="8"/>
      <c r="BP759" s="8"/>
      <c r="BQ759" s="8"/>
      <c r="BR759" s="8"/>
      <c r="BS759" s="8"/>
      <c r="BT759" s="8"/>
      <c r="BU759" s="8"/>
      <c r="BV759" s="8"/>
      <c r="BW759" s="8"/>
      <c r="BX759" s="8"/>
      <c r="BY759" s="8"/>
      <c r="BZ759" s="8"/>
      <c r="CA759" s="8"/>
      <c r="CB759" s="8"/>
      <c r="CC759" s="8"/>
      <c r="CD759" s="8"/>
      <c r="CE759" s="8"/>
      <c r="CF759" s="8"/>
      <c r="CG759" s="8"/>
      <c r="CH759" s="8"/>
    </row>
    <row r="760" spans="1:86">
      <c r="A760" s="8"/>
      <c r="B760" s="8"/>
      <c r="C760" s="8"/>
      <c r="D760" s="8"/>
      <c r="E760" s="8"/>
      <c r="F760" s="8"/>
      <c r="G760" s="8"/>
      <c r="H760" s="8"/>
      <c r="I760" s="8"/>
      <c r="J760" s="8"/>
      <c r="K760" s="8"/>
      <c r="L760" s="8"/>
      <c r="M760" s="8"/>
      <c r="N760" s="8"/>
      <c r="O760" s="8"/>
      <c r="P760" s="8"/>
      <c r="Q760" s="8"/>
      <c r="R760" s="8"/>
      <c r="S760" s="8"/>
      <c r="T760" s="8"/>
      <c r="U760" s="8"/>
      <c r="V760" s="8"/>
      <c r="W760" s="8"/>
      <c r="X760" s="8"/>
      <c r="Z760" s="8"/>
      <c r="AA760" s="8"/>
      <c r="AB760" s="8"/>
      <c r="AC760" s="8"/>
      <c r="AD760" s="8"/>
      <c r="AE760" s="8"/>
      <c r="AF760" s="8"/>
      <c r="AG760" s="8"/>
      <c r="AH760" s="8"/>
      <c r="AI760" s="8"/>
      <c r="AJ760" s="8"/>
      <c r="AK760" s="8"/>
      <c r="AL760" s="8"/>
      <c r="AM760" s="8"/>
      <c r="AN760" s="8"/>
      <c r="AO760" s="8"/>
      <c r="AP760" s="8"/>
      <c r="AQ760" s="8"/>
      <c r="AR760" s="8"/>
      <c r="AS760" s="8"/>
      <c r="AT760" s="8"/>
      <c r="AU760" s="8"/>
      <c r="AV760" s="8"/>
      <c r="AW760" s="8"/>
      <c r="AX760" s="8"/>
      <c r="AY760" s="8"/>
      <c r="AZ760" s="8"/>
      <c r="BA760" s="8"/>
      <c r="BB760" s="8"/>
      <c r="BC760" s="8"/>
      <c r="BD760" s="8"/>
      <c r="BE760" s="8"/>
      <c r="BF760" s="8"/>
      <c r="BG760" s="8"/>
      <c r="BH760" s="8"/>
      <c r="BI760" s="8"/>
      <c r="BJ760" s="8"/>
      <c r="BK760" s="8"/>
      <c r="BL760" s="8"/>
      <c r="BM760" s="8"/>
      <c r="BN760" s="8"/>
      <c r="BO760" s="8"/>
      <c r="BP760" s="8"/>
      <c r="BQ760" s="8"/>
      <c r="BR760" s="8"/>
      <c r="BS760" s="8"/>
      <c r="BT760" s="8"/>
      <c r="BU760" s="8"/>
      <c r="BV760" s="8"/>
      <c r="BW760" s="8"/>
      <c r="BX760" s="8"/>
      <c r="BY760" s="8"/>
      <c r="BZ760" s="8"/>
      <c r="CA760" s="8"/>
      <c r="CB760" s="8"/>
      <c r="CC760" s="8"/>
      <c r="CD760" s="8"/>
      <c r="CE760" s="8"/>
      <c r="CF760" s="8"/>
      <c r="CG760" s="8"/>
      <c r="CH760" s="8"/>
    </row>
    <row r="761" spans="1:86">
      <c r="A761" s="8"/>
      <c r="B761" s="8"/>
      <c r="C761" s="8"/>
      <c r="D761" s="8"/>
      <c r="E761" s="8"/>
      <c r="F761" s="8"/>
      <c r="G761" s="8"/>
      <c r="H761" s="8"/>
      <c r="I761" s="8"/>
      <c r="J761" s="8"/>
      <c r="K761" s="8"/>
      <c r="L761" s="8"/>
      <c r="M761" s="8"/>
      <c r="N761" s="8"/>
      <c r="O761" s="8"/>
      <c r="P761" s="8"/>
      <c r="Q761" s="8"/>
      <c r="R761" s="8"/>
      <c r="S761" s="8"/>
      <c r="T761" s="8"/>
      <c r="U761" s="8"/>
      <c r="V761" s="8"/>
      <c r="W761" s="8"/>
      <c r="X761" s="8"/>
      <c r="Z761" s="8"/>
      <c r="AA761" s="8"/>
      <c r="AB761" s="8"/>
      <c r="AC761" s="8"/>
      <c r="AD761" s="8"/>
      <c r="AE761" s="8"/>
      <c r="AF761" s="8"/>
      <c r="AG761" s="8"/>
      <c r="AH761" s="8"/>
      <c r="AI761" s="8"/>
      <c r="AJ761" s="8"/>
      <c r="AK761" s="8"/>
      <c r="AL761" s="8"/>
      <c r="AM761" s="8"/>
      <c r="AN761" s="8"/>
      <c r="AO761" s="8"/>
      <c r="AP761" s="8"/>
      <c r="AQ761" s="8"/>
      <c r="AR761" s="8"/>
      <c r="AS761" s="8"/>
      <c r="AT761" s="8"/>
      <c r="AU761" s="8"/>
      <c r="AV761" s="8"/>
      <c r="AW761" s="8"/>
      <c r="AX761" s="8"/>
      <c r="AY761" s="8"/>
      <c r="AZ761" s="8"/>
      <c r="BA761" s="8"/>
      <c r="BB761" s="8"/>
      <c r="BC761" s="8"/>
      <c r="BD761" s="8"/>
      <c r="BE761" s="8"/>
      <c r="BF761" s="8"/>
      <c r="BG761" s="8"/>
      <c r="BH761" s="8"/>
      <c r="BI761" s="8"/>
      <c r="BJ761" s="8"/>
      <c r="BK761" s="8"/>
      <c r="BL761" s="8"/>
      <c r="BM761" s="8"/>
      <c r="BN761" s="8"/>
      <c r="BO761" s="8"/>
      <c r="BP761" s="8"/>
      <c r="BQ761" s="8"/>
      <c r="BR761" s="8"/>
      <c r="BS761" s="8"/>
      <c r="BT761" s="8"/>
      <c r="BU761" s="8"/>
      <c r="BV761" s="8"/>
      <c r="BW761" s="8"/>
      <c r="BX761" s="8"/>
      <c r="BY761" s="8"/>
      <c r="BZ761" s="8"/>
      <c r="CA761" s="8"/>
      <c r="CB761" s="8"/>
      <c r="CC761" s="8"/>
      <c r="CD761" s="8"/>
      <c r="CE761" s="8"/>
      <c r="CF761" s="8"/>
      <c r="CG761" s="8"/>
      <c r="CH761" s="8"/>
    </row>
    <row r="762" spans="1:86">
      <c r="A762" s="8"/>
      <c r="B762" s="8"/>
      <c r="C762" s="8"/>
      <c r="D762" s="8"/>
      <c r="E762" s="8"/>
      <c r="F762" s="8"/>
      <c r="G762" s="8"/>
      <c r="H762" s="8"/>
      <c r="I762" s="8"/>
      <c r="J762" s="8"/>
      <c r="K762" s="8"/>
      <c r="L762" s="8"/>
      <c r="M762" s="8"/>
      <c r="N762" s="8"/>
      <c r="O762" s="8"/>
      <c r="P762" s="8"/>
      <c r="Q762" s="8"/>
      <c r="R762" s="8"/>
      <c r="S762" s="8"/>
      <c r="T762" s="8"/>
      <c r="U762" s="8"/>
      <c r="V762" s="8"/>
      <c r="W762" s="8"/>
      <c r="X762" s="8"/>
      <c r="Z762" s="8"/>
      <c r="AA762" s="8"/>
      <c r="AB762" s="8"/>
      <c r="AC762" s="8"/>
      <c r="AD762" s="8"/>
      <c r="AE762" s="8"/>
      <c r="AF762" s="8"/>
      <c r="AG762" s="8"/>
      <c r="AH762" s="8"/>
      <c r="AI762" s="8"/>
      <c r="AJ762" s="8"/>
      <c r="AK762" s="8"/>
      <c r="AL762" s="8"/>
      <c r="AM762" s="8"/>
      <c r="AN762" s="8"/>
      <c r="AO762" s="8"/>
      <c r="AP762" s="8"/>
      <c r="AQ762" s="8"/>
      <c r="AR762" s="8"/>
      <c r="AS762" s="8"/>
      <c r="AT762" s="8"/>
      <c r="AU762" s="8"/>
      <c r="AV762" s="8"/>
      <c r="AW762" s="8"/>
      <c r="AX762" s="8"/>
      <c r="AY762" s="8"/>
      <c r="AZ762" s="8"/>
      <c r="BA762" s="8"/>
      <c r="BB762" s="8"/>
      <c r="BC762" s="8"/>
      <c r="BD762" s="8"/>
      <c r="BE762" s="8"/>
      <c r="BF762" s="8"/>
      <c r="BG762" s="8"/>
      <c r="BH762" s="8"/>
      <c r="BI762" s="8"/>
      <c r="BJ762" s="8"/>
      <c r="BK762" s="8"/>
      <c r="BL762" s="8"/>
      <c r="BM762" s="8"/>
      <c r="BN762" s="8"/>
      <c r="BO762" s="8"/>
      <c r="BP762" s="8"/>
      <c r="BQ762" s="8"/>
      <c r="BR762" s="8"/>
      <c r="BS762" s="8"/>
      <c r="BT762" s="8"/>
      <c r="BU762" s="8"/>
      <c r="BV762" s="8"/>
      <c r="BW762" s="8"/>
      <c r="BX762" s="8"/>
      <c r="BY762" s="8"/>
      <c r="BZ762" s="8"/>
      <c r="CA762" s="8"/>
      <c r="CB762" s="8"/>
      <c r="CC762" s="8"/>
      <c r="CD762" s="8"/>
      <c r="CE762" s="8"/>
      <c r="CF762" s="8"/>
      <c r="CG762" s="8"/>
      <c r="CH762" s="8"/>
    </row>
    <row r="763" spans="1:86">
      <c r="A763" s="8"/>
      <c r="B763" s="8"/>
      <c r="C763" s="8"/>
      <c r="D763" s="8"/>
      <c r="E763" s="8"/>
      <c r="F763" s="8"/>
      <c r="G763" s="8"/>
      <c r="H763" s="8"/>
      <c r="I763" s="8"/>
      <c r="J763" s="8"/>
      <c r="K763" s="8"/>
      <c r="L763" s="8"/>
      <c r="M763" s="8"/>
      <c r="N763" s="8"/>
      <c r="O763" s="8"/>
      <c r="P763" s="8"/>
      <c r="Q763" s="8"/>
      <c r="R763" s="8"/>
      <c r="S763" s="8"/>
      <c r="T763" s="8"/>
      <c r="U763" s="8"/>
      <c r="V763" s="8"/>
      <c r="W763" s="8"/>
      <c r="X763" s="8"/>
      <c r="Z763" s="8"/>
      <c r="AA763" s="8"/>
      <c r="AB763" s="8"/>
      <c r="AC763" s="8"/>
      <c r="AD763" s="8"/>
      <c r="AE763" s="8"/>
      <c r="AF763" s="8"/>
      <c r="AG763" s="8"/>
      <c r="AH763" s="8"/>
      <c r="AI763" s="8"/>
      <c r="AJ763" s="8"/>
      <c r="AK763" s="8"/>
      <c r="AL763" s="8"/>
      <c r="AM763" s="8"/>
      <c r="AN763" s="8"/>
      <c r="AO763" s="8"/>
      <c r="AP763" s="8"/>
      <c r="AQ763" s="8"/>
      <c r="AR763" s="8"/>
      <c r="AS763" s="8"/>
      <c r="AT763" s="8"/>
      <c r="AU763" s="8"/>
      <c r="AV763" s="8"/>
      <c r="AW763" s="8"/>
      <c r="AX763" s="8"/>
      <c r="AY763" s="8"/>
      <c r="AZ763" s="8"/>
      <c r="BA763" s="8"/>
      <c r="BB763" s="8"/>
      <c r="BC763" s="8"/>
      <c r="BD763" s="8"/>
      <c r="BE763" s="8"/>
      <c r="BF763" s="8"/>
      <c r="BG763" s="8"/>
      <c r="BH763" s="8"/>
      <c r="BI763" s="8"/>
      <c r="BJ763" s="8"/>
      <c r="BK763" s="8"/>
      <c r="BL763" s="8"/>
      <c r="BM763" s="8"/>
      <c r="BN763" s="8"/>
      <c r="BO763" s="8"/>
      <c r="BP763" s="8"/>
      <c r="BQ763" s="8"/>
      <c r="BR763" s="8"/>
      <c r="BS763" s="8"/>
      <c r="BT763" s="8"/>
      <c r="BU763" s="8"/>
      <c r="BV763" s="8"/>
      <c r="BW763" s="8"/>
      <c r="BX763" s="8"/>
      <c r="BY763" s="8"/>
      <c r="BZ763" s="8"/>
      <c r="CA763" s="8"/>
      <c r="CB763" s="8"/>
      <c r="CC763" s="8"/>
      <c r="CD763" s="8"/>
      <c r="CE763" s="8"/>
      <c r="CF763" s="8"/>
      <c r="CG763" s="8"/>
      <c r="CH763" s="8"/>
    </row>
    <row r="764" spans="1:86">
      <c r="A764" s="8"/>
      <c r="B764" s="8"/>
      <c r="C764" s="8"/>
      <c r="D764" s="8"/>
      <c r="E764" s="8"/>
      <c r="F764" s="8"/>
      <c r="G764" s="8"/>
      <c r="H764" s="8"/>
      <c r="I764" s="8"/>
      <c r="J764" s="8"/>
      <c r="K764" s="8"/>
      <c r="L764" s="8"/>
      <c r="M764" s="8"/>
      <c r="N764" s="8"/>
      <c r="O764" s="8"/>
      <c r="P764" s="8"/>
      <c r="Q764" s="8"/>
      <c r="R764" s="8"/>
      <c r="S764" s="8"/>
      <c r="T764" s="8"/>
      <c r="U764" s="8"/>
      <c r="V764" s="8"/>
      <c r="W764" s="8"/>
      <c r="X764" s="8"/>
      <c r="Z764" s="8"/>
      <c r="AA764" s="8"/>
      <c r="AB764" s="8"/>
      <c r="AC764" s="8"/>
      <c r="AD764" s="8"/>
      <c r="AE764" s="8"/>
      <c r="AF764" s="8"/>
      <c r="AG764" s="8"/>
      <c r="AH764" s="8"/>
      <c r="AI764" s="8"/>
      <c r="AJ764" s="8"/>
      <c r="AK764" s="8"/>
      <c r="AL764" s="8"/>
      <c r="AM764" s="8"/>
      <c r="AN764" s="8"/>
      <c r="AO764" s="8"/>
      <c r="AP764" s="8"/>
      <c r="AQ764" s="8"/>
      <c r="AR764" s="8"/>
      <c r="AS764" s="8"/>
      <c r="AT764" s="8"/>
      <c r="AU764" s="8"/>
      <c r="AV764" s="8"/>
      <c r="AW764" s="8"/>
      <c r="AX764" s="8"/>
      <c r="AY764" s="8"/>
      <c r="AZ764" s="8"/>
      <c r="BA764" s="8"/>
      <c r="BB764" s="8"/>
      <c r="BC764" s="8"/>
      <c r="BD764" s="8"/>
      <c r="BE764" s="8"/>
      <c r="BF764" s="8"/>
      <c r="BG764" s="8"/>
      <c r="BH764" s="8"/>
      <c r="BI764" s="8"/>
      <c r="BJ764" s="8"/>
      <c r="BK764" s="8"/>
      <c r="BL764" s="8"/>
      <c r="BM764" s="8"/>
      <c r="BN764" s="8"/>
      <c r="BO764" s="8"/>
      <c r="BP764" s="8"/>
      <c r="BQ764" s="8"/>
      <c r="BR764" s="8"/>
      <c r="BS764" s="8"/>
      <c r="BT764" s="8"/>
      <c r="BU764" s="8"/>
      <c r="BV764" s="8"/>
      <c r="BW764" s="8"/>
      <c r="BX764" s="8"/>
      <c r="BY764" s="8"/>
      <c r="BZ764" s="8"/>
      <c r="CA764" s="8"/>
      <c r="CB764" s="8"/>
      <c r="CC764" s="8"/>
      <c r="CD764" s="8"/>
      <c r="CE764" s="8"/>
      <c r="CF764" s="8"/>
      <c r="CG764" s="8"/>
      <c r="CH764" s="8"/>
    </row>
    <row r="765" spans="1:86">
      <c r="A765" s="8"/>
      <c r="B765" s="8"/>
      <c r="C765" s="8"/>
      <c r="D765" s="8"/>
      <c r="E765" s="8"/>
      <c r="F765" s="8"/>
      <c r="G765" s="8"/>
      <c r="H765" s="8"/>
      <c r="I765" s="8"/>
      <c r="J765" s="8"/>
      <c r="K765" s="8"/>
      <c r="L765" s="8"/>
      <c r="M765" s="8"/>
      <c r="N765" s="8"/>
      <c r="O765" s="8"/>
      <c r="P765" s="8"/>
      <c r="Q765" s="8"/>
      <c r="R765" s="8"/>
      <c r="S765" s="8"/>
      <c r="T765" s="8"/>
      <c r="U765" s="8"/>
      <c r="V765" s="8"/>
      <c r="W765" s="8"/>
      <c r="X765" s="8"/>
      <c r="Z765" s="8"/>
      <c r="AA765" s="8"/>
      <c r="AB765" s="8"/>
      <c r="AC765" s="8"/>
      <c r="AD765" s="8"/>
      <c r="AE765" s="8"/>
      <c r="AF765" s="8"/>
      <c r="AG765" s="8"/>
      <c r="AH765" s="8"/>
      <c r="AI765" s="8"/>
      <c r="AJ765" s="8"/>
      <c r="AK765" s="8"/>
      <c r="AL765" s="8"/>
      <c r="AM765" s="8"/>
      <c r="AN765" s="8"/>
      <c r="AO765" s="8"/>
      <c r="AP765" s="8"/>
      <c r="AQ765" s="8"/>
      <c r="AR765" s="8"/>
      <c r="AS765" s="8"/>
      <c r="AT765" s="8"/>
      <c r="AU765" s="8"/>
      <c r="AV765" s="8"/>
      <c r="AW765" s="8"/>
      <c r="AX765" s="8"/>
      <c r="AY765" s="8"/>
      <c r="AZ765" s="8"/>
      <c r="BA765" s="8"/>
      <c r="BB765" s="8"/>
      <c r="BC765" s="8"/>
      <c r="BD765" s="8"/>
      <c r="BE765" s="8"/>
      <c r="BF765" s="8"/>
      <c r="BG765" s="8"/>
      <c r="BH765" s="8"/>
      <c r="BI765" s="8"/>
      <c r="BJ765" s="8"/>
      <c r="BK765" s="8"/>
      <c r="BL765" s="8"/>
      <c r="BM765" s="8"/>
      <c r="BN765" s="8"/>
      <c r="BO765" s="8"/>
      <c r="BP765" s="8"/>
      <c r="BQ765" s="8"/>
      <c r="BR765" s="8"/>
      <c r="BS765" s="8"/>
      <c r="BT765" s="8"/>
      <c r="BU765" s="8"/>
      <c r="BV765" s="8"/>
      <c r="BW765" s="8"/>
      <c r="BX765" s="8"/>
      <c r="BY765" s="8"/>
      <c r="BZ765" s="8"/>
      <c r="CA765" s="8"/>
      <c r="CB765" s="8"/>
      <c r="CC765" s="8"/>
      <c r="CD765" s="8"/>
      <c r="CE765" s="8"/>
      <c r="CF765" s="8"/>
      <c r="CG765" s="8"/>
      <c r="CH765" s="8"/>
    </row>
    <row r="766" spans="1:86">
      <c r="A766" s="8"/>
      <c r="B766" s="8"/>
      <c r="C766" s="8"/>
      <c r="D766" s="8"/>
      <c r="E766" s="8"/>
      <c r="F766" s="8"/>
      <c r="G766" s="8"/>
      <c r="H766" s="8"/>
      <c r="I766" s="8"/>
      <c r="J766" s="8"/>
      <c r="K766" s="8"/>
      <c r="L766" s="8"/>
      <c r="M766" s="8"/>
      <c r="N766" s="8"/>
      <c r="O766" s="8"/>
      <c r="P766" s="8"/>
      <c r="Q766" s="8"/>
      <c r="R766" s="8"/>
      <c r="S766" s="8"/>
      <c r="T766" s="8"/>
      <c r="U766" s="8"/>
      <c r="V766" s="8"/>
      <c r="W766" s="8"/>
      <c r="X766" s="8"/>
      <c r="Z766" s="8"/>
      <c r="AA766" s="8"/>
      <c r="AB766" s="8"/>
      <c r="AC766" s="8"/>
      <c r="AD766" s="8"/>
      <c r="AE766" s="8"/>
      <c r="AF766" s="8"/>
      <c r="AG766" s="8"/>
      <c r="AH766" s="8"/>
      <c r="AI766" s="8"/>
      <c r="AJ766" s="8"/>
      <c r="AK766" s="8"/>
      <c r="AL766" s="8"/>
      <c r="AM766" s="8"/>
      <c r="AN766" s="8"/>
      <c r="AO766" s="8"/>
      <c r="AP766" s="8"/>
      <c r="AQ766" s="8"/>
      <c r="AR766" s="8"/>
      <c r="AS766" s="8"/>
      <c r="AT766" s="8"/>
      <c r="AU766" s="8"/>
      <c r="AV766" s="8"/>
      <c r="AW766" s="8"/>
      <c r="AX766" s="8"/>
      <c r="AY766" s="8"/>
      <c r="AZ766" s="8"/>
      <c r="BA766" s="8"/>
      <c r="BB766" s="8"/>
      <c r="BC766" s="8"/>
      <c r="BD766" s="8"/>
      <c r="BE766" s="8"/>
      <c r="BF766" s="8"/>
      <c r="BG766" s="8"/>
      <c r="BH766" s="8"/>
      <c r="BI766" s="8"/>
      <c r="BJ766" s="8"/>
      <c r="BK766" s="8"/>
      <c r="BL766" s="8"/>
      <c r="BM766" s="8"/>
      <c r="BN766" s="8"/>
      <c r="BO766" s="8"/>
      <c r="BP766" s="8"/>
      <c r="BQ766" s="8"/>
      <c r="BR766" s="8"/>
      <c r="BS766" s="8"/>
      <c r="BT766" s="8"/>
      <c r="BU766" s="8"/>
      <c r="BV766" s="8"/>
      <c r="BW766" s="8"/>
      <c r="BX766" s="8"/>
      <c r="BY766" s="8"/>
      <c r="BZ766" s="8"/>
      <c r="CA766" s="8"/>
      <c r="CB766" s="8"/>
      <c r="CC766" s="8"/>
      <c r="CD766" s="8"/>
      <c r="CE766" s="8"/>
      <c r="CF766" s="8"/>
      <c r="CG766" s="8"/>
      <c r="CH766" s="8"/>
    </row>
    <row r="767" spans="1:86">
      <c r="A767" s="8"/>
      <c r="B767" s="8"/>
      <c r="C767" s="8"/>
      <c r="D767" s="8"/>
      <c r="E767" s="8"/>
      <c r="F767" s="8"/>
      <c r="G767" s="8"/>
      <c r="H767" s="8"/>
      <c r="I767" s="8"/>
      <c r="J767" s="8"/>
      <c r="K767" s="8"/>
      <c r="L767" s="8"/>
      <c r="M767" s="8"/>
      <c r="N767" s="8"/>
      <c r="O767" s="8"/>
      <c r="P767" s="8"/>
      <c r="Q767" s="8"/>
      <c r="R767" s="8"/>
      <c r="S767" s="8"/>
      <c r="T767" s="8"/>
      <c r="U767" s="8"/>
      <c r="V767" s="8"/>
      <c r="W767" s="8"/>
      <c r="X767" s="8"/>
      <c r="Z767" s="8"/>
      <c r="AA767" s="8"/>
      <c r="AB767" s="8"/>
      <c r="AC767" s="8"/>
      <c r="AD767" s="8"/>
      <c r="AE767" s="8"/>
      <c r="AF767" s="8"/>
      <c r="AG767" s="8"/>
      <c r="AH767" s="8"/>
      <c r="AI767" s="8"/>
      <c r="AJ767" s="8"/>
      <c r="AK767" s="8"/>
      <c r="AL767" s="8"/>
      <c r="AM767" s="8"/>
      <c r="AN767" s="8"/>
      <c r="AO767" s="8"/>
      <c r="AP767" s="8"/>
      <c r="AQ767" s="8"/>
      <c r="AR767" s="8"/>
      <c r="AS767" s="8"/>
      <c r="AT767" s="8"/>
      <c r="AU767" s="8"/>
      <c r="AV767" s="8"/>
      <c r="AW767" s="8"/>
      <c r="AX767" s="8"/>
      <c r="AY767" s="8"/>
      <c r="AZ767" s="8"/>
      <c r="BA767" s="8"/>
      <c r="BB767" s="8"/>
      <c r="BC767" s="8"/>
      <c r="BD767" s="8"/>
      <c r="BE767" s="8"/>
      <c r="BF767" s="8"/>
      <c r="BG767" s="8"/>
      <c r="BH767" s="8"/>
      <c r="BI767" s="8"/>
      <c r="BJ767" s="8"/>
      <c r="BK767" s="8"/>
      <c r="BL767" s="8"/>
      <c r="BM767" s="8"/>
      <c r="BN767" s="8"/>
      <c r="BO767" s="8"/>
      <c r="BP767" s="8"/>
      <c r="BQ767" s="8"/>
      <c r="BR767" s="8"/>
      <c r="BS767" s="8"/>
      <c r="BT767" s="8"/>
      <c r="BU767" s="8"/>
      <c r="BV767" s="8"/>
      <c r="BW767" s="8"/>
      <c r="BX767" s="8"/>
      <c r="BY767" s="8"/>
      <c r="BZ767" s="8"/>
      <c r="CA767" s="8"/>
      <c r="CB767" s="8"/>
      <c r="CC767" s="8"/>
      <c r="CD767" s="8"/>
      <c r="CE767" s="8"/>
      <c r="CF767" s="8"/>
      <c r="CG767" s="8"/>
      <c r="CH767" s="8"/>
    </row>
    <row r="768" spans="1:86">
      <c r="A768" s="8"/>
      <c r="B768" s="8"/>
      <c r="C768" s="8"/>
      <c r="D768" s="8"/>
      <c r="E768" s="8"/>
      <c r="F768" s="8"/>
      <c r="G768" s="8"/>
      <c r="H768" s="8"/>
      <c r="I768" s="8"/>
      <c r="J768" s="8"/>
      <c r="K768" s="8"/>
      <c r="L768" s="8"/>
      <c r="M768" s="8"/>
      <c r="N768" s="8"/>
      <c r="O768" s="8"/>
      <c r="P768" s="8"/>
      <c r="Q768" s="8"/>
      <c r="R768" s="8"/>
      <c r="S768" s="8"/>
      <c r="T768" s="8"/>
      <c r="U768" s="8"/>
      <c r="V768" s="8"/>
      <c r="W768" s="8"/>
      <c r="X768" s="8"/>
      <c r="Z768" s="8"/>
      <c r="AA768" s="8"/>
      <c r="AB768" s="8"/>
      <c r="AC768" s="8"/>
      <c r="AD768" s="8"/>
      <c r="AE768" s="8"/>
      <c r="AF768" s="8"/>
      <c r="AG768" s="8"/>
      <c r="AH768" s="8"/>
      <c r="AI768" s="8"/>
      <c r="AJ768" s="8"/>
      <c r="AK768" s="8"/>
      <c r="AL768" s="8"/>
      <c r="AM768" s="8"/>
      <c r="AN768" s="8"/>
      <c r="AO768" s="8"/>
      <c r="AP768" s="8"/>
      <c r="AQ768" s="8"/>
      <c r="AR768" s="8"/>
      <c r="AS768" s="8"/>
      <c r="AT768" s="8"/>
      <c r="AU768" s="8"/>
      <c r="AV768" s="8"/>
      <c r="AW768" s="8"/>
      <c r="AX768" s="8"/>
      <c r="AY768" s="8"/>
      <c r="AZ768" s="8"/>
      <c r="BA768" s="8"/>
      <c r="BB768" s="8"/>
      <c r="BC768" s="8"/>
      <c r="BD768" s="8"/>
      <c r="BE768" s="8"/>
      <c r="BF768" s="8"/>
      <c r="BG768" s="8"/>
      <c r="BH768" s="8"/>
      <c r="BI768" s="8"/>
      <c r="BJ768" s="8"/>
      <c r="BK768" s="8"/>
      <c r="BL768" s="8"/>
      <c r="BM768" s="8"/>
      <c r="BN768" s="8"/>
      <c r="BO768" s="8"/>
      <c r="BP768" s="8"/>
      <c r="BQ768" s="8"/>
      <c r="BR768" s="8"/>
      <c r="BS768" s="8"/>
      <c r="BT768" s="8"/>
      <c r="BU768" s="8"/>
      <c r="BV768" s="8"/>
      <c r="BW768" s="8"/>
      <c r="BX768" s="8"/>
      <c r="BY768" s="8"/>
      <c r="BZ768" s="8"/>
      <c r="CA768" s="8"/>
      <c r="CB768" s="8"/>
      <c r="CC768" s="8"/>
      <c r="CD768" s="8"/>
      <c r="CE768" s="8"/>
      <c r="CF768" s="8"/>
      <c r="CG768" s="8"/>
      <c r="CH768" s="8"/>
    </row>
    <row r="769" spans="1:86">
      <c r="A769" s="8"/>
      <c r="B769" s="8"/>
      <c r="C769" s="8"/>
      <c r="D769" s="8"/>
      <c r="E769" s="8"/>
      <c r="F769" s="8"/>
      <c r="G769" s="8"/>
      <c r="H769" s="8"/>
      <c r="I769" s="8"/>
      <c r="J769" s="8"/>
      <c r="K769" s="8"/>
      <c r="L769" s="8"/>
      <c r="M769" s="8"/>
      <c r="N769" s="8"/>
      <c r="O769" s="8"/>
      <c r="P769" s="8"/>
      <c r="Q769" s="8"/>
      <c r="R769" s="8"/>
      <c r="S769" s="8"/>
      <c r="T769" s="8"/>
      <c r="U769" s="8"/>
      <c r="V769" s="8"/>
      <c r="W769" s="8"/>
      <c r="X769" s="8"/>
      <c r="Z769" s="8"/>
      <c r="AA769" s="8"/>
      <c r="AB769" s="8"/>
      <c r="AC769" s="8"/>
      <c r="AD769" s="8"/>
      <c r="AE769" s="8"/>
      <c r="AF769" s="8"/>
      <c r="AG769" s="8"/>
      <c r="AH769" s="8"/>
      <c r="AI769" s="8"/>
      <c r="AJ769" s="8"/>
      <c r="AK769" s="8"/>
      <c r="AL769" s="8"/>
      <c r="AM769" s="8"/>
      <c r="AN769" s="8"/>
      <c r="AO769" s="8"/>
      <c r="AP769" s="8"/>
      <c r="AQ769" s="8"/>
      <c r="AR769" s="8"/>
      <c r="AS769" s="8"/>
      <c r="AT769" s="8"/>
      <c r="AU769" s="8"/>
      <c r="AV769" s="8"/>
      <c r="AW769" s="8"/>
      <c r="AX769" s="8"/>
      <c r="AY769" s="8"/>
      <c r="AZ769" s="8"/>
      <c r="BA769" s="8"/>
      <c r="BB769" s="8"/>
      <c r="BC769" s="8"/>
      <c r="BD769" s="8"/>
      <c r="BE769" s="8"/>
      <c r="BF769" s="8"/>
      <c r="BG769" s="8"/>
      <c r="BH769" s="8"/>
      <c r="BI769" s="8"/>
      <c r="BJ769" s="8"/>
      <c r="BK769" s="8"/>
      <c r="BL769" s="8"/>
      <c r="BM769" s="8"/>
      <c r="BN769" s="8"/>
      <c r="BO769" s="8"/>
      <c r="BP769" s="8"/>
      <c r="BQ769" s="8"/>
      <c r="BR769" s="8"/>
      <c r="BS769" s="8"/>
      <c r="BT769" s="8"/>
      <c r="BU769" s="8"/>
      <c r="BV769" s="8"/>
      <c r="BW769" s="8"/>
      <c r="BX769" s="8"/>
      <c r="BY769" s="8"/>
      <c r="BZ769" s="8"/>
      <c r="CA769" s="8"/>
      <c r="CB769" s="8"/>
      <c r="CC769" s="8"/>
      <c r="CD769" s="8"/>
      <c r="CE769" s="8"/>
      <c r="CF769" s="8"/>
      <c r="CG769" s="8"/>
      <c r="CH769" s="8"/>
    </row>
    <row r="770" spans="1:86">
      <c r="A770" s="8"/>
      <c r="B770" s="8"/>
      <c r="C770" s="8"/>
      <c r="D770" s="8"/>
      <c r="E770" s="8"/>
      <c r="F770" s="8"/>
      <c r="G770" s="8"/>
      <c r="H770" s="8"/>
      <c r="I770" s="8"/>
      <c r="J770" s="8"/>
      <c r="K770" s="8"/>
      <c r="L770" s="8"/>
      <c r="M770" s="8"/>
      <c r="N770" s="8"/>
      <c r="O770" s="8"/>
      <c r="P770" s="8"/>
      <c r="Q770" s="8"/>
      <c r="R770" s="8"/>
      <c r="S770" s="8"/>
      <c r="T770" s="8"/>
      <c r="U770" s="8"/>
      <c r="V770" s="8"/>
      <c r="W770" s="8"/>
      <c r="X770" s="8"/>
      <c r="Z770" s="8"/>
      <c r="AA770" s="8"/>
      <c r="AB770" s="8"/>
      <c r="AC770" s="8"/>
      <c r="AD770" s="8"/>
      <c r="AE770" s="8"/>
      <c r="AF770" s="8"/>
      <c r="AG770" s="8"/>
      <c r="AH770" s="8"/>
      <c r="AI770" s="8"/>
      <c r="AJ770" s="8"/>
      <c r="AK770" s="8"/>
      <c r="AL770" s="8"/>
      <c r="AM770" s="8"/>
      <c r="AN770" s="8"/>
      <c r="AO770" s="8"/>
      <c r="AP770" s="8"/>
      <c r="AQ770" s="8"/>
      <c r="AR770" s="8"/>
      <c r="AS770" s="8"/>
      <c r="AT770" s="8"/>
      <c r="AU770" s="8"/>
      <c r="AV770" s="8"/>
      <c r="AW770" s="8"/>
      <c r="AX770" s="8"/>
      <c r="AY770" s="8"/>
      <c r="AZ770" s="8"/>
      <c r="BA770" s="8"/>
      <c r="BB770" s="8"/>
      <c r="BC770" s="8"/>
      <c r="BD770" s="8"/>
      <c r="BE770" s="8"/>
      <c r="BF770" s="8"/>
      <c r="BG770" s="8"/>
      <c r="BH770" s="8"/>
      <c r="BI770" s="8"/>
      <c r="BJ770" s="8"/>
      <c r="BK770" s="8"/>
      <c r="BL770" s="8"/>
      <c r="BM770" s="8"/>
      <c r="BN770" s="8"/>
      <c r="BO770" s="8"/>
      <c r="BP770" s="8"/>
      <c r="BQ770" s="8"/>
      <c r="BR770" s="8"/>
      <c r="BS770" s="8"/>
      <c r="BT770" s="8"/>
      <c r="BU770" s="8"/>
      <c r="BV770" s="8"/>
      <c r="BW770" s="8"/>
      <c r="BX770" s="8"/>
      <c r="BY770" s="8"/>
      <c r="BZ770" s="8"/>
      <c r="CA770" s="8"/>
      <c r="CB770" s="8"/>
      <c r="CC770" s="8"/>
      <c r="CD770" s="8"/>
      <c r="CE770" s="8"/>
      <c r="CF770" s="8"/>
      <c r="CG770" s="8"/>
      <c r="CH770" s="8"/>
    </row>
    <row r="771" spans="1:86">
      <c r="A771" s="8"/>
      <c r="B771" s="8"/>
      <c r="C771" s="8"/>
      <c r="D771" s="8"/>
      <c r="E771" s="8"/>
      <c r="F771" s="8"/>
      <c r="G771" s="8"/>
      <c r="H771" s="8"/>
      <c r="I771" s="8"/>
      <c r="J771" s="8"/>
      <c r="K771" s="8"/>
      <c r="L771" s="8"/>
      <c r="M771" s="8"/>
      <c r="N771" s="8"/>
      <c r="O771" s="8"/>
      <c r="P771" s="8"/>
      <c r="Q771" s="8"/>
      <c r="R771" s="8"/>
      <c r="S771" s="8"/>
      <c r="T771" s="8"/>
      <c r="U771" s="8"/>
      <c r="V771" s="8"/>
      <c r="W771" s="8"/>
      <c r="X771" s="8"/>
      <c r="Z771" s="8"/>
      <c r="AA771" s="8"/>
      <c r="AB771" s="8"/>
      <c r="AC771" s="8"/>
      <c r="AD771" s="8"/>
      <c r="AE771" s="8"/>
      <c r="AF771" s="8"/>
      <c r="AG771" s="8"/>
      <c r="AH771" s="8"/>
      <c r="AI771" s="8"/>
      <c r="AJ771" s="8"/>
      <c r="AK771" s="8"/>
      <c r="AL771" s="8"/>
      <c r="AM771" s="8"/>
      <c r="AN771" s="8"/>
      <c r="AO771" s="8"/>
      <c r="AP771" s="8"/>
      <c r="AQ771" s="8"/>
      <c r="AR771" s="8"/>
      <c r="AS771" s="8"/>
      <c r="AT771" s="8"/>
      <c r="AU771" s="8"/>
      <c r="AV771" s="8"/>
      <c r="AW771" s="8"/>
      <c r="AX771" s="8"/>
      <c r="AY771" s="8"/>
      <c r="AZ771" s="8"/>
      <c r="BA771" s="8"/>
      <c r="BB771" s="8"/>
      <c r="BC771" s="8"/>
      <c r="BD771" s="8"/>
      <c r="BE771" s="8"/>
      <c r="BF771" s="8"/>
      <c r="BG771" s="8"/>
      <c r="BH771" s="8"/>
      <c r="BI771" s="8"/>
      <c r="BJ771" s="8"/>
      <c r="BK771" s="8"/>
      <c r="BL771" s="8"/>
      <c r="BM771" s="8"/>
      <c r="BN771" s="8"/>
      <c r="BO771" s="8"/>
      <c r="BP771" s="8"/>
      <c r="BQ771" s="8"/>
      <c r="BR771" s="8"/>
      <c r="BS771" s="8"/>
      <c r="BT771" s="8"/>
      <c r="BU771" s="8"/>
      <c r="BV771" s="8"/>
      <c r="BW771" s="8"/>
      <c r="BX771" s="8"/>
      <c r="BY771" s="8"/>
      <c r="BZ771" s="8"/>
      <c r="CA771" s="8"/>
      <c r="CB771" s="8"/>
      <c r="CC771" s="8"/>
      <c r="CD771" s="8"/>
      <c r="CE771" s="8"/>
      <c r="CF771" s="8"/>
      <c r="CG771" s="8"/>
      <c r="CH771" s="8"/>
    </row>
    <row r="772" spans="1:86">
      <c r="A772" s="8"/>
      <c r="B772" s="8"/>
      <c r="C772" s="8"/>
      <c r="D772" s="8"/>
      <c r="E772" s="8"/>
      <c r="F772" s="8"/>
      <c r="G772" s="8"/>
      <c r="H772" s="8"/>
      <c r="I772" s="8"/>
      <c r="J772" s="8"/>
      <c r="K772" s="8"/>
      <c r="L772" s="8"/>
      <c r="M772" s="8"/>
      <c r="N772" s="8"/>
      <c r="O772" s="8"/>
      <c r="P772" s="8"/>
      <c r="Q772" s="8"/>
      <c r="R772" s="8"/>
      <c r="S772" s="8"/>
      <c r="T772" s="8"/>
      <c r="U772" s="8"/>
      <c r="V772" s="8"/>
      <c r="W772" s="8"/>
      <c r="X772" s="8"/>
      <c r="Z772" s="8"/>
      <c r="AA772" s="8"/>
      <c r="AB772" s="8"/>
      <c r="AC772" s="8"/>
      <c r="AD772" s="8"/>
      <c r="AE772" s="8"/>
      <c r="AF772" s="8"/>
      <c r="AG772" s="8"/>
      <c r="AH772" s="8"/>
      <c r="AI772" s="8"/>
      <c r="AJ772" s="8"/>
      <c r="AK772" s="8"/>
      <c r="AL772" s="8"/>
      <c r="AM772" s="8"/>
      <c r="AN772" s="8"/>
      <c r="AO772" s="8"/>
      <c r="AP772" s="8"/>
      <c r="AQ772" s="8"/>
      <c r="AR772" s="8"/>
      <c r="AS772" s="8"/>
      <c r="AT772" s="8"/>
      <c r="AU772" s="8"/>
      <c r="AV772" s="8"/>
      <c r="AW772" s="8"/>
      <c r="AX772" s="8"/>
      <c r="AY772" s="8"/>
      <c r="AZ772" s="8"/>
      <c r="BA772" s="8"/>
      <c r="BB772" s="8"/>
      <c r="BC772" s="8"/>
      <c r="BD772" s="8"/>
      <c r="BE772" s="8"/>
      <c r="BF772" s="8"/>
      <c r="BG772" s="8"/>
      <c r="BH772" s="8"/>
      <c r="BI772" s="8"/>
      <c r="BJ772" s="8"/>
      <c r="BK772" s="8"/>
      <c r="BL772" s="8"/>
      <c r="BM772" s="8"/>
      <c r="BN772" s="8"/>
      <c r="BO772" s="8"/>
      <c r="BP772" s="8"/>
      <c r="BQ772" s="8"/>
      <c r="BR772" s="8"/>
      <c r="BS772" s="8"/>
      <c r="BT772" s="8"/>
      <c r="BU772" s="8"/>
      <c r="BV772" s="8"/>
      <c r="BW772" s="8"/>
      <c r="BX772" s="8"/>
      <c r="BY772" s="8"/>
      <c r="BZ772" s="8"/>
      <c r="CA772" s="8"/>
      <c r="CB772" s="8"/>
      <c r="CC772" s="8"/>
      <c r="CD772" s="8"/>
      <c r="CE772" s="8"/>
      <c r="CF772" s="8"/>
      <c r="CG772" s="8"/>
      <c r="CH772" s="8"/>
    </row>
    <row r="773" spans="1:86">
      <c r="A773" s="8"/>
      <c r="B773" s="8"/>
      <c r="C773" s="8"/>
      <c r="D773" s="8"/>
      <c r="E773" s="8"/>
      <c r="F773" s="8"/>
      <c r="G773" s="8"/>
      <c r="H773" s="8"/>
      <c r="I773" s="8"/>
      <c r="J773" s="8"/>
      <c r="K773" s="8"/>
      <c r="L773" s="8"/>
      <c r="M773" s="8"/>
      <c r="N773" s="8"/>
      <c r="O773" s="8"/>
      <c r="P773" s="8"/>
      <c r="Q773" s="8"/>
      <c r="R773" s="8"/>
      <c r="S773" s="8"/>
      <c r="T773" s="8"/>
      <c r="U773" s="8"/>
      <c r="V773" s="8"/>
      <c r="W773" s="8"/>
      <c r="X773" s="8"/>
      <c r="Z773" s="8"/>
      <c r="AA773" s="8"/>
      <c r="AB773" s="8"/>
      <c r="AC773" s="8"/>
      <c r="AD773" s="8"/>
      <c r="AE773" s="8"/>
      <c r="AF773" s="8"/>
      <c r="AG773" s="8"/>
      <c r="AH773" s="8"/>
      <c r="AI773" s="8"/>
      <c r="AJ773" s="8"/>
      <c r="AK773" s="8"/>
      <c r="AL773" s="8"/>
      <c r="AM773" s="8"/>
      <c r="AN773" s="8"/>
      <c r="AO773" s="8"/>
      <c r="AP773" s="8"/>
      <c r="AQ773" s="8"/>
      <c r="AR773" s="8"/>
      <c r="AS773" s="8"/>
      <c r="AT773" s="8"/>
      <c r="AU773" s="8"/>
      <c r="AV773" s="8"/>
      <c r="AW773" s="8"/>
      <c r="AX773" s="8"/>
      <c r="AY773" s="8"/>
      <c r="AZ773" s="8"/>
      <c r="BA773" s="8"/>
      <c r="BB773" s="8"/>
      <c r="BC773" s="8"/>
      <c r="BD773" s="8"/>
      <c r="BE773" s="8"/>
      <c r="BF773" s="8"/>
      <c r="BG773" s="8"/>
      <c r="BH773" s="8"/>
      <c r="BI773" s="8"/>
      <c r="BJ773" s="8"/>
      <c r="BK773" s="8"/>
      <c r="BL773" s="8"/>
      <c r="BM773" s="8"/>
      <c r="BN773" s="8"/>
      <c r="BO773" s="8"/>
      <c r="BP773" s="8"/>
      <c r="BQ773" s="8"/>
      <c r="BR773" s="8"/>
      <c r="BS773" s="8"/>
      <c r="BT773" s="8"/>
      <c r="BU773" s="8"/>
      <c r="BV773" s="8"/>
      <c r="BW773" s="8"/>
      <c r="BX773" s="8"/>
      <c r="BY773" s="8"/>
      <c r="BZ773" s="8"/>
      <c r="CA773" s="8"/>
      <c r="CB773" s="8"/>
      <c r="CC773" s="8"/>
      <c r="CD773" s="8"/>
      <c r="CE773" s="8"/>
      <c r="CF773" s="8"/>
      <c r="CG773" s="8"/>
      <c r="CH773" s="8"/>
    </row>
    <row r="774" spans="1:86">
      <c r="A774" s="8"/>
      <c r="B774" s="8"/>
      <c r="C774" s="8"/>
      <c r="D774" s="8"/>
      <c r="E774" s="8"/>
      <c r="F774" s="8"/>
      <c r="G774" s="8"/>
      <c r="H774" s="8"/>
      <c r="I774" s="8"/>
      <c r="J774" s="8"/>
      <c r="K774" s="8"/>
      <c r="L774" s="8"/>
      <c r="M774" s="8"/>
      <c r="N774" s="8"/>
      <c r="O774" s="8"/>
      <c r="P774" s="8"/>
      <c r="Q774" s="8"/>
      <c r="R774" s="8"/>
      <c r="S774" s="8"/>
      <c r="T774" s="8"/>
      <c r="U774" s="8"/>
      <c r="V774" s="8"/>
      <c r="W774" s="8"/>
      <c r="X774" s="8"/>
      <c r="Z774" s="8"/>
      <c r="AA774" s="8"/>
      <c r="AB774" s="8"/>
      <c r="AC774" s="8"/>
      <c r="AD774" s="8"/>
      <c r="AE774" s="8"/>
      <c r="AF774" s="8"/>
      <c r="AG774" s="8"/>
      <c r="AH774" s="8"/>
      <c r="AI774" s="8"/>
      <c r="AJ774" s="8"/>
      <c r="AK774" s="8"/>
      <c r="AL774" s="8"/>
      <c r="AM774" s="8"/>
      <c r="AN774" s="8"/>
      <c r="AO774" s="8"/>
      <c r="AP774" s="8"/>
      <c r="AQ774" s="8"/>
      <c r="AR774" s="8"/>
      <c r="AS774" s="8"/>
      <c r="AT774" s="8"/>
      <c r="AU774" s="8"/>
      <c r="AV774" s="8"/>
      <c r="AW774" s="8"/>
      <c r="AX774" s="8"/>
      <c r="AY774" s="8"/>
      <c r="AZ774" s="8"/>
      <c r="BA774" s="8"/>
      <c r="BB774" s="8"/>
      <c r="BC774" s="8"/>
      <c r="BD774" s="8"/>
      <c r="BE774" s="8"/>
      <c r="BF774" s="8"/>
      <c r="BG774" s="8"/>
      <c r="BH774" s="8"/>
      <c r="BI774" s="8"/>
      <c r="BJ774" s="8"/>
      <c r="BK774" s="8"/>
      <c r="BL774" s="8"/>
      <c r="BM774" s="8"/>
      <c r="BN774" s="8"/>
      <c r="BO774" s="8"/>
      <c r="BP774" s="8"/>
      <c r="BQ774" s="8"/>
      <c r="BR774" s="8"/>
      <c r="BS774" s="8"/>
      <c r="BT774" s="8"/>
      <c r="BU774" s="8"/>
      <c r="BV774" s="8"/>
      <c r="BW774" s="8"/>
      <c r="BX774" s="8"/>
      <c r="BY774" s="8"/>
      <c r="BZ774" s="8"/>
      <c r="CA774" s="8"/>
      <c r="CB774" s="8"/>
      <c r="CC774" s="8"/>
      <c r="CD774" s="8"/>
      <c r="CE774" s="8"/>
      <c r="CF774" s="8"/>
      <c r="CG774" s="8"/>
      <c r="CH774" s="8"/>
    </row>
    <row r="775" spans="1:86">
      <c r="A775" s="8"/>
      <c r="B775" s="8"/>
      <c r="C775" s="8"/>
      <c r="D775" s="8"/>
      <c r="E775" s="8"/>
      <c r="F775" s="8"/>
      <c r="G775" s="8"/>
      <c r="H775" s="8"/>
      <c r="I775" s="8"/>
      <c r="J775" s="8"/>
      <c r="K775" s="8"/>
      <c r="L775" s="8"/>
      <c r="M775" s="8"/>
      <c r="N775" s="8"/>
      <c r="O775" s="8"/>
      <c r="P775" s="8"/>
      <c r="Q775" s="8"/>
      <c r="R775" s="8"/>
      <c r="S775" s="8"/>
      <c r="T775" s="8"/>
      <c r="U775" s="8"/>
      <c r="V775" s="8"/>
      <c r="W775" s="8"/>
      <c r="X775" s="8"/>
      <c r="Z775" s="8"/>
      <c r="AA775" s="8"/>
      <c r="AB775" s="8"/>
      <c r="AC775" s="8"/>
      <c r="AD775" s="8"/>
      <c r="AE775" s="8"/>
      <c r="AF775" s="8"/>
      <c r="AG775" s="8"/>
      <c r="AH775" s="8"/>
      <c r="AI775" s="8"/>
      <c r="AJ775" s="8"/>
      <c r="AK775" s="8"/>
      <c r="AL775" s="8"/>
      <c r="AM775" s="8"/>
      <c r="AN775" s="8"/>
      <c r="AO775" s="8"/>
      <c r="AP775" s="8"/>
      <c r="AQ775" s="8"/>
      <c r="AR775" s="8"/>
      <c r="AS775" s="8"/>
      <c r="AT775" s="8"/>
      <c r="AU775" s="8"/>
      <c r="AV775" s="8"/>
      <c r="AW775" s="8"/>
      <c r="AX775" s="8"/>
      <c r="AY775" s="8"/>
      <c r="AZ775" s="8"/>
      <c r="BA775" s="8"/>
      <c r="BB775" s="8"/>
      <c r="BC775" s="8"/>
      <c r="BD775" s="8"/>
      <c r="BE775" s="8"/>
      <c r="BF775" s="8"/>
      <c r="BG775" s="8"/>
      <c r="BH775" s="8"/>
      <c r="BI775" s="8"/>
      <c r="BJ775" s="8"/>
      <c r="BK775" s="8"/>
      <c r="BL775" s="8"/>
      <c r="BM775" s="8"/>
      <c r="BN775" s="8"/>
      <c r="BO775" s="8"/>
      <c r="BP775" s="8"/>
      <c r="BQ775" s="8"/>
      <c r="BR775" s="8"/>
      <c r="BS775" s="8"/>
      <c r="BT775" s="8"/>
      <c r="BU775" s="8"/>
      <c r="BV775" s="8"/>
      <c r="BW775" s="8"/>
      <c r="BX775" s="8"/>
      <c r="BY775" s="8"/>
      <c r="BZ775" s="8"/>
      <c r="CA775" s="8"/>
      <c r="CB775" s="8"/>
      <c r="CC775" s="8"/>
      <c r="CD775" s="8"/>
      <c r="CE775" s="8"/>
      <c r="CF775" s="8"/>
      <c r="CG775" s="8"/>
      <c r="CH775" s="8"/>
    </row>
    <row r="776" spans="1:86">
      <c r="A776" s="8"/>
      <c r="B776" s="8"/>
      <c r="C776" s="8"/>
      <c r="D776" s="8"/>
      <c r="E776" s="8"/>
      <c r="F776" s="8"/>
      <c r="G776" s="8"/>
      <c r="H776" s="8"/>
      <c r="I776" s="8"/>
      <c r="J776" s="8"/>
      <c r="K776" s="8"/>
      <c r="L776" s="8"/>
      <c r="M776" s="8"/>
      <c r="N776" s="8"/>
      <c r="O776" s="8"/>
      <c r="P776" s="8"/>
      <c r="Q776" s="8"/>
      <c r="R776" s="8"/>
      <c r="S776" s="8"/>
      <c r="T776" s="8"/>
      <c r="U776" s="8"/>
      <c r="V776" s="8"/>
      <c r="W776" s="8"/>
      <c r="X776" s="8"/>
      <c r="Z776" s="8"/>
      <c r="AA776" s="8"/>
      <c r="AB776" s="8"/>
      <c r="AC776" s="8"/>
      <c r="AD776" s="8"/>
      <c r="AE776" s="8"/>
      <c r="AF776" s="8"/>
      <c r="AG776" s="8"/>
      <c r="AH776" s="8"/>
      <c r="AI776" s="8"/>
      <c r="AJ776" s="8"/>
      <c r="AK776" s="8"/>
      <c r="AL776" s="8"/>
      <c r="AM776" s="8"/>
      <c r="AN776" s="8"/>
      <c r="AO776" s="8"/>
      <c r="AP776" s="8"/>
      <c r="AQ776" s="8"/>
      <c r="AR776" s="8"/>
      <c r="AS776" s="8"/>
      <c r="AT776" s="8"/>
      <c r="AU776" s="8"/>
      <c r="AV776" s="8"/>
      <c r="AW776" s="8"/>
      <c r="AX776" s="8"/>
      <c r="AY776" s="8"/>
      <c r="AZ776" s="8"/>
      <c r="BA776" s="8"/>
      <c r="BB776" s="8"/>
      <c r="BC776" s="8"/>
      <c r="BD776" s="8"/>
      <c r="BE776" s="8"/>
      <c r="BF776" s="8"/>
      <c r="BG776" s="8"/>
      <c r="BH776" s="8"/>
      <c r="BI776" s="8"/>
      <c r="BJ776" s="8"/>
      <c r="BK776" s="8"/>
      <c r="BL776" s="8"/>
      <c r="BM776" s="8"/>
      <c r="BN776" s="8"/>
      <c r="BO776" s="8"/>
      <c r="BP776" s="8"/>
      <c r="BQ776" s="8"/>
      <c r="BR776" s="8"/>
      <c r="BS776" s="8"/>
      <c r="BT776" s="8"/>
      <c r="BU776" s="8"/>
      <c r="BV776" s="8"/>
      <c r="BW776" s="8"/>
      <c r="BX776" s="8"/>
      <c r="BY776" s="8"/>
      <c r="BZ776" s="8"/>
      <c r="CA776" s="8"/>
      <c r="CB776" s="8"/>
      <c r="CC776" s="8"/>
      <c r="CD776" s="8"/>
      <c r="CE776" s="8"/>
      <c r="CF776" s="8"/>
      <c r="CG776" s="8"/>
      <c r="CH776" s="8"/>
    </row>
    <row r="777" spans="1:86">
      <c r="A777" s="8"/>
      <c r="B777" s="8"/>
      <c r="C777" s="8"/>
      <c r="D777" s="8"/>
      <c r="E777" s="8"/>
      <c r="F777" s="8"/>
      <c r="G777" s="8"/>
      <c r="H777" s="8"/>
      <c r="I777" s="8"/>
      <c r="J777" s="8"/>
      <c r="K777" s="8"/>
      <c r="L777" s="8"/>
      <c r="M777" s="8"/>
      <c r="N777" s="8"/>
      <c r="O777" s="8"/>
      <c r="P777" s="8"/>
      <c r="Q777" s="8"/>
      <c r="R777" s="8"/>
      <c r="S777" s="8"/>
      <c r="T777" s="8"/>
      <c r="U777" s="8"/>
      <c r="V777" s="8"/>
      <c r="W777" s="8"/>
      <c r="X777" s="8"/>
      <c r="Z777" s="8"/>
      <c r="AA777" s="8"/>
      <c r="AB777" s="8"/>
      <c r="AC777" s="8"/>
      <c r="AD777" s="8"/>
      <c r="AE777" s="8"/>
      <c r="AF777" s="8"/>
      <c r="AG777" s="8"/>
      <c r="AH777" s="8"/>
      <c r="AI777" s="8"/>
      <c r="AJ777" s="8"/>
      <c r="AK777" s="8"/>
      <c r="AL777" s="8"/>
      <c r="AM777" s="8"/>
      <c r="AN777" s="8"/>
      <c r="AO777" s="8"/>
      <c r="AP777" s="8"/>
      <c r="AQ777" s="8"/>
      <c r="AR777" s="8"/>
      <c r="AS777" s="8"/>
      <c r="AT777" s="8"/>
      <c r="AU777" s="8"/>
      <c r="AV777" s="8"/>
      <c r="AW777" s="8"/>
      <c r="AX777" s="8"/>
      <c r="AY777" s="8"/>
      <c r="AZ777" s="8"/>
      <c r="BA777" s="8"/>
      <c r="BB777" s="8"/>
      <c r="BC777" s="8"/>
      <c r="BD777" s="8"/>
      <c r="BE777" s="8"/>
      <c r="BF777" s="8"/>
      <c r="BG777" s="8"/>
      <c r="BH777" s="8"/>
      <c r="BI777" s="8"/>
      <c r="BJ777" s="8"/>
      <c r="BK777" s="8"/>
      <c r="BL777" s="8"/>
      <c r="BM777" s="8"/>
      <c r="BN777" s="8"/>
      <c r="BO777" s="8"/>
      <c r="BP777" s="8"/>
      <c r="BQ777" s="8"/>
      <c r="BR777" s="8"/>
      <c r="BS777" s="8"/>
      <c r="BT777" s="8"/>
      <c r="BU777" s="8"/>
      <c r="BV777" s="8"/>
      <c r="BW777" s="8"/>
      <c r="BX777" s="8"/>
      <c r="BY777" s="8"/>
      <c r="BZ777" s="8"/>
      <c r="CA777" s="8"/>
      <c r="CB777" s="8"/>
      <c r="CC777" s="8"/>
      <c r="CD777" s="8"/>
      <c r="CE777" s="8"/>
      <c r="CF777" s="8"/>
      <c r="CG777" s="8"/>
      <c r="CH777" s="8"/>
    </row>
    <row r="778" spans="1:86">
      <c r="A778" s="8"/>
      <c r="B778" s="8"/>
      <c r="C778" s="8"/>
      <c r="D778" s="8"/>
      <c r="E778" s="8"/>
      <c r="F778" s="8"/>
      <c r="G778" s="8"/>
      <c r="H778" s="8"/>
      <c r="I778" s="8"/>
      <c r="J778" s="8"/>
      <c r="K778" s="8"/>
      <c r="L778" s="8"/>
      <c r="M778" s="8"/>
      <c r="N778" s="8"/>
      <c r="O778" s="8"/>
      <c r="P778" s="8"/>
      <c r="Q778" s="8"/>
      <c r="R778" s="8"/>
      <c r="S778" s="8"/>
      <c r="T778" s="8"/>
      <c r="U778" s="8"/>
      <c r="V778" s="8"/>
      <c r="W778" s="8"/>
      <c r="X778" s="8"/>
      <c r="Z778" s="8"/>
      <c r="AA778" s="8"/>
      <c r="AB778" s="8"/>
      <c r="AC778" s="8"/>
      <c r="AD778" s="8"/>
      <c r="AE778" s="8"/>
      <c r="AF778" s="8"/>
      <c r="AG778" s="8"/>
      <c r="AH778" s="8"/>
      <c r="AI778" s="8"/>
      <c r="AJ778" s="8"/>
      <c r="AK778" s="8"/>
      <c r="AL778" s="8"/>
      <c r="AM778" s="8"/>
      <c r="AN778" s="8"/>
      <c r="AO778" s="8"/>
      <c r="AP778" s="8"/>
      <c r="AQ778" s="8"/>
      <c r="AR778" s="8"/>
      <c r="AS778" s="8"/>
      <c r="AT778" s="8"/>
      <c r="AU778" s="8"/>
      <c r="AV778" s="8"/>
      <c r="AW778" s="8"/>
      <c r="AX778" s="8"/>
      <c r="AY778" s="8"/>
      <c r="AZ778" s="8"/>
      <c r="BA778" s="8"/>
      <c r="BB778" s="8"/>
      <c r="BC778" s="8"/>
      <c r="BD778" s="8"/>
      <c r="BE778" s="8"/>
      <c r="BF778" s="8"/>
      <c r="BG778" s="8"/>
      <c r="BH778" s="8"/>
      <c r="BI778" s="8"/>
      <c r="BJ778" s="8"/>
      <c r="BK778" s="8"/>
      <c r="BL778" s="8"/>
      <c r="BM778" s="8"/>
      <c r="BN778" s="8"/>
      <c r="BO778" s="8"/>
      <c r="BP778" s="8"/>
      <c r="BQ778" s="8"/>
      <c r="BR778" s="8"/>
      <c r="BS778" s="8"/>
      <c r="BT778" s="8"/>
      <c r="BU778" s="8"/>
      <c r="BV778" s="8"/>
      <c r="BW778" s="8"/>
      <c r="BX778" s="8"/>
      <c r="BY778" s="8"/>
      <c r="BZ778" s="8"/>
      <c r="CA778" s="8"/>
      <c r="CB778" s="8"/>
      <c r="CC778" s="8"/>
      <c r="CD778" s="8"/>
      <c r="CE778" s="8"/>
      <c r="CF778" s="8"/>
      <c r="CG778" s="8"/>
      <c r="CH778" s="8"/>
    </row>
    <row r="779" spans="1:86">
      <c r="A779" s="8"/>
      <c r="B779" s="8"/>
      <c r="C779" s="8"/>
      <c r="D779" s="8"/>
      <c r="E779" s="8"/>
      <c r="F779" s="8"/>
      <c r="G779" s="8"/>
      <c r="H779" s="8"/>
      <c r="I779" s="8"/>
      <c r="J779" s="8"/>
      <c r="K779" s="8"/>
      <c r="L779" s="8"/>
      <c r="M779" s="8"/>
      <c r="N779" s="8"/>
      <c r="O779" s="8"/>
      <c r="P779" s="8"/>
      <c r="Q779" s="8"/>
      <c r="R779" s="8"/>
      <c r="S779" s="8"/>
      <c r="T779" s="8"/>
      <c r="U779" s="8"/>
      <c r="V779" s="8"/>
      <c r="W779" s="8"/>
      <c r="X779" s="8"/>
      <c r="Z779" s="8"/>
      <c r="AA779" s="8"/>
      <c r="AB779" s="8"/>
      <c r="AC779" s="8"/>
      <c r="AD779" s="8"/>
      <c r="AE779" s="8"/>
      <c r="AF779" s="8"/>
      <c r="AG779" s="8"/>
      <c r="AH779" s="8"/>
      <c r="AI779" s="8"/>
      <c r="AJ779" s="8"/>
      <c r="AK779" s="8"/>
      <c r="AL779" s="8"/>
      <c r="AM779" s="8"/>
      <c r="AN779" s="8"/>
      <c r="AO779" s="8"/>
      <c r="AP779" s="8"/>
      <c r="AQ779" s="8"/>
      <c r="AR779" s="8"/>
      <c r="AS779" s="8"/>
      <c r="AT779" s="8"/>
      <c r="AU779" s="8"/>
      <c r="AV779" s="8"/>
      <c r="AW779" s="8"/>
      <c r="AX779" s="8"/>
      <c r="AY779" s="8"/>
      <c r="AZ779" s="8"/>
      <c r="BA779" s="8"/>
      <c r="BB779" s="8"/>
      <c r="BC779" s="8"/>
      <c r="BD779" s="8"/>
      <c r="BE779" s="8"/>
      <c r="BF779" s="8"/>
      <c r="BG779" s="8"/>
      <c r="BH779" s="8"/>
      <c r="BI779" s="8"/>
      <c r="BJ779" s="8"/>
      <c r="BK779" s="8"/>
      <c r="BL779" s="8"/>
      <c r="BM779" s="8"/>
      <c r="BN779" s="8"/>
      <c r="BO779" s="8"/>
      <c r="BP779" s="8"/>
      <c r="BQ779" s="8"/>
      <c r="BR779" s="8"/>
      <c r="BS779" s="8"/>
      <c r="BT779" s="8"/>
      <c r="BU779" s="8"/>
      <c r="BV779" s="8"/>
      <c r="BW779" s="8"/>
      <c r="BX779" s="8"/>
      <c r="BY779" s="8"/>
      <c r="BZ779" s="8"/>
      <c r="CA779" s="8"/>
      <c r="CB779" s="8"/>
      <c r="CC779" s="8"/>
      <c r="CD779" s="8"/>
      <c r="CE779" s="8"/>
      <c r="CF779" s="8"/>
      <c r="CG779" s="8"/>
      <c r="CH779" s="8"/>
    </row>
    <row r="780" spans="1:86">
      <c r="A780" s="8"/>
      <c r="B780" s="8"/>
      <c r="C780" s="8"/>
      <c r="D780" s="8"/>
      <c r="E780" s="8"/>
      <c r="F780" s="8"/>
      <c r="G780" s="8"/>
      <c r="H780" s="8"/>
      <c r="I780" s="8"/>
      <c r="J780" s="8"/>
      <c r="K780" s="8"/>
      <c r="L780" s="8"/>
      <c r="M780" s="8"/>
      <c r="N780" s="8"/>
      <c r="O780" s="8"/>
      <c r="P780" s="8"/>
      <c r="Q780" s="8"/>
      <c r="R780" s="8"/>
      <c r="S780" s="8"/>
      <c r="T780" s="8"/>
      <c r="U780" s="8"/>
      <c r="V780" s="8"/>
      <c r="W780" s="8"/>
      <c r="X780" s="8"/>
      <c r="Z780" s="8"/>
      <c r="AA780" s="8"/>
      <c r="AB780" s="8"/>
      <c r="AC780" s="8"/>
      <c r="AD780" s="8"/>
      <c r="AE780" s="8"/>
      <c r="AF780" s="8"/>
      <c r="AG780" s="8"/>
      <c r="AH780" s="8"/>
      <c r="AI780" s="8"/>
      <c r="AJ780" s="8"/>
      <c r="AK780" s="8"/>
      <c r="AL780" s="8"/>
      <c r="AM780" s="8"/>
      <c r="AN780" s="8"/>
      <c r="AO780" s="8"/>
      <c r="AP780" s="8"/>
      <c r="AQ780" s="8"/>
      <c r="AR780" s="8"/>
      <c r="AS780" s="8"/>
      <c r="AT780" s="8"/>
      <c r="AU780" s="8"/>
      <c r="AV780" s="8"/>
      <c r="AW780" s="8"/>
      <c r="AX780" s="8"/>
      <c r="AY780" s="8"/>
      <c r="AZ780" s="8"/>
      <c r="BA780" s="8"/>
      <c r="BB780" s="8"/>
      <c r="BC780" s="8"/>
      <c r="BD780" s="8"/>
      <c r="BE780" s="8"/>
      <c r="BF780" s="8"/>
      <c r="BG780" s="8"/>
      <c r="BH780" s="8"/>
      <c r="BI780" s="8"/>
      <c r="BJ780" s="8"/>
      <c r="BK780" s="8"/>
      <c r="BL780" s="8"/>
      <c r="BM780" s="8"/>
      <c r="BN780" s="8"/>
      <c r="BO780" s="8"/>
      <c r="BP780" s="8"/>
      <c r="BQ780" s="8"/>
      <c r="BR780" s="8"/>
      <c r="BS780" s="8"/>
      <c r="BT780" s="8"/>
      <c r="BU780" s="8"/>
      <c r="BV780" s="8"/>
      <c r="BW780" s="8"/>
      <c r="BX780" s="8"/>
      <c r="BY780" s="8"/>
      <c r="BZ780" s="8"/>
      <c r="CA780" s="8"/>
      <c r="CB780" s="8"/>
      <c r="CC780" s="8"/>
      <c r="CD780" s="8"/>
      <c r="CE780" s="8"/>
      <c r="CF780" s="8"/>
      <c r="CG780" s="8"/>
      <c r="CH780" s="8"/>
    </row>
    <row r="781" spans="1:86">
      <c r="A781" s="8"/>
      <c r="B781" s="8"/>
      <c r="C781" s="8"/>
      <c r="D781" s="8"/>
      <c r="E781" s="8"/>
      <c r="F781" s="8"/>
      <c r="G781" s="8"/>
      <c r="H781" s="8"/>
      <c r="I781" s="8"/>
      <c r="J781" s="8"/>
      <c r="K781" s="8"/>
      <c r="L781" s="8"/>
      <c r="M781" s="8"/>
      <c r="N781" s="8"/>
      <c r="O781" s="8"/>
      <c r="P781" s="8"/>
      <c r="Q781" s="8"/>
      <c r="R781" s="8"/>
      <c r="S781" s="8"/>
      <c r="T781" s="8"/>
      <c r="U781" s="8"/>
      <c r="V781" s="8"/>
      <c r="W781" s="8"/>
      <c r="X781" s="8"/>
      <c r="Z781" s="8"/>
      <c r="AA781" s="8"/>
      <c r="AB781" s="8"/>
      <c r="AC781" s="8"/>
      <c r="AD781" s="8"/>
      <c r="AE781" s="8"/>
      <c r="AF781" s="8"/>
      <c r="AG781" s="8"/>
      <c r="AH781" s="8"/>
      <c r="AI781" s="8"/>
      <c r="AJ781" s="8"/>
      <c r="AK781" s="8"/>
      <c r="AL781" s="8"/>
      <c r="AM781" s="8"/>
      <c r="AN781" s="8"/>
      <c r="AO781" s="8"/>
      <c r="AP781" s="8"/>
      <c r="AQ781" s="8"/>
      <c r="AR781" s="8"/>
      <c r="AS781" s="8"/>
      <c r="AT781" s="8"/>
      <c r="AU781" s="8"/>
      <c r="AV781" s="8"/>
      <c r="AW781" s="8"/>
      <c r="AX781" s="8"/>
      <c r="AY781" s="8"/>
      <c r="AZ781" s="8"/>
      <c r="BA781" s="8"/>
      <c r="BB781" s="8"/>
      <c r="BC781" s="8"/>
      <c r="BD781" s="8"/>
      <c r="BE781" s="8"/>
      <c r="BF781" s="8"/>
      <c r="BG781" s="8"/>
      <c r="BH781" s="8"/>
      <c r="BI781" s="8"/>
      <c r="BJ781" s="8"/>
      <c r="BK781" s="8"/>
      <c r="BL781" s="8"/>
      <c r="BM781" s="8"/>
      <c r="BN781" s="8"/>
      <c r="BO781" s="8"/>
      <c r="BP781" s="8"/>
      <c r="BQ781" s="8"/>
      <c r="BR781" s="8"/>
      <c r="BS781" s="8"/>
      <c r="BT781" s="8"/>
      <c r="BU781" s="8"/>
      <c r="BV781" s="8"/>
      <c r="BW781" s="8"/>
      <c r="BX781" s="8"/>
      <c r="BY781" s="8"/>
      <c r="BZ781" s="8"/>
      <c r="CA781" s="8"/>
      <c r="CB781" s="8"/>
      <c r="CC781" s="8"/>
      <c r="CD781" s="8"/>
      <c r="CE781" s="8"/>
      <c r="CF781" s="8"/>
      <c r="CG781" s="8"/>
      <c r="CH781" s="8"/>
    </row>
    <row r="782" spans="1:86">
      <c r="A782" s="8"/>
      <c r="B782" s="8"/>
      <c r="C782" s="8"/>
      <c r="D782" s="8"/>
      <c r="E782" s="8"/>
      <c r="F782" s="8"/>
      <c r="G782" s="8"/>
      <c r="H782" s="8"/>
      <c r="I782" s="8"/>
      <c r="J782" s="8"/>
      <c r="K782" s="8"/>
      <c r="L782" s="8"/>
      <c r="M782" s="8"/>
      <c r="N782" s="8"/>
      <c r="O782" s="8"/>
      <c r="P782" s="8"/>
      <c r="Q782" s="8"/>
      <c r="R782" s="8"/>
      <c r="S782" s="8"/>
      <c r="T782" s="8"/>
      <c r="U782" s="8"/>
      <c r="V782" s="8"/>
      <c r="W782" s="8"/>
      <c r="X782" s="8"/>
      <c r="Z782" s="8"/>
      <c r="AA782" s="8"/>
      <c r="AB782" s="8"/>
      <c r="AC782" s="8"/>
      <c r="AD782" s="8"/>
      <c r="AE782" s="8"/>
      <c r="AF782" s="8"/>
      <c r="AG782" s="8"/>
      <c r="AH782" s="8"/>
      <c r="AI782" s="8"/>
      <c r="AJ782" s="8"/>
      <c r="AK782" s="8"/>
      <c r="AL782" s="8"/>
      <c r="AM782" s="8"/>
      <c r="AN782" s="8"/>
      <c r="AO782" s="8"/>
      <c r="AP782" s="8"/>
      <c r="AQ782" s="8"/>
      <c r="AR782" s="8"/>
      <c r="AS782" s="8"/>
      <c r="AT782" s="8"/>
      <c r="AU782" s="8"/>
      <c r="AV782" s="8"/>
      <c r="AW782" s="8"/>
      <c r="AX782" s="8"/>
      <c r="AY782" s="8"/>
      <c r="AZ782" s="8"/>
      <c r="BA782" s="8"/>
      <c r="BB782" s="8"/>
      <c r="BC782" s="8"/>
      <c r="BD782" s="8"/>
      <c r="BE782" s="8"/>
      <c r="BF782" s="8"/>
      <c r="BG782" s="8"/>
      <c r="BH782" s="8"/>
      <c r="BI782" s="8"/>
      <c r="BJ782" s="8"/>
      <c r="BK782" s="8"/>
      <c r="BL782" s="8"/>
      <c r="BM782" s="8"/>
      <c r="BN782" s="8"/>
      <c r="BO782" s="8"/>
      <c r="BP782" s="8"/>
      <c r="BQ782" s="8"/>
      <c r="BR782" s="8"/>
      <c r="BS782" s="8"/>
      <c r="BT782" s="8"/>
      <c r="BU782" s="8"/>
      <c r="BV782" s="8"/>
      <c r="BW782" s="8"/>
      <c r="BX782" s="8"/>
      <c r="BY782" s="8"/>
      <c r="BZ782" s="8"/>
      <c r="CA782" s="8"/>
      <c r="CB782" s="8"/>
      <c r="CC782" s="8"/>
      <c r="CD782" s="8"/>
      <c r="CE782" s="8"/>
      <c r="CF782" s="8"/>
      <c r="CG782" s="8"/>
      <c r="CH782" s="8"/>
    </row>
    <row r="783" spans="1:86">
      <c r="A783" s="8"/>
      <c r="B783" s="8"/>
      <c r="C783" s="8"/>
      <c r="D783" s="8"/>
      <c r="E783" s="8"/>
      <c r="F783" s="8"/>
      <c r="G783" s="8"/>
      <c r="H783" s="8"/>
      <c r="I783" s="8"/>
      <c r="J783" s="8"/>
      <c r="K783" s="8"/>
      <c r="L783" s="8"/>
      <c r="M783" s="8"/>
      <c r="N783" s="8"/>
      <c r="O783" s="8"/>
      <c r="P783" s="8"/>
      <c r="Q783" s="8"/>
      <c r="R783" s="8"/>
      <c r="S783" s="8"/>
      <c r="T783" s="8"/>
      <c r="U783" s="8"/>
      <c r="V783" s="8"/>
      <c r="W783" s="8"/>
      <c r="X783" s="8"/>
      <c r="Z783" s="8"/>
      <c r="AA783" s="8"/>
      <c r="AB783" s="8"/>
      <c r="AC783" s="8"/>
      <c r="AD783" s="8"/>
      <c r="AE783" s="8"/>
      <c r="AF783" s="8"/>
      <c r="AG783" s="8"/>
      <c r="AH783" s="8"/>
      <c r="AI783" s="8"/>
      <c r="AJ783" s="8"/>
      <c r="AK783" s="8"/>
      <c r="AL783" s="8"/>
      <c r="AM783" s="8"/>
      <c r="AN783" s="8"/>
      <c r="AO783" s="8"/>
      <c r="AP783" s="8"/>
      <c r="AQ783" s="8"/>
      <c r="AR783" s="8"/>
      <c r="AS783" s="8"/>
      <c r="AT783" s="8"/>
      <c r="AU783" s="8"/>
      <c r="AV783" s="8"/>
      <c r="AW783" s="8"/>
      <c r="AX783" s="8"/>
      <c r="AY783" s="8"/>
      <c r="AZ783" s="8"/>
      <c r="BA783" s="8"/>
      <c r="BB783" s="8"/>
      <c r="BC783" s="8"/>
      <c r="BD783" s="8"/>
      <c r="BE783" s="8"/>
      <c r="BF783" s="8"/>
      <c r="BG783" s="8"/>
      <c r="BH783" s="8"/>
      <c r="BI783" s="8"/>
      <c r="BJ783" s="8"/>
      <c r="BK783" s="8"/>
      <c r="BL783" s="8"/>
      <c r="BM783" s="8"/>
      <c r="BN783" s="8"/>
      <c r="BO783" s="8"/>
      <c r="BP783" s="8"/>
      <c r="BQ783" s="8"/>
      <c r="BR783" s="8"/>
      <c r="BS783" s="8"/>
      <c r="BT783" s="8"/>
      <c r="BU783" s="8"/>
      <c r="BV783" s="8"/>
      <c r="BW783" s="8"/>
      <c r="BX783" s="8"/>
      <c r="BY783" s="8"/>
      <c r="BZ783" s="8"/>
      <c r="CA783" s="8"/>
      <c r="CB783" s="8"/>
      <c r="CC783" s="8"/>
      <c r="CD783" s="8"/>
      <c r="CE783" s="8"/>
      <c r="CF783" s="8"/>
      <c r="CG783" s="8"/>
      <c r="CH783" s="8"/>
    </row>
    <row r="784" spans="1:86">
      <c r="A784" s="8"/>
      <c r="B784" s="8"/>
      <c r="C784" s="8"/>
      <c r="D784" s="8"/>
      <c r="E784" s="8"/>
      <c r="F784" s="8"/>
      <c r="G784" s="8"/>
      <c r="H784" s="8"/>
      <c r="I784" s="8"/>
      <c r="J784" s="8"/>
      <c r="K784" s="8"/>
      <c r="L784" s="8"/>
      <c r="M784" s="8"/>
      <c r="N784" s="8"/>
      <c r="O784" s="8"/>
      <c r="P784" s="8"/>
      <c r="Q784" s="8"/>
      <c r="R784" s="8"/>
      <c r="S784" s="8"/>
      <c r="T784" s="8"/>
      <c r="U784" s="8"/>
      <c r="V784" s="8"/>
      <c r="W784" s="8"/>
      <c r="X784" s="8"/>
      <c r="Z784" s="8"/>
      <c r="AA784" s="8"/>
      <c r="AB784" s="8"/>
      <c r="AC784" s="8"/>
      <c r="AD784" s="8"/>
      <c r="AE784" s="8"/>
      <c r="AF784" s="8"/>
      <c r="AG784" s="8"/>
      <c r="AH784" s="8"/>
      <c r="AI784" s="8"/>
      <c r="AJ784" s="8"/>
      <c r="AK784" s="8"/>
      <c r="AL784" s="8"/>
      <c r="AM784" s="8"/>
      <c r="AN784" s="8"/>
      <c r="AO784" s="8"/>
      <c r="AP784" s="8"/>
      <c r="AQ784" s="8"/>
      <c r="AR784" s="8"/>
      <c r="AS784" s="8"/>
      <c r="AT784" s="8"/>
      <c r="AU784" s="8"/>
      <c r="AV784" s="8"/>
      <c r="AW784" s="8"/>
      <c r="AX784" s="8"/>
      <c r="AY784" s="8"/>
      <c r="AZ784" s="8"/>
      <c r="BA784" s="8"/>
      <c r="BB784" s="8"/>
      <c r="BC784" s="8"/>
      <c r="BD784" s="8"/>
      <c r="BE784" s="8"/>
      <c r="BF784" s="8"/>
      <c r="BG784" s="8"/>
      <c r="BH784" s="8"/>
      <c r="BI784" s="8"/>
      <c r="BJ784" s="8"/>
      <c r="BK784" s="8"/>
      <c r="BL784" s="8"/>
      <c r="BM784" s="8"/>
      <c r="BN784" s="8"/>
      <c r="BO784" s="8"/>
      <c r="BP784" s="8"/>
      <c r="BQ784" s="8"/>
      <c r="BR784" s="8"/>
      <c r="BS784" s="8"/>
      <c r="BT784" s="8"/>
      <c r="BU784" s="8"/>
      <c r="BV784" s="8"/>
      <c r="BW784" s="8"/>
      <c r="BX784" s="8"/>
      <c r="BY784" s="8"/>
      <c r="BZ784" s="8"/>
      <c r="CA784" s="8"/>
      <c r="CB784" s="8"/>
      <c r="CC784" s="8"/>
      <c r="CD784" s="8"/>
      <c r="CE784" s="8"/>
      <c r="CF784" s="8"/>
      <c r="CG784" s="8"/>
      <c r="CH784" s="8"/>
    </row>
    <row r="785" spans="1:86">
      <c r="A785" s="8"/>
      <c r="B785" s="8"/>
      <c r="C785" s="8"/>
      <c r="D785" s="8"/>
      <c r="E785" s="8"/>
      <c r="F785" s="8"/>
      <c r="G785" s="8"/>
      <c r="H785" s="8"/>
      <c r="I785" s="8"/>
      <c r="J785" s="8"/>
      <c r="K785" s="8"/>
      <c r="L785" s="8"/>
      <c r="M785" s="8"/>
      <c r="N785" s="8"/>
      <c r="O785" s="8"/>
      <c r="P785" s="8"/>
      <c r="Q785" s="8"/>
      <c r="R785" s="8"/>
      <c r="S785" s="8"/>
      <c r="T785" s="8"/>
      <c r="U785" s="8"/>
      <c r="V785" s="8"/>
      <c r="W785" s="8"/>
      <c r="X785" s="8"/>
      <c r="Z785" s="8"/>
      <c r="AA785" s="8"/>
      <c r="AB785" s="8"/>
      <c r="AC785" s="8"/>
      <c r="AD785" s="8"/>
      <c r="AE785" s="8"/>
      <c r="AF785" s="8"/>
      <c r="AG785" s="8"/>
      <c r="AH785" s="8"/>
      <c r="AI785" s="8"/>
      <c r="AJ785" s="8"/>
      <c r="AK785" s="8"/>
      <c r="AL785" s="8"/>
      <c r="AM785" s="8"/>
      <c r="AN785" s="8"/>
      <c r="AO785" s="8"/>
      <c r="AP785" s="8"/>
      <c r="AQ785" s="8"/>
      <c r="AR785" s="8"/>
      <c r="AS785" s="8"/>
      <c r="AT785" s="8"/>
      <c r="AU785" s="8"/>
      <c r="AV785" s="8"/>
      <c r="AW785" s="8"/>
      <c r="AX785" s="8"/>
      <c r="AY785" s="8"/>
      <c r="AZ785" s="8"/>
      <c r="BA785" s="8"/>
      <c r="BB785" s="8"/>
      <c r="BC785" s="8"/>
      <c r="BD785" s="8"/>
      <c r="BE785" s="8"/>
      <c r="BF785" s="8"/>
      <c r="BG785" s="8"/>
      <c r="BH785" s="8"/>
      <c r="BI785" s="8"/>
      <c r="BJ785" s="8"/>
      <c r="BK785" s="8"/>
      <c r="BL785" s="8"/>
      <c r="BM785" s="8"/>
      <c r="BN785" s="8"/>
      <c r="BO785" s="8"/>
      <c r="BP785" s="8"/>
      <c r="BQ785" s="8"/>
      <c r="BR785" s="8"/>
      <c r="BS785" s="8"/>
      <c r="BT785" s="8"/>
      <c r="BU785" s="8"/>
      <c r="BV785" s="8"/>
      <c r="BW785" s="8"/>
      <c r="BX785" s="8"/>
      <c r="BY785" s="8"/>
      <c r="BZ785" s="8"/>
      <c r="CA785" s="8"/>
      <c r="CB785" s="8"/>
      <c r="CC785" s="8"/>
      <c r="CD785" s="8"/>
      <c r="CE785" s="8"/>
      <c r="CF785" s="8"/>
      <c r="CG785" s="8"/>
      <c r="CH785" s="8"/>
    </row>
    <row r="786" spans="1:86">
      <c r="A786" s="8"/>
      <c r="B786" s="8"/>
      <c r="C786" s="8"/>
      <c r="D786" s="8"/>
      <c r="E786" s="8"/>
      <c r="F786" s="8"/>
      <c r="G786" s="8"/>
      <c r="H786" s="8"/>
      <c r="I786" s="8"/>
      <c r="J786" s="8"/>
      <c r="K786" s="8"/>
      <c r="L786" s="8"/>
      <c r="M786" s="8"/>
      <c r="N786" s="8"/>
      <c r="O786" s="8"/>
      <c r="P786" s="8"/>
      <c r="Q786" s="8"/>
      <c r="R786" s="8"/>
      <c r="S786" s="8"/>
      <c r="T786" s="8"/>
      <c r="U786" s="8"/>
      <c r="V786" s="8"/>
      <c r="W786" s="8"/>
      <c r="X786" s="8"/>
      <c r="Z786" s="8"/>
      <c r="AA786" s="8"/>
      <c r="AB786" s="8"/>
      <c r="AC786" s="8"/>
      <c r="AD786" s="8"/>
      <c r="AE786" s="8"/>
      <c r="AF786" s="8"/>
      <c r="AG786" s="8"/>
      <c r="AH786" s="8"/>
      <c r="AI786" s="8"/>
      <c r="AJ786" s="8"/>
      <c r="AK786" s="8"/>
      <c r="AL786" s="8"/>
      <c r="AM786" s="8"/>
      <c r="AN786" s="8"/>
      <c r="AO786" s="8"/>
      <c r="AP786" s="8"/>
      <c r="AQ786" s="8"/>
      <c r="AR786" s="8"/>
      <c r="AS786" s="8"/>
      <c r="AT786" s="8"/>
      <c r="AU786" s="8"/>
      <c r="AV786" s="8"/>
      <c r="AW786" s="8"/>
      <c r="AX786" s="8"/>
      <c r="AY786" s="8"/>
      <c r="AZ786" s="8"/>
      <c r="BA786" s="8"/>
      <c r="BB786" s="8"/>
      <c r="BC786" s="8"/>
      <c r="BD786" s="8"/>
      <c r="BE786" s="8"/>
      <c r="BF786" s="8"/>
      <c r="BG786" s="8"/>
      <c r="BH786" s="8"/>
      <c r="BI786" s="8"/>
      <c r="BJ786" s="8"/>
      <c r="BK786" s="8"/>
      <c r="BL786" s="8"/>
      <c r="BM786" s="8"/>
      <c r="BN786" s="8"/>
      <c r="BO786" s="8"/>
      <c r="BP786" s="8"/>
      <c r="BQ786" s="8"/>
      <c r="BR786" s="8"/>
      <c r="BS786" s="8"/>
      <c r="BT786" s="8"/>
      <c r="BU786" s="8"/>
      <c r="BV786" s="8"/>
      <c r="BW786" s="8"/>
      <c r="BX786" s="8"/>
      <c r="BY786" s="8"/>
      <c r="BZ786" s="8"/>
      <c r="CA786" s="8"/>
      <c r="CB786" s="8"/>
      <c r="CC786" s="8"/>
      <c r="CD786" s="8"/>
      <c r="CE786" s="8"/>
      <c r="CF786" s="8"/>
      <c r="CG786" s="8"/>
      <c r="CH786" s="8"/>
    </row>
    <row r="787" spans="1:86">
      <c r="A787" s="8"/>
      <c r="B787" s="8"/>
      <c r="C787" s="8"/>
      <c r="D787" s="8"/>
      <c r="E787" s="8"/>
      <c r="F787" s="8"/>
      <c r="G787" s="8"/>
      <c r="H787" s="8"/>
      <c r="I787" s="8"/>
      <c r="J787" s="8"/>
      <c r="K787" s="8"/>
      <c r="L787" s="8"/>
      <c r="M787" s="8"/>
      <c r="N787" s="8"/>
      <c r="O787" s="8"/>
      <c r="P787" s="8"/>
      <c r="Q787" s="8"/>
      <c r="R787" s="8"/>
      <c r="S787" s="8"/>
      <c r="T787" s="8"/>
      <c r="U787" s="8"/>
      <c r="V787" s="8"/>
      <c r="W787" s="8"/>
      <c r="X787" s="8"/>
      <c r="Z787" s="8"/>
      <c r="AA787" s="8"/>
      <c r="AB787" s="8"/>
      <c r="AC787" s="8"/>
      <c r="AD787" s="8"/>
      <c r="AE787" s="8"/>
      <c r="AF787" s="8"/>
      <c r="AG787" s="8"/>
      <c r="AH787" s="8"/>
      <c r="AI787" s="8"/>
      <c r="AJ787" s="8"/>
      <c r="AK787" s="8"/>
      <c r="AL787" s="8"/>
      <c r="AM787" s="8"/>
      <c r="AN787" s="8"/>
      <c r="AO787" s="8"/>
      <c r="AP787" s="8"/>
      <c r="AQ787" s="8"/>
      <c r="AR787" s="8"/>
      <c r="AS787" s="8"/>
      <c r="AT787" s="8"/>
      <c r="AU787" s="8"/>
      <c r="AV787" s="8"/>
      <c r="AW787" s="8"/>
      <c r="AX787" s="8"/>
      <c r="AY787" s="8"/>
      <c r="AZ787" s="8"/>
      <c r="BA787" s="8"/>
      <c r="BB787" s="8"/>
      <c r="BC787" s="8"/>
      <c r="BD787" s="8"/>
      <c r="BE787" s="8"/>
      <c r="BF787" s="8"/>
      <c r="BG787" s="8"/>
      <c r="BH787" s="8"/>
      <c r="BI787" s="8"/>
      <c r="BJ787" s="8"/>
      <c r="BK787" s="8"/>
      <c r="BL787" s="8"/>
      <c r="BM787" s="8"/>
      <c r="BN787" s="8"/>
      <c r="BO787" s="8"/>
      <c r="BP787" s="8"/>
      <c r="BQ787" s="8"/>
      <c r="BR787" s="8"/>
      <c r="BS787" s="8"/>
      <c r="BT787" s="8"/>
      <c r="BU787" s="8"/>
      <c r="BV787" s="8"/>
      <c r="BW787" s="8"/>
      <c r="BX787" s="8"/>
      <c r="BY787" s="8"/>
      <c r="BZ787" s="8"/>
      <c r="CA787" s="8"/>
      <c r="CB787" s="8"/>
      <c r="CC787" s="8"/>
      <c r="CD787" s="8"/>
      <c r="CE787" s="8"/>
      <c r="CF787" s="8"/>
      <c r="CG787" s="8"/>
      <c r="CH787" s="8"/>
    </row>
    <row r="788" spans="1:86">
      <c r="A788" s="8"/>
      <c r="B788" s="8"/>
      <c r="C788" s="8"/>
      <c r="D788" s="8"/>
      <c r="E788" s="8"/>
      <c r="F788" s="8"/>
      <c r="G788" s="8"/>
      <c r="H788" s="8"/>
      <c r="I788" s="8"/>
      <c r="J788" s="8"/>
      <c r="K788" s="8"/>
      <c r="L788" s="8"/>
      <c r="M788" s="8"/>
      <c r="N788" s="8"/>
      <c r="O788" s="8"/>
      <c r="P788" s="8"/>
      <c r="Q788" s="8"/>
      <c r="R788" s="8"/>
      <c r="S788" s="8"/>
      <c r="T788" s="8"/>
      <c r="U788" s="8"/>
      <c r="V788" s="8"/>
      <c r="W788" s="8"/>
      <c r="X788" s="8"/>
      <c r="Z788" s="8"/>
      <c r="AA788" s="8"/>
      <c r="AB788" s="8"/>
      <c r="AC788" s="8"/>
      <c r="AD788" s="8"/>
      <c r="AE788" s="8"/>
      <c r="AF788" s="8"/>
      <c r="AG788" s="8"/>
      <c r="AH788" s="8"/>
      <c r="AI788" s="8"/>
      <c r="AJ788" s="8"/>
      <c r="AK788" s="8"/>
      <c r="AL788" s="8"/>
      <c r="AM788" s="8"/>
      <c r="AN788" s="8"/>
      <c r="AO788" s="8"/>
      <c r="AP788" s="8"/>
      <c r="AQ788" s="8"/>
      <c r="AR788" s="8"/>
      <c r="AS788" s="8"/>
      <c r="AT788" s="8"/>
      <c r="AU788" s="8"/>
      <c r="AV788" s="8"/>
      <c r="AW788" s="8"/>
      <c r="AX788" s="8"/>
      <c r="AY788" s="8"/>
      <c r="AZ788" s="8"/>
      <c r="BA788" s="8"/>
      <c r="BB788" s="8"/>
      <c r="BC788" s="8"/>
      <c r="BD788" s="8"/>
      <c r="BE788" s="8"/>
      <c r="BF788" s="8"/>
      <c r="BG788" s="8"/>
      <c r="BH788" s="8"/>
      <c r="BI788" s="8"/>
      <c r="BJ788" s="8"/>
      <c r="BK788" s="8"/>
      <c r="BL788" s="8"/>
      <c r="BM788" s="8"/>
      <c r="BN788" s="8"/>
      <c r="BO788" s="8"/>
      <c r="BP788" s="8"/>
      <c r="BQ788" s="8"/>
      <c r="BR788" s="8"/>
      <c r="BS788" s="8"/>
      <c r="BT788" s="8"/>
      <c r="BU788" s="8"/>
      <c r="BV788" s="8"/>
      <c r="BW788" s="8"/>
      <c r="BX788" s="8"/>
      <c r="BY788" s="8"/>
      <c r="BZ788" s="8"/>
      <c r="CA788" s="8"/>
      <c r="CB788" s="8"/>
      <c r="CC788" s="8"/>
      <c r="CD788" s="8"/>
      <c r="CE788" s="8"/>
      <c r="CF788" s="8"/>
      <c r="CG788" s="8"/>
      <c r="CH788" s="8"/>
    </row>
    <row r="789" spans="1:86">
      <c r="A789" s="8"/>
      <c r="B789" s="8"/>
      <c r="C789" s="8"/>
      <c r="D789" s="8"/>
      <c r="E789" s="8"/>
      <c r="F789" s="8"/>
      <c r="G789" s="8"/>
      <c r="H789" s="8"/>
      <c r="I789" s="8"/>
      <c r="J789" s="8"/>
      <c r="K789" s="8"/>
      <c r="L789" s="8"/>
      <c r="M789" s="8"/>
      <c r="N789" s="8"/>
      <c r="O789" s="8"/>
      <c r="P789" s="8"/>
      <c r="Q789" s="8"/>
      <c r="R789" s="8"/>
      <c r="S789" s="8"/>
      <c r="T789" s="8"/>
      <c r="U789" s="8"/>
      <c r="V789" s="8"/>
      <c r="W789" s="8"/>
      <c r="X789" s="8"/>
      <c r="Z789" s="8"/>
      <c r="AA789" s="8"/>
      <c r="AB789" s="8"/>
      <c r="AC789" s="8"/>
      <c r="AD789" s="8"/>
      <c r="AE789" s="8"/>
      <c r="AF789" s="8"/>
      <c r="AG789" s="8"/>
      <c r="AH789" s="8"/>
      <c r="AI789" s="8"/>
      <c r="AJ789" s="8"/>
      <c r="AK789" s="8"/>
      <c r="AL789" s="8"/>
      <c r="AM789" s="8"/>
      <c r="AN789" s="8"/>
      <c r="AO789" s="8"/>
      <c r="AP789" s="8"/>
      <c r="AQ789" s="8"/>
      <c r="AR789" s="8"/>
      <c r="AS789" s="8"/>
      <c r="AT789" s="8"/>
      <c r="AU789" s="8"/>
      <c r="AV789" s="8"/>
      <c r="AW789" s="8"/>
      <c r="AX789" s="8"/>
      <c r="AY789" s="8"/>
      <c r="AZ789" s="8"/>
      <c r="BA789" s="8"/>
      <c r="BB789" s="8"/>
      <c r="BC789" s="8"/>
      <c r="BD789" s="8"/>
      <c r="BE789" s="8"/>
      <c r="BF789" s="8"/>
      <c r="BG789" s="8"/>
      <c r="BH789" s="8"/>
      <c r="BI789" s="8"/>
      <c r="BJ789" s="8"/>
      <c r="BK789" s="8"/>
      <c r="BL789" s="8"/>
      <c r="BM789" s="8"/>
      <c r="BN789" s="8"/>
      <c r="BO789" s="8"/>
      <c r="BP789" s="8"/>
      <c r="BQ789" s="8"/>
      <c r="BR789" s="8"/>
      <c r="BS789" s="8"/>
      <c r="BT789" s="8"/>
      <c r="BU789" s="8"/>
      <c r="BV789" s="8"/>
      <c r="BW789" s="8"/>
      <c r="BX789" s="8"/>
      <c r="BY789" s="8"/>
      <c r="BZ789" s="8"/>
      <c r="CA789" s="8"/>
      <c r="CB789" s="8"/>
      <c r="CC789" s="8"/>
      <c r="CD789" s="8"/>
      <c r="CE789" s="8"/>
      <c r="CF789" s="8"/>
      <c r="CG789" s="8"/>
      <c r="CH789" s="8"/>
    </row>
    <row r="790" spans="1:86">
      <c r="A790" s="8"/>
      <c r="B790" s="8"/>
      <c r="C790" s="8"/>
      <c r="D790" s="8"/>
      <c r="E790" s="8"/>
      <c r="F790" s="8"/>
      <c r="G790" s="8"/>
      <c r="H790" s="8"/>
      <c r="I790" s="8"/>
      <c r="J790" s="8"/>
      <c r="K790" s="8"/>
      <c r="L790" s="8"/>
      <c r="M790" s="8"/>
      <c r="N790" s="8"/>
      <c r="O790" s="8"/>
      <c r="P790" s="8"/>
      <c r="Q790" s="8"/>
      <c r="R790" s="8"/>
      <c r="S790" s="8"/>
      <c r="T790" s="8"/>
      <c r="U790" s="8"/>
      <c r="V790" s="8"/>
      <c r="W790" s="8"/>
      <c r="X790" s="8"/>
      <c r="Z790" s="8"/>
      <c r="AA790" s="8"/>
      <c r="AB790" s="8"/>
      <c r="AC790" s="8"/>
      <c r="AD790" s="8"/>
      <c r="AE790" s="8"/>
      <c r="AF790" s="8"/>
      <c r="AG790" s="8"/>
      <c r="AH790" s="8"/>
      <c r="AI790" s="8"/>
      <c r="AJ790" s="8"/>
      <c r="AK790" s="8"/>
      <c r="AL790" s="8"/>
      <c r="AM790" s="8"/>
      <c r="AN790" s="8"/>
      <c r="AO790" s="8"/>
      <c r="AP790" s="8"/>
      <c r="AQ790" s="8"/>
      <c r="AR790" s="8"/>
      <c r="AS790" s="8"/>
      <c r="AT790" s="8"/>
      <c r="AU790" s="8"/>
      <c r="AV790" s="8"/>
      <c r="AW790" s="8"/>
      <c r="AX790" s="8"/>
      <c r="AY790" s="8"/>
      <c r="AZ790" s="8"/>
      <c r="BA790" s="8"/>
      <c r="BB790" s="8"/>
      <c r="BC790" s="8"/>
      <c r="BD790" s="8"/>
      <c r="BE790" s="8"/>
      <c r="BF790" s="8"/>
      <c r="BG790" s="8"/>
      <c r="BH790" s="8"/>
      <c r="BI790" s="8"/>
      <c r="BJ790" s="8"/>
      <c r="BK790" s="8"/>
      <c r="BL790" s="8"/>
      <c r="BM790" s="8"/>
      <c r="BN790" s="8"/>
      <c r="BO790" s="8"/>
      <c r="BP790" s="8"/>
      <c r="BQ790" s="8"/>
      <c r="BR790" s="8"/>
      <c r="BS790" s="8"/>
      <c r="BT790" s="8"/>
      <c r="BU790" s="8"/>
      <c r="BV790" s="8"/>
      <c r="BW790" s="8"/>
      <c r="BX790" s="8"/>
      <c r="BY790" s="8"/>
      <c r="BZ790" s="8"/>
      <c r="CA790" s="8"/>
      <c r="CB790" s="8"/>
      <c r="CC790" s="8"/>
      <c r="CD790" s="8"/>
      <c r="CE790" s="8"/>
      <c r="CF790" s="8"/>
      <c r="CG790" s="8"/>
      <c r="CH790" s="8"/>
    </row>
    <row r="791" spans="1:86">
      <c r="A791" s="8"/>
      <c r="B791" s="8"/>
      <c r="C791" s="8"/>
      <c r="D791" s="8"/>
      <c r="E791" s="8"/>
      <c r="F791" s="8"/>
      <c r="G791" s="8"/>
      <c r="H791" s="8"/>
      <c r="I791" s="8"/>
      <c r="J791" s="8"/>
      <c r="K791" s="8"/>
      <c r="L791" s="8"/>
      <c r="M791" s="8"/>
      <c r="N791" s="8"/>
      <c r="O791" s="8"/>
      <c r="P791" s="8"/>
      <c r="Q791" s="8"/>
      <c r="R791" s="8"/>
      <c r="S791" s="8"/>
      <c r="T791" s="8"/>
      <c r="U791" s="8"/>
      <c r="V791" s="8"/>
      <c r="W791" s="8"/>
      <c r="X791" s="8"/>
      <c r="Z791" s="8"/>
      <c r="AA791" s="8"/>
      <c r="AB791" s="8"/>
      <c r="AC791" s="8"/>
      <c r="AD791" s="8"/>
      <c r="AE791" s="8"/>
      <c r="AF791" s="8"/>
      <c r="AG791" s="8"/>
      <c r="AH791" s="8"/>
      <c r="AI791" s="8"/>
      <c r="AJ791" s="8"/>
      <c r="AK791" s="8"/>
      <c r="AL791" s="8"/>
      <c r="AM791" s="8"/>
      <c r="AN791" s="8"/>
      <c r="AO791" s="8"/>
      <c r="AP791" s="8"/>
      <c r="AQ791" s="8"/>
      <c r="AR791" s="8"/>
      <c r="AS791" s="8"/>
      <c r="AT791" s="8"/>
      <c r="AU791" s="8"/>
      <c r="AV791" s="8"/>
      <c r="AW791" s="8"/>
      <c r="AX791" s="8"/>
      <c r="AY791" s="8"/>
      <c r="AZ791" s="8"/>
      <c r="BA791" s="8"/>
      <c r="BB791" s="8"/>
      <c r="BC791" s="8"/>
      <c r="BD791" s="8"/>
      <c r="BE791" s="8"/>
      <c r="BF791" s="8"/>
      <c r="BG791" s="8"/>
      <c r="BH791" s="8"/>
      <c r="BI791" s="8"/>
      <c r="BJ791" s="8"/>
      <c r="BK791" s="8"/>
      <c r="BL791" s="8"/>
      <c r="BM791" s="8"/>
      <c r="BN791" s="8"/>
      <c r="BO791" s="8"/>
      <c r="BP791" s="8"/>
      <c r="BQ791" s="8"/>
      <c r="BR791" s="8"/>
      <c r="BS791" s="8"/>
      <c r="BT791" s="8"/>
      <c r="BU791" s="8"/>
      <c r="BV791" s="8"/>
      <c r="BW791" s="8"/>
      <c r="BX791" s="8"/>
      <c r="BY791" s="8"/>
      <c r="BZ791" s="8"/>
      <c r="CA791" s="8"/>
      <c r="CB791" s="8"/>
      <c r="CC791" s="8"/>
      <c r="CD791" s="8"/>
      <c r="CE791" s="8"/>
      <c r="CF791" s="8"/>
      <c r="CG791" s="8"/>
      <c r="CH791" s="8"/>
    </row>
    <row r="792" spans="1:86">
      <c r="A792" s="8"/>
      <c r="B792" s="8"/>
      <c r="C792" s="8"/>
      <c r="D792" s="8"/>
      <c r="E792" s="8"/>
      <c r="F792" s="8"/>
      <c r="G792" s="8"/>
      <c r="H792" s="8"/>
      <c r="I792" s="8"/>
      <c r="J792" s="8"/>
      <c r="K792" s="8"/>
      <c r="L792" s="8"/>
      <c r="M792" s="8"/>
      <c r="N792" s="8"/>
      <c r="O792" s="8"/>
      <c r="P792" s="8"/>
      <c r="Q792" s="8"/>
      <c r="R792" s="8"/>
      <c r="S792" s="8"/>
      <c r="T792" s="8"/>
      <c r="U792" s="8"/>
      <c r="V792" s="8"/>
      <c r="W792" s="8"/>
      <c r="X792" s="8"/>
      <c r="Z792" s="8"/>
      <c r="AA792" s="8"/>
      <c r="AB792" s="8"/>
      <c r="AC792" s="8"/>
      <c r="AD792" s="8"/>
      <c r="AE792" s="8"/>
      <c r="AF792" s="8"/>
      <c r="AG792" s="8"/>
      <c r="AH792" s="8"/>
      <c r="AI792" s="8"/>
      <c r="AJ792" s="8"/>
      <c r="AK792" s="8"/>
      <c r="AL792" s="8"/>
      <c r="AM792" s="8"/>
      <c r="AN792" s="8"/>
      <c r="AO792" s="8"/>
      <c r="AP792" s="8"/>
      <c r="AQ792" s="8"/>
      <c r="AR792" s="8"/>
      <c r="AS792" s="8"/>
      <c r="AT792" s="8"/>
      <c r="AU792" s="8"/>
      <c r="AV792" s="8"/>
      <c r="AW792" s="8"/>
      <c r="AX792" s="8"/>
      <c r="AY792" s="8"/>
      <c r="AZ792" s="8"/>
      <c r="BA792" s="8"/>
      <c r="BB792" s="8"/>
      <c r="BC792" s="8"/>
      <c r="BD792" s="8"/>
      <c r="BE792" s="8"/>
      <c r="BF792" s="8"/>
      <c r="BG792" s="8"/>
      <c r="BH792" s="8"/>
      <c r="BI792" s="8"/>
      <c r="BJ792" s="8"/>
      <c r="BK792" s="8"/>
      <c r="BL792" s="8"/>
      <c r="BM792" s="8"/>
      <c r="BN792" s="8"/>
      <c r="BO792" s="8"/>
      <c r="BP792" s="8"/>
      <c r="BQ792" s="8"/>
      <c r="BR792" s="8"/>
      <c r="BS792" s="8"/>
      <c r="BT792" s="8"/>
      <c r="BU792" s="8"/>
      <c r="BV792" s="8"/>
      <c r="BW792" s="8"/>
      <c r="BX792" s="8"/>
      <c r="BY792" s="8"/>
      <c r="BZ792" s="8"/>
      <c r="CA792" s="8"/>
      <c r="CB792" s="8"/>
      <c r="CC792" s="8"/>
      <c r="CD792" s="8"/>
      <c r="CE792" s="8"/>
      <c r="CF792" s="8"/>
      <c r="CG792" s="8"/>
      <c r="CH792" s="8"/>
    </row>
    <row r="793" spans="1:86">
      <c r="A793" s="8"/>
      <c r="B793" s="8"/>
      <c r="C793" s="8"/>
      <c r="D793" s="8"/>
      <c r="E793" s="8"/>
      <c r="F793" s="8"/>
      <c r="G793" s="8"/>
      <c r="H793" s="8"/>
      <c r="I793" s="8"/>
      <c r="J793" s="8"/>
      <c r="K793" s="8"/>
      <c r="L793" s="8"/>
      <c r="M793" s="8"/>
      <c r="N793" s="8"/>
      <c r="O793" s="8"/>
      <c r="P793" s="8"/>
      <c r="Q793" s="8"/>
      <c r="R793" s="8"/>
      <c r="S793" s="8"/>
      <c r="T793" s="8"/>
      <c r="U793" s="8"/>
      <c r="V793" s="8"/>
      <c r="W793" s="8"/>
      <c r="X793" s="8"/>
      <c r="Z793" s="8"/>
      <c r="AA793" s="8"/>
      <c r="AB793" s="8"/>
      <c r="AC793" s="8"/>
      <c r="AD793" s="8"/>
      <c r="AE793" s="8"/>
      <c r="AF793" s="8"/>
      <c r="AG793" s="8"/>
      <c r="AH793" s="8"/>
      <c r="AI793" s="8"/>
      <c r="AJ793" s="8"/>
      <c r="AK793" s="8"/>
      <c r="AL793" s="8"/>
      <c r="AM793" s="8"/>
      <c r="AN793" s="8"/>
      <c r="AO793" s="8"/>
      <c r="AP793" s="8"/>
      <c r="AQ793" s="8"/>
      <c r="AR793" s="8"/>
      <c r="AS793" s="8"/>
      <c r="AT793" s="8"/>
      <c r="AU793" s="8"/>
      <c r="AV793" s="8"/>
      <c r="AW793" s="8"/>
      <c r="AX793" s="8"/>
      <c r="AY793" s="8"/>
      <c r="AZ793" s="8"/>
      <c r="BA793" s="8"/>
      <c r="BB793" s="8"/>
      <c r="BC793" s="8"/>
      <c r="BD793" s="8"/>
      <c r="BE793" s="8"/>
      <c r="BF793" s="8"/>
      <c r="BG793" s="8"/>
      <c r="BH793" s="8"/>
      <c r="BI793" s="8"/>
      <c r="BJ793" s="8"/>
      <c r="BK793" s="8"/>
      <c r="BL793" s="8"/>
      <c r="BM793" s="8"/>
      <c r="BN793" s="8"/>
      <c r="BO793" s="8"/>
      <c r="BP793" s="8"/>
      <c r="BQ793" s="8"/>
      <c r="BR793" s="8"/>
      <c r="BS793" s="8"/>
      <c r="BT793" s="8"/>
      <c r="BU793" s="8"/>
      <c r="BV793" s="8"/>
      <c r="BW793" s="8"/>
      <c r="BX793" s="8"/>
      <c r="BY793" s="8"/>
      <c r="BZ793" s="8"/>
      <c r="CA793" s="8"/>
      <c r="CB793" s="8"/>
      <c r="CC793" s="8"/>
      <c r="CD793" s="8"/>
      <c r="CE793" s="8"/>
      <c r="CF793" s="8"/>
      <c r="CG793" s="8"/>
      <c r="CH793" s="8"/>
    </row>
    <row r="794" spans="1:86">
      <c r="A794" s="8"/>
      <c r="B794" s="8"/>
      <c r="C794" s="8"/>
      <c r="D794" s="8"/>
      <c r="E794" s="8"/>
      <c r="F794" s="8"/>
      <c r="G794" s="8"/>
      <c r="H794" s="8"/>
      <c r="I794" s="8"/>
      <c r="J794" s="8"/>
      <c r="K794" s="8"/>
      <c r="L794" s="8"/>
      <c r="M794" s="8"/>
      <c r="N794" s="8"/>
      <c r="O794" s="8"/>
      <c r="P794" s="8"/>
      <c r="Q794" s="8"/>
      <c r="R794" s="8"/>
      <c r="S794" s="8"/>
      <c r="T794" s="8"/>
      <c r="U794" s="8"/>
      <c r="V794" s="8"/>
      <c r="W794" s="8"/>
      <c r="X794" s="8"/>
      <c r="Z794" s="8"/>
      <c r="AA794" s="8"/>
      <c r="AB794" s="8"/>
      <c r="AC794" s="8"/>
      <c r="AD794" s="8"/>
      <c r="AE794" s="8"/>
      <c r="AF794" s="8"/>
      <c r="AG794" s="8"/>
      <c r="AH794" s="8"/>
      <c r="AI794" s="8"/>
      <c r="AJ794" s="8"/>
      <c r="AK794" s="8"/>
      <c r="AL794" s="8"/>
      <c r="AM794" s="8"/>
      <c r="AN794" s="8"/>
      <c r="AO794" s="8"/>
      <c r="AP794" s="8"/>
      <c r="AQ794" s="8"/>
      <c r="AR794" s="8"/>
      <c r="AS794" s="8"/>
      <c r="AT794" s="8"/>
      <c r="AU794" s="8"/>
      <c r="AV794" s="8"/>
      <c r="AW794" s="8"/>
      <c r="AX794" s="8"/>
      <c r="AY794" s="8"/>
      <c r="AZ794" s="8"/>
      <c r="BA794" s="8"/>
      <c r="BB794" s="8"/>
      <c r="BC794" s="8"/>
      <c r="BD794" s="8"/>
      <c r="BE794" s="8"/>
      <c r="BF794" s="8"/>
      <c r="BG794" s="8"/>
      <c r="BH794" s="8"/>
      <c r="BI794" s="8"/>
      <c r="BJ794" s="8"/>
      <c r="BK794" s="8"/>
      <c r="BL794" s="8"/>
      <c r="BM794" s="8"/>
      <c r="BN794" s="8"/>
      <c r="BO794" s="8"/>
      <c r="BP794" s="8"/>
      <c r="BQ794" s="8"/>
      <c r="BR794" s="8"/>
      <c r="BS794" s="8"/>
      <c r="BT794" s="8"/>
      <c r="BU794" s="8"/>
      <c r="BV794" s="8"/>
      <c r="BW794" s="8"/>
      <c r="BX794" s="8"/>
      <c r="BY794" s="8"/>
      <c r="BZ794" s="8"/>
      <c r="CA794" s="8"/>
      <c r="CB794" s="8"/>
      <c r="CC794" s="8"/>
      <c r="CD794" s="8"/>
      <c r="CE794" s="8"/>
      <c r="CF794" s="8"/>
      <c r="CG794" s="8"/>
      <c r="CH794" s="8"/>
    </row>
    <row r="795" spans="1:86">
      <c r="A795" s="8"/>
      <c r="B795" s="8"/>
      <c r="C795" s="8"/>
      <c r="D795" s="8"/>
      <c r="E795" s="8"/>
      <c r="F795" s="8"/>
      <c r="G795" s="8"/>
      <c r="H795" s="8"/>
      <c r="I795" s="8"/>
      <c r="J795" s="8"/>
      <c r="K795" s="8"/>
      <c r="L795" s="8"/>
      <c r="M795" s="8"/>
      <c r="N795" s="8"/>
      <c r="O795" s="8"/>
      <c r="P795" s="8"/>
      <c r="Q795" s="8"/>
      <c r="R795" s="8"/>
      <c r="S795" s="8"/>
      <c r="T795" s="8"/>
      <c r="U795" s="8"/>
      <c r="V795" s="8"/>
      <c r="W795" s="8"/>
      <c r="X795" s="8"/>
      <c r="Z795" s="8"/>
      <c r="AA795" s="8"/>
      <c r="AB795" s="8"/>
      <c r="AC795" s="8"/>
      <c r="AD795" s="8"/>
      <c r="AE795" s="8"/>
      <c r="AF795" s="8"/>
      <c r="AG795" s="8"/>
      <c r="AH795" s="8"/>
      <c r="AI795" s="8"/>
      <c r="AJ795" s="8"/>
      <c r="AK795" s="8"/>
      <c r="AL795" s="8"/>
      <c r="AM795" s="8"/>
      <c r="AN795" s="8"/>
      <c r="AO795" s="8"/>
      <c r="AP795" s="8"/>
      <c r="AQ795" s="8"/>
      <c r="AR795" s="8"/>
      <c r="AS795" s="8"/>
      <c r="AT795" s="8"/>
      <c r="AU795" s="8"/>
      <c r="AV795" s="8"/>
      <c r="AW795" s="8"/>
      <c r="AX795" s="8"/>
      <c r="AY795" s="8"/>
      <c r="AZ795" s="8"/>
      <c r="BA795" s="8"/>
      <c r="BB795" s="8"/>
      <c r="BC795" s="8"/>
      <c r="BD795" s="8"/>
      <c r="BE795" s="8"/>
      <c r="BF795" s="8"/>
      <c r="BG795" s="8"/>
      <c r="BH795" s="8"/>
      <c r="BI795" s="8"/>
      <c r="BJ795" s="8"/>
      <c r="BK795" s="8"/>
      <c r="BL795" s="8"/>
      <c r="BM795" s="8"/>
      <c r="BN795" s="8"/>
      <c r="BO795" s="8"/>
      <c r="BP795" s="8"/>
      <c r="BQ795" s="8"/>
      <c r="BR795" s="8"/>
      <c r="BS795" s="8"/>
      <c r="BT795" s="8"/>
      <c r="BU795" s="8"/>
      <c r="BV795" s="8"/>
      <c r="BW795" s="8"/>
      <c r="BX795" s="8"/>
      <c r="BY795" s="8"/>
      <c r="BZ795" s="8"/>
      <c r="CA795" s="8"/>
      <c r="CB795" s="8"/>
      <c r="CC795" s="8"/>
      <c r="CD795" s="8"/>
      <c r="CE795" s="8"/>
      <c r="CF795" s="8"/>
      <c r="CG795" s="8"/>
      <c r="CH795" s="8"/>
    </row>
    <row r="796" spans="1:86">
      <c r="A796" s="8"/>
      <c r="B796" s="8"/>
      <c r="C796" s="8"/>
      <c r="D796" s="8"/>
      <c r="E796" s="8"/>
      <c r="F796" s="8"/>
      <c r="G796" s="8"/>
      <c r="H796" s="8"/>
      <c r="I796" s="8"/>
      <c r="J796" s="8"/>
      <c r="K796" s="8"/>
      <c r="L796" s="8"/>
      <c r="M796" s="8"/>
      <c r="N796" s="8"/>
      <c r="O796" s="8"/>
      <c r="P796" s="8"/>
      <c r="Q796" s="8"/>
      <c r="R796" s="8"/>
      <c r="S796" s="8"/>
      <c r="T796" s="8"/>
      <c r="U796" s="8"/>
      <c r="V796" s="8"/>
      <c r="W796" s="8"/>
      <c r="X796" s="8"/>
      <c r="Z796" s="8"/>
      <c r="AA796" s="8"/>
      <c r="AB796" s="8"/>
      <c r="AC796" s="8"/>
      <c r="AD796" s="8"/>
      <c r="AE796" s="8"/>
      <c r="AF796" s="8"/>
      <c r="AG796" s="8"/>
      <c r="AH796" s="8"/>
      <c r="AI796" s="8"/>
      <c r="AJ796" s="8"/>
      <c r="AK796" s="8"/>
      <c r="AL796" s="8"/>
      <c r="AM796" s="8"/>
      <c r="AN796" s="8"/>
      <c r="AO796" s="8"/>
      <c r="AP796" s="8"/>
      <c r="AQ796" s="8"/>
      <c r="AR796" s="8"/>
      <c r="AS796" s="8"/>
      <c r="AT796" s="8"/>
      <c r="AU796" s="8"/>
      <c r="AV796" s="8"/>
      <c r="AW796" s="8"/>
      <c r="AX796" s="8"/>
      <c r="AY796" s="8"/>
      <c r="AZ796" s="8"/>
      <c r="BA796" s="8"/>
      <c r="BB796" s="8"/>
      <c r="BC796" s="8"/>
      <c r="BD796" s="8"/>
      <c r="BE796" s="8"/>
      <c r="BF796" s="8"/>
      <c r="BG796" s="8"/>
      <c r="BH796" s="8"/>
      <c r="BI796" s="8"/>
      <c r="BJ796" s="8"/>
      <c r="BK796" s="8"/>
      <c r="BL796" s="8"/>
      <c r="BM796" s="8"/>
      <c r="BN796" s="8"/>
      <c r="BO796" s="8"/>
      <c r="BP796" s="8"/>
      <c r="BQ796" s="8"/>
      <c r="BR796" s="8"/>
      <c r="BS796" s="8"/>
      <c r="BT796" s="8"/>
      <c r="BU796" s="8"/>
      <c r="BV796" s="8"/>
      <c r="BW796" s="8"/>
      <c r="BX796" s="8"/>
      <c r="BY796" s="8"/>
      <c r="BZ796" s="8"/>
      <c r="CA796" s="8"/>
      <c r="CB796" s="8"/>
      <c r="CC796" s="8"/>
      <c r="CD796" s="8"/>
      <c r="CE796" s="8"/>
      <c r="CF796" s="8"/>
      <c r="CG796" s="8"/>
      <c r="CH796" s="8"/>
    </row>
    <row r="797" spans="1:86">
      <c r="A797" s="8"/>
      <c r="B797" s="8"/>
      <c r="C797" s="8"/>
      <c r="D797" s="8"/>
      <c r="E797" s="8"/>
      <c r="F797" s="8"/>
      <c r="G797" s="8"/>
      <c r="H797" s="8"/>
      <c r="I797" s="8"/>
      <c r="J797" s="8"/>
      <c r="K797" s="8"/>
      <c r="L797" s="8"/>
      <c r="M797" s="8"/>
      <c r="N797" s="8"/>
      <c r="O797" s="8"/>
      <c r="P797" s="8"/>
      <c r="Q797" s="8"/>
      <c r="R797" s="8"/>
      <c r="S797" s="8"/>
      <c r="T797" s="8"/>
      <c r="U797" s="8"/>
      <c r="V797" s="8"/>
      <c r="W797" s="8"/>
      <c r="X797" s="8"/>
      <c r="Z797" s="8"/>
      <c r="AA797" s="8"/>
      <c r="AB797" s="8"/>
      <c r="AC797" s="8"/>
      <c r="AD797" s="8"/>
      <c r="AE797" s="8"/>
      <c r="AF797" s="8"/>
      <c r="AG797" s="8"/>
      <c r="AH797" s="8"/>
      <c r="AI797" s="8"/>
      <c r="AJ797" s="8"/>
      <c r="AK797" s="8"/>
      <c r="AL797" s="8"/>
      <c r="AM797" s="8"/>
      <c r="AN797" s="8"/>
      <c r="AO797" s="8"/>
      <c r="AP797" s="8"/>
      <c r="AQ797" s="8"/>
      <c r="AR797" s="8"/>
      <c r="AS797" s="8"/>
      <c r="AT797" s="8"/>
      <c r="AU797" s="8"/>
      <c r="AV797" s="8"/>
      <c r="AW797" s="8"/>
      <c r="AX797" s="8"/>
      <c r="AY797" s="8"/>
      <c r="AZ797" s="8"/>
      <c r="BA797" s="8"/>
      <c r="BB797" s="8"/>
      <c r="BC797" s="8"/>
      <c r="BD797" s="8"/>
      <c r="BE797" s="8"/>
      <c r="BF797" s="8"/>
      <c r="BG797" s="8"/>
      <c r="BH797" s="8"/>
      <c r="BI797" s="8"/>
      <c r="BJ797" s="8"/>
      <c r="BK797" s="8"/>
      <c r="BL797" s="8"/>
      <c r="BM797" s="8"/>
      <c r="BN797" s="8"/>
      <c r="BO797" s="8"/>
      <c r="BP797" s="8"/>
      <c r="BQ797" s="8"/>
      <c r="BR797" s="8"/>
      <c r="BS797" s="8"/>
      <c r="BT797" s="8"/>
      <c r="BU797" s="8"/>
      <c r="BV797" s="8"/>
      <c r="BW797" s="8"/>
      <c r="BX797" s="8"/>
      <c r="BY797" s="8"/>
      <c r="BZ797" s="8"/>
      <c r="CA797" s="8"/>
      <c r="CB797" s="8"/>
      <c r="CC797" s="8"/>
      <c r="CD797" s="8"/>
      <c r="CE797" s="8"/>
      <c r="CF797" s="8"/>
      <c r="CG797" s="8"/>
      <c r="CH797" s="8"/>
    </row>
    <row r="798" spans="1:86">
      <c r="A798" s="8"/>
      <c r="B798" s="8"/>
      <c r="C798" s="8"/>
      <c r="D798" s="8"/>
      <c r="E798" s="8"/>
      <c r="F798" s="8"/>
      <c r="G798" s="8"/>
      <c r="H798" s="8"/>
      <c r="I798" s="8"/>
      <c r="J798" s="8"/>
      <c r="K798" s="8"/>
      <c r="L798" s="8"/>
      <c r="M798" s="8"/>
      <c r="N798" s="8"/>
      <c r="O798" s="8"/>
      <c r="P798" s="8"/>
      <c r="Q798" s="8"/>
      <c r="R798" s="8"/>
      <c r="S798" s="8"/>
      <c r="T798" s="8"/>
      <c r="U798" s="8"/>
      <c r="V798" s="8"/>
      <c r="W798" s="8"/>
      <c r="X798" s="8"/>
      <c r="Z798" s="8"/>
      <c r="AA798" s="8"/>
      <c r="AB798" s="8"/>
      <c r="AC798" s="8"/>
      <c r="AD798" s="8"/>
      <c r="AE798" s="8"/>
      <c r="AF798" s="8"/>
      <c r="AG798" s="8"/>
      <c r="AH798" s="8"/>
      <c r="AI798" s="8"/>
      <c r="AJ798" s="8"/>
      <c r="AK798" s="8"/>
      <c r="AL798" s="8"/>
      <c r="AM798" s="8"/>
      <c r="AN798" s="8"/>
      <c r="AO798" s="8"/>
      <c r="AP798" s="8"/>
      <c r="AQ798" s="8"/>
      <c r="AR798" s="8"/>
      <c r="AS798" s="8"/>
      <c r="AT798" s="8"/>
      <c r="AU798" s="8"/>
      <c r="AV798" s="8"/>
      <c r="AW798" s="8"/>
      <c r="AX798" s="8"/>
      <c r="AY798" s="8"/>
      <c r="AZ798" s="8"/>
      <c r="BA798" s="8"/>
      <c r="BB798" s="8"/>
      <c r="BC798" s="8"/>
      <c r="BD798" s="8"/>
      <c r="BE798" s="8"/>
      <c r="BF798" s="8"/>
      <c r="BG798" s="8"/>
      <c r="BH798" s="8"/>
      <c r="BI798" s="8"/>
      <c r="BJ798" s="8"/>
      <c r="BK798" s="8"/>
      <c r="BL798" s="8"/>
      <c r="BM798" s="8"/>
      <c r="BN798" s="8"/>
      <c r="BO798" s="8"/>
      <c r="BP798" s="8"/>
      <c r="BQ798" s="8"/>
      <c r="BR798" s="8"/>
      <c r="BS798" s="8"/>
      <c r="BT798" s="8"/>
      <c r="BU798" s="8"/>
      <c r="BV798" s="8"/>
      <c r="BW798" s="8"/>
      <c r="BX798" s="8"/>
      <c r="BY798" s="8"/>
      <c r="BZ798" s="8"/>
      <c r="CA798" s="8"/>
      <c r="CB798" s="8"/>
      <c r="CC798" s="8"/>
      <c r="CD798" s="8"/>
      <c r="CE798" s="8"/>
      <c r="CF798" s="8"/>
      <c r="CG798" s="8"/>
      <c r="CH798" s="8"/>
    </row>
    <row r="799" spans="1:86">
      <c r="A799" s="8"/>
      <c r="B799" s="8"/>
      <c r="C799" s="8"/>
      <c r="D799" s="8"/>
      <c r="E799" s="8"/>
      <c r="F799" s="8"/>
      <c r="G799" s="8"/>
      <c r="H799" s="8"/>
      <c r="I799" s="8"/>
      <c r="J799" s="8"/>
      <c r="K799" s="8"/>
      <c r="L799" s="8"/>
      <c r="M799" s="8"/>
      <c r="N799" s="8"/>
      <c r="O799" s="8"/>
      <c r="P799" s="8"/>
      <c r="Q799" s="8"/>
      <c r="R799" s="8"/>
      <c r="S799" s="8"/>
      <c r="T799" s="8"/>
      <c r="U799" s="8"/>
      <c r="V799" s="8"/>
      <c r="W799" s="8"/>
      <c r="X799" s="8"/>
      <c r="Z799" s="8"/>
      <c r="AA799" s="8"/>
      <c r="AB799" s="8"/>
      <c r="AC799" s="8"/>
      <c r="AD799" s="8"/>
      <c r="AE799" s="8"/>
      <c r="AF799" s="8"/>
      <c r="AG799" s="8"/>
      <c r="AH799" s="8"/>
      <c r="AI799" s="8"/>
      <c r="AJ799" s="8"/>
      <c r="AK799" s="8"/>
      <c r="AL799" s="8"/>
      <c r="AM799" s="8"/>
      <c r="AN799" s="8"/>
      <c r="AO799" s="8"/>
      <c r="AP799" s="8"/>
      <c r="AQ799" s="8"/>
      <c r="AR799" s="8"/>
      <c r="AS799" s="8"/>
      <c r="AT799" s="8"/>
      <c r="AU799" s="8"/>
      <c r="AV799" s="8"/>
      <c r="AW799" s="8"/>
      <c r="AX799" s="8"/>
      <c r="AY799" s="8"/>
      <c r="AZ799" s="8"/>
      <c r="BA799" s="8"/>
      <c r="BB799" s="8"/>
      <c r="BC799" s="8"/>
      <c r="BD799" s="8"/>
      <c r="BE799" s="8"/>
      <c r="BF799" s="8"/>
      <c r="BG799" s="8"/>
      <c r="BH799" s="8"/>
      <c r="BI799" s="8"/>
      <c r="BJ799" s="8"/>
      <c r="BK799" s="8"/>
      <c r="BL799" s="8"/>
      <c r="BM799" s="8"/>
      <c r="BN799" s="8"/>
      <c r="BO799" s="8"/>
      <c r="BP799" s="8"/>
      <c r="BQ799" s="8"/>
      <c r="BR799" s="8"/>
      <c r="BS799" s="8"/>
      <c r="BT799" s="8"/>
      <c r="BU799" s="8"/>
      <c r="BV799" s="8"/>
      <c r="BW799" s="8"/>
      <c r="BX799" s="8"/>
      <c r="BY799" s="8"/>
      <c r="BZ799" s="8"/>
      <c r="CA799" s="8"/>
      <c r="CB799" s="8"/>
      <c r="CC799" s="8"/>
      <c r="CD799" s="8"/>
      <c r="CE799" s="8"/>
      <c r="CF799" s="8"/>
      <c r="CG799" s="8"/>
      <c r="CH799" s="8"/>
    </row>
    <row r="800" spans="1:86">
      <c r="A800" s="8"/>
      <c r="B800" s="8"/>
      <c r="C800" s="8"/>
      <c r="D800" s="8"/>
      <c r="E800" s="8"/>
      <c r="F800" s="8"/>
      <c r="G800" s="8"/>
      <c r="H800" s="8"/>
      <c r="I800" s="8"/>
      <c r="J800" s="8"/>
      <c r="K800" s="8"/>
      <c r="L800" s="8"/>
      <c r="M800" s="8"/>
      <c r="N800" s="8"/>
      <c r="O800" s="8"/>
      <c r="P800" s="8"/>
      <c r="Q800" s="8"/>
      <c r="R800" s="8"/>
      <c r="S800" s="8"/>
      <c r="T800" s="8"/>
      <c r="U800" s="8"/>
      <c r="V800" s="8"/>
      <c r="W800" s="8"/>
      <c r="X800" s="8"/>
      <c r="Z800" s="8"/>
      <c r="AA800" s="8"/>
      <c r="AB800" s="8"/>
      <c r="AC800" s="8"/>
      <c r="AD800" s="8"/>
      <c r="AE800" s="8"/>
      <c r="AF800" s="8"/>
      <c r="AG800" s="8"/>
      <c r="AH800" s="8"/>
      <c r="AI800" s="8"/>
      <c r="AJ800" s="8"/>
      <c r="AK800" s="8"/>
      <c r="AL800" s="8"/>
      <c r="AM800" s="8"/>
      <c r="AN800" s="8"/>
      <c r="AO800" s="8"/>
      <c r="AP800" s="8"/>
      <c r="AQ800" s="8"/>
      <c r="AR800" s="8"/>
      <c r="AS800" s="8"/>
      <c r="AT800" s="8"/>
      <c r="AU800" s="8"/>
      <c r="AV800" s="8"/>
      <c r="AW800" s="8"/>
      <c r="AX800" s="8"/>
      <c r="AY800" s="8"/>
      <c r="AZ800" s="8"/>
      <c r="BA800" s="8"/>
      <c r="BB800" s="8"/>
      <c r="BC800" s="8"/>
      <c r="BD800" s="8"/>
      <c r="BE800" s="8"/>
      <c r="BF800" s="8"/>
      <c r="BG800" s="8"/>
      <c r="BH800" s="8"/>
      <c r="BI800" s="8"/>
      <c r="BJ800" s="8"/>
      <c r="BK800" s="8"/>
      <c r="BL800" s="8"/>
      <c r="BM800" s="8"/>
      <c r="BN800" s="8"/>
      <c r="BO800" s="8"/>
      <c r="BP800" s="8"/>
      <c r="BQ800" s="8"/>
      <c r="BR800" s="8"/>
      <c r="BS800" s="8"/>
      <c r="BT800" s="8"/>
      <c r="BU800" s="8"/>
      <c r="BV800" s="8"/>
      <c r="BW800" s="8"/>
      <c r="BX800" s="8"/>
      <c r="BY800" s="8"/>
      <c r="BZ800" s="8"/>
      <c r="CA800" s="8"/>
      <c r="CB800" s="8"/>
      <c r="CC800" s="8"/>
      <c r="CD800" s="8"/>
      <c r="CE800" s="8"/>
      <c r="CF800" s="8"/>
      <c r="CG800" s="8"/>
      <c r="CH800" s="8"/>
    </row>
    <row r="801" spans="1:86">
      <c r="A801" s="8"/>
      <c r="B801" s="8"/>
      <c r="C801" s="8"/>
      <c r="D801" s="8"/>
      <c r="E801" s="8"/>
      <c r="F801" s="8"/>
      <c r="G801" s="8"/>
      <c r="H801" s="8"/>
      <c r="I801" s="8"/>
      <c r="J801" s="8"/>
      <c r="K801" s="8"/>
      <c r="L801" s="8"/>
      <c r="M801" s="8"/>
      <c r="N801" s="8"/>
      <c r="O801" s="8"/>
      <c r="P801" s="8"/>
      <c r="Q801" s="8"/>
      <c r="R801" s="8"/>
      <c r="S801" s="8"/>
      <c r="T801" s="8"/>
      <c r="U801" s="8"/>
      <c r="V801" s="8"/>
      <c r="W801" s="8"/>
      <c r="X801" s="8"/>
      <c r="Z801" s="8"/>
      <c r="AA801" s="8"/>
      <c r="AB801" s="8"/>
      <c r="AC801" s="8"/>
      <c r="AD801" s="8"/>
      <c r="AE801" s="8"/>
      <c r="AF801" s="8"/>
      <c r="AG801" s="8"/>
      <c r="AH801" s="8"/>
      <c r="AI801" s="8"/>
      <c r="AJ801" s="8"/>
      <c r="AK801" s="8"/>
      <c r="AL801" s="8"/>
      <c r="AM801" s="8"/>
      <c r="AN801" s="8"/>
      <c r="AO801" s="8"/>
      <c r="AP801" s="8"/>
      <c r="AQ801" s="8"/>
      <c r="AR801" s="8"/>
      <c r="AS801" s="8"/>
      <c r="AT801" s="8"/>
      <c r="AU801" s="8"/>
      <c r="AV801" s="8"/>
      <c r="AW801" s="8"/>
      <c r="AX801" s="8"/>
      <c r="AY801" s="8"/>
      <c r="AZ801" s="8"/>
      <c r="BA801" s="8"/>
      <c r="BB801" s="8"/>
      <c r="BC801" s="8"/>
      <c r="BD801" s="8"/>
      <c r="BE801" s="8"/>
      <c r="BF801" s="8"/>
      <c r="BG801" s="8"/>
      <c r="BH801" s="8"/>
      <c r="BI801" s="8"/>
      <c r="BJ801" s="8"/>
      <c r="BK801" s="8"/>
      <c r="BL801" s="8"/>
      <c r="BM801" s="8"/>
      <c r="BN801" s="8"/>
      <c r="BO801" s="8"/>
      <c r="BP801" s="8"/>
      <c r="BQ801" s="8"/>
      <c r="BR801" s="8"/>
      <c r="BS801" s="8"/>
      <c r="BT801" s="8"/>
      <c r="BU801" s="8"/>
      <c r="BV801" s="8"/>
      <c r="BW801" s="8"/>
      <c r="BX801" s="8"/>
      <c r="BY801" s="8"/>
      <c r="BZ801" s="8"/>
      <c r="CA801" s="8"/>
      <c r="CB801" s="8"/>
      <c r="CC801" s="8"/>
      <c r="CD801" s="8"/>
      <c r="CE801" s="8"/>
      <c r="CF801" s="8"/>
      <c r="CG801" s="8"/>
      <c r="CH801" s="8"/>
    </row>
    <row r="802" spans="1:86">
      <c r="A802" s="8"/>
      <c r="B802" s="8"/>
      <c r="C802" s="8"/>
      <c r="D802" s="8"/>
      <c r="E802" s="8"/>
      <c r="F802" s="8"/>
      <c r="G802" s="8"/>
      <c r="H802" s="8"/>
      <c r="I802" s="8"/>
      <c r="J802" s="8"/>
      <c r="K802" s="8"/>
      <c r="L802" s="8"/>
      <c r="M802" s="8"/>
      <c r="N802" s="8"/>
      <c r="O802" s="8"/>
      <c r="P802" s="8"/>
      <c r="Q802" s="8"/>
      <c r="R802" s="8"/>
      <c r="S802" s="8"/>
      <c r="T802" s="8"/>
      <c r="U802" s="8"/>
      <c r="V802" s="8"/>
      <c r="W802" s="8"/>
      <c r="X802" s="8"/>
      <c r="Z802" s="8"/>
      <c r="AA802" s="8"/>
      <c r="AB802" s="8"/>
      <c r="AC802" s="8"/>
      <c r="AD802" s="8"/>
      <c r="AE802" s="8"/>
      <c r="AF802" s="8"/>
      <c r="AG802" s="8"/>
      <c r="AH802" s="8"/>
      <c r="AI802" s="8"/>
      <c r="AJ802" s="8"/>
      <c r="AK802" s="8"/>
      <c r="AL802" s="8"/>
      <c r="AM802" s="8"/>
      <c r="AN802" s="8"/>
      <c r="AO802" s="8"/>
      <c r="AP802" s="8"/>
      <c r="AQ802" s="8"/>
      <c r="AR802" s="8"/>
      <c r="AS802" s="8"/>
      <c r="AT802" s="8"/>
      <c r="AU802" s="8"/>
      <c r="AV802" s="8"/>
      <c r="AW802" s="8"/>
      <c r="AX802" s="8"/>
      <c r="AY802" s="8"/>
      <c r="AZ802" s="8"/>
      <c r="BA802" s="8"/>
      <c r="BB802" s="8"/>
      <c r="BC802" s="8"/>
      <c r="BD802" s="8"/>
      <c r="BE802" s="8"/>
      <c r="BF802" s="8"/>
      <c r="BG802" s="8"/>
      <c r="BH802" s="8"/>
      <c r="BI802" s="8"/>
      <c r="BJ802" s="8"/>
      <c r="BK802" s="8"/>
      <c r="BL802" s="8"/>
      <c r="BM802" s="8"/>
      <c r="BN802" s="8"/>
      <c r="BO802" s="8"/>
      <c r="BP802" s="8"/>
      <c r="BQ802" s="8"/>
      <c r="BR802" s="8"/>
      <c r="BS802" s="8"/>
      <c r="BT802" s="8"/>
      <c r="BU802" s="8"/>
      <c r="BV802" s="8"/>
      <c r="BW802" s="8"/>
      <c r="BX802" s="8"/>
      <c r="BY802" s="8"/>
      <c r="BZ802" s="8"/>
      <c r="CA802" s="8"/>
      <c r="CB802" s="8"/>
      <c r="CC802" s="8"/>
      <c r="CD802" s="8"/>
      <c r="CE802" s="8"/>
      <c r="CF802" s="8"/>
      <c r="CG802" s="8"/>
      <c r="CH802" s="8"/>
    </row>
    <row r="803" spans="1:86">
      <c r="A803" s="8"/>
      <c r="B803" s="8"/>
      <c r="C803" s="8"/>
      <c r="D803" s="8"/>
      <c r="E803" s="8"/>
      <c r="F803" s="8"/>
      <c r="G803" s="8"/>
      <c r="H803" s="8"/>
      <c r="I803" s="8"/>
      <c r="J803" s="8"/>
      <c r="K803" s="8"/>
      <c r="L803" s="8"/>
      <c r="M803" s="8"/>
      <c r="N803" s="8"/>
      <c r="O803" s="8"/>
      <c r="P803" s="8"/>
      <c r="Q803" s="8"/>
      <c r="R803" s="8"/>
      <c r="S803" s="8"/>
      <c r="T803" s="8"/>
      <c r="U803" s="8"/>
      <c r="V803" s="8"/>
      <c r="W803" s="8"/>
      <c r="X803" s="8"/>
      <c r="Z803" s="8"/>
      <c r="AA803" s="8"/>
      <c r="AB803" s="8"/>
      <c r="AC803" s="8"/>
      <c r="AD803" s="8"/>
      <c r="AE803" s="8"/>
      <c r="AF803" s="8"/>
      <c r="AG803" s="8"/>
      <c r="AH803" s="8"/>
      <c r="AI803" s="8"/>
      <c r="AJ803" s="8"/>
      <c r="AK803" s="8"/>
      <c r="AL803" s="8"/>
      <c r="AM803" s="8"/>
      <c r="AN803" s="8"/>
      <c r="AO803" s="8"/>
      <c r="AP803" s="8"/>
      <c r="AQ803" s="8"/>
      <c r="AR803" s="8"/>
      <c r="AS803" s="8"/>
      <c r="AT803" s="8"/>
      <c r="AU803" s="8"/>
      <c r="AV803" s="8"/>
      <c r="AW803" s="8"/>
      <c r="AX803" s="8"/>
      <c r="AY803" s="8"/>
      <c r="AZ803" s="8"/>
      <c r="BA803" s="8"/>
      <c r="BB803" s="8"/>
      <c r="BC803" s="8"/>
      <c r="BD803" s="8"/>
      <c r="BE803" s="8"/>
      <c r="BF803" s="8"/>
      <c r="BG803" s="8"/>
      <c r="BH803" s="8"/>
      <c r="BI803" s="8"/>
      <c r="BJ803" s="8"/>
      <c r="BK803" s="8"/>
      <c r="BL803" s="8"/>
      <c r="BM803" s="8"/>
      <c r="BN803" s="8"/>
      <c r="BO803" s="8"/>
      <c r="BP803" s="8"/>
      <c r="BQ803" s="8"/>
      <c r="BR803" s="8"/>
      <c r="BS803" s="8"/>
      <c r="BT803" s="8"/>
      <c r="BU803" s="8"/>
      <c r="BV803" s="8"/>
      <c r="BW803" s="8"/>
      <c r="BX803" s="8"/>
      <c r="BY803" s="8"/>
      <c r="BZ803" s="8"/>
      <c r="CA803" s="8"/>
      <c r="CB803" s="8"/>
      <c r="CC803" s="8"/>
      <c r="CD803" s="8"/>
      <c r="CE803" s="8"/>
      <c r="CF803" s="8"/>
      <c r="CG803" s="8"/>
      <c r="CH803" s="8"/>
    </row>
    <row r="804" spans="1:86">
      <c r="A804" s="8"/>
      <c r="B804" s="8"/>
      <c r="C804" s="8"/>
      <c r="D804" s="8"/>
      <c r="E804" s="8"/>
      <c r="F804" s="8"/>
      <c r="G804" s="8"/>
      <c r="H804" s="8"/>
      <c r="I804" s="8"/>
      <c r="J804" s="8"/>
      <c r="K804" s="8"/>
      <c r="L804" s="8"/>
      <c r="M804" s="8"/>
      <c r="N804" s="8"/>
      <c r="O804" s="8"/>
      <c r="P804" s="8"/>
      <c r="Q804" s="8"/>
      <c r="R804" s="8"/>
      <c r="S804" s="8"/>
      <c r="T804" s="8"/>
      <c r="U804" s="8"/>
      <c r="V804" s="8"/>
      <c r="W804" s="8"/>
      <c r="X804" s="8"/>
      <c r="Z804" s="8"/>
      <c r="AA804" s="8"/>
      <c r="AB804" s="8"/>
      <c r="AC804" s="8"/>
      <c r="AD804" s="8"/>
      <c r="AE804" s="8"/>
      <c r="AF804" s="8"/>
      <c r="AG804" s="8"/>
      <c r="AH804" s="8"/>
      <c r="AI804" s="8"/>
      <c r="AJ804" s="8"/>
      <c r="AK804" s="8"/>
      <c r="AL804" s="8"/>
      <c r="AM804" s="8"/>
      <c r="AN804" s="8"/>
      <c r="AO804" s="8"/>
      <c r="AP804" s="8"/>
      <c r="AQ804" s="8"/>
      <c r="AR804" s="8"/>
      <c r="AS804" s="8"/>
      <c r="AT804" s="8"/>
      <c r="AU804" s="8"/>
      <c r="AV804" s="8"/>
      <c r="AW804" s="8"/>
      <c r="AX804" s="8"/>
      <c r="AY804" s="8"/>
      <c r="AZ804" s="8"/>
      <c r="BA804" s="8"/>
      <c r="BB804" s="8"/>
      <c r="BC804" s="8"/>
      <c r="BD804" s="8"/>
      <c r="BE804" s="8"/>
      <c r="BF804" s="8"/>
      <c r="BG804" s="8"/>
      <c r="BH804" s="8"/>
      <c r="BI804" s="8"/>
      <c r="BJ804" s="8"/>
      <c r="BK804" s="8"/>
      <c r="BL804" s="8"/>
      <c r="BM804" s="8"/>
      <c r="BN804" s="8"/>
      <c r="BO804" s="8"/>
      <c r="BP804" s="8"/>
      <c r="BQ804" s="8"/>
      <c r="BR804" s="8"/>
      <c r="BS804" s="8"/>
      <c r="BT804" s="8"/>
      <c r="BU804" s="8"/>
      <c r="BV804" s="8"/>
      <c r="BW804" s="8"/>
      <c r="BX804" s="8"/>
      <c r="BY804" s="8"/>
      <c r="BZ804" s="8"/>
      <c r="CA804" s="8"/>
      <c r="CB804" s="8"/>
      <c r="CC804" s="8"/>
      <c r="CD804" s="8"/>
      <c r="CE804" s="8"/>
      <c r="CF804" s="8"/>
      <c r="CG804" s="8"/>
      <c r="CH804" s="8"/>
    </row>
    <row r="805" spans="1:86">
      <c r="A805" s="8"/>
      <c r="B805" s="8"/>
      <c r="C805" s="8"/>
      <c r="D805" s="8"/>
      <c r="E805" s="8"/>
      <c r="F805" s="8"/>
      <c r="G805" s="8"/>
      <c r="H805" s="8"/>
      <c r="I805" s="8"/>
      <c r="J805" s="8"/>
      <c r="K805" s="8"/>
      <c r="L805" s="8"/>
      <c r="M805" s="8"/>
      <c r="N805" s="8"/>
      <c r="O805" s="8"/>
      <c r="P805" s="8"/>
      <c r="Q805" s="8"/>
      <c r="R805" s="8"/>
      <c r="S805" s="8"/>
      <c r="T805" s="8"/>
      <c r="U805" s="8"/>
      <c r="V805" s="8"/>
      <c r="W805" s="8"/>
      <c r="X805" s="8"/>
      <c r="Z805" s="8"/>
      <c r="AA805" s="8"/>
      <c r="AB805" s="8"/>
      <c r="AC805" s="8"/>
      <c r="AD805" s="8"/>
      <c r="AE805" s="8"/>
      <c r="AF805" s="8"/>
      <c r="AG805" s="8"/>
      <c r="AH805" s="8"/>
      <c r="AI805" s="8"/>
      <c r="AJ805" s="8"/>
      <c r="AK805" s="8"/>
      <c r="AL805" s="8"/>
      <c r="AM805" s="8"/>
      <c r="AN805" s="8"/>
      <c r="AO805" s="8"/>
      <c r="AP805" s="8"/>
      <c r="AQ805" s="8"/>
      <c r="AR805" s="8"/>
      <c r="AS805" s="8"/>
      <c r="AT805" s="8"/>
      <c r="AU805" s="8"/>
      <c r="AV805" s="8"/>
      <c r="AW805" s="8"/>
      <c r="AX805" s="8"/>
      <c r="AY805" s="8"/>
      <c r="AZ805" s="8"/>
      <c r="BA805" s="8"/>
      <c r="BB805" s="8"/>
      <c r="BC805" s="8"/>
      <c r="BD805" s="8"/>
      <c r="BE805" s="8"/>
      <c r="BF805" s="8"/>
      <c r="BG805" s="8"/>
      <c r="BH805" s="8"/>
      <c r="BI805" s="8"/>
      <c r="BJ805" s="8"/>
      <c r="BK805" s="8"/>
      <c r="BL805" s="8"/>
      <c r="BM805" s="8"/>
      <c r="BN805" s="8"/>
      <c r="BO805" s="8"/>
      <c r="BP805" s="8"/>
      <c r="BQ805" s="8"/>
      <c r="BR805" s="8"/>
      <c r="BS805" s="8"/>
      <c r="BT805" s="8"/>
      <c r="BU805" s="8"/>
      <c r="BV805" s="8"/>
      <c r="BW805" s="8"/>
      <c r="BX805" s="8"/>
      <c r="BY805" s="8"/>
      <c r="BZ805" s="8"/>
      <c r="CA805" s="8"/>
      <c r="CB805" s="8"/>
      <c r="CC805" s="8"/>
      <c r="CD805" s="8"/>
      <c r="CE805" s="8"/>
      <c r="CF805" s="8"/>
      <c r="CG805" s="8"/>
      <c r="CH805" s="8"/>
    </row>
    <row r="806" spans="1:86">
      <c r="A806" s="8"/>
      <c r="B806" s="8"/>
      <c r="C806" s="8"/>
      <c r="D806" s="8"/>
      <c r="E806" s="8"/>
      <c r="F806" s="8"/>
      <c r="G806" s="8"/>
      <c r="H806" s="8"/>
      <c r="I806" s="8"/>
      <c r="J806" s="8"/>
      <c r="K806" s="8"/>
      <c r="L806" s="8"/>
      <c r="M806" s="8"/>
      <c r="N806" s="8"/>
      <c r="O806" s="8"/>
      <c r="P806" s="8"/>
      <c r="Q806" s="8"/>
      <c r="R806" s="8"/>
      <c r="S806" s="8"/>
      <c r="T806" s="8"/>
      <c r="U806" s="8"/>
      <c r="V806" s="8"/>
      <c r="W806" s="8"/>
      <c r="X806" s="8"/>
      <c r="Z806" s="8"/>
      <c r="AA806" s="8"/>
      <c r="AB806" s="8"/>
      <c r="AC806" s="8"/>
      <c r="AD806" s="8"/>
      <c r="AE806" s="8"/>
      <c r="AF806" s="8"/>
      <c r="AG806" s="8"/>
      <c r="AH806" s="8"/>
      <c r="AI806" s="8"/>
      <c r="AJ806" s="8"/>
      <c r="AK806" s="8"/>
      <c r="AL806" s="8"/>
      <c r="AM806" s="8"/>
      <c r="AN806" s="8"/>
      <c r="AO806" s="8"/>
      <c r="AP806" s="8"/>
      <c r="AQ806" s="8"/>
      <c r="AR806" s="8"/>
      <c r="AS806" s="8"/>
      <c r="AT806" s="8"/>
      <c r="AU806" s="8"/>
      <c r="AV806" s="8"/>
      <c r="AW806" s="8"/>
      <c r="AX806" s="8"/>
      <c r="AY806" s="8"/>
      <c r="AZ806" s="8"/>
      <c r="BA806" s="8"/>
      <c r="BB806" s="8"/>
      <c r="BC806" s="8"/>
      <c r="BD806" s="8"/>
      <c r="BE806" s="8"/>
      <c r="BF806" s="8"/>
      <c r="BG806" s="8"/>
      <c r="BH806" s="8"/>
      <c r="BI806" s="8"/>
      <c r="BJ806" s="8"/>
      <c r="BK806" s="8"/>
      <c r="BL806" s="8"/>
      <c r="BM806" s="8"/>
      <c r="BN806" s="8"/>
      <c r="BO806" s="8"/>
      <c r="BP806" s="8"/>
      <c r="BQ806" s="8"/>
      <c r="BR806" s="8"/>
      <c r="BS806" s="8"/>
      <c r="BT806" s="8"/>
      <c r="BU806" s="8"/>
      <c r="BV806" s="8"/>
      <c r="BW806" s="8"/>
      <c r="BX806" s="8"/>
      <c r="BY806" s="8"/>
      <c r="BZ806" s="8"/>
      <c r="CA806" s="8"/>
      <c r="CB806" s="8"/>
      <c r="CC806" s="8"/>
      <c r="CD806" s="8"/>
      <c r="CE806" s="8"/>
      <c r="CF806" s="8"/>
      <c r="CG806" s="8"/>
      <c r="CH806" s="8"/>
    </row>
    <row r="807" spans="1:86">
      <c r="A807" s="8"/>
      <c r="B807" s="8"/>
      <c r="C807" s="8"/>
      <c r="D807" s="8"/>
      <c r="E807" s="8"/>
      <c r="F807" s="8"/>
      <c r="G807" s="8"/>
      <c r="H807" s="8"/>
      <c r="I807" s="8"/>
      <c r="J807" s="8"/>
      <c r="K807" s="8"/>
      <c r="L807" s="8"/>
      <c r="M807" s="8"/>
      <c r="N807" s="8"/>
      <c r="O807" s="8"/>
      <c r="P807" s="8"/>
      <c r="Q807" s="8"/>
      <c r="R807" s="8"/>
      <c r="S807" s="8"/>
      <c r="T807" s="8"/>
      <c r="U807" s="8"/>
      <c r="V807" s="8"/>
      <c r="W807" s="8"/>
      <c r="X807" s="8"/>
      <c r="Z807" s="8"/>
      <c r="AA807" s="8"/>
      <c r="AB807" s="8"/>
      <c r="AC807" s="8"/>
      <c r="AD807" s="8"/>
      <c r="AE807" s="8"/>
      <c r="AF807" s="8"/>
      <c r="AG807" s="8"/>
      <c r="AH807" s="8"/>
      <c r="AI807" s="8"/>
      <c r="AJ807" s="8"/>
      <c r="AK807" s="8"/>
      <c r="AL807" s="8"/>
      <c r="AM807" s="8"/>
      <c r="AN807" s="8"/>
      <c r="AO807" s="8"/>
      <c r="AP807" s="8"/>
      <c r="AQ807" s="8"/>
      <c r="AR807" s="8"/>
      <c r="AS807" s="8"/>
      <c r="AT807" s="8"/>
      <c r="AU807" s="8"/>
      <c r="AV807" s="8"/>
      <c r="AW807" s="8"/>
      <c r="AX807" s="8"/>
      <c r="AY807" s="8"/>
      <c r="AZ807" s="8"/>
      <c r="BA807" s="8"/>
      <c r="BB807" s="8"/>
      <c r="BC807" s="8"/>
      <c r="BD807" s="8"/>
      <c r="BE807" s="8"/>
      <c r="BF807" s="8"/>
      <c r="BG807" s="8"/>
      <c r="BH807" s="8"/>
      <c r="BI807" s="8"/>
      <c r="BJ807" s="8"/>
      <c r="BK807" s="8"/>
      <c r="BL807" s="8"/>
      <c r="BM807" s="8"/>
      <c r="BN807" s="8"/>
      <c r="BO807" s="8"/>
      <c r="BP807" s="8"/>
      <c r="BQ807" s="8"/>
      <c r="BR807" s="8"/>
      <c r="BS807" s="8"/>
      <c r="BT807" s="8"/>
      <c r="BU807" s="8"/>
      <c r="BV807" s="8"/>
      <c r="BW807" s="8"/>
      <c r="BX807" s="8"/>
      <c r="BY807" s="8"/>
      <c r="BZ807" s="8"/>
      <c r="CA807" s="8"/>
      <c r="CB807" s="8"/>
      <c r="CC807" s="8"/>
      <c r="CD807" s="8"/>
      <c r="CE807" s="8"/>
      <c r="CF807" s="8"/>
      <c r="CG807" s="8"/>
      <c r="CH807" s="8"/>
    </row>
    <row r="808" spans="1:86">
      <c r="A808" s="8"/>
      <c r="B808" s="8"/>
      <c r="C808" s="8"/>
      <c r="D808" s="8"/>
      <c r="E808" s="8"/>
      <c r="F808" s="8"/>
      <c r="G808" s="8"/>
      <c r="H808" s="8"/>
      <c r="I808" s="8"/>
      <c r="J808" s="8"/>
      <c r="K808" s="8"/>
      <c r="L808" s="8"/>
      <c r="M808" s="8"/>
      <c r="N808" s="8"/>
      <c r="O808" s="8"/>
      <c r="P808" s="8"/>
      <c r="Q808" s="8"/>
      <c r="R808" s="8"/>
      <c r="S808" s="8"/>
      <c r="T808" s="8"/>
      <c r="U808" s="8"/>
      <c r="V808" s="8"/>
      <c r="W808" s="8"/>
      <c r="X808" s="8"/>
      <c r="Z808" s="8"/>
      <c r="AA808" s="8"/>
      <c r="AB808" s="8"/>
      <c r="AC808" s="8"/>
      <c r="AD808" s="8"/>
      <c r="AE808" s="8"/>
      <c r="AF808" s="8"/>
      <c r="AG808" s="8"/>
      <c r="AH808" s="8"/>
      <c r="AI808" s="8"/>
      <c r="AJ808" s="8"/>
      <c r="AK808" s="8"/>
      <c r="AL808" s="8"/>
      <c r="AM808" s="8"/>
      <c r="AN808" s="8"/>
      <c r="AO808" s="8"/>
      <c r="AP808" s="8"/>
      <c r="AQ808" s="8"/>
      <c r="AR808" s="8"/>
      <c r="AS808" s="8"/>
      <c r="AT808" s="8"/>
      <c r="AU808" s="8"/>
      <c r="AV808" s="8"/>
      <c r="AW808" s="8"/>
      <c r="AX808" s="8"/>
      <c r="AY808" s="8"/>
      <c r="AZ808" s="8"/>
      <c r="BA808" s="8"/>
      <c r="BB808" s="8"/>
      <c r="BC808" s="8"/>
      <c r="BD808" s="8"/>
      <c r="BE808" s="8"/>
      <c r="BF808" s="8"/>
      <c r="BG808" s="8"/>
      <c r="BH808" s="8"/>
      <c r="BI808" s="8"/>
      <c r="BJ808" s="8"/>
      <c r="BK808" s="8"/>
      <c r="BL808" s="8"/>
      <c r="BM808" s="8"/>
      <c r="BN808" s="8"/>
      <c r="BO808" s="8"/>
      <c r="BP808" s="8"/>
      <c r="BQ808" s="8"/>
      <c r="BR808" s="8"/>
      <c r="BS808" s="8"/>
      <c r="BT808" s="8"/>
      <c r="BU808" s="8"/>
      <c r="BV808" s="8"/>
      <c r="BW808" s="8"/>
      <c r="BX808" s="8"/>
      <c r="BY808" s="8"/>
      <c r="BZ808" s="8"/>
      <c r="CA808" s="8"/>
      <c r="CB808" s="8"/>
      <c r="CC808" s="8"/>
      <c r="CD808" s="8"/>
      <c r="CE808" s="8"/>
      <c r="CF808" s="8"/>
      <c r="CG808" s="8"/>
      <c r="CH808" s="8"/>
    </row>
    <row r="809" spans="1:86">
      <c r="A809" s="8"/>
      <c r="B809" s="8"/>
      <c r="C809" s="8"/>
      <c r="D809" s="8"/>
      <c r="E809" s="8"/>
      <c r="F809" s="8"/>
      <c r="G809" s="8"/>
      <c r="H809" s="8"/>
      <c r="I809" s="8"/>
      <c r="J809" s="8"/>
      <c r="K809" s="8"/>
      <c r="L809" s="8"/>
      <c r="M809" s="8"/>
      <c r="N809" s="8"/>
      <c r="O809" s="8"/>
      <c r="P809" s="8"/>
      <c r="Q809" s="8"/>
      <c r="R809" s="8"/>
      <c r="S809" s="8"/>
      <c r="T809" s="8"/>
      <c r="U809" s="8"/>
      <c r="V809" s="8"/>
      <c r="W809" s="8"/>
      <c r="X809" s="8"/>
      <c r="Z809" s="8"/>
      <c r="AA809" s="8"/>
      <c r="AB809" s="8"/>
      <c r="AC809" s="8"/>
      <c r="AD809" s="8"/>
      <c r="AE809" s="8"/>
      <c r="AF809" s="8"/>
      <c r="AG809" s="8"/>
      <c r="AH809" s="8"/>
      <c r="AI809" s="8"/>
      <c r="AJ809" s="8"/>
      <c r="AK809" s="8"/>
      <c r="AL809" s="8"/>
      <c r="AM809" s="8"/>
      <c r="AN809" s="8"/>
      <c r="AO809" s="8"/>
      <c r="AP809" s="8"/>
      <c r="AQ809" s="8"/>
      <c r="AR809" s="8"/>
      <c r="AS809" s="8"/>
      <c r="AT809" s="8"/>
      <c r="AU809" s="8"/>
      <c r="AV809" s="8"/>
      <c r="AW809" s="8"/>
      <c r="AX809" s="8"/>
      <c r="AY809" s="8"/>
      <c r="AZ809" s="8"/>
      <c r="BA809" s="8"/>
      <c r="BB809" s="8"/>
      <c r="BC809" s="8"/>
      <c r="BD809" s="8"/>
      <c r="BE809" s="8"/>
      <c r="BF809" s="8"/>
      <c r="BG809" s="8"/>
      <c r="BH809" s="8"/>
      <c r="BI809" s="8"/>
      <c r="BJ809" s="8"/>
      <c r="BK809" s="8"/>
      <c r="BL809" s="8"/>
      <c r="BM809" s="8"/>
      <c r="BN809" s="8"/>
      <c r="BO809" s="8"/>
      <c r="BP809" s="8"/>
      <c r="BQ809" s="8"/>
      <c r="BR809" s="8"/>
      <c r="BS809" s="8"/>
      <c r="BT809" s="8"/>
      <c r="BU809" s="8"/>
      <c r="BV809" s="8"/>
      <c r="BW809" s="8"/>
      <c r="BX809" s="8"/>
      <c r="BY809" s="8"/>
      <c r="BZ809" s="8"/>
      <c r="CA809" s="8"/>
      <c r="CB809" s="8"/>
      <c r="CC809" s="8"/>
      <c r="CD809" s="8"/>
      <c r="CE809" s="8"/>
      <c r="CF809" s="8"/>
      <c r="CG809" s="8"/>
      <c r="CH809" s="8"/>
    </row>
    <row r="810" spans="1:86">
      <c r="A810" s="8"/>
      <c r="B810" s="8"/>
      <c r="C810" s="8"/>
      <c r="D810" s="8"/>
      <c r="E810" s="8"/>
      <c r="F810" s="8"/>
      <c r="G810" s="8"/>
      <c r="H810" s="8"/>
      <c r="I810" s="8"/>
      <c r="J810" s="8"/>
      <c r="K810" s="8"/>
      <c r="L810" s="8"/>
      <c r="M810" s="8"/>
      <c r="N810" s="8"/>
      <c r="O810" s="8"/>
      <c r="P810" s="8"/>
      <c r="Q810" s="8"/>
      <c r="R810" s="8"/>
      <c r="S810" s="8"/>
      <c r="T810" s="8"/>
      <c r="U810" s="8"/>
      <c r="V810" s="8"/>
      <c r="W810" s="8"/>
      <c r="X810" s="8"/>
      <c r="Z810" s="8"/>
      <c r="AA810" s="8"/>
      <c r="AB810" s="8"/>
      <c r="AC810" s="8"/>
      <c r="AD810" s="8"/>
      <c r="AE810" s="8"/>
      <c r="AF810" s="8"/>
      <c r="AG810" s="8"/>
      <c r="AH810" s="8"/>
      <c r="AI810" s="8"/>
      <c r="AJ810" s="8"/>
      <c r="AK810" s="8"/>
      <c r="AL810" s="8"/>
      <c r="AM810" s="8"/>
      <c r="AN810" s="8"/>
      <c r="AO810" s="8"/>
      <c r="AP810" s="8"/>
      <c r="AQ810" s="8"/>
      <c r="AR810" s="8"/>
      <c r="AS810" s="8"/>
      <c r="AT810" s="8"/>
      <c r="AU810" s="8"/>
      <c r="AV810" s="8"/>
      <c r="AW810" s="8"/>
      <c r="AX810" s="8"/>
      <c r="AY810" s="8"/>
      <c r="AZ810" s="8"/>
      <c r="BA810" s="8"/>
      <c r="BB810" s="8"/>
      <c r="BC810" s="8"/>
      <c r="BD810" s="8"/>
      <c r="BE810" s="8"/>
      <c r="BF810" s="8"/>
      <c r="BG810" s="8"/>
      <c r="BH810" s="8"/>
      <c r="BI810" s="8"/>
      <c r="BJ810" s="8"/>
      <c r="BK810" s="8"/>
      <c r="BL810" s="8"/>
      <c r="BM810" s="8"/>
      <c r="BN810" s="8"/>
      <c r="BO810" s="8"/>
      <c r="BP810" s="8"/>
      <c r="BQ810" s="8"/>
      <c r="BR810" s="8"/>
      <c r="BS810" s="8"/>
      <c r="BT810" s="8"/>
      <c r="BU810" s="8"/>
      <c r="BV810" s="8"/>
      <c r="BW810" s="8"/>
      <c r="BX810" s="8"/>
      <c r="BY810" s="8"/>
      <c r="BZ810" s="8"/>
      <c r="CA810" s="8"/>
      <c r="CB810" s="8"/>
      <c r="CC810" s="8"/>
      <c r="CD810" s="8"/>
      <c r="CE810" s="8"/>
      <c r="CF810" s="8"/>
      <c r="CG810" s="8"/>
      <c r="CH810" s="8"/>
    </row>
    <row r="811" spans="1:86">
      <c r="A811" s="8"/>
      <c r="B811" s="8"/>
      <c r="C811" s="8"/>
      <c r="D811" s="8"/>
      <c r="E811" s="8"/>
      <c r="F811" s="8"/>
      <c r="G811" s="8"/>
      <c r="H811" s="8"/>
      <c r="I811" s="8"/>
      <c r="J811" s="8"/>
      <c r="K811" s="8"/>
      <c r="L811" s="8"/>
      <c r="M811" s="8"/>
      <c r="N811" s="8"/>
      <c r="O811" s="8"/>
      <c r="P811" s="8"/>
      <c r="Q811" s="8"/>
      <c r="R811" s="8"/>
      <c r="S811" s="8"/>
      <c r="T811" s="8"/>
      <c r="U811" s="8"/>
      <c r="V811" s="8"/>
      <c r="W811" s="8"/>
      <c r="X811" s="8"/>
      <c r="Z811" s="8"/>
      <c r="AA811" s="8"/>
      <c r="AB811" s="8"/>
      <c r="AC811" s="8"/>
      <c r="AD811" s="8"/>
      <c r="AE811" s="8"/>
      <c r="AF811" s="8"/>
      <c r="AG811" s="8"/>
      <c r="AH811" s="8"/>
      <c r="AI811" s="8"/>
      <c r="AJ811" s="8"/>
      <c r="AK811" s="8"/>
      <c r="AL811" s="8"/>
      <c r="AM811" s="8"/>
      <c r="AN811" s="8"/>
      <c r="AO811" s="8"/>
      <c r="AP811" s="8"/>
      <c r="AQ811" s="8"/>
      <c r="AR811" s="8"/>
      <c r="AS811" s="8"/>
      <c r="AT811" s="8"/>
      <c r="AU811" s="8"/>
      <c r="AV811" s="8"/>
      <c r="AW811" s="8"/>
      <c r="AX811" s="8"/>
      <c r="AY811" s="8"/>
      <c r="AZ811" s="8"/>
      <c r="BA811" s="8"/>
      <c r="BB811" s="8"/>
      <c r="BC811" s="8"/>
      <c r="BD811" s="8"/>
      <c r="BE811" s="8"/>
      <c r="BF811" s="8"/>
      <c r="BG811" s="8"/>
      <c r="BH811" s="8"/>
      <c r="BI811" s="8"/>
      <c r="BJ811" s="8"/>
      <c r="BK811" s="8"/>
      <c r="BL811" s="8"/>
      <c r="BM811" s="8"/>
      <c r="BN811" s="8"/>
      <c r="BO811" s="8"/>
      <c r="BP811" s="8"/>
      <c r="BQ811" s="8"/>
      <c r="BR811" s="8"/>
      <c r="BS811" s="8"/>
      <c r="BT811" s="8"/>
      <c r="BU811" s="8"/>
      <c r="BV811" s="8"/>
      <c r="BW811" s="8"/>
      <c r="BX811" s="8"/>
      <c r="BY811" s="8"/>
      <c r="BZ811" s="8"/>
      <c r="CA811" s="8"/>
      <c r="CB811" s="8"/>
      <c r="CC811" s="8"/>
      <c r="CD811" s="8"/>
      <c r="CE811" s="8"/>
      <c r="CF811" s="8"/>
      <c r="CG811" s="8"/>
      <c r="CH811" s="8"/>
    </row>
    <row r="812" spans="1:86">
      <c r="A812" s="8"/>
      <c r="B812" s="8"/>
      <c r="C812" s="8"/>
      <c r="D812" s="8"/>
      <c r="E812" s="8"/>
      <c r="F812" s="8"/>
      <c r="G812" s="8"/>
      <c r="H812" s="8"/>
      <c r="I812" s="8"/>
      <c r="J812" s="8"/>
      <c r="K812" s="8"/>
      <c r="L812" s="8"/>
      <c r="M812" s="8"/>
      <c r="N812" s="8"/>
      <c r="O812" s="8"/>
      <c r="P812" s="8"/>
      <c r="Q812" s="8"/>
      <c r="R812" s="8"/>
      <c r="S812" s="8"/>
      <c r="T812" s="8"/>
      <c r="U812" s="8"/>
      <c r="V812" s="8"/>
      <c r="W812" s="8"/>
      <c r="X812" s="8"/>
      <c r="Z812" s="8"/>
      <c r="AA812" s="8"/>
      <c r="AB812" s="8"/>
      <c r="AC812" s="8"/>
      <c r="AD812" s="8"/>
      <c r="AE812" s="8"/>
      <c r="AF812" s="8"/>
      <c r="AG812" s="8"/>
      <c r="AH812" s="8"/>
      <c r="AI812" s="8"/>
      <c r="AJ812" s="8"/>
      <c r="AK812" s="8"/>
      <c r="AL812" s="8"/>
      <c r="AM812" s="8"/>
      <c r="AN812" s="8"/>
      <c r="AO812" s="8"/>
      <c r="AP812" s="8"/>
      <c r="AQ812" s="8"/>
      <c r="AR812" s="8"/>
      <c r="AS812" s="8"/>
      <c r="AT812" s="8"/>
      <c r="AU812" s="8"/>
      <c r="AV812" s="8"/>
      <c r="AW812" s="8"/>
      <c r="AX812" s="8"/>
      <c r="AY812" s="8"/>
      <c r="AZ812" s="8"/>
      <c r="BA812" s="8"/>
      <c r="BB812" s="8"/>
      <c r="BC812" s="8"/>
      <c r="BD812" s="8"/>
      <c r="BE812" s="8"/>
      <c r="BF812" s="8"/>
      <c r="BG812" s="8"/>
      <c r="BH812" s="8"/>
      <c r="BI812" s="8"/>
      <c r="BJ812" s="8"/>
      <c r="BK812" s="8"/>
      <c r="BL812" s="8"/>
      <c r="BM812" s="8"/>
      <c r="BN812" s="8"/>
      <c r="BO812" s="8"/>
      <c r="BP812" s="8"/>
      <c r="BQ812" s="8"/>
      <c r="BR812" s="8"/>
      <c r="BS812" s="8"/>
      <c r="BT812" s="8"/>
      <c r="BU812" s="8"/>
      <c r="BV812" s="8"/>
      <c r="BW812" s="8"/>
      <c r="BX812" s="8"/>
      <c r="BY812" s="8"/>
      <c r="BZ812" s="8"/>
      <c r="CA812" s="8"/>
      <c r="CB812" s="8"/>
      <c r="CC812" s="8"/>
      <c r="CD812" s="8"/>
      <c r="CE812" s="8"/>
      <c r="CF812" s="8"/>
      <c r="CG812" s="8"/>
      <c r="CH812" s="8"/>
    </row>
    <row r="813" spans="1:86">
      <c r="A813" s="8"/>
      <c r="B813" s="8"/>
      <c r="C813" s="8"/>
      <c r="D813" s="8"/>
      <c r="E813" s="8"/>
      <c r="F813" s="8"/>
      <c r="G813" s="8"/>
      <c r="H813" s="8"/>
      <c r="I813" s="8"/>
      <c r="J813" s="8"/>
      <c r="K813" s="8"/>
      <c r="L813" s="8"/>
      <c r="M813" s="8"/>
      <c r="N813" s="8"/>
      <c r="O813" s="8"/>
      <c r="P813" s="8"/>
      <c r="Q813" s="8"/>
      <c r="R813" s="8"/>
      <c r="S813" s="8"/>
      <c r="T813" s="8"/>
      <c r="U813" s="8"/>
      <c r="V813" s="8"/>
      <c r="W813" s="8"/>
      <c r="X813" s="8"/>
      <c r="Z813" s="8"/>
      <c r="AA813" s="8"/>
      <c r="AB813" s="8"/>
      <c r="AC813" s="8"/>
      <c r="AD813" s="8"/>
      <c r="AE813" s="8"/>
      <c r="AF813" s="8"/>
      <c r="AG813" s="8"/>
      <c r="AH813" s="8"/>
      <c r="AI813" s="8"/>
      <c r="AJ813" s="8"/>
      <c r="AK813" s="8"/>
      <c r="AL813" s="8"/>
      <c r="AM813" s="8"/>
      <c r="AN813" s="8"/>
      <c r="AO813" s="8"/>
      <c r="AP813" s="8"/>
      <c r="AQ813" s="8"/>
      <c r="AR813" s="8"/>
      <c r="AS813" s="8"/>
      <c r="AT813" s="8"/>
      <c r="AU813" s="8"/>
      <c r="AV813" s="8"/>
      <c r="AW813" s="8"/>
      <c r="AX813" s="8"/>
      <c r="AY813" s="8"/>
      <c r="AZ813" s="8"/>
      <c r="BA813" s="8"/>
      <c r="BB813" s="8"/>
      <c r="BC813" s="8"/>
      <c r="BD813" s="8"/>
      <c r="BE813" s="8"/>
      <c r="BF813" s="8"/>
      <c r="BG813" s="8"/>
      <c r="BH813" s="8"/>
      <c r="BI813" s="8"/>
      <c r="BJ813" s="8"/>
      <c r="BK813" s="8"/>
      <c r="BL813" s="8"/>
      <c r="BM813" s="8"/>
      <c r="BN813" s="8"/>
      <c r="BO813" s="8"/>
      <c r="BP813" s="8"/>
      <c r="BQ813" s="8"/>
      <c r="BR813" s="8"/>
      <c r="BS813" s="8"/>
      <c r="BT813" s="8"/>
      <c r="BU813" s="8"/>
      <c r="BV813" s="8"/>
      <c r="BW813" s="8"/>
      <c r="BX813" s="8"/>
      <c r="BY813" s="8"/>
      <c r="BZ813" s="8"/>
      <c r="CA813" s="8"/>
      <c r="CB813" s="8"/>
      <c r="CC813" s="8"/>
      <c r="CD813" s="8"/>
      <c r="CE813" s="8"/>
      <c r="CF813" s="8"/>
      <c r="CG813" s="8"/>
      <c r="CH813" s="8"/>
    </row>
    <row r="814" spans="1:86">
      <c r="A814" s="8"/>
      <c r="B814" s="8"/>
      <c r="C814" s="8"/>
      <c r="D814" s="8"/>
      <c r="E814" s="8"/>
      <c r="F814" s="8"/>
      <c r="G814" s="8"/>
      <c r="H814" s="8"/>
      <c r="I814" s="8"/>
      <c r="J814" s="8"/>
      <c r="K814" s="8"/>
      <c r="L814" s="8"/>
      <c r="M814" s="8"/>
      <c r="N814" s="8"/>
      <c r="O814" s="8"/>
      <c r="P814" s="8"/>
      <c r="Q814" s="8"/>
      <c r="R814" s="8"/>
      <c r="S814" s="8"/>
      <c r="T814" s="8"/>
      <c r="U814" s="8"/>
      <c r="V814" s="8"/>
      <c r="W814" s="8"/>
      <c r="X814" s="8"/>
      <c r="Z814" s="8"/>
      <c r="AA814" s="8"/>
      <c r="AB814" s="8"/>
      <c r="AC814" s="8"/>
      <c r="AD814" s="8"/>
      <c r="AE814" s="8"/>
      <c r="AF814" s="8"/>
      <c r="AG814" s="8"/>
      <c r="AH814" s="8"/>
      <c r="AI814" s="8"/>
      <c r="AJ814" s="8"/>
      <c r="AK814" s="8"/>
      <c r="AL814" s="8"/>
      <c r="AM814" s="8"/>
      <c r="AN814" s="8"/>
      <c r="AO814" s="8"/>
      <c r="AP814" s="8"/>
      <c r="AQ814" s="8"/>
      <c r="AR814" s="8"/>
      <c r="AS814" s="8"/>
      <c r="AT814" s="8"/>
      <c r="AU814" s="8"/>
      <c r="AV814" s="8"/>
      <c r="AW814" s="8"/>
      <c r="AX814" s="8"/>
      <c r="AY814" s="8"/>
      <c r="AZ814" s="8"/>
      <c r="BA814" s="8"/>
      <c r="BB814" s="8"/>
      <c r="BC814" s="8"/>
      <c r="BD814" s="8"/>
      <c r="BE814" s="8"/>
      <c r="BF814" s="8"/>
      <c r="BG814" s="8"/>
      <c r="BH814" s="8"/>
      <c r="BI814" s="8"/>
      <c r="BJ814" s="8"/>
      <c r="BK814" s="8"/>
      <c r="BL814" s="8"/>
      <c r="BM814" s="8"/>
      <c r="BN814" s="8"/>
      <c r="BO814" s="8"/>
      <c r="BP814" s="8"/>
      <c r="BQ814" s="8"/>
      <c r="BR814" s="8"/>
      <c r="BS814" s="8"/>
      <c r="BT814" s="8"/>
      <c r="BU814" s="8"/>
      <c r="BV814" s="8"/>
      <c r="BW814" s="8"/>
      <c r="BX814" s="8"/>
      <c r="BY814" s="8"/>
      <c r="BZ814" s="8"/>
      <c r="CA814" s="8"/>
      <c r="CB814" s="8"/>
      <c r="CC814" s="8"/>
      <c r="CD814" s="8"/>
      <c r="CE814" s="8"/>
      <c r="CF814" s="8"/>
      <c r="CG814" s="8"/>
      <c r="CH814" s="8"/>
    </row>
    <row r="815" spans="1:86">
      <c r="A815" s="8"/>
      <c r="B815" s="8"/>
      <c r="C815" s="8"/>
      <c r="D815" s="8"/>
      <c r="E815" s="8"/>
      <c r="F815" s="8"/>
      <c r="G815" s="8"/>
      <c r="H815" s="8"/>
      <c r="I815" s="8"/>
      <c r="J815" s="8"/>
      <c r="K815" s="8"/>
      <c r="L815" s="8"/>
      <c r="M815" s="8"/>
      <c r="N815" s="8"/>
      <c r="O815" s="8"/>
      <c r="P815" s="8"/>
      <c r="Q815" s="8"/>
      <c r="R815" s="8"/>
      <c r="S815" s="8"/>
      <c r="T815" s="8"/>
      <c r="U815" s="8"/>
      <c r="V815" s="8"/>
      <c r="W815" s="8"/>
      <c r="X815" s="8"/>
      <c r="Z815" s="8"/>
      <c r="AA815" s="8"/>
      <c r="AB815" s="8"/>
      <c r="AC815" s="8"/>
      <c r="AD815" s="8"/>
      <c r="AE815" s="8"/>
      <c r="AF815" s="8"/>
      <c r="AG815" s="8"/>
      <c r="AH815" s="8"/>
      <c r="AI815" s="8"/>
      <c r="AJ815" s="8"/>
      <c r="AK815" s="8"/>
      <c r="AL815" s="8"/>
      <c r="AM815" s="8"/>
      <c r="AN815" s="8"/>
      <c r="AO815" s="8"/>
      <c r="AP815" s="8"/>
      <c r="AQ815" s="8"/>
      <c r="AR815" s="8"/>
      <c r="AS815" s="8"/>
      <c r="AT815" s="8"/>
      <c r="AU815" s="8"/>
      <c r="AV815" s="8"/>
      <c r="AW815" s="8"/>
      <c r="AX815" s="8"/>
      <c r="AY815" s="8"/>
      <c r="AZ815" s="8"/>
      <c r="BA815" s="8"/>
      <c r="BB815" s="8"/>
      <c r="BC815" s="8"/>
      <c r="BD815" s="8"/>
      <c r="BE815" s="8"/>
      <c r="BF815" s="8"/>
      <c r="BG815" s="8"/>
      <c r="BH815" s="8"/>
      <c r="BI815" s="8"/>
      <c r="BJ815" s="8"/>
      <c r="BK815" s="8"/>
      <c r="BL815" s="8"/>
      <c r="BM815" s="8"/>
      <c r="BN815" s="8"/>
      <c r="BO815" s="8"/>
      <c r="BP815" s="8"/>
      <c r="BQ815" s="8"/>
      <c r="BR815" s="8"/>
      <c r="BS815" s="8"/>
      <c r="BT815" s="8"/>
      <c r="BU815" s="8"/>
      <c r="BV815" s="8"/>
      <c r="BW815" s="8"/>
      <c r="BX815" s="8"/>
      <c r="BY815" s="8"/>
      <c r="BZ815" s="8"/>
      <c r="CA815" s="8"/>
      <c r="CB815" s="8"/>
      <c r="CC815" s="8"/>
      <c r="CD815" s="8"/>
      <c r="CE815" s="8"/>
      <c r="CF815" s="8"/>
      <c r="CG815" s="8"/>
      <c r="CH815" s="8"/>
    </row>
    <row r="816" spans="1:86">
      <c r="A816" s="8"/>
      <c r="B816" s="8"/>
      <c r="C816" s="8"/>
      <c r="D816" s="8"/>
      <c r="E816" s="8"/>
      <c r="F816" s="8"/>
      <c r="G816" s="8"/>
      <c r="H816" s="8"/>
      <c r="I816" s="8"/>
      <c r="J816" s="8"/>
      <c r="K816" s="8"/>
      <c r="L816" s="8"/>
      <c r="M816" s="8"/>
      <c r="N816" s="8"/>
      <c r="O816" s="8"/>
      <c r="P816" s="8"/>
      <c r="Q816" s="8"/>
      <c r="R816" s="8"/>
      <c r="S816" s="8"/>
      <c r="T816" s="8"/>
      <c r="U816" s="8"/>
      <c r="V816" s="8"/>
      <c r="W816" s="8"/>
      <c r="X816" s="8"/>
      <c r="Z816" s="8"/>
      <c r="AA816" s="8"/>
      <c r="AB816" s="8"/>
      <c r="AC816" s="8"/>
      <c r="AD816" s="8"/>
      <c r="AE816" s="8"/>
      <c r="AF816" s="8"/>
      <c r="AG816" s="8"/>
      <c r="AH816" s="8"/>
      <c r="AI816" s="8"/>
      <c r="AJ816" s="8"/>
      <c r="AK816" s="8"/>
      <c r="AL816" s="8"/>
      <c r="AM816" s="8"/>
      <c r="AN816" s="8"/>
      <c r="AO816" s="8"/>
      <c r="AP816" s="8"/>
      <c r="AQ816" s="8"/>
      <c r="AR816" s="8"/>
      <c r="AS816" s="8"/>
      <c r="AT816" s="8"/>
      <c r="AU816" s="8"/>
      <c r="AV816" s="8"/>
      <c r="AW816" s="8"/>
      <c r="AX816" s="8"/>
      <c r="AY816" s="8"/>
      <c r="AZ816" s="8"/>
      <c r="BA816" s="8"/>
      <c r="BB816" s="8"/>
      <c r="BC816" s="8"/>
      <c r="BD816" s="8"/>
      <c r="BE816" s="8"/>
      <c r="BF816" s="8"/>
      <c r="BG816" s="8"/>
      <c r="BH816" s="8"/>
      <c r="BI816" s="8"/>
      <c r="BJ816" s="8"/>
      <c r="BK816" s="8"/>
      <c r="BL816" s="8"/>
      <c r="BM816" s="8"/>
      <c r="BN816" s="8"/>
      <c r="BO816" s="8"/>
      <c r="BP816" s="8"/>
      <c r="BQ816" s="8"/>
      <c r="BR816" s="8"/>
      <c r="BS816" s="8"/>
      <c r="BT816" s="8"/>
      <c r="BU816" s="8"/>
      <c r="BV816" s="8"/>
      <c r="BW816" s="8"/>
      <c r="BX816" s="8"/>
      <c r="BY816" s="8"/>
      <c r="BZ816" s="8"/>
      <c r="CA816" s="8"/>
      <c r="CB816" s="8"/>
      <c r="CC816" s="8"/>
      <c r="CD816" s="8"/>
      <c r="CE816" s="8"/>
      <c r="CF816" s="8"/>
      <c r="CG816" s="8"/>
      <c r="CH816" s="8"/>
    </row>
    <row r="817" spans="1:86">
      <c r="A817" s="8"/>
      <c r="B817" s="8"/>
      <c r="C817" s="8"/>
      <c r="D817" s="8"/>
      <c r="E817" s="8"/>
      <c r="F817" s="8"/>
      <c r="G817" s="8"/>
      <c r="H817" s="8"/>
      <c r="I817" s="8"/>
      <c r="J817" s="8"/>
      <c r="K817" s="8"/>
      <c r="L817" s="8"/>
      <c r="M817" s="8"/>
      <c r="N817" s="8"/>
      <c r="O817" s="8"/>
      <c r="P817" s="8"/>
      <c r="Q817" s="8"/>
      <c r="R817" s="8"/>
      <c r="S817" s="8"/>
      <c r="T817" s="8"/>
      <c r="U817" s="8"/>
      <c r="V817" s="8"/>
      <c r="W817" s="8"/>
      <c r="X817" s="8"/>
      <c r="Z817" s="8"/>
      <c r="AA817" s="8"/>
      <c r="AB817" s="8"/>
      <c r="AC817" s="8"/>
      <c r="AD817" s="8"/>
      <c r="AE817" s="8"/>
      <c r="AF817" s="8"/>
      <c r="AG817" s="8"/>
      <c r="AH817" s="8"/>
      <c r="AI817" s="8"/>
      <c r="AJ817" s="8"/>
      <c r="AK817" s="8"/>
      <c r="AL817" s="8"/>
      <c r="AM817" s="8"/>
      <c r="AN817" s="8"/>
      <c r="AO817" s="8"/>
      <c r="AP817" s="8"/>
      <c r="AQ817" s="8"/>
      <c r="AR817" s="8"/>
      <c r="AS817" s="8"/>
      <c r="AT817" s="8"/>
      <c r="AU817" s="8"/>
      <c r="AV817" s="8"/>
      <c r="AW817" s="8"/>
      <c r="AX817" s="8"/>
      <c r="AY817" s="8"/>
      <c r="AZ817" s="8"/>
      <c r="BA817" s="8"/>
      <c r="BB817" s="8"/>
      <c r="BC817" s="8"/>
      <c r="BD817" s="8"/>
      <c r="BE817" s="8"/>
      <c r="BF817" s="8"/>
      <c r="BG817" s="8"/>
      <c r="BH817" s="8"/>
      <c r="BI817" s="8"/>
      <c r="BJ817" s="8"/>
      <c r="BK817" s="8"/>
      <c r="BL817" s="8"/>
      <c r="BM817" s="8"/>
      <c r="BN817" s="8"/>
      <c r="BO817" s="8"/>
      <c r="BP817" s="8"/>
      <c r="BQ817" s="8"/>
      <c r="BR817" s="8"/>
      <c r="BS817" s="8"/>
      <c r="BT817" s="8"/>
      <c r="BU817" s="8"/>
      <c r="BV817" s="8"/>
      <c r="BW817" s="8"/>
      <c r="BX817" s="8"/>
      <c r="BY817" s="8"/>
      <c r="BZ817" s="8"/>
      <c r="CA817" s="8"/>
      <c r="CB817" s="8"/>
      <c r="CC817" s="8"/>
      <c r="CD817" s="8"/>
      <c r="CE817" s="8"/>
      <c r="CF817" s="8"/>
      <c r="CG817" s="8"/>
      <c r="CH817" s="8"/>
    </row>
    <row r="818" spans="1:86">
      <c r="A818" s="8"/>
      <c r="B818" s="8"/>
      <c r="C818" s="8"/>
      <c r="D818" s="8"/>
      <c r="E818" s="8"/>
      <c r="F818" s="8"/>
      <c r="G818" s="8"/>
      <c r="H818" s="8"/>
      <c r="I818" s="8"/>
      <c r="J818" s="8"/>
      <c r="K818" s="8"/>
      <c r="L818" s="8"/>
      <c r="M818" s="8"/>
      <c r="N818" s="8"/>
      <c r="O818" s="8"/>
      <c r="P818" s="8"/>
      <c r="Q818" s="8"/>
      <c r="R818" s="8"/>
      <c r="S818" s="8"/>
      <c r="T818" s="8"/>
      <c r="U818" s="8"/>
      <c r="V818" s="8"/>
      <c r="W818" s="8"/>
      <c r="X818" s="8"/>
      <c r="Z818" s="8"/>
      <c r="AA818" s="8"/>
      <c r="AB818" s="8"/>
      <c r="AC818" s="8"/>
      <c r="AD818" s="8"/>
      <c r="AE818" s="8"/>
      <c r="AF818" s="8"/>
      <c r="AG818" s="8"/>
      <c r="AH818" s="8"/>
      <c r="AI818" s="8"/>
      <c r="AJ818" s="8"/>
      <c r="AK818" s="8"/>
      <c r="AL818" s="8"/>
      <c r="AM818" s="8"/>
      <c r="AN818" s="8"/>
      <c r="AO818" s="8"/>
      <c r="AP818" s="8"/>
      <c r="AQ818" s="8"/>
      <c r="AR818" s="8"/>
      <c r="AS818" s="8"/>
      <c r="AT818" s="8"/>
      <c r="AU818" s="8"/>
      <c r="AV818" s="8"/>
      <c r="AW818" s="8"/>
      <c r="AX818" s="8"/>
      <c r="AY818" s="8"/>
      <c r="AZ818" s="8"/>
      <c r="BA818" s="8"/>
      <c r="BB818" s="8"/>
      <c r="BC818" s="8"/>
      <c r="BD818" s="8"/>
      <c r="BE818" s="8"/>
      <c r="BF818" s="8"/>
      <c r="BG818" s="8"/>
      <c r="BH818" s="8"/>
      <c r="BI818" s="8"/>
      <c r="BJ818" s="8"/>
      <c r="BK818" s="8"/>
      <c r="BL818" s="8"/>
      <c r="BM818" s="8"/>
      <c r="BN818" s="8"/>
      <c r="BO818" s="8"/>
      <c r="BP818" s="8"/>
      <c r="BQ818" s="8"/>
      <c r="BR818" s="8"/>
      <c r="BS818" s="8"/>
      <c r="BT818" s="8"/>
      <c r="BU818" s="8"/>
      <c r="BV818" s="8"/>
      <c r="BW818" s="8"/>
      <c r="BX818" s="8"/>
      <c r="BY818" s="8"/>
      <c r="BZ818" s="8"/>
      <c r="CA818" s="8"/>
      <c r="CB818" s="8"/>
      <c r="CC818" s="8"/>
      <c r="CD818" s="8"/>
      <c r="CE818" s="8"/>
      <c r="CF818" s="8"/>
      <c r="CG818" s="8"/>
      <c r="CH818" s="8"/>
    </row>
    <row r="819" spans="1:86">
      <c r="A819" s="8"/>
      <c r="B819" s="8"/>
      <c r="C819" s="8"/>
      <c r="D819" s="8"/>
      <c r="E819" s="8"/>
      <c r="F819" s="8"/>
      <c r="G819" s="8"/>
      <c r="H819" s="8"/>
      <c r="I819" s="8"/>
      <c r="J819" s="8"/>
      <c r="K819" s="8"/>
      <c r="L819" s="8"/>
      <c r="M819" s="8"/>
      <c r="N819" s="8"/>
      <c r="O819" s="8"/>
      <c r="P819" s="8"/>
      <c r="Q819" s="8"/>
      <c r="R819" s="8"/>
      <c r="S819" s="8"/>
      <c r="T819" s="8"/>
      <c r="U819" s="8"/>
      <c r="V819" s="8"/>
      <c r="W819" s="8"/>
      <c r="X819" s="8"/>
      <c r="Z819" s="8"/>
      <c r="AA819" s="8"/>
      <c r="AB819" s="8"/>
      <c r="AC819" s="8"/>
      <c r="AD819" s="8"/>
      <c r="AE819" s="8"/>
      <c r="AF819" s="8"/>
      <c r="AG819" s="8"/>
      <c r="AH819" s="8"/>
      <c r="AI819" s="8"/>
      <c r="AJ819" s="8"/>
      <c r="AK819" s="8"/>
      <c r="AL819" s="8"/>
      <c r="AM819" s="8"/>
      <c r="AN819" s="8"/>
      <c r="AO819" s="8"/>
      <c r="AP819" s="8"/>
      <c r="AQ819" s="8"/>
      <c r="AR819" s="8"/>
      <c r="AS819" s="8"/>
      <c r="AT819" s="8"/>
      <c r="AU819" s="8"/>
      <c r="AV819" s="8"/>
      <c r="AW819" s="8"/>
      <c r="AX819" s="8"/>
      <c r="AY819" s="8"/>
      <c r="AZ819" s="8"/>
      <c r="BA819" s="8"/>
      <c r="BB819" s="8"/>
      <c r="BC819" s="8"/>
      <c r="BD819" s="8"/>
      <c r="BE819" s="8"/>
      <c r="BF819" s="8"/>
      <c r="BG819" s="8"/>
      <c r="BH819" s="8"/>
      <c r="BI819" s="8"/>
      <c r="BJ819" s="8"/>
      <c r="BK819" s="8"/>
      <c r="BL819" s="8"/>
      <c r="BM819" s="8"/>
      <c r="BN819" s="8"/>
      <c r="BO819" s="8"/>
      <c r="BP819" s="8"/>
      <c r="BQ819" s="8"/>
      <c r="BR819" s="8"/>
      <c r="BS819" s="8"/>
      <c r="BT819" s="8"/>
      <c r="BU819" s="8"/>
      <c r="BV819" s="8"/>
      <c r="BW819" s="8"/>
      <c r="BX819" s="8"/>
      <c r="BY819" s="8"/>
      <c r="BZ819" s="8"/>
      <c r="CA819" s="8"/>
      <c r="CB819" s="8"/>
      <c r="CC819" s="8"/>
      <c r="CD819" s="8"/>
      <c r="CE819" s="8"/>
      <c r="CF819" s="8"/>
      <c r="CG819" s="8"/>
      <c r="CH819" s="8"/>
    </row>
    <row r="820" spans="1:86">
      <c r="A820" s="8"/>
      <c r="B820" s="8"/>
      <c r="C820" s="8"/>
      <c r="D820" s="8"/>
      <c r="E820" s="8"/>
      <c r="F820" s="8"/>
      <c r="G820" s="8"/>
      <c r="H820" s="8"/>
      <c r="I820" s="8"/>
      <c r="J820" s="8"/>
      <c r="K820" s="8"/>
      <c r="L820" s="8"/>
      <c r="M820" s="8"/>
      <c r="N820" s="8"/>
      <c r="O820" s="8"/>
      <c r="P820" s="8"/>
      <c r="Q820" s="8"/>
      <c r="R820" s="8"/>
      <c r="S820" s="8"/>
      <c r="T820" s="8"/>
      <c r="U820" s="8"/>
      <c r="V820" s="8"/>
      <c r="W820" s="8"/>
      <c r="X820" s="8"/>
      <c r="Z820" s="8"/>
      <c r="AA820" s="8"/>
      <c r="AB820" s="8"/>
      <c r="AC820" s="8"/>
      <c r="AD820" s="8"/>
      <c r="AE820" s="8"/>
      <c r="AF820" s="8"/>
      <c r="AG820" s="8"/>
      <c r="AH820" s="8"/>
      <c r="AI820" s="8"/>
      <c r="AJ820" s="8"/>
      <c r="AK820" s="8"/>
      <c r="AL820" s="8"/>
      <c r="AM820" s="8"/>
      <c r="AN820" s="8"/>
      <c r="AO820" s="8"/>
      <c r="AP820" s="8"/>
      <c r="AQ820" s="8"/>
      <c r="AR820" s="8"/>
      <c r="AS820" s="8"/>
      <c r="AT820" s="8"/>
      <c r="AU820" s="8"/>
      <c r="AV820" s="8"/>
      <c r="AW820" s="8"/>
      <c r="AX820" s="8"/>
      <c r="AY820" s="8"/>
      <c r="AZ820" s="8"/>
      <c r="BA820" s="8"/>
      <c r="BB820" s="8"/>
      <c r="BC820" s="8"/>
      <c r="BD820" s="8"/>
      <c r="BE820" s="8"/>
      <c r="BF820" s="8"/>
      <c r="BG820" s="8"/>
      <c r="BH820" s="8"/>
      <c r="BI820" s="8"/>
      <c r="BJ820" s="8"/>
      <c r="BK820" s="8"/>
      <c r="BL820" s="8"/>
      <c r="BM820" s="8"/>
      <c r="BN820" s="8"/>
      <c r="BO820" s="8"/>
      <c r="BP820" s="8"/>
      <c r="BQ820" s="8"/>
      <c r="BR820" s="8"/>
      <c r="BS820" s="8"/>
      <c r="BT820" s="8"/>
      <c r="BU820" s="8"/>
      <c r="BV820" s="8"/>
      <c r="BW820" s="8"/>
      <c r="BX820" s="8"/>
      <c r="BY820" s="8"/>
      <c r="BZ820" s="8"/>
      <c r="CA820" s="8"/>
      <c r="CB820" s="8"/>
      <c r="CC820" s="8"/>
      <c r="CD820" s="8"/>
      <c r="CE820" s="8"/>
      <c r="CF820" s="8"/>
      <c r="CG820" s="8"/>
      <c r="CH820" s="8"/>
    </row>
    <row r="821" spans="1:86">
      <c r="A821" s="8"/>
      <c r="B821" s="8"/>
      <c r="C821" s="8"/>
      <c r="D821" s="8"/>
      <c r="E821" s="8"/>
      <c r="F821" s="8"/>
      <c r="G821" s="8"/>
      <c r="H821" s="8"/>
      <c r="I821" s="8"/>
      <c r="J821" s="8"/>
      <c r="K821" s="8"/>
      <c r="L821" s="8"/>
      <c r="M821" s="8"/>
      <c r="N821" s="8"/>
      <c r="O821" s="8"/>
      <c r="P821" s="8"/>
      <c r="Q821" s="8"/>
      <c r="R821" s="8"/>
      <c r="S821" s="8"/>
      <c r="T821" s="8"/>
      <c r="U821" s="8"/>
      <c r="V821" s="8"/>
      <c r="W821" s="8"/>
      <c r="X821" s="8"/>
      <c r="Z821" s="8"/>
      <c r="AA821" s="8"/>
      <c r="AB821" s="8"/>
      <c r="AC821" s="8"/>
      <c r="AD821" s="8"/>
      <c r="AE821" s="8"/>
      <c r="AF821" s="8"/>
      <c r="AG821" s="8"/>
      <c r="AH821" s="8"/>
      <c r="AI821" s="8"/>
      <c r="AJ821" s="8"/>
      <c r="AK821" s="8"/>
      <c r="AL821" s="8"/>
      <c r="AM821" s="8"/>
      <c r="AN821" s="8"/>
      <c r="AO821" s="8"/>
      <c r="AP821" s="8"/>
      <c r="AQ821" s="8"/>
      <c r="AR821" s="8"/>
      <c r="AS821" s="8"/>
      <c r="AT821" s="8"/>
      <c r="AU821" s="8"/>
      <c r="AV821" s="8"/>
      <c r="AW821" s="8"/>
      <c r="AX821" s="8"/>
      <c r="AY821" s="8"/>
      <c r="AZ821" s="8"/>
      <c r="BA821" s="8"/>
      <c r="BB821" s="8"/>
      <c r="BC821" s="8"/>
      <c r="BD821" s="8"/>
      <c r="BE821" s="8"/>
      <c r="BF821" s="8"/>
      <c r="BG821" s="8"/>
      <c r="BH821" s="8"/>
      <c r="BI821" s="8"/>
      <c r="BJ821" s="8"/>
      <c r="BK821" s="8"/>
      <c r="BL821" s="8"/>
      <c r="BM821" s="8"/>
      <c r="BN821" s="8"/>
      <c r="BO821" s="8"/>
      <c r="BP821" s="8"/>
      <c r="BQ821" s="8"/>
      <c r="BR821" s="8"/>
      <c r="BS821" s="8"/>
      <c r="BT821" s="8"/>
      <c r="BU821" s="8"/>
      <c r="BV821" s="8"/>
      <c r="BW821" s="8"/>
      <c r="BX821" s="8"/>
      <c r="BY821" s="8"/>
      <c r="BZ821" s="8"/>
      <c r="CA821" s="8"/>
      <c r="CB821" s="8"/>
      <c r="CC821" s="8"/>
      <c r="CD821" s="8"/>
      <c r="CE821" s="8"/>
      <c r="CF821" s="8"/>
      <c r="CG821" s="8"/>
      <c r="CH821" s="8"/>
    </row>
    <row r="822" spans="1:86">
      <c r="A822" s="8"/>
      <c r="B822" s="8"/>
      <c r="C822" s="8"/>
      <c r="D822" s="8"/>
      <c r="E822" s="8"/>
      <c r="F822" s="8"/>
      <c r="G822" s="8"/>
      <c r="H822" s="8"/>
      <c r="I822" s="8"/>
      <c r="J822" s="8"/>
      <c r="K822" s="8"/>
      <c r="L822" s="8"/>
      <c r="M822" s="8"/>
      <c r="N822" s="8"/>
      <c r="O822" s="8"/>
      <c r="P822" s="8"/>
      <c r="Q822" s="8"/>
      <c r="R822" s="8"/>
      <c r="S822" s="8"/>
      <c r="T822" s="8"/>
      <c r="U822" s="8"/>
      <c r="V822" s="8"/>
      <c r="W822" s="8"/>
      <c r="X822" s="8"/>
      <c r="Z822" s="8"/>
      <c r="AA822" s="8"/>
      <c r="AB822" s="8"/>
      <c r="AC822" s="8"/>
      <c r="AD822" s="8"/>
      <c r="AE822" s="8"/>
      <c r="AF822" s="8"/>
      <c r="AG822" s="8"/>
      <c r="AH822" s="8"/>
      <c r="AI822" s="8"/>
      <c r="AJ822" s="8"/>
      <c r="AK822" s="8"/>
      <c r="AL822" s="8"/>
      <c r="AM822" s="8"/>
      <c r="AN822" s="8"/>
      <c r="AO822" s="8"/>
      <c r="AP822" s="8"/>
      <c r="AQ822" s="8"/>
      <c r="AR822" s="8"/>
      <c r="AS822" s="8"/>
      <c r="AT822" s="8"/>
      <c r="AU822" s="8"/>
      <c r="AV822" s="8"/>
      <c r="AW822" s="8"/>
      <c r="AX822" s="8"/>
      <c r="AY822" s="8"/>
      <c r="AZ822" s="8"/>
      <c r="BA822" s="8"/>
      <c r="BB822" s="8"/>
      <c r="BC822" s="8"/>
      <c r="BD822" s="8"/>
      <c r="BE822" s="8"/>
      <c r="BF822" s="8"/>
      <c r="BG822" s="8"/>
      <c r="BH822" s="8"/>
      <c r="BI822" s="8"/>
      <c r="BJ822" s="8"/>
      <c r="BK822" s="8"/>
      <c r="BL822" s="8"/>
      <c r="BM822" s="8"/>
      <c r="BN822" s="8"/>
      <c r="BO822" s="8"/>
      <c r="BP822" s="8"/>
      <c r="BQ822" s="8"/>
      <c r="BR822" s="8"/>
      <c r="BS822" s="8"/>
      <c r="BT822" s="8"/>
      <c r="BU822" s="8"/>
      <c r="BV822" s="8"/>
      <c r="BW822" s="8"/>
      <c r="BX822" s="8"/>
      <c r="BY822" s="8"/>
      <c r="BZ822" s="8"/>
      <c r="CA822" s="8"/>
      <c r="CB822" s="8"/>
      <c r="CC822" s="8"/>
      <c r="CD822" s="8"/>
      <c r="CE822" s="8"/>
      <c r="CF822" s="8"/>
      <c r="CG822" s="8"/>
      <c r="CH822" s="8"/>
    </row>
    <row r="823" spans="1:86">
      <c r="A823" s="8"/>
      <c r="B823" s="8"/>
      <c r="C823" s="8"/>
      <c r="D823" s="8"/>
      <c r="E823" s="8"/>
      <c r="F823" s="8"/>
      <c r="G823" s="8"/>
      <c r="H823" s="8"/>
      <c r="I823" s="8"/>
      <c r="J823" s="8"/>
      <c r="K823" s="8"/>
      <c r="L823" s="8"/>
      <c r="M823" s="8"/>
      <c r="N823" s="8"/>
      <c r="O823" s="8"/>
      <c r="P823" s="8"/>
      <c r="Q823" s="8"/>
      <c r="R823" s="8"/>
      <c r="S823" s="8"/>
      <c r="T823" s="8"/>
      <c r="U823" s="8"/>
      <c r="V823" s="8"/>
      <c r="W823" s="8"/>
      <c r="X823" s="8"/>
      <c r="Z823" s="8"/>
      <c r="AA823" s="8"/>
      <c r="AB823" s="8"/>
      <c r="AC823" s="8"/>
      <c r="AD823" s="8"/>
      <c r="AE823" s="8"/>
      <c r="AF823" s="8"/>
      <c r="AG823" s="8"/>
      <c r="AH823" s="8"/>
      <c r="AI823" s="8"/>
      <c r="AJ823" s="8"/>
      <c r="AK823" s="8"/>
      <c r="AL823" s="8"/>
      <c r="AM823" s="8"/>
      <c r="AN823" s="8"/>
      <c r="AO823" s="8"/>
      <c r="AP823" s="8"/>
      <c r="AQ823" s="8"/>
      <c r="AR823" s="8"/>
      <c r="AS823" s="8"/>
      <c r="AT823" s="8"/>
      <c r="AU823" s="8"/>
      <c r="AV823" s="8"/>
      <c r="AW823" s="8"/>
      <c r="AX823" s="8"/>
      <c r="AY823" s="8"/>
      <c r="AZ823" s="8"/>
      <c r="BA823" s="8"/>
      <c r="BB823" s="8"/>
      <c r="BC823" s="8"/>
      <c r="BD823" s="8"/>
      <c r="BE823" s="8"/>
      <c r="BF823" s="8"/>
      <c r="BG823" s="8"/>
      <c r="BH823" s="8"/>
      <c r="BI823" s="8"/>
      <c r="BJ823" s="8"/>
      <c r="BK823" s="8"/>
      <c r="BL823" s="8"/>
      <c r="BM823" s="8"/>
      <c r="BN823" s="8"/>
      <c r="BO823" s="8"/>
      <c r="BP823" s="8"/>
      <c r="BQ823" s="8"/>
      <c r="BR823" s="8"/>
      <c r="BS823" s="8"/>
      <c r="BT823" s="8"/>
      <c r="BU823" s="8"/>
      <c r="BV823" s="8"/>
      <c r="BW823" s="8"/>
      <c r="BX823" s="8"/>
      <c r="BY823" s="8"/>
      <c r="BZ823" s="8"/>
      <c r="CA823" s="8"/>
      <c r="CB823" s="8"/>
      <c r="CC823" s="8"/>
      <c r="CD823" s="8"/>
      <c r="CE823" s="8"/>
      <c r="CF823" s="8"/>
      <c r="CG823" s="8"/>
      <c r="CH823" s="8"/>
    </row>
    <row r="824" spans="1:86">
      <c r="A824" s="8"/>
      <c r="B824" s="8"/>
      <c r="C824" s="8"/>
      <c r="D824" s="8"/>
      <c r="E824" s="8"/>
      <c r="F824" s="8"/>
      <c r="G824" s="8"/>
      <c r="H824" s="8"/>
      <c r="I824" s="8"/>
      <c r="J824" s="8"/>
      <c r="K824" s="8"/>
      <c r="L824" s="8"/>
      <c r="M824" s="8"/>
      <c r="N824" s="8"/>
      <c r="O824" s="8"/>
      <c r="P824" s="8"/>
      <c r="Q824" s="8"/>
      <c r="R824" s="8"/>
      <c r="S824" s="8"/>
      <c r="T824" s="8"/>
      <c r="U824" s="8"/>
      <c r="V824" s="8"/>
      <c r="W824" s="8"/>
      <c r="X824" s="8"/>
      <c r="Z824" s="8"/>
      <c r="AA824" s="8"/>
      <c r="AB824" s="8"/>
      <c r="AC824" s="8"/>
      <c r="AD824" s="8"/>
      <c r="AE824" s="8"/>
      <c r="AF824" s="8"/>
      <c r="AG824" s="8"/>
      <c r="AH824" s="8"/>
      <c r="AI824" s="8"/>
      <c r="AJ824" s="8"/>
      <c r="AK824" s="8"/>
      <c r="AL824" s="8"/>
      <c r="AM824" s="8"/>
      <c r="AN824" s="8"/>
      <c r="AO824" s="8"/>
      <c r="AP824" s="8"/>
      <c r="AQ824" s="8"/>
      <c r="AR824" s="8"/>
      <c r="AS824" s="8"/>
      <c r="AT824" s="8"/>
      <c r="AU824" s="8"/>
      <c r="AV824" s="8"/>
      <c r="AW824" s="8"/>
      <c r="AX824" s="8"/>
      <c r="AY824" s="8"/>
      <c r="AZ824" s="8"/>
      <c r="BA824" s="8"/>
      <c r="BB824" s="8"/>
      <c r="BC824" s="8"/>
      <c r="BD824" s="8"/>
      <c r="BE824" s="8"/>
      <c r="BF824" s="8"/>
      <c r="BG824" s="8"/>
      <c r="BH824" s="8"/>
      <c r="BI824" s="8"/>
      <c r="BJ824" s="8"/>
      <c r="BK824" s="8"/>
      <c r="BL824" s="8"/>
      <c r="BM824" s="8"/>
      <c r="BN824" s="8"/>
      <c r="BO824" s="8"/>
      <c r="BP824" s="8"/>
      <c r="BQ824" s="8"/>
      <c r="BR824" s="8"/>
      <c r="BS824" s="8"/>
      <c r="BT824" s="8"/>
      <c r="BU824" s="8"/>
      <c r="BV824" s="8"/>
      <c r="BW824" s="8"/>
      <c r="BX824" s="8"/>
      <c r="BY824" s="8"/>
      <c r="BZ824" s="8"/>
      <c r="CA824" s="8"/>
      <c r="CB824" s="8"/>
      <c r="CC824" s="8"/>
      <c r="CD824" s="8"/>
      <c r="CE824" s="8"/>
      <c r="CF824" s="8"/>
      <c r="CG824" s="8"/>
      <c r="CH824" s="8"/>
    </row>
    <row r="825" spans="1:86">
      <c r="A825" s="8"/>
      <c r="B825" s="8"/>
      <c r="C825" s="8"/>
      <c r="D825" s="8"/>
      <c r="E825" s="8"/>
      <c r="F825" s="8"/>
      <c r="G825" s="8"/>
      <c r="H825" s="8"/>
      <c r="I825" s="8"/>
      <c r="J825" s="8"/>
      <c r="K825" s="8"/>
      <c r="L825" s="8"/>
      <c r="M825" s="8"/>
      <c r="N825" s="8"/>
      <c r="O825" s="8"/>
      <c r="P825" s="8"/>
      <c r="Q825" s="8"/>
      <c r="R825" s="8"/>
      <c r="S825" s="8"/>
      <c r="T825" s="8"/>
      <c r="U825" s="8"/>
      <c r="V825" s="8"/>
      <c r="W825" s="8"/>
      <c r="X825" s="8"/>
      <c r="Z825" s="8"/>
      <c r="AA825" s="8"/>
      <c r="AB825" s="8"/>
      <c r="AC825" s="8"/>
      <c r="AD825" s="8"/>
      <c r="AE825" s="8"/>
      <c r="AF825" s="8"/>
      <c r="AG825" s="8"/>
      <c r="AH825" s="8"/>
      <c r="AI825" s="8"/>
      <c r="AJ825" s="8"/>
      <c r="AK825" s="8"/>
      <c r="AL825" s="8"/>
      <c r="AM825" s="8"/>
      <c r="AN825" s="8"/>
      <c r="AO825" s="8"/>
      <c r="AP825" s="8"/>
      <c r="AQ825" s="8"/>
      <c r="AR825" s="8"/>
      <c r="AS825" s="8"/>
      <c r="AT825" s="8"/>
      <c r="AU825" s="8"/>
      <c r="AV825" s="8"/>
      <c r="AW825" s="8"/>
      <c r="AX825" s="8"/>
      <c r="AY825" s="8"/>
      <c r="AZ825" s="8"/>
      <c r="BA825" s="8"/>
      <c r="BB825" s="8"/>
      <c r="BC825" s="8"/>
      <c r="BD825" s="8"/>
      <c r="BE825" s="8"/>
      <c r="BF825" s="8"/>
      <c r="BG825" s="8"/>
      <c r="BH825" s="8"/>
      <c r="BI825" s="8"/>
      <c r="BJ825" s="8"/>
      <c r="BK825" s="8"/>
      <c r="BL825" s="8"/>
      <c r="BM825" s="8"/>
      <c r="BN825" s="8"/>
      <c r="BO825" s="8"/>
      <c r="BP825" s="8"/>
      <c r="BQ825" s="8"/>
      <c r="BR825" s="8"/>
      <c r="BS825" s="8"/>
      <c r="BT825" s="8"/>
      <c r="BU825" s="8"/>
      <c r="BV825" s="8"/>
      <c r="BW825" s="8"/>
      <c r="BX825" s="8"/>
      <c r="BY825" s="8"/>
      <c r="BZ825" s="8"/>
      <c r="CA825" s="8"/>
      <c r="CB825" s="8"/>
      <c r="CC825" s="8"/>
      <c r="CD825" s="8"/>
      <c r="CE825" s="8"/>
      <c r="CF825" s="8"/>
      <c r="CG825" s="8"/>
      <c r="CH825" s="8"/>
    </row>
    <row r="826" spans="1:86">
      <c r="A826" s="8"/>
      <c r="B826" s="8"/>
      <c r="C826" s="8"/>
      <c r="D826" s="8"/>
      <c r="E826" s="8"/>
      <c r="F826" s="8"/>
      <c r="G826" s="8"/>
      <c r="H826" s="8"/>
      <c r="I826" s="8"/>
      <c r="J826" s="8"/>
      <c r="K826" s="8"/>
      <c r="L826" s="8"/>
      <c r="M826" s="8"/>
      <c r="N826" s="8"/>
      <c r="O826" s="8"/>
      <c r="P826" s="8"/>
      <c r="Q826" s="8"/>
      <c r="R826" s="8"/>
      <c r="S826" s="8"/>
      <c r="T826" s="8"/>
      <c r="U826" s="8"/>
      <c r="V826" s="8"/>
      <c r="W826" s="8"/>
      <c r="X826" s="8"/>
      <c r="Z826" s="8"/>
      <c r="AA826" s="8"/>
      <c r="AB826" s="8"/>
      <c r="AC826" s="8"/>
      <c r="AD826" s="8"/>
      <c r="AE826" s="8"/>
      <c r="AF826" s="8"/>
      <c r="AG826" s="8"/>
      <c r="AH826" s="8"/>
      <c r="AI826" s="8"/>
      <c r="AJ826" s="8"/>
      <c r="AK826" s="8"/>
      <c r="AL826" s="8"/>
      <c r="AM826" s="8"/>
      <c r="AN826" s="8"/>
      <c r="AO826" s="8"/>
      <c r="AP826" s="8"/>
      <c r="AQ826" s="8"/>
      <c r="AR826" s="8"/>
      <c r="AS826" s="8"/>
      <c r="AT826" s="8"/>
      <c r="AU826" s="8"/>
      <c r="AV826" s="8"/>
      <c r="AW826" s="8"/>
      <c r="AX826" s="8"/>
      <c r="AY826" s="8"/>
      <c r="AZ826" s="8"/>
      <c r="BA826" s="8"/>
      <c r="BB826" s="8"/>
      <c r="BC826" s="8"/>
      <c r="BD826" s="8"/>
      <c r="BE826" s="8"/>
      <c r="BF826" s="8"/>
      <c r="BG826" s="8"/>
      <c r="BH826" s="8"/>
      <c r="BI826" s="8"/>
      <c r="BJ826" s="8"/>
      <c r="BK826" s="8"/>
      <c r="BL826" s="8"/>
      <c r="BM826" s="8"/>
      <c r="BN826" s="8"/>
      <c r="BO826" s="8"/>
      <c r="BP826" s="8"/>
      <c r="BQ826" s="8"/>
      <c r="BR826" s="8"/>
      <c r="BS826" s="8"/>
      <c r="BT826" s="8"/>
      <c r="BU826" s="8"/>
      <c r="BV826" s="8"/>
      <c r="BW826" s="8"/>
      <c r="BX826" s="8"/>
      <c r="BY826" s="8"/>
      <c r="BZ826" s="8"/>
      <c r="CA826" s="8"/>
      <c r="CB826" s="8"/>
      <c r="CC826" s="8"/>
      <c r="CD826" s="8"/>
      <c r="CE826" s="8"/>
      <c r="CF826" s="8"/>
      <c r="CG826" s="8"/>
      <c r="CH826" s="8"/>
    </row>
    <row r="827" spans="1:86">
      <c r="A827" s="8"/>
      <c r="B827" s="8"/>
      <c r="C827" s="8"/>
      <c r="D827" s="8"/>
      <c r="E827" s="8"/>
      <c r="F827" s="8"/>
      <c r="G827" s="8"/>
      <c r="H827" s="8"/>
      <c r="I827" s="8"/>
      <c r="J827" s="8"/>
      <c r="K827" s="8"/>
      <c r="L827" s="8"/>
      <c r="M827" s="8"/>
      <c r="N827" s="8"/>
      <c r="O827" s="8"/>
      <c r="P827" s="8"/>
      <c r="Q827" s="8"/>
      <c r="R827" s="8"/>
      <c r="S827" s="8"/>
      <c r="T827" s="8"/>
      <c r="U827" s="8"/>
      <c r="V827" s="8"/>
      <c r="W827" s="8"/>
      <c r="X827" s="8"/>
      <c r="Z827" s="8"/>
      <c r="AA827" s="8"/>
      <c r="AB827" s="8"/>
      <c r="AC827" s="8"/>
      <c r="AD827" s="8"/>
      <c r="AE827" s="8"/>
      <c r="AF827" s="8"/>
      <c r="AG827" s="8"/>
      <c r="AH827" s="8"/>
      <c r="AI827" s="8"/>
      <c r="AJ827" s="8"/>
      <c r="AK827" s="8"/>
      <c r="AL827" s="8"/>
      <c r="AM827" s="8"/>
      <c r="AN827" s="8"/>
      <c r="AO827" s="8"/>
      <c r="AP827" s="8"/>
      <c r="AQ827" s="8"/>
      <c r="AR827" s="8"/>
      <c r="AS827" s="8"/>
      <c r="AT827" s="8"/>
      <c r="AU827" s="8"/>
      <c r="AV827" s="8"/>
      <c r="AW827" s="8"/>
      <c r="AX827" s="8"/>
      <c r="AY827" s="8"/>
      <c r="AZ827" s="8"/>
      <c r="BA827" s="8"/>
      <c r="BB827" s="8"/>
      <c r="BC827" s="8"/>
      <c r="BD827" s="8"/>
      <c r="BE827" s="8"/>
      <c r="BF827" s="8"/>
      <c r="BG827" s="8"/>
      <c r="BH827" s="8"/>
      <c r="BI827" s="8"/>
      <c r="BJ827" s="8"/>
      <c r="BK827" s="8"/>
      <c r="BL827" s="8"/>
      <c r="BM827" s="8"/>
      <c r="BN827" s="8"/>
      <c r="BO827" s="8"/>
      <c r="BP827" s="8"/>
      <c r="BQ827" s="8"/>
      <c r="BR827" s="8"/>
      <c r="BS827" s="8"/>
      <c r="BT827" s="8"/>
      <c r="BU827" s="8"/>
      <c r="BV827" s="8"/>
      <c r="BW827" s="8"/>
      <c r="BX827" s="8"/>
      <c r="BY827" s="8"/>
      <c r="BZ827" s="8"/>
      <c r="CA827" s="8"/>
      <c r="CB827" s="8"/>
      <c r="CC827" s="8"/>
      <c r="CD827" s="8"/>
      <c r="CE827" s="8"/>
      <c r="CF827" s="8"/>
      <c r="CG827" s="8"/>
      <c r="CH827" s="8"/>
    </row>
    <row r="828" spans="1:86">
      <c r="A828" s="8"/>
      <c r="B828" s="8"/>
      <c r="C828" s="8"/>
      <c r="D828" s="8"/>
      <c r="E828" s="8"/>
      <c r="F828" s="8"/>
      <c r="G828" s="8"/>
      <c r="H828" s="8"/>
      <c r="I828" s="8"/>
      <c r="J828" s="8"/>
      <c r="K828" s="8"/>
      <c r="L828" s="8"/>
      <c r="M828" s="8"/>
      <c r="N828" s="8"/>
      <c r="O828" s="8"/>
      <c r="P828" s="8"/>
      <c r="Q828" s="8"/>
      <c r="R828" s="8"/>
      <c r="S828" s="8"/>
      <c r="T828" s="8"/>
      <c r="U828" s="8"/>
      <c r="V828" s="8"/>
      <c r="W828" s="8"/>
      <c r="X828" s="8"/>
      <c r="Z828" s="8"/>
      <c r="AA828" s="8"/>
      <c r="AB828" s="8"/>
      <c r="AC828" s="8"/>
      <c r="AD828" s="8"/>
      <c r="AE828" s="8"/>
      <c r="AF828" s="8"/>
      <c r="AG828" s="8"/>
      <c r="AH828" s="8"/>
      <c r="AI828" s="8"/>
      <c r="AJ828" s="8"/>
      <c r="AK828" s="8"/>
      <c r="AL828" s="8"/>
      <c r="AM828" s="8"/>
      <c r="AN828" s="8"/>
      <c r="AO828" s="8"/>
      <c r="AP828" s="8"/>
      <c r="AQ828" s="8"/>
      <c r="AR828" s="8"/>
      <c r="AS828" s="8"/>
      <c r="AT828" s="8"/>
      <c r="AU828" s="8"/>
      <c r="AV828" s="8"/>
      <c r="AW828" s="8"/>
      <c r="AX828" s="8"/>
      <c r="AY828" s="8"/>
      <c r="AZ828" s="8"/>
      <c r="BA828" s="8"/>
      <c r="BB828" s="8"/>
      <c r="BC828" s="8"/>
      <c r="BD828" s="8"/>
      <c r="BE828" s="8"/>
      <c r="BF828" s="8"/>
      <c r="BG828" s="8"/>
      <c r="BH828" s="8"/>
      <c r="BI828" s="8"/>
      <c r="BJ828" s="8"/>
      <c r="BK828" s="8"/>
      <c r="BL828" s="8"/>
      <c r="BM828" s="8"/>
      <c r="BN828" s="8"/>
      <c r="BO828" s="8"/>
      <c r="BP828" s="8"/>
      <c r="BQ828" s="8"/>
      <c r="BR828" s="8"/>
      <c r="BS828" s="8"/>
      <c r="BT828" s="8"/>
      <c r="BU828" s="8"/>
      <c r="BV828" s="8"/>
      <c r="BW828" s="8"/>
      <c r="BX828" s="8"/>
      <c r="BY828" s="8"/>
      <c r="BZ828" s="8"/>
      <c r="CA828" s="8"/>
      <c r="CB828" s="8"/>
      <c r="CC828" s="8"/>
      <c r="CD828" s="8"/>
      <c r="CE828" s="8"/>
      <c r="CF828" s="8"/>
      <c r="CG828" s="8"/>
      <c r="CH828" s="8"/>
    </row>
    <row r="829" spans="1:86">
      <c r="A829" s="8"/>
      <c r="B829" s="8"/>
      <c r="C829" s="8"/>
      <c r="D829" s="8"/>
      <c r="E829" s="8"/>
      <c r="F829" s="8"/>
      <c r="G829" s="8"/>
      <c r="H829" s="8"/>
      <c r="I829" s="8"/>
      <c r="J829" s="8"/>
      <c r="K829" s="8"/>
      <c r="L829" s="8"/>
      <c r="M829" s="8"/>
      <c r="N829" s="8"/>
      <c r="O829" s="8"/>
      <c r="P829" s="8"/>
      <c r="Q829" s="8"/>
      <c r="R829" s="8"/>
      <c r="S829" s="8"/>
      <c r="T829" s="8"/>
      <c r="U829" s="8"/>
      <c r="V829" s="8"/>
      <c r="W829" s="8"/>
      <c r="X829" s="8"/>
      <c r="Z829" s="8"/>
      <c r="AA829" s="8"/>
      <c r="AB829" s="8"/>
      <c r="AC829" s="8"/>
      <c r="AD829" s="8"/>
      <c r="AE829" s="8"/>
      <c r="AF829" s="8"/>
      <c r="AG829" s="8"/>
      <c r="AH829" s="8"/>
      <c r="AI829" s="8"/>
      <c r="AJ829" s="8"/>
      <c r="AK829" s="8"/>
      <c r="AL829" s="8"/>
      <c r="AM829" s="8"/>
      <c r="AN829" s="8"/>
      <c r="AO829" s="8"/>
      <c r="AP829" s="8"/>
      <c r="AQ829" s="8"/>
      <c r="AR829" s="8"/>
      <c r="AS829" s="8"/>
      <c r="AT829" s="8"/>
      <c r="AU829" s="8"/>
      <c r="AV829" s="8"/>
      <c r="AW829" s="8"/>
      <c r="AX829" s="8"/>
      <c r="AY829" s="8"/>
      <c r="AZ829" s="8"/>
      <c r="BA829" s="8"/>
      <c r="BB829" s="8"/>
      <c r="BC829" s="8"/>
      <c r="BD829" s="8"/>
      <c r="BE829" s="8"/>
      <c r="BF829" s="8"/>
      <c r="BG829" s="8"/>
      <c r="BH829" s="8"/>
      <c r="BI829" s="8"/>
      <c r="BJ829" s="8"/>
      <c r="BK829" s="8"/>
      <c r="BL829" s="8"/>
      <c r="BM829" s="8"/>
      <c r="BN829" s="8"/>
      <c r="BO829" s="8"/>
      <c r="BP829" s="8"/>
      <c r="BQ829" s="8"/>
      <c r="BR829" s="8"/>
      <c r="BS829" s="8"/>
      <c r="BT829" s="8"/>
      <c r="BU829" s="8"/>
      <c r="BV829" s="8"/>
      <c r="BW829" s="8"/>
      <c r="BX829" s="8"/>
      <c r="BY829" s="8"/>
      <c r="BZ829" s="8"/>
      <c r="CA829" s="8"/>
      <c r="CB829" s="8"/>
      <c r="CC829" s="8"/>
      <c r="CD829" s="8"/>
      <c r="CE829" s="8"/>
      <c r="CF829" s="8"/>
      <c r="CG829" s="8"/>
      <c r="CH829" s="8"/>
    </row>
    <row r="830" spans="1:86">
      <c r="A830" s="8"/>
      <c r="B830" s="8"/>
      <c r="C830" s="8"/>
      <c r="D830" s="8"/>
      <c r="E830" s="8"/>
      <c r="F830" s="8"/>
      <c r="G830" s="8"/>
      <c r="H830" s="8"/>
      <c r="I830" s="8"/>
      <c r="J830" s="8"/>
      <c r="K830" s="8"/>
      <c r="L830" s="8"/>
      <c r="M830" s="8"/>
      <c r="N830" s="8"/>
      <c r="O830" s="8"/>
      <c r="P830" s="8"/>
      <c r="Q830" s="8"/>
      <c r="R830" s="8"/>
      <c r="S830" s="8"/>
      <c r="T830" s="8"/>
      <c r="U830" s="8"/>
      <c r="V830" s="8"/>
      <c r="W830" s="8"/>
      <c r="X830" s="8"/>
      <c r="Z830" s="8"/>
      <c r="AA830" s="8"/>
      <c r="AB830" s="8"/>
      <c r="AC830" s="8"/>
      <c r="AD830" s="8"/>
      <c r="AE830" s="8"/>
      <c r="AF830" s="8"/>
      <c r="AG830" s="8"/>
      <c r="AH830" s="8"/>
      <c r="AI830" s="8"/>
      <c r="AJ830" s="8"/>
      <c r="AK830" s="8"/>
      <c r="AL830" s="8"/>
      <c r="AM830" s="8"/>
      <c r="AN830" s="8"/>
      <c r="AO830" s="8"/>
      <c r="AP830" s="8"/>
      <c r="AQ830" s="8"/>
      <c r="AR830" s="8"/>
      <c r="AS830" s="8"/>
      <c r="AT830" s="8"/>
      <c r="AU830" s="8"/>
      <c r="AV830" s="8"/>
      <c r="AW830" s="8"/>
      <c r="AX830" s="8"/>
      <c r="AY830" s="8"/>
      <c r="AZ830" s="8"/>
      <c r="BA830" s="8"/>
      <c r="BB830" s="8"/>
      <c r="BC830" s="8"/>
      <c r="BD830" s="8"/>
      <c r="BE830" s="8"/>
      <c r="BF830" s="8"/>
      <c r="BG830" s="8"/>
      <c r="BH830" s="8"/>
      <c r="BI830" s="8"/>
      <c r="BJ830" s="8"/>
      <c r="BK830" s="8"/>
      <c r="BL830" s="8"/>
      <c r="BM830" s="8"/>
      <c r="BN830" s="8"/>
      <c r="BO830" s="8"/>
      <c r="BP830" s="8"/>
      <c r="BQ830" s="8"/>
      <c r="BR830" s="8"/>
      <c r="BS830" s="8"/>
      <c r="BT830" s="8"/>
      <c r="BU830" s="8"/>
      <c r="BV830" s="8"/>
      <c r="BW830" s="8"/>
      <c r="BX830" s="8"/>
      <c r="BY830" s="8"/>
      <c r="BZ830" s="8"/>
      <c r="CA830" s="8"/>
      <c r="CB830" s="8"/>
      <c r="CC830" s="8"/>
      <c r="CD830" s="8"/>
      <c r="CE830" s="8"/>
      <c r="CF830" s="8"/>
      <c r="CG830" s="8"/>
      <c r="CH830" s="8"/>
    </row>
    <row r="831" spans="1:86">
      <c r="A831" s="8"/>
      <c r="B831" s="8"/>
      <c r="C831" s="8"/>
      <c r="D831" s="8"/>
      <c r="E831" s="8"/>
      <c r="F831" s="8"/>
      <c r="G831" s="8"/>
      <c r="H831" s="8"/>
      <c r="I831" s="8"/>
      <c r="J831" s="8"/>
      <c r="K831" s="8"/>
      <c r="L831" s="8"/>
      <c r="M831" s="8"/>
      <c r="N831" s="8"/>
      <c r="O831" s="8"/>
      <c r="P831" s="8"/>
      <c r="Q831" s="8"/>
      <c r="R831" s="8"/>
      <c r="S831" s="8"/>
      <c r="T831" s="8"/>
      <c r="U831" s="8"/>
      <c r="V831" s="8"/>
      <c r="W831" s="8"/>
      <c r="X831" s="8"/>
      <c r="Z831" s="8"/>
      <c r="AA831" s="8"/>
      <c r="AB831" s="8"/>
      <c r="AC831" s="8"/>
      <c r="AD831" s="8"/>
      <c r="AE831" s="8"/>
      <c r="AF831" s="8"/>
      <c r="AG831" s="8"/>
      <c r="AH831" s="8"/>
      <c r="AI831" s="8"/>
      <c r="AJ831" s="8"/>
      <c r="AK831" s="8"/>
      <c r="AL831" s="8"/>
      <c r="AM831" s="8"/>
      <c r="AN831" s="8"/>
      <c r="AO831" s="8"/>
      <c r="AP831" s="8"/>
      <c r="AQ831" s="8"/>
      <c r="AR831" s="8"/>
      <c r="AS831" s="8"/>
      <c r="AT831" s="8"/>
      <c r="AU831" s="8"/>
      <c r="AV831" s="8"/>
      <c r="AW831" s="8"/>
      <c r="AX831" s="8"/>
      <c r="AY831" s="8"/>
      <c r="AZ831" s="8"/>
      <c r="BA831" s="8"/>
      <c r="BB831" s="8"/>
      <c r="BC831" s="8"/>
      <c r="BD831" s="8"/>
      <c r="BE831" s="8"/>
      <c r="BF831" s="8"/>
      <c r="BG831" s="8"/>
      <c r="BH831" s="8"/>
      <c r="BI831" s="8"/>
      <c r="BJ831" s="8"/>
      <c r="BK831" s="8"/>
      <c r="BL831" s="8"/>
      <c r="BM831" s="8"/>
      <c r="BN831" s="8"/>
      <c r="BO831" s="8"/>
      <c r="BP831" s="8"/>
      <c r="BQ831" s="8"/>
      <c r="BR831" s="8"/>
      <c r="BS831" s="8"/>
      <c r="BT831" s="8"/>
      <c r="BU831" s="8"/>
      <c r="BV831" s="8"/>
      <c r="BW831" s="8"/>
      <c r="BX831" s="8"/>
      <c r="BY831" s="8"/>
      <c r="BZ831" s="8"/>
      <c r="CA831" s="8"/>
      <c r="CB831" s="8"/>
      <c r="CC831" s="8"/>
      <c r="CD831" s="8"/>
      <c r="CE831" s="8"/>
      <c r="CF831" s="8"/>
      <c r="CG831" s="8"/>
      <c r="CH831" s="8"/>
    </row>
    <row r="832" spans="1:86">
      <c r="A832" s="8"/>
      <c r="B832" s="8"/>
      <c r="C832" s="8"/>
      <c r="D832" s="8"/>
      <c r="E832" s="8"/>
      <c r="F832" s="8"/>
      <c r="G832" s="8"/>
      <c r="H832" s="8"/>
      <c r="I832" s="8"/>
      <c r="J832" s="8"/>
      <c r="K832" s="8"/>
      <c r="L832" s="8"/>
      <c r="M832" s="8"/>
      <c r="N832" s="8"/>
      <c r="O832" s="8"/>
      <c r="P832" s="8"/>
      <c r="Q832" s="8"/>
      <c r="R832" s="8"/>
      <c r="S832" s="8"/>
      <c r="T832" s="8"/>
      <c r="U832" s="8"/>
      <c r="V832" s="8"/>
      <c r="W832" s="8"/>
      <c r="X832" s="8"/>
      <c r="Z832" s="8"/>
      <c r="AA832" s="8"/>
      <c r="AB832" s="8"/>
      <c r="AC832" s="8"/>
      <c r="AD832" s="8"/>
      <c r="AE832" s="8"/>
      <c r="AF832" s="8"/>
      <c r="AG832" s="8"/>
      <c r="AH832" s="8"/>
      <c r="AI832" s="8"/>
      <c r="AJ832" s="8"/>
      <c r="AK832" s="8"/>
      <c r="AL832" s="8"/>
      <c r="AM832" s="8"/>
      <c r="AN832" s="8"/>
      <c r="AO832" s="8"/>
      <c r="AP832" s="8"/>
      <c r="AQ832" s="8"/>
      <c r="AR832" s="8"/>
      <c r="AS832" s="8"/>
      <c r="AT832" s="8"/>
      <c r="AU832" s="8"/>
      <c r="AV832" s="8"/>
      <c r="AW832" s="8"/>
      <c r="AX832" s="8"/>
      <c r="AY832" s="8"/>
      <c r="AZ832" s="8"/>
      <c r="BA832" s="8"/>
      <c r="BB832" s="8"/>
      <c r="BC832" s="8"/>
      <c r="BD832" s="8"/>
      <c r="BE832" s="8"/>
      <c r="BF832" s="8"/>
      <c r="BG832" s="8"/>
      <c r="BH832" s="8"/>
      <c r="BI832" s="8"/>
      <c r="BJ832" s="8"/>
      <c r="BK832" s="8"/>
      <c r="BL832" s="8"/>
      <c r="BM832" s="8"/>
      <c r="BN832" s="8"/>
      <c r="BO832" s="8"/>
      <c r="BP832" s="8"/>
      <c r="BQ832" s="8"/>
      <c r="BR832" s="8"/>
      <c r="BS832" s="8"/>
      <c r="BT832" s="8"/>
      <c r="BU832" s="8"/>
      <c r="BV832" s="8"/>
      <c r="BW832" s="8"/>
      <c r="BX832" s="8"/>
      <c r="BY832" s="8"/>
      <c r="BZ832" s="8"/>
      <c r="CA832" s="8"/>
      <c r="CB832" s="8"/>
      <c r="CC832" s="8"/>
      <c r="CD832" s="8"/>
      <c r="CE832" s="8"/>
      <c r="CF832" s="8"/>
      <c r="CG832" s="8"/>
      <c r="CH832" s="8"/>
    </row>
    <row r="833" spans="1:86">
      <c r="A833" s="8"/>
      <c r="B833" s="8"/>
      <c r="C833" s="8"/>
      <c r="D833" s="8"/>
      <c r="E833" s="8"/>
      <c r="F833" s="8"/>
      <c r="G833" s="8"/>
      <c r="H833" s="8"/>
      <c r="I833" s="8"/>
      <c r="J833" s="8"/>
      <c r="K833" s="8"/>
      <c r="L833" s="8"/>
      <c r="M833" s="8"/>
      <c r="N833" s="8"/>
      <c r="O833" s="8"/>
      <c r="P833" s="8"/>
      <c r="Q833" s="8"/>
      <c r="R833" s="8"/>
      <c r="S833" s="8"/>
      <c r="T833" s="8"/>
      <c r="U833" s="8"/>
      <c r="V833" s="8"/>
      <c r="W833" s="8"/>
      <c r="X833" s="8"/>
      <c r="Z833" s="8"/>
      <c r="AA833" s="8"/>
      <c r="AB833" s="8"/>
      <c r="AC833" s="8"/>
      <c r="AD833" s="8"/>
      <c r="AE833" s="8"/>
      <c r="AF833" s="8"/>
      <c r="AG833" s="8"/>
      <c r="AH833" s="8"/>
      <c r="AI833" s="8"/>
      <c r="AJ833" s="8"/>
      <c r="AK833" s="8"/>
      <c r="AL833" s="8"/>
      <c r="AM833" s="8"/>
      <c r="AN833" s="8"/>
      <c r="AO833" s="8"/>
      <c r="AP833" s="8"/>
      <c r="AQ833" s="8"/>
      <c r="AR833" s="8"/>
      <c r="AS833" s="8"/>
      <c r="AT833" s="8"/>
      <c r="AU833" s="8"/>
      <c r="AV833" s="8"/>
      <c r="AW833" s="8"/>
      <c r="AX833" s="8"/>
      <c r="AY833" s="8"/>
      <c r="AZ833" s="8"/>
      <c r="BA833" s="8"/>
      <c r="BB833" s="8"/>
      <c r="BC833" s="8"/>
      <c r="BD833" s="8"/>
      <c r="BE833" s="8"/>
      <c r="BF833" s="8"/>
      <c r="BG833" s="8"/>
      <c r="BH833" s="8"/>
      <c r="BI833" s="8"/>
      <c r="BJ833" s="8"/>
      <c r="BK833" s="8"/>
      <c r="BL833" s="8"/>
      <c r="BM833" s="8"/>
      <c r="BN833" s="8"/>
      <c r="BO833" s="8"/>
      <c r="BP833" s="8"/>
      <c r="BQ833" s="8"/>
      <c r="BR833" s="8"/>
      <c r="BS833" s="8"/>
      <c r="BT833" s="8"/>
      <c r="BU833" s="8"/>
      <c r="BV833" s="8"/>
      <c r="BW833" s="8"/>
      <c r="BX833" s="8"/>
      <c r="BY833" s="8"/>
      <c r="BZ833" s="8"/>
      <c r="CA833" s="8"/>
      <c r="CB833" s="8"/>
      <c r="CC833" s="8"/>
      <c r="CD833" s="8"/>
      <c r="CE833" s="8"/>
      <c r="CF833" s="8"/>
      <c r="CG833" s="8"/>
      <c r="CH833" s="8"/>
    </row>
    <row r="834" spans="1:86">
      <c r="A834" s="8"/>
      <c r="B834" s="8"/>
      <c r="C834" s="8"/>
      <c r="D834" s="8"/>
      <c r="E834" s="8"/>
      <c r="F834" s="8"/>
      <c r="G834" s="8"/>
      <c r="H834" s="8"/>
      <c r="I834" s="8"/>
      <c r="J834" s="8"/>
      <c r="K834" s="8"/>
      <c r="L834" s="8"/>
      <c r="M834" s="8"/>
      <c r="N834" s="8"/>
      <c r="O834" s="8"/>
      <c r="P834" s="8"/>
      <c r="Q834" s="8"/>
      <c r="R834" s="8"/>
      <c r="S834" s="8"/>
      <c r="T834" s="8"/>
      <c r="U834" s="8"/>
      <c r="V834" s="8"/>
      <c r="W834" s="8"/>
      <c r="X834" s="8"/>
      <c r="Z834" s="8"/>
      <c r="AA834" s="8"/>
      <c r="AB834" s="8"/>
      <c r="AC834" s="8"/>
      <c r="AD834" s="8"/>
      <c r="AE834" s="8"/>
      <c r="AF834" s="8"/>
      <c r="AG834" s="8"/>
      <c r="AH834" s="8"/>
      <c r="AI834" s="8"/>
      <c r="AJ834" s="8"/>
      <c r="AK834" s="8"/>
      <c r="AL834" s="8"/>
      <c r="AM834" s="8"/>
      <c r="AN834" s="8"/>
      <c r="AO834" s="8"/>
      <c r="AP834" s="8"/>
      <c r="AQ834" s="8"/>
      <c r="AR834" s="8"/>
      <c r="AS834" s="8"/>
      <c r="AT834" s="8"/>
      <c r="AU834" s="8"/>
      <c r="AV834" s="8"/>
      <c r="AW834" s="8"/>
      <c r="AX834" s="8"/>
      <c r="AY834" s="8"/>
      <c r="AZ834" s="8"/>
      <c r="BA834" s="8"/>
      <c r="BB834" s="8"/>
      <c r="BC834" s="8"/>
      <c r="BD834" s="8"/>
      <c r="BE834" s="8"/>
      <c r="BF834" s="8"/>
      <c r="BG834" s="8"/>
      <c r="BH834" s="8"/>
      <c r="BI834" s="8"/>
      <c r="BJ834" s="8"/>
      <c r="BK834" s="8"/>
      <c r="BL834" s="8"/>
      <c r="BM834" s="8"/>
      <c r="BN834" s="8"/>
      <c r="BO834" s="8"/>
      <c r="BP834" s="8"/>
      <c r="BQ834" s="8"/>
      <c r="BR834" s="8"/>
      <c r="BS834" s="8"/>
      <c r="BT834" s="8"/>
      <c r="BU834" s="8"/>
      <c r="BV834" s="8"/>
      <c r="BW834" s="8"/>
      <c r="BX834" s="8"/>
      <c r="BY834" s="8"/>
      <c r="BZ834" s="8"/>
      <c r="CA834" s="8"/>
      <c r="CB834" s="8"/>
      <c r="CC834" s="8"/>
      <c r="CD834" s="8"/>
      <c r="CE834" s="8"/>
      <c r="CF834" s="8"/>
      <c r="CG834" s="8"/>
      <c r="CH834" s="8"/>
    </row>
    <row r="835" spans="1:86">
      <c r="A835" s="8"/>
      <c r="B835" s="8"/>
      <c r="C835" s="8"/>
      <c r="D835" s="8"/>
      <c r="E835" s="8"/>
      <c r="F835" s="8"/>
      <c r="G835" s="8"/>
      <c r="H835" s="8"/>
      <c r="I835" s="8"/>
      <c r="J835" s="8"/>
      <c r="K835" s="8"/>
      <c r="L835" s="8"/>
      <c r="M835" s="8"/>
      <c r="N835" s="8"/>
      <c r="O835" s="8"/>
      <c r="P835" s="8"/>
      <c r="Q835" s="8"/>
      <c r="R835" s="8"/>
      <c r="S835" s="8"/>
      <c r="T835" s="8"/>
      <c r="U835" s="8"/>
      <c r="V835" s="8"/>
      <c r="W835" s="8"/>
      <c r="X835" s="8"/>
      <c r="Z835" s="8"/>
      <c r="AA835" s="8"/>
      <c r="AB835" s="8"/>
      <c r="AC835" s="8"/>
      <c r="AD835" s="8"/>
      <c r="AE835" s="8"/>
      <c r="AF835" s="8"/>
      <c r="AG835" s="8"/>
      <c r="AH835" s="8"/>
      <c r="AI835" s="8"/>
      <c r="AJ835" s="8"/>
      <c r="AK835" s="8"/>
      <c r="AL835" s="8"/>
      <c r="AM835" s="8"/>
      <c r="AN835" s="8"/>
      <c r="AO835" s="8"/>
      <c r="AP835" s="8"/>
      <c r="AQ835" s="8"/>
      <c r="AR835" s="8"/>
      <c r="AS835" s="8"/>
      <c r="AT835" s="8"/>
      <c r="AU835" s="8"/>
      <c r="AV835" s="8"/>
      <c r="AW835" s="8"/>
      <c r="AX835" s="8"/>
      <c r="AY835" s="8"/>
      <c r="AZ835" s="8"/>
      <c r="BA835" s="8"/>
      <c r="BB835" s="8"/>
      <c r="BC835" s="8"/>
      <c r="BD835" s="8"/>
      <c r="BE835" s="8"/>
      <c r="BF835" s="8"/>
      <c r="BG835" s="8"/>
      <c r="BH835" s="8"/>
      <c r="BI835" s="8"/>
      <c r="BJ835" s="8"/>
      <c r="BK835" s="8"/>
      <c r="BL835" s="8"/>
      <c r="BM835" s="8"/>
      <c r="BN835" s="8"/>
      <c r="BO835" s="8"/>
      <c r="BP835" s="8"/>
      <c r="BQ835" s="8"/>
      <c r="BR835" s="8"/>
      <c r="BS835" s="8"/>
      <c r="BT835" s="8"/>
      <c r="BU835" s="8"/>
      <c r="BV835" s="8"/>
      <c r="BW835" s="8"/>
      <c r="BX835" s="8"/>
      <c r="BY835" s="8"/>
      <c r="BZ835" s="8"/>
      <c r="CA835" s="8"/>
      <c r="CB835" s="8"/>
      <c r="CC835" s="8"/>
      <c r="CD835" s="8"/>
      <c r="CE835" s="8"/>
      <c r="CF835" s="8"/>
      <c r="CG835" s="8"/>
      <c r="CH835" s="8"/>
    </row>
    <row r="836" spans="1:86">
      <c r="A836" s="8"/>
      <c r="B836" s="8"/>
      <c r="C836" s="8"/>
      <c r="D836" s="8"/>
      <c r="E836" s="8"/>
      <c r="F836" s="8"/>
      <c r="G836" s="8"/>
      <c r="H836" s="8"/>
      <c r="I836" s="8"/>
      <c r="J836" s="8"/>
      <c r="K836" s="8"/>
      <c r="L836" s="8"/>
      <c r="M836" s="8"/>
      <c r="N836" s="8"/>
      <c r="O836" s="8"/>
      <c r="P836" s="8"/>
      <c r="Q836" s="8"/>
      <c r="R836" s="8"/>
      <c r="S836" s="8"/>
      <c r="T836" s="8"/>
      <c r="U836" s="8"/>
      <c r="V836" s="8"/>
      <c r="W836" s="8"/>
      <c r="X836" s="8"/>
      <c r="Z836" s="8"/>
      <c r="AA836" s="8"/>
      <c r="AB836" s="8"/>
      <c r="AC836" s="8"/>
      <c r="AD836" s="8"/>
      <c r="AE836" s="8"/>
      <c r="AF836" s="8"/>
      <c r="AG836" s="8"/>
      <c r="AH836" s="8"/>
      <c r="AI836" s="8"/>
      <c r="AJ836" s="8"/>
      <c r="AK836" s="8"/>
      <c r="AL836" s="8"/>
      <c r="AM836" s="8"/>
      <c r="AN836" s="8"/>
      <c r="AO836" s="8"/>
      <c r="AP836" s="8"/>
      <c r="AQ836" s="8"/>
      <c r="AR836" s="8"/>
      <c r="AS836" s="8"/>
      <c r="AT836" s="8"/>
      <c r="AU836" s="8"/>
      <c r="AV836" s="8"/>
      <c r="AW836" s="8"/>
      <c r="AX836" s="8"/>
      <c r="AY836" s="8"/>
      <c r="AZ836" s="8"/>
      <c r="BA836" s="8"/>
      <c r="BB836" s="8"/>
      <c r="BC836" s="8"/>
      <c r="BD836" s="8"/>
      <c r="BE836" s="8"/>
      <c r="BF836" s="8"/>
      <c r="BG836" s="8"/>
      <c r="BH836" s="8"/>
      <c r="BI836" s="8"/>
      <c r="BJ836" s="8"/>
      <c r="BK836" s="8"/>
      <c r="BL836" s="8"/>
      <c r="BM836" s="8"/>
      <c r="BN836" s="8"/>
      <c r="BO836" s="8"/>
      <c r="BP836" s="8"/>
      <c r="BQ836" s="8"/>
      <c r="BR836" s="8"/>
      <c r="BS836" s="8"/>
      <c r="BT836" s="8"/>
      <c r="BU836" s="8"/>
      <c r="BV836" s="8"/>
      <c r="BW836" s="8"/>
      <c r="BX836" s="8"/>
      <c r="BY836" s="8"/>
      <c r="BZ836" s="8"/>
      <c r="CA836" s="8"/>
      <c r="CB836" s="8"/>
      <c r="CC836" s="8"/>
      <c r="CD836" s="8"/>
      <c r="CE836" s="8"/>
      <c r="CF836" s="8"/>
      <c r="CG836" s="8"/>
      <c r="CH836" s="8"/>
    </row>
    <row r="837" spans="1:86">
      <c r="A837" s="8"/>
      <c r="B837" s="8"/>
      <c r="C837" s="8"/>
      <c r="D837" s="8"/>
      <c r="E837" s="8"/>
      <c r="F837" s="8"/>
      <c r="G837" s="8"/>
      <c r="H837" s="8"/>
      <c r="I837" s="8"/>
      <c r="J837" s="8"/>
      <c r="K837" s="8"/>
      <c r="L837" s="8"/>
      <c r="M837" s="8"/>
      <c r="N837" s="8"/>
      <c r="O837" s="8"/>
      <c r="P837" s="8"/>
      <c r="Q837" s="8"/>
      <c r="R837" s="8"/>
      <c r="S837" s="8"/>
      <c r="T837" s="8"/>
      <c r="U837" s="8"/>
      <c r="V837" s="8"/>
      <c r="W837" s="8"/>
      <c r="X837" s="8"/>
      <c r="Z837" s="8"/>
      <c r="AA837" s="8"/>
      <c r="AB837" s="8"/>
      <c r="AC837" s="8"/>
      <c r="AD837" s="8"/>
      <c r="AE837" s="8"/>
      <c r="AF837" s="8"/>
      <c r="AG837" s="8"/>
      <c r="AH837" s="8"/>
      <c r="AI837" s="8"/>
      <c r="AJ837" s="8"/>
      <c r="AK837" s="8"/>
      <c r="AL837" s="8"/>
      <c r="AM837" s="8"/>
      <c r="AN837" s="8"/>
      <c r="AO837" s="8"/>
      <c r="AP837" s="8"/>
      <c r="AQ837" s="8"/>
      <c r="AR837" s="8"/>
      <c r="AS837" s="8"/>
      <c r="AT837" s="8"/>
      <c r="AU837" s="8"/>
      <c r="AV837" s="8"/>
      <c r="AW837" s="8"/>
      <c r="AX837" s="8"/>
      <c r="AY837" s="8"/>
      <c r="AZ837" s="8"/>
      <c r="BA837" s="8"/>
      <c r="BB837" s="8"/>
      <c r="BC837" s="8"/>
      <c r="BD837" s="8"/>
      <c r="BE837" s="8"/>
      <c r="BF837" s="8"/>
      <c r="BG837" s="8"/>
      <c r="BH837" s="8"/>
      <c r="BI837" s="8"/>
      <c r="BJ837" s="8"/>
      <c r="BK837" s="8"/>
      <c r="BL837" s="8"/>
      <c r="BM837" s="8"/>
      <c r="BN837" s="8"/>
      <c r="BO837" s="8"/>
      <c r="BP837" s="8"/>
      <c r="BQ837" s="8"/>
      <c r="BR837" s="8"/>
      <c r="BS837" s="8"/>
      <c r="BT837" s="8"/>
      <c r="BU837" s="8"/>
      <c r="BV837" s="8"/>
      <c r="BW837" s="8"/>
      <c r="BX837" s="8"/>
      <c r="BY837" s="8"/>
      <c r="BZ837" s="8"/>
      <c r="CA837" s="8"/>
      <c r="CB837" s="8"/>
      <c r="CC837" s="8"/>
      <c r="CD837" s="8"/>
      <c r="CE837" s="8"/>
      <c r="CF837" s="8"/>
      <c r="CG837" s="8"/>
      <c r="CH837" s="8"/>
    </row>
    <row r="838" spans="1:86">
      <c r="A838" s="8"/>
      <c r="B838" s="8"/>
      <c r="C838" s="8"/>
      <c r="D838" s="8"/>
      <c r="E838" s="8"/>
      <c r="F838" s="8"/>
      <c r="G838" s="8"/>
      <c r="H838" s="8"/>
      <c r="I838" s="8"/>
      <c r="J838" s="8"/>
      <c r="K838" s="8"/>
      <c r="L838" s="8"/>
      <c r="M838" s="8"/>
      <c r="N838" s="8"/>
      <c r="O838" s="8"/>
      <c r="P838" s="8"/>
      <c r="Q838" s="8"/>
      <c r="R838" s="8"/>
      <c r="S838" s="8"/>
      <c r="T838" s="8"/>
      <c r="U838" s="8"/>
      <c r="V838" s="8"/>
      <c r="W838" s="8"/>
      <c r="X838" s="8"/>
      <c r="Z838" s="8"/>
      <c r="AA838" s="8"/>
      <c r="AB838" s="8"/>
      <c r="AC838" s="8"/>
      <c r="AD838" s="8"/>
      <c r="AE838" s="8"/>
      <c r="AF838" s="8"/>
      <c r="AG838" s="8"/>
      <c r="AH838" s="8"/>
      <c r="AI838" s="8"/>
      <c r="AJ838" s="8"/>
      <c r="AK838" s="8"/>
      <c r="AL838" s="8"/>
      <c r="AM838" s="8"/>
      <c r="AN838" s="8"/>
      <c r="AO838" s="8"/>
      <c r="AP838" s="8"/>
      <c r="AQ838" s="8"/>
      <c r="AR838" s="8"/>
      <c r="AS838" s="8"/>
      <c r="AT838" s="8"/>
      <c r="AU838" s="8"/>
      <c r="AV838" s="8"/>
      <c r="AW838" s="8"/>
      <c r="AX838" s="8"/>
      <c r="AY838" s="8"/>
      <c r="AZ838" s="8"/>
      <c r="BA838" s="8"/>
      <c r="BB838" s="8"/>
      <c r="BC838" s="8"/>
      <c r="BD838" s="8"/>
      <c r="BE838" s="8"/>
      <c r="BF838" s="8"/>
      <c r="BG838" s="8"/>
      <c r="BH838" s="8"/>
      <c r="BI838" s="8"/>
      <c r="BJ838" s="8"/>
      <c r="BK838" s="8"/>
      <c r="BL838" s="8"/>
      <c r="BM838" s="8"/>
      <c r="BN838" s="8"/>
      <c r="BO838" s="8"/>
      <c r="BP838" s="8"/>
      <c r="BQ838" s="8"/>
      <c r="BR838" s="8"/>
      <c r="BS838" s="8"/>
      <c r="BT838" s="8"/>
      <c r="BU838" s="8"/>
      <c r="BV838" s="8"/>
      <c r="BW838" s="8"/>
      <c r="BX838" s="8"/>
      <c r="BY838" s="8"/>
      <c r="BZ838" s="8"/>
      <c r="CA838" s="8"/>
      <c r="CB838" s="8"/>
      <c r="CC838" s="8"/>
      <c r="CD838" s="8"/>
      <c r="CE838" s="8"/>
      <c r="CF838" s="8"/>
      <c r="CG838" s="8"/>
      <c r="CH838" s="8"/>
    </row>
    <row r="839" spans="1:86">
      <c r="A839" s="8"/>
      <c r="B839" s="8"/>
      <c r="C839" s="8"/>
      <c r="D839" s="8"/>
      <c r="E839" s="8"/>
      <c r="F839" s="8"/>
      <c r="G839" s="8"/>
      <c r="H839" s="8"/>
      <c r="I839" s="8"/>
      <c r="J839" s="8"/>
      <c r="K839" s="8"/>
      <c r="L839" s="8"/>
      <c r="M839" s="8"/>
      <c r="N839" s="8"/>
      <c r="O839" s="8"/>
      <c r="P839" s="8"/>
      <c r="Q839" s="8"/>
      <c r="R839" s="8"/>
      <c r="S839" s="8"/>
      <c r="T839" s="8"/>
      <c r="U839" s="8"/>
      <c r="V839" s="8"/>
      <c r="W839" s="8"/>
      <c r="X839" s="8"/>
      <c r="Z839" s="8"/>
      <c r="AA839" s="8"/>
      <c r="AB839" s="8"/>
      <c r="AC839" s="8"/>
      <c r="AD839" s="8"/>
      <c r="AE839" s="8"/>
      <c r="AF839" s="8"/>
      <c r="AG839" s="8"/>
      <c r="AH839" s="8"/>
      <c r="AI839" s="8"/>
      <c r="AJ839" s="8"/>
      <c r="AK839" s="8"/>
      <c r="AL839" s="8"/>
      <c r="AM839" s="8"/>
      <c r="AN839" s="8"/>
      <c r="AO839" s="8"/>
      <c r="AP839" s="8"/>
      <c r="AQ839" s="8"/>
      <c r="AR839" s="8"/>
      <c r="AS839" s="8"/>
      <c r="AT839" s="8"/>
      <c r="AU839" s="8"/>
      <c r="AV839" s="8"/>
      <c r="AW839" s="8"/>
      <c r="AX839" s="8"/>
      <c r="AY839" s="8"/>
      <c r="AZ839" s="8"/>
      <c r="BA839" s="8"/>
      <c r="BB839" s="8"/>
      <c r="BC839" s="8"/>
      <c r="BD839" s="8"/>
      <c r="BE839" s="8"/>
      <c r="BF839" s="8"/>
      <c r="BG839" s="8"/>
      <c r="BH839" s="8"/>
      <c r="BI839" s="8"/>
      <c r="BJ839" s="8"/>
      <c r="BK839" s="8"/>
      <c r="BL839" s="8"/>
      <c r="BM839" s="8"/>
      <c r="BN839" s="8"/>
      <c r="BO839" s="8"/>
      <c r="BP839" s="8"/>
      <c r="BQ839" s="8"/>
      <c r="BR839" s="8"/>
      <c r="BS839" s="8"/>
      <c r="BT839" s="8"/>
      <c r="BU839" s="8"/>
      <c r="BV839" s="8"/>
      <c r="BW839" s="8"/>
      <c r="BX839" s="8"/>
      <c r="BY839" s="8"/>
      <c r="BZ839" s="8"/>
      <c r="CA839" s="8"/>
      <c r="CB839" s="8"/>
      <c r="CC839" s="8"/>
      <c r="CD839" s="8"/>
      <c r="CE839" s="8"/>
      <c r="CF839" s="8"/>
      <c r="CG839" s="8"/>
      <c r="CH839" s="8"/>
    </row>
    <row r="840" spans="1:86">
      <c r="A840" s="8"/>
      <c r="B840" s="8"/>
      <c r="C840" s="8"/>
      <c r="D840" s="8"/>
      <c r="E840" s="8"/>
      <c r="F840" s="8"/>
      <c r="G840" s="8"/>
      <c r="H840" s="8"/>
      <c r="I840" s="8"/>
      <c r="J840" s="8"/>
      <c r="K840" s="8"/>
      <c r="L840" s="8"/>
      <c r="M840" s="8"/>
      <c r="N840" s="8"/>
      <c r="O840" s="8"/>
      <c r="P840" s="8"/>
      <c r="Q840" s="8"/>
      <c r="R840" s="8"/>
      <c r="S840" s="8"/>
      <c r="T840" s="8"/>
      <c r="U840" s="8"/>
      <c r="V840" s="8"/>
      <c r="W840" s="8"/>
      <c r="X840" s="8"/>
      <c r="Z840" s="8"/>
      <c r="AA840" s="8"/>
      <c r="AB840" s="8"/>
      <c r="AC840" s="8"/>
      <c r="AD840" s="8"/>
      <c r="AE840" s="8"/>
      <c r="AF840" s="8"/>
      <c r="AG840" s="8"/>
      <c r="AH840" s="8"/>
      <c r="AI840" s="8"/>
      <c r="AJ840" s="8"/>
      <c r="AK840" s="8"/>
      <c r="AL840" s="8"/>
      <c r="AM840" s="8"/>
      <c r="AN840" s="8"/>
      <c r="AO840" s="8"/>
      <c r="AP840" s="8"/>
      <c r="AQ840" s="8"/>
      <c r="AR840" s="8"/>
      <c r="AS840" s="8"/>
      <c r="AT840" s="8"/>
      <c r="AU840" s="8"/>
      <c r="AV840" s="8"/>
      <c r="AW840" s="8"/>
      <c r="AX840" s="8"/>
      <c r="AY840" s="8"/>
      <c r="AZ840" s="8"/>
      <c r="BA840" s="8"/>
      <c r="BB840" s="8"/>
      <c r="BC840" s="8"/>
      <c r="BD840" s="8"/>
      <c r="BE840" s="8"/>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row>
    <row r="841" spans="1:86">
      <c r="A841" s="8"/>
      <c r="B841" s="8"/>
      <c r="C841" s="8"/>
      <c r="D841" s="8"/>
      <c r="E841" s="8"/>
      <c r="F841" s="8"/>
      <c r="G841" s="8"/>
      <c r="H841" s="8"/>
      <c r="I841" s="8"/>
      <c r="J841" s="8"/>
      <c r="K841" s="8"/>
      <c r="L841" s="8"/>
      <c r="M841" s="8"/>
      <c r="N841" s="8"/>
      <c r="O841" s="8"/>
      <c r="P841" s="8"/>
      <c r="Q841" s="8"/>
      <c r="R841" s="8"/>
      <c r="S841" s="8"/>
      <c r="T841" s="8"/>
      <c r="U841" s="8"/>
      <c r="V841" s="8"/>
      <c r="W841" s="8"/>
      <c r="X841" s="8"/>
      <c r="Z841" s="8"/>
      <c r="AA841" s="8"/>
      <c r="AB841" s="8"/>
      <c r="AC841" s="8"/>
      <c r="AD841" s="8"/>
      <c r="AE841" s="8"/>
      <c r="AF841" s="8"/>
      <c r="AG841" s="8"/>
      <c r="AH841" s="8"/>
      <c r="AI841" s="8"/>
      <c r="AJ841" s="8"/>
      <c r="AK841" s="8"/>
      <c r="AL841" s="8"/>
      <c r="AM841" s="8"/>
      <c r="AN841" s="8"/>
      <c r="AO841" s="8"/>
      <c r="AP841" s="8"/>
      <c r="AQ841" s="8"/>
      <c r="AR841" s="8"/>
      <c r="AS841" s="8"/>
      <c r="AT841" s="8"/>
      <c r="AU841" s="8"/>
      <c r="AV841" s="8"/>
      <c r="AW841" s="8"/>
      <c r="AX841" s="8"/>
      <c r="AY841" s="8"/>
      <c r="AZ841" s="8"/>
      <c r="BA841" s="8"/>
      <c r="BB841" s="8"/>
      <c r="BC841" s="8"/>
      <c r="BD841" s="8"/>
      <c r="BE841" s="8"/>
      <c r="BF841" s="8"/>
      <c r="BG841" s="8"/>
      <c r="BH841" s="8"/>
      <c r="BI841" s="8"/>
      <c r="BJ841" s="8"/>
      <c r="BK841" s="8"/>
      <c r="BL841" s="8"/>
      <c r="BM841" s="8"/>
      <c r="BN841" s="8"/>
      <c r="BO841" s="8"/>
      <c r="BP841" s="8"/>
      <c r="BQ841" s="8"/>
      <c r="BR841" s="8"/>
      <c r="BS841" s="8"/>
      <c r="BT841" s="8"/>
      <c r="BU841" s="8"/>
      <c r="BV841" s="8"/>
      <c r="BW841" s="8"/>
      <c r="BX841" s="8"/>
      <c r="BY841" s="8"/>
      <c r="BZ841" s="8"/>
      <c r="CA841" s="8"/>
      <c r="CB841" s="8"/>
      <c r="CC841" s="8"/>
      <c r="CD841" s="8"/>
      <c r="CE841" s="8"/>
      <c r="CF841" s="8"/>
      <c r="CG841" s="8"/>
      <c r="CH841" s="8"/>
    </row>
    <row r="842" spans="1:86">
      <c r="A842" s="8"/>
      <c r="B842" s="8"/>
      <c r="C842" s="8"/>
      <c r="D842" s="8"/>
      <c r="E842" s="8"/>
      <c r="F842" s="8"/>
      <c r="G842" s="8"/>
      <c r="H842" s="8"/>
      <c r="I842" s="8"/>
      <c r="J842" s="8"/>
      <c r="K842" s="8"/>
      <c r="L842" s="8"/>
      <c r="M842" s="8"/>
      <c r="N842" s="8"/>
      <c r="O842" s="8"/>
      <c r="P842" s="8"/>
      <c r="Q842" s="8"/>
      <c r="R842" s="8"/>
      <c r="S842" s="8"/>
      <c r="T842" s="8"/>
      <c r="U842" s="8"/>
      <c r="V842" s="8"/>
      <c r="W842" s="8"/>
      <c r="X842" s="8"/>
      <c r="Z842" s="8"/>
      <c r="AA842" s="8"/>
      <c r="AB842" s="8"/>
      <c r="AC842" s="8"/>
      <c r="AD842" s="8"/>
      <c r="AE842" s="8"/>
      <c r="AF842" s="8"/>
      <c r="AG842" s="8"/>
      <c r="AH842" s="8"/>
      <c r="AI842" s="8"/>
      <c r="AJ842" s="8"/>
      <c r="AK842" s="8"/>
      <c r="AL842" s="8"/>
      <c r="AM842" s="8"/>
      <c r="AN842" s="8"/>
      <c r="AO842" s="8"/>
      <c r="AP842" s="8"/>
      <c r="AQ842" s="8"/>
      <c r="AR842" s="8"/>
      <c r="AS842" s="8"/>
      <c r="AT842" s="8"/>
      <c r="AU842" s="8"/>
      <c r="AV842" s="8"/>
      <c r="AW842" s="8"/>
      <c r="AX842" s="8"/>
      <c r="AY842" s="8"/>
      <c r="AZ842" s="8"/>
      <c r="BA842" s="8"/>
      <c r="BB842" s="8"/>
      <c r="BC842" s="8"/>
      <c r="BD842" s="8"/>
      <c r="BE842" s="8"/>
      <c r="BF842" s="8"/>
      <c r="BG842" s="8"/>
      <c r="BH842" s="8"/>
      <c r="BI842" s="8"/>
      <c r="BJ842" s="8"/>
      <c r="BK842" s="8"/>
      <c r="BL842" s="8"/>
      <c r="BM842" s="8"/>
      <c r="BN842" s="8"/>
      <c r="BO842" s="8"/>
      <c r="BP842" s="8"/>
      <c r="BQ842" s="8"/>
      <c r="BR842" s="8"/>
      <c r="BS842" s="8"/>
      <c r="BT842" s="8"/>
      <c r="BU842" s="8"/>
      <c r="BV842" s="8"/>
      <c r="BW842" s="8"/>
      <c r="BX842" s="8"/>
      <c r="BY842" s="8"/>
      <c r="BZ842" s="8"/>
      <c r="CA842" s="8"/>
      <c r="CB842" s="8"/>
      <c r="CC842" s="8"/>
      <c r="CD842" s="8"/>
      <c r="CE842" s="8"/>
      <c r="CF842" s="8"/>
      <c r="CG842" s="8"/>
      <c r="CH842" s="8"/>
    </row>
    <row r="843" spans="1:86">
      <c r="A843" s="8"/>
      <c r="B843" s="8"/>
      <c r="C843" s="8"/>
      <c r="D843" s="8"/>
      <c r="E843" s="8"/>
      <c r="F843" s="8"/>
      <c r="G843" s="8"/>
      <c r="H843" s="8"/>
      <c r="I843" s="8"/>
      <c r="J843" s="8"/>
      <c r="K843" s="8"/>
      <c r="L843" s="8"/>
      <c r="M843" s="8"/>
      <c r="N843" s="8"/>
      <c r="O843" s="8"/>
      <c r="P843" s="8"/>
      <c r="Q843" s="8"/>
      <c r="R843" s="8"/>
      <c r="S843" s="8"/>
      <c r="T843" s="8"/>
      <c r="U843" s="8"/>
      <c r="V843" s="8"/>
      <c r="W843" s="8"/>
      <c r="X843" s="8"/>
      <c r="Z843" s="8"/>
      <c r="AA843" s="8"/>
      <c r="AB843" s="8"/>
      <c r="AC843" s="8"/>
      <c r="AD843" s="8"/>
      <c r="AE843" s="8"/>
      <c r="AF843" s="8"/>
      <c r="AG843" s="8"/>
      <c r="AH843" s="8"/>
      <c r="AI843" s="8"/>
      <c r="AJ843" s="8"/>
      <c r="AK843" s="8"/>
      <c r="AL843" s="8"/>
      <c r="AM843" s="8"/>
      <c r="AN843" s="8"/>
      <c r="AO843" s="8"/>
      <c r="AP843" s="8"/>
      <c r="AQ843" s="8"/>
      <c r="AR843" s="8"/>
      <c r="AS843" s="8"/>
      <c r="AT843" s="8"/>
      <c r="AU843" s="8"/>
      <c r="AV843" s="8"/>
      <c r="AW843" s="8"/>
      <c r="AX843" s="8"/>
      <c r="AY843" s="8"/>
      <c r="AZ843" s="8"/>
      <c r="BA843" s="8"/>
      <c r="BB843" s="8"/>
      <c r="BC843" s="8"/>
      <c r="BD843" s="8"/>
      <c r="BE843" s="8"/>
      <c r="BF843" s="8"/>
      <c r="BG843" s="8"/>
      <c r="BH843" s="8"/>
      <c r="BI843" s="8"/>
      <c r="BJ843" s="8"/>
      <c r="BK843" s="8"/>
      <c r="BL843" s="8"/>
      <c r="BM843" s="8"/>
      <c r="BN843" s="8"/>
      <c r="BO843" s="8"/>
      <c r="BP843" s="8"/>
      <c r="BQ843" s="8"/>
      <c r="BR843" s="8"/>
      <c r="BS843" s="8"/>
      <c r="BT843" s="8"/>
      <c r="BU843" s="8"/>
      <c r="BV843" s="8"/>
      <c r="BW843" s="8"/>
      <c r="BX843" s="8"/>
      <c r="BY843" s="8"/>
      <c r="BZ843" s="8"/>
      <c r="CA843" s="8"/>
      <c r="CB843" s="8"/>
      <c r="CC843" s="8"/>
      <c r="CD843" s="8"/>
      <c r="CE843" s="8"/>
      <c r="CF843" s="8"/>
      <c r="CG843" s="8"/>
      <c r="CH843" s="8"/>
    </row>
    <row r="844" spans="1:86">
      <c r="A844" s="8"/>
      <c r="B844" s="8"/>
      <c r="C844" s="8"/>
      <c r="D844" s="8"/>
      <c r="E844" s="8"/>
      <c r="F844" s="8"/>
      <c r="G844" s="8"/>
      <c r="H844" s="8"/>
      <c r="I844" s="8"/>
      <c r="J844" s="8"/>
      <c r="K844" s="8"/>
      <c r="L844" s="8"/>
      <c r="M844" s="8"/>
      <c r="N844" s="8"/>
      <c r="O844" s="8"/>
      <c r="P844" s="8"/>
      <c r="Q844" s="8"/>
      <c r="R844" s="8"/>
      <c r="S844" s="8"/>
      <c r="T844" s="8"/>
      <c r="U844" s="8"/>
      <c r="V844" s="8"/>
      <c r="W844" s="8"/>
      <c r="X844" s="8"/>
      <c r="Z844" s="8"/>
      <c r="AA844" s="8"/>
      <c r="AB844" s="8"/>
      <c r="AC844" s="8"/>
      <c r="AD844" s="8"/>
      <c r="AE844" s="8"/>
      <c r="AF844" s="8"/>
      <c r="AG844" s="8"/>
      <c r="AH844" s="8"/>
      <c r="AI844" s="8"/>
      <c r="AJ844" s="8"/>
      <c r="AK844" s="8"/>
      <c r="AL844" s="8"/>
      <c r="AM844" s="8"/>
      <c r="AN844" s="8"/>
      <c r="AO844" s="8"/>
      <c r="AP844" s="8"/>
      <c r="AQ844" s="8"/>
      <c r="AR844" s="8"/>
      <c r="AS844" s="8"/>
      <c r="AT844" s="8"/>
      <c r="AU844" s="8"/>
      <c r="AV844" s="8"/>
      <c r="AW844" s="8"/>
      <c r="AX844" s="8"/>
      <c r="AY844" s="8"/>
      <c r="AZ844" s="8"/>
      <c r="BA844" s="8"/>
      <c r="BB844" s="8"/>
      <c r="BC844" s="8"/>
      <c r="BD844" s="8"/>
      <c r="BE844" s="8"/>
      <c r="BF844" s="8"/>
      <c r="BG844" s="8"/>
      <c r="BH844" s="8"/>
      <c r="BI844" s="8"/>
      <c r="BJ844" s="8"/>
      <c r="BK844" s="8"/>
      <c r="BL844" s="8"/>
      <c r="BM844" s="8"/>
      <c r="BN844" s="8"/>
      <c r="BO844" s="8"/>
      <c r="BP844" s="8"/>
      <c r="BQ844" s="8"/>
      <c r="BR844" s="8"/>
      <c r="BS844" s="8"/>
      <c r="BT844" s="8"/>
      <c r="BU844" s="8"/>
      <c r="BV844" s="8"/>
      <c r="BW844" s="8"/>
      <c r="BX844" s="8"/>
      <c r="BY844" s="8"/>
      <c r="BZ844" s="8"/>
      <c r="CA844" s="8"/>
      <c r="CB844" s="8"/>
      <c r="CC844" s="8"/>
      <c r="CD844" s="8"/>
      <c r="CE844" s="8"/>
      <c r="CF844" s="8"/>
      <c r="CG844" s="8"/>
      <c r="CH844" s="8"/>
    </row>
    <row r="845" spans="1:86">
      <c r="A845" s="8"/>
      <c r="B845" s="8"/>
      <c r="C845" s="8"/>
      <c r="D845" s="8"/>
      <c r="E845" s="8"/>
      <c r="F845" s="8"/>
      <c r="G845" s="8"/>
      <c r="H845" s="8"/>
      <c r="I845" s="8"/>
      <c r="J845" s="8"/>
      <c r="K845" s="8"/>
      <c r="L845" s="8"/>
      <c r="M845" s="8"/>
      <c r="N845" s="8"/>
      <c r="O845" s="8"/>
      <c r="P845" s="8"/>
      <c r="Q845" s="8"/>
      <c r="R845" s="8"/>
      <c r="S845" s="8"/>
      <c r="T845" s="8"/>
      <c r="U845" s="8"/>
      <c r="V845" s="8"/>
      <c r="W845" s="8"/>
      <c r="X845" s="8"/>
      <c r="Z845" s="8"/>
      <c r="AA845" s="8"/>
      <c r="AB845" s="8"/>
      <c r="AC845" s="8"/>
      <c r="AD845" s="8"/>
      <c r="AE845" s="8"/>
      <c r="AF845" s="8"/>
      <c r="AG845" s="8"/>
      <c r="AH845" s="8"/>
      <c r="AI845" s="8"/>
      <c r="AJ845" s="8"/>
      <c r="AK845" s="8"/>
      <c r="AL845" s="8"/>
      <c r="AM845" s="8"/>
      <c r="AN845" s="8"/>
      <c r="AO845" s="8"/>
      <c r="AP845" s="8"/>
      <c r="AQ845" s="8"/>
      <c r="AR845" s="8"/>
      <c r="AS845" s="8"/>
      <c r="AT845" s="8"/>
      <c r="AU845" s="8"/>
      <c r="AV845" s="8"/>
      <c r="AW845" s="8"/>
      <c r="AX845" s="8"/>
      <c r="AY845" s="8"/>
      <c r="AZ845" s="8"/>
      <c r="BA845" s="8"/>
      <c r="BB845" s="8"/>
      <c r="BC845" s="8"/>
      <c r="BD845" s="8"/>
      <c r="BE845" s="8"/>
      <c r="BF845" s="8"/>
      <c r="BG845" s="8"/>
      <c r="BH845" s="8"/>
      <c r="BI845" s="8"/>
      <c r="BJ845" s="8"/>
      <c r="BK845" s="8"/>
      <c r="BL845" s="8"/>
      <c r="BM845" s="8"/>
      <c r="BN845" s="8"/>
      <c r="BO845" s="8"/>
      <c r="BP845" s="8"/>
      <c r="BQ845" s="8"/>
      <c r="BR845" s="8"/>
      <c r="BS845" s="8"/>
      <c r="BT845" s="8"/>
      <c r="BU845" s="8"/>
      <c r="BV845" s="8"/>
      <c r="BW845" s="8"/>
      <c r="BX845" s="8"/>
      <c r="BY845" s="8"/>
      <c r="BZ845" s="8"/>
      <c r="CA845" s="8"/>
      <c r="CB845" s="8"/>
      <c r="CC845" s="8"/>
      <c r="CD845" s="8"/>
      <c r="CE845" s="8"/>
      <c r="CF845" s="8"/>
      <c r="CG845" s="8"/>
      <c r="CH845" s="8"/>
    </row>
    <row r="846" spans="1:86">
      <c r="A846" s="8"/>
      <c r="B846" s="8"/>
      <c r="C846" s="8"/>
      <c r="D846" s="8"/>
      <c r="E846" s="8"/>
      <c r="F846" s="8"/>
      <c r="G846" s="8"/>
      <c r="H846" s="8"/>
      <c r="I846" s="8"/>
      <c r="J846" s="8"/>
      <c r="K846" s="8"/>
      <c r="L846" s="8"/>
      <c r="M846" s="8"/>
      <c r="N846" s="8"/>
      <c r="O846" s="8"/>
      <c r="P846" s="8"/>
      <c r="Q846" s="8"/>
      <c r="R846" s="8"/>
      <c r="S846" s="8"/>
      <c r="T846" s="8"/>
      <c r="U846" s="8"/>
      <c r="V846" s="8"/>
      <c r="W846" s="8"/>
      <c r="X846" s="8"/>
      <c r="Z846" s="8"/>
      <c r="AA846" s="8"/>
      <c r="AB846" s="8"/>
      <c r="AC846" s="8"/>
      <c r="AD846" s="8"/>
      <c r="AE846" s="8"/>
      <c r="AF846" s="8"/>
      <c r="AG846" s="8"/>
      <c r="AH846" s="8"/>
      <c r="AI846" s="8"/>
      <c r="AJ846" s="8"/>
      <c r="AK846" s="8"/>
      <c r="AL846" s="8"/>
      <c r="AM846" s="8"/>
      <c r="AN846" s="8"/>
      <c r="AO846" s="8"/>
      <c r="AP846" s="8"/>
      <c r="AQ846" s="8"/>
      <c r="AR846" s="8"/>
      <c r="AS846" s="8"/>
      <c r="AT846" s="8"/>
      <c r="AU846" s="8"/>
      <c r="AV846" s="8"/>
      <c r="AW846" s="8"/>
      <c r="AX846" s="8"/>
      <c r="AY846" s="8"/>
      <c r="AZ846" s="8"/>
      <c r="BA846" s="8"/>
      <c r="BB846" s="8"/>
      <c r="BC846" s="8"/>
      <c r="BD846" s="8"/>
      <c r="BE846" s="8"/>
      <c r="BF846" s="8"/>
      <c r="BG846" s="8"/>
      <c r="BH846" s="8"/>
      <c r="BI846" s="8"/>
      <c r="BJ846" s="8"/>
      <c r="BK846" s="8"/>
      <c r="BL846" s="8"/>
      <c r="BM846" s="8"/>
      <c r="BN846" s="8"/>
      <c r="BO846" s="8"/>
      <c r="BP846" s="8"/>
      <c r="BQ846" s="8"/>
      <c r="BR846" s="8"/>
      <c r="BS846" s="8"/>
      <c r="BT846" s="8"/>
      <c r="BU846" s="8"/>
      <c r="BV846" s="8"/>
      <c r="BW846" s="8"/>
      <c r="BX846" s="8"/>
      <c r="BY846" s="8"/>
      <c r="BZ846" s="8"/>
      <c r="CA846" s="8"/>
      <c r="CB846" s="8"/>
      <c r="CC846" s="8"/>
      <c r="CD846" s="8"/>
      <c r="CE846" s="8"/>
      <c r="CF846" s="8"/>
      <c r="CG846" s="8"/>
      <c r="CH846" s="8"/>
    </row>
    <row r="847" spans="1:86">
      <c r="A847" s="8"/>
      <c r="B847" s="8"/>
      <c r="C847" s="8"/>
      <c r="D847" s="8"/>
      <c r="E847" s="8"/>
      <c r="F847" s="8"/>
      <c r="G847" s="8"/>
      <c r="H847" s="8"/>
      <c r="I847" s="8"/>
      <c r="J847" s="8"/>
      <c r="K847" s="8"/>
      <c r="L847" s="8"/>
      <c r="M847" s="8"/>
      <c r="N847" s="8"/>
      <c r="O847" s="8"/>
      <c r="P847" s="8"/>
      <c r="Q847" s="8"/>
      <c r="R847" s="8"/>
      <c r="S847" s="8"/>
      <c r="T847" s="8"/>
      <c r="U847" s="8"/>
      <c r="V847" s="8"/>
      <c r="W847" s="8"/>
      <c r="X847" s="8"/>
      <c r="Z847" s="8"/>
      <c r="AA847" s="8"/>
      <c r="AB847" s="8"/>
      <c r="AC847" s="8"/>
      <c r="AD847" s="8"/>
      <c r="AE847" s="8"/>
      <c r="AF847" s="8"/>
      <c r="AG847" s="8"/>
      <c r="AH847" s="8"/>
      <c r="AI847" s="8"/>
      <c r="AJ847" s="8"/>
      <c r="AK847" s="8"/>
      <c r="AL847" s="8"/>
      <c r="AM847" s="8"/>
      <c r="AN847" s="8"/>
      <c r="AO847" s="8"/>
      <c r="AP847" s="8"/>
      <c r="AQ847" s="8"/>
      <c r="AR847" s="8"/>
      <c r="AS847" s="8"/>
      <c r="AT847" s="8"/>
      <c r="AU847" s="8"/>
      <c r="AV847" s="8"/>
      <c r="AW847" s="8"/>
      <c r="AX847" s="8"/>
      <c r="AY847" s="8"/>
      <c r="AZ847" s="8"/>
      <c r="BA847" s="8"/>
      <c r="BB847" s="8"/>
      <c r="BC847" s="8"/>
      <c r="BD847" s="8"/>
      <c r="BE847" s="8"/>
      <c r="BF847" s="8"/>
      <c r="BG847" s="8"/>
      <c r="BH847" s="8"/>
      <c r="BI847" s="8"/>
      <c r="BJ847" s="8"/>
      <c r="BK847" s="8"/>
      <c r="BL847" s="8"/>
      <c r="BM847" s="8"/>
      <c r="BN847" s="8"/>
      <c r="BO847" s="8"/>
      <c r="BP847" s="8"/>
      <c r="BQ847" s="8"/>
      <c r="BR847" s="8"/>
      <c r="BS847" s="8"/>
      <c r="BT847" s="8"/>
      <c r="BU847" s="8"/>
      <c r="BV847" s="8"/>
      <c r="BW847" s="8"/>
      <c r="BX847" s="8"/>
      <c r="BY847" s="8"/>
      <c r="BZ847" s="8"/>
      <c r="CA847" s="8"/>
      <c r="CB847" s="8"/>
      <c r="CC847" s="8"/>
      <c r="CD847" s="8"/>
      <c r="CE847" s="8"/>
      <c r="CF847" s="8"/>
      <c r="CG847" s="8"/>
      <c r="CH847" s="8"/>
    </row>
    <row r="848" spans="1:86">
      <c r="A848" s="8"/>
      <c r="B848" s="8"/>
      <c r="C848" s="8"/>
      <c r="D848" s="8"/>
      <c r="E848" s="8"/>
      <c r="F848" s="8"/>
      <c r="G848" s="8"/>
      <c r="H848" s="8"/>
      <c r="I848" s="8"/>
      <c r="J848" s="8"/>
      <c r="K848" s="8"/>
      <c r="L848" s="8"/>
      <c r="M848" s="8"/>
      <c r="N848" s="8"/>
      <c r="O848" s="8"/>
      <c r="P848" s="8"/>
      <c r="Q848" s="8"/>
      <c r="R848" s="8"/>
      <c r="S848" s="8"/>
      <c r="T848" s="8"/>
      <c r="U848" s="8"/>
      <c r="V848" s="8"/>
      <c r="W848" s="8"/>
      <c r="X848" s="8"/>
      <c r="Z848" s="8"/>
      <c r="AA848" s="8"/>
      <c r="AB848" s="8"/>
      <c r="AC848" s="8"/>
      <c r="AD848" s="8"/>
      <c r="AE848" s="8"/>
      <c r="AF848" s="8"/>
      <c r="AG848" s="8"/>
      <c r="AH848" s="8"/>
      <c r="AI848" s="8"/>
      <c r="AJ848" s="8"/>
      <c r="AK848" s="8"/>
      <c r="AL848" s="8"/>
      <c r="AM848" s="8"/>
      <c r="AN848" s="8"/>
      <c r="AO848" s="8"/>
      <c r="AP848" s="8"/>
      <c r="AQ848" s="8"/>
      <c r="AR848" s="8"/>
      <c r="AS848" s="8"/>
      <c r="AT848" s="8"/>
      <c r="AU848" s="8"/>
      <c r="AV848" s="8"/>
      <c r="AW848" s="8"/>
      <c r="AX848" s="8"/>
      <c r="AY848" s="8"/>
      <c r="AZ848" s="8"/>
      <c r="BA848" s="8"/>
      <c r="BB848" s="8"/>
      <c r="BC848" s="8"/>
      <c r="BD848" s="8"/>
      <c r="BE848" s="8"/>
      <c r="BF848" s="8"/>
      <c r="BG848" s="8"/>
      <c r="BH848" s="8"/>
      <c r="BI848" s="8"/>
      <c r="BJ848" s="8"/>
      <c r="BK848" s="8"/>
      <c r="BL848" s="8"/>
      <c r="BM848" s="8"/>
      <c r="BN848" s="8"/>
      <c r="BO848" s="8"/>
      <c r="BP848" s="8"/>
      <c r="BQ848" s="8"/>
      <c r="BR848" s="8"/>
      <c r="BS848" s="8"/>
      <c r="BT848" s="8"/>
      <c r="BU848" s="8"/>
      <c r="BV848" s="8"/>
      <c r="BW848" s="8"/>
      <c r="BX848" s="8"/>
      <c r="BY848" s="8"/>
      <c r="BZ848" s="8"/>
      <c r="CA848" s="8"/>
      <c r="CB848" s="8"/>
      <c r="CC848" s="8"/>
      <c r="CD848" s="8"/>
      <c r="CE848" s="8"/>
      <c r="CF848" s="8"/>
      <c r="CG848" s="8"/>
      <c r="CH848" s="8"/>
    </row>
    <row r="849" spans="1:86">
      <c r="A849" s="8"/>
      <c r="B849" s="8"/>
      <c r="C849" s="8"/>
      <c r="D849" s="8"/>
      <c r="E849" s="8"/>
      <c r="F849" s="8"/>
      <c r="G849" s="8"/>
      <c r="H849" s="8"/>
      <c r="I849" s="8"/>
      <c r="J849" s="8"/>
      <c r="K849" s="8"/>
      <c r="L849" s="8"/>
      <c r="M849" s="8"/>
      <c r="N849" s="8"/>
      <c r="O849" s="8"/>
      <c r="P849" s="8"/>
      <c r="Q849" s="8"/>
      <c r="R849" s="8"/>
      <c r="S849" s="8"/>
      <c r="T849" s="8"/>
      <c r="U849" s="8"/>
      <c r="V849" s="8"/>
      <c r="W849" s="8"/>
      <c r="X849" s="8"/>
      <c r="Z849" s="8"/>
      <c r="AA849" s="8"/>
      <c r="AB849" s="8"/>
      <c r="AC849" s="8"/>
      <c r="AD849" s="8"/>
      <c r="AE849" s="8"/>
      <c r="AF849" s="8"/>
      <c r="AG849" s="8"/>
      <c r="AH849" s="8"/>
      <c r="AI849" s="8"/>
      <c r="AJ849" s="8"/>
      <c r="AK849" s="8"/>
      <c r="AL849" s="8"/>
      <c r="AM849" s="8"/>
      <c r="AN849" s="8"/>
      <c r="AO849" s="8"/>
      <c r="AP849" s="8"/>
      <c r="AQ849" s="8"/>
      <c r="AR849" s="8"/>
      <c r="AS849" s="8"/>
      <c r="AT849" s="8"/>
      <c r="AU849" s="8"/>
      <c r="AV849" s="8"/>
      <c r="AW849" s="8"/>
      <c r="AX849" s="8"/>
      <c r="AY849" s="8"/>
      <c r="AZ849" s="8"/>
      <c r="BA849" s="8"/>
      <c r="BB849" s="8"/>
      <c r="BC849" s="8"/>
      <c r="BD849" s="8"/>
      <c r="BE849" s="8"/>
      <c r="BF849" s="8"/>
      <c r="BG849" s="8"/>
      <c r="BH849" s="8"/>
      <c r="BI849" s="8"/>
      <c r="BJ849" s="8"/>
      <c r="BK849" s="8"/>
      <c r="BL849" s="8"/>
      <c r="BM849" s="8"/>
      <c r="BN849" s="8"/>
      <c r="BO849" s="8"/>
      <c r="BP849" s="8"/>
      <c r="BQ849" s="8"/>
      <c r="BR849" s="8"/>
      <c r="BS849" s="8"/>
      <c r="BT849" s="8"/>
      <c r="BU849" s="8"/>
      <c r="BV849" s="8"/>
      <c r="BW849" s="8"/>
      <c r="BX849" s="8"/>
      <c r="BY849" s="8"/>
      <c r="BZ849" s="8"/>
      <c r="CA849" s="8"/>
      <c r="CB849" s="8"/>
      <c r="CC849" s="8"/>
      <c r="CD849" s="8"/>
      <c r="CE849" s="8"/>
      <c r="CF849" s="8"/>
      <c r="CG849" s="8"/>
      <c r="CH849" s="8"/>
    </row>
    <row r="850" spans="1:86">
      <c r="A850" s="8"/>
      <c r="B850" s="8"/>
      <c r="C850" s="8"/>
      <c r="D850" s="8"/>
      <c r="E850" s="8"/>
      <c r="F850" s="8"/>
      <c r="G850" s="8"/>
      <c r="H850" s="8"/>
      <c r="I850" s="8"/>
      <c r="J850" s="8"/>
      <c r="K850" s="8"/>
      <c r="L850" s="8"/>
      <c r="M850" s="8"/>
      <c r="N850" s="8"/>
      <c r="O850" s="8"/>
      <c r="P850" s="8"/>
      <c r="Q850" s="8"/>
      <c r="R850" s="8"/>
      <c r="S850" s="8"/>
      <c r="T850" s="8"/>
      <c r="U850" s="8"/>
      <c r="V850" s="8"/>
      <c r="W850" s="8"/>
      <c r="X850" s="8"/>
      <c r="Z850" s="8"/>
      <c r="AA850" s="8"/>
      <c r="AB850" s="8"/>
      <c r="AC850" s="8"/>
      <c r="AD850" s="8"/>
      <c r="AE850" s="8"/>
      <c r="AF850" s="8"/>
      <c r="AG850" s="8"/>
      <c r="AH850" s="8"/>
      <c r="AI850" s="8"/>
      <c r="AJ850" s="8"/>
      <c r="AK850" s="8"/>
      <c r="AL850" s="8"/>
      <c r="AM850" s="8"/>
      <c r="AN850" s="8"/>
      <c r="AO850" s="8"/>
      <c r="AP850" s="8"/>
      <c r="AQ850" s="8"/>
      <c r="AR850" s="8"/>
      <c r="AS850" s="8"/>
      <c r="AT850" s="8"/>
      <c r="AU850" s="8"/>
      <c r="AV850" s="8"/>
      <c r="AW850" s="8"/>
      <c r="AX850" s="8"/>
      <c r="AY850" s="8"/>
      <c r="AZ850" s="8"/>
      <c r="BA850" s="8"/>
      <c r="BB850" s="8"/>
      <c r="BC850" s="8"/>
      <c r="BD850" s="8"/>
      <c r="BE850" s="8"/>
      <c r="BF850" s="8"/>
      <c r="BG850" s="8"/>
      <c r="BH850" s="8"/>
      <c r="BI850" s="8"/>
      <c r="BJ850" s="8"/>
      <c r="BK850" s="8"/>
      <c r="BL850" s="8"/>
      <c r="BM850" s="8"/>
      <c r="BN850" s="8"/>
      <c r="BO850" s="8"/>
      <c r="BP850" s="8"/>
      <c r="BQ850" s="8"/>
      <c r="BR850" s="8"/>
      <c r="BS850" s="8"/>
      <c r="BT850" s="8"/>
      <c r="BU850" s="8"/>
      <c r="BV850" s="8"/>
      <c r="BW850" s="8"/>
      <c r="BX850" s="8"/>
      <c r="BY850" s="8"/>
      <c r="BZ850" s="8"/>
      <c r="CA850" s="8"/>
      <c r="CB850" s="8"/>
      <c r="CC850" s="8"/>
      <c r="CD850" s="8"/>
      <c r="CE850" s="8"/>
      <c r="CF850" s="8"/>
      <c r="CG850" s="8"/>
      <c r="CH850" s="8"/>
    </row>
    <row r="851" spans="1:86">
      <c r="A851" s="8"/>
      <c r="B851" s="8"/>
      <c r="C851" s="8"/>
      <c r="D851" s="8"/>
      <c r="E851" s="8"/>
      <c r="F851" s="8"/>
      <c r="G851" s="8"/>
      <c r="H851" s="8"/>
      <c r="I851" s="8"/>
      <c r="J851" s="8"/>
      <c r="K851" s="8"/>
      <c r="L851" s="8"/>
      <c r="M851" s="8"/>
      <c r="N851" s="8"/>
      <c r="O851" s="8"/>
      <c r="P851" s="8"/>
      <c r="Q851" s="8"/>
      <c r="R851" s="8"/>
      <c r="S851" s="8"/>
      <c r="T851" s="8"/>
      <c r="U851" s="8"/>
      <c r="V851" s="8"/>
      <c r="W851" s="8"/>
      <c r="X851" s="8"/>
      <c r="Z851" s="8"/>
      <c r="AA851" s="8"/>
      <c r="AB851" s="8"/>
      <c r="AC851" s="8"/>
      <c r="AD851" s="8"/>
      <c r="AE851" s="8"/>
      <c r="AF851" s="8"/>
      <c r="AG851" s="8"/>
      <c r="AH851" s="8"/>
      <c r="AI851" s="8"/>
      <c r="AJ851" s="8"/>
      <c r="AK851" s="8"/>
      <c r="AL851" s="8"/>
      <c r="AM851" s="8"/>
      <c r="AN851" s="8"/>
      <c r="AO851" s="8"/>
      <c r="AP851" s="8"/>
      <c r="AQ851" s="8"/>
      <c r="AR851" s="8"/>
      <c r="AS851" s="8"/>
      <c r="AT851" s="8"/>
      <c r="AU851" s="8"/>
      <c r="AV851" s="8"/>
      <c r="AW851" s="8"/>
      <c r="AX851" s="8"/>
      <c r="AY851" s="8"/>
      <c r="AZ851" s="8"/>
      <c r="BA851" s="8"/>
      <c r="BB851" s="8"/>
      <c r="BC851" s="8"/>
      <c r="BD851" s="8"/>
      <c r="BE851" s="8"/>
      <c r="BF851" s="8"/>
      <c r="BG851" s="8"/>
      <c r="BH851" s="8"/>
      <c r="BI851" s="8"/>
      <c r="BJ851" s="8"/>
      <c r="BK851" s="8"/>
      <c r="BL851" s="8"/>
      <c r="BM851" s="8"/>
      <c r="BN851" s="8"/>
      <c r="BO851" s="8"/>
      <c r="BP851" s="8"/>
      <c r="BQ851" s="8"/>
      <c r="BR851" s="8"/>
      <c r="BS851" s="8"/>
      <c r="BT851" s="8"/>
      <c r="BU851" s="8"/>
      <c r="BV851" s="8"/>
      <c r="BW851" s="8"/>
      <c r="BX851" s="8"/>
      <c r="BY851" s="8"/>
      <c r="BZ851" s="8"/>
      <c r="CA851" s="8"/>
      <c r="CB851" s="8"/>
      <c r="CC851" s="8"/>
      <c r="CD851" s="8"/>
      <c r="CE851" s="8"/>
      <c r="CF851" s="8"/>
      <c r="CG851" s="8"/>
      <c r="CH851" s="8"/>
    </row>
    <row r="852" spans="1:86">
      <c r="A852" s="8"/>
      <c r="B852" s="8"/>
      <c r="C852" s="8"/>
      <c r="D852" s="8"/>
      <c r="E852" s="8"/>
      <c r="F852" s="8"/>
      <c r="G852" s="8"/>
      <c r="H852" s="8"/>
      <c r="I852" s="8"/>
      <c r="J852" s="8"/>
      <c r="K852" s="8"/>
      <c r="L852" s="8"/>
      <c r="M852" s="8"/>
      <c r="N852" s="8"/>
      <c r="O852" s="8"/>
      <c r="P852" s="8"/>
      <c r="Q852" s="8"/>
      <c r="R852" s="8"/>
      <c r="S852" s="8"/>
      <c r="T852" s="8"/>
      <c r="U852" s="8"/>
      <c r="V852" s="8"/>
      <c r="W852" s="8"/>
      <c r="X852" s="8"/>
      <c r="Z852" s="8"/>
      <c r="AA852" s="8"/>
      <c r="AB852" s="8"/>
      <c r="AC852" s="8"/>
      <c r="AD852" s="8"/>
      <c r="AE852" s="8"/>
      <c r="AF852" s="8"/>
      <c r="AG852" s="8"/>
      <c r="AH852" s="8"/>
      <c r="AI852" s="8"/>
      <c r="AJ852" s="8"/>
      <c r="AK852" s="8"/>
      <c r="AL852" s="8"/>
      <c r="AM852" s="8"/>
      <c r="AN852" s="8"/>
      <c r="AO852" s="8"/>
      <c r="AP852" s="8"/>
      <c r="AQ852" s="8"/>
      <c r="AR852" s="8"/>
      <c r="AS852" s="8"/>
      <c r="AT852" s="8"/>
      <c r="AU852" s="8"/>
      <c r="AV852" s="8"/>
      <c r="AW852" s="8"/>
      <c r="AX852" s="8"/>
      <c r="AY852" s="8"/>
      <c r="AZ852" s="8"/>
      <c r="BA852" s="8"/>
      <c r="BB852" s="8"/>
      <c r="BC852" s="8"/>
      <c r="BD852" s="8"/>
      <c r="BE852" s="8"/>
      <c r="BF852" s="8"/>
      <c r="BG852" s="8"/>
      <c r="BH852" s="8"/>
      <c r="BI852" s="8"/>
      <c r="BJ852" s="8"/>
      <c r="BK852" s="8"/>
      <c r="BL852" s="8"/>
      <c r="BM852" s="8"/>
      <c r="BN852" s="8"/>
      <c r="BO852" s="8"/>
      <c r="BP852" s="8"/>
      <c r="BQ852" s="8"/>
      <c r="BR852" s="8"/>
      <c r="BS852" s="8"/>
      <c r="BT852" s="8"/>
      <c r="BU852" s="8"/>
      <c r="BV852" s="8"/>
      <c r="BW852" s="8"/>
      <c r="BX852" s="8"/>
      <c r="BY852" s="8"/>
      <c r="BZ852" s="8"/>
      <c r="CA852" s="8"/>
      <c r="CB852" s="8"/>
      <c r="CC852" s="8"/>
      <c r="CD852" s="8"/>
      <c r="CE852" s="8"/>
      <c r="CF852" s="8"/>
      <c r="CG852" s="8"/>
      <c r="CH852" s="8"/>
    </row>
    <row r="853" spans="1:86">
      <c r="A853" s="8"/>
      <c r="B853" s="8"/>
      <c r="C853" s="8"/>
      <c r="D853" s="8"/>
      <c r="E853" s="8"/>
      <c r="F853" s="8"/>
      <c r="G853" s="8"/>
      <c r="H853" s="8"/>
      <c r="I853" s="8"/>
      <c r="J853" s="8"/>
      <c r="K853" s="8"/>
      <c r="L853" s="8"/>
      <c r="M853" s="8"/>
      <c r="N853" s="8"/>
      <c r="O853" s="8"/>
      <c r="P853" s="8"/>
      <c r="Q853" s="8"/>
      <c r="R853" s="8"/>
      <c r="S853" s="8"/>
      <c r="T853" s="8"/>
      <c r="U853" s="8"/>
      <c r="V853" s="8"/>
      <c r="W853" s="8"/>
      <c r="X853" s="8"/>
      <c r="Z853" s="8"/>
      <c r="AA853" s="8"/>
      <c r="AB853" s="8"/>
      <c r="AC853" s="8"/>
      <c r="AD853" s="8"/>
      <c r="AE853" s="8"/>
      <c r="AF853" s="8"/>
      <c r="AG853" s="8"/>
      <c r="AH853" s="8"/>
      <c r="AI853" s="8"/>
      <c r="AJ853" s="8"/>
      <c r="AK853" s="8"/>
      <c r="AL853" s="8"/>
      <c r="AM853" s="8"/>
      <c r="AN853" s="8"/>
      <c r="AO853" s="8"/>
      <c r="AP853" s="8"/>
      <c r="AQ853" s="8"/>
      <c r="AR853" s="8"/>
      <c r="AS853" s="8"/>
      <c r="AT853" s="8"/>
      <c r="AU853" s="8"/>
      <c r="AV853" s="8"/>
      <c r="AW853" s="8"/>
      <c r="AX853" s="8"/>
      <c r="AY853" s="8"/>
      <c r="AZ853" s="8"/>
      <c r="BA853" s="8"/>
      <c r="BB853" s="8"/>
      <c r="BC853" s="8"/>
      <c r="BD853" s="8"/>
      <c r="BE853" s="8"/>
      <c r="BF853" s="8"/>
      <c r="BG853" s="8"/>
      <c r="BH853" s="8"/>
      <c r="BI853" s="8"/>
      <c r="BJ853" s="8"/>
      <c r="BK853" s="8"/>
      <c r="BL853" s="8"/>
      <c r="BM853" s="8"/>
      <c r="BN853" s="8"/>
      <c r="BO853" s="8"/>
      <c r="BP853" s="8"/>
      <c r="BQ853" s="8"/>
      <c r="BR853" s="8"/>
      <c r="BS853" s="8"/>
      <c r="BT853" s="8"/>
      <c r="BU853" s="8"/>
      <c r="BV853" s="8"/>
      <c r="BW853" s="8"/>
      <c r="BX853" s="8"/>
      <c r="BY853" s="8"/>
      <c r="BZ853" s="8"/>
      <c r="CA853" s="8"/>
      <c r="CB853" s="8"/>
      <c r="CC853" s="8"/>
      <c r="CD853" s="8"/>
      <c r="CE853" s="8"/>
      <c r="CF853" s="8"/>
      <c r="CG853" s="8"/>
      <c r="CH853" s="8"/>
    </row>
    <row r="854" spans="1:86">
      <c r="A854" s="8"/>
      <c r="B854" s="8"/>
      <c r="C854" s="8"/>
      <c r="D854" s="8"/>
      <c r="E854" s="8"/>
      <c r="F854" s="8"/>
      <c r="G854" s="8"/>
      <c r="H854" s="8"/>
      <c r="I854" s="8"/>
      <c r="J854" s="8"/>
      <c r="K854" s="8"/>
      <c r="L854" s="8"/>
      <c r="M854" s="8"/>
      <c r="N854" s="8"/>
      <c r="O854" s="8"/>
      <c r="P854" s="8"/>
      <c r="Q854" s="8"/>
      <c r="R854" s="8"/>
      <c r="S854" s="8"/>
      <c r="T854" s="8"/>
      <c r="U854" s="8"/>
      <c r="V854" s="8"/>
      <c r="W854" s="8"/>
      <c r="X854" s="8"/>
      <c r="Z854" s="8"/>
      <c r="AA854" s="8"/>
      <c r="AB854" s="8"/>
      <c r="AC854" s="8"/>
      <c r="AD854" s="8"/>
      <c r="AE854" s="8"/>
      <c r="AF854" s="8"/>
      <c r="AG854" s="8"/>
      <c r="AH854" s="8"/>
      <c r="AI854" s="8"/>
      <c r="AJ854" s="8"/>
      <c r="AK854" s="8"/>
      <c r="AL854" s="8"/>
      <c r="AM854" s="8"/>
      <c r="AN854" s="8"/>
      <c r="AO854" s="8"/>
      <c r="AP854" s="8"/>
      <c r="AQ854" s="8"/>
      <c r="AR854" s="8"/>
      <c r="AS854" s="8"/>
      <c r="AT854" s="8"/>
      <c r="AU854" s="8"/>
      <c r="AV854" s="8"/>
      <c r="AW854" s="8"/>
      <c r="AX854" s="8"/>
      <c r="AY854" s="8"/>
      <c r="AZ854" s="8"/>
      <c r="BA854" s="8"/>
      <c r="BB854" s="8"/>
      <c r="BC854" s="8"/>
      <c r="BD854" s="8"/>
      <c r="BE854" s="8"/>
      <c r="BF854" s="8"/>
      <c r="BG854" s="8"/>
      <c r="BH854" s="8"/>
      <c r="BI854" s="8"/>
      <c r="BJ854" s="8"/>
      <c r="BK854" s="8"/>
      <c r="BL854" s="8"/>
      <c r="BM854" s="8"/>
      <c r="BN854" s="8"/>
      <c r="BO854" s="8"/>
      <c r="BP854" s="8"/>
      <c r="BQ854" s="8"/>
      <c r="BR854" s="8"/>
      <c r="BS854" s="8"/>
      <c r="BT854" s="8"/>
      <c r="BU854" s="8"/>
      <c r="BV854" s="8"/>
      <c r="BW854" s="8"/>
      <c r="BX854" s="8"/>
      <c r="BY854" s="8"/>
      <c r="BZ854" s="8"/>
      <c r="CA854" s="8"/>
      <c r="CB854" s="8"/>
      <c r="CC854" s="8"/>
      <c r="CD854" s="8"/>
      <c r="CE854" s="8"/>
      <c r="CF854" s="8"/>
      <c r="CG854" s="8"/>
      <c r="CH854" s="8"/>
    </row>
    <row r="855" spans="1:86">
      <c r="A855" s="8"/>
      <c r="B855" s="8"/>
      <c r="C855" s="8"/>
      <c r="D855" s="8"/>
      <c r="E855" s="8"/>
      <c r="F855" s="8"/>
      <c r="G855" s="8"/>
      <c r="H855" s="8"/>
      <c r="I855" s="8"/>
      <c r="J855" s="8"/>
      <c r="K855" s="8"/>
      <c r="L855" s="8"/>
      <c r="M855" s="8"/>
      <c r="N855" s="8"/>
      <c r="O855" s="8"/>
      <c r="P855" s="8"/>
      <c r="Q855" s="8"/>
      <c r="R855" s="8"/>
      <c r="S855" s="8"/>
      <c r="T855" s="8"/>
      <c r="U855" s="8"/>
      <c r="V855" s="8"/>
      <c r="W855" s="8"/>
      <c r="X855" s="8"/>
      <c r="Z855" s="8"/>
      <c r="AA855" s="8"/>
      <c r="AB855" s="8"/>
      <c r="AC855" s="8"/>
      <c r="AD855" s="8"/>
      <c r="AE855" s="8"/>
      <c r="AF855" s="8"/>
      <c r="AG855" s="8"/>
      <c r="AH855" s="8"/>
      <c r="AI855" s="8"/>
      <c r="AJ855" s="8"/>
      <c r="AK855" s="8"/>
      <c r="AL855" s="8"/>
      <c r="AM855" s="8"/>
      <c r="AN855" s="8"/>
      <c r="AO855" s="8"/>
      <c r="AP855" s="8"/>
      <c r="AQ855" s="8"/>
      <c r="AR855" s="8"/>
      <c r="AS855" s="8"/>
      <c r="AT855" s="8"/>
      <c r="AU855" s="8"/>
      <c r="AV855" s="8"/>
      <c r="AW855" s="8"/>
      <c r="AX855" s="8"/>
      <c r="AY855" s="8"/>
      <c r="AZ855" s="8"/>
      <c r="BA855" s="8"/>
      <c r="BB855" s="8"/>
      <c r="BC855" s="8"/>
      <c r="BD855" s="8"/>
      <c r="BE855" s="8"/>
      <c r="BF855" s="8"/>
      <c r="BG855" s="8"/>
      <c r="BH855" s="8"/>
      <c r="BI855" s="8"/>
      <c r="BJ855" s="8"/>
      <c r="BK855" s="8"/>
      <c r="BL855" s="8"/>
      <c r="BM855" s="8"/>
      <c r="BN855" s="8"/>
      <c r="BO855" s="8"/>
      <c r="BP855" s="8"/>
      <c r="BQ855" s="8"/>
      <c r="BR855" s="8"/>
      <c r="BS855" s="8"/>
      <c r="BT855" s="8"/>
      <c r="BU855" s="8"/>
      <c r="BV855" s="8"/>
      <c r="BW855" s="8"/>
      <c r="BX855" s="8"/>
      <c r="BY855" s="8"/>
      <c r="BZ855" s="8"/>
      <c r="CA855" s="8"/>
      <c r="CB855" s="8"/>
      <c r="CC855" s="8"/>
      <c r="CD855" s="8"/>
      <c r="CE855" s="8"/>
      <c r="CF855" s="8"/>
      <c r="CG855" s="8"/>
      <c r="CH855" s="8"/>
    </row>
    <row r="856" spans="1:86">
      <c r="A856" s="8"/>
      <c r="B856" s="8"/>
      <c r="C856" s="8"/>
      <c r="D856" s="8"/>
      <c r="E856" s="8"/>
      <c r="F856" s="8"/>
      <c r="G856" s="8"/>
      <c r="H856" s="8"/>
      <c r="I856" s="8"/>
      <c r="J856" s="8"/>
      <c r="K856" s="8"/>
      <c r="L856" s="8"/>
      <c r="M856" s="8"/>
      <c r="N856" s="8"/>
      <c r="O856" s="8"/>
      <c r="P856" s="8"/>
      <c r="Q856" s="8"/>
      <c r="R856" s="8"/>
      <c r="S856" s="8"/>
      <c r="T856" s="8"/>
      <c r="U856" s="8"/>
      <c r="V856" s="8"/>
      <c r="W856" s="8"/>
      <c r="X856" s="8"/>
      <c r="Z856" s="8"/>
      <c r="AA856" s="8"/>
      <c r="AB856" s="8"/>
      <c r="AC856" s="8"/>
      <c r="AD856" s="8"/>
      <c r="AE856" s="8"/>
      <c r="AF856" s="8"/>
      <c r="AG856" s="8"/>
      <c r="AH856" s="8"/>
      <c r="AI856" s="8"/>
      <c r="AJ856" s="8"/>
      <c r="AK856" s="8"/>
      <c r="AL856" s="8"/>
      <c r="AM856" s="8"/>
      <c r="AN856" s="8"/>
      <c r="AO856" s="8"/>
      <c r="AP856" s="8"/>
      <c r="AQ856" s="8"/>
      <c r="AR856" s="8"/>
      <c r="AS856" s="8"/>
      <c r="AT856" s="8"/>
      <c r="AU856" s="8"/>
      <c r="AV856" s="8"/>
      <c r="AW856" s="8"/>
      <c r="AX856" s="8"/>
      <c r="AY856" s="8"/>
      <c r="AZ856" s="8"/>
      <c r="BA856" s="8"/>
      <c r="BB856" s="8"/>
      <c r="BC856" s="8"/>
      <c r="BD856" s="8"/>
      <c r="BE856" s="8"/>
      <c r="BF856" s="8"/>
      <c r="BG856" s="8"/>
      <c r="BH856" s="8"/>
      <c r="BI856" s="8"/>
      <c r="BJ856" s="8"/>
      <c r="BK856" s="8"/>
      <c r="BL856" s="8"/>
      <c r="BM856" s="8"/>
      <c r="BN856" s="8"/>
      <c r="BO856" s="8"/>
      <c r="BP856" s="8"/>
      <c r="BQ856" s="8"/>
      <c r="BR856" s="8"/>
      <c r="BS856" s="8"/>
      <c r="BT856" s="8"/>
      <c r="BU856" s="8"/>
      <c r="BV856" s="8"/>
      <c r="BW856" s="8"/>
      <c r="BX856" s="8"/>
      <c r="BY856" s="8"/>
      <c r="BZ856" s="8"/>
      <c r="CA856" s="8"/>
      <c r="CB856" s="8"/>
      <c r="CC856" s="8"/>
      <c r="CD856" s="8"/>
      <c r="CE856" s="8"/>
      <c r="CF856" s="8"/>
      <c r="CG856" s="8"/>
      <c r="CH856" s="8"/>
    </row>
    <row r="857" spans="1:86">
      <c r="A857" s="8"/>
      <c r="B857" s="8"/>
      <c r="C857" s="8"/>
      <c r="D857" s="8"/>
      <c r="E857" s="8"/>
      <c r="F857" s="8"/>
      <c r="G857" s="8"/>
      <c r="H857" s="8"/>
      <c r="I857" s="8"/>
      <c r="J857" s="8"/>
      <c r="K857" s="8"/>
      <c r="L857" s="8"/>
      <c r="M857" s="8"/>
      <c r="N857" s="8"/>
      <c r="O857" s="8"/>
      <c r="P857" s="8"/>
      <c r="Q857" s="8"/>
      <c r="R857" s="8"/>
      <c r="S857" s="8"/>
      <c r="T857" s="8"/>
      <c r="U857" s="8"/>
      <c r="V857" s="8"/>
      <c r="W857" s="8"/>
      <c r="X857" s="8"/>
      <c r="Z857" s="8"/>
      <c r="AA857" s="8"/>
      <c r="AB857" s="8"/>
      <c r="AC857" s="8"/>
      <c r="AD857" s="8"/>
      <c r="AE857" s="8"/>
      <c r="AF857" s="8"/>
      <c r="AG857" s="8"/>
      <c r="AH857" s="8"/>
      <c r="AI857" s="8"/>
      <c r="AJ857" s="8"/>
      <c r="AK857" s="8"/>
      <c r="AL857" s="8"/>
      <c r="AM857" s="8"/>
      <c r="AN857" s="8"/>
      <c r="AO857" s="8"/>
      <c r="AP857" s="8"/>
      <c r="AQ857" s="8"/>
      <c r="AR857" s="8"/>
      <c r="AS857" s="8"/>
      <c r="AT857" s="8"/>
      <c r="AU857" s="8"/>
      <c r="AV857" s="8"/>
      <c r="AW857" s="8"/>
      <c r="AX857" s="8"/>
      <c r="AY857" s="8"/>
      <c r="AZ857" s="8"/>
      <c r="BA857" s="8"/>
      <c r="BB857" s="8"/>
      <c r="BC857" s="8"/>
      <c r="BD857" s="8"/>
      <c r="BE857" s="8"/>
      <c r="BF857" s="8"/>
      <c r="BG857" s="8"/>
      <c r="BH857" s="8"/>
      <c r="BI857" s="8"/>
      <c r="BJ857" s="8"/>
      <c r="BK857" s="8"/>
      <c r="BL857" s="8"/>
      <c r="BM857" s="8"/>
      <c r="BN857" s="8"/>
      <c r="BO857" s="8"/>
      <c r="BP857" s="8"/>
      <c r="BQ857" s="8"/>
      <c r="BR857" s="8"/>
      <c r="BS857" s="8"/>
      <c r="BT857" s="8"/>
      <c r="BU857" s="8"/>
      <c r="BV857" s="8"/>
      <c r="BW857" s="8"/>
      <c r="BX857" s="8"/>
      <c r="BY857" s="8"/>
      <c r="BZ857" s="8"/>
      <c r="CA857" s="8"/>
      <c r="CB857" s="8"/>
      <c r="CC857" s="8"/>
      <c r="CD857" s="8"/>
      <c r="CE857" s="8"/>
      <c r="CF857" s="8"/>
      <c r="CG857" s="8"/>
      <c r="CH857" s="8"/>
    </row>
    <row r="858" spans="1:86">
      <c r="A858" s="8"/>
      <c r="B858" s="8"/>
      <c r="C858" s="8"/>
      <c r="D858" s="8"/>
      <c r="E858" s="8"/>
      <c r="F858" s="8"/>
      <c r="G858" s="8"/>
      <c r="H858" s="8"/>
      <c r="I858" s="8"/>
      <c r="J858" s="8"/>
      <c r="K858" s="8"/>
      <c r="L858" s="8"/>
      <c r="M858" s="8"/>
      <c r="N858" s="8"/>
      <c r="O858" s="8"/>
      <c r="P858" s="8"/>
      <c r="Q858" s="8"/>
      <c r="R858" s="8"/>
      <c r="S858" s="8"/>
      <c r="T858" s="8"/>
      <c r="U858" s="8"/>
      <c r="V858" s="8"/>
      <c r="W858" s="8"/>
      <c r="X858" s="8"/>
      <c r="Z858" s="8"/>
      <c r="AA858" s="8"/>
      <c r="AB858" s="8"/>
      <c r="AC858" s="8"/>
      <c r="AD858" s="8"/>
      <c r="AE858" s="8"/>
      <c r="AF858" s="8"/>
      <c r="AG858" s="8"/>
      <c r="AH858" s="8"/>
      <c r="AI858" s="8"/>
      <c r="AJ858" s="8"/>
      <c r="AK858" s="8"/>
      <c r="AL858" s="8"/>
      <c r="AM858" s="8"/>
      <c r="AN858" s="8"/>
      <c r="AO858" s="8"/>
      <c r="AP858" s="8"/>
      <c r="AQ858" s="8"/>
      <c r="AR858" s="8"/>
      <c r="AS858" s="8"/>
      <c r="AT858" s="8"/>
      <c r="AU858" s="8"/>
      <c r="AV858" s="8"/>
      <c r="AW858" s="8"/>
      <c r="AX858" s="8"/>
      <c r="AY858" s="8"/>
      <c r="AZ858" s="8"/>
      <c r="BA858" s="8"/>
      <c r="BB858" s="8"/>
      <c r="BC858" s="8"/>
      <c r="BD858" s="8"/>
      <c r="BE858" s="8"/>
      <c r="BF858" s="8"/>
      <c r="BG858" s="8"/>
      <c r="BH858" s="8"/>
      <c r="BI858" s="8"/>
      <c r="BJ858" s="8"/>
      <c r="BK858" s="8"/>
      <c r="BL858" s="8"/>
      <c r="BM858" s="8"/>
      <c r="BN858" s="8"/>
      <c r="BO858" s="8"/>
      <c r="BP858" s="8"/>
      <c r="BQ858" s="8"/>
      <c r="BR858" s="8"/>
      <c r="BS858" s="8"/>
      <c r="BT858" s="8"/>
      <c r="BU858" s="8"/>
      <c r="BV858" s="8"/>
      <c r="BW858" s="8"/>
      <c r="BX858" s="8"/>
      <c r="BY858" s="8"/>
      <c r="BZ858" s="8"/>
      <c r="CA858" s="8"/>
      <c r="CB858" s="8"/>
      <c r="CC858" s="8"/>
      <c r="CD858" s="8"/>
      <c r="CE858" s="8"/>
      <c r="CF858" s="8"/>
      <c r="CG858" s="8"/>
      <c r="CH858" s="8"/>
    </row>
    <row r="859" spans="1:86">
      <c r="A859" s="8"/>
      <c r="B859" s="8"/>
      <c r="C859" s="8"/>
      <c r="D859" s="8"/>
      <c r="E859" s="8"/>
      <c r="F859" s="8"/>
      <c r="G859" s="8"/>
      <c r="H859" s="8"/>
      <c r="I859" s="8"/>
      <c r="J859" s="8"/>
      <c r="K859" s="8"/>
      <c r="L859" s="8"/>
      <c r="M859" s="8"/>
      <c r="N859" s="8"/>
      <c r="O859" s="8"/>
      <c r="P859" s="8"/>
      <c r="Q859" s="8"/>
      <c r="R859" s="8"/>
      <c r="S859" s="8"/>
      <c r="T859" s="8"/>
      <c r="U859" s="8"/>
      <c r="V859" s="8"/>
      <c r="W859" s="8"/>
      <c r="X859" s="8"/>
      <c r="Z859" s="8"/>
      <c r="AA859" s="8"/>
      <c r="AB859" s="8"/>
      <c r="AC859" s="8"/>
      <c r="AD859" s="8"/>
      <c r="AE859" s="8"/>
      <c r="AF859" s="8"/>
      <c r="AG859" s="8"/>
      <c r="AH859" s="8"/>
      <c r="AI859" s="8"/>
      <c r="AJ859" s="8"/>
      <c r="AK859" s="8"/>
      <c r="AL859" s="8"/>
      <c r="AM859" s="8"/>
      <c r="AN859" s="8"/>
      <c r="AO859" s="8"/>
      <c r="AP859" s="8"/>
      <c r="AQ859" s="8"/>
      <c r="AR859" s="8"/>
      <c r="AS859" s="8"/>
      <c r="AT859" s="8"/>
      <c r="AU859" s="8"/>
      <c r="AV859" s="8"/>
      <c r="AW859" s="8"/>
      <c r="AX859" s="8"/>
      <c r="AY859" s="8"/>
      <c r="AZ859" s="8"/>
      <c r="BA859" s="8"/>
      <c r="BB859" s="8"/>
      <c r="BC859" s="8"/>
      <c r="BD859" s="8"/>
      <c r="BE859" s="8"/>
      <c r="BF859" s="8"/>
      <c r="BG859" s="8"/>
      <c r="BH859" s="8"/>
      <c r="BI859" s="8"/>
      <c r="BJ859" s="8"/>
      <c r="BK859" s="8"/>
      <c r="BL859" s="8"/>
      <c r="BM859" s="8"/>
      <c r="BN859" s="8"/>
      <c r="BO859" s="8"/>
      <c r="BP859" s="8"/>
      <c r="BQ859" s="8"/>
      <c r="BR859" s="8"/>
      <c r="BS859" s="8"/>
      <c r="BT859" s="8"/>
      <c r="BU859" s="8"/>
      <c r="BV859" s="8"/>
      <c r="BW859" s="8"/>
      <c r="BX859" s="8"/>
      <c r="BY859" s="8"/>
      <c r="BZ859" s="8"/>
      <c r="CA859" s="8"/>
      <c r="CB859" s="8"/>
      <c r="CC859" s="8"/>
      <c r="CD859" s="8"/>
      <c r="CE859" s="8"/>
      <c r="CF859" s="8"/>
      <c r="CG859" s="8"/>
      <c r="CH859" s="8"/>
    </row>
    <row r="860" spans="1:86">
      <c r="A860" s="8"/>
      <c r="B860" s="8"/>
      <c r="C860" s="8"/>
      <c r="D860" s="8"/>
      <c r="E860" s="8"/>
      <c r="F860" s="8"/>
      <c r="G860" s="8"/>
      <c r="H860" s="8"/>
      <c r="I860" s="8"/>
      <c r="J860" s="8"/>
      <c r="K860" s="8"/>
      <c r="L860" s="8"/>
      <c r="M860" s="8"/>
      <c r="N860" s="8"/>
      <c r="O860" s="8"/>
      <c r="P860" s="8"/>
      <c r="Q860" s="8"/>
      <c r="R860" s="8"/>
      <c r="S860" s="8"/>
      <c r="T860" s="8"/>
      <c r="U860" s="8"/>
      <c r="V860" s="8"/>
      <c r="W860" s="8"/>
      <c r="X860" s="8"/>
      <c r="Z860" s="8"/>
      <c r="AA860" s="8"/>
      <c r="AB860" s="8"/>
      <c r="AC860" s="8"/>
      <c r="AD860" s="8"/>
      <c r="AE860" s="8"/>
      <c r="AF860" s="8"/>
      <c r="AG860" s="8"/>
      <c r="AH860" s="8"/>
      <c r="AI860" s="8"/>
      <c r="AJ860" s="8"/>
      <c r="AK860" s="8"/>
      <c r="AL860" s="8"/>
      <c r="AM860" s="8"/>
      <c r="AN860" s="8"/>
      <c r="AO860" s="8"/>
      <c r="AP860" s="8"/>
      <c r="AQ860" s="8"/>
      <c r="AR860" s="8"/>
      <c r="AS860" s="8"/>
      <c r="AT860" s="8"/>
      <c r="AU860" s="8"/>
      <c r="AV860" s="8"/>
      <c r="AW860" s="8"/>
      <c r="AX860" s="8"/>
      <c r="AY860" s="8"/>
      <c r="AZ860" s="8"/>
      <c r="BA860" s="8"/>
      <c r="BB860" s="8"/>
      <c r="BC860" s="8"/>
      <c r="BD860" s="8"/>
      <c r="BE860" s="8"/>
      <c r="BF860" s="8"/>
      <c r="BG860" s="8"/>
      <c r="BH860" s="8"/>
      <c r="BI860" s="8"/>
      <c r="BJ860" s="8"/>
      <c r="BK860" s="8"/>
      <c r="BL860" s="8"/>
      <c r="BM860" s="8"/>
      <c r="BN860" s="8"/>
      <c r="BO860" s="8"/>
      <c r="BP860" s="8"/>
      <c r="BQ860" s="8"/>
      <c r="BR860" s="8"/>
      <c r="BS860" s="8"/>
      <c r="BT860" s="8"/>
      <c r="BU860" s="8"/>
      <c r="BV860" s="8"/>
      <c r="BW860" s="8"/>
      <c r="BX860" s="8"/>
      <c r="BY860" s="8"/>
      <c r="BZ860" s="8"/>
      <c r="CA860" s="8"/>
      <c r="CB860" s="8"/>
      <c r="CC860" s="8"/>
      <c r="CD860" s="8"/>
      <c r="CE860" s="8"/>
      <c r="CF860" s="8"/>
      <c r="CG860" s="8"/>
      <c r="CH860" s="8"/>
    </row>
    <row r="861" spans="1:86">
      <c r="A861" s="8"/>
      <c r="B861" s="8"/>
      <c r="C861" s="8"/>
      <c r="D861" s="8"/>
      <c r="E861" s="8"/>
      <c r="F861" s="8"/>
      <c r="G861" s="8"/>
      <c r="H861" s="8"/>
      <c r="I861" s="8"/>
      <c r="J861" s="8"/>
      <c r="K861" s="8"/>
      <c r="L861" s="8"/>
      <c r="M861" s="8"/>
      <c r="N861" s="8"/>
      <c r="O861" s="8"/>
      <c r="P861" s="8"/>
      <c r="Q861" s="8"/>
      <c r="R861" s="8"/>
      <c r="S861" s="8"/>
      <c r="T861" s="8"/>
      <c r="U861" s="8"/>
      <c r="V861" s="8"/>
      <c r="W861" s="8"/>
      <c r="X861" s="8"/>
      <c r="Z861" s="8"/>
      <c r="AA861" s="8"/>
      <c r="AB861" s="8"/>
      <c r="AC861" s="8"/>
      <c r="AD861" s="8"/>
      <c r="AE861" s="8"/>
      <c r="AF861" s="8"/>
      <c r="AG861" s="8"/>
      <c r="AH861" s="8"/>
      <c r="AI861" s="8"/>
      <c r="AJ861" s="8"/>
      <c r="AK861" s="8"/>
      <c r="AL861" s="8"/>
      <c r="AM861" s="8"/>
      <c r="AN861" s="8"/>
      <c r="AO861" s="8"/>
      <c r="AP861" s="8"/>
      <c r="AQ861" s="8"/>
      <c r="AR861" s="8"/>
      <c r="AS861" s="8"/>
      <c r="AT861" s="8"/>
      <c r="AU861" s="8"/>
      <c r="AV861" s="8"/>
      <c r="AW861" s="8"/>
      <c r="AX861" s="8"/>
      <c r="AY861" s="8"/>
      <c r="AZ861" s="8"/>
      <c r="BA861" s="8"/>
      <c r="BB861" s="8"/>
      <c r="BC861" s="8"/>
      <c r="BD861" s="8"/>
      <c r="BE861" s="8"/>
      <c r="BF861" s="8"/>
      <c r="BG861" s="8"/>
      <c r="BH861" s="8"/>
      <c r="BI861" s="8"/>
      <c r="BJ861" s="8"/>
      <c r="BK861" s="8"/>
      <c r="BL861" s="8"/>
      <c r="BM861" s="8"/>
      <c r="BN861" s="8"/>
      <c r="BO861" s="8"/>
      <c r="BP861" s="8"/>
      <c r="BQ861" s="8"/>
      <c r="BR861" s="8"/>
      <c r="BS861" s="8"/>
      <c r="BT861" s="8"/>
      <c r="BU861" s="8"/>
      <c r="BV861" s="8"/>
      <c r="BW861" s="8"/>
      <c r="BX861" s="8"/>
      <c r="BY861" s="8"/>
      <c r="BZ861" s="8"/>
      <c r="CA861" s="8"/>
      <c r="CB861" s="8"/>
      <c r="CC861" s="8"/>
      <c r="CD861" s="8"/>
      <c r="CE861" s="8"/>
      <c r="CF861" s="8"/>
      <c r="CG861" s="8"/>
      <c r="CH861" s="8"/>
    </row>
    <row r="862" spans="1:86">
      <c r="A862" s="8"/>
      <c r="B862" s="8"/>
      <c r="C862" s="8"/>
      <c r="D862" s="8"/>
      <c r="E862" s="8"/>
      <c r="F862" s="8"/>
      <c r="G862" s="8"/>
      <c r="H862" s="8"/>
      <c r="I862" s="8"/>
      <c r="J862" s="8"/>
      <c r="K862" s="8"/>
      <c r="L862" s="8"/>
      <c r="M862" s="8"/>
      <c r="N862" s="8"/>
      <c r="O862" s="8"/>
      <c r="P862" s="8"/>
      <c r="Q862" s="8"/>
      <c r="R862" s="8"/>
      <c r="S862" s="8"/>
      <c r="T862" s="8"/>
      <c r="U862" s="8"/>
      <c r="V862" s="8"/>
      <c r="W862" s="8"/>
      <c r="X862" s="8"/>
      <c r="Z862" s="8"/>
      <c r="AA862" s="8"/>
      <c r="AB862" s="8"/>
      <c r="AC862" s="8"/>
      <c r="AD862" s="8"/>
      <c r="AE862" s="8"/>
      <c r="AF862" s="8"/>
      <c r="AG862" s="8"/>
      <c r="AH862" s="8"/>
      <c r="AI862" s="8"/>
      <c r="AJ862" s="8"/>
      <c r="AK862" s="8"/>
      <c r="AL862" s="8"/>
      <c r="AM862" s="8"/>
      <c r="AN862" s="8"/>
      <c r="AO862" s="8"/>
      <c r="AP862" s="8"/>
      <c r="AQ862" s="8"/>
      <c r="AR862" s="8"/>
      <c r="AS862" s="8"/>
      <c r="AT862" s="8"/>
      <c r="AU862" s="8"/>
      <c r="AV862" s="8"/>
      <c r="AW862" s="8"/>
      <c r="AX862" s="8"/>
      <c r="AY862" s="8"/>
      <c r="AZ862" s="8"/>
      <c r="BA862" s="8"/>
      <c r="BB862" s="8"/>
      <c r="BC862" s="8"/>
      <c r="BD862" s="8"/>
      <c r="BE862" s="8"/>
      <c r="BF862" s="8"/>
      <c r="BG862" s="8"/>
      <c r="BH862" s="8"/>
      <c r="BI862" s="8"/>
      <c r="BJ862" s="8"/>
      <c r="BK862" s="8"/>
      <c r="BL862" s="8"/>
      <c r="BM862" s="8"/>
      <c r="BN862" s="8"/>
      <c r="BO862" s="8"/>
      <c r="BP862" s="8"/>
      <c r="BQ862" s="8"/>
      <c r="BR862" s="8"/>
      <c r="BS862" s="8"/>
      <c r="BT862" s="8"/>
      <c r="BU862" s="8"/>
      <c r="BV862" s="8"/>
      <c r="BW862" s="8"/>
      <c r="BX862" s="8"/>
      <c r="BY862" s="8"/>
      <c r="BZ862" s="8"/>
      <c r="CA862" s="8"/>
      <c r="CB862" s="8"/>
      <c r="CC862" s="8"/>
      <c r="CD862" s="8"/>
      <c r="CE862" s="8"/>
      <c r="CF862" s="8"/>
      <c r="CG862" s="8"/>
      <c r="CH862" s="8"/>
    </row>
    <row r="863" spans="1:86">
      <c r="A863" s="8"/>
      <c r="B863" s="8"/>
      <c r="C863" s="8"/>
      <c r="D863" s="8"/>
      <c r="E863" s="8"/>
      <c r="F863" s="8"/>
      <c r="G863" s="8"/>
      <c r="H863" s="8"/>
      <c r="I863" s="8"/>
      <c r="J863" s="8"/>
      <c r="K863" s="8"/>
      <c r="L863" s="8"/>
      <c r="M863" s="8"/>
      <c r="N863" s="8"/>
      <c r="O863" s="8"/>
      <c r="P863" s="8"/>
      <c r="Q863" s="8"/>
      <c r="R863" s="8"/>
      <c r="S863" s="8"/>
      <c r="T863" s="8"/>
      <c r="U863" s="8"/>
      <c r="V863" s="8"/>
      <c r="W863" s="8"/>
      <c r="X863" s="8"/>
      <c r="Z863" s="8"/>
      <c r="AA863" s="8"/>
      <c r="AB863" s="8"/>
      <c r="AC863" s="8"/>
      <c r="AD863" s="8"/>
      <c r="AE863" s="8"/>
      <c r="AF863" s="8"/>
      <c r="AG863" s="8"/>
      <c r="AH863" s="8"/>
      <c r="AI863" s="8"/>
      <c r="AJ863" s="8"/>
      <c r="AK863" s="8"/>
      <c r="AL863" s="8"/>
      <c r="AM863" s="8"/>
      <c r="AN863" s="8"/>
      <c r="AO863" s="8"/>
      <c r="AP863" s="8"/>
      <c r="AQ863" s="8"/>
      <c r="AR863" s="8"/>
      <c r="AS863" s="8"/>
      <c r="AT863" s="8"/>
      <c r="AU863" s="8"/>
      <c r="AV863" s="8"/>
      <c r="AW863" s="8"/>
      <c r="AX863" s="8"/>
      <c r="AY863" s="8"/>
      <c r="AZ863" s="8"/>
      <c r="BA863" s="8"/>
      <c r="BB863" s="8"/>
      <c r="BC863" s="8"/>
      <c r="BD863" s="8"/>
      <c r="BE863" s="8"/>
      <c r="BF863" s="8"/>
      <c r="BG863" s="8"/>
      <c r="BH863" s="8"/>
      <c r="BI863" s="8"/>
      <c r="BJ863" s="8"/>
      <c r="BK863" s="8"/>
      <c r="BL863" s="8"/>
      <c r="BM863" s="8"/>
      <c r="BN863" s="8"/>
      <c r="BO863" s="8"/>
      <c r="BP863" s="8"/>
      <c r="BQ863" s="8"/>
      <c r="BR863" s="8"/>
      <c r="BS863" s="8"/>
      <c r="BT863" s="8"/>
      <c r="BU863" s="8"/>
      <c r="BV863" s="8"/>
      <c r="BW863" s="8"/>
      <c r="BX863" s="8"/>
      <c r="BY863" s="8"/>
      <c r="BZ863" s="8"/>
      <c r="CA863" s="8"/>
      <c r="CB863" s="8"/>
      <c r="CC863" s="8"/>
      <c r="CD863" s="8"/>
      <c r="CE863" s="8"/>
      <c r="CF863" s="8"/>
      <c r="CG863" s="8"/>
      <c r="CH863" s="8"/>
    </row>
    <row r="864" spans="1:86">
      <c r="A864" s="8"/>
      <c r="B864" s="8"/>
      <c r="C864" s="8"/>
      <c r="D864" s="8"/>
      <c r="E864" s="8"/>
      <c r="F864" s="8"/>
      <c r="G864" s="8"/>
      <c r="H864" s="8"/>
      <c r="I864" s="8"/>
      <c r="J864" s="8"/>
      <c r="K864" s="8"/>
      <c r="L864" s="8"/>
      <c r="M864" s="8"/>
      <c r="N864" s="8"/>
      <c r="O864" s="8"/>
      <c r="P864" s="8"/>
      <c r="Q864" s="8"/>
      <c r="R864" s="8"/>
      <c r="S864" s="8"/>
      <c r="T864" s="8"/>
      <c r="U864" s="8"/>
      <c r="V864" s="8"/>
      <c r="W864" s="8"/>
      <c r="X864" s="8"/>
      <c r="Z864" s="8"/>
      <c r="AA864" s="8"/>
      <c r="AB864" s="8"/>
      <c r="AC864" s="8"/>
      <c r="AD864" s="8"/>
      <c r="AE864" s="8"/>
      <c r="AF864" s="8"/>
      <c r="AG864" s="8"/>
      <c r="AH864" s="8"/>
      <c r="AI864" s="8"/>
      <c r="AJ864" s="8"/>
      <c r="AK864" s="8"/>
      <c r="AL864" s="8"/>
      <c r="AM864" s="8"/>
      <c r="AN864" s="8"/>
      <c r="AO864" s="8"/>
      <c r="AP864" s="8"/>
      <c r="AQ864" s="8"/>
      <c r="AR864" s="8"/>
      <c r="AS864" s="8"/>
      <c r="AT864" s="8"/>
      <c r="AU864" s="8"/>
      <c r="AV864" s="8"/>
      <c r="AW864" s="8"/>
      <c r="AX864" s="8"/>
      <c r="AY864" s="8"/>
      <c r="AZ864" s="8"/>
      <c r="BA864" s="8"/>
      <c r="BB864" s="8"/>
      <c r="BC864" s="8"/>
      <c r="BD864" s="8"/>
      <c r="BE864" s="8"/>
      <c r="BF864" s="8"/>
      <c r="BG864" s="8"/>
      <c r="BH864" s="8"/>
      <c r="BI864" s="8"/>
      <c r="BJ864" s="8"/>
      <c r="BK864" s="8"/>
      <c r="BL864" s="8"/>
      <c r="BM864" s="8"/>
      <c r="BN864" s="8"/>
      <c r="BO864" s="8"/>
      <c r="BP864" s="8"/>
      <c r="BQ864" s="8"/>
      <c r="BR864" s="8"/>
      <c r="BS864" s="8"/>
      <c r="BT864" s="8"/>
      <c r="BU864" s="8"/>
      <c r="BV864" s="8"/>
      <c r="BW864" s="8"/>
      <c r="BX864" s="8"/>
      <c r="BY864" s="8"/>
      <c r="BZ864" s="8"/>
      <c r="CA864" s="8"/>
      <c r="CB864" s="8"/>
      <c r="CC864" s="8"/>
      <c r="CD864" s="8"/>
      <c r="CE864" s="8"/>
      <c r="CF864" s="8"/>
      <c r="CG864" s="8"/>
      <c r="CH864" s="8"/>
    </row>
    <row r="865" spans="1:86">
      <c r="A865" s="8"/>
      <c r="B865" s="8"/>
      <c r="C865" s="8"/>
      <c r="D865" s="8"/>
      <c r="E865" s="8"/>
      <c r="F865" s="8"/>
      <c r="G865" s="8"/>
      <c r="H865" s="8"/>
      <c r="I865" s="8"/>
      <c r="J865" s="8"/>
      <c r="K865" s="8"/>
      <c r="L865" s="8"/>
      <c r="M865" s="8"/>
      <c r="N865" s="8"/>
      <c r="O865" s="8"/>
      <c r="P865" s="8"/>
      <c r="Q865" s="8"/>
      <c r="R865" s="8"/>
      <c r="S865" s="8"/>
      <c r="T865" s="8"/>
      <c r="U865" s="8"/>
      <c r="V865" s="8"/>
      <c r="W865" s="8"/>
      <c r="X865" s="8"/>
      <c r="Z865" s="8"/>
      <c r="AA865" s="8"/>
      <c r="AB865" s="8"/>
      <c r="AC865" s="8"/>
      <c r="AD865" s="8"/>
      <c r="AE865" s="8"/>
      <c r="AF865" s="8"/>
      <c r="AG865" s="8"/>
      <c r="AH865" s="8"/>
      <c r="AI865" s="8"/>
      <c r="AJ865" s="8"/>
      <c r="AK865" s="8"/>
      <c r="AL865" s="8"/>
      <c r="AM865" s="8"/>
      <c r="AN865" s="8"/>
      <c r="AO865" s="8"/>
      <c r="AP865" s="8"/>
      <c r="AQ865" s="8"/>
      <c r="AR865" s="8"/>
      <c r="AS865" s="8"/>
      <c r="AT865" s="8"/>
      <c r="AU865" s="8"/>
      <c r="AV865" s="8"/>
      <c r="AW865" s="8"/>
      <c r="AX865" s="8"/>
      <c r="AY865" s="8"/>
      <c r="AZ865" s="8"/>
      <c r="BA865" s="8"/>
      <c r="BB865" s="8"/>
      <c r="BC865" s="8"/>
      <c r="BD865" s="8"/>
      <c r="BE865" s="8"/>
      <c r="BF865" s="8"/>
      <c r="BG865" s="8"/>
      <c r="BH865" s="8"/>
      <c r="BI865" s="8"/>
      <c r="BJ865" s="8"/>
      <c r="BK865" s="8"/>
      <c r="BL865" s="8"/>
      <c r="BM865" s="8"/>
      <c r="BN865" s="8"/>
      <c r="BO865" s="8"/>
      <c r="BP865" s="8"/>
      <c r="BQ865" s="8"/>
      <c r="BR865" s="8"/>
      <c r="BS865" s="8"/>
      <c r="BT865" s="8"/>
      <c r="BU865" s="8"/>
      <c r="BV865" s="8"/>
      <c r="BW865" s="8"/>
      <c r="BX865" s="8"/>
      <c r="BY865" s="8"/>
      <c r="BZ865" s="8"/>
      <c r="CA865" s="8"/>
      <c r="CB865" s="8"/>
      <c r="CC865" s="8"/>
      <c r="CD865" s="8"/>
      <c r="CE865" s="8"/>
      <c r="CF865" s="8"/>
      <c r="CG865" s="8"/>
      <c r="CH865" s="8"/>
    </row>
    <row r="866" spans="1:86">
      <c r="A866" s="8"/>
      <c r="B866" s="8"/>
      <c r="C866" s="8"/>
      <c r="D866" s="8"/>
      <c r="E866" s="8"/>
      <c r="F866" s="8"/>
      <c r="G866" s="8"/>
      <c r="H866" s="8"/>
      <c r="I866" s="8"/>
      <c r="J866" s="8"/>
      <c r="K866" s="8"/>
      <c r="L866" s="8"/>
      <c r="M866" s="8"/>
      <c r="N866" s="8"/>
      <c r="O866" s="8"/>
      <c r="P866" s="8"/>
      <c r="Q866" s="8"/>
      <c r="R866" s="8"/>
      <c r="S866" s="8"/>
      <c r="T866" s="8"/>
      <c r="U866" s="8"/>
      <c r="V866" s="8"/>
      <c r="W866" s="8"/>
      <c r="X866" s="8"/>
      <c r="Z866" s="8"/>
      <c r="AA866" s="8"/>
      <c r="AB866" s="8"/>
      <c r="AC866" s="8"/>
      <c r="AD866" s="8"/>
      <c r="AE866" s="8"/>
      <c r="AF866" s="8"/>
      <c r="AG866" s="8"/>
      <c r="AH866" s="8"/>
      <c r="AI866" s="8"/>
      <c r="AJ866" s="8"/>
      <c r="AK866" s="8"/>
      <c r="AL866" s="8"/>
      <c r="AM866" s="8"/>
      <c r="AN866" s="8"/>
      <c r="AO866" s="8"/>
      <c r="AP866" s="8"/>
      <c r="AQ866" s="8"/>
      <c r="AR866" s="8"/>
      <c r="AS866" s="8"/>
      <c r="AT866" s="8"/>
      <c r="AU866" s="8"/>
      <c r="AV866" s="8"/>
      <c r="AW866" s="8"/>
      <c r="AX866" s="8"/>
      <c r="AY866" s="8"/>
      <c r="AZ866" s="8"/>
      <c r="BA866" s="8"/>
      <c r="BB866" s="8"/>
      <c r="BC866" s="8"/>
      <c r="BD866" s="8"/>
      <c r="BE866" s="8"/>
      <c r="BF866" s="8"/>
      <c r="BG866" s="8"/>
      <c r="BH866" s="8"/>
      <c r="BI866" s="8"/>
      <c r="BJ866" s="8"/>
      <c r="BK866" s="8"/>
      <c r="BL866" s="8"/>
      <c r="BM866" s="8"/>
      <c r="BN866" s="8"/>
      <c r="BO866" s="8"/>
      <c r="BP866" s="8"/>
      <c r="BQ866" s="8"/>
      <c r="BR866" s="8"/>
      <c r="BS866" s="8"/>
      <c r="BT866" s="8"/>
      <c r="BU866" s="8"/>
      <c r="BV866" s="8"/>
      <c r="BW866" s="8"/>
      <c r="BX866" s="8"/>
      <c r="BY866" s="8"/>
      <c r="BZ866" s="8"/>
      <c r="CA866" s="8"/>
      <c r="CB866" s="8"/>
      <c r="CC866" s="8"/>
      <c r="CD866" s="8"/>
      <c r="CE866" s="8"/>
      <c r="CF866" s="8"/>
      <c r="CG866" s="8"/>
      <c r="CH866" s="8"/>
    </row>
    <row r="867" spans="1:86">
      <c r="A867" s="8"/>
      <c r="B867" s="8"/>
      <c r="C867" s="8"/>
      <c r="D867" s="8"/>
      <c r="E867" s="8"/>
      <c r="F867" s="8"/>
      <c r="G867" s="8"/>
      <c r="H867" s="8"/>
      <c r="I867" s="8"/>
      <c r="J867" s="8"/>
      <c r="K867" s="8"/>
      <c r="L867" s="8"/>
      <c r="M867" s="8"/>
      <c r="N867" s="8"/>
      <c r="O867" s="8"/>
      <c r="P867" s="8"/>
      <c r="Q867" s="8"/>
      <c r="R867" s="8"/>
      <c r="S867" s="8"/>
      <c r="T867" s="8"/>
      <c r="U867" s="8"/>
      <c r="V867" s="8"/>
      <c r="W867" s="8"/>
      <c r="X867" s="8"/>
      <c r="Z867" s="8"/>
      <c r="AA867" s="8"/>
      <c r="AB867" s="8"/>
      <c r="AC867" s="8"/>
      <c r="AD867" s="8"/>
      <c r="AE867" s="8"/>
      <c r="AF867" s="8"/>
      <c r="AG867" s="8"/>
      <c r="AH867" s="8"/>
      <c r="AI867" s="8"/>
      <c r="AJ867" s="8"/>
      <c r="AK867" s="8"/>
      <c r="AL867" s="8"/>
      <c r="AM867" s="8"/>
      <c r="AN867" s="8"/>
      <c r="AO867" s="8"/>
      <c r="AP867" s="8"/>
      <c r="AQ867" s="8"/>
      <c r="AR867" s="8"/>
      <c r="AS867" s="8"/>
      <c r="AT867" s="8"/>
      <c r="AU867" s="8"/>
      <c r="AV867" s="8"/>
      <c r="AW867" s="8"/>
      <c r="AX867" s="8"/>
      <c r="AY867" s="8"/>
      <c r="AZ867" s="8"/>
      <c r="BA867" s="8"/>
      <c r="BB867" s="8"/>
      <c r="BC867" s="8"/>
      <c r="BD867" s="8"/>
      <c r="BE867" s="8"/>
      <c r="BF867" s="8"/>
      <c r="BG867" s="8"/>
      <c r="BH867" s="8"/>
      <c r="BI867" s="8"/>
      <c r="BJ867" s="8"/>
      <c r="BK867" s="8"/>
      <c r="BL867" s="8"/>
      <c r="BM867" s="8"/>
      <c r="BN867" s="8"/>
      <c r="BO867" s="8"/>
      <c r="BP867" s="8"/>
      <c r="BQ867" s="8"/>
      <c r="BR867" s="8"/>
      <c r="BS867" s="8"/>
      <c r="BT867" s="8"/>
      <c r="BU867" s="8"/>
      <c r="BV867" s="8"/>
      <c r="BW867" s="8"/>
      <c r="BX867" s="8"/>
      <c r="BY867" s="8"/>
      <c r="BZ867" s="8"/>
      <c r="CA867" s="8"/>
      <c r="CB867" s="8"/>
      <c r="CC867" s="8"/>
      <c r="CD867" s="8"/>
      <c r="CE867" s="8"/>
      <c r="CF867" s="8"/>
      <c r="CG867" s="8"/>
      <c r="CH867" s="8"/>
    </row>
    <row r="868" spans="1:86">
      <c r="A868" s="8"/>
      <c r="B868" s="8"/>
      <c r="C868" s="8"/>
      <c r="D868" s="8"/>
      <c r="E868" s="8"/>
      <c r="F868" s="8"/>
      <c r="G868" s="8"/>
      <c r="H868" s="8"/>
      <c r="I868" s="8"/>
      <c r="J868" s="8"/>
      <c r="K868" s="8"/>
      <c r="L868" s="8"/>
      <c r="M868" s="8"/>
      <c r="N868" s="8"/>
      <c r="O868" s="8"/>
      <c r="P868" s="8"/>
      <c r="Q868" s="8"/>
      <c r="R868" s="8"/>
      <c r="S868" s="8"/>
      <c r="T868" s="8"/>
      <c r="U868" s="8"/>
      <c r="V868" s="8"/>
      <c r="W868" s="8"/>
      <c r="X868" s="8"/>
      <c r="Z868" s="8"/>
      <c r="AA868" s="8"/>
      <c r="AB868" s="8"/>
      <c r="AC868" s="8"/>
      <c r="AD868" s="8"/>
      <c r="AE868" s="8"/>
      <c r="AF868" s="8"/>
      <c r="AG868" s="8"/>
      <c r="AH868" s="8"/>
      <c r="AI868" s="8"/>
      <c r="AJ868" s="8"/>
      <c r="AK868" s="8"/>
      <c r="AL868" s="8"/>
      <c r="AM868" s="8"/>
      <c r="AN868" s="8"/>
      <c r="AO868" s="8"/>
      <c r="AP868" s="8"/>
      <c r="AQ868" s="8"/>
      <c r="AR868" s="8"/>
      <c r="AS868" s="8"/>
      <c r="AT868" s="8"/>
      <c r="AU868" s="8"/>
      <c r="AV868" s="8"/>
      <c r="AW868" s="8"/>
      <c r="AX868" s="8"/>
      <c r="AY868" s="8"/>
      <c r="AZ868" s="8"/>
      <c r="BA868" s="8"/>
      <c r="BB868" s="8"/>
      <c r="BC868" s="8"/>
      <c r="BD868" s="8"/>
      <c r="BE868" s="8"/>
      <c r="BF868" s="8"/>
      <c r="BG868" s="8"/>
      <c r="BH868" s="8"/>
      <c r="BI868" s="8"/>
      <c r="BJ868" s="8"/>
      <c r="BK868" s="8"/>
      <c r="BL868" s="8"/>
      <c r="BM868" s="8"/>
      <c r="BN868" s="8"/>
      <c r="BO868" s="8"/>
      <c r="BP868" s="8"/>
      <c r="BQ868" s="8"/>
      <c r="BR868" s="8"/>
      <c r="BS868" s="8"/>
      <c r="BT868" s="8"/>
      <c r="BU868" s="8"/>
      <c r="BV868" s="8"/>
      <c r="BW868" s="8"/>
      <c r="BX868" s="8"/>
      <c r="BY868" s="8"/>
      <c r="BZ868" s="8"/>
      <c r="CA868" s="8"/>
      <c r="CB868" s="8"/>
      <c r="CC868" s="8"/>
      <c r="CD868" s="8"/>
      <c r="CE868" s="8"/>
      <c r="CF868" s="8"/>
      <c r="CG868" s="8"/>
      <c r="CH868" s="8"/>
    </row>
    <row r="869" spans="1:86">
      <c r="A869" s="8"/>
      <c r="B869" s="8"/>
      <c r="C869" s="8"/>
      <c r="D869" s="8"/>
      <c r="E869" s="8"/>
      <c r="F869" s="8"/>
      <c r="G869" s="8"/>
      <c r="H869" s="8"/>
      <c r="I869" s="8"/>
      <c r="J869" s="8"/>
      <c r="K869" s="8"/>
      <c r="L869" s="8"/>
      <c r="M869" s="8"/>
      <c r="N869" s="8"/>
      <c r="O869" s="8"/>
      <c r="P869" s="8"/>
      <c r="Q869" s="8"/>
      <c r="R869" s="8"/>
      <c r="S869" s="8"/>
      <c r="T869" s="8"/>
      <c r="U869" s="8"/>
      <c r="V869" s="8"/>
      <c r="W869" s="8"/>
      <c r="X869" s="8"/>
      <c r="Z869" s="8"/>
      <c r="AA869" s="8"/>
      <c r="AB869" s="8"/>
      <c r="AC869" s="8"/>
      <c r="AD869" s="8"/>
      <c r="AE869" s="8"/>
      <c r="AF869" s="8"/>
      <c r="AG869" s="8"/>
      <c r="AH869" s="8"/>
      <c r="AI869" s="8"/>
      <c r="AJ869" s="8"/>
      <c r="AK869" s="8"/>
      <c r="AL869" s="8"/>
      <c r="AM869" s="8"/>
      <c r="AN869" s="8"/>
      <c r="AO869" s="8"/>
      <c r="AP869" s="8"/>
      <c r="AQ869" s="8"/>
      <c r="AR869" s="8"/>
      <c r="AS869" s="8"/>
      <c r="AT869" s="8"/>
      <c r="AU869" s="8"/>
      <c r="AV869" s="8"/>
      <c r="AW869" s="8"/>
      <c r="AX869" s="8"/>
      <c r="AY869" s="8"/>
      <c r="AZ869" s="8"/>
      <c r="BA869" s="8"/>
      <c r="BB869" s="8"/>
      <c r="BC869" s="8"/>
      <c r="BD869" s="8"/>
      <c r="BE869" s="8"/>
      <c r="BF869" s="8"/>
      <c r="BG869" s="8"/>
      <c r="BH869" s="8"/>
      <c r="BI869" s="8"/>
      <c r="BJ869" s="8"/>
      <c r="BK869" s="8"/>
      <c r="BL869" s="8"/>
      <c r="BM869" s="8"/>
      <c r="BN869" s="8"/>
      <c r="BO869" s="8"/>
      <c r="BP869" s="8"/>
      <c r="BQ869" s="8"/>
      <c r="BR869" s="8"/>
      <c r="BS869" s="8"/>
      <c r="BT869" s="8"/>
      <c r="BU869" s="8"/>
      <c r="BV869" s="8"/>
      <c r="BW869" s="8"/>
      <c r="BX869" s="8"/>
      <c r="BY869" s="8"/>
      <c r="BZ869" s="8"/>
      <c r="CA869" s="8"/>
      <c r="CB869" s="8"/>
      <c r="CC869" s="8"/>
      <c r="CD869" s="8"/>
      <c r="CE869" s="8"/>
      <c r="CF869" s="8"/>
      <c r="CG869" s="8"/>
      <c r="CH869" s="8"/>
    </row>
    <row r="870" spans="1:86">
      <c r="A870" s="8"/>
      <c r="B870" s="8"/>
      <c r="C870" s="8"/>
      <c r="D870" s="8"/>
      <c r="E870" s="8"/>
      <c r="F870" s="8"/>
      <c r="G870" s="8"/>
      <c r="H870" s="8"/>
      <c r="I870" s="8"/>
      <c r="J870" s="8"/>
      <c r="K870" s="8"/>
      <c r="L870" s="8"/>
      <c r="M870" s="8"/>
      <c r="N870" s="8"/>
      <c r="O870" s="8"/>
      <c r="P870" s="8"/>
      <c r="Q870" s="8"/>
      <c r="R870" s="8"/>
      <c r="S870" s="8"/>
      <c r="T870" s="8"/>
      <c r="U870" s="8"/>
      <c r="V870" s="8"/>
      <c r="W870" s="8"/>
      <c r="X870" s="8"/>
      <c r="Z870" s="8"/>
      <c r="AA870" s="8"/>
      <c r="AB870" s="8"/>
      <c r="AC870" s="8"/>
      <c r="AD870" s="8"/>
      <c r="AE870" s="8"/>
      <c r="AF870" s="8"/>
      <c r="AG870" s="8"/>
      <c r="AH870" s="8"/>
      <c r="AI870" s="8"/>
      <c r="AJ870" s="8"/>
      <c r="AK870" s="8"/>
      <c r="AL870" s="8"/>
      <c r="AM870" s="8"/>
      <c r="AN870" s="8"/>
      <c r="AO870" s="8"/>
      <c r="AP870" s="8"/>
      <c r="AQ870" s="8"/>
      <c r="AR870" s="8"/>
      <c r="AS870" s="8"/>
      <c r="AT870" s="8"/>
      <c r="AU870" s="8"/>
      <c r="AV870" s="8"/>
      <c r="AW870" s="8"/>
      <c r="AX870" s="8"/>
      <c r="AY870" s="8"/>
      <c r="AZ870" s="8"/>
      <c r="BA870" s="8"/>
      <c r="BB870" s="8"/>
      <c r="BC870" s="8"/>
      <c r="BD870" s="8"/>
      <c r="BE870" s="8"/>
      <c r="BF870" s="8"/>
      <c r="BG870" s="8"/>
      <c r="BH870" s="8"/>
      <c r="BI870" s="8"/>
      <c r="BJ870" s="8"/>
      <c r="BK870" s="8"/>
      <c r="BL870" s="8"/>
      <c r="BM870" s="8"/>
      <c r="BN870" s="8"/>
      <c r="BO870" s="8"/>
      <c r="BP870" s="8"/>
      <c r="BQ870" s="8"/>
      <c r="BR870" s="8"/>
      <c r="BS870" s="8"/>
      <c r="BT870" s="8"/>
      <c r="BU870" s="8"/>
      <c r="BV870" s="8"/>
      <c r="BW870" s="8"/>
      <c r="BX870" s="8"/>
      <c r="BY870" s="8"/>
      <c r="BZ870" s="8"/>
      <c r="CA870" s="8"/>
      <c r="CB870" s="8"/>
      <c r="CC870" s="8"/>
      <c r="CD870" s="8"/>
      <c r="CE870" s="8"/>
      <c r="CF870" s="8"/>
      <c r="CG870" s="8"/>
      <c r="CH870" s="8"/>
    </row>
    <row r="871" spans="1:86">
      <c r="A871" s="8"/>
      <c r="B871" s="8"/>
      <c r="C871" s="8"/>
      <c r="D871" s="8"/>
      <c r="E871" s="8"/>
      <c r="F871" s="8"/>
      <c r="G871" s="8"/>
      <c r="H871" s="8"/>
      <c r="I871" s="8"/>
      <c r="J871" s="8"/>
      <c r="K871" s="8"/>
      <c r="L871" s="8"/>
      <c r="M871" s="8"/>
      <c r="N871" s="8"/>
      <c r="O871" s="8"/>
      <c r="P871" s="8"/>
      <c r="Q871" s="8"/>
      <c r="R871" s="8"/>
      <c r="S871" s="8"/>
      <c r="T871" s="8"/>
      <c r="U871" s="8"/>
      <c r="V871" s="8"/>
      <c r="W871" s="8"/>
      <c r="X871" s="8"/>
      <c r="Z871" s="8"/>
      <c r="AA871" s="8"/>
      <c r="AB871" s="8"/>
      <c r="AC871" s="8"/>
      <c r="AD871" s="8"/>
      <c r="AE871" s="8"/>
      <c r="AF871" s="8"/>
      <c r="AG871" s="8"/>
      <c r="AH871" s="8"/>
      <c r="AI871" s="8"/>
      <c r="AJ871" s="8"/>
      <c r="AK871" s="8"/>
      <c r="AL871" s="8"/>
      <c r="AM871" s="8"/>
      <c r="AN871" s="8"/>
      <c r="AO871" s="8"/>
      <c r="AP871" s="8"/>
      <c r="AQ871" s="8"/>
      <c r="AR871" s="8"/>
      <c r="AS871" s="8"/>
      <c r="AT871" s="8"/>
      <c r="AU871" s="8"/>
      <c r="AV871" s="8"/>
      <c r="AW871" s="8"/>
      <c r="AX871" s="8"/>
      <c r="AY871" s="8"/>
      <c r="AZ871" s="8"/>
      <c r="BA871" s="8"/>
      <c r="BB871" s="8"/>
      <c r="BC871" s="8"/>
      <c r="BD871" s="8"/>
      <c r="BE871" s="8"/>
      <c r="BF871" s="8"/>
      <c r="BG871" s="8"/>
      <c r="BH871" s="8"/>
      <c r="BI871" s="8"/>
      <c r="BJ871" s="8"/>
      <c r="BK871" s="8"/>
      <c r="BL871" s="8"/>
      <c r="BM871" s="8"/>
      <c r="BN871" s="8"/>
      <c r="BO871" s="8"/>
      <c r="BP871" s="8"/>
      <c r="BQ871" s="8"/>
      <c r="BR871" s="8"/>
      <c r="BS871" s="8"/>
      <c r="BT871" s="8"/>
      <c r="BU871" s="8"/>
      <c r="BV871" s="8"/>
      <c r="BW871" s="8"/>
      <c r="BX871" s="8"/>
      <c r="BY871" s="8"/>
      <c r="BZ871" s="8"/>
      <c r="CA871" s="8"/>
      <c r="CB871" s="8"/>
      <c r="CC871" s="8"/>
      <c r="CD871" s="8"/>
      <c r="CE871" s="8"/>
      <c r="CF871" s="8"/>
      <c r="CG871" s="8"/>
      <c r="CH871" s="8"/>
    </row>
    <row r="872" spans="1:86">
      <c r="A872" s="8"/>
      <c r="B872" s="8"/>
      <c r="C872" s="8"/>
      <c r="D872" s="8"/>
      <c r="E872" s="8"/>
      <c r="F872" s="8"/>
      <c r="G872" s="8"/>
      <c r="H872" s="8"/>
      <c r="I872" s="8"/>
      <c r="J872" s="8"/>
      <c r="K872" s="8"/>
      <c r="L872" s="8"/>
      <c r="M872" s="8"/>
      <c r="N872" s="8"/>
      <c r="O872" s="8"/>
      <c r="P872" s="8"/>
      <c r="Q872" s="8"/>
      <c r="R872" s="8"/>
      <c r="S872" s="8"/>
      <c r="T872" s="8"/>
      <c r="U872" s="8"/>
      <c r="V872" s="8"/>
      <c r="W872" s="8"/>
      <c r="X872" s="8"/>
      <c r="Z872" s="8"/>
      <c r="AA872" s="8"/>
      <c r="AB872" s="8"/>
      <c r="AC872" s="8"/>
      <c r="AD872" s="8"/>
      <c r="AE872" s="8"/>
      <c r="AF872" s="8"/>
      <c r="AG872" s="8"/>
      <c r="AH872" s="8"/>
      <c r="AI872" s="8"/>
      <c r="AJ872" s="8"/>
      <c r="AK872" s="8"/>
      <c r="AL872" s="8"/>
      <c r="AM872" s="8"/>
      <c r="AN872" s="8"/>
      <c r="AO872" s="8"/>
      <c r="AP872" s="8"/>
      <c r="AQ872" s="8"/>
      <c r="AR872" s="8"/>
      <c r="AS872" s="8"/>
      <c r="AT872" s="8"/>
      <c r="AU872" s="8"/>
      <c r="AV872" s="8"/>
      <c r="AW872" s="8"/>
      <c r="AX872" s="8"/>
      <c r="AY872" s="8"/>
      <c r="AZ872" s="8"/>
      <c r="BA872" s="8"/>
      <c r="BB872" s="8"/>
      <c r="BC872" s="8"/>
      <c r="BD872" s="8"/>
      <c r="BE872" s="8"/>
      <c r="BF872" s="8"/>
      <c r="BG872" s="8"/>
      <c r="BH872" s="8"/>
      <c r="BI872" s="8"/>
      <c r="BJ872" s="8"/>
      <c r="BK872" s="8"/>
      <c r="BL872" s="8"/>
      <c r="BM872" s="8"/>
      <c r="BN872" s="8"/>
      <c r="BO872" s="8"/>
      <c r="BP872" s="8"/>
      <c r="BQ872" s="8"/>
      <c r="BR872" s="8"/>
      <c r="BS872" s="8"/>
      <c r="BT872" s="8"/>
      <c r="BU872" s="8"/>
      <c r="BV872" s="8"/>
      <c r="BW872" s="8"/>
      <c r="BX872" s="8"/>
      <c r="BY872" s="8"/>
      <c r="BZ872" s="8"/>
      <c r="CA872" s="8"/>
      <c r="CB872" s="8"/>
      <c r="CC872" s="8"/>
      <c r="CD872" s="8"/>
      <c r="CE872" s="8"/>
      <c r="CF872" s="8"/>
      <c r="CG872" s="8"/>
      <c r="CH872" s="8"/>
    </row>
    <row r="873" spans="1:86">
      <c r="A873" s="8"/>
      <c r="B873" s="8"/>
      <c r="C873" s="8"/>
      <c r="D873" s="8"/>
      <c r="E873" s="8"/>
      <c r="F873" s="8"/>
      <c r="G873" s="8"/>
      <c r="H873" s="8"/>
      <c r="I873" s="8"/>
      <c r="J873" s="8"/>
      <c r="K873" s="8"/>
      <c r="L873" s="8"/>
      <c r="M873" s="8"/>
      <c r="N873" s="8"/>
      <c r="O873" s="8"/>
      <c r="P873" s="8"/>
      <c r="Q873" s="8"/>
      <c r="R873" s="8"/>
      <c r="S873" s="8"/>
      <c r="T873" s="8"/>
      <c r="U873" s="8"/>
      <c r="V873" s="8"/>
      <c r="W873" s="8"/>
      <c r="X873" s="8"/>
      <c r="Z873" s="8"/>
      <c r="AA873" s="8"/>
      <c r="AB873" s="8"/>
      <c r="AC873" s="8"/>
      <c r="AD873" s="8"/>
      <c r="AE873" s="8"/>
      <c r="AF873" s="8"/>
      <c r="AG873" s="8"/>
      <c r="AH873" s="8"/>
      <c r="AI873" s="8"/>
      <c r="AJ873" s="8"/>
      <c r="AK873" s="8"/>
      <c r="AL873" s="8"/>
      <c r="AM873" s="8"/>
      <c r="AN873" s="8"/>
      <c r="AO873" s="8"/>
      <c r="AP873" s="8"/>
      <c r="AQ873" s="8"/>
      <c r="AR873" s="8"/>
      <c r="AS873" s="8"/>
      <c r="AT873" s="8"/>
      <c r="AU873" s="8"/>
      <c r="AV873" s="8"/>
      <c r="AW873" s="8"/>
      <c r="AX873" s="8"/>
      <c r="AY873" s="8"/>
      <c r="AZ873" s="8"/>
      <c r="BA873" s="8"/>
      <c r="BB873" s="8"/>
      <c r="BC873" s="8"/>
      <c r="BD873" s="8"/>
      <c r="BE873" s="8"/>
      <c r="BF873" s="8"/>
      <c r="BG873" s="8"/>
      <c r="BH873" s="8"/>
      <c r="BI873" s="8"/>
      <c r="BJ873" s="8"/>
      <c r="BK873" s="8"/>
      <c r="BL873" s="8"/>
      <c r="BM873" s="8"/>
      <c r="BN873" s="8"/>
      <c r="BO873" s="8"/>
      <c r="BP873" s="8"/>
      <c r="BQ873" s="8"/>
      <c r="BR873" s="8"/>
      <c r="BS873" s="8"/>
      <c r="BT873" s="8"/>
      <c r="BU873" s="8"/>
      <c r="BV873" s="8"/>
      <c r="BW873" s="8"/>
      <c r="BX873" s="8"/>
      <c r="BY873" s="8"/>
      <c r="BZ873" s="8"/>
      <c r="CA873" s="8"/>
      <c r="CB873" s="8"/>
      <c r="CC873" s="8"/>
      <c r="CD873" s="8"/>
      <c r="CE873" s="8"/>
      <c r="CF873" s="8"/>
      <c r="CG873" s="8"/>
      <c r="CH873" s="8"/>
    </row>
    <row r="874" spans="1:86">
      <c r="A874" s="8"/>
      <c r="B874" s="8"/>
      <c r="C874" s="8"/>
      <c r="D874" s="8"/>
      <c r="E874" s="8"/>
      <c r="F874" s="8"/>
      <c r="G874" s="8"/>
      <c r="H874" s="8"/>
      <c r="I874" s="8"/>
      <c r="J874" s="8"/>
      <c r="K874" s="8"/>
      <c r="L874" s="8"/>
      <c r="M874" s="8"/>
      <c r="N874" s="8"/>
      <c r="O874" s="8"/>
      <c r="P874" s="8"/>
      <c r="Q874" s="8"/>
      <c r="R874" s="8"/>
      <c r="S874" s="8"/>
      <c r="T874" s="8"/>
      <c r="U874" s="8"/>
      <c r="V874" s="8"/>
      <c r="W874" s="8"/>
      <c r="X874" s="8"/>
      <c r="Z874" s="8"/>
      <c r="AA874" s="8"/>
      <c r="AB874" s="8"/>
      <c r="AC874" s="8"/>
      <c r="AD874" s="8"/>
      <c r="AE874" s="8"/>
      <c r="AF874" s="8"/>
      <c r="AG874" s="8"/>
      <c r="AH874" s="8"/>
      <c r="AI874" s="8"/>
      <c r="AJ874" s="8"/>
      <c r="AK874" s="8"/>
      <c r="AL874" s="8"/>
      <c r="AM874" s="8"/>
      <c r="AN874" s="8"/>
      <c r="AO874" s="8"/>
      <c r="AP874" s="8"/>
      <c r="AQ874" s="8"/>
      <c r="AR874" s="8"/>
      <c r="AS874" s="8"/>
      <c r="AT874" s="8"/>
      <c r="AU874" s="8"/>
      <c r="AV874" s="8"/>
      <c r="AW874" s="8"/>
      <c r="AX874" s="8"/>
      <c r="AY874" s="8"/>
      <c r="AZ874" s="8"/>
      <c r="BA874" s="8"/>
      <c r="BB874" s="8"/>
      <c r="BC874" s="8"/>
      <c r="BD874" s="8"/>
      <c r="BE874" s="8"/>
      <c r="BF874" s="8"/>
      <c r="BG874" s="8"/>
      <c r="BH874" s="8"/>
      <c r="BI874" s="8"/>
      <c r="BJ874" s="8"/>
      <c r="BK874" s="8"/>
      <c r="BL874" s="8"/>
      <c r="BM874" s="8"/>
      <c r="BN874" s="8"/>
      <c r="BO874" s="8"/>
      <c r="BP874" s="8"/>
      <c r="BQ874" s="8"/>
      <c r="BR874" s="8"/>
      <c r="BS874" s="8"/>
      <c r="BT874" s="8"/>
      <c r="BU874" s="8"/>
      <c r="BV874" s="8"/>
      <c r="BW874" s="8"/>
      <c r="BX874" s="8"/>
      <c r="BY874" s="8"/>
      <c r="BZ874" s="8"/>
      <c r="CA874" s="8"/>
      <c r="CB874" s="8"/>
      <c r="CC874" s="8"/>
      <c r="CD874" s="8"/>
      <c r="CE874" s="8"/>
      <c r="CF874" s="8"/>
      <c r="CG874" s="8"/>
      <c r="CH874" s="8"/>
    </row>
    <row r="875" spans="1:86">
      <c r="A875" s="8"/>
      <c r="B875" s="8"/>
      <c r="C875" s="8"/>
      <c r="D875" s="8"/>
      <c r="E875" s="8"/>
      <c r="F875" s="8"/>
      <c r="G875" s="8"/>
      <c r="H875" s="8"/>
      <c r="I875" s="8"/>
      <c r="J875" s="8"/>
      <c r="K875" s="8"/>
      <c r="L875" s="8"/>
      <c r="M875" s="8"/>
      <c r="N875" s="8"/>
      <c r="O875" s="8"/>
      <c r="P875" s="8"/>
      <c r="Q875" s="8"/>
      <c r="R875" s="8"/>
      <c r="S875" s="8"/>
      <c r="T875" s="8"/>
      <c r="U875" s="8"/>
      <c r="V875" s="8"/>
      <c r="W875" s="8"/>
      <c r="X875" s="8"/>
      <c r="Z875" s="8"/>
      <c r="AA875" s="8"/>
      <c r="AB875" s="8"/>
      <c r="AC875" s="8"/>
      <c r="AD875" s="8"/>
      <c r="AE875" s="8"/>
      <c r="AF875" s="8"/>
      <c r="AG875" s="8"/>
      <c r="AH875" s="8"/>
      <c r="AI875" s="8"/>
      <c r="AJ875" s="8"/>
      <c r="AK875" s="8"/>
      <c r="AL875" s="8"/>
      <c r="AM875" s="8"/>
      <c r="AN875" s="8"/>
      <c r="AO875" s="8"/>
      <c r="AP875" s="8"/>
      <c r="AQ875" s="8"/>
      <c r="AR875" s="8"/>
      <c r="AS875" s="8"/>
      <c r="AT875" s="8"/>
      <c r="AU875" s="8"/>
      <c r="AV875" s="8"/>
      <c r="AW875" s="8"/>
      <c r="AX875" s="8"/>
      <c r="AY875" s="8"/>
      <c r="AZ875" s="8"/>
      <c r="BA875" s="8"/>
      <c r="BB875" s="8"/>
      <c r="BC875" s="8"/>
      <c r="BD875" s="8"/>
      <c r="BE875" s="8"/>
      <c r="BF875" s="8"/>
      <c r="BG875" s="8"/>
      <c r="BH875" s="8"/>
      <c r="BI875" s="8"/>
      <c r="BJ875" s="8"/>
      <c r="BK875" s="8"/>
      <c r="BL875" s="8"/>
      <c r="BM875" s="8"/>
      <c r="BN875" s="8"/>
      <c r="BO875" s="8"/>
      <c r="BP875" s="8"/>
      <c r="BQ875" s="8"/>
      <c r="BR875" s="8"/>
      <c r="BS875" s="8"/>
      <c r="BT875" s="8"/>
      <c r="BU875" s="8"/>
      <c r="BV875" s="8"/>
      <c r="BW875" s="8"/>
      <c r="BX875" s="8"/>
      <c r="BY875" s="8"/>
      <c r="BZ875" s="8"/>
      <c r="CA875" s="8"/>
      <c r="CB875" s="8"/>
      <c r="CC875" s="8"/>
      <c r="CD875" s="8"/>
      <c r="CE875" s="8"/>
      <c r="CF875" s="8"/>
      <c r="CG875" s="8"/>
      <c r="CH875" s="8"/>
    </row>
    <row r="876" spans="1:86">
      <c r="A876" s="8"/>
      <c r="B876" s="8"/>
      <c r="C876" s="8"/>
      <c r="D876" s="8"/>
      <c r="E876" s="8"/>
      <c r="F876" s="8"/>
      <c r="G876" s="8"/>
      <c r="H876" s="8"/>
      <c r="I876" s="8"/>
      <c r="J876" s="8"/>
      <c r="K876" s="8"/>
      <c r="L876" s="8"/>
      <c r="M876" s="8"/>
      <c r="N876" s="8"/>
      <c r="O876" s="8"/>
      <c r="P876" s="8"/>
      <c r="Q876" s="8"/>
      <c r="R876" s="8"/>
      <c r="S876" s="8"/>
      <c r="T876" s="8"/>
      <c r="U876" s="8"/>
      <c r="V876" s="8"/>
      <c r="W876" s="8"/>
      <c r="X876" s="8"/>
      <c r="Z876" s="8"/>
      <c r="AA876" s="8"/>
      <c r="AB876" s="8"/>
      <c r="AC876" s="8"/>
      <c r="AD876" s="8"/>
      <c r="AE876" s="8"/>
      <c r="AF876" s="8"/>
      <c r="AG876" s="8"/>
      <c r="AH876" s="8"/>
      <c r="AI876" s="8"/>
      <c r="AJ876" s="8"/>
      <c r="AK876" s="8"/>
      <c r="AL876" s="8"/>
      <c r="AM876" s="8"/>
      <c r="AN876" s="8"/>
      <c r="AO876" s="8"/>
      <c r="AP876" s="8"/>
      <c r="AQ876" s="8"/>
      <c r="AR876" s="8"/>
      <c r="AS876" s="8"/>
      <c r="AT876" s="8"/>
      <c r="AU876" s="8"/>
      <c r="AV876" s="8"/>
      <c r="AW876" s="8"/>
      <c r="AX876" s="8"/>
      <c r="AY876" s="8"/>
      <c r="AZ876" s="8"/>
      <c r="BA876" s="8"/>
      <c r="BB876" s="8"/>
      <c r="BC876" s="8"/>
      <c r="BD876" s="8"/>
      <c r="BE876" s="8"/>
      <c r="BF876" s="8"/>
      <c r="BG876" s="8"/>
      <c r="BH876" s="8"/>
      <c r="BI876" s="8"/>
      <c r="BJ876" s="8"/>
      <c r="BK876" s="8"/>
      <c r="BL876" s="8"/>
      <c r="BM876" s="8"/>
      <c r="BN876" s="8"/>
      <c r="BO876" s="8"/>
      <c r="BP876" s="8"/>
      <c r="BQ876" s="8"/>
      <c r="BR876" s="8"/>
      <c r="BS876" s="8"/>
      <c r="BT876" s="8"/>
      <c r="BU876" s="8"/>
      <c r="BV876" s="8"/>
      <c r="BW876" s="8"/>
      <c r="BX876" s="8"/>
      <c r="BY876" s="8"/>
      <c r="BZ876" s="8"/>
      <c r="CA876" s="8"/>
      <c r="CB876" s="8"/>
      <c r="CC876" s="8"/>
      <c r="CD876" s="8"/>
      <c r="CE876" s="8"/>
      <c r="CF876" s="8"/>
      <c r="CG876" s="8"/>
      <c r="CH876" s="8"/>
    </row>
    <row r="877" spans="1:86">
      <c r="A877" s="8"/>
      <c r="B877" s="8"/>
      <c r="C877" s="8"/>
      <c r="D877" s="8"/>
      <c r="E877" s="8"/>
      <c r="F877" s="8"/>
      <c r="G877" s="8"/>
      <c r="H877" s="8"/>
      <c r="I877" s="8"/>
      <c r="J877" s="8"/>
      <c r="K877" s="8"/>
      <c r="L877" s="8"/>
      <c r="M877" s="8"/>
      <c r="N877" s="8"/>
      <c r="O877" s="8"/>
      <c r="P877" s="8"/>
      <c r="Q877" s="8"/>
      <c r="R877" s="8"/>
      <c r="S877" s="8"/>
      <c r="T877" s="8"/>
      <c r="U877" s="8"/>
      <c r="V877" s="8"/>
      <c r="W877" s="8"/>
      <c r="X877" s="8"/>
      <c r="Z877" s="8"/>
      <c r="AA877" s="8"/>
      <c r="AB877" s="8"/>
      <c r="AC877" s="8"/>
      <c r="AD877" s="8"/>
      <c r="AE877" s="8"/>
      <c r="AF877" s="8"/>
      <c r="AG877" s="8"/>
      <c r="AH877" s="8"/>
      <c r="AI877" s="8"/>
      <c r="AJ877" s="8"/>
      <c r="AK877" s="8"/>
      <c r="AL877" s="8"/>
      <c r="AM877" s="8"/>
      <c r="AN877" s="8"/>
      <c r="AO877" s="8"/>
      <c r="AP877" s="8"/>
      <c r="AQ877" s="8"/>
      <c r="AR877" s="8"/>
      <c r="AS877" s="8"/>
      <c r="AT877" s="8"/>
      <c r="AU877" s="8"/>
      <c r="AV877" s="8"/>
      <c r="AW877" s="8"/>
      <c r="AX877" s="8"/>
      <c r="AY877" s="8"/>
      <c r="AZ877" s="8"/>
      <c r="BA877" s="8"/>
      <c r="BB877" s="8"/>
      <c r="BC877" s="8"/>
      <c r="BD877" s="8"/>
      <c r="BE877" s="8"/>
      <c r="BF877" s="8"/>
      <c r="BG877" s="8"/>
      <c r="BH877" s="8"/>
      <c r="BI877" s="8"/>
      <c r="BJ877" s="8"/>
      <c r="BK877" s="8"/>
      <c r="BL877" s="8"/>
      <c r="BM877" s="8"/>
      <c r="BN877" s="8"/>
      <c r="BO877" s="8"/>
      <c r="BP877" s="8"/>
      <c r="BQ877" s="8"/>
      <c r="BR877" s="8"/>
      <c r="BS877" s="8"/>
      <c r="BT877" s="8"/>
      <c r="BU877" s="8"/>
      <c r="BV877" s="8"/>
      <c r="BW877" s="8"/>
      <c r="BX877" s="8"/>
      <c r="BY877" s="8"/>
      <c r="BZ877" s="8"/>
      <c r="CA877" s="8"/>
      <c r="CB877" s="8"/>
      <c r="CC877" s="8"/>
      <c r="CD877" s="8"/>
      <c r="CE877" s="8"/>
      <c r="CF877" s="8"/>
      <c r="CG877" s="8"/>
      <c r="CH877" s="8"/>
    </row>
    <row r="878" spans="1:86">
      <c r="A878" s="8"/>
      <c r="B878" s="8"/>
      <c r="C878" s="8"/>
      <c r="D878" s="8"/>
      <c r="E878" s="8"/>
      <c r="F878" s="8"/>
      <c r="G878" s="8"/>
      <c r="H878" s="8"/>
      <c r="I878" s="8"/>
      <c r="J878" s="8"/>
      <c r="K878" s="8"/>
      <c r="L878" s="8"/>
      <c r="M878" s="8"/>
      <c r="N878" s="8"/>
      <c r="O878" s="8"/>
      <c r="P878" s="8"/>
      <c r="Q878" s="8"/>
      <c r="R878" s="8"/>
      <c r="S878" s="8"/>
      <c r="T878" s="8"/>
      <c r="U878" s="8"/>
      <c r="V878" s="8"/>
      <c r="W878" s="8"/>
      <c r="X878" s="8"/>
      <c r="Z878" s="8"/>
      <c r="AA878" s="8"/>
      <c r="AB878" s="8"/>
      <c r="AC878" s="8"/>
      <c r="AD878" s="8"/>
      <c r="AE878" s="8"/>
      <c r="AF878" s="8"/>
      <c r="AG878" s="8"/>
      <c r="AH878" s="8"/>
      <c r="AI878" s="8"/>
      <c r="AJ878" s="8"/>
      <c r="AK878" s="8"/>
      <c r="AL878" s="8"/>
      <c r="AM878" s="8"/>
      <c r="AN878" s="8"/>
      <c r="AO878" s="8"/>
      <c r="AP878" s="8"/>
      <c r="AQ878" s="8"/>
      <c r="AR878" s="8"/>
      <c r="AS878" s="8"/>
      <c r="AT878" s="8"/>
      <c r="AU878" s="8"/>
      <c r="AV878" s="8"/>
      <c r="AW878" s="8"/>
      <c r="AX878" s="8"/>
      <c r="AY878" s="8"/>
      <c r="AZ878" s="8"/>
      <c r="BA878" s="8"/>
      <c r="BB878" s="8"/>
      <c r="BC878" s="8"/>
      <c r="BD878" s="8"/>
      <c r="BE878" s="8"/>
      <c r="BF878" s="8"/>
      <c r="BG878" s="8"/>
      <c r="BH878" s="8"/>
      <c r="BI878" s="8"/>
      <c r="BJ878" s="8"/>
      <c r="BK878" s="8"/>
      <c r="BL878" s="8"/>
      <c r="BM878" s="8"/>
      <c r="BN878" s="8"/>
      <c r="BO878" s="8"/>
      <c r="BP878" s="8"/>
      <c r="BQ878" s="8"/>
      <c r="BR878" s="8"/>
      <c r="BS878" s="8"/>
      <c r="BT878" s="8"/>
      <c r="BU878" s="8"/>
      <c r="BV878" s="8"/>
      <c r="BW878" s="8"/>
      <c r="BX878" s="8"/>
      <c r="BY878" s="8"/>
      <c r="BZ878" s="8"/>
      <c r="CA878" s="8"/>
      <c r="CB878" s="8"/>
      <c r="CC878" s="8"/>
      <c r="CD878" s="8"/>
      <c r="CE878" s="8"/>
      <c r="CF878" s="8"/>
      <c r="CG878" s="8"/>
      <c r="CH878" s="8"/>
    </row>
    <row r="879" spans="1:86">
      <c r="A879" s="8"/>
      <c r="B879" s="8"/>
      <c r="C879" s="8"/>
      <c r="D879" s="8"/>
      <c r="E879" s="8"/>
      <c r="F879" s="8"/>
      <c r="G879" s="8"/>
      <c r="H879" s="8"/>
      <c r="I879" s="8"/>
      <c r="J879" s="8"/>
      <c r="K879" s="8"/>
      <c r="L879" s="8"/>
      <c r="M879" s="8"/>
      <c r="N879" s="8"/>
      <c r="O879" s="8"/>
      <c r="P879" s="8"/>
      <c r="Q879" s="8"/>
      <c r="R879" s="8"/>
      <c r="S879" s="8"/>
      <c r="T879" s="8"/>
      <c r="U879" s="8"/>
      <c r="V879" s="8"/>
      <c r="W879" s="8"/>
      <c r="X879" s="8"/>
      <c r="Z879" s="8"/>
      <c r="AA879" s="8"/>
      <c r="AB879" s="8"/>
      <c r="AC879" s="8"/>
      <c r="AD879" s="8"/>
      <c r="AE879" s="8"/>
      <c r="AF879" s="8"/>
      <c r="AG879" s="8"/>
      <c r="AH879" s="8"/>
      <c r="AI879" s="8"/>
      <c r="AJ879" s="8"/>
      <c r="AK879" s="8"/>
      <c r="AL879" s="8"/>
      <c r="AM879" s="8"/>
      <c r="AN879" s="8"/>
      <c r="AO879" s="8"/>
      <c r="AP879" s="8"/>
      <c r="AQ879" s="8"/>
      <c r="AR879" s="8"/>
      <c r="AS879" s="8"/>
      <c r="AT879" s="8"/>
      <c r="AU879" s="8"/>
      <c r="AV879" s="8"/>
      <c r="AW879" s="8"/>
      <c r="AX879" s="8"/>
      <c r="AY879" s="8"/>
      <c r="AZ879" s="8"/>
      <c r="BA879" s="8"/>
      <c r="BB879" s="8"/>
      <c r="BC879" s="8"/>
      <c r="BD879" s="8"/>
      <c r="BE879" s="8"/>
      <c r="BF879" s="8"/>
      <c r="BG879" s="8"/>
      <c r="BH879" s="8"/>
      <c r="BI879" s="8"/>
      <c r="BJ879" s="8"/>
      <c r="BK879" s="8"/>
      <c r="BL879" s="8"/>
      <c r="BM879" s="8"/>
      <c r="BN879" s="8"/>
      <c r="BO879" s="8"/>
      <c r="BP879" s="8"/>
      <c r="BQ879" s="8"/>
      <c r="BR879" s="8"/>
      <c r="BS879" s="8"/>
      <c r="BT879" s="8"/>
      <c r="BU879" s="8"/>
      <c r="BV879" s="8"/>
      <c r="BW879" s="8"/>
      <c r="BX879" s="8"/>
      <c r="BY879" s="8"/>
      <c r="BZ879" s="8"/>
      <c r="CA879" s="8"/>
      <c r="CB879" s="8"/>
      <c r="CC879" s="8"/>
      <c r="CD879" s="8"/>
      <c r="CE879" s="8"/>
      <c r="CF879" s="8"/>
      <c r="CG879" s="8"/>
      <c r="CH879" s="8"/>
    </row>
    <row r="880" spans="1:86">
      <c r="A880" s="8"/>
      <c r="B880" s="8"/>
      <c r="C880" s="8"/>
      <c r="D880" s="8"/>
      <c r="E880" s="8"/>
      <c r="F880" s="8"/>
      <c r="G880" s="8"/>
      <c r="H880" s="8"/>
      <c r="I880" s="8"/>
      <c r="J880" s="8"/>
      <c r="K880" s="8"/>
      <c r="L880" s="8"/>
      <c r="M880" s="8"/>
      <c r="N880" s="8"/>
      <c r="O880" s="8"/>
      <c r="P880" s="8"/>
      <c r="Q880" s="8"/>
      <c r="R880" s="8"/>
      <c r="S880" s="8"/>
      <c r="T880" s="8"/>
      <c r="U880" s="8"/>
      <c r="V880" s="8"/>
      <c r="W880" s="8"/>
      <c r="X880" s="8"/>
      <c r="Z880" s="8"/>
      <c r="AA880" s="8"/>
      <c r="AB880" s="8"/>
      <c r="AC880" s="8"/>
      <c r="AD880" s="8"/>
      <c r="AE880" s="8"/>
      <c r="AF880" s="8"/>
      <c r="AG880" s="8"/>
      <c r="AH880" s="8"/>
      <c r="AI880" s="8"/>
      <c r="AJ880" s="8"/>
      <c r="AK880" s="8"/>
      <c r="AL880" s="8"/>
      <c r="AM880" s="8"/>
      <c r="AN880" s="8"/>
      <c r="AO880" s="8"/>
      <c r="AP880" s="8"/>
      <c r="AQ880" s="8"/>
      <c r="AR880" s="8"/>
      <c r="AS880" s="8"/>
      <c r="AT880" s="8"/>
      <c r="AU880" s="8"/>
      <c r="AV880" s="8"/>
      <c r="AW880" s="8"/>
      <c r="AX880" s="8"/>
      <c r="AY880" s="8"/>
      <c r="AZ880" s="8"/>
      <c r="BA880" s="8"/>
      <c r="BB880" s="8"/>
      <c r="BC880" s="8"/>
      <c r="BD880" s="8"/>
      <c r="BE880" s="8"/>
      <c r="BF880" s="8"/>
      <c r="BG880" s="8"/>
      <c r="BH880" s="8"/>
      <c r="BI880" s="8"/>
      <c r="BJ880" s="8"/>
      <c r="BK880" s="8"/>
      <c r="BL880" s="8"/>
      <c r="BM880" s="8"/>
      <c r="BN880" s="8"/>
      <c r="BO880" s="8"/>
      <c r="BP880" s="8"/>
      <c r="BQ880" s="8"/>
      <c r="BR880" s="8"/>
      <c r="BS880" s="8"/>
      <c r="BT880" s="8"/>
      <c r="BU880" s="8"/>
      <c r="BV880" s="8"/>
      <c r="BW880" s="8"/>
      <c r="BX880" s="8"/>
      <c r="BY880" s="8"/>
      <c r="BZ880" s="8"/>
      <c r="CA880" s="8"/>
      <c r="CB880" s="8"/>
      <c r="CC880" s="8"/>
      <c r="CD880" s="8"/>
      <c r="CE880" s="8"/>
      <c r="CF880" s="8"/>
      <c r="CG880" s="8"/>
      <c r="CH880" s="8"/>
    </row>
    <row r="881" spans="1:86">
      <c r="A881" s="8"/>
      <c r="B881" s="8"/>
      <c r="C881" s="8"/>
      <c r="D881" s="8"/>
      <c r="E881" s="8"/>
      <c r="F881" s="8"/>
      <c r="G881" s="8"/>
      <c r="H881" s="8"/>
      <c r="I881" s="8"/>
      <c r="J881" s="8"/>
      <c r="K881" s="8"/>
      <c r="L881" s="8"/>
      <c r="M881" s="8"/>
      <c r="N881" s="8"/>
      <c r="O881" s="8"/>
      <c r="P881" s="8"/>
      <c r="Q881" s="8"/>
      <c r="R881" s="8"/>
      <c r="S881" s="8"/>
      <c r="T881" s="8"/>
      <c r="U881" s="8"/>
      <c r="V881" s="8"/>
      <c r="W881" s="8"/>
      <c r="X881" s="8"/>
      <c r="Z881" s="8"/>
      <c r="AA881" s="8"/>
      <c r="AB881" s="8"/>
      <c r="AC881" s="8"/>
      <c r="AD881" s="8"/>
      <c r="AE881" s="8"/>
      <c r="AF881" s="8"/>
      <c r="AG881" s="8"/>
      <c r="AH881" s="8"/>
      <c r="AI881" s="8"/>
      <c r="AJ881" s="8"/>
      <c r="AK881" s="8"/>
      <c r="AL881" s="8"/>
      <c r="AM881" s="8"/>
      <c r="AN881" s="8"/>
      <c r="AO881" s="8"/>
      <c r="AP881" s="8"/>
      <c r="AQ881" s="8"/>
      <c r="AR881" s="8"/>
      <c r="AS881" s="8"/>
      <c r="AT881" s="8"/>
      <c r="AU881" s="8"/>
      <c r="AV881" s="8"/>
      <c r="AW881" s="8"/>
      <c r="AX881" s="8"/>
      <c r="AY881" s="8"/>
      <c r="AZ881" s="8"/>
      <c r="BA881" s="8"/>
      <c r="BB881" s="8"/>
      <c r="BC881" s="8"/>
      <c r="BD881" s="8"/>
      <c r="BE881" s="8"/>
      <c r="BF881" s="8"/>
      <c r="BG881" s="8"/>
      <c r="BH881" s="8"/>
      <c r="BI881" s="8"/>
      <c r="BJ881" s="8"/>
      <c r="BK881" s="8"/>
      <c r="BL881" s="8"/>
      <c r="BM881" s="8"/>
      <c r="BN881" s="8"/>
      <c r="BO881" s="8"/>
      <c r="BP881" s="8"/>
      <c r="BQ881" s="8"/>
      <c r="BR881" s="8"/>
      <c r="BS881" s="8"/>
      <c r="BT881" s="8"/>
      <c r="BU881" s="8"/>
      <c r="BV881" s="8"/>
      <c r="BW881" s="8"/>
      <c r="BX881" s="8"/>
      <c r="BY881" s="8"/>
      <c r="BZ881" s="8"/>
      <c r="CA881" s="8"/>
      <c r="CB881" s="8"/>
      <c r="CC881" s="8"/>
      <c r="CD881" s="8"/>
      <c r="CE881" s="8"/>
      <c r="CF881" s="8"/>
      <c r="CG881" s="8"/>
      <c r="CH881" s="8"/>
    </row>
    <row r="882" spans="1:86">
      <c r="A882" s="8"/>
      <c r="B882" s="8"/>
      <c r="C882" s="8"/>
      <c r="D882" s="8"/>
      <c r="E882" s="8"/>
      <c r="F882" s="8"/>
      <c r="G882" s="8"/>
      <c r="H882" s="8"/>
      <c r="I882" s="8"/>
      <c r="J882" s="8"/>
      <c r="K882" s="8"/>
      <c r="L882" s="8"/>
      <c r="M882" s="8"/>
      <c r="N882" s="8"/>
      <c r="O882" s="8"/>
      <c r="P882" s="8"/>
      <c r="Q882" s="8"/>
      <c r="R882" s="8"/>
      <c r="S882" s="8"/>
      <c r="T882" s="8"/>
      <c r="U882" s="8"/>
      <c r="V882" s="8"/>
      <c r="W882" s="8"/>
      <c r="X882" s="8"/>
      <c r="Z882" s="8"/>
      <c r="AA882" s="8"/>
      <c r="AB882" s="8"/>
      <c r="AC882" s="8"/>
      <c r="AD882" s="8"/>
      <c r="AE882" s="8"/>
      <c r="AF882" s="8"/>
      <c r="AG882" s="8"/>
      <c r="AH882" s="8"/>
      <c r="AI882" s="8"/>
      <c r="AJ882" s="8"/>
      <c r="AK882" s="8"/>
      <c r="AL882" s="8"/>
      <c r="AM882" s="8"/>
      <c r="AN882" s="8"/>
      <c r="AO882" s="8"/>
      <c r="AP882" s="8"/>
      <c r="AQ882" s="8"/>
      <c r="AR882" s="8"/>
      <c r="AS882" s="8"/>
      <c r="AT882" s="8"/>
      <c r="AU882" s="8"/>
      <c r="AV882" s="8"/>
      <c r="AW882" s="8"/>
      <c r="AX882" s="8"/>
      <c r="AY882" s="8"/>
      <c r="AZ882" s="8"/>
      <c r="BA882" s="8"/>
      <c r="BB882" s="8"/>
      <c r="BC882" s="8"/>
      <c r="BD882" s="8"/>
      <c r="BE882" s="8"/>
      <c r="BF882" s="8"/>
      <c r="BG882" s="8"/>
      <c r="BH882" s="8"/>
      <c r="BI882" s="8"/>
      <c r="BJ882" s="8"/>
      <c r="BK882" s="8"/>
      <c r="BL882" s="8"/>
      <c r="BM882" s="8"/>
      <c r="BN882" s="8"/>
      <c r="BO882" s="8"/>
      <c r="BP882" s="8"/>
      <c r="BQ882" s="8"/>
      <c r="BR882" s="8"/>
      <c r="BS882" s="8"/>
      <c r="BT882" s="8"/>
      <c r="BU882" s="8"/>
      <c r="BV882" s="8"/>
      <c r="BW882" s="8"/>
      <c r="BX882" s="8"/>
      <c r="BY882" s="8"/>
      <c r="BZ882" s="8"/>
      <c r="CA882" s="8"/>
      <c r="CB882" s="8"/>
      <c r="CC882" s="8"/>
      <c r="CD882" s="8"/>
      <c r="CE882" s="8"/>
      <c r="CF882" s="8"/>
      <c r="CG882" s="8"/>
      <c r="CH882" s="8"/>
    </row>
    <row r="883" spans="1:86">
      <c r="A883" s="8"/>
      <c r="B883" s="8"/>
      <c r="C883" s="8"/>
      <c r="D883" s="8"/>
      <c r="E883" s="8"/>
      <c r="F883" s="8"/>
      <c r="G883" s="8"/>
      <c r="H883" s="8"/>
      <c r="I883" s="8"/>
      <c r="J883" s="8"/>
      <c r="K883" s="8"/>
      <c r="L883" s="8"/>
      <c r="M883" s="8"/>
      <c r="N883" s="8"/>
      <c r="O883" s="8"/>
      <c r="P883" s="8"/>
      <c r="Q883" s="8"/>
      <c r="R883" s="8"/>
      <c r="S883" s="8"/>
      <c r="T883" s="8"/>
      <c r="U883" s="8"/>
      <c r="V883" s="8"/>
      <c r="W883" s="8"/>
      <c r="X883" s="8"/>
      <c r="Z883" s="8"/>
      <c r="AA883" s="8"/>
      <c r="AB883" s="8"/>
      <c r="AC883" s="8"/>
      <c r="AD883" s="8"/>
      <c r="AE883" s="8"/>
      <c r="AF883" s="8"/>
      <c r="AG883" s="8"/>
      <c r="AH883" s="8"/>
      <c r="AI883" s="8"/>
      <c r="AJ883" s="8"/>
      <c r="AK883" s="8"/>
      <c r="AL883" s="8"/>
      <c r="AM883" s="8"/>
      <c r="AN883" s="8"/>
      <c r="AO883" s="8"/>
      <c r="AP883" s="8"/>
      <c r="AQ883" s="8"/>
      <c r="AR883" s="8"/>
      <c r="AS883" s="8"/>
      <c r="AT883" s="8"/>
      <c r="AU883" s="8"/>
      <c r="AV883" s="8"/>
      <c r="AW883" s="8"/>
      <c r="AX883" s="8"/>
      <c r="AY883" s="8"/>
      <c r="AZ883" s="8"/>
      <c r="BA883" s="8"/>
      <c r="BB883" s="8"/>
      <c r="BC883" s="8"/>
      <c r="BD883" s="8"/>
      <c r="BE883" s="8"/>
      <c r="BF883" s="8"/>
      <c r="BG883" s="8"/>
      <c r="BH883" s="8"/>
      <c r="BI883" s="8"/>
      <c r="BJ883" s="8"/>
      <c r="BK883" s="8"/>
      <c r="BL883" s="8"/>
      <c r="BM883" s="8"/>
      <c r="BN883" s="8"/>
      <c r="BO883" s="8"/>
      <c r="BP883" s="8"/>
      <c r="BQ883" s="8"/>
      <c r="BR883" s="8"/>
      <c r="BS883" s="8"/>
      <c r="BT883" s="8"/>
      <c r="BU883" s="8"/>
      <c r="BV883" s="8"/>
      <c r="BW883" s="8"/>
      <c r="BX883" s="8"/>
      <c r="BY883" s="8"/>
      <c r="BZ883" s="8"/>
      <c r="CA883" s="8"/>
      <c r="CB883" s="8"/>
      <c r="CC883" s="8"/>
      <c r="CD883" s="8"/>
      <c r="CE883" s="8"/>
      <c r="CF883" s="8"/>
      <c r="CG883" s="8"/>
      <c r="CH883" s="8"/>
    </row>
    <row r="884" spans="1:86">
      <c r="A884" s="8"/>
      <c r="B884" s="8"/>
      <c r="C884" s="8"/>
      <c r="D884" s="8"/>
      <c r="E884" s="8"/>
      <c r="F884" s="8"/>
      <c r="G884" s="8"/>
      <c r="H884" s="8"/>
      <c r="I884" s="8"/>
      <c r="J884" s="8"/>
      <c r="K884" s="8"/>
      <c r="L884" s="8"/>
      <c r="M884" s="8"/>
      <c r="N884" s="8"/>
      <c r="O884" s="8"/>
      <c r="P884" s="8"/>
      <c r="Q884" s="8"/>
      <c r="R884" s="8"/>
      <c r="S884" s="8"/>
      <c r="T884" s="8"/>
      <c r="U884" s="8"/>
      <c r="V884" s="8"/>
      <c r="W884" s="8"/>
      <c r="X884" s="8"/>
      <c r="Z884" s="8"/>
      <c r="AA884" s="8"/>
      <c r="AB884" s="8"/>
      <c r="AC884" s="8"/>
      <c r="AD884" s="8"/>
      <c r="AE884" s="8"/>
      <c r="AF884" s="8"/>
      <c r="AG884" s="8"/>
      <c r="AH884" s="8"/>
      <c r="AI884" s="8"/>
      <c r="AJ884" s="8"/>
      <c r="AK884" s="8"/>
      <c r="AL884" s="8"/>
      <c r="AM884" s="8"/>
      <c r="AN884" s="8"/>
      <c r="AO884" s="8"/>
      <c r="AP884" s="8"/>
      <c r="AQ884" s="8"/>
      <c r="AR884" s="8"/>
      <c r="AS884" s="8"/>
      <c r="AT884" s="8"/>
      <c r="AU884" s="8"/>
      <c r="AV884" s="8"/>
      <c r="AW884" s="8"/>
      <c r="AX884" s="8"/>
      <c r="AY884" s="8"/>
      <c r="AZ884" s="8"/>
      <c r="BA884" s="8"/>
      <c r="BB884" s="8"/>
      <c r="BC884" s="8"/>
      <c r="BD884" s="8"/>
      <c r="BE884" s="8"/>
      <c r="BF884" s="8"/>
      <c r="BG884" s="8"/>
      <c r="BH884" s="8"/>
      <c r="BI884" s="8"/>
      <c r="BJ884" s="8"/>
      <c r="BK884" s="8"/>
      <c r="BL884" s="8"/>
      <c r="BM884" s="8"/>
      <c r="BN884" s="8"/>
      <c r="BO884" s="8"/>
      <c r="BP884" s="8"/>
      <c r="BQ884" s="8"/>
      <c r="BR884" s="8"/>
      <c r="BS884" s="8"/>
      <c r="BT884" s="8"/>
      <c r="BU884" s="8"/>
      <c r="BV884" s="8"/>
      <c r="BW884" s="8"/>
      <c r="BX884" s="8"/>
      <c r="BY884" s="8"/>
      <c r="BZ884" s="8"/>
      <c r="CA884" s="8"/>
      <c r="CB884" s="8"/>
      <c r="CC884" s="8"/>
      <c r="CD884" s="8"/>
      <c r="CE884" s="8"/>
      <c r="CF884" s="8"/>
      <c r="CG884" s="8"/>
      <c r="CH884" s="8"/>
    </row>
    <row r="885" spans="1:86">
      <c r="A885" s="8"/>
      <c r="B885" s="8"/>
      <c r="C885" s="8"/>
      <c r="D885" s="8"/>
      <c r="E885" s="8"/>
      <c r="F885" s="8"/>
      <c r="G885" s="8"/>
      <c r="H885" s="8"/>
      <c r="I885" s="8"/>
      <c r="J885" s="8"/>
      <c r="K885" s="8"/>
      <c r="L885" s="8"/>
      <c r="M885" s="8"/>
      <c r="N885" s="8"/>
      <c r="O885" s="8"/>
      <c r="P885" s="8"/>
      <c r="Q885" s="8"/>
      <c r="R885" s="8"/>
      <c r="S885" s="8"/>
      <c r="T885" s="8"/>
      <c r="U885" s="8"/>
      <c r="V885" s="8"/>
      <c r="W885" s="8"/>
      <c r="X885" s="8"/>
      <c r="Z885" s="8"/>
      <c r="AA885" s="8"/>
      <c r="AB885" s="8"/>
      <c r="AC885" s="8"/>
      <c r="AD885" s="8"/>
      <c r="AE885" s="8"/>
      <c r="AF885" s="8"/>
      <c r="AG885" s="8"/>
      <c r="AH885" s="8"/>
      <c r="AI885" s="8"/>
      <c r="AJ885" s="8"/>
      <c r="AK885" s="8"/>
      <c r="AL885" s="8"/>
      <c r="AM885" s="8"/>
      <c r="AN885" s="8"/>
      <c r="AO885" s="8"/>
      <c r="AP885" s="8"/>
      <c r="AQ885" s="8"/>
      <c r="AR885" s="8"/>
      <c r="AS885" s="8"/>
      <c r="AT885" s="8"/>
      <c r="AU885" s="8"/>
      <c r="AV885" s="8"/>
      <c r="AW885" s="8"/>
      <c r="AX885" s="8"/>
      <c r="AY885" s="8"/>
      <c r="AZ885" s="8"/>
      <c r="BA885" s="8"/>
      <c r="BB885" s="8"/>
      <c r="BC885" s="8"/>
      <c r="BD885" s="8"/>
      <c r="BE885" s="8"/>
      <c r="BF885" s="8"/>
      <c r="BG885" s="8"/>
      <c r="BH885" s="8"/>
      <c r="BI885" s="8"/>
      <c r="BJ885" s="8"/>
      <c r="BK885" s="8"/>
      <c r="BL885" s="8"/>
      <c r="BM885" s="8"/>
      <c r="BN885" s="8"/>
      <c r="BO885" s="8"/>
      <c r="BP885" s="8"/>
      <c r="BQ885" s="8"/>
      <c r="BR885" s="8"/>
      <c r="BS885" s="8"/>
      <c r="BT885" s="8"/>
      <c r="BU885" s="8"/>
      <c r="BV885" s="8"/>
      <c r="BW885" s="8"/>
      <c r="BX885" s="8"/>
      <c r="BY885" s="8"/>
      <c r="BZ885" s="8"/>
      <c r="CA885" s="8"/>
      <c r="CB885" s="8"/>
      <c r="CC885" s="8"/>
      <c r="CD885" s="8"/>
      <c r="CE885" s="8"/>
      <c r="CF885" s="8"/>
      <c r="CG885" s="8"/>
      <c r="CH885" s="8"/>
    </row>
    <row r="886" spans="1:86">
      <c r="A886" s="8"/>
      <c r="B886" s="8"/>
      <c r="C886" s="8"/>
      <c r="D886" s="8"/>
      <c r="E886" s="8"/>
      <c r="F886" s="8"/>
      <c r="G886" s="8"/>
      <c r="H886" s="8"/>
      <c r="I886" s="8"/>
      <c r="J886" s="8"/>
      <c r="K886" s="8"/>
      <c r="L886" s="8"/>
      <c r="M886" s="8"/>
      <c r="N886" s="8"/>
      <c r="O886" s="8"/>
      <c r="P886" s="8"/>
      <c r="Q886" s="8"/>
      <c r="R886" s="8"/>
      <c r="S886" s="8"/>
      <c r="T886" s="8"/>
      <c r="U886" s="8"/>
      <c r="V886" s="8"/>
      <c r="W886" s="8"/>
      <c r="X886" s="8"/>
      <c r="Z886" s="8"/>
      <c r="AA886" s="8"/>
      <c r="AB886" s="8"/>
      <c r="AC886" s="8"/>
      <c r="AD886" s="8"/>
      <c r="AE886" s="8"/>
      <c r="AF886" s="8"/>
      <c r="AG886" s="8"/>
      <c r="AH886" s="8"/>
      <c r="AI886" s="8"/>
      <c r="AJ886" s="8"/>
      <c r="AK886" s="8"/>
      <c r="AL886" s="8"/>
      <c r="AM886" s="8"/>
      <c r="AN886" s="8"/>
      <c r="AO886" s="8"/>
      <c r="AP886" s="8"/>
      <c r="AQ886" s="8"/>
      <c r="AR886" s="8"/>
      <c r="AS886" s="8"/>
      <c r="AT886" s="8"/>
      <c r="AU886" s="8"/>
      <c r="AV886" s="8"/>
      <c r="AW886" s="8"/>
      <c r="AX886" s="8"/>
      <c r="AY886" s="8"/>
      <c r="AZ886" s="8"/>
      <c r="BA886" s="8"/>
      <c r="BB886" s="8"/>
      <c r="BC886" s="8"/>
      <c r="BD886" s="8"/>
      <c r="BE886" s="8"/>
      <c r="BF886" s="8"/>
      <c r="BG886" s="8"/>
      <c r="BH886" s="8"/>
      <c r="BI886" s="8"/>
      <c r="BJ886" s="8"/>
      <c r="BK886" s="8"/>
      <c r="BL886" s="8"/>
      <c r="BM886" s="8"/>
      <c r="BN886" s="8"/>
      <c r="BO886" s="8"/>
      <c r="BP886" s="8"/>
      <c r="BQ886" s="8"/>
      <c r="BR886" s="8"/>
      <c r="BS886" s="8"/>
      <c r="BT886" s="8"/>
      <c r="BU886" s="8"/>
      <c r="BV886" s="8"/>
      <c r="BW886" s="8"/>
      <c r="BX886" s="8"/>
      <c r="BY886" s="8"/>
      <c r="BZ886" s="8"/>
      <c r="CA886" s="8"/>
      <c r="CB886" s="8"/>
      <c r="CC886" s="8"/>
      <c r="CD886" s="8"/>
      <c r="CE886" s="8"/>
      <c r="CF886" s="8"/>
      <c r="CG886" s="8"/>
      <c r="CH886" s="8"/>
    </row>
    <row r="887" spans="1:86">
      <c r="A887" s="8"/>
      <c r="B887" s="8"/>
      <c r="C887" s="8"/>
      <c r="D887" s="8"/>
      <c r="E887" s="8"/>
      <c r="F887" s="8"/>
      <c r="G887" s="8"/>
      <c r="H887" s="8"/>
      <c r="I887" s="8"/>
      <c r="J887" s="8"/>
      <c r="K887" s="8"/>
      <c r="L887" s="8"/>
      <c r="M887" s="8"/>
      <c r="N887" s="8"/>
      <c r="O887" s="8"/>
      <c r="P887" s="8"/>
      <c r="Q887" s="8"/>
      <c r="R887" s="8"/>
      <c r="S887" s="8"/>
      <c r="T887" s="8"/>
      <c r="U887" s="8"/>
      <c r="V887" s="8"/>
      <c r="W887" s="8"/>
      <c r="X887" s="8"/>
      <c r="Z887" s="8"/>
      <c r="AA887" s="8"/>
      <c r="AB887" s="8"/>
      <c r="AC887" s="8"/>
      <c r="AD887" s="8"/>
      <c r="AE887" s="8"/>
      <c r="AF887" s="8"/>
      <c r="AG887" s="8"/>
      <c r="AH887" s="8"/>
      <c r="AI887" s="8"/>
      <c r="AJ887" s="8"/>
      <c r="AK887" s="8"/>
      <c r="AL887" s="8"/>
      <c r="AM887" s="8"/>
      <c r="AN887" s="8"/>
      <c r="AO887" s="8"/>
      <c r="AP887" s="8"/>
      <c r="AQ887" s="8"/>
      <c r="AR887" s="8"/>
      <c r="AS887" s="8"/>
      <c r="AT887" s="8"/>
      <c r="AU887" s="8"/>
      <c r="AV887" s="8"/>
      <c r="AW887" s="8"/>
      <c r="AX887" s="8"/>
      <c r="AY887" s="8"/>
      <c r="AZ887" s="8"/>
      <c r="BA887" s="8"/>
      <c r="BB887" s="8"/>
      <c r="BC887" s="8"/>
      <c r="BD887" s="8"/>
      <c r="BE887" s="8"/>
      <c r="BF887" s="8"/>
      <c r="BG887" s="8"/>
      <c r="BH887" s="8"/>
      <c r="BI887" s="8"/>
      <c r="BJ887" s="8"/>
      <c r="BK887" s="8"/>
      <c r="BL887" s="8"/>
      <c r="BM887" s="8"/>
      <c r="BN887" s="8"/>
      <c r="BO887" s="8"/>
      <c r="BP887" s="8"/>
      <c r="BQ887" s="8"/>
      <c r="BR887" s="8"/>
      <c r="BS887" s="8"/>
      <c r="BT887" s="8"/>
      <c r="BU887" s="8"/>
      <c r="BV887" s="8"/>
      <c r="BW887" s="8"/>
      <c r="BX887" s="8"/>
      <c r="BY887" s="8"/>
      <c r="BZ887" s="8"/>
      <c r="CA887" s="8"/>
      <c r="CB887" s="8"/>
      <c r="CC887" s="8"/>
      <c r="CD887" s="8"/>
      <c r="CE887" s="8"/>
      <c r="CF887" s="8"/>
      <c r="CG887" s="8"/>
      <c r="CH887" s="8"/>
    </row>
    <row r="888" spans="1:86">
      <c r="A888" s="8"/>
      <c r="B888" s="8"/>
      <c r="C888" s="8"/>
      <c r="D888" s="8"/>
      <c r="E888" s="8"/>
      <c r="F888" s="8"/>
      <c r="G888" s="8"/>
      <c r="H888" s="8"/>
      <c r="I888" s="8"/>
      <c r="J888" s="8"/>
      <c r="K888" s="8"/>
      <c r="L888" s="8"/>
      <c r="M888" s="8"/>
      <c r="N888" s="8"/>
      <c r="O888" s="8"/>
      <c r="P888" s="8"/>
      <c r="Q888" s="8"/>
      <c r="R888" s="8"/>
      <c r="S888" s="8"/>
      <c r="T888" s="8"/>
      <c r="U888" s="8"/>
      <c r="V888" s="8"/>
      <c r="W888" s="8"/>
      <c r="X888" s="8"/>
      <c r="Z888" s="8"/>
      <c r="AA888" s="8"/>
      <c r="AB888" s="8"/>
      <c r="AC888" s="8"/>
      <c r="AD888" s="8"/>
      <c r="AE888" s="8"/>
      <c r="AF888" s="8"/>
      <c r="AG888" s="8"/>
      <c r="AH888" s="8"/>
      <c r="AI888" s="8"/>
      <c r="AJ888" s="8"/>
      <c r="AK888" s="8"/>
      <c r="AL888" s="8"/>
      <c r="AM888" s="8"/>
      <c r="AN888" s="8"/>
      <c r="AO888" s="8"/>
      <c r="AP888" s="8"/>
      <c r="AQ888" s="8"/>
      <c r="AR888" s="8"/>
      <c r="AS888" s="8"/>
      <c r="AT888" s="8"/>
      <c r="AU888" s="8"/>
      <c r="AV888" s="8"/>
      <c r="AW888" s="8"/>
      <c r="AX888" s="8"/>
      <c r="AY888" s="8"/>
      <c r="AZ888" s="8"/>
      <c r="BA888" s="8"/>
      <c r="BB888" s="8"/>
      <c r="BC888" s="8"/>
      <c r="BD888" s="8"/>
      <c r="BE888" s="8"/>
      <c r="BF888" s="8"/>
      <c r="BG888" s="8"/>
      <c r="BH888" s="8"/>
      <c r="BI888" s="8"/>
      <c r="BJ888" s="8"/>
      <c r="BK888" s="8"/>
      <c r="BL888" s="8"/>
      <c r="BM888" s="8"/>
      <c r="BN888" s="8"/>
      <c r="BO888" s="8"/>
      <c r="BP888" s="8"/>
      <c r="BQ888" s="8"/>
      <c r="BR888" s="8"/>
      <c r="BS888" s="8"/>
      <c r="BT888" s="8"/>
      <c r="BU888" s="8"/>
      <c r="BV888" s="8"/>
      <c r="BW888" s="8"/>
      <c r="BX888" s="8"/>
      <c r="BY888" s="8"/>
      <c r="BZ888" s="8"/>
      <c r="CA888" s="8"/>
      <c r="CB888" s="8"/>
      <c r="CC888" s="8"/>
      <c r="CD888" s="8"/>
      <c r="CE888" s="8"/>
      <c r="CF888" s="8"/>
      <c r="CG888" s="8"/>
      <c r="CH888" s="8"/>
    </row>
    <row r="889" spans="1:86">
      <c r="A889" s="8"/>
      <c r="B889" s="8"/>
      <c r="C889" s="8"/>
      <c r="D889" s="8"/>
      <c r="E889" s="8"/>
      <c r="F889" s="8"/>
      <c r="G889" s="8"/>
      <c r="H889" s="8"/>
      <c r="I889" s="8"/>
      <c r="J889" s="8"/>
      <c r="K889" s="8"/>
      <c r="L889" s="8"/>
      <c r="M889" s="8"/>
      <c r="N889" s="8"/>
      <c r="O889" s="8"/>
      <c r="P889" s="8"/>
      <c r="Q889" s="8"/>
      <c r="R889" s="8"/>
      <c r="S889" s="8"/>
      <c r="T889" s="8"/>
      <c r="U889" s="8"/>
      <c r="V889" s="8"/>
      <c r="W889" s="8"/>
      <c r="X889" s="8"/>
      <c r="Z889" s="8"/>
      <c r="AA889" s="8"/>
      <c r="AB889" s="8"/>
      <c r="AC889" s="8"/>
      <c r="AD889" s="8"/>
      <c r="AE889" s="8"/>
      <c r="AF889" s="8"/>
      <c r="AG889" s="8"/>
      <c r="AH889" s="8"/>
      <c r="AI889" s="8"/>
      <c r="AJ889" s="8"/>
      <c r="AK889" s="8"/>
      <c r="AL889" s="8"/>
      <c r="AM889" s="8"/>
      <c r="AN889" s="8"/>
      <c r="AO889" s="8"/>
      <c r="AP889" s="8"/>
      <c r="AQ889" s="8"/>
      <c r="AR889" s="8"/>
      <c r="AS889" s="8"/>
      <c r="AT889" s="8"/>
      <c r="AU889" s="8"/>
      <c r="AV889" s="8"/>
      <c r="AW889" s="8"/>
      <c r="AX889" s="8"/>
      <c r="AY889" s="8"/>
      <c r="AZ889" s="8"/>
      <c r="BA889" s="8"/>
      <c r="BB889" s="8"/>
      <c r="BC889" s="8"/>
      <c r="BD889" s="8"/>
      <c r="BE889" s="8"/>
      <c r="BF889" s="8"/>
      <c r="BG889" s="8"/>
      <c r="BH889" s="8"/>
      <c r="BI889" s="8"/>
      <c r="BJ889" s="8"/>
      <c r="BK889" s="8"/>
      <c r="BL889" s="8"/>
      <c r="BM889" s="8"/>
      <c r="BN889" s="8"/>
      <c r="BO889" s="8"/>
      <c r="BP889" s="8"/>
      <c r="BQ889" s="8"/>
      <c r="BR889" s="8"/>
      <c r="BS889" s="8"/>
      <c r="BT889" s="8"/>
      <c r="BU889" s="8"/>
      <c r="BV889" s="8"/>
      <c r="BW889" s="8"/>
      <c r="BX889" s="8"/>
      <c r="BY889" s="8"/>
      <c r="BZ889" s="8"/>
      <c r="CA889" s="8"/>
      <c r="CB889" s="8"/>
      <c r="CC889" s="8"/>
      <c r="CD889" s="8"/>
      <c r="CE889" s="8"/>
      <c r="CF889" s="8"/>
      <c r="CG889" s="8"/>
      <c r="CH889" s="8"/>
    </row>
    <row r="890" spans="1:86">
      <c r="A890" s="8"/>
      <c r="B890" s="8"/>
      <c r="C890" s="8"/>
      <c r="D890" s="8"/>
      <c r="E890" s="8"/>
      <c r="F890" s="8"/>
      <c r="G890" s="8"/>
      <c r="H890" s="8"/>
      <c r="I890" s="8"/>
      <c r="J890" s="8"/>
      <c r="K890" s="8"/>
      <c r="L890" s="8"/>
      <c r="M890" s="8"/>
      <c r="N890" s="8"/>
      <c r="O890" s="8"/>
      <c r="P890" s="8"/>
      <c r="Q890" s="8"/>
      <c r="R890" s="8"/>
      <c r="S890" s="8"/>
      <c r="T890" s="8"/>
      <c r="U890" s="8"/>
      <c r="V890" s="8"/>
      <c r="W890" s="8"/>
      <c r="X890" s="8"/>
      <c r="Z890" s="8"/>
      <c r="AA890" s="8"/>
      <c r="AB890" s="8"/>
      <c r="AC890" s="8"/>
      <c r="AD890" s="8"/>
      <c r="AE890" s="8"/>
      <c r="AF890" s="8"/>
      <c r="AG890" s="8"/>
      <c r="AH890" s="8"/>
      <c r="AI890" s="8"/>
      <c r="AJ890" s="8"/>
      <c r="AK890" s="8"/>
      <c r="AL890" s="8"/>
      <c r="AM890" s="8"/>
      <c r="AN890" s="8"/>
      <c r="AO890" s="8"/>
      <c r="AP890" s="8"/>
      <c r="AQ890" s="8"/>
      <c r="AR890" s="8"/>
      <c r="AS890" s="8"/>
      <c r="AT890" s="8"/>
      <c r="AU890" s="8"/>
      <c r="AV890" s="8"/>
      <c r="AW890" s="8"/>
      <c r="AX890" s="8"/>
      <c r="AY890" s="8"/>
      <c r="AZ890" s="8"/>
      <c r="BA890" s="8"/>
      <c r="BB890" s="8"/>
      <c r="BC890" s="8"/>
      <c r="BD890" s="8"/>
      <c r="BE890" s="8"/>
      <c r="BF890" s="8"/>
      <c r="BG890" s="8"/>
      <c r="BH890" s="8"/>
      <c r="BI890" s="8"/>
      <c r="BJ890" s="8"/>
      <c r="BK890" s="8"/>
      <c r="BL890" s="8"/>
      <c r="BM890" s="8"/>
      <c r="BN890" s="8"/>
      <c r="BO890" s="8"/>
      <c r="BP890" s="8"/>
      <c r="BQ890" s="8"/>
      <c r="BR890" s="8"/>
      <c r="BS890" s="8"/>
      <c r="BT890" s="8"/>
      <c r="BU890" s="8"/>
      <c r="BV890" s="8"/>
      <c r="BW890" s="8"/>
      <c r="BX890" s="8"/>
      <c r="BY890" s="8"/>
      <c r="BZ890" s="8"/>
      <c r="CA890" s="8"/>
      <c r="CB890" s="8"/>
      <c r="CC890" s="8"/>
      <c r="CD890" s="8"/>
      <c r="CE890" s="8"/>
      <c r="CF890" s="8"/>
      <c r="CG890" s="8"/>
      <c r="CH890" s="8"/>
    </row>
    <row r="891" spans="1:86">
      <c r="A891" s="8"/>
      <c r="B891" s="8"/>
      <c r="C891" s="8"/>
      <c r="D891" s="8"/>
      <c r="E891" s="8"/>
      <c r="F891" s="8"/>
      <c r="G891" s="8"/>
      <c r="H891" s="8"/>
      <c r="I891" s="8"/>
      <c r="J891" s="8"/>
      <c r="K891" s="8"/>
      <c r="L891" s="8"/>
      <c r="M891" s="8"/>
      <c r="N891" s="8"/>
      <c r="O891" s="8"/>
      <c r="P891" s="8"/>
      <c r="Q891" s="8"/>
      <c r="R891" s="8"/>
      <c r="S891" s="8"/>
      <c r="T891" s="8"/>
      <c r="U891" s="8"/>
      <c r="V891" s="8"/>
      <c r="W891" s="8"/>
      <c r="X891" s="8"/>
      <c r="Z891" s="8"/>
      <c r="AA891" s="8"/>
      <c r="AB891" s="8"/>
      <c r="AC891" s="8"/>
      <c r="AD891" s="8"/>
      <c r="AE891" s="8"/>
      <c r="AF891" s="8"/>
      <c r="AG891" s="8"/>
      <c r="AH891" s="8"/>
      <c r="AI891" s="8"/>
      <c r="AJ891" s="8"/>
      <c r="AK891" s="8"/>
      <c r="AL891" s="8"/>
      <c r="AM891" s="8"/>
      <c r="AN891" s="8"/>
      <c r="AO891" s="8"/>
      <c r="AP891" s="8"/>
      <c r="AQ891" s="8"/>
      <c r="AR891" s="8"/>
      <c r="AS891" s="8"/>
      <c r="AT891" s="8"/>
      <c r="AU891" s="8"/>
      <c r="AV891" s="8"/>
      <c r="AW891" s="8"/>
      <c r="AX891" s="8"/>
      <c r="AY891" s="8"/>
      <c r="AZ891" s="8"/>
      <c r="BA891" s="8"/>
      <c r="BB891" s="8"/>
      <c r="BC891" s="8"/>
      <c r="BD891" s="8"/>
      <c r="BE891" s="8"/>
      <c r="BF891" s="8"/>
      <c r="BG891" s="8"/>
      <c r="BH891" s="8"/>
      <c r="BI891" s="8"/>
      <c r="BJ891" s="8"/>
      <c r="BK891" s="8"/>
      <c r="BL891" s="8"/>
      <c r="BM891" s="8"/>
      <c r="BN891" s="8"/>
      <c r="BO891" s="8"/>
      <c r="BP891" s="8"/>
      <c r="BQ891" s="8"/>
      <c r="BR891" s="8"/>
      <c r="BS891" s="8"/>
      <c r="BT891" s="8"/>
      <c r="BU891" s="8"/>
      <c r="BV891" s="8"/>
      <c r="BW891" s="8"/>
      <c r="BX891" s="8"/>
      <c r="BY891" s="8"/>
      <c r="BZ891" s="8"/>
      <c r="CA891" s="8"/>
      <c r="CB891" s="8"/>
      <c r="CC891" s="8"/>
      <c r="CD891" s="8"/>
      <c r="CE891" s="8"/>
      <c r="CF891" s="8"/>
      <c r="CG891" s="8"/>
      <c r="CH891" s="8"/>
    </row>
    <row r="892" spans="1:86">
      <c r="A892" s="8"/>
      <c r="B892" s="8"/>
      <c r="C892" s="8"/>
      <c r="D892" s="8"/>
      <c r="E892" s="8"/>
      <c r="F892" s="8"/>
      <c r="G892" s="8"/>
      <c r="H892" s="8"/>
      <c r="I892" s="8"/>
      <c r="J892" s="8"/>
      <c r="K892" s="8"/>
      <c r="L892" s="8"/>
      <c r="M892" s="8"/>
      <c r="N892" s="8"/>
      <c r="O892" s="8"/>
      <c r="P892" s="8"/>
      <c r="Q892" s="8"/>
      <c r="R892" s="8"/>
      <c r="S892" s="8"/>
      <c r="T892" s="8"/>
      <c r="U892" s="8"/>
      <c r="V892" s="8"/>
      <c r="W892" s="8"/>
      <c r="X892" s="8"/>
      <c r="Z892" s="8"/>
      <c r="AA892" s="8"/>
      <c r="AB892" s="8"/>
      <c r="AC892" s="8"/>
      <c r="AD892" s="8"/>
      <c r="AE892" s="8"/>
      <c r="AF892" s="8"/>
      <c r="AG892" s="8"/>
      <c r="AH892" s="8"/>
      <c r="AI892" s="8"/>
      <c r="AJ892" s="8"/>
      <c r="AK892" s="8"/>
      <c r="AL892" s="8"/>
      <c r="AM892" s="8"/>
      <c r="AN892" s="8"/>
      <c r="AO892" s="8"/>
      <c r="AP892" s="8"/>
      <c r="AQ892" s="8"/>
      <c r="AR892" s="8"/>
      <c r="AS892" s="8"/>
      <c r="AT892" s="8"/>
      <c r="AU892" s="8"/>
      <c r="AV892" s="8"/>
      <c r="AW892" s="8"/>
      <c r="AX892" s="8"/>
      <c r="AY892" s="8"/>
      <c r="AZ892" s="8"/>
      <c r="BA892" s="8"/>
      <c r="BB892" s="8"/>
      <c r="BC892" s="8"/>
      <c r="BD892" s="8"/>
      <c r="BE892" s="8"/>
      <c r="BF892" s="8"/>
      <c r="BG892" s="8"/>
      <c r="BH892" s="8"/>
      <c r="BI892" s="8"/>
      <c r="BJ892" s="8"/>
      <c r="BK892" s="8"/>
      <c r="BL892" s="8"/>
      <c r="BM892" s="8"/>
      <c r="BN892" s="8"/>
      <c r="BO892" s="8"/>
      <c r="BP892" s="8"/>
      <c r="BQ892" s="8"/>
      <c r="BR892" s="8"/>
      <c r="BS892" s="8"/>
      <c r="BT892" s="8"/>
      <c r="BU892" s="8"/>
      <c r="BV892" s="8"/>
      <c r="BW892" s="8"/>
      <c r="BX892" s="8"/>
      <c r="BY892" s="8"/>
      <c r="BZ892" s="8"/>
      <c r="CA892" s="8"/>
      <c r="CB892" s="8"/>
      <c r="CC892" s="8"/>
      <c r="CD892" s="8"/>
      <c r="CE892" s="8"/>
      <c r="CF892" s="8"/>
      <c r="CG892" s="8"/>
      <c r="CH892" s="8"/>
    </row>
    <row r="893" spans="1:86">
      <c r="A893" s="8"/>
      <c r="B893" s="8"/>
      <c r="C893" s="8"/>
      <c r="D893" s="8"/>
      <c r="E893" s="8"/>
      <c r="F893" s="8"/>
      <c r="G893" s="8"/>
      <c r="H893" s="8"/>
      <c r="I893" s="8"/>
      <c r="J893" s="8"/>
      <c r="K893" s="8"/>
      <c r="L893" s="8"/>
      <c r="M893" s="8"/>
      <c r="N893" s="8"/>
      <c r="O893" s="8"/>
      <c r="P893" s="8"/>
      <c r="Q893" s="8"/>
      <c r="R893" s="8"/>
      <c r="S893" s="8"/>
      <c r="T893" s="8"/>
      <c r="U893" s="8"/>
      <c r="V893" s="8"/>
      <c r="W893" s="8"/>
      <c r="X893" s="8"/>
      <c r="Z893" s="8"/>
      <c r="AA893" s="8"/>
      <c r="AB893" s="8"/>
      <c r="AC893" s="8"/>
      <c r="AD893" s="8"/>
      <c r="AE893" s="8"/>
      <c r="AF893" s="8"/>
      <c r="AG893" s="8"/>
      <c r="AH893" s="8"/>
      <c r="AI893" s="8"/>
      <c r="AJ893" s="8"/>
      <c r="AK893" s="8"/>
      <c r="AL893" s="8"/>
      <c r="AM893" s="8"/>
      <c r="AN893" s="8"/>
      <c r="AO893" s="8"/>
      <c r="AP893" s="8"/>
      <c r="AQ893" s="8"/>
      <c r="AR893" s="8"/>
      <c r="AS893" s="8"/>
      <c r="AT893" s="8"/>
      <c r="AU893" s="8"/>
      <c r="AV893" s="8"/>
      <c r="AW893" s="8"/>
      <c r="AX893" s="8"/>
      <c r="AY893" s="8"/>
      <c r="AZ893" s="8"/>
      <c r="BA893" s="8"/>
      <c r="BB893" s="8"/>
      <c r="BC893" s="8"/>
      <c r="BD893" s="8"/>
      <c r="BE893" s="8"/>
      <c r="BF893" s="8"/>
      <c r="BG893" s="8"/>
      <c r="BH893" s="8"/>
      <c r="BI893" s="8"/>
      <c r="BJ893" s="8"/>
      <c r="BK893" s="8"/>
      <c r="BL893" s="8"/>
      <c r="BM893" s="8"/>
      <c r="BN893" s="8"/>
      <c r="BO893" s="8"/>
      <c r="BP893" s="8"/>
      <c r="BQ893" s="8"/>
      <c r="BR893" s="8"/>
      <c r="BS893" s="8"/>
      <c r="BT893" s="8"/>
      <c r="BU893" s="8"/>
      <c r="BV893" s="8"/>
      <c r="BW893" s="8"/>
      <c r="BX893" s="8"/>
      <c r="BY893" s="8"/>
      <c r="BZ893" s="8"/>
      <c r="CA893" s="8"/>
      <c r="CB893" s="8"/>
      <c r="CC893" s="8"/>
      <c r="CD893" s="8"/>
      <c r="CE893" s="8"/>
      <c r="CF893" s="8"/>
      <c r="CG893" s="8"/>
      <c r="CH893" s="8"/>
    </row>
    <row r="894" spans="1:86">
      <c r="A894" s="8"/>
      <c r="B894" s="8"/>
      <c r="C894" s="8"/>
      <c r="D894" s="8"/>
      <c r="E894" s="8"/>
      <c r="F894" s="8"/>
      <c r="G894" s="8"/>
      <c r="H894" s="8"/>
      <c r="I894" s="8"/>
      <c r="J894" s="8"/>
      <c r="K894" s="8"/>
      <c r="L894" s="8"/>
      <c r="M894" s="8"/>
      <c r="N894" s="8"/>
      <c r="O894" s="8"/>
      <c r="P894" s="8"/>
      <c r="Q894" s="8"/>
      <c r="R894" s="8"/>
      <c r="S894" s="8"/>
      <c r="T894" s="8"/>
      <c r="U894" s="8"/>
      <c r="V894" s="8"/>
      <c r="W894" s="8"/>
      <c r="X894" s="8"/>
      <c r="Z894" s="8"/>
      <c r="AA894" s="8"/>
      <c r="AB894" s="8"/>
      <c r="AC894" s="8"/>
      <c r="AD894" s="8"/>
      <c r="AE894" s="8"/>
      <c r="AF894" s="8"/>
      <c r="AG894" s="8"/>
      <c r="AH894" s="8"/>
      <c r="AI894" s="8"/>
      <c r="AJ894" s="8"/>
      <c r="AK894" s="8"/>
      <c r="AL894" s="8"/>
      <c r="AM894" s="8"/>
      <c r="AN894" s="8"/>
      <c r="AO894" s="8"/>
      <c r="AP894" s="8"/>
      <c r="AQ894" s="8"/>
      <c r="AR894" s="8"/>
      <c r="AS894" s="8"/>
      <c r="AT894" s="8"/>
      <c r="AU894" s="8"/>
      <c r="AV894" s="8"/>
      <c r="AW894" s="8"/>
      <c r="AX894" s="8"/>
      <c r="AY894" s="8"/>
      <c r="AZ894" s="8"/>
      <c r="BA894" s="8"/>
      <c r="BB894" s="8"/>
      <c r="BC894" s="8"/>
      <c r="BD894" s="8"/>
      <c r="BE894" s="8"/>
      <c r="BF894" s="8"/>
      <c r="BG894" s="8"/>
      <c r="BH894" s="8"/>
      <c r="BI894" s="8"/>
      <c r="BJ894" s="8"/>
      <c r="BK894" s="8"/>
      <c r="BL894" s="8"/>
      <c r="BM894" s="8"/>
      <c r="BN894" s="8"/>
      <c r="BO894" s="8"/>
      <c r="BP894" s="8"/>
      <c r="BQ894" s="8"/>
      <c r="BR894" s="8"/>
      <c r="BS894" s="8"/>
      <c r="BT894" s="8"/>
      <c r="BU894" s="8"/>
      <c r="BV894" s="8"/>
      <c r="BW894" s="8"/>
      <c r="BX894" s="8"/>
      <c r="BY894" s="8"/>
      <c r="BZ894" s="8"/>
      <c r="CA894" s="8"/>
      <c r="CB894" s="8"/>
      <c r="CC894" s="8"/>
      <c r="CD894" s="8"/>
      <c r="CE894" s="8"/>
      <c r="CF894" s="8"/>
      <c r="CG894" s="8"/>
      <c r="CH894" s="8"/>
    </row>
    <row r="895" spans="1:86">
      <c r="A895" s="8"/>
      <c r="B895" s="8"/>
      <c r="C895" s="8"/>
      <c r="D895" s="8"/>
      <c r="E895" s="8"/>
      <c r="F895" s="8"/>
      <c r="G895" s="8"/>
      <c r="H895" s="8"/>
      <c r="I895" s="8"/>
      <c r="J895" s="8"/>
      <c r="K895" s="8"/>
      <c r="L895" s="8"/>
      <c r="M895" s="8"/>
      <c r="N895" s="8"/>
      <c r="O895" s="8"/>
      <c r="P895" s="8"/>
      <c r="Q895" s="8"/>
      <c r="R895" s="8"/>
      <c r="S895" s="8"/>
      <c r="T895" s="8"/>
      <c r="U895" s="8"/>
      <c r="V895" s="8"/>
      <c r="W895" s="8"/>
      <c r="X895" s="8"/>
      <c r="Z895" s="8"/>
      <c r="AA895" s="8"/>
      <c r="AB895" s="8"/>
      <c r="AC895" s="8"/>
      <c r="AD895" s="8"/>
      <c r="AE895" s="8"/>
      <c r="AF895" s="8"/>
      <c r="AG895" s="8"/>
      <c r="AH895" s="8"/>
      <c r="AI895" s="8"/>
      <c r="AJ895" s="8"/>
      <c r="AK895" s="8"/>
      <c r="AL895" s="8"/>
      <c r="AM895" s="8"/>
      <c r="AN895" s="8"/>
      <c r="AO895" s="8"/>
      <c r="AP895" s="8"/>
      <c r="AQ895" s="8"/>
      <c r="AR895" s="8"/>
      <c r="AS895" s="8"/>
      <c r="AT895" s="8"/>
      <c r="AU895" s="8"/>
      <c r="AV895" s="8"/>
      <c r="AW895" s="8"/>
      <c r="AX895" s="8"/>
      <c r="AY895" s="8"/>
      <c r="AZ895" s="8"/>
      <c r="BA895" s="8"/>
      <c r="BB895" s="8"/>
      <c r="BC895" s="8"/>
      <c r="BD895" s="8"/>
      <c r="BE895" s="8"/>
      <c r="BF895" s="8"/>
      <c r="BG895" s="8"/>
      <c r="BH895" s="8"/>
      <c r="BI895" s="8"/>
      <c r="BJ895" s="8"/>
      <c r="BK895" s="8"/>
      <c r="BL895" s="8"/>
      <c r="BM895" s="8"/>
      <c r="BN895" s="8"/>
      <c r="BO895" s="8"/>
      <c r="BP895" s="8"/>
      <c r="BQ895" s="8"/>
      <c r="BR895" s="8"/>
      <c r="BS895" s="8"/>
      <c r="BT895" s="8"/>
      <c r="BU895" s="8"/>
      <c r="BV895" s="8"/>
      <c r="BW895" s="8"/>
      <c r="BX895" s="8"/>
      <c r="BY895" s="8"/>
      <c r="BZ895" s="8"/>
      <c r="CA895" s="8"/>
      <c r="CB895" s="8"/>
      <c r="CC895" s="8"/>
      <c r="CD895" s="8"/>
      <c r="CE895" s="8"/>
      <c r="CF895" s="8"/>
      <c r="CG895" s="8"/>
      <c r="CH895" s="8"/>
    </row>
    <row r="896" spans="1:86">
      <c r="A896" s="8"/>
      <c r="B896" s="8"/>
      <c r="C896" s="8"/>
      <c r="D896" s="8"/>
      <c r="E896" s="8"/>
      <c r="F896" s="8"/>
      <c r="G896" s="8"/>
      <c r="H896" s="8"/>
      <c r="I896" s="8"/>
      <c r="J896" s="8"/>
      <c r="K896" s="8"/>
      <c r="L896" s="8"/>
      <c r="M896" s="8"/>
      <c r="N896" s="8"/>
      <c r="O896" s="8"/>
      <c r="P896" s="8"/>
      <c r="Q896" s="8"/>
      <c r="R896" s="8"/>
      <c r="S896" s="8"/>
      <c r="T896" s="8"/>
      <c r="U896" s="8"/>
      <c r="V896" s="8"/>
      <c r="W896" s="8"/>
      <c r="X896" s="8"/>
      <c r="Z896" s="8"/>
      <c r="AA896" s="8"/>
      <c r="AB896" s="8"/>
      <c r="AC896" s="8"/>
      <c r="AD896" s="8"/>
      <c r="AE896" s="8"/>
      <c r="AF896" s="8"/>
      <c r="AG896" s="8"/>
      <c r="AH896" s="8"/>
      <c r="AI896" s="8"/>
      <c r="AJ896" s="8"/>
      <c r="AK896" s="8"/>
      <c r="AL896" s="8"/>
      <c r="AM896" s="8"/>
      <c r="AN896" s="8"/>
      <c r="AO896" s="8"/>
      <c r="AP896" s="8"/>
      <c r="AQ896" s="8"/>
      <c r="AR896" s="8"/>
      <c r="AS896" s="8"/>
      <c r="AT896" s="8"/>
      <c r="AU896" s="8"/>
      <c r="AV896" s="8"/>
      <c r="AW896" s="8"/>
      <c r="AX896" s="8"/>
      <c r="AY896" s="8"/>
      <c r="AZ896" s="8"/>
      <c r="BA896" s="8"/>
      <c r="BB896" s="8"/>
      <c r="BC896" s="8"/>
      <c r="BD896" s="8"/>
      <c r="BE896" s="8"/>
      <c r="BF896" s="8"/>
      <c r="BG896" s="8"/>
      <c r="BH896" s="8"/>
      <c r="BI896" s="8"/>
      <c r="BJ896" s="8"/>
      <c r="BK896" s="8"/>
      <c r="BL896" s="8"/>
      <c r="BM896" s="8"/>
      <c r="BN896" s="8"/>
      <c r="BO896" s="8"/>
      <c r="BP896" s="8"/>
      <c r="BQ896" s="8"/>
      <c r="BR896" s="8"/>
      <c r="BS896" s="8"/>
      <c r="BT896" s="8"/>
      <c r="BU896" s="8"/>
      <c r="BV896" s="8"/>
      <c r="BW896" s="8"/>
      <c r="BX896" s="8"/>
      <c r="BY896" s="8"/>
      <c r="BZ896" s="8"/>
      <c r="CA896" s="8"/>
      <c r="CB896" s="8"/>
      <c r="CC896" s="8"/>
      <c r="CD896" s="8"/>
      <c r="CE896" s="8"/>
      <c r="CF896" s="8"/>
      <c r="CG896" s="8"/>
      <c r="CH896" s="8"/>
    </row>
    <row r="897" spans="1:86">
      <c r="A897" s="8"/>
      <c r="B897" s="8"/>
      <c r="C897" s="8"/>
      <c r="D897" s="8"/>
      <c r="E897" s="8"/>
      <c r="F897" s="8"/>
      <c r="G897" s="8"/>
      <c r="H897" s="8"/>
      <c r="I897" s="8"/>
      <c r="J897" s="8"/>
      <c r="K897" s="8"/>
      <c r="L897" s="8"/>
      <c r="M897" s="8"/>
      <c r="N897" s="8"/>
      <c r="O897" s="8"/>
      <c r="P897" s="8"/>
      <c r="Q897" s="8"/>
      <c r="R897" s="8"/>
      <c r="S897" s="8"/>
      <c r="T897" s="8"/>
      <c r="U897" s="8"/>
      <c r="V897" s="8"/>
      <c r="W897" s="8"/>
      <c r="X897" s="8"/>
      <c r="Z897" s="8"/>
      <c r="AA897" s="8"/>
      <c r="AB897" s="8"/>
      <c r="AC897" s="8"/>
      <c r="AD897" s="8"/>
      <c r="AE897" s="8"/>
      <c r="AF897" s="8"/>
      <c r="AG897" s="8"/>
      <c r="AH897" s="8"/>
      <c r="AI897" s="8"/>
      <c r="AJ897" s="8"/>
      <c r="AK897" s="8"/>
      <c r="AL897" s="8"/>
      <c r="AM897" s="8"/>
      <c r="AN897" s="8"/>
      <c r="AO897" s="8"/>
      <c r="AP897" s="8"/>
      <c r="AQ897" s="8"/>
      <c r="AR897" s="8"/>
      <c r="AS897" s="8"/>
      <c r="AT897" s="8"/>
      <c r="AU897" s="8"/>
      <c r="AV897" s="8"/>
      <c r="AW897" s="8"/>
      <c r="AX897" s="8"/>
      <c r="AY897" s="8"/>
      <c r="AZ897" s="8"/>
      <c r="BA897" s="8"/>
      <c r="BB897" s="8"/>
      <c r="BC897" s="8"/>
      <c r="BD897" s="8"/>
      <c r="BE897" s="8"/>
      <c r="BF897" s="8"/>
      <c r="BG897" s="8"/>
      <c r="BH897" s="8"/>
      <c r="BI897" s="8"/>
      <c r="BJ897" s="8"/>
      <c r="BK897" s="8"/>
      <c r="BL897" s="8"/>
      <c r="BM897" s="8"/>
      <c r="BN897" s="8"/>
      <c r="BO897" s="8"/>
      <c r="BP897" s="8"/>
      <c r="BQ897" s="8"/>
      <c r="BR897" s="8"/>
      <c r="BS897" s="8"/>
      <c r="BT897" s="8"/>
      <c r="BU897" s="8"/>
      <c r="BV897" s="8"/>
      <c r="BW897" s="8"/>
      <c r="BX897" s="8"/>
      <c r="BY897" s="8"/>
      <c r="BZ897" s="8"/>
      <c r="CA897" s="8"/>
      <c r="CB897" s="8"/>
      <c r="CC897" s="8"/>
      <c r="CD897" s="8"/>
      <c r="CE897" s="8"/>
      <c r="CF897" s="8"/>
      <c r="CG897" s="8"/>
      <c r="CH897" s="8"/>
    </row>
    <row r="898" spans="1:86">
      <c r="A898" s="8"/>
      <c r="B898" s="8"/>
      <c r="C898" s="8"/>
      <c r="D898" s="8"/>
      <c r="E898" s="8"/>
      <c r="F898" s="8"/>
      <c r="G898" s="8"/>
      <c r="H898" s="8"/>
      <c r="I898" s="8"/>
      <c r="J898" s="8"/>
      <c r="K898" s="8"/>
      <c r="L898" s="8"/>
      <c r="M898" s="8"/>
      <c r="N898" s="8"/>
      <c r="O898" s="8"/>
      <c r="P898" s="8"/>
      <c r="Q898" s="8"/>
      <c r="R898" s="8"/>
      <c r="S898" s="8"/>
      <c r="T898" s="8"/>
      <c r="U898" s="8"/>
      <c r="V898" s="8"/>
      <c r="W898" s="8"/>
      <c r="X898" s="8"/>
      <c r="Z898" s="8"/>
      <c r="AA898" s="8"/>
      <c r="AB898" s="8"/>
      <c r="AC898" s="8"/>
      <c r="AD898" s="8"/>
      <c r="AE898" s="8"/>
      <c r="AF898" s="8"/>
      <c r="AG898" s="8"/>
      <c r="AH898" s="8"/>
      <c r="AI898" s="8"/>
      <c r="AJ898" s="8"/>
      <c r="AK898" s="8"/>
      <c r="AL898" s="8"/>
      <c r="AM898" s="8"/>
      <c r="AN898" s="8"/>
      <c r="AO898" s="8"/>
      <c r="AP898" s="8"/>
      <c r="AQ898" s="8"/>
      <c r="AR898" s="8"/>
      <c r="AS898" s="8"/>
      <c r="AT898" s="8"/>
      <c r="AU898" s="8"/>
      <c r="AV898" s="8"/>
      <c r="AW898" s="8"/>
      <c r="AX898" s="8"/>
      <c r="AY898" s="8"/>
      <c r="AZ898" s="8"/>
      <c r="BA898" s="8"/>
      <c r="BB898" s="8"/>
      <c r="BC898" s="8"/>
      <c r="BD898" s="8"/>
      <c r="BE898" s="8"/>
      <c r="BF898" s="8"/>
      <c r="BG898" s="8"/>
      <c r="BH898" s="8"/>
      <c r="BI898" s="8"/>
      <c r="BJ898" s="8"/>
      <c r="BK898" s="8"/>
      <c r="BL898" s="8"/>
      <c r="BM898" s="8"/>
      <c r="BN898" s="8"/>
      <c r="BO898" s="8"/>
      <c r="BP898" s="8"/>
      <c r="BQ898" s="8"/>
      <c r="BR898" s="8"/>
      <c r="BS898" s="8"/>
      <c r="BT898" s="8"/>
      <c r="BU898" s="8"/>
      <c r="BV898" s="8"/>
      <c r="BW898" s="8"/>
      <c r="BX898" s="8"/>
      <c r="BY898" s="8"/>
      <c r="BZ898" s="8"/>
      <c r="CA898" s="8"/>
      <c r="CB898" s="8"/>
      <c r="CC898" s="8"/>
      <c r="CD898" s="8"/>
      <c r="CE898" s="8"/>
      <c r="CF898" s="8"/>
      <c r="CG898" s="8"/>
      <c r="CH898" s="8"/>
    </row>
    <row r="899" spans="1:86">
      <c r="A899" s="8"/>
      <c r="B899" s="8"/>
      <c r="C899" s="8"/>
      <c r="D899" s="8"/>
      <c r="E899" s="8"/>
      <c r="F899" s="8"/>
      <c r="G899" s="8"/>
      <c r="H899" s="8"/>
      <c r="I899" s="8"/>
      <c r="J899" s="8"/>
      <c r="K899" s="8"/>
      <c r="L899" s="8"/>
      <c r="M899" s="8"/>
      <c r="N899" s="8"/>
      <c r="O899" s="8"/>
      <c r="P899" s="8"/>
      <c r="Q899" s="8"/>
      <c r="R899" s="8"/>
      <c r="S899" s="8"/>
      <c r="T899" s="8"/>
      <c r="U899" s="8"/>
      <c r="V899" s="8"/>
      <c r="W899" s="8"/>
      <c r="X899" s="8"/>
      <c r="Z899" s="8"/>
      <c r="AA899" s="8"/>
      <c r="AB899" s="8"/>
      <c r="AC899" s="8"/>
      <c r="AD899" s="8"/>
      <c r="AE899" s="8"/>
      <c r="AF899" s="8"/>
      <c r="AG899" s="8"/>
      <c r="AH899" s="8"/>
      <c r="AI899" s="8"/>
      <c r="AJ899" s="8"/>
      <c r="AK899" s="8"/>
      <c r="AL899" s="8"/>
      <c r="AM899" s="8"/>
      <c r="AN899" s="8"/>
      <c r="AO899" s="8"/>
      <c r="AP899" s="8"/>
      <c r="AQ899" s="8"/>
      <c r="AR899" s="8"/>
      <c r="AS899" s="8"/>
      <c r="AT899" s="8"/>
      <c r="AU899" s="8"/>
      <c r="AV899" s="8"/>
      <c r="AW899" s="8"/>
      <c r="AX899" s="8"/>
      <c r="AY899" s="8"/>
      <c r="AZ899" s="8"/>
      <c r="BA899" s="8"/>
      <c r="BB899" s="8"/>
      <c r="BC899" s="8"/>
      <c r="BD899" s="8"/>
      <c r="BE899" s="8"/>
      <c r="BF899" s="8"/>
      <c r="BG899" s="8"/>
      <c r="BH899" s="8"/>
      <c r="BI899" s="8"/>
      <c r="BJ899" s="8"/>
      <c r="BK899" s="8"/>
      <c r="BL899" s="8"/>
      <c r="BM899" s="8"/>
      <c r="BN899" s="8"/>
      <c r="BO899" s="8"/>
      <c r="BP899" s="8"/>
      <c r="BQ899" s="8"/>
      <c r="BR899" s="8"/>
      <c r="BS899" s="8"/>
      <c r="BT899" s="8"/>
      <c r="BU899" s="8"/>
      <c r="BV899" s="8"/>
      <c r="BW899" s="8"/>
      <c r="BX899" s="8"/>
      <c r="BY899" s="8"/>
      <c r="BZ899" s="8"/>
      <c r="CA899" s="8"/>
      <c r="CB899" s="8"/>
      <c r="CC899" s="8"/>
      <c r="CD899" s="8"/>
      <c r="CE899" s="8"/>
      <c r="CF899" s="8"/>
      <c r="CG899" s="8"/>
      <c r="CH899" s="8"/>
    </row>
    <row r="900" spans="1:86">
      <c r="A900" s="8"/>
      <c r="B900" s="8"/>
      <c r="C900" s="8"/>
      <c r="D900" s="8"/>
      <c r="E900" s="8"/>
      <c r="F900" s="8"/>
      <c r="G900" s="8"/>
      <c r="H900" s="8"/>
      <c r="I900" s="8"/>
      <c r="J900" s="8"/>
      <c r="K900" s="8"/>
      <c r="L900" s="8"/>
      <c r="M900" s="8"/>
      <c r="N900" s="8"/>
      <c r="O900" s="8"/>
      <c r="P900" s="8"/>
      <c r="Q900" s="8"/>
      <c r="R900" s="8"/>
      <c r="S900" s="8"/>
      <c r="T900" s="8"/>
      <c r="U900" s="8"/>
      <c r="V900" s="8"/>
      <c r="W900" s="8"/>
      <c r="X900" s="8"/>
      <c r="Z900" s="8"/>
      <c r="AA900" s="8"/>
      <c r="AB900" s="8"/>
      <c r="AC900" s="8"/>
      <c r="AD900" s="8"/>
      <c r="AE900" s="8"/>
      <c r="AF900" s="8"/>
      <c r="AG900" s="8"/>
      <c r="AH900" s="8"/>
      <c r="AI900" s="8"/>
      <c r="AJ900" s="8"/>
      <c r="AK900" s="8"/>
      <c r="AL900" s="8"/>
      <c r="AM900" s="8"/>
      <c r="AN900" s="8"/>
      <c r="AO900" s="8"/>
      <c r="AP900" s="8"/>
      <c r="AQ900" s="8"/>
      <c r="AR900" s="8"/>
      <c r="AS900" s="8"/>
      <c r="AT900" s="8"/>
      <c r="AU900" s="8"/>
      <c r="AV900" s="8"/>
      <c r="AW900" s="8"/>
      <c r="AX900" s="8"/>
      <c r="AY900" s="8"/>
      <c r="AZ900" s="8"/>
      <c r="BA900" s="8"/>
      <c r="BB900" s="8"/>
      <c r="BC900" s="8"/>
      <c r="BD900" s="8"/>
      <c r="BE900" s="8"/>
      <c r="BF900" s="8"/>
      <c r="BG900" s="8"/>
      <c r="BH900" s="8"/>
      <c r="BI900" s="8"/>
      <c r="BJ900" s="8"/>
      <c r="BK900" s="8"/>
      <c r="BL900" s="8"/>
      <c r="BM900" s="8"/>
      <c r="BN900" s="8"/>
      <c r="BO900" s="8"/>
      <c r="BP900" s="8"/>
      <c r="BQ900" s="8"/>
      <c r="BR900" s="8"/>
      <c r="BS900" s="8"/>
      <c r="BT900" s="8"/>
      <c r="BU900" s="8"/>
      <c r="BV900" s="8"/>
      <c r="BW900" s="8"/>
      <c r="BX900" s="8"/>
      <c r="BY900" s="8"/>
      <c r="BZ900" s="8"/>
      <c r="CA900" s="8"/>
      <c r="CB900" s="8"/>
      <c r="CC900" s="8"/>
      <c r="CD900" s="8"/>
      <c r="CE900" s="8"/>
      <c r="CF900" s="8"/>
      <c r="CG900" s="8"/>
      <c r="CH900" s="8"/>
    </row>
    <row r="901" spans="1:86">
      <c r="A901" s="8"/>
      <c r="B901" s="8"/>
      <c r="C901" s="8"/>
      <c r="D901" s="8"/>
      <c r="E901" s="8"/>
      <c r="F901" s="8"/>
      <c r="G901" s="8"/>
      <c r="H901" s="8"/>
      <c r="I901" s="8"/>
      <c r="J901" s="8"/>
      <c r="K901" s="8"/>
      <c r="L901" s="8"/>
      <c r="M901" s="8"/>
      <c r="N901" s="8"/>
      <c r="O901" s="8"/>
      <c r="P901" s="8"/>
      <c r="Q901" s="8"/>
      <c r="R901" s="8"/>
      <c r="S901" s="8"/>
      <c r="T901" s="8"/>
      <c r="U901" s="8"/>
      <c r="V901" s="8"/>
      <c r="W901" s="8"/>
      <c r="X901" s="8"/>
      <c r="Z901" s="8"/>
      <c r="AA901" s="8"/>
      <c r="AB901" s="8"/>
      <c r="AC901" s="8"/>
      <c r="AD901" s="8"/>
      <c r="AE901" s="8"/>
      <c r="AF901" s="8"/>
      <c r="AG901" s="8"/>
      <c r="AH901" s="8"/>
      <c r="AI901" s="8"/>
      <c r="AJ901" s="8"/>
      <c r="AK901" s="8"/>
      <c r="AL901" s="8"/>
      <c r="AM901" s="8"/>
      <c r="AN901" s="8"/>
      <c r="AO901" s="8"/>
      <c r="AP901" s="8"/>
      <c r="AQ901" s="8"/>
      <c r="AR901" s="8"/>
      <c r="AS901" s="8"/>
      <c r="AT901" s="8"/>
      <c r="AU901" s="8"/>
      <c r="AV901" s="8"/>
      <c r="AW901" s="8"/>
      <c r="AX901" s="8"/>
      <c r="AY901" s="8"/>
      <c r="AZ901" s="8"/>
      <c r="BA901" s="8"/>
      <c r="BB901" s="8"/>
      <c r="BC901" s="8"/>
      <c r="BD901" s="8"/>
      <c r="BE901" s="8"/>
      <c r="BF901" s="8"/>
      <c r="BG901" s="8"/>
      <c r="BH901" s="8"/>
      <c r="BI901" s="8"/>
      <c r="BJ901" s="8"/>
      <c r="BK901" s="8"/>
      <c r="BL901" s="8"/>
      <c r="BM901" s="8"/>
      <c r="BN901" s="8"/>
      <c r="BO901" s="8"/>
      <c r="BP901" s="8"/>
      <c r="BQ901" s="8"/>
      <c r="BR901" s="8"/>
      <c r="BS901" s="8"/>
      <c r="BT901" s="8"/>
      <c r="BU901" s="8"/>
      <c r="BV901" s="8"/>
      <c r="BW901" s="8"/>
      <c r="BX901" s="8"/>
      <c r="BY901" s="8"/>
      <c r="BZ901" s="8"/>
      <c r="CA901" s="8"/>
      <c r="CB901" s="8"/>
      <c r="CC901" s="8"/>
      <c r="CD901" s="8"/>
      <c r="CE901" s="8"/>
      <c r="CF901" s="8"/>
      <c r="CG901" s="8"/>
      <c r="CH901" s="8"/>
    </row>
    <row r="902" spans="1:86">
      <c r="A902" s="8"/>
      <c r="B902" s="8"/>
      <c r="C902" s="8"/>
      <c r="D902" s="8"/>
      <c r="E902" s="8"/>
      <c r="F902" s="8"/>
      <c r="G902" s="8"/>
      <c r="H902" s="8"/>
      <c r="I902" s="8"/>
      <c r="J902" s="8"/>
      <c r="K902" s="8"/>
      <c r="L902" s="8"/>
      <c r="M902" s="8"/>
      <c r="N902" s="8"/>
      <c r="O902" s="8"/>
      <c r="P902" s="8"/>
      <c r="Q902" s="8"/>
      <c r="R902" s="8"/>
      <c r="S902" s="8"/>
      <c r="T902" s="8"/>
      <c r="U902" s="8"/>
      <c r="V902" s="8"/>
      <c r="W902" s="8"/>
      <c r="X902" s="8"/>
      <c r="Z902" s="8"/>
      <c r="AA902" s="8"/>
      <c r="AB902" s="8"/>
      <c r="AC902" s="8"/>
      <c r="AD902" s="8"/>
      <c r="AE902" s="8"/>
      <c r="AF902" s="8"/>
      <c r="AG902" s="8"/>
      <c r="AH902" s="8"/>
      <c r="AI902" s="8"/>
      <c r="AJ902" s="8"/>
      <c r="AK902" s="8"/>
      <c r="AL902" s="8"/>
      <c r="AM902" s="8"/>
      <c r="AN902" s="8"/>
      <c r="AO902" s="8"/>
      <c r="AP902" s="8"/>
      <c r="AQ902" s="8"/>
      <c r="AR902" s="8"/>
      <c r="AS902" s="8"/>
      <c r="AT902" s="8"/>
      <c r="AU902" s="8"/>
      <c r="AV902" s="8"/>
      <c r="AW902" s="8"/>
      <c r="AX902" s="8"/>
      <c r="AY902" s="8"/>
      <c r="AZ902" s="8"/>
      <c r="BA902" s="8"/>
      <c r="BB902" s="8"/>
      <c r="BC902" s="8"/>
      <c r="BD902" s="8"/>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row>
    <row r="903" spans="1:86">
      <c r="A903" s="8"/>
      <c r="B903" s="8"/>
      <c r="C903" s="8"/>
      <c r="D903" s="8"/>
      <c r="E903" s="8"/>
      <c r="F903" s="8"/>
      <c r="G903" s="8"/>
      <c r="H903" s="8"/>
      <c r="I903" s="8"/>
      <c r="J903" s="8"/>
      <c r="K903" s="8"/>
      <c r="L903" s="8"/>
      <c r="M903" s="8"/>
      <c r="N903" s="8"/>
      <c r="O903" s="8"/>
      <c r="P903" s="8"/>
      <c r="Q903" s="8"/>
      <c r="R903" s="8"/>
      <c r="S903" s="8"/>
      <c r="T903" s="8"/>
      <c r="U903" s="8"/>
      <c r="V903" s="8"/>
      <c r="W903" s="8"/>
      <c r="X903" s="8"/>
      <c r="Z903" s="8"/>
      <c r="AA903" s="8"/>
      <c r="AB903" s="8"/>
      <c r="AC903" s="8"/>
      <c r="AD903" s="8"/>
      <c r="AE903" s="8"/>
      <c r="AF903" s="8"/>
      <c r="AG903" s="8"/>
      <c r="AH903" s="8"/>
      <c r="AI903" s="8"/>
      <c r="AJ903" s="8"/>
      <c r="AK903" s="8"/>
      <c r="AL903" s="8"/>
      <c r="AM903" s="8"/>
      <c r="AN903" s="8"/>
      <c r="AO903" s="8"/>
      <c r="AP903" s="8"/>
      <c r="AQ903" s="8"/>
      <c r="AR903" s="8"/>
      <c r="AS903" s="8"/>
      <c r="AT903" s="8"/>
      <c r="AU903" s="8"/>
      <c r="AV903" s="8"/>
      <c r="AW903" s="8"/>
      <c r="AX903" s="8"/>
      <c r="AY903" s="8"/>
      <c r="AZ903" s="8"/>
      <c r="BA903" s="8"/>
      <c r="BB903" s="8"/>
      <c r="BC903" s="8"/>
      <c r="BD903" s="8"/>
      <c r="BE903" s="8"/>
      <c r="BF903" s="8"/>
      <c r="BG903" s="8"/>
      <c r="BH903" s="8"/>
      <c r="BI903" s="8"/>
      <c r="BJ903" s="8"/>
      <c r="BK903" s="8"/>
      <c r="BL903" s="8"/>
      <c r="BM903" s="8"/>
      <c r="BN903" s="8"/>
      <c r="BO903" s="8"/>
      <c r="BP903" s="8"/>
      <c r="BQ903" s="8"/>
      <c r="BR903" s="8"/>
      <c r="BS903" s="8"/>
      <c r="BT903" s="8"/>
      <c r="BU903" s="8"/>
      <c r="BV903" s="8"/>
      <c r="BW903" s="8"/>
      <c r="BX903" s="8"/>
      <c r="BY903" s="8"/>
      <c r="BZ903" s="8"/>
      <c r="CA903" s="8"/>
      <c r="CB903" s="8"/>
      <c r="CC903" s="8"/>
      <c r="CD903" s="8"/>
      <c r="CE903" s="8"/>
      <c r="CF903" s="8"/>
      <c r="CG903" s="8"/>
      <c r="CH903" s="8"/>
    </row>
    <row r="904" spans="1:86">
      <c r="A904" s="8"/>
      <c r="B904" s="8"/>
      <c r="C904" s="8"/>
      <c r="D904" s="8"/>
      <c r="E904" s="8"/>
      <c r="F904" s="8"/>
      <c r="G904" s="8"/>
      <c r="H904" s="8"/>
      <c r="I904" s="8"/>
      <c r="J904" s="8"/>
      <c r="K904" s="8"/>
      <c r="L904" s="8"/>
      <c r="M904" s="8"/>
      <c r="N904" s="8"/>
      <c r="O904" s="8"/>
      <c r="P904" s="8"/>
      <c r="Q904" s="8"/>
      <c r="R904" s="8"/>
      <c r="S904" s="8"/>
      <c r="T904" s="8"/>
      <c r="U904" s="8"/>
      <c r="V904" s="8"/>
      <c r="W904" s="8"/>
      <c r="X904" s="8"/>
      <c r="Z904" s="8"/>
      <c r="AA904" s="8"/>
      <c r="AB904" s="8"/>
      <c r="AC904" s="8"/>
      <c r="AD904" s="8"/>
      <c r="AE904" s="8"/>
      <c r="AF904" s="8"/>
      <c r="AG904" s="8"/>
      <c r="AH904" s="8"/>
      <c r="AI904" s="8"/>
      <c r="AJ904" s="8"/>
      <c r="AK904" s="8"/>
      <c r="AL904" s="8"/>
      <c r="AM904" s="8"/>
      <c r="AN904" s="8"/>
      <c r="AO904" s="8"/>
      <c r="AP904" s="8"/>
      <c r="AQ904" s="8"/>
      <c r="AR904" s="8"/>
      <c r="AS904" s="8"/>
      <c r="AT904" s="8"/>
      <c r="AU904" s="8"/>
      <c r="AV904" s="8"/>
      <c r="AW904" s="8"/>
      <c r="AX904" s="8"/>
      <c r="AY904" s="8"/>
      <c r="AZ904" s="8"/>
      <c r="BA904" s="8"/>
      <c r="BB904" s="8"/>
      <c r="BC904" s="8"/>
      <c r="BD904" s="8"/>
      <c r="BE904" s="8"/>
      <c r="BF904" s="8"/>
      <c r="BG904" s="8"/>
      <c r="BH904" s="8"/>
      <c r="BI904" s="8"/>
      <c r="BJ904" s="8"/>
      <c r="BK904" s="8"/>
      <c r="BL904" s="8"/>
      <c r="BM904" s="8"/>
      <c r="BN904" s="8"/>
      <c r="BO904" s="8"/>
      <c r="BP904" s="8"/>
      <c r="BQ904" s="8"/>
      <c r="BR904" s="8"/>
      <c r="BS904" s="8"/>
      <c r="BT904" s="8"/>
      <c r="BU904" s="8"/>
      <c r="BV904" s="8"/>
      <c r="BW904" s="8"/>
      <c r="BX904" s="8"/>
      <c r="BY904" s="8"/>
      <c r="BZ904" s="8"/>
      <c r="CA904" s="8"/>
      <c r="CB904" s="8"/>
      <c r="CC904" s="8"/>
      <c r="CD904" s="8"/>
      <c r="CE904" s="8"/>
      <c r="CF904" s="8"/>
      <c r="CG904" s="8"/>
      <c r="CH904" s="8"/>
    </row>
    <row r="905" spans="1:86">
      <c r="A905" s="8"/>
      <c r="B905" s="8"/>
      <c r="C905" s="8"/>
      <c r="D905" s="8"/>
      <c r="E905" s="8"/>
      <c r="F905" s="8"/>
      <c r="G905" s="8"/>
      <c r="H905" s="8"/>
      <c r="I905" s="8"/>
      <c r="J905" s="8"/>
      <c r="K905" s="8"/>
      <c r="L905" s="8"/>
      <c r="M905" s="8"/>
      <c r="N905" s="8"/>
      <c r="O905" s="8"/>
      <c r="P905" s="8"/>
      <c r="Q905" s="8"/>
      <c r="R905" s="8"/>
      <c r="S905" s="8"/>
      <c r="T905" s="8"/>
      <c r="U905" s="8"/>
      <c r="V905" s="8"/>
      <c r="W905" s="8"/>
      <c r="X905" s="8"/>
      <c r="Z905" s="8"/>
      <c r="AA905" s="8"/>
      <c r="AB905" s="8"/>
      <c r="AC905" s="8"/>
      <c r="AD905" s="8"/>
      <c r="AE905" s="8"/>
      <c r="AF905" s="8"/>
      <c r="AG905" s="8"/>
      <c r="AH905" s="8"/>
      <c r="AI905" s="8"/>
      <c r="AJ905" s="8"/>
      <c r="AK905" s="8"/>
      <c r="AL905" s="8"/>
      <c r="AM905" s="8"/>
      <c r="AN905" s="8"/>
      <c r="AO905" s="8"/>
      <c r="AP905" s="8"/>
      <c r="AQ905" s="8"/>
      <c r="AR905" s="8"/>
      <c r="AS905" s="8"/>
      <c r="AT905" s="8"/>
      <c r="AU905" s="8"/>
      <c r="AV905" s="8"/>
      <c r="AW905" s="8"/>
      <c r="AX905" s="8"/>
      <c r="AY905" s="8"/>
      <c r="AZ905" s="8"/>
      <c r="BA905" s="8"/>
      <c r="BB905" s="8"/>
      <c r="BC905" s="8"/>
      <c r="BD905" s="8"/>
      <c r="BE905" s="8"/>
      <c r="BF905" s="8"/>
      <c r="BG905" s="8"/>
      <c r="BH905" s="8"/>
      <c r="BI905" s="8"/>
      <c r="BJ905" s="8"/>
      <c r="BK905" s="8"/>
      <c r="BL905" s="8"/>
      <c r="BM905" s="8"/>
      <c r="BN905" s="8"/>
      <c r="BO905" s="8"/>
      <c r="BP905" s="8"/>
      <c r="BQ905" s="8"/>
      <c r="BR905" s="8"/>
      <c r="BS905" s="8"/>
      <c r="BT905" s="8"/>
      <c r="BU905" s="8"/>
      <c r="BV905" s="8"/>
      <c r="BW905" s="8"/>
      <c r="BX905" s="8"/>
      <c r="BY905" s="8"/>
      <c r="BZ905" s="8"/>
      <c r="CA905" s="8"/>
      <c r="CB905" s="8"/>
      <c r="CC905" s="8"/>
      <c r="CD905" s="8"/>
      <c r="CE905" s="8"/>
      <c r="CF905" s="8"/>
      <c r="CG905" s="8"/>
      <c r="CH905" s="8"/>
    </row>
    <row r="906" spans="1:86">
      <c r="A906" s="8"/>
      <c r="B906" s="8"/>
      <c r="C906" s="8"/>
      <c r="D906" s="8"/>
      <c r="E906" s="8"/>
      <c r="F906" s="8"/>
      <c r="G906" s="8"/>
      <c r="H906" s="8"/>
      <c r="I906" s="8"/>
      <c r="J906" s="8"/>
      <c r="K906" s="8"/>
      <c r="L906" s="8"/>
      <c r="M906" s="8"/>
      <c r="N906" s="8"/>
      <c r="O906" s="8"/>
      <c r="P906" s="8"/>
      <c r="Q906" s="8"/>
      <c r="R906" s="8"/>
      <c r="S906" s="8"/>
      <c r="T906" s="8"/>
      <c r="U906" s="8"/>
      <c r="V906" s="8"/>
      <c r="W906" s="8"/>
      <c r="X906" s="8"/>
      <c r="Z906" s="8"/>
      <c r="AA906" s="8"/>
      <c r="AB906" s="8"/>
      <c r="AC906" s="8"/>
      <c r="AD906" s="8"/>
      <c r="AE906" s="8"/>
      <c r="AF906" s="8"/>
      <c r="AG906" s="8"/>
      <c r="AH906" s="8"/>
      <c r="AI906" s="8"/>
      <c r="AJ906" s="8"/>
      <c r="AK906" s="8"/>
      <c r="AL906" s="8"/>
      <c r="AM906" s="8"/>
      <c r="AN906" s="8"/>
      <c r="AO906" s="8"/>
      <c r="AP906" s="8"/>
      <c r="AQ906" s="8"/>
      <c r="AR906" s="8"/>
      <c r="AS906" s="8"/>
      <c r="AT906" s="8"/>
      <c r="AU906" s="8"/>
      <c r="AV906" s="8"/>
      <c r="AW906" s="8"/>
      <c r="AX906" s="8"/>
      <c r="AY906" s="8"/>
      <c r="AZ906" s="8"/>
      <c r="BA906" s="8"/>
      <c r="BB906" s="8"/>
      <c r="BC906" s="8"/>
      <c r="BD906" s="8"/>
      <c r="BE906" s="8"/>
      <c r="BF906" s="8"/>
      <c r="BG906" s="8"/>
      <c r="BH906" s="8"/>
      <c r="BI906" s="8"/>
      <c r="BJ906" s="8"/>
      <c r="BK906" s="8"/>
      <c r="BL906" s="8"/>
      <c r="BM906" s="8"/>
      <c r="BN906" s="8"/>
      <c r="BO906" s="8"/>
      <c r="BP906" s="8"/>
      <c r="BQ906" s="8"/>
      <c r="BR906" s="8"/>
      <c r="BS906" s="8"/>
      <c r="BT906" s="8"/>
      <c r="BU906" s="8"/>
      <c r="BV906" s="8"/>
      <c r="BW906" s="8"/>
      <c r="BX906" s="8"/>
      <c r="BY906" s="8"/>
      <c r="BZ906" s="8"/>
      <c r="CA906" s="8"/>
      <c r="CB906" s="8"/>
      <c r="CC906" s="8"/>
      <c r="CD906" s="8"/>
      <c r="CE906" s="8"/>
      <c r="CF906" s="8"/>
      <c r="CG906" s="8"/>
      <c r="CH906" s="8"/>
    </row>
    <row r="907" spans="1:86">
      <c r="A907" s="8"/>
      <c r="B907" s="8"/>
      <c r="C907" s="8"/>
      <c r="D907" s="8"/>
      <c r="E907" s="8"/>
      <c r="F907" s="8"/>
      <c r="G907" s="8"/>
      <c r="H907" s="8"/>
      <c r="I907" s="8"/>
      <c r="J907" s="8"/>
      <c r="K907" s="8"/>
      <c r="L907" s="8"/>
      <c r="M907" s="8"/>
      <c r="N907" s="8"/>
      <c r="O907" s="8"/>
      <c r="P907" s="8"/>
      <c r="Q907" s="8"/>
      <c r="R907" s="8"/>
      <c r="S907" s="8"/>
      <c r="T907" s="8"/>
      <c r="U907" s="8"/>
      <c r="V907" s="8"/>
      <c r="W907" s="8"/>
      <c r="X907" s="8"/>
      <c r="Z907" s="8"/>
      <c r="AA907" s="8"/>
      <c r="AB907" s="8"/>
      <c r="AC907" s="8"/>
      <c r="AD907" s="8"/>
      <c r="AE907" s="8"/>
      <c r="AF907" s="8"/>
      <c r="AG907" s="8"/>
      <c r="AH907" s="8"/>
      <c r="AI907" s="8"/>
      <c r="AJ907" s="8"/>
      <c r="AK907" s="8"/>
      <c r="AL907" s="8"/>
      <c r="AM907" s="8"/>
      <c r="AN907" s="8"/>
      <c r="AO907" s="8"/>
      <c r="AP907" s="8"/>
      <c r="AQ907" s="8"/>
      <c r="AR907" s="8"/>
      <c r="AS907" s="8"/>
      <c r="AT907" s="8"/>
      <c r="AU907" s="8"/>
      <c r="AV907" s="8"/>
      <c r="AW907" s="8"/>
      <c r="AX907" s="8"/>
      <c r="AY907" s="8"/>
      <c r="AZ907" s="8"/>
      <c r="BA907" s="8"/>
      <c r="BB907" s="8"/>
      <c r="BC907" s="8"/>
      <c r="BD907" s="8"/>
      <c r="BE907" s="8"/>
      <c r="BF907" s="8"/>
      <c r="BG907" s="8"/>
      <c r="BH907" s="8"/>
      <c r="BI907" s="8"/>
      <c r="BJ907" s="8"/>
      <c r="BK907" s="8"/>
      <c r="BL907" s="8"/>
      <c r="BM907" s="8"/>
      <c r="BN907" s="8"/>
      <c r="BO907" s="8"/>
      <c r="BP907" s="8"/>
      <c r="BQ907" s="8"/>
      <c r="BR907" s="8"/>
      <c r="BS907" s="8"/>
      <c r="BT907" s="8"/>
      <c r="BU907" s="8"/>
      <c r="BV907" s="8"/>
      <c r="BW907" s="8"/>
      <c r="BX907" s="8"/>
      <c r="BY907" s="8"/>
      <c r="BZ907" s="8"/>
      <c r="CA907" s="8"/>
      <c r="CB907" s="8"/>
      <c r="CC907" s="8"/>
      <c r="CD907" s="8"/>
      <c r="CE907" s="8"/>
      <c r="CF907" s="8"/>
      <c r="CG907" s="8"/>
      <c r="CH907" s="8"/>
    </row>
    <row r="908" spans="1:86">
      <c r="A908" s="8"/>
      <c r="B908" s="8"/>
      <c r="C908" s="8"/>
      <c r="D908" s="8"/>
      <c r="E908" s="8"/>
      <c r="F908" s="8"/>
      <c r="G908" s="8"/>
      <c r="H908" s="8"/>
      <c r="I908" s="8"/>
      <c r="J908" s="8"/>
      <c r="K908" s="8"/>
      <c r="L908" s="8"/>
      <c r="M908" s="8"/>
      <c r="N908" s="8"/>
      <c r="O908" s="8"/>
      <c r="P908" s="8"/>
      <c r="Q908" s="8"/>
      <c r="R908" s="8"/>
      <c r="S908" s="8"/>
      <c r="T908" s="8"/>
      <c r="U908" s="8"/>
      <c r="V908" s="8"/>
      <c r="W908" s="8"/>
      <c r="X908" s="8"/>
      <c r="Z908" s="8"/>
      <c r="AA908" s="8"/>
      <c r="AB908" s="8"/>
      <c r="AC908" s="8"/>
      <c r="AD908" s="8"/>
      <c r="AE908" s="8"/>
      <c r="AF908" s="8"/>
      <c r="AG908" s="8"/>
      <c r="AH908" s="8"/>
      <c r="AI908" s="8"/>
      <c r="AJ908" s="8"/>
      <c r="AK908" s="8"/>
      <c r="AL908" s="8"/>
      <c r="AM908" s="8"/>
      <c r="AN908" s="8"/>
      <c r="AO908" s="8"/>
      <c r="AP908" s="8"/>
      <c r="AQ908" s="8"/>
      <c r="AR908" s="8"/>
      <c r="AS908" s="8"/>
      <c r="AT908" s="8"/>
      <c r="AU908" s="8"/>
      <c r="AV908" s="8"/>
      <c r="AW908" s="8"/>
      <c r="AX908" s="8"/>
      <c r="AY908" s="8"/>
      <c r="AZ908" s="8"/>
      <c r="BA908" s="8"/>
      <c r="BB908" s="8"/>
      <c r="BC908" s="8"/>
      <c r="BD908" s="8"/>
      <c r="BE908" s="8"/>
      <c r="BF908" s="8"/>
      <c r="BG908" s="8"/>
      <c r="BH908" s="8"/>
      <c r="BI908" s="8"/>
      <c r="BJ908" s="8"/>
      <c r="BK908" s="8"/>
      <c r="BL908" s="8"/>
      <c r="BM908" s="8"/>
      <c r="BN908" s="8"/>
      <c r="BO908" s="8"/>
      <c r="BP908" s="8"/>
      <c r="BQ908" s="8"/>
      <c r="BR908" s="8"/>
      <c r="BS908" s="8"/>
      <c r="BT908" s="8"/>
      <c r="BU908" s="8"/>
      <c r="BV908" s="8"/>
      <c r="BW908" s="8"/>
      <c r="BX908" s="8"/>
      <c r="BY908" s="8"/>
      <c r="BZ908" s="8"/>
      <c r="CA908" s="8"/>
      <c r="CB908" s="8"/>
      <c r="CC908" s="8"/>
      <c r="CD908" s="8"/>
      <c r="CE908" s="8"/>
      <c r="CF908" s="8"/>
      <c r="CG908" s="8"/>
      <c r="CH908" s="8"/>
    </row>
    <row r="909" spans="1:86">
      <c r="A909" s="8"/>
      <c r="B909" s="8"/>
      <c r="C909" s="8"/>
      <c r="D909" s="8"/>
      <c r="E909" s="8"/>
      <c r="F909" s="8"/>
      <c r="G909" s="8"/>
      <c r="H909" s="8"/>
      <c r="I909" s="8"/>
      <c r="J909" s="8"/>
      <c r="K909" s="8"/>
      <c r="L909" s="8"/>
      <c r="M909" s="8"/>
      <c r="N909" s="8"/>
      <c r="O909" s="8"/>
      <c r="P909" s="8"/>
      <c r="Q909" s="8"/>
      <c r="R909" s="8"/>
      <c r="S909" s="8"/>
      <c r="T909" s="8"/>
      <c r="U909" s="8"/>
      <c r="V909" s="8"/>
      <c r="W909" s="8"/>
      <c r="X909" s="8"/>
      <c r="Z909" s="8"/>
      <c r="AA909" s="8"/>
      <c r="AB909" s="8"/>
      <c r="AC909" s="8"/>
      <c r="AD909" s="8"/>
      <c r="AE909" s="8"/>
      <c r="AF909" s="8"/>
      <c r="AG909" s="8"/>
      <c r="AH909" s="8"/>
      <c r="AI909" s="8"/>
      <c r="AJ909" s="8"/>
      <c r="AK909" s="8"/>
      <c r="AL909" s="8"/>
      <c r="AM909" s="8"/>
      <c r="AN909" s="8"/>
      <c r="AO909" s="8"/>
      <c r="AP909" s="8"/>
      <c r="AQ909" s="8"/>
      <c r="AR909" s="8"/>
      <c r="AS909" s="8"/>
      <c r="AT909" s="8"/>
      <c r="AU909" s="8"/>
      <c r="AV909" s="8"/>
      <c r="AW909" s="8"/>
      <c r="AX909" s="8"/>
      <c r="AY909" s="8"/>
      <c r="AZ909" s="8"/>
      <c r="BA909" s="8"/>
      <c r="BB909" s="8"/>
      <c r="BC909" s="8"/>
      <c r="BD909" s="8"/>
      <c r="BE909" s="8"/>
      <c r="BF909" s="8"/>
      <c r="BG909" s="8"/>
      <c r="BH909" s="8"/>
      <c r="BI909" s="8"/>
      <c r="BJ909" s="8"/>
      <c r="BK909" s="8"/>
      <c r="BL909" s="8"/>
      <c r="BM909" s="8"/>
      <c r="BN909" s="8"/>
      <c r="BO909" s="8"/>
      <c r="BP909" s="8"/>
      <c r="BQ909" s="8"/>
      <c r="BR909" s="8"/>
      <c r="BS909" s="8"/>
      <c r="BT909" s="8"/>
      <c r="BU909" s="8"/>
      <c r="BV909" s="8"/>
      <c r="BW909" s="8"/>
      <c r="BX909" s="8"/>
      <c r="BY909" s="8"/>
      <c r="BZ909" s="8"/>
      <c r="CA909" s="8"/>
      <c r="CB909" s="8"/>
      <c r="CC909" s="8"/>
      <c r="CD909" s="8"/>
      <c r="CE909" s="8"/>
      <c r="CF909" s="8"/>
      <c r="CG909" s="8"/>
      <c r="CH909" s="8"/>
    </row>
    <row r="910" spans="1:86">
      <c r="A910" s="8"/>
      <c r="B910" s="8"/>
      <c r="C910" s="8"/>
      <c r="D910" s="8"/>
      <c r="E910" s="8"/>
      <c r="F910" s="8"/>
      <c r="G910" s="8"/>
      <c r="H910" s="8"/>
      <c r="I910" s="8"/>
      <c r="J910" s="8"/>
      <c r="K910" s="8"/>
      <c r="L910" s="8"/>
      <c r="M910" s="8"/>
      <c r="N910" s="8"/>
      <c r="O910" s="8"/>
      <c r="P910" s="8"/>
      <c r="Q910" s="8"/>
      <c r="R910" s="8"/>
      <c r="S910" s="8"/>
      <c r="T910" s="8"/>
      <c r="U910" s="8"/>
      <c r="V910" s="8"/>
      <c r="W910" s="8"/>
      <c r="X910" s="8"/>
      <c r="Z910" s="8"/>
      <c r="AA910" s="8"/>
      <c r="AB910" s="8"/>
      <c r="AC910" s="8"/>
      <c r="AD910" s="8"/>
      <c r="AE910" s="8"/>
      <c r="AF910" s="8"/>
      <c r="AG910" s="8"/>
      <c r="AH910" s="8"/>
      <c r="AI910" s="8"/>
      <c r="AJ910" s="8"/>
      <c r="AK910" s="8"/>
      <c r="AL910" s="8"/>
      <c r="AM910" s="8"/>
      <c r="AN910" s="8"/>
      <c r="AO910" s="8"/>
      <c r="AP910" s="8"/>
      <c r="AQ910" s="8"/>
      <c r="AR910" s="8"/>
      <c r="AS910" s="8"/>
      <c r="AT910" s="8"/>
      <c r="AU910" s="8"/>
      <c r="AV910" s="8"/>
      <c r="AW910" s="8"/>
      <c r="AX910" s="8"/>
      <c r="AY910" s="8"/>
      <c r="AZ910" s="8"/>
      <c r="BA910" s="8"/>
      <c r="BB910" s="8"/>
      <c r="BC910" s="8"/>
      <c r="BD910" s="8"/>
      <c r="BE910" s="8"/>
      <c r="BF910" s="8"/>
      <c r="BG910" s="8"/>
      <c r="BH910" s="8"/>
      <c r="BI910" s="8"/>
      <c r="BJ910" s="8"/>
      <c r="BK910" s="8"/>
      <c r="BL910" s="8"/>
      <c r="BM910" s="8"/>
      <c r="BN910" s="8"/>
      <c r="BO910" s="8"/>
      <c r="BP910" s="8"/>
      <c r="BQ910" s="8"/>
      <c r="BR910" s="8"/>
      <c r="BS910" s="8"/>
      <c r="BT910" s="8"/>
      <c r="BU910" s="8"/>
      <c r="BV910" s="8"/>
      <c r="BW910" s="8"/>
      <c r="BX910" s="8"/>
      <c r="BY910" s="8"/>
      <c r="BZ910" s="8"/>
      <c r="CA910" s="8"/>
      <c r="CB910" s="8"/>
      <c r="CC910" s="8"/>
      <c r="CD910" s="8"/>
      <c r="CE910" s="8"/>
      <c r="CF910" s="8"/>
      <c r="CG910" s="8"/>
      <c r="CH910" s="8"/>
    </row>
    <row r="911" spans="1:86">
      <c r="A911" s="8"/>
      <c r="B911" s="8"/>
      <c r="C911" s="8"/>
      <c r="D911" s="8"/>
      <c r="E911" s="8"/>
      <c r="F911" s="8"/>
      <c r="G911" s="8"/>
      <c r="H911" s="8"/>
      <c r="I911" s="8"/>
      <c r="J911" s="8"/>
      <c r="K911" s="8"/>
      <c r="L911" s="8"/>
      <c r="M911" s="8"/>
      <c r="N911" s="8"/>
      <c r="O911" s="8"/>
      <c r="P911" s="8"/>
      <c r="Q911" s="8"/>
      <c r="R911" s="8"/>
      <c r="S911" s="8"/>
      <c r="T911" s="8"/>
      <c r="U911" s="8"/>
      <c r="V911" s="8"/>
      <c r="W911" s="8"/>
      <c r="X911" s="8"/>
      <c r="Z911" s="8"/>
      <c r="AA911" s="8"/>
      <c r="AB911" s="8"/>
      <c r="AC911" s="8"/>
      <c r="AD911" s="8"/>
      <c r="AE911" s="8"/>
      <c r="AF911" s="8"/>
      <c r="AG911" s="8"/>
      <c r="AH911" s="8"/>
      <c r="AI911" s="8"/>
      <c r="AJ911" s="8"/>
      <c r="AK911" s="8"/>
      <c r="AL911" s="8"/>
      <c r="AM911" s="8"/>
      <c r="AN911" s="8"/>
      <c r="AO911" s="8"/>
      <c r="AP911" s="8"/>
      <c r="AQ911" s="8"/>
      <c r="AR911" s="8"/>
      <c r="AS911" s="8"/>
      <c r="AT911" s="8"/>
      <c r="AU911" s="8"/>
      <c r="AV911" s="8"/>
      <c r="AW911" s="8"/>
      <c r="AX911" s="8"/>
      <c r="AY911" s="8"/>
      <c r="AZ911" s="8"/>
      <c r="BA911" s="8"/>
      <c r="BB911" s="8"/>
      <c r="BC911" s="8"/>
      <c r="BD911" s="8"/>
      <c r="BE911" s="8"/>
      <c r="BF911" s="8"/>
      <c r="BG911" s="8"/>
      <c r="BH911" s="8"/>
      <c r="BI911" s="8"/>
      <c r="BJ911" s="8"/>
      <c r="BK911" s="8"/>
      <c r="BL911" s="8"/>
      <c r="BM911" s="8"/>
      <c r="BN911" s="8"/>
      <c r="BO911" s="8"/>
      <c r="BP911" s="8"/>
      <c r="BQ911" s="8"/>
      <c r="BR911" s="8"/>
      <c r="BS911" s="8"/>
      <c r="BT911" s="8"/>
      <c r="BU911" s="8"/>
      <c r="BV911" s="8"/>
      <c r="BW911" s="8"/>
      <c r="BX911" s="8"/>
      <c r="BY911" s="8"/>
      <c r="BZ911" s="8"/>
      <c r="CA911" s="8"/>
      <c r="CB911" s="8"/>
      <c r="CC911" s="8"/>
      <c r="CD911" s="8"/>
      <c r="CE911" s="8"/>
      <c r="CF911" s="8"/>
      <c r="CG911" s="8"/>
      <c r="CH911" s="8"/>
    </row>
    <row r="912" spans="1:86">
      <c r="A912" s="8"/>
      <c r="B912" s="8"/>
      <c r="C912" s="8"/>
      <c r="D912" s="8"/>
      <c r="E912" s="8"/>
      <c r="F912" s="8"/>
      <c r="G912" s="8"/>
      <c r="H912" s="8"/>
      <c r="I912" s="8"/>
      <c r="J912" s="8"/>
      <c r="K912" s="8"/>
      <c r="L912" s="8"/>
      <c r="M912" s="8"/>
      <c r="N912" s="8"/>
      <c r="O912" s="8"/>
      <c r="P912" s="8"/>
      <c r="Q912" s="8"/>
      <c r="R912" s="8"/>
      <c r="S912" s="8"/>
      <c r="T912" s="8"/>
      <c r="U912" s="8"/>
      <c r="V912" s="8"/>
      <c r="W912" s="8"/>
      <c r="X912" s="8"/>
      <c r="Z912" s="8"/>
      <c r="AA912" s="8"/>
      <c r="AB912" s="8"/>
      <c r="AC912" s="8"/>
      <c r="AD912" s="8"/>
      <c r="AE912" s="8"/>
      <c r="AF912" s="8"/>
      <c r="AG912" s="8"/>
      <c r="AH912" s="8"/>
      <c r="AI912" s="8"/>
      <c r="AJ912" s="8"/>
      <c r="AK912" s="8"/>
      <c r="AL912" s="8"/>
      <c r="AM912" s="8"/>
      <c r="AN912" s="8"/>
      <c r="AO912" s="8"/>
      <c r="AP912" s="8"/>
      <c r="AQ912" s="8"/>
      <c r="AR912" s="8"/>
      <c r="AS912" s="8"/>
      <c r="AT912" s="8"/>
      <c r="AU912" s="8"/>
      <c r="AV912" s="8"/>
      <c r="AW912" s="8"/>
      <c r="AX912" s="8"/>
      <c r="AY912" s="8"/>
      <c r="AZ912" s="8"/>
      <c r="BA912" s="8"/>
      <c r="BB912" s="8"/>
      <c r="BC912" s="8"/>
      <c r="BD912" s="8"/>
      <c r="BE912" s="8"/>
      <c r="BF912" s="8"/>
      <c r="BG912" s="8"/>
      <c r="BH912" s="8"/>
      <c r="BI912" s="8"/>
      <c r="BJ912" s="8"/>
      <c r="BK912" s="8"/>
      <c r="BL912" s="8"/>
      <c r="BM912" s="8"/>
      <c r="BN912" s="8"/>
      <c r="BO912" s="8"/>
      <c r="BP912" s="8"/>
      <c r="BQ912" s="8"/>
      <c r="BR912" s="8"/>
      <c r="BS912" s="8"/>
      <c r="BT912" s="8"/>
      <c r="BU912" s="8"/>
      <c r="BV912" s="8"/>
      <c r="BW912" s="8"/>
      <c r="BX912" s="8"/>
      <c r="BY912" s="8"/>
      <c r="BZ912" s="8"/>
      <c r="CA912" s="8"/>
      <c r="CB912" s="8"/>
      <c r="CC912" s="8"/>
      <c r="CD912" s="8"/>
      <c r="CE912" s="8"/>
      <c r="CF912" s="8"/>
      <c r="CG912" s="8"/>
      <c r="CH912" s="8"/>
    </row>
    <row r="913" spans="1:86">
      <c r="A913" s="8"/>
      <c r="B913" s="8"/>
      <c r="C913" s="8"/>
      <c r="D913" s="8"/>
      <c r="E913" s="8"/>
      <c r="F913" s="8"/>
      <c r="G913" s="8"/>
      <c r="H913" s="8"/>
      <c r="I913" s="8"/>
      <c r="J913" s="8"/>
      <c r="K913" s="8"/>
      <c r="L913" s="8"/>
      <c r="M913" s="8"/>
      <c r="N913" s="8"/>
      <c r="O913" s="8"/>
      <c r="P913" s="8"/>
      <c r="Q913" s="8"/>
      <c r="R913" s="8"/>
      <c r="S913" s="8"/>
      <c r="T913" s="8"/>
      <c r="U913" s="8"/>
      <c r="V913" s="8"/>
      <c r="W913" s="8"/>
      <c r="X913" s="8"/>
      <c r="Z913" s="8"/>
      <c r="AA913" s="8"/>
      <c r="AB913" s="8"/>
      <c r="AC913" s="8"/>
      <c r="AD913" s="8"/>
      <c r="AE913" s="8"/>
      <c r="AF913" s="8"/>
      <c r="AG913" s="8"/>
      <c r="AH913" s="8"/>
      <c r="AI913" s="8"/>
      <c r="AJ913" s="8"/>
      <c r="AK913" s="8"/>
      <c r="AL913" s="8"/>
      <c r="AM913" s="8"/>
      <c r="AN913" s="8"/>
      <c r="AO913" s="8"/>
      <c r="AP913" s="8"/>
      <c r="AQ913" s="8"/>
      <c r="AR913" s="8"/>
      <c r="AS913" s="8"/>
      <c r="AT913" s="8"/>
      <c r="AU913" s="8"/>
      <c r="AV913" s="8"/>
      <c r="AW913" s="8"/>
      <c r="AX913" s="8"/>
      <c r="AY913" s="8"/>
      <c r="AZ913" s="8"/>
      <c r="BA913" s="8"/>
      <c r="BB913" s="8"/>
      <c r="BC913" s="8"/>
      <c r="BD913" s="8"/>
      <c r="BE913" s="8"/>
      <c r="BF913" s="8"/>
      <c r="BG913" s="8"/>
      <c r="BH913" s="8"/>
      <c r="BI913" s="8"/>
      <c r="BJ913" s="8"/>
      <c r="BK913" s="8"/>
      <c r="BL913" s="8"/>
      <c r="BM913" s="8"/>
      <c r="BN913" s="8"/>
      <c r="BO913" s="8"/>
      <c r="BP913" s="8"/>
      <c r="BQ913" s="8"/>
      <c r="BR913" s="8"/>
      <c r="BS913" s="8"/>
      <c r="BT913" s="8"/>
      <c r="BU913" s="8"/>
      <c r="BV913" s="8"/>
      <c r="BW913" s="8"/>
      <c r="BX913" s="8"/>
      <c r="BY913" s="8"/>
      <c r="BZ913" s="8"/>
      <c r="CA913" s="8"/>
      <c r="CB913" s="8"/>
      <c r="CC913" s="8"/>
      <c r="CD913" s="8"/>
      <c r="CE913" s="8"/>
      <c r="CF913" s="8"/>
      <c r="CG913" s="8"/>
      <c r="CH913" s="8"/>
    </row>
    <row r="914" spans="1:86">
      <c r="A914" s="8"/>
      <c r="B914" s="8"/>
      <c r="C914" s="8"/>
      <c r="D914" s="8"/>
      <c r="E914" s="8"/>
      <c r="F914" s="8"/>
      <c r="G914" s="8"/>
      <c r="H914" s="8"/>
      <c r="I914" s="8"/>
      <c r="J914" s="8"/>
      <c r="K914" s="8"/>
      <c r="L914" s="8"/>
      <c r="M914" s="8"/>
      <c r="N914" s="8"/>
      <c r="O914" s="8"/>
      <c r="P914" s="8"/>
      <c r="Q914" s="8"/>
      <c r="R914" s="8"/>
      <c r="S914" s="8"/>
      <c r="T914" s="8"/>
      <c r="U914" s="8"/>
      <c r="V914" s="8"/>
      <c r="W914" s="8"/>
      <c r="X914" s="8"/>
      <c r="Z914" s="8"/>
      <c r="AA914" s="8"/>
      <c r="AB914" s="8"/>
      <c r="AC914" s="8"/>
      <c r="AD914" s="8"/>
      <c r="AE914" s="8"/>
      <c r="AF914" s="8"/>
      <c r="AG914" s="8"/>
      <c r="AH914" s="8"/>
      <c r="AI914" s="8"/>
      <c r="AJ914" s="8"/>
      <c r="AK914" s="8"/>
      <c r="AL914" s="8"/>
      <c r="AM914" s="8"/>
      <c r="AN914" s="8"/>
      <c r="AO914" s="8"/>
      <c r="AP914" s="8"/>
      <c r="AQ914" s="8"/>
      <c r="AR914" s="8"/>
      <c r="AS914" s="8"/>
      <c r="AT914" s="8"/>
      <c r="AU914" s="8"/>
      <c r="AV914" s="8"/>
      <c r="AW914" s="8"/>
      <c r="AX914" s="8"/>
      <c r="AY914" s="8"/>
      <c r="AZ914" s="8"/>
      <c r="BA914" s="8"/>
      <c r="BB914" s="8"/>
      <c r="BC914" s="8"/>
      <c r="BD914" s="8"/>
      <c r="BE914" s="8"/>
      <c r="BF914" s="8"/>
      <c r="BG914" s="8"/>
      <c r="BH914" s="8"/>
      <c r="BI914" s="8"/>
      <c r="BJ914" s="8"/>
      <c r="BK914" s="8"/>
      <c r="BL914" s="8"/>
      <c r="BM914" s="8"/>
      <c r="BN914" s="8"/>
      <c r="BO914" s="8"/>
      <c r="BP914" s="8"/>
      <c r="BQ914" s="8"/>
      <c r="BR914" s="8"/>
      <c r="BS914" s="8"/>
      <c r="BT914" s="8"/>
      <c r="BU914" s="8"/>
      <c r="BV914" s="8"/>
      <c r="BW914" s="8"/>
      <c r="BX914" s="8"/>
      <c r="BY914" s="8"/>
      <c r="BZ914" s="8"/>
      <c r="CA914" s="8"/>
      <c r="CB914" s="8"/>
      <c r="CC914" s="8"/>
      <c r="CD914" s="8"/>
      <c r="CE914" s="8"/>
      <c r="CF914" s="8"/>
      <c r="CG914" s="8"/>
      <c r="CH914" s="8"/>
    </row>
    <row r="915" spans="1:86">
      <c r="A915" s="8"/>
      <c r="B915" s="8"/>
      <c r="C915" s="8"/>
      <c r="D915" s="8"/>
      <c r="E915" s="8"/>
      <c r="F915" s="8"/>
      <c r="G915" s="8"/>
      <c r="H915" s="8"/>
      <c r="I915" s="8"/>
      <c r="J915" s="8"/>
      <c r="K915" s="8"/>
      <c r="L915" s="8"/>
      <c r="M915" s="8"/>
      <c r="N915" s="8"/>
      <c r="O915" s="8"/>
      <c r="P915" s="8"/>
      <c r="Q915" s="8"/>
      <c r="R915" s="8"/>
      <c r="S915" s="8"/>
      <c r="T915" s="8"/>
      <c r="U915" s="8"/>
      <c r="V915" s="8"/>
      <c r="W915" s="8"/>
      <c r="X915" s="8"/>
      <c r="Z915" s="8"/>
      <c r="AA915" s="8"/>
      <c r="AB915" s="8"/>
      <c r="AC915" s="8"/>
      <c r="AD915" s="8"/>
      <c r="AE915" s="8"/>
      <c r="AF915" s="8"/>
      <c r="AG915" s="8"/>
      <c r="AH915" s="8"/>
      <c r="AI915" s="8"/>
      <c r="AJ915" s="8"/>
      <c r="AK915" s="8"/>
      <c r="AL915" s="8"/>
      <c r="AM915" s="8"/>
      <c r="AN915" s="8"/>
      <c r="AO915" s="8"/>
      <c r="AP915" s="8"/>
      <c r="AQ915" s="8"/>
      <c r="AR915" s="8"/>
      <c r="AS915" s="8"/>
      <c r="AT915" s="8"/>
      <c r="AU915" s="8"/>
      <c r="AV915" s="8"/>
      <c r="AW915" s="8"/>
      <c r="AX915" s="8"/>
      <c r="AY915" s="8"/>
      <c r="AZ915" s="8"/>
      <c r="BA915" s="8"/>
      <c r="BB915" s="8"/>
      <c r="BC915" s="8"/>
      <c r="BD915" s="8"/>
      <c r="BE915" s="8"/>
      <c r="BF915" s="8"/>
      <c r="BG915" s="8"/>
      <c r="BH915" s="8"/>
      <c r="BI915" s="8"/>
      <c r="BJ915" s="8"/>
      <c r="BK915" s="8"/>
      <c r="BL915" s="8"/>
      <c r="BM915" s="8"/>
      <c r="BN915" s="8"/>
      <c r="BO915" s="8"/>
      <c r="BP915" s="8"/>
      <c r="BQ915" s="8"/>
      <c r="BR915" s="8"/>
      <c r="BS915" s="8"/>
      <c r="BT915" s="8"/>
      <c r="BU915" s="8"/>
      <c r="BV915" s="8"/>
      <c r="BW915" s="8"/>
      <c r="BX915" s="8"/>
      <c r="BY915" s="8"/>
      <c r="BZ915" s="8"/>
      <c r="CA915" s="8"/>
      <c r="CB915" s="8"/>
      <c r="CC915" s="8"/>
      <c r="CD915" s="8"/>
      <c r="CE915" s="8"/>
      <c r="CF915" s="8"/>
      <c r="CG915" s="8"/>
      <c r="CH915" s="8"/>
    </row>
    <row r="916" spans="1:86">
      <c r="A916" s="8"/>
      <c r="B916" s="8"/>
      <c r="C916" s="8"/>
      <c r="D916" s="8"/>
      <c r="E916" s="8"/>
      <c r="F916" s="8"/>
      <c r="G916" s="8"/>
      <c r="H916" s="8"/>
      <c r="I916" s="8"/>
      <c r="J916" s="8"/>
      <c r="K916" s="8"/>
      <c r="L916" s="8"/>
      <c r="M916" s="8"/>
      <c r="N916" s="8"/>
      <c r="O916" s="8"/>
      <c r="P916" s="8"/>
      <c r="Q916" s="8"/>
      <c r="R916" s="8"/>
      <c r="S916" s="8"/>
      <c r="T916" s="8"/>
      <c r="U916" s="8"/>
      <c r="V916" s="8"/>
      <c r="W916" s="8"/>
      <c r="X916" s="8"/>
      <c r="Z916" s="8"/>
      <c r="AA916" s="8"/>
      <c r="AB916" s="8"/>
      <c r="AC916" s="8"/>
      <c r="AD916" s="8"/>
      <c r="AE916" s="8"/>
      <c r="AF916" s="8"/>
      <c r="AG916" s="8"/>
      <c r="AH916" s="8"/>
      <c r="AI916" s="8"/>
      <c r="AJ916" s="8"/>
      <c r="AK916" s="8"/>
      <c r="AL916" s="8"/>
      <c r="AM916" s="8"/>
      <c r="AN916" s="8"/>
      <c r="AO916" s="8"/>
      <c r="AP916" s="8"/>
      <c r="AQ916" s="8"/>
      <c r="AR916" s="8"/>
      <c r="AS916" s="8"/>
      <c r="AT916" s="8"/>
      <c r="AU916" s="8"/>
      <c r="AV916" s="8"/>
      <c r="AW916" s="8"/>
      <c r="AX916" s="8"/>
      <c r="AY916" s="8"/>
      <c r="AZ916" s="8"/>
      <c r="BA916" s="8"/>
      <c r="BB916" s="8"/>
      <c r="BC916" s="8"/>
      <c r="BD916" s="8"/>
      <c r="BE916" s="8"/>
      <c r="BF916" s="8"/>
      <c r="BG916" s="8"/>
      <c r="BH916" s="8"/>
      <c r="BI916" s="8"/>
      <c r="BJ916" s="8"/>
      <c r="BK916" s="8"/>
      <c r="BL916" s="8"/>
      <c r="BM916" s="8"/>
      <c r="BN916" s="8"/>
      <c r="BO916" s="8"/>
      <c r="BP916" s="8"/>
      <c r="BQ916" s="8"/>
      <c r="BR916" s="8"/>
      <c r="BS916" s="8"/>
      <c r="BT916" s="8"/>
      <c r="BU916" s="8"/>
      <c r="BV916" s="8"/>
      <c r="BW916" s="8"/>
      <c r="BX916" s="8"/>
      <c r="BY916" s="8"/>
      <c r="BZ916" s="8"/>
      <c r="CA916" s="8"/>
      <c r="CB916" s="8"/>
      <c r="CC916" s="8"/>
      <c r="CD916" s="8"/>
      <c r="CE916" s="8"/>
      <c r="CF916" s="8"/>
      <c r="CG916" s="8"/>
      <c r="CH916" s="8"/>
    </row>
    <row r="917" spans="1:86">
      <c r="A917" s="8"/>
      <c r="B917" s="8"/>
      <c r="C917" s="8"/>
      <c r="D917" s="8"/>
      <c r="E917" s="8"/>
      <c r="F917" s="8"/>
      <c r="G917" s="8"/>
      <c r="H917" s="8"/>
      <c r="I917" s="8"/>
      <c r="J917" s="8"/>
      <c r="K917" s="8"/>
      <c r="L917" s="8"/>
      <c r="M917" s="8"/>
      <c r="N917" s="8"/>
      <c r="O917" s="8"/>
      <c r="P917" s="8"/>
      <c r="Q917" s="8"/>
      <c r="R917" s="8"/>
      <c r="S917" s="8"/>
      <c r="T917" s="8"/>
      <c r="U917" s="8"/>
      <c r="V917" s="8"/>
      <c r="W917" s="8"/>
      <c r="X917" s="8"/>
      <c r="Z917" s="8"/>
      <c r="AA917" s="8"/>
      <c r="AB917" s="8"/>
      <c r="AC917" s="8"/>
      <c r="AD917" s="8"/>
      <c r="AE917" s="8"/>
      <c r="AF917" s="8"/>
      <c r="AG917" s="8"/>
      <c r="AH917" s="8"/>
      <c r="AI917" s="8"/>
      <c r="AJ917" s="8"/>
      <c r="AK917" s="8"/>
      <c r="AL917" s="8"/>
      <c r="AM917" s="8"/>
      <c r="AN917" s="8"/>
      <c r="AO917" s="8"/>
      <c r="AP917" s="8"/>
      <c r="AQ917" s="8"/>
      <c r="AR917" s="8"/>
      <c r="AS917" s="8"/>
      <c r="AT917" s="8"/>
      <c r="AU917" s="8"/>
      <c r="AV917" s="8"/>
      <c r="AW917" s="8"/>
      <c r="AX917" s="8"/>
      <c r="AY917" s="8"/>
      <c r="AZ917" s="8"/>
      <c r="BA917" s="8"/>
      <c r="BB917" s="8"/>
      <c r="BC917" s="8"/>
      <c r="BD917" s="8"/>
      <c r="BE917" s="8"/>
      <c r="BF917" s="8"/>
      <c r="BG917" s="8"/>
      <c r="BH917" s="8"/>
      <c r="BI917" s="8"/>
      <c r="BJ917" s="8"/>
      <c r="BK917" s="8"/>
      <c r="BL917" s="8"/>
      <c r="BM917" s="8"/>
      <c r="BN917" s="8"/>
      <c r="BO917" s="8"/>
      <c r="BP917" s="8"/>
      <c r="BQ917" s="8"/>
      <c r="BR917" s="8"/>
      <c r="BS917" s="8"/>
      <c r="BT917" s="8"/>
      <c r="BU917" s="8"/>
      <c r="BV917" s="8"/>
      <c r="BW917" s="8"/>
      <c r="BX917" s="8"/>
      <c r="BY917" s="8"/>
      <c r="BZ917" s="8"/>
      <c r="CA917" s="8"/>
      <c r="CB917" s="8"/>
      <c r="CC917" s="8"/>
      <c r="CD917" s="8"/>
      <c r="CE917" s="8"/>
      <c r="CF917" s="8"/>
      <c r="CG917" s="8"/>
      <c r="CH917" s="8"/>
    </row>
    <row r="918" spans="1:86">
      <c r="A918" s="8"/>
      <c r="B918" s="8"/>
      <c r="C918" s="8"/>
      <c r="D918" s="8"/>
      <c r="E918" s="8"/>
      <c r="F918" s="8"/>
      <c r="G918" s="8"/>
      <c r="H918" s="8"/>
      <c r="I918" s="8"/>
      <c r="J918" s="8"/>
      <c r="K918" s="8"/>
      <c r="L918" s="8"/>
      <c r="M918" s="8"/>
      <c r="N918" s="8"/>
      <c r="O918" s="8"/>
      <c r="P918" s="8"/>
      <c r="Q918" s="8"/>
      <c r="R918" s="8"/>
      <c r="S918" s="8"/>
      <c r="T918" s="8"/>
      <c r="U918" s="8"/>
      <c r="V918" s="8"/>
      <c r="W918" s="8"/>
      <c r="X918" s="8"/>
      <c r="Z918" s="8"/>
      <c r="AA918" s="8"/>
      <c r="AB918" s="8"/>
      <c r="AC918" s="8"/>
      <c r="AD918" s="8"/>
      <c r="AE918" s="8"/>
      <c r="AF918" s="8"/>
      <c r="AG918" s="8"/>
      <c r="AH918" s="8"/>
      <c r="AI918" s="8"/>
      <c r="AJ918" s="8"/>
      <c r="AK918" s="8"/>
      <c r="AL918" s="8"/>
      <c r="AM918" s="8"/>
      <c r="AN918" s="8"/>
      <c r="AO918" s="8"/>
      <c r="AP918" s="8"/>
      <c r="AQ918" s="8"/>
      <c r="AR918" s="8"/>
      <c r="AS918" s="8"/>
      <c r="AT918" s="8"/>
      <c r="AU918" s="8"/>
      <c r="AV918" s="8"/>
      <c r="AW918" s="8"/>
      <c r="AX918" s="8"/>
      <c r="AY918" s="8"/>
      <c r="AZ918" s="8"/>
      <c r="BA918" s="8"/>
      <c r="BB918" s="8"/>
      <c r="BC918" s="8"/>
      <c r="BD918" s="8"/>
      <c r="BE918" s="8"/>
      <c r="BF918" s="8"/>
      <c r="BG918" s="8"/>
      <c r="BH918" s="8"/>
      <c r="BI918" s="8"/>
      <c r="BJ918" s="8"/>
      <c r="BK918" s="8"/>
      <c r="BL918" s="8"/>
      <c r="BM918" s="8"/>
      <c r="BN918" s="8"/>
      <c r="BO918" s="8"/>
      <c r="BP918" s="8"/>
      <c r="BQ918" s="8"/>
      <c r="BR918" s="8"/>
      <c r="BS918" s="8"/>
      <c r="BT918" s="8"/>
      <c r="BU918" s="8"/>
      <c r="BV918" s="8"/>
      <c r="BW918" s="8"/>
      <c r="BX918" s="8"/>
      <c r="BY918" s="8"/>
      <c r="BZ918" s="8"/>
      <c r="CA918" s="8"/>
      <c r="CB918" s="8"/>
      <c r="CC918" s="8"/>
      <c r="CD918" s="8"/>
      <c r="CE918" s="8"/>
      <c r="CF918" s="8"/>
      <c r="CG918" s="8"/>
      <c r="CH918" s="8"/>
    </row>
    <row r="919" spans="1:86">
      <c r="A919" s="8"/>
      <c r="B919" s="8"/>
      <c r="C919" s="8"/>
      <c r="D919" s="8"/>
      <c r="E919" s="8"/>
      <c r="F919" s="8"/>
      <c r="G919" s="8"/>
      <c r="H919" s="8"/>
      <c r="I919" s="8"/>
      <c r="J919" s="8"/>
      <c r="K919" s="8"/>
      <c r="L919" s="8"/>
      <c r="M919" s="8"/>
      <c r="N919" s="8"/>
      <c r="O919" s="8"/>
      <c r="P919" s="8"/>
      <c r="Q919" s="8"/>
      <c r="R919" s="8"/>
      <c r="S919" s="8"/>
      <c r="T919" s="8"/>
      <c r="U919" s="8"/>
      <c r="V919" s="8"/>
      <c r="W919" s="8"/>
      <c r="X919" s="8"/>
      <c r="Z919" s="8"/>
      <c r="AA919" s="8"/>
      <c r="AB919" s="8"/>
      <c r="AC919" s="8"/>
      <c r="AD919" s="8"/>
      <c r="AE919" s="8"/>
      <c r="AF919" s="8"/>
      <c r="AG919" s="8"/>
      <c r="AH919" s="8"/>
      <c r="AI919" s="8"/>
      <c r="AJ919" s="8"/>
      <c r="AK919" s="8"/>
      <c r="AL919" s="8"/>
      <c r="AM919" s="8"/>
      <c r="AN919" s="8"/>
      <c r="AO919" s="8"/>
      <c r="AP919" s="8"/>
      <c r="AQ919" s="8"/>
      <c r="AR919" s="8"/>
      <c r="AS919" s="8"/>
      <c r="AT919" s="8"/>
      <c r="AU919" s="8"/>
      <c r="AV919" s="8"/>
      <c r="AW919" s="8"/>
      <c r="AX919" s="8"/>
      <c r="AY919" s="8"/>
      <c r="AZ919" s="8"/>
      <c r="BA919" s="8"/>
      <c r="BB919" s="8"/>
      <c r="BC919" s="8"/>
      <c r="BD919" s="8"/>
      <c r="BE919" s="8"/>
      <c r="BF919" s="8"/>
      <c r="BG919" s="8"/>
      <c r="BH919" s="8"/>
      <c r="BI919" s="8"/>
      <c r="BJ919" s="8"/>
      <c r="BK919" s="8"/>
      <c r="BL919" s="8"/>
      <c r="BM919" s="8"/>
      <c r="BN919" s="8"/>
      <c r="BO919" s="8"/>
      <c r="BP919" s="8"/>
      <c r="BQ919" s="8"/>
      <c r="BR919" s="8"/>
      <c r="BS919" s="8"/>
      <c r="BT919" s="8"/>
      <c r="BU919" s="8"/>
      <c r="BV919" s="8"/>
      <c r="BW919" s="8"/>
      <c r="BX919" s="8"/>
      <c r="BY919" s="8"/>
      <c r="BZ919" s="8"/>
      <c r="CA919" s="8"/>
      <c r="CB919" s="8"/>
      <c r="CC919" s="8"/>
      <c r="CD919" s="8"/>
      <c r="CE919" s="8"/>
      <c r="CF919" s="8"/>
      <c r="CG919" s="8"/>
      <c r="CH919" s="8"/>
    </row>
    <row r="920" spans="1:86">
      <c r="A920" s="8"/>
      <c r="B920" s="8"/>
      <c r="C920" s="8"/>
      <c r="D920" s="8"/>
      <c r="E920" s="8"/>
      <c r="F920" s="8"/>
      <c r="G920" s="8"/>
      <c r="H920" s="8"/>
      <c r="I920" s="8"/>
      <c r="J920" s="8"/>
      <c r="K920" s="8"/>
      <c r="L920" s="8"/>
      <c r="M920" s="8"/>
      <c r="N920" s="8"/>
      <c r="O920" s="8"/>
      <c r="P920" s="8"/>
      <c r="Q920" s="8"/>
      <c r="R920" s="8"/>
      <c r="S920" s="8"/>
      <c r="T920" s="8"/>
      <c r="U920" s="8"/>
      <c r="V920" s="8"/>
      <c r="W920" s="8"/>
      <c r="X920" s="8"/>
      <c r="Z920" s="8"/>
      <c r="AA920" s="8"/>
      <c r="AB920" s="8"/>
      <c r="AC920" s="8"/>
      <c r="AD920" s="8"/>
      <c r="AE920" s="8"/>
      <c r="AF920" s="8"/>
      <c r="AG920" s="8"/>
      <c r="AH920" s="8"/>
      <c r="AI920" s="8"/>
      <c r="AJ920" s="8"/>
      <c r="AK920" s="8"/>
      <c r="AL920" s="8"/>
      <c r="AM920" s="8"/>
      <c r="AN920" s="8"/>
      <c r="AO920" s="8"/>
      <c r="AP920" s="8"/>
      <c r="AQ920" s="8"/>
      <c r="AR920" s="8"/>
      <c r="AS920" s="8"/>
      <c r="AT920" s="8"/>
      <c r="AU920" s="8"/>
      <c r="AV920" s="8"/>
      <c r="AW920" s="8"/>
      <c r="AX920" s="8"/>
      <c r="AY920" s="8"/>
      <c r="AZ920" s="8"/>
      <c r="BA920" s="8"/>
      <c r="BB920" s="8"/>
      <c r="BC920" s="8"/>
      <c r="BD920" s="8"/>
      <c r="BE920" s="8"/>
      <c r="BF920" s="8"/>
      <c r="BG920" s="8"/>
      <c r="BH920" s="8"/>
      <c r="BI920" s="8"/>
      <c r="BJ920" s="8"/>
      <c r="BK920" s="8"/>
      <c r="BL920" s="8"/>
      <c r="BM920" s="8"/>
      <c r="BN920" s="8"/>
      <c r="BO920" s="8"/>
      <c r="BP920" s="8"/>
      <c r="BQ920" s="8"/>
      <c r="BR920" s="8"/>
      <c r="BS920" s="8"/>
      <c r="BT920" s="8"/>
      <c r="BU920" s="8"/>
      <c r="BV920" s="8"/>
      <c r="BW920" s="8"/>
      <c r="BX920" s="8"/>
      <c r="BY920" s="8"/>
      <c r="BZ920" s="8"/>
      <c r="CA920" s="8"/>
      <c r="CB920" s="8"/>
      <c r="CC920" s="8"/>
      <c r="CD920" s="8"/>
      <c r="CE920" s="8"/>
      <c r="CF920" s="8"/>
      <c r="CG920" s="8"/>
      <c r="CH920" s="8"/>
    </row>
    <row r="921" spans="1:86">
      <c r="A921" s="8"/>
      <c r="B921" s="8"/>
      <c r="C921" s="8"/>
      <c r="D921" s="8"/>
      <c r="E921" s="8"/>
      <c r="F921" s="8"/>
      <c r="G921" s="8"/>
      <c r="H921" s="8"/>
      <c r="I921" s="8"/>
      <c r="J921" s="8"/>
      <c r="K921" s="8"/>
      <c r="L921" s="8"/>
      <c r="M921" s="8"/>
      <c r="N921" s="8"/>
      <c r="O921" s="8"/>
      <c r="P921" s="8"/>
      <c r="Q921" s="8"/>
      <c r="R921" s="8"/>
      <c r="S921" s="8"/>
      <c r="T921" s="8"/>
      <c r="U921" s="8"/>
      <c r="V921" s="8"/>
      <c r="W921" s="8"/>
      <c r="X921" s="8"/>
      <c r="Z921" s="8"/>
      <c r="AA921" s="8"/>
      <c r="AB921" s="8"/>
      <c r="AC921" s="8"/>
      <c r="AD921" s="8"/>
      <c r="AE921" s="8"/>
      <c r="AF921" s="8"/>
      <c r="AG921" s="8"/>
      <c r="AH921" s="8"/>
      <c r="AI921" s="8"/>
      <c r="AJ921" s="8"/>
      <c r="AK921" s="8"/>
      <c r="AL921" s="8"/>
      <c r="AM921" s="8"/>
      <c r="AN921" s="8"/>
      <c r="AO921" s="8"/>
      <c r="AP921" s="8"/>
      <c r="AQ921" s="8"/>
      <c r="AR921" s="8"/>
      <c r="AS921" s="8"/>
      <c r="AT921" s="8"/>
      <c r="AU921" s="8"/>
      <c r="AV921" s="8"/>
      <c r="AW921" s="8"/>
      <c r="AX921" s="8"/>
      <c r="AY921" s="8"/>
      <c r="AZ921" s="8"/>
      <c r="BA921" s="8"/>
      <c r="BB921" s="8"/>
      <c r="BC921" s="8"/>
      <c r="BD921" s="8"/>
      <c r="BE921" s="8"/>
      <c r="BF921" s="8"/>
      <c r="BG921" s="8"/>
      <c r="BH921" s="8"/>
      <c r="BI921" s="8"/>
      <c r="BJ921" s="8"/>
      <c r="BK921" s="8"/>
      <c r="BL921" s="8"/>
      <c r="BM921" s="8"/>
      <c r="BN921" s="8"/>
      <c r="BO921" s="8"/>
      <c r="BP921" s="8"/>
      <c r="BQ921" s="8"/>
      <c r="BR921" s="8"/>
      <c r="BS921" s="8"/>
      <c r="BT921" s="8"/>
      <c r="BU921" s="8"/>
      <c r="BV921" s="8"/>
      <c r="BW921" s="8"/>
      <c r="BX921" s="8"/>
      <c r="BY921" s="8"/>
      <c r="BZ921" s="8"/>
      <c r="CA921" s="8"/>
      <c r="CB921" s="8"/>
      <c r="CC921" s="8"/>
      <c r="CD921" s="8"/>
      <c r="CE921" s="8"/>
      <c r="CF921" s="8"/>
      <c r="CG921" s="8"/>
      <c r="CH921" s="8"/>
    </row>
    <row r="922" spans="1:86">
      <c r="A922" s="8"/>
      <c r="B922" s="8"/>
      <c r="C922" s="8"/>
      <c r="D922" s="8"/>
      <c r="E922" s="8"/>
      <c r="F922" s="8"/>
      <c r="G922" s="8"/>
      <c r="H922" s="8"/>
      <c r="I922" s="8"/>
      <c r="J922" s="8"/>
      <c r="K922" s="8"/>
      <c r="L922" s="8"/>
      <c r="M922" s="8"/>
      <c r="N922" s="8"/>
      <c r="O922" s="8"/>
      <c r="P922" s="8"/>
      <c r="Q922" s="8"/>
      <c r="R922" s="8"/>
      <c r="S922" s="8"/>
      <c r="T922" s="8"/>
      <c r="U922" s="8"/>
      <c r="V922" s="8"/>
      <c r="W922" s="8"/>
      <c r="X922" s="8"/>
      <c r="Z922" s="8"/>
      <c r="AA922" s="8"/>
      <c r="AB922" s="8"/>
      <c r="AC922" s="8"/>
      <c r="AD922" s="8"/>
      <c r="AE922" s="8"/>
      <c r="AF922" s="8"/>
      <c r="AG922" s="8"/>
      <c r="AH922" s="8"/>
      <c r="AI922" s="8"/>
      <c r="AJ922" s="8"/>
      <c r="AK922" s="8"/>
      <c r="AL922" s="8"/>
      <c r="AM922" s="8"/>
      <c r="AN922" s="8"/>
      <c r="AO922" s="8"/>
      <c r="AP922" s="8"/>
      <c r="AQ922" s="8"/>
      <c r="AR922" s="8"/>
      <c r="AS922" s="8"/>
      <c r="AT922" s="8"/>
      <c r="AU922" s="8"/>
      <c r="AV922" s="8"/>
      <c r="AW922" s="8"/>
      <c r="AX922" s="8"/>
      <c r="AY922" s="8"/>
      <c r="AZ922" s="8"/>
      <c r="BA922" s="8"/>
      <c r="BB922" s="8"/>
      <c r="BC922" s="8"/>
      <c r="BD922" s="8"/>
      <c r="BE922" s="8"/>
      <c r="BF922" s="8"/>
      <c r="BG922" s="8"/>
      <c r="BH922" s="8"/>
      <c r="BI922" s="8"/>
      <c r="BJ922" s="8"/>
      <c r="BK922" s="8"/>
      <c r="BL922" s="8"/>
      <c r="BM922" s="8"/>
      <c r="BN922" s="8"/>
      <c r="BO922" s="8"/>
      <c r="BP922" s="8"/>
      <c r="BQ922" s="8"/>
      <c r="BR922" s="8"/>
      <c r="BS922" s="8"/>
      <c r="BT922" s="8"/>
      <c r="BU922" s="8"/>
      <c r="BV922" s="8"/>
      <c r="BW922" s="8"/>
      <c r="BX922" s="8"/>
      <c r="BY922" s="8"/>
      <c r="BZ922" s="8"/>
      <c r="CA922" s="8"/>
      <c r="CB922" s="8"/>
      <c r="CC922" s="8"/>
      <c r="CD922" s="8"/>
      <c r="CE922" s="8"/>
      <c r="CF922" s="8"/>
      <c r="CG922" s="8"/>
      <c r="CH922" s="8"/>
    </row>
    <row r="923" spans="1:86">
      <c r="A923" s="8"/>
      <c r="B923" s="8"/>
      <c r="C923" s="8"/>
      <c r="D923" s="8"/>
      <c r="E923" s="8"/>
      <c r="F923" s="8"/>
      <c r="G923" s="8"/>
      <c r="H923" s="8"/>
      <c r="I923" s="8"/>
      <c r="J923" s="8"/>
      <c r="K923" s="8"/>
      <c r="L923" s="8"/>
      <c r="M923" s="8"/>
      <c r="N923" s="8"/>
      <c r="O923" s="8"/>
      <c r="P923" s="8"/>
      <c r="Q923" s="8"/>
      <c r="R923" s="8"/>
      <c r="S923" s="8"/>
      <c r="T923" s="8"/>
      <c r="U923" s="8"/>
      <c r="V923" s="8"/>
      <c r="W923" s="8"/>
      <c r="X923" s="8"/>
      <c r="Z923" s="8"/>
      <c r="AA923" s="8"/>
      <c r="AB923" s="8"/>
      <c r="AC923" s="8"/>
      <c r="AD923" s="8"/>
      <c r="AE923" s="8"/>
      <c r="AF923" s="8"/>
      <c r="AG923" s="8"/>
      <c r="AH923" s="8"/>
      <c r="AI923" s="8"/>
      <c r="AJ923" s="8"/>
      <c r="AK923" s="8"/>
      <c r="AL923" s="8"/>
      <c r="AM923" s="8"/>
      <c r="AN923" s="8"/>
      <c r="AO923" s="8"/>
      <c r="AP923" s="8"/>
      <c r="AQ923" s="8"/>
      <c r="AR923" s="8"/>
      <c r="AS923" s="8"/>
      <c r="AT923" s="8"/>
      <c r="AU923" s="8"/>
      <c r="AV923" s="8"/>
      <c r="AW923" s="8"/>
      <c r="AX923" s="8"/>
      <c r="AY923" s="8"/>
      <c r="AZ923" s="8"/>
      <c r="BA923" s="8"/>
      <c r="BB923" s="8"/>
      <c r="BC923" s="8"/>
      <c r="BD923" s="8"/>
      <c r="BE923" s="8"/>
      <c r="BF923" s="8"/>
      <c r="BG923" s="8"/>
      <c r="BH923" s="8"/>
      <c r="BI923" s="8"/>
      <c r="BJ923" s="8"/>
      <c r="BK923" s="8"/>
      <c r="BL923" s="8"/>
      <c r="BM923" s="8"/>
      <c r="BN923" s="8"/>
      <c r="BO923" s="8"/>
      <c r="BP923" s="8"/>
      <c r="BQ923" s="8"/>
      <c r="BR923" s="8"/>
      <c r="BS923" s="8"/>
      <c r="BT923" s="8"/>
      <c r="BU923" s="8"/>
      <c r="BV923" s="8"/>
      <c r="BW923" s="8"/>
      <c r="BX923" s="8"/>
      <c r="BY923" s="8"/>
      <c r="BZ923" s="8"/>
      <c r="CA923" s="8"/>
      <c r="CB923" s="8"/>
      <c r="CC923" s="8"/>
      <c r="CD923" s="8"/>
      <c r="CE923" s="8"/>
      <c r="CF923" s="8"/>
      <c r="CG923" s="8"/>
      <c r="CH923" s="8"/>
    </row>
    <row r="924" spans="1:86">
      <c r="A924" s="8"/>
      <c r="B924" s="8"/>
      <c r="C924" s="8"/>
      <c r="D924" s="8"/>
      <c r="E924" s="8"/>
      <c r="F924" s="8"/>
      <c r="G924" s="8"/>
      <c r="H924" s="8"/>
      <c r="I924" s="8"/>
      <c r="J924" s="8"/>
      <c r="K924" s="8"/>
      <c r="L924" s="8"/>
      <c r="M924" s="8"/>
      <c r="N924" s="8"/>
      <c r="O924" s="8"/>
      <c r="P924" s="8"/>
      <c r="Q924" s="8"/>
      <c r="R924" s="8"/>
      <c r="S924" s="8"/>
      <c r="T924" s="8"/>
      <c r="U924" s="8"/>
      <c r="V924" s="8"/>
      <c r="W924" s="8"/>
      <c r="X924" s="8"/>
      <c r="Z924" s="8"/>
      <c r="AA924" s="8"/>
      <c r="AB924" s="8"/>
      <c r="AC924" s="8"/>
      <c r="AD924" s="8"/>
      <c r="AE924" s="8"/>
      <c r="AF924" s="8"/>
      <c r="AG924" s="8"/>
      <c r="AH924" s="8"/>
      <c r="AI924" s="8"/>
      <c r="AJ924" s="8"/>
      <c r="AK924" s="8"/>
      <c r="AL924" s="8"/>
      <c r="AM924" s="8"/>
      <c r="AN924" s="8"/>
      <c r="AO924" s="8"/>
      <c r="AP924" s="8"/>
      <c r="AQ924" s="8"/>
      <c r="AR924" s="8"/>
      <c r="AS924" s="8"/>
      <c r="AT924" s="8"/>
      <c r="AU924" s="8"/>
      <c r="AV924" s="8"/>
      <c r="AW924" s="8"/>
      <c r="AX924" s="8"/>
      <c r="AY924" s="8"/>
      <c r="AZ924" s="8"/>
      <c r="BA924" s="8"/>
      <c r="BB924" s="8"/>
      <c r="BC924" s="8"/>
      <c r="BD924" s="8"/>
      <c r="BE924" s="8"/>
      <c r="BF924" s="8"/>
      <c r="BG924" s="8"/>
      <c r="BH924" s="8"/>
      <c r="BI924" s="8"/>
      <c r="BJ924" s="8"/>
      <c r="BK924" s="8"/>
      <c r="BL924" s="8"/>
      <c r="BM924" s="8"/>
      <c r="BN924" s="8"/>
      <c r="BO924" s="8"/>
      <c r="BP924" s="8"/>
      <c r="BQ924" s="8"/>
      <c r="BR924" s="8"/>
      <c r="BS924" s="8"/>
      <c r="BT924" s="8"/>
      <c r="BU924" s="8"/>
      <c r="BV924" s="8"/>
      <c r="BW924" s="8"/>
      <c r="BX924" s="8"/>
      <c r="BY924" s="8"/>
      <c r="BZ924" s="8"/>
      <c r="CA924" s="8"/>
      <c r="CB924" s="8"/>
      <c r="CC924" s="8"/>
      <c r="CD924" s="8"/>
      <c r="CE924" s="8"/>
      <c r="CF924" s="8"/>
      <c r="CG924" s="8"/>
      <c r="CH924" s="8"/>
    </row>
    <row r="925" spans="1:86">
      <c r="A925" s="8"/>
      <c r="B925" s="8"/>
      <c r="C925" s="8"/>
      <c r="D925" s="8"/>
      <c r="E925" s="8"/>
      <c r="F925" s="8"/>
      <c r="G925" s="8"/>
      <c r="H925" s="8"/>
      <c r="I925" s="8"/>
      <c r="J925" s="8"/>
      <c r="K925" s="8"/>
      <c r="L925" s="8"/>
      <c r="M925" s="8"/>
      <c r="N925" s="8"/>
      <c r="O925" s="8"/>
      <c r="P925" s="8"/>
      <c r="Q925" s="8"/>
      <c r="R925" s="8"/>
      <c r="S925" s="8"/>
      <c r="T925" s="8"/>
      <c r="U925" s="8"/>
      <c r="V925" s="8"/>
      <c r="W925" s="8"/>
      <c r="X925" s="8"/>
      <c r="Z925" s="8"/>
      <c r="AA925" s="8"/>
      <c r="AB925" s="8"/>
      <c r="AC925" s="8"/>
      <c r="AD925" s="8"/>
      <c r="AE925" s="8"/>
      <c r="AF925" s="8"/>
      <c r="AG925" s="8"/>
      <c r="AH925" s="8"/>
      <c r="AI925" s="8"/>
      <c r="AJ925" s="8"/>
      <c r="AK925" s="8"/>
      <c r="AL925" s="8"/>
      <c r="AM925" s="8"/>
      <c r="AN925" s="8"/>
      <c r="AO925" s="8"/>
      <c r="AP925" s="8"/>
      <c r="AQ925" s="8"/>
      <c r="AR925" s="8"/>
      <c r="AS925" s="8"/>
      <c r="AT925" s="8"/>
      <c r="AU925" s="8"/>
      <c r="AV925" s="8"/>
      <c r="AW925" s="8"/>
      <c r="AX925" s="8"/>
      <c r="AY925" s="8"/>
      <c r="AZ925" s="8"/>
      <c r="BA925" s="8"/>
      <c r="BB925" s="8"/>
      <c r="BC925" s="8"/>
      <c r="BD925" s="8"/>
      <c r="BE925" s="8"/>
      <c r="BF925" s="8"/>
      <c r="BG925" s="8"/>
      <c r="BH925" s="8"/>
      <c r="BI925" s="8"/>
      <c r="BJ925" s="8"/>
      <c r="BK925" s="8"/>
      <c r="BL925" s="8"/>
      <c r="BM925" s="8"/>
      <c r="BN925" s="8"/>
      <c r="BO925" s="8"/>
      <c r="BP925" s="8"/>
      <c r="BQ925" s="8"/>
      <c r="BR925" s="8"/>
      <c r="BS925" s="8"/>
      <c r="BT925" s="8"/>
      <c r="BU925" s="8"/>
      <c r="BV925" s="8"/>
      <c r="BW925" s="8"/>
      <c r="BX925" s="8"/>
      <c r="BY925" s="8"/>
      <c r="BZ925" s="8"/>
      <c r="CA925" s="8"/>
      <c r="CB925" s="8"/>
      <c r="CC925" s="8"/>
      <c r="CD925" s="8"/>
      <c r="CE925" s="8"/>
      <c r="CF925" s="8"/>
      <c r="CG925" s="8"/>
      <c r="CH925" s="8"/>
    </row>
    <row r="926" spans="1:86">
      <c r="A926" s="8"/>
      <c r="B926" s="8"/>
      <c r="C926" s="8"/>
      <c r="D926" s="8"/>
      <c r="E926" s="8"/>
      <c r="F926" s="8"/>
      <c r="G926" s="8"/>
      <c r="H926" s="8"/>
      <c r="I926" s="8"/>
      <c r="J926" s="8"/>
      <c r="K926" s="8"/>
      <c r="L926" s="8"/>
      <c r="M926" s="8"/>
      <c r="N926" s="8"/>
      <c r="O926" s="8"/>
      <c r="P926" s="8"/>
      <c r="Q926" s="8"/>
      <c r="R926" s="8"/>
      <c r="S926" s="8"/>
      <c r="T926" s="8"/>
      <c r="U926" s="8"/>
      <c r="V926" s="8"/>
      <c r="W926" s="8"/>
      <c r="X926" s="8"/>
      <c r="Z926" s="8"/>
      <c r="AA926" s="8"/>
      <c r="AB926" s="8"/>
      <c r="AC926" s="8"/>
      <c r="AD926" s="8"/>
      <c r="AE926" s="8"/>
      <c r="AF926" s="8"/>
      <c r="AG926" s="8"/>
      <c r="AH926" s="8"/>
      <c r="AI926" s="8"/>
      <c r="AJ926" s="8"/>
      <c r="AK926" s="8"/>
      <c r="AL926" s="8"/>
      <c r="AM926" s="8"/>
      <c r="AN926" s="8"/>
      <c r="AO926" s="8"/>
      <c r="AP926" s="8"/>
      <c r="AQ926" s="8"/>
      <c r="AR926" s="8"/>
      <c r="AS926" s="8"/>
      <c r="AT926" s="8"/>
      <c r="AU926" s="8"/>
      <c r="AV926" s="8"/>
      <c r="AW926" s="8"/>
      <c r="AX926" s="8"/>
      <c r="AY926" s="8"/>
      <c r="AZ926" s="8"/>
      <c r="BA926" s="8"/>
      <c r="BB926" s="8"/>
      <c r="BC926" s="8"/>
      <c r="BD926" s="8"/>
      <c r="BE926" s="8"/>
      <c r="BF926" s="8"/>
      <c r="BG926" s="8"/>
      <c r="BH926" s="8"/>
      <c r="BI926" s="8"/>
      <c r="BJ926" s="8"/>
      <c r="BK926" s="8"/>
      <c r="BL926" s="8"/>
      <c r="BM926" s="8"/>
      <c r="BN926" s="8"/>
      <c r="BO926" s="8"/>
      <c r="BP926" s="8"/>
      <c r="BQ926" s="8"/>
      <c r="BR926" s="8"/>
      <c r="BS926" s="8"/>
      <c r="BT926" s="8"/>
      <c r="BU926" s="8"/>
      <c r="BV926" s="8"/>
      <c r="BW926" s="8"/>
      <c r="BX926" s="8"/>
      <c r="BY926" s="8"/>
      <c r="BZ926" s="8"/>
      <c r="CA926" s="8"/>
      <c r="CB926" s="8"/>
      <c r="CC926" s="8"/>
      <c r="CD926" s="8"/>
      <c r="CE926" s="8"/>
      <c r="CF926" s="8"/>
      <c r="CG926" s="8"/>
      <c r="CH926" s="8"/>
    </row>
    <row r="927" spans="1:86">
      <c r="A927" s="8"/>
      <c r="B927" s="8"/>
      <c r="C927" s="8"/>
      <c r="D927" s="8"/>
      <c r="E927" s="8"/>
      <c r="F927" s="8"/>
      <c r="G927" s="8"/>
      <c r="H927" s="8"/>
      <c r="I927" s="8"/>
      <c r="J927" s="8"/>
      <c r="K927" s="8"/>
      <c r="L927" s="8"/>
      <c r="M927" s="8"/>
      <c r="N927" s="8"/>
      <c r="O927" s="8"/>
      <c r="P927" s="8"/>
      <c r="Q927" s="8"/>
      <c r="R927" s="8"/>
      <c r="S927" s="8"/>
      <c r="T927" s="8"/>
      <c r="U927" s="8"/>
      <c r="V927" s="8"/>
      <c r="W927" s="8"/>
      <c r="X927" s="8"/>
      <c r="Z927" s="8"/>
      <c r="AA927" s="8"/>
      <c r="AB927" s="8"/>
      <c r="AC927" s="8"/>
      <c r="AD927" s="8"/>
      <c r="AE927" s="8"/>
      <c r="AF927" s="8"/>
      <c r="AG927" s="8"/>
      <c r="AH927" s="8"/>
      <c r="AI927" s="8"/>
      <c r="AJ927" s="8"/>
      <c r="AK927" s="8"/>
      <c r="AL927" s="8"/>
      <c r="AM927" s="8"/>
      <c r="AN927" s="8"/>
      <c r="AO927" s="8"/>
      <c r="AP927" s="8"/>
      <c r="AQ927" s="8"/>
      <c r="AR927" s="8"/>
      <c r="AS927" s="8"/>
      <c r="AT927" s="8"/>
      <c r="AU927" s="8"/>
      <c r="AV927" s="8"/>
      <c r="AW927" s="8"/>
      <c r="AX927" s="8"/>
      <c r="AY927" s="8"/>
      <c r="AZ927" s="8"/>
      <c r="BA927" s="8"/>
      <c r="BB927" s="8"/>
      <c r="BC927" s="8"/>
      <c r="BD927" s="8"/>
      <c r="BE927" s="8"/>
      <c r="BF927" s="8"/>
      <c r="BG927" s="8"/>
      <c r="BH927" s="8"/>
      <c r="BI927" s="8"/>
      <c r="BJ927" s="8"/>
      <c r="BK927" s="8"/>
      <c r="BL927" s="8"/>
      <c r="BM927" s="8"/>
      <c r="BN927" s="8"/>
      <c r="BO927" s="8"/>
      <c r="BP927" s="8"/>
      <c r="BQ927" s="8"/>
      <c r="BR927" s="8"/>
      <c r="BS927" s="8"/>
      <c r="BT927" s="8"/>
      <c r="BU927" s="8"/>
      <c r="BV927" s="8"/>
      <c r="BW927" s="8"/>
      <c r="BX927" s="8"/>
      <c r="BY927" s="8"/>
      <c r="BZ927" s="8"/>
      <c r="CA927" s="8"/>
      <c r="CB927" s="8"/>
      <c r="CC927" s="8"/>
      <c r="CD927" s="8"/>
      <c r="CE927" s="8"/>
      <c r="CF927" s="8"/>
      <c r="CG927" s="8"/>
      <c r="CH927" s="8"/>
    </row>
    <row r="928" spans="1:86">
      <c r="A928" s="8"/>
      <c r="B928" s="8"/>
      <c r="C928" s="8"/>
      <c r="D928" s="8"/>
      <c r="E928" s="8"/>
      <c r="F928" s="8"/>
      <c r="G928" s="8"/>
      <c r="H928" s="8"/>
      <c r="I928" s="8"/>
      <c r="J928" s="8"/>
      <c r="K928" s="8"/>
      <c r="L928" s="8"/>
      <c r="M928" s="8"/>
      <c r="N928" s="8"/>
      <c r="O928" s="8"/>
      <c r="P928" s="8"/>
      <c r="Q928" s="8"/>
      <c r="R928" s="8"/>
      <c r="S928" s="8"/>
      <c r="T928" s="8"/>
      <c r="U928" s="8"/>
      <c r="V928" s="8"/>
      <c r="W928" s="8"/>
      <c r="X928" s="8"/>
      <c r="Z928" s="8"/>
      <c r="AA928" s="8"/>
      <c r="AB928" s="8"/>
      <c r="AC928" s="8"/>
      <c r="AD928" s="8"/>
      <c r="AE928" s="8"/>
      <c r="AF928" s="8"/>
      <c r="AG928" s="8"/>
      <c r="AH928" s="8"/>
      <c r="AI928" s="8"/>
      <c r="AJ928" s="8"/>
      <c r="AK928" s="8"/>
      <c r="AL928" s="8"/>
      <c r="AM928" s="8"/>
      <c r="AN928" s="8"/>
      <c r="AO928" s="8"/>
      <c r="AP928" s="8"/>
      <c r="AQ928" s="8"/>
      <c r="AR928" s="8"/>
      <c r="AS928" s="8"/>
      <c r="AT928" s="8"/>
      <c r="AU928" s="8"/>
      <c r="AV928" s="8"/>
      <c r="AW928" s="8"/>
      <c r="AX928" s="8"/>
      <c r="AY928" s="8"/>
      <c r="AZ928" s="8"/>
      <c r="BA928" s="8"/>
      <c r="BB928" s="8"/>
      <c r="BC928" s="8"/>
      <c r="BD928" s="8"/>
      <c r="BE928" s="8"/>
      <c r="BF928" s="8"/>
      <c r="BG928" s="8"/>
      <c r="BH928" s="8"/>
      <c r="BI928" s="8"/>
      <c r="BJ928" s="8"/>
      <c r="BK928" s="8"/>
      <c r="BL928" s="8"/>
      <c r="BM928" s="8"/>
      <c r="BN928" s="8"/>
      <c r="BO928" s="8"/>
      <c r="BP928" s="8"/>
      <c r="BQ928" s="8"/>
      <c r="BR928" s="8"/>
      <c r="BS928" s="8"/>
      <c r="BT928" s="8"/>
      <c r="BU928" s="8"/>
      <c r="BV928" s="8"/>
      <c r="BW928" s="8"/>
      <c r="BX928" s="8"/>
      <c r="BY928" s="8"/>
      <c r="BZ928" s="8"/>
      <c r="CA928" s="8"/>
      <c r="CB928" s="8"/>
      <c r="CC928" s="8"/>
      <c r="CD928" s="8"/>
      <c r="CE928" s="8"/>
      <c r="CF928" s="8"/>
      <c r="CG928" s="8"/>
      <c r="CH928" s="8"/>
    </row>
    <row r="929" spans="1:86">
      <c r="A929" s="8"/>
      <c r="B929" s="8"/>
      <c r="C929" s="8"/>
      <c r="D929" s="8"/>
      <c r="E929" s="8"/>
      <c r="F929" s="8"/>
      <c r="G929" s="8"/>
      <c r="H929" s="8"/>
      <c r="I929" s="8"/>
      <c r="J929" s="8"/>
      <c r="K929" s="8"/>
      <c r="L929" s="8"/>
      <c r="M929" s="8"/>
      <c r="N929" s="8"/>
      <c r="O929" s="8"/>
      <c r="P929" s="8"/>
      <c r="Q929" s="8"/>
      <c r="R929" s="8"/>
      <c r="S929" s="8"/>
      <c r="T929" s="8"/>
      <c r="U929" s="8"/>
      <c r="V929" s="8"/>
      <c r="W929" s="8"/>
      <c r="X929" s="8"/>
      <c r="Z929" s="8"/>
      <c r="AA929" s="8"/>
      <c r="AB929" s="8"/>
      <c r="AC929" s="8"/>
      <c r="AD929" s="8"/>
      <c r="AE929" s="8"/>
      <c r="AF929" s="8"/>
      <c r="AG929" s="8"/>
      <c r="AH929" s="8"/>
      <c r="AI929" s="8"/>
      <c r="AJ929" s="8"/>
      <c r="AK929" s="8"/>
      <c r="AL929" s="8"/>
      <c r="AM929" s="8"/>
      <c r="AN929" s="8"/>
      <c r="AO929" s="8"/>
      <c r="AP929" s="8"/>
      <c r="AQ929" s="8"/>
      <c r="AR929" s="8"/>
      <c r="AS929" s="8"/>
      <c r="AT929" s="8"/>
      <c r="AU929" s="8"/>
      <c r="AV929" s="8"/>
      <c r="AW929" s="8"/>
      <c r="AX929" s="8"/>
      <c r="AY929" s="8"/>
      <c r="AZ929" s="8"/>
      <c r="BA929" s="8"/>
      <c r="BB929" s="8"/>
      <c r="BC929" s="8"/>
      <c r="BD929" s="8"/>
      <c r="BE929" s="8"/>
      <c r="BF929" s="8"/>
      <c r="BG929" s="8"/>
      <c r="BH929" s="8"/>
      <c r="BI929" s="8"/>
      <c r="BJ929" s="8"/>
      <c r="BK929" s="8"/>
      <c r="BL929" s="8"/>
      <c r="BM929" s="8"/>
      <c r="BN929" s="8"/>
      <c r="BO929" s="8"/>
      <c r="BP929" s="8"/>
      <c r="BQ929" s="8"/>
      <c r="BR929" s="8"/>
      <c r="BS929" s="8"/>
      <c r="BT929" s="8"/>
      <c r="BU929" s="8"/>
      <c r="BV929" s="8"/>
      <c r="BW929" s="8"/>
      <c r="BX929" s="8"/>
      <c r="BY929" s="8"/>
      <c r="BZ929" s="8"/>
      <c r="CA929" s="8"/>
      <c r="CB929" s="8"/>
      <c r="CC929" s="8"/>
      <c r="CD929" s="8"/>
      <c r="CE929" s="8"/>
      <c r="CF929" s="8"/>
      <c r="CG929" s="8"/>
      <c r="CH929" s="8"/>
    </row>
    <row r="930" spans="1:86">
      <c r="A930" s="8"/>
      <c r="B930" s="8"/>
      <c r="C930" s="8"/>
      <c r="D930" s="8"/>
      <c r="E930" s="8"/>
      <c r="F930" s="8"/>
      <c r="G930" s="8"/>
      <c r="H930" s="8"/>
      <c r="I930" s="8"/>
      <c r="J930" s="8"/>
      <c r="K930" s="8"/>
      <c r="L930" s="8"/>
      <c r="M930" s="8"/>
      <c r="N930" s="8"/>
      <c r="O930" s="8"/>
      <c r="P930" s="8"/>
      <c r="Q930" s="8"/>
      <c r="R930" s="8"/>
      <c r="S930" s="8"/>
      <c r="T930" s="8"/>
      <c r="U930" s="8"/>
      <c r="V930" s="8"/>
      <c r="W930" s="8"/>
      <c r="X930" s="8"/>
      <c r="Z930" s="8"/>
      <c r="AA930" s="8"/>
      <c r="AB930" s="8"/>
      <c r="AC930" s="8"/>
      <c r="AD930" s="8"/>
      <c r="AE930" s="8"/>
      <c r="AF930" s="8"/>
      <c r="AG930" s="8"/>
      <c r="AH930" s="8"/>
      <c r="AI930" s="8"/>
      <c r="AJ930" s="8"/>
      <c r="AK930" s="8"/>
      <c r="AL930" s="8"/>
      <c r="AM930" s="8"/>
      <c r="AN930" s="8"/>
      <c r="AO930" s="8"/>
      <c r="AP930" s="8"/>
      <c r="AQ930" s="8"/>
      <c r="AR930" s="8"/>
      <c r="AS930" s="8"/>
      <c r="AT930" s="8"/>
      <c r="AU930" s="8"/>
      <c r="AV930" s="8"/>
      <c r="AW930" s="8"/>
      <c r="AX930" s="8"/>
      <c r="AY930" s="8"/>
      <c r="AZ930" s="8"/>
      <c r="BA930" s="8"/>
      <c r="BB930" s="8"/>
      <c r="BC930" s="8"/>
      <c r="BD930" s="8"/>
      <c r="BE930" s="8"/>
      <c r="BF930" s="8"/>
      <c r="BG930" s="8"/>
      <c r="BH930" s="8"/>
      <c r="BI930" s="8"/>
      <c r="BJ930" s="8"/>
      <c r="BK930" s="8"/>
      <c r="BL930" s="8"/>
      <c r="BM930" s="8"/>
      <c r="BN930" s="8"/>
      <c r="BO930" s="8"/>
      <c r="BP930" s="8"/>
      <c r="BQ930" s="8"/>
      <c r="BR930" s="8"/>
      <c r="BS930" s="8"/>
      <c r="BT930" s="8"/>
      <c r="BU930" s="8"/>
      <c r="BV930" s="8"/>
      <c r="BW930" s="8"/>
      <c r="BX930" s="8"/>
      <c r="BY930" s="8"/>
      <c r="BZ930" s="8"/>
      <c r="CA930" s="8"/>
      <c r="CB930" s="8"/>
      <c r="CC930" s="8"/>
      <c r="CD930" s="8"/>
      <c r="CE930" s="8"/>
      <c r="CF930" s="8"/>
      <c r="CG930" s="8"/>
      <c r="CH930" s="8"/>
    </row>
    <row r="931" spans="1:86">
      <c r="A931" s="8"/>
      <c r="B931" s="8"/>
      <c r="C931" s="8"/>
      <c r="D931" s="8"/>
      <c r="E931" s="8"/>
      <c r="F931" s="8"/>
      <c r="G931" s="8"/>
      <c r="H931" s="8"/>
      <c r="I931" s="8"/>
      <c r="J931" s="8"/>
      <c r="K931" s="8"/>
      <c r="L931" s="8"/>
      <c r="M931" s="8"/>
      <c r="N931" s="8"/>
      <c r="O931" s="8"/>
      <c r="P931" s="8"/>
      <c r="Q931" s="8"/>
      <c r="R931" s="8"/>
      <c r="S931" s="8"/>
      <c r="T931" s="8"/>
      <c r="U931" s="8"/>
      <c r="V931" s="8"/>
      <c r="W931" s="8"/>
      <c r="X931" s="8"/>
      <c r="Z931" s="8"/>
      <c r="AA931" s="8"/>
      <c r="AB931" s="8"/>
      <c r="AC931" s="8"/>
      <c r="AD931" s="8"/>
      <c r="AE931" s="8"/>
      <c r="AF931" s="8"/>
      <c r="AG931" s="8"/>
      <c r="AH931" s="8"/>
      <c r="AI931" s="8"/>
      <c r="AJ931" s="8"/>
      <c r="AK931" s="8"/>
      <c r="AL931" s="8"/>
      <c r="AM931" s="8"/>
      <c r="AN931" s="8"/>
      <c r="AO931" s="8"/>
      <c r="AP931" s="8"/>
      <c r="AQ931" s="8"/>
      <c r="AR931" s="8"/>
      <c r="AS931" s="8"/>
      <c r="AT931" s="8"/>
      <c r="AU931" s="8"/>
      <c r="AV931" s="8"/>
      <c r="AW931" s="8"/>
      <c r="AX931" s="8"/>
      <c r="AY931" s="8"/>
      <c r="AZ931" s="8"/>
      <c r="BA931" s="8"/>
      <c r="BB931" s="8"/>
      <c r="BC931" s="8"/>
      <c r="BD931" s="8"/>
      <c r="BE931" s="8"/>
      <c r="BF931" s="8"/>
      <c r="BG931" s="8"/>
      <c r="BH931" s="8"/>
      <c r="BI931" s="8"/>
      <c r="BJ931" s="8"/>
      <c r="BK931" s="8"/>
      <c r="BL931" s="8"/>
      <c r="BM931" s="8"/>
      <c r="BN931" s="8"/>
      <c r="BO931" s="8"/>
      <c r="BP931" s="8"/>
      <c r="BQ931" s="8"/>
      <c r="BR931" s="8"/>
      <c r="BS931" s="8"/>
      <c r="BT931" s="8"/>
      <c r="BU931" s="8"/>
      <c r="BV931" s="8"/>
      <c r="BW931" s="8"/>
      <c r="BX931" s="8"/>
      <c r="BY931" s="8"/>
      <c r="BZ931" s="8"/>
      <c r="CA931" s="8"/>
      <c r="CB931" s="8"/>
      <c r="CC931" s="8"/>
      <c r="CD931" s="8"/>
      <c r="CE931" s="8"/>
      <c r="CF931" s="8"/>
      <c r="CG931" s="8"/>
      <c r="CH931" s="8"/>
    </row>
    <row r="932" spans="1:86">
      <c r="A932" s="8"/>
      <c r="B932" s="8"/>
      <c r="C932" s="8"/>
      <c r="D932" s="8"/>
      <c r="E932" s="8"/>
      <c r="F932" s="8"/>
      <c r="G932" s="8"/>
      <c r="H932" s="8"/>
      <c r="I932" s="8"/>
      <c r="J932" s="8"/>
      <c r="K932" s="8"/>
      <c r="L932" s="8"/>
      <c r="M932" s="8"/>
      <c r="N932" s="8"/>
      <c r="O932" s="8"/>
      <c r="P932" s="8"/>
      <c r="Q932" s="8"/>
      <c r="R932" s="8"/>
      <c r="S932" s="8"/>
      <c r="T932" s="8"/>
      <c r="U932" s="8"/>
      <c r="V932" s="8"/>
      <c r="W932" s="8"/>
      <c r="X932" s="8"/>
      <c r="Z932" s="8"/>
      <c r="AA932" s="8"/>
      <c r="AB932" s="8"/>
      <c r="AC932" s="8"/>
      <c r="AD932" s="8"/>
      <c r="AE932" s="8"/>
      <c r="AF932" s="8"/>
      <c r="AG932" s="8"/>
      <c r="AH932" s="8"/>
      <c r="AI932" s="8"/>
      <c r="AJ932" s="8"/>
      <c r="AK932" s="8"/>
      <c r="AL932" s="8"/>
      <c r="AM932" s="8"/>
      <c r="AN932" s="8"/>
      <c r="AO932" s="8"/>
      <c r="AP932" s="8"/>
      <c r="AQ932" s="8"/>
      <c r="AR932" s="8"/>
      <c r="AS932" s="8"/>
      <c r="AT932" s="8"/>
      <c r="AU932" s="8"/>
      <c r="AV932" s="8"/>
      <c r="AW932" s="8"/>
      <c r="AX932" s="8"/>
      <c r="AY932" s="8"/>
      <c r="AZ932" s="8"/>
      <c r="BA932" s="8"/>
      <c r="BB932" s="8"/>
      <c r="BC932" s="8"/>
      <c r="BD932" s="8"/>
      <c r="BE932" s="8"/>
      <c r="BF932" s="8"/>
      <c r="BG932" s="8"/>
      <c r="BH932" s="8"/>
      <c r="BI932" s="8"/>
      <c r="BJ932" s="8"/>
      <c r="BK932" s="8"/>
      <c r="BL932" s="8"/>
      <c r="BM932" s="8"/>
      <c r="BN932" s="8"/>
      <c r="BO932" s="8"/>
      <c r="BP932" s="8"/>
      <c r="BQ932" s="8"/>
      <c r="BR932" s="8"/>
      <c r="BS932" s="8"/>
      <c r="BT932" s="8"/>
      <c r="BU932" s="8"/>
      <c r="BV932" s="8"/>
      <c r="BW932" s="8"/>
      <c r="BX932" s="8"/>
      <c r="BY932" s="8"/>
      <c r="BZ932" s="8"/>
      <c r="CA932" s="8"/>
      <c r="CB932" s="8"/>
      <c r="CC932" s="8"/>
      <c r="CD932" s="8"/>
      <c r="CE932" s="8"/>
      <c r="CF932" s="8"/>
      <c r="CG932" s="8"/>
      <c r="CH932" s="8"/>
    </row>
    <row r="933" spans="1:86">
      <c r="A933" s="8"/>
      <c r="B933" s="8"/>
      <c r="C933" s="8"/>
      <c r="D933" s="8"/>
      <c r="E933" s="8"/>
      <c r="F933" s="8"/>
      <c r="G933" s="8"/>
      <c r="H933" s="8"/>
      <c r="I933" s="8"/>
      <c r="J933" s="8"/>
      <c r="K933" s="8"/>
      <c r="L933" s="8"/>
      <c r="M933" s="8"/>
      <c r="N933" s="8"/>
      <c r="O933" s="8"/>
      <c r="P933" s="8"/>
      <c r="Q933" s="8"/>
      <c r="R933" s="8"/>
      <c r="S933" s="8"/>
      <c r="T933" s="8"/>
      <c r="U933" s="8"/>
      <c r="V933" s="8"/>
      <c r="W933" s="8"/>
      <c r="X933" s="8"/>
      <c r="Z933" s="8"/>
      <c r="AA933" s="8"/>
      <c r="AB933" s="8"/>
      <c r="AC933" s="8"/>
      <c r="AD933" s="8"/>
      <c r="AE933" s="8"/>
      <c r="AF933" s="8"/>
      <c r="AG933" s="8"/>
      <c r="AH933" s="8"/>
      <c r="AI933" s="8"/>
      <c r="AJ933" s="8"/>
      <c r="AK933" s="8"/>
      <c r="AL933" s="8"/>
      <c r="AM933" s="8"/>
      <c r="AN933" s="8"/>
      <c r="AO933" s="8"/>
      <c r="AP933" s="8"/>
      <c r="AQ933" s="8"/>
      <c r="AR933" s="8"/>
      <c r="AS933" s="8"/>
      <c r="AT933" s="8"/>
      <c r="AU933" s="8"/>
      <c r="AV933" s="8"/>
      <c r="AW933" s="8"/>
      <c r="AX933" s="8"/>
      <c r="AY933" s="8"/>
      <c r="AZ933" s="8"/>
      <c r="BA933" s="8"/>
      <c r="BB933" s="8"/>
      <c r="BC933" s="8"/>
      <c r="BD933" s="8"/>
      <c r="BE933" s="8"/>
      <c r="BF933" s="8"/>
      <c r="BG933" s="8"/>
      <c r="BH933" s="8"/>
      <c r="BI933" s="8"/>
      <c r="BJ933" s="8"/>
      <c r="BK933" s="8"/>
      <c r="BL933" s="8"/>
      <c r="BM933" s="8"/>
      <c r="BN933" s="8"/>
      <c r="BO933" s="8"/>
      <c r="BP933" s="8"/>
      <c r="BQ933" s="8"/>
      <c r="BR933" s="8"/>
      <c r="BS933" s="8"/>
      <c r="BT933" s="8"/>
      <c r="BU933" s="8"/>
      <c r="BV933" s="8"/>
      <c r="BW933" s="8"/>
      <c r="BX933" s="8"/>
      <c r="BY933" s="8"/>
      <c r="BZ933" s="8"/>
      <c r="CA933" s="8"/>
      <c r="CB933" s="8"/>
      <c r="CC933" s="8"/>
      <c r="CD933" s="8"/>
      <c r="CE933" s="8"/>
      <c r="CF933" s="8"/>
      <c r="CG933" s="8"/>
      <c r="CH933" s="8"/>
    </row>
    <row r="934" spans="1:86">
      <c r="A934" s="8"/>
      <c r="B934" s="8"/>
      <c r="C934" s="8"/>
      <c r="D934" s="8"/>
      <c r="E934" s="8"/>
      <c r="F934" s="8"/>
      <c r="G934" s="8"/>
      <c r="H934" s="8"/>
      <c r="I934" s="8"/>
      <c r="J934" s="8"/>
      <c r="K934" s="8"/>
      <c r="L934" s="8"/>
      <c r="M934" s="8"/>
      <c r="N934" s="8"/>
      <c r="O934" s="8"/>
      <c r="P934" s="8"/>
      <c r="Q934" s="8"/>
      <c r="R934" s="8"/>
      <c r="S934" s="8"/>
      <c r="T934" s="8"/>
      <c r="U934" s="8"/>
      <c r="V934" s="8"/>
      <c r="W934" s="8"/>
      <c r="X934" s="8"/>
      <c r="Z934" s="8"/>
      <c r="AA934" s="8"/>
      <c r="AB934" s="8"/>
      <c r="AC934" s="8"/>
      <c r="AD934" s="8"/>
      <c r="AE934" s="8"/>
      <c r="AF934" s="8"/>
      <c r="AG934" s="8"/>
      <c r="AH934" s="8"/>
      <c r="AI934" s="8"/>
      <c r="AJ934" s="8"/>
      <c r="AK934" s="8"/>
      <c r="AL934" s="8"/>
      <c r="AM934" s="8"/>
      <c r="AN934" s="8"/>
      <c r="AO934" s="8"/>
      <c r="AP934" s="8"/>
      <c r="AQ934" s="8"/>
      <c r="AR934" s="8"/>
      <c r="AS934" s="8"/>
      <c r="AT934" s="8"/>
      <c r="AU934" s="8"/>
      <c r="AV934" s="8"/>
      <c r="AW934" s="8"/>
      <c r="AX934" s="8"/>
      <c r="AY934" s="8"/>
      <c r="AZ934" s="8"/>
      <c r="BA934" s="8"/>
      <c r="BB934" s="8"/>
      <c r="BC934" s="8"/>
      <c r="BD934" s="8"/>
      <c r="BE934" s="8"/>
      <c r="BF934" s="8"/>
      <c r="BG934" s="8"/>
      <c r="BH934" s="8"/>
      <c r="BI934" s="8"/>
      <c r="BJ934" s="8"/>
      <c r="BK934" s="8"/>
      <c r="BL934" s="8"/>
      <c r="BM934" s="8"/>
      <c r="BN934" s="8"/>
      <c r="BO934" s="8"/>
      <c r="BP934" s="8"/>
      <c r="BQ934" s="8"/>
      <c r="BR934" s="8"/>
      <c r="BS934" s="8"/>
      <c r="BT934" s="8"/>
      <c r="BU934" s="8"/>
      <c r="BV934" s="8"/>
      <c r="BW934" s="8"/>
      <c r="BX934" s="8"/>
      <c r="BY934" s="8"/>
      <c r="BZ934" s="8"/>
      <c r="CA934" s="8"/>
      <c r="CB934" s="8"/>
      <c r="CC934" s="8"/>
      <c r="CD934" s="8"/>
      <c r="CE934" s="8"/>
      <c r="CF934" s="8"/>
      <c r="CG934" s="8"/>
      <c r="CH934" s="8"/>
    </row>
    <row r="935" spans="1:86">
      <c r="A935" s="8"/>
      <c r="B935" s="8"/>
      <c r="C935" s="8"/>
      <c r="D935" s="8"/>
      <c r="E935" s="8"/>
      <c r="F935" s="8"/>
      <c r="G935" s="8"/>
      <c r="H935" s="8"/>
      <c r="I935" s="8"/>
      <c r="J935" s="8"/>
      <c r="K935" s="8"/>
      <c r="L935" s="8"/>
      <c r="M935" s="8"/>
      <c r="N935" s="8"/>
      <c r="O935" s="8"/>
      <c r="P935" s="8"/>
      <c r="Q935" s="8"/>
      <c r="R935" s="8"/>
      <c r="S935" s="8"/>
      <c r="T935" s="8"/>
      <c r="U935" s="8"/>
      <c r="V935" s="8"/>
      <c r="W935" s="8"/>
      <c r="X935" s="8"/>
      <c r="Z935" s="8"/>
      <c r="AA935" s="8"/>
      <c r="AB935" s="8"/>
      <c r="AC935" s="8"/>
      <c r="AD935" s="8"/>
      <c r="AE935" s="8"/>
      <c r="AF935" s="8"/>
      <c r="AG935" s="8"/>
      <c r="AH935" s="8"/>
      <c r="AI935" s="8"/>
      <c r="AJ935" s="8"/>
      <c r="AK935" s="8"/>
      <c r="AL935" s="8"/>
      <c r="AM935" s="8"/>
      <c r="AN935" s="8"/>
      <c r="AO935" s="8"/>
      <c r="AP935" s="8"/>
      <c r="AQ935" s="8"/>
      <c r="AR935" s="8"/>
      <c r="AS935" s="8"/>
      <c r="AT935" s="8"/>
      <c r="AU935" s="8"/>
      <c r="AV935" s="8"/>
      <c r="AW935" s="8"/>
      <c r="AX935" s="8"/>
      <c r="AY935" s="8"/>
      <c r="AZ935" s="8"/>
      <c r="BA935" s="8"/>
      <c r="BB935" s="8"/>
      <c r="BC935" s="8"/>
      <c r="BD935" s="8"/>
      <c r="BE935" s="8"/>
      <c r="BF935" s="8"/>
      <c r="BG935" s="8"/>
      <c r="BH935" s="8"/>
      <c r="BI935" s="8"/>
      <c r="BJ935" s="8"/>
      <c r="BK935" s="8"/>
      <c r="BL935" s="8"/>
      <c r="BM935" s="8"/>
      <c r="BN935" s="8"/>
      <c r="BO935" s="8"/>
      <c r="BP935" s="8"/>
      <c r="BQ935" s="8"/>
      <c r="BR935" s="8"/>
      <c r="BS935" s="8"/>
      <c r="BT935" s="8"/>
      <c r="BU935" s="8"/>
      <c r="BV935" s="8"/>
      <c r="BW935" s="8"/>
      <c r="BX935" s="8"/>
      <c r="BY935" s="8"/>
      <c r="BZ935" s="8"/>
      <c r="CA935" s="8"/>
      <c r="CB935" s="8"/>
      <c r="CC935" s="8"/>
      <c r="CD935" s="8"/>
      <c r="CE935" s="8"/>
      <c r="CF935" s="8"/>
      <c r="CG935" s="8"/>
      <c r="CH935" s="8"/>
    </row>
    <row r="936" spans="1:86">
      <c r="A936" s="8"/>
      <c r="B936" s="8"/>
      <c r="C936" s="8"/>
      <c r="D936" s="8"/>
      <c r="E936" s="8"/>
      <c r="F936" s="8"/>
      <c r="G936" s="8"/>
      <c r="H936" s="8"/>
      <c r="I936" s="8"/>
      <c r="J936" s="8"/>
      <c r="K936" s="8"/>
      <c r="L936" s="8"/>
      <c r="M936" s="8"/>
      <c r="N936" s="8"/>
      <c r="O936" s="8"/>
      <c r="P936" s="8"/>
      <c r="Q936" s="8"/>
      <c r="R936" s="8"/>
      <c r="S936" s="8"/>
      <c r="T936" s="8"/>
      <c r="U936" s="8"/>
      <c r="V936" s="8"/>
      <c r="W936" s="8"/>
      <c r="X936" s="8"/>
      <c r="Z936" s="8"/>
      <c r="AA936" s="8"/>
      <c r="AB936" s="8"/>
      <c r="AC936" s="8"/>
      <c r="AD936" s="8"/>
      <c r="AE936" s="8"/>
      <c r="AF936" s="8"/>
      <c r="AG936" s="8"/>
      <c r="AH936" s="8"/>
      <c r="AI936" s="8"/>
      <c r="AJ936" s="8"/>
      <c r="AK936" s="8"/>
      <c r="AL936" s="8"/>
      <c r="AM936" s="8"/>
      <c r="AN936" s="8"/>
      <c r="AO936" s="8"/>
      <c r="AP936" s="8"/>
      <c r="AQ936" s="8"/>
      <c r="AR936" s="8"/>
      <c r="AS936" s="8"/>
      <c r="AT936" s="8"/>
      <c r="AU936" s="8"/>
      <c r="AV936" s="8"/>
      <c r="AW936" s="8"/>
      <c r="AX936" s="8"/>
      <c r="AY936" s="8"/>
      <c r="AZ936" s="8"/>
      <c r="BA936" s="8"/>
      <c r="BB936" s="8"/>
      <c r="BC936" s="8"/>
      <c r="BD936" s="8"/>
      <c r="BE936" s="8"/>
      <c r="BF936" s="8"/>
      <c r="BG936" s="8"/>
      <c r="BH936" s="8"/>
      <c r="BI936" s="8"/>
      <c r="BJ936" s="8"/>
      <c r="BK936" s="8"/>
      <c r="BL936" s="8"/>
      <c r="BM936" s="8"/>
      <c r="BN936" s="8"/>
      <c r="BO936" s="8"/>
      <c r="BP936" s="8"/>
      <c r="BQ936" s="8"/>
      <c r="BR936" s="8"/>
      <c r="BS936" s="8"/>
      <c r="BT936" s="8"/>
      <c r="BU936" s="8"/>
      <c r="BV936" s="8"/>
      <c r="BW936" s="8"/>
      <c r="BX936" s="8"/>
      <c r="BY936" s="8"/>
      <c r="BZ936" s="8"/>
      <c r="CA936" s="8"/>
      <c r="CB936" s="8"/>
      <c r="CC936" s="8"/>
      <c r="CD936" s="8"/>
      <c r="CE936" s="8"/>
      <c r="CF936" s="8"/>
      <c r="CG936" s="8"/>
      <c r="CH936" s="8"/>
    </row>
    <row r="937" spans="1:86">
      <c r="A937" s="8"/>
      <c r="B937" s="8"/>
      <c r="C937" s="8"/>
      <c r="D937" s="8"/>
      <c r="E937" s="8"/>
      <c r="F937" s="8"/>
      <c r="G937" s="8"/>
      <c r="H937" s="8"/>
      <c r="I937" s="8"/>
      <c r="J937" s="8"/>
      <c r="K937" s="8"/>
      <c r="L937" s="8"/>
      <c r="M937" s="8"/>
      <c r="N937" s="8"/>
      <c r="O937" s="8"/>
      <c r="P937" s="8"/>
      <c r="Q937" s="8"/>
      <c r="R937" s="8"/>
      <c r="S937" s="8"/>
      <c r="T937" s="8"/>
      <c r="U937" s="8"/>
      <c r="V937" s="8"/>
      <c r="W937" s="8"/>
      <c r="X937" s="8"/>
      <c r="Z937" s="8"/>
      <c r="AA937" s="8"/>
      <c r="AB937" s="8"/>
      <c r="AC937" s="8"/>
      <c r="AD937" s="8"/>
      <c r="AE937" s="8"/>
      <c r="AF937" s="8"/>
      <c r="AG937" s="8"/>
      <c r="AH937" s="8"/>
      <c r="AI937" s="8"/>
      <c r="AJ937" s="8"/>
      <c r="AK937" s="8"/>
      <c r="AL937" s="8"/>
      <c r="AM937" s="8"/>
      <c r="AN937" s="8"/>
      <c r="AO937" s="8"/>
      <c r="AP937" s="8"/>
      <c r="AQ937" s="8"/>
      <c r="AR937" s="8"/>
      <c r="AS937" s="8"/>
      <c r="AT937" s="8"/>
      <c r="AU937" s="8"/>
      <c r="AV937" s="8"/>
      <c r="AW937" s="8"/>
      <c r="AX937" s="8"/>
      <c r="AY937" s="8"/>
      <c r="AZ937" s="8"/>
      <c r="BA937" s="8"/>
      <c r="BB937" s="8"/>
      <c r="BC937" s="8"/>
      <c r="BD937" s="8"/>
      <c r="BE937" s="8"/>
      <c r="BF937" s="8"/>
      <c r="BG937" s="8"/>
      <c r="BH937" s="8"/>
      <c r="BI937" s="8"/>
      <c r="BJ937" s="8"/>
      <c r="BK937" s="8"/>
      <c r="BL937" s="8"/>
      <c r="BM937" s="8"/>
      <c r="BN937" s="8"/>
      <c r="BO937" s="8"/>
      <c r="BP937" s="8"/>
      <c r="BQ937" s="8"/>
      <c r="BR937" s="8"/>
      <c r="BS937" s="8"/>
      <c r="BT937" s="8"/>
      <c r="BU937" s="8"/>
      <c r="BV937" s="8"/>
      <c r="BW937" s="8"/>
      <c r="BX937" s="8"/>
      <c r="BY937" s="8"/>
      <c r="BZ937" s="8"/>
      <c r="CA937" s="8"/>
      <c r="CB937" s="8"/>
      <c r="CC937" s="8"/>
      <c r="CD937" s="8"/>
      <c r="CE937" s="8"/>
      <c r="CF937" s="8"/>
      <c r="CG937" s="8"/>
      <c r="CH937" s="8"/>
    </row>
    <row r="938" spans="1:86">
      <c r="A938" s="8"/>
      <c r="B938" s="8"/>
      <c r="C938" s="8"/>
      <c r="D938" s="8"/>
      <c r="E938" s="8"/>
      <c r="F938" s="8"/>
      <c r="G938" s="8"/>
      <c r="H938" s="8"/>
      <c r="I938" s="8"/>
      <c r="J938" s="8"/>
      <c r="K938" s="8"/>
      <c r="L938" s="8"/>
      <c r="M938" s="8"/>
      <c r="N938" s="8"/>
      <c r="O938" s="8"/>
      <c r="P938" s="8"/>
      <c r="Q938" s="8"/>
      <c r="R938" s="8"/>
      <c r="S938" s="8"/>
      <c r="T938" s="8"/>
      <c r="U938" s="8"/>
      <c r="V938" s="8"/>
      <c r="W938" s="8"/>
      <c r="X938" s="8"/>
      <c r="Z938" s="8"/>
      <c r="AA938" s="8"/>
      <c r="AB938" s="8"/>
      <c r="AC938" s="8"/>
      <c r="AD938" s="8"/>
      <c r="AE938" s="8"/>
      <c r="AF938" s="8"/>
      <c r="AG938" s="8"/>
      <c r="AH938" s="8"/>
      <c r="AI938" s="8"/>
      <c r="AJ938" s="8"/>
      <c r="AK938" s="8"/>
      <c r="AL938" s="8"/>
      <c r="AM938" s="8"/>
      <c r="AN938" s="8"/>
      <c r="AO938" s="8"/>
      <c r="AP938" s="8"/>
      <c r="AQ938" s="8"/>
      <c r="AR938" s="8"/>
      <c r="AS938" s="8"/>
      <c r="AT938" s="8"/>
      <c r="AU938" s="8"/>
      <c r="AV938" s="8"/>
      <c r="AW938" s="8"/>
      <c r="AX938" s="8"/>
      <c r="AY938" s="8"/>
      <c r="AZ938" s="8"/>
      <c r="BA938" s="8"/>
      <c r="BB938" s="8"/>
      <c r="BC938" s="8"/>
      <c r="BD938" s="8"/>
      <c r="BE938" s="8"/>
      <c r="BF938" s="8"/>
      <c r="BG938" s="8"/>
      <c r="BH938" s="8"/>
      <c r="BI938" s="8"/>
      <c r="BJ938" s="8"/>
      <c r="BK938" s="8"/>
      <c r="BL938" s="8"/>
      <c r="BM938" s="8"/>
      <c r="BN938" s="8"/>
      <c r="BO938" s="8"/>
      <c r="BP938" s="8"/>
      <c r="BQ938" s="8"/>
      <c r="BR938" s="8"/>
      <c r="BS938" s="8"/>
      <c r="BT938" s="8"/>
      <c r="BU938" s="8"/>
      <c r="BV938" s="8"/>
      <c r="BW938" s="8"/>
      <c r="BX938" s="8"/>
      <c r="BY938" s="8"/>
      <c r="BZ938" s="8"/>
      <c r="CA938" s="8"/>
      <c r="CB938" s="8"/>
      <c r="CC938" s="8"/>
      <c r="CD938" s="8"/>
      <c r="CE938" s="8"/>
      <c r="CF938" s="8"/>
      <c r="CG938" s="8"/>
      <c r="CH938" s="8"/>
    </row>
    <row r="939" spans="1:86">
      <c r="A939" s="8"/>
      <c r="B939" s="8"/>
      <c r="C939" s="8"/>
      <c r="D939" s="8"/>
      <c r="E939" s="8"/>
      <c r="F939" s="8"/>
      <c r="G939" s="8"/>
      <c r="H939" s="8"/>
      <c r="I939" s="8"/>
      <c r="J939" s="8"/>
      <c r="K939" s="8"/>
      <c r="L939" s="8"/>
      <c r="M939" s="8"/>
      <c r="N939" s="8"/>
      <c r="O939" s="8"/>
      <c r="P939" s="8"/>
      <c r="Q939" s="8"/>
      <c r="R939" s="8"/>
      <c r="S939" s="8"/>
      <c r="T939" s="8"/>
      <c r="U939" s="8"/>
      <c r="V939" s="8"/>
      <c r="W939" s="8"/>
      <c r="X939" s="8"/>
      <c r="Z939" s="8"/>
      <c r="AA939" s="8"/>
      <c r="AB939" s="8"/>
      <c r="AC939" s="8"/>
      <c r="AD939" s="8"/>
      <c r="AE939" s="8"/>
      <c r="AF939" s="8"/>
      <c r="AG939" s="8"/>
      <c r="AH939" s="8"/>
      <c r="AI939" s="8"/>
      <c r="AJ939" s="8"/>
      <c r="AK939" s="8"/>
      <c r="AL939" s="8"/>
      <c r="AM939" s="8"/>
      <c r="AN939" s="8"/>
      <c r="AO939" s="8"/>
      <c r="AP939" s="8"/>
      <c r="AQ939" s="8"/>
      <c r="AR939" s="8"/>
      <c r="AS939" s="8"/>
      <c r="AT939" s="8"/>
      <c r="AU939" s="8"/>
      <c r="AV939" s="8"/>
      <c r="AW939" s="8"/>
      <c r="AX939" s="8"/>
      <c r="AY939" s="8"/>
      <c r="AZ939" s="8"/>
      <c r="BA939" s="8"/>
      <c r="BB939" s="8"/>
      <c r="BC939" s="8"/>
      <c r="BD939" s="8"/>
      <c r="BE939" s="8"/>
      <c r="BF939" s="8"/>
      <c r="BG939" s="8"/>
      <c r="BH939" s="8"/>
      <c r="BI939" s="8"/>
      <c r="BJ939" s="8"/>
      <c r="BK939" s="8"/>
      <c r="BL939" s="8"/>
      <c r="BM939" s="8"/>
      <c r="BN939" s="8"/>
      <c r="BO939" s="8"/>
      <c r="BP939" s="8"/>
      <c r="BQ939" s="8"/>
      <c r="BR939" s="8"/>
      <c r="BS939" s="8"/>
      <c r="BT939" s="8"/>
      <c r="BU939" s="8"/>
      <c r="BV939" s="8"/>
      <c r="BW939" s="8"/>
      <c r="BX939" s="8"/>
      <c r="BY939" s="8"/>
      <c r="BZ939" s="8"/>
      <c r="CA939" s="8"/>
      <c r="CB939" s="8"/>
      <c r="CC939" s="8"/>
      <c r="CD939" s="8"/>
      <c r="CE939" s="8"/>
      <c r="CF939" s="8"/>
      <c r="CG939" s="8"/>
      <c r="CH939" s="8"/>
    </row>
    <row r="940" spans="1:86">
      <c r="A940" s="8"/>
      <c r="B940" s="8"/>
      <c r="C940" s="8"/>
      <c r="D940" s="8"/>
      <c r="E940" s="8"/>
      <c r="F940" s="8"/>
      <c r="G940" s="8"/>
      <c r="H940" s="8"/>
      <c r="I940" s="8"/>
      <c r="J940" s="8"/>
      <c r="K940" s="8"/>
      <c r="L940" s="8"/>
      <c r="M940" s="8"/>
      <c r="N940" s="8"/>
      <c r="O940" s="8"/>
      <c r="P940" s="8"/>
      <c r="Q940" s="8"/>
      <c r="R940" s="8"/>
      <c r="S940" s="8"/>
      <c r="T940" s="8"/>
      <c r="U940" s="8"/>
      <c r="V940" s="8"/>
      <c r="W940" s="8"/>
      <c r="X940" s="8"/>
      <c r="Z940" s="8"/>
      <c r="AA940" s="8"/>
      <c r="AB940" s="8"/>
      <c r="AC940" s="8"/>
      <c r="AD940" s="8"/>
      <c r="AE940" s="8"/>
      <c r="AF940" s="8"/>
      <c r="AG940" s="8"/>
      <c r="AH940" s="8"/>
      <c r="AI940" s="8"/>
      <c r="AJ940" s="8"/>
      <c r="AK940" s="8"/>
      <c r="AL940" s="8"/>
      <c r="AM940" s="8"/>
      <c r="AN940" s="8"/>
      <c r="AO940" s="8"/>
      <c r="AP940" s="8"/>
      <c r="AQ940" s="8"/>
      <c r="AR940" s="8"/>
      <c r="AS940" s="8"/>
      <c r="AT940" s="8"/>
      <c r="AU940" s="8"/>
      <c r="AV940" s="8"/>
      <c r="AW940" s="8"/>
      <c r="AX940" s="8"/>
      <c r="AY940" s="8"/>
      <c r="AZ940" s="8"/>
      <c r="BA940" s="8"/>
      <c r="BB940" s="8"/>
      <c r="BC940" s="8"/>
      <c r="BD940" s="8"/>
      <c r="BE940" s="8"/>
      <c r="BF940" s="8"/>
      <c r="BG940" s="8"/>
      <c r="BH940" s="8"/>
      <c r="BI940" s="8"/>
      <c r="BJ940" s="8"/>
      <c r="BK940" s="8"/>
      <c r="BL940" s="8"/>
      <c r="BM940" s="8"/>
      <c r="BN940" s="8"/>
      <c r="BO940" s="8"/>
      <c r="BP940" s="8"/>
      <c r="BQ940" s="8"/>
      <c r="BR940" s="8"/>
      <c r="BS940" s="8"/>
      <c r="BT940" s="8"/>
      <c r="BU940" s="8"/>
      <c r="BV940" s="8"/>
      <c r="BW940" s="8"/>
      <c r="BX940" s="8"/>
      <c r="BY940" s="8"/>
      <c r="BZ940" s="8"/>
      <c r="CA940" s="8"/>
      <c r="CB940" s="8"/>
      <c r="CC940" s="8"/>
      <c r="CD940" s="8"/>
      <c r="CE940" s="8"/>
      <c r="CF940" s="8"/>
      <c r="CG940" s="8"/>
      <c r="CH940" s="8"/>
    </row>
    <row r="941" spans="1:86">
      <c r="A941" s="8"/>
      <c r="B941" s="8"/>
      <c r="C941" s="8"/>
      <c r="D941" s="8"/>
      <c r="E941" s="8"/>
      <c r="F941" s="8"/>
      <c r="G941" s="8"/>
      <c r="H941" s="8"/>
      <c r="I941" s="8"/>
      <c r="J941" s="8"/>
      <c r="K941" s="8"/>
      <c r="L941" s="8"/>
      <c r="M941" s="8"/>
      <c r="N941" s="8"/>
      <c r="O941" s="8"/>
      <c r="P941" s="8"/>
      <c r="Q941" s="8"/>
      <c r="R941" s="8"/>
      <c r="S941" s="8"/>
      <c r="T941" s="8"/>
      <c r="U941" s="8"/>
      <c r="V941" s="8"/>
      <c r="W941" s="8"/>
      <c r="X941" s="8"/>
      <c r="Z941" s="8"/>
      <c r="AA941" s="8"/>
      <c r="AB941" s="8"/>
      <c r="AC941" s="8"/>
      <c r="AD941" s="8"/>
      <c r="AE941" s="8"/>
      <c r="AF941" s="8"/>
      <c r="AG941" s="8"/>
      <c r="AH941" s="8"/>
      <c r="AI941" s="8"/>
      <c r="AJ941" s="8"/>
      <c r="AK941" s="8"/>
      <c r="AL941" s="8"/>
      <c r="AM941" s="8"/>
      <c r="AN941" s="8"/>
      <c r="AO941" s="8"/>
      <c r="AP941" s="8"/>
      <c r="AQ941" s="8"/>
      <c r="AR941" s="8"/>
      <c r="AS941" s="8"/>
      <c r="AT941" s="8"/>
      <c r="AU941" s="8"/>
      <c r="AV941" s="8"/>
      <c r="AW941" s="8"/>
      <c r="AX941" s="8"/>
      <c r="AY941" s="8"/>
      <c r="AZ941" s="8"/>
      <c r="BA941" s="8"/>
      <c r="BB941" s="8"/>
      <c r="BC941" s="8"/>
      <c r="BD941" s="8"/>
      <c r="BE941" s="8"/>
      <c r="BF941" s="8"/>
      <c r="BG941" s="8"/>
      <c r="BH941" s="8"/>
      <c r="BI941" s="8"/>
      <c r="BJ941" s="8"/>
      <c r="BK941" s="8"/>
      <c r="BL941" s="8"/>
      <c r="BM941" s="8"/>
      <c r="BN941" s="8"/>
      <c r="BO941" s="8"/>
      <c r="BP941" s="8"/>
      <c r="BQ941" s="8"/>
      <c r="BR941" s="8"/>
      <c r="BS941" s="8"/>
      <c r="BT941" s="8"/>
      <c r="BU941" s="8"/>
      <c r="BV941" s="8"/>
      <c r="BW941" s="8"/>
      <c r="BX941" s="8"/>
      <c r="BY941" s="8"/>
      <c r="BZ941" s="8"/>
      <c r="CA941" s="8"/>
      <c r="CB941" s="8"/>
      <c r="CC941" s="8"/>
      <c r="CD941" s="8"/>
      <c r="CE941" s="8"/>
      <c r="CF941" s="8"/>
      <c r="CG941" s="8"/>
      <c r="CH941" s="8"/>
    </row>
    <row r="942" spans="1:86">
      <c r="A942" s="8"/>
      <c r="B942" s="8"/>
      <c r="C942" s="8"/>
      <c r="D942" s="8"/>
      <c r="E942" s="8"/>
      <c r="F942" s="8"/>
      <c r="G942" s="8"/>
      <c r="H942" s="8"/>
      <c r="I942" s="8"/>
      <c r="J942" s="8"/>
      <c r="K942" s="8"/>
      <c r="L942" s="8"/>
      <c r="M942" s="8"/>
      <c r="N942" s="8"/>
      <c r="O942" s="8"/>
      <c r="P942" s="8"/>
      <c r="Q942" s="8"/>
      <c r="R942" s="8"/>
      <c r="S942" s="8"/>
      <c r="T942" s="8"/>
      <c r="U942" s="8"/>
      <c r="V942" s="8"/>
      <c r="W942" s="8"/>
      <c r="X942" s="8"/>
      <c r="Z942" s="8"/>
      <c r="AA942" s="8"/>
      <c r="AB942" s="8"/>
      <c r="AC942" s="8"/>
      <c r="AD942" s="8"/>
      <c r="AE942" s="8"/>
      <c r="AF942" s="8"/>
      <c r="AG942" s="8"/>
      <c r="AH942" s="8"/>
      <c r="AI942" s="8"/>
      <c r="AJ942" s="8"/>
      <c r="AK942" s="8"/>
      <c r="AL942" s="8"/>
      <c r="AM942" s="8"/>
      <c r="AN942" s="8"/>
      <c r="AO942" s="8"/>
      <c r="AP942" s="8"/>
      <c r="AQ942" s="8"/>
      <c r="AR942" s="8"/>
      <c r="AS942" s="8"/>
      <c r="AT942" s="8"/>
      <c r="AU942" s="8"/>
      <c r="AV942" s="8"/>
      <c r="AW942" s="8"/>
      <c r="AX942" s="8"/>
      <c r="AY942" s="8"/>
      <c r="AZ942" s="8"/>
      <c r="BA942" s="8"/>
      <c r="BB942" s="8"/>
      <c r="BC942" s="8"/>
      <c r="BD942" s="8"/>
      <c r="BE942" s="8"/>
      <c r="BF942" s="8"/>
      <c r="BG942" s="8"/>
      <c r="BH942" s="8"/>
      <c r="BI942" s="8"/>
      <c r="BJ942" s="8"/>
      <c r="BK942" s="8"/>
      <c r="BL942" s="8"/>
      <c r="BM942" s="8"/>
      <c r="BN942" s="8"/>
      <c r="BO942" s="8"/>
      <c r="BP942" s="8"/>
      <c r="BQ942" s="8"/>
      <c r="BR942" s="8"/>
      <c r="BS942" s="8"/>
      <c r="BT942" s="8"/>
      <c r="BU942" s="8"/>
      <c r="BV942" s="8"/>
      <c r="BW942" s="8"/>
      <c r="BX942" s="8"/>
      <c r="BY942" s="8"/>
      <c r="BZ942" s="8"/>
      <c r="CA942" s="8"/>
      <c r="CB942" s="8"/>
      <c r="CC942" s="8"/>
      <c r="CD942" s="8"/>
      <c r="CE942" s="8"/>
      <c r="CF942" s="8"/>
      <c r="CG942" s="8"/>
      <c r="CH942" s="8"/>
    </row>
    <row r="943" spans="1:86">
      <c r="A943" s="8"/>
      <c r="B943" s="8"/>
      <c r="C943" s="8"/>
      <c r="D943" s="8"/>
      <c r="E943" s="8"/>
      <c r="F943" s="8"/>
      <c r="G943" s="8"/>
      <c r="H943" s="8"/>
      <c r="I943" s="8"/>
      <c r="J943" s="8"/>
      <c r="K943" s="8"/>
      <c r="L943" s="8"/>
      <c r="M943" s="8"/>
      <c r="N943" s="8"/>
      <c r="O943" s="8"/>
      <c r="P943" s="8"/>
      <c r="Q943" s="8"/>
      <c r="R943" s="8"/>
      <c r="S943" s="8"/>
      <c r="T943" s="8"/>
      <c r="U943" s="8"/>
      <c r="V943" s="8"/>
      <c r="W943" s="8"/>
      <c r="X943" s="8"/>
      <c r="Z943" s="8"/>
      <c r="AA943" s="8"/>
      <c r="AB943" s="8"/>
      <c r="AC943" s="8"/>
      <c r="AD943" s="8"/>
      <c r="AE943" s="8"/>
      <c r="AF943" s="8"/>
      <c r="AG943" s="8"/>
      <c r="AH943" s="8"/>
      <c r="AI943" s="8"/>
      <c r="AJ943" s="8"/>
      <c r="AK943" s="8"/>
      <c r="AL943" s="8"/>
      <c r="AM943" s="8"/>
      <c r="AN943" s="8"/>
      <c r="AO943" s="8"/>
      <c r="AP943" s="8"/>
      <c r="AQ943" s="8"/>
      <c r="AR943" s="8"/>
      <c r="AS943" s="8"/>
      <c r="AT943" s="8"/>
      <c r="AU943" s="8"/>
      <c r="AV943" s="8"/>
      <c r="AW943" s="8"/>
      <c r="AX943" s="8"/>
      <c r="AY943" s="8"/>
      <c r="AZ943" s="8"/>
      <c r="BA943" s="8"/>
      <c r="BB943" s="8"/>
      <c r="BC943" s="8"/>
      <c r="BD943" s="8"/>
      <c r="BE943" s="8"/>
      <c r="BF943" s="8"/>
      <c r="BG943" s="8"/>
      <c r="BH943" s="8"/>
      <c r="BI943" s="8"/>
      <c r="BJ943" s="8"/>
      <c r="BK943" s="8"/>
      <c r="BL943" s="8"/>
      <c r="BM943" s="8"/>
      <c r="BN943" s="8"/>
      <c r="BO943" s="8"/>
      <c r="BP943" s="8"/>
      <c r="BQ943" s="8"/>
      <c r="BR943" s="8"/>
      <c r="BS943" s="8"/>
      <c r="BT943" s="8"/>
      <c r="BU943" s="8"/>
      <c r="BV943" s="8"/>
      <c r="BW943" s="8"/>
      <c r="BX943" s="8"/>
      <c r="BY943" s="8"/>
      <c r="BZ943" s="8"/>
      <c r="CA943" s="8"/>
      <c r="CB943" s="8"/>
      <c r="CC943" s="8"/>
      <c r="CD943" s="8"/>
      <c r="CE943" s="8"/>
      <c r="CF943" s="8"/>
      <c r="CG943" s="8"/>
      <c r="CH943" s="8"/>
    </row>
    <row r="944" spans="1:86">
      <c r="A944" s="8"/>
      <c r="B944" s="8"/>
      <c r="C944" s="8"/>
      <c r="D944" s="8"/>
      <c r="E944" s="8"/>
      <c r="F944" s="8"/>
      <c r="G944" s="8"/>
      <c r="H944" s="8"/>
      <c r="I944" s="8"/>
      <c r="J944" s="8"/>
      <c r="K944" s="8"/>
      <c r="L944" s="8"/>
      <c r="M944" s="8"/>
      <c r="N944" s="8"/>
      <c r="O944" s="8"/>
      <c r="P944" s="8"/>
      <c r="Q944" s="8"/>
      <c r="R944" s="8"/>
      <c r="S944" s="8"/>
      <c r="T944" s="8"/>
      <c r="U944" s="8"/>
      <c r="V944" s="8"/>
      <c r="W944" s="8"/>
      <c r="X944" s="8"/>
      <c r="Z944" s="8"/>
      <c r="AA944" s="8"/>
      <c r="AB944" s="8"/>
      <c r="AC944" s="8"/>
      <c r="AD944" s="8"/>
      <c r="AE944" s="8"/>
      <c r="AF944" s="8"/>
      <c r="AG944" s="8"/>
      <c r="AH944" s="8"/>
      <c r="AI944" s="8"/>
      <c r="AJ944" s="8"/>
      <c r="AK944" s="8"/>
      <c r="AL944" s="8"/>
      <c r="AM944" s="8"/>
      <c r="AN944" s="8"/>
      <c r="AO944" s="8"/>
      <c r="AP944" s="8"/>
      <c r="AQ944" s="8"/>
      <c r="AR944" s="8"/>
      <c r="AS944" s="8"/>
      <c r="AT944" s="8"/>
      <c r="AU944" s="8"/>
      <c r="AV944" s="8"/>
      <c r="AW944" s="8"/>
      <c r="AX944" s="8"/>
      <c r="AY944" s="8"/>
      <c r="AZ944" s="8"/>
      <c r="BA944" s="8"/>
      <c r="BB944" s="8"/>
      <c r="BC944" s="8"/>
      <c r="BD944" s="8"/>
      <c r="BE944" s="8"/>
      <c r="BF944" s="8"/>
      <c r="BG944" s="8"/>
      <c r="BH944" s="8"/>
      <c r="BI944" s="8"/>
      <c r="BJ944" s="8"/>
      <c r="BK944" s="8"/>
      <c r="BL944" s="8"/>
      <c r="BM944" s="8"/>
      <c r="BN944" s="8"/>
      <c r="BO944" s="8"/>
      <c r="BP944" s="8"/>
      <c r="BQ944" s="8"/>
      <c r="BR944" s="8"/>
      <c r="BS944" s="8"/>
      <c r="BT944" s="8"/>
      <c r="BU944" s="8"/>
      <c r="BV944" s="8"/>
      <c r="BW944" s="8"/>
      <c r="BX944" s="8"/>
      <c r="BY944" s="8"/>
      <c r="BZ944" s="8"/>
      <c r="CA944" s="8"/>
      <c r="CB944" s="8"/>
      <c r="CC944" s="8"/>
      <c r="CD944" s="8"/>
      <c r="CE944" s="8"/>
      <c r="CF944" s="8"/>
      <c r="CG944" s="8"/>
      <c r="CH944" s="8"/>
    </row>
    <row r="945" spans="1:86">
      <c r="A945" s="8"/>
      <c r="B945" s="8"/>
      <c r="C945" s="8"/>
      <c r="D945" s="8"/>
      <c r="E945" s="8"/>
      <c r="F945" s="8"/>
      <c r="G945" s="8"/>
      <c r="H945" s="8"/>
      <c r="I945" s="8"/>
      <c r="J945" s="8"/>
      <c r="K945" s="8"/>
      <c r="L945" s="8"/>
      <c r="M945" s="8"/>
      <c r="N945" s="8"/>
      <c r="O945" s="8"/>
      <c r="P945" s="8"/>
      <c r="Q945" s="8"/>
      <c r="R945" s="8"/>
      <c r="S945" s="8"/>
      <c r="T945" s="8"/>
      <c r="U945" s="8"/>
      <c r="V945" s="8"/>
      <c r="W945" s="8"/>
      <c r="X945" s="8"/>
      <c r="Z945" s="8"/>
      <c r="AA945" s="8"/>
      <c r="AB945" s="8"/>
      <c r="AC945" s="8"/>
      <c r="AD945" s="8"/>
      <c r="AE945" s="8"/>
      <c r="AF945" s="8"/>
      <c r="AG945" s="8"/>
      <c r="AH945" s="8"/>
      <c r="AI945" s="8"/>
      <c r="AJ945" s="8"/>
      <c r="AK945" s="8"/>
      <c r="AL945" s="8"/>
      <c r="AM945" s="8"/>
      <c r="AN945" s="8"/>
      <c r="AO945" s="8"/>
      <c r="AP945" s="8"/>
      <c r="AQ945" s="8"/>
      <c r="AR945" s="8"/>
      <c r="AS945" s="8"/>
      <c r="AT945" s="8"/>
      <c r="AU945" s="8"/>
      <c r="AV945" s="8"/>
      <c r="AW945" s="8"/>
      <c r="AX945" s="8"/>
      <c r="AY945" s="8"/>
      <c r="AZ945" s="8"/>
      <c r="BA945" s="8"/>
      <c r="BB945" s="8"/>
      <c r="BC945" s="8"/>
      <c r="BD945" s="8"/>
      <c r="BE945" s="8"/>
      <c r="BF945" s="8"/>
      <c r="BG945" s="8"/>
      <c r="BH945" s="8"/>
      <c r="BI945" s="8"/>
      <c r="BJ945" s="8"/>
      <c r="BK945" s="8"/>
      <c r="BL945" s="8"/>
      <c r="BM945" s="8"/>
      <c r="BN945" s="8"/>
      <c r="BO945" s="8"/>
      <c r="BP945" s="8"/>
      <c r="BQ945" s="8"/>
      <c r="BR945" s="8"/>
      <c r="BS945" s="8"/>
      <c r="BT945" s="8"/>
      <c r="BU945" s="8"/>
      <c r="BV945" s="8"/>
      <c r="BW945" s="8"/>
      <c r="BX945" s="8"/>
      <c r="BY945" s="8"/>
      <c r="BZ945" s="8"/>
      <c r="CA945" s="8"/>
      <c r="CB945" s="8"/>
      <c r="CC945" s="8"/>
      <c r="CD945" s="8"/>
      <c r="CE945" s="8"/>
      <c r="CF945" s="8"/>
      <c r="CG945" s="8"/>
      <c r="CH945" s="8"/>
    </row>
    <row r="946" spans="1:86">
      <c r="A946" s="8"/>
      <c r="B946" s="8"/>
      <c r="C946" s="8"/>
      <c r="D946" s="8"/>
      <c r="E946" s="8"/>
      <c r="F946" s="8"/>
      <c r="G946" s="8"/>
      <c r="H946" s="8"/>
      <c r="I946" s="8"/>
      <c r="J946" s="8"/>
      <c r="K946" s="8"/>
      <c r="L946" s="8"/>
      <c r="M946" s="8"/>
      <c r="N946" s="8"/>
      <c r="O946" s="8"/>
      <c r="P946" s="8"/>
      <c r="Q946" s="8"/>
      <c r="R946" s="8"/>
      <c r="S946" s="8"/>
      <c r="T946" s="8"/>
      <c r="U946" s="8"/>
      <c r="V946" s="8"/>
      <c r="W946" s="8"/>
      <c r="X946" s="8"/>
      <c r="Z946" s="8"/>
      <c r="AA946" s="8"/>
      <c r="AB946" s="8"/>
      <c r="AC946" s="8"/>
      <c r="AD946" s="8"/>
      <c r="AE946" s="8"/>
      <c r="AF946" s="8"/>
      <c r="AG946" s="8"/>
      <c r="AH946" s="8"/>
      <c r="AI946" s="8"/>
      <c r="AJ946" s="8"/>
      <c r="AK946" s="8"/>
      <c r="AL946" s="8"/>
      <c r="AM946" s="8"/>
      <c r="AN946" s="8"/>
      <c r="AO946" s="8"/>
      <c r="AP946" s="8"/>
      <c r="AQ946" s="8"/>
      <c r="AR946" s="8"/>
      <c r="AS946" s="8"/>
      <c r="AT946" s="8"/>
      <c r="AU946" s="8"/>
      <c r="AV946" s="8"/>
      <c r="AW946" s="8"/>
      <c r="AX946" s="8"/>
      <c r="AY946" s="8"/>
      <c r="AZ946" s="8"/>
      <c r="BA946" s="8"/>
      <c r="BB946" s="8"/>
      <c r="BC946" s="8"/>
      <c r="BD946" s="8"/>
      <c r="BE946" s="8"/>
      <c r="BF946" s="8"/>
      <c r="BG946" s="8"/>
      <c r="BH946" s="8"/>
      <c r="BI946" s="8"/>
      <c r="BJ946" s="8"/>
      <c r="BK946" s="8"/>
      <c r="BL946" s="8"/>
      <c r="BM946" s="8"/>
      <c r="BN946" s="8"/>
      <c r="BO946" s="8"/>
      <c r="BP946" s="8"/>
      <c r="BQ946" s="8"/>
      <c r="BR946" s="8"/>
      <c r="BS946" s="8"/>
      <c r="BT946" s="8"/>
      <c r="BU946" s="8"/>
      <c r="BV946" s="8"/>
      <c r="BW946" s="8"/>
      <c r="BX946" s="8"/>
      <c r="BY946" s="8"/>
      <c r="BZ946" s="8"/>
      <c r="CA946" s="8"/>
      <c r="CB946" s="8"/>
      <c r="CC946" s="8"/>
      <c r="CD946" s="8"/>
      <c r="CE946" s="8"/>
      <c r="CF946" s="8"/>
      <c r="CG946" s="8"/>
      <c r="CH946" s="8"/>
    </row>
    <row r="947" spans="1:86">
      <c r="A947" s="8"/>
      <c r="B947" s="8"/>
      <c r="C947" s="8"/>
      <c r="D947" s="8"/>
      <c r="E947" s="8"/>
      <c r="F947" s="8"/>
      <c r="G947" s="8"/>
      <c r="H947" s="8"/>
      <c r="I947" s="8"/>
      <c r="J947" s="8"/>
      <c r="K947" s="8"/>
      <c r="L947" s="8"/>
      <c r="M947" s="8"/>
      <c r="N947" s="8"/>
      <c r="O947" s="8"/>
      <c r="P947" s="8"/>
      <c r="Q947" s="8"/>
      <c r="R947" s="8"/>
      <c r="S947" s="8"/>
      <c r="T947" s="8"/>
      <c r="U947" s="8"/>
      <c r="V947" s="8"/>
      <c r="W947" s="8"/>
      <c r="X947" s="8"/>
      <c r="Z947" s="8"/>
      <c r="AA947" s="8"/>
      <c r="AB947" s="8"/>
      <c r="AC947" s="8"/>
      <c r="AD947" s="8"/>
      <c r="AE947" s="8"/>
      <c r="AF947" s="8"/>
      <c r="AG947" s="8"/>
      <c r="AH947" s="8"/>
      <c r="AI947" s="8"/>
      <c r="AJ947" s="8"/>
      <c r="AK947" s="8"/>
      <c r="AL947" s="8"/>
      <c r="AM947" s="8"/>
      <c r="AN947" s="8"/>
      <c r="AO947" s="8"/>
      <c r="AP947" s="8"/>
      <c r="AQ947" s="8"/>
      <c r="AR947" s="8"/>
      <c r="AS947" s="8"/>
      <c r="AT947" s="8"/>
      <c r="AU947" s="8"/>
      <c r="AV947" s="8"/>
      <c r="AW947" s="8"/>
      <c r="AX947" s="8"/>
      <c r="AY947" s="8"/>
      <c r="AZ947" s="8"/>
      <c r="BA947" s="8"/>
      <c r="BB947" s="8"/>
      <c r="BC947" s="8"/>
      <c r="BD947" s="8"/>
      <c r="BE947" s="8"/>
      <c r="BF947" s="8"/>
      <c r="BG947" s="8"/>
      <c r="BH947" s="8"/>
      <c r="BI947" s="8"/>
      <c r="BJ947" s="8"/>
      <c r="BK947" s="8"/>
      <c r="BL947" s="8"/>
      <c r="BM947" s="8"/>
      <c r="BN947" s="8"/>
      <c r="BO947" s="8"/>
      <c r="BP947" s="8"/>
      <c r="BQ947" s="8"/>
      <c r="BR947" s="8"/>
      <c r="BS947" s="8"/>
      <c r="BT947" s="8"/>
      <c r="BU947" s="8"/>
      <c r="BV947" s="8"/>
      <c r="BW947" s="8"/>
      <c r="BX947" s="8"/>
      <c r="BY947" s="8"/>
      <c r="BZ947" s="8"/>
      <c r="CA947" s="8"/>
      <c r="CB947" s="8"/>
      <c r="CC947" s="8"/>
      <c r="CD947" s="8"/>
      <c r="CE947" s="8"/>
      <c r="CF947" s="8"/>
      <c r="CG947" s="8"/>
      <c r="CH947" s="8"/>
    </row>
    <row r="948" spans="1:86">
      <c r="A948" s="8"/>
      <c r="B948" s="8"/>
      <c r="C948" s="8"/>
      <c r="D948" s="8"/>
      <c r="E948" s="8"/>
      <c r="F948" s="8"/>
      <c r="G948" s="8"/>
      <c r="H948" s="8"/>
      <c r="I948" s="8"/>
      <c r="J948" s="8"/>
      <c r="K948" s="8"/>
      <c r="L948" s="8"/>
      <c r="M948" s="8"/>
      <c r="N948" s="8"/>
      <c r="O948" s="8"/>
      <c r="P948" s="8"/>
      <c r="Q948" s="8"/>
      <c r="R948" s="8"/>
      <c r="S948" s="8"/>
      <c r="T948" s="8"/>
      <c r="U948" s="8"/>
      <c r="V948" s="8"/>
      <c r="W948" s="8"/>
      <c r="X948" s="8"/>
      <c r="Z948" s="8"/>
      <c r="AA948" s="8"/>
      <c r="AB948" s="8"/>
      <c r="AC948" s="8"/>
      <c r="AD948" s="8"/>
      <c r="AE948" s="8"/>
      <c r="AF948" s="8"/>
      <c r="AG948" s="8"/>
      <c r="AH948" s="8"/>
      <c r="AI948" s="8"/>
      <c r="AJ948" s="8"/>
      <c r="AK948" s="8"/>
      <c r="AL948" s="8"/>
      <c r="AM948" s="8"/>
      <c r="AN948" s="8"/>
      <c r="AO948" s="8"/>
      <c r="AP948" s="8"/>
      <c r="AQ948" s="8"/>
      <c r="AR948" s="8"/>
      <c r="AS948" s="8"/>
      <c r="AT948" s="8"/>
      <c r="AU948" s="8"/>
      <c r="AV948" s="8"/>
      <c r="AW948" s="8"/>
      <c r="AX948" s="8"/>
      <c r="AY948" s="8"/>
      <c r="AZ948" s="8"/>
      <c r="BA948" s="8"/>
      <c r="BB948" s="8"/>
      <c r="BC948" s="8"/>
      <c r="BD948" s="8"/>
      <c r="BE948" s="8"/>
      <c r="BF948" s="8"/>
      <c r="BG948" s="8"/>
      <c r="BH948" s="8"/>
      <c r="BI948" s="8"/>
      <c r="BJ948" s="8"/>
      <c r="BK948" s="8"/>
      <c r="BL948" s="8"/>
      <c r="BM948" s="8"/>
      <c r="BN948" s="8"/>
      <c r="BO948" s="8"/>
      <c r="BP948" s="8"/>
      <c r="BQ948" s="8"/>
      <c r="BR948" s="8"/>
      <c r="BS948" s="8"/>
      <c r="BT948" s="8"/>
      <c r="BU948" s="8"/>
      <c r="BV948" s="8"/>
      <c r="BW948" s="8"/>
      <c r="BX948" s="8"/>
      <c r="BY948" s="8"/>
      <c r="BZ948" s="8"/>
      <c r="CA948" s="8"/>
      <c r="CB948" s="8"/>
      <c r="CC948" s="8"/>
      <c r="CD948" s="8"/>
      <c r="CE948" s="8"/>
      <c r="CF948" s="8"/>
      <c r="CG948" s="8"/>
      <c r="CH948" s="8"/>
    </row>
    <row r="949" spans="1:86">
      <c r="A949" s="8"/>
      <c r="B949" s="8"/>
      <c r="C949" s="8"/>
      <c r="D949" s="8"/>
      <c r="E949" s="8"/>
      <c r="F949" s="8"/>
      <c r="G949" s="8"/>
      <c r="H949" s="8"/>
      <c r="I949" s="8"/>
      <c r="J949" s="8"/>
      <c r="K949" s="8"/>
      <c r="L949" s="8"/>
      <c r="M949" s="8"/>
      <c r="N949" s="8"/>
      <c r="O949" s="8"/>
      <c r="P949" s="8"/>
      <c r="Q949" s="8"/>
      <c r="R949" s="8"/>
      <c r="S949" s="8"/>
      <c r="T949" s="8"/>
      <c r="U949" s="8"/>
      <c r="V949" s="8"/>
      <c r="W949" s="8"/>
      <c r="X949" s="8"/>
      <c r="Z949" s="8"/>
      <c r="AA949" s="8"/>
      <c r="AB949" s="8"/>
      <c r="AC949" s="8"/>
      <c r="AD949" s="8"/>
      <c r="AE949" s="8"/>
      <c r="AF949" s="8"/>
      <c r="AG949" s="8"/>
      <c r="AH949" s="8"/>
      <c r="AI949" s="8"/>
      <c r="AJ949" s="8"/>
      <c r="AK949" s="8"/>
      <c r="AL949" s="8"/>
      <c r="AM949" s="8"/>
      <c r="AN949" s="8"/>
      <c r="AO949" s="8"/>
      <c r="AP949" s="8"/>
      <c r="AQ949" s="8"/>
      <c r="AR949" s="8"/>
      <c r="AS949" s="8"/>
      <c r="AT949" s="8"/>
      <c r="AU949" s="8"/>
      <c r="AV949" s="8"/>
      <c r="AW949" s="8"/>
      <c r="AX949" s="8"/>
      <c r="AY949" s="8"/>
      <c r="AZ949" s="8"/>
      <c r="BA949" s="8"/>
      <c r="BB949" s="8"/>
      <c r="BC949" s="8"/>
      <c r="BD949" s="8"/>
      <c r="BE949" s="8"/>
      <c r="BF949" s="8"/>
      <c r="BG949" s="8"/>
      <c r="BH949" s="8"/>
      <c r="BI949" s="8"/>
      <c r="BJ949" s="8"/>
      <c r="BK949" s="8"/>
      <c r="BL949" s="8"/>
      <c r="BM949" s="8"/>
      <c r="BN949" s="8"/>
      <c r="BO949" s="8"/>
      <c r="BP949" s="8"/>
      <c r="BQ949" s="8"/>
      <c r="BR949" s="8"/>
      <c r="BS949" s="8"/>
      <c r="BT949" s="8"/>
      <c r="BU949" s="8"/>
      <c r="BV949" s="8"/>
      <c r="BW949" s="8"/>
      <c r="BX949" s="8"/>
      <c r="BY949" s="8"/>
      <c r="BZ949" s="8"/>
      <c r="CA949" s="8"/>
      <c r="CB949" s="8"/>
      <c r="CC949" s="8"/>
      <c r="CD949" s="8"/>
      <c r="CE949" s="8"/>
      <c r="CF949" s="8"/>
      <c r="CG949" s="8"/>
      <c r="CH949" s="8"/>
    </row>
    <row r="950" spans="1:86">
      <c r="A950" s="8"/>
      <c r="B950" s="8"/>
      <c r="C950" s="8"/>
      <c r="D950" s="8"/>
      <c r="E950" s="8"/>
      <c r="F950" s="8"/>
      <c r="G950" s="8"/>
      <c r="H950" s="8"/>
      <c r="I950" s="8"/>
      <c r="J950" s="8"/>
      <c r="K950" s="8"/>
      <c r="L950" s="8"/>
      <c r="M950" s="8"/>
      <c r="N950" s="8"/>
      <c r="O950" s="8"/>
      <c r="P950" s="8"/>
      <c r="Q950" s="8"/>
      <c r="R950" s="8"/>
      <c r="S950" s="8"/>
      <c r="T950" s="8"/>
      <c r="U950" s="8"/>
      <c r="V950" s="8"/>
      <c r="W950" s="8"/>
      <c r="X950" s="8"/>
      <c r="Z950" s="8"/>
      <c r="AA950" s="8"/>
      <c r="AB950" s="8"/>
      <c r="AC950" s="8"/>
      <c r="AD950" s="8"/>
      <c r="AE950" s="8"/>
      <c r="AF950" s="8"/>
      <c r="AG950" s="8"/>
      <c r="AH950" s="8"/>
      <c r="AI950" s="8"/>
      <c r="AJ950" s="8"/>
      <c r="AK950" s="8"/>
      <c r="AL950" s="8"/>
      <c r="AM950" s="8"/>
      <c r="AN950" s="8"/>
      <c r="AO950" s="8"/>
      <c r="AP950" s="8"/>
      <c r="AQ950" s="8"/>
      <c r="AR950" s="8"/>
      <c r="AS950" s="8"/>
      <c r="AT950" s="8"/>
      <c r="AU950" s="8"/>
      <c r="AV950" s="8"/>
      <c r="AW950" s="8"/>
      <c r="AX950" s="8"/>
      <c r="AY950" s="8"/>
      <c r="AZ950" s="8"/>
      <c r="BA950" s="8"/>
      <c r="BB950" s="8"/>
      <c r="BC950" s="8"/>
      <c r="BD950" s="8"/>
      <c r="BE950" s="8"/>
      <c r="BF950" s="8"/>
      <c r="BG950" s="8"/>
      <c r="BH950" s="8"/>
      <c r="BI950" s="8"/>
      <c r="BJ950" s="8"/>
      <c r="BK950" s="8"/>
      <c r="BL950" s="8"/>
      <c r="BM950" s="8"/>
      <c r="BN950" s="8"/>
      <c r="BO950" s="8"/>
      <c r="BP950" s="8"/>
      <c r="BQ950" s="8"/>
      <c r="BR950" s="8"/>
      <c r="BS950" s="8"/>
      <c r="BT950" s="8"/>
      <c r="BU950" s="8"/>
      <c r="BV950" s="8"/>
      <c r="BW950" s="8"/>
      <c r="BX950" s="8"/>
      <c r="BY950" s="8"/>
      <c r="BZ950" s="8"/>
      <c r="CA950" s="8"/>
      <c r="CB950" s="8"/>
      <c r="CC950" s="8"/>
      <c r="CD950" s="8"/>
      <c r="CE950" s="8"/>
      <c r="CF950" s="8"/>
      <c r="CG950" s="8"/>
      <c r="CH950" s="8"/>
    </row>
    <row r="951" spans="1:86">
      <c r="A951" s="8"/>
      <c r="B951" s="8"/>
      <c r="C951" s="8"/>
      <c r="D951" s="8"/>
      <c r="E951" s="8"/>
      <c r="F951" s="8"/>
      <c r="G951" s="8"/>
      <c r="H951" s="8"/>
      <c r="I951" s="8"/>
      <c r="J951" s="8"/>
      <c r="K951" s="8"/>
      <c r="L951" s="8"/>
      <c r="M951" s="8"/>
      <c r="N951" s="8"/>
      <c r="O951" s="8"/>
      <c r="P951" s="8"/>
      <c r="Q951" s="8"/>
      <c r="R951" s="8"/>
      <c r="S951" s="8"/>
      <c r="T951" s="8"/>
      <c r="U951" s="8"/>
      <c r="V951" s="8"/>
      <c r="W951" s="8"/>
      <c r="X951" s="8"/>
      <c r="Z951" s="8"/>
      <c r="AA951" s="8"/>
      <c r="AB951" s="8"/>
      <c r="AC951" s="8"/>
      <c r="AD951" s="8"/>
      <c r="AE951" s="8"/>
      <c r="AF951" s="8"/>
      <c r="AG951" s="8"/>
      <c r="AH951" s="8"/>
      <c r="AI951" s="8"/>
      <c r="AJ951" s="8"/>
      <c r="AK951" s="8"/>
      <c r="AL951" s="8"/>
      <c r="AM951" s="8"/>
      <c r="AN951" s="8"/>
      <c r="AO951" s="8"/>
      <c r="AP951" s="8"/>
      <c r="AQ951" s="8"/>
      <c r="AR951" s="8"/>
      <c r="AS951" s="8"/>
      <c r="AT951" s="8"/>
      <c r="AU951" s="8"/>
      <c r="AV951" s="8"/>
      <c r="AW951" s="8"/>
      <c r="AX951" s="8"/>
      <c r="AY951" s="8"/>
      <c r="AZ951" s="8"/>
      <c r="BA951" s="8"/>
      <c r="BB951" s="8"/>
      <c r="BC951" s="8"/>
      <c r="BD951" s="8"/>
      <c r="BE951" s="8"/>
      <c r="BF951" s="8"/>
      <c r="BG951" s="8"/>
      <c r="BH951" s="8"/>
      <c r="BI951" s="8"/>
      <c r="BJ951" s="8"/>
      <c r="BK951" s="8"/>
      <c r="BL951" s="8"/>
      <c r="BM951" s="8"/>
      <c r="BN951" s="8"/>
      <c r="BO951" s="8"/>
      <c r="BP951" s="8"/>
      <c r="BQ951" s="8"/>
      <c r="BR951" s="8"/>
      <c r="BS951" s="8"/>
      <c r="BT951" s="8"/>
      <c r="BU951" s="8"/>
      <c r="BV951" s="8"/>
      <c r="BW951" s="8"/>
      <c r="BX951" s="8"/>
      <c r="BY951" s="8"/>
      <c r="BZ951" s="8"/>
      <c r="CA951" s="8"/>
      <c r="CB951" s="8"/>
      <c r="CC951" s="8"/>
      <c r="CD951" s="8"/>
      <c r="CE951" s="8"/>
      <c r="CF951" s="8"/>
      <c r="CG951" s="8"/>
      <c r="CH951" s="8"/>
    </row>
    <row r="952" spans="1:86">
      <c r="A952" s="8"/>
      <c r="B952" s="8"/>
      <c r="C952" s="8"/>
      <c r="D952" s="8"/>
      <c r="E952" s="8"/>
      <c r="F952" s="8"/>
      <c r="G952" s="8"/>
      <c r="H952" s="8"/>
      <c r="I952" s="8"/>
      <c r="J952" s="8"/>
      <c r="K952" s="8"/>
      <c r="L952" s="8"/>
      <c r="M952" s="8"/>
      <c r="N952" s="8"/>
      <c r="O952" s="8"/>
      <c r="P952" s="8"/>
      <c r="Q952" s="8"/>
      <c r="R952" s="8"/>
      <c r="S952" s="8"/>
      <c r="T952" s="8"/>
      <c r="U952" s="8"/>
      <c r="V952" s="8"/>
      <c r="W952" s="8"/>
      <c r="X952" s="8"/>
      <c r="Z952" s="8"/>
      <c r="AA952" s="8"/>
      <c r="AB952" s="8"/>
      <c r="AC952" s="8"/>
      <c r="AD952" s="8"/>
      <c r="AE952" s="8"/>
      <c r="AF952" s="8"/>
      <c r="AG952" s="8"/>
      <c r="AH952" s="8"/>
      <c r="AI952" s="8"/>
      <c r="AJ952" s="8"/>
      <c r="AK952" s="8"/>
      <c r="AL952" s="8"/>
      <c r="AM952" s="8"/>
      <c r="AN952" s="8"/>
      <c r="AO952" s="8"/>
      <c r="AP952" s="8"/>
      <c r="AQ952" s="8"/>
      <c r="AR952" s="8"/>
      <c r="AS952" s="8"/>
      <c r="AT952" s="8"/>
      <c r="AU952" s="8"/>
      <c r="AV952" s="8"/>
      <c r="AW952" s="8"/>
      <c r="AX952" s="8"/>
      <c r="AY952" s="8"/>
      <c r="AZ952" s="8"/>
      <c r="BA952" s="8"/>
      <c r="BB952" s="8"/>
      <c r="BC952" s="8"/>
      <c r="BD952" s="8"/>
      <c r="BE952" s="8"/>
      <c r="BF952" s="8"/>
      <c r="BG952" s="8"/>
      <c r="BH952" s="8"/>
      <c r="BI952" s="8"/>
      <c r="BJ952" s="8"/>
      <c r="BK952" s="8"/>
      <c r="BL952" s="8"/>
      <c r="BM952" s="8"/>
      <c r="BN952" s="8"/>
      <c r="BO952" s="8"/>
      <c r="BP952" s="8"/>
      <c r="BQ952" s="8"/>
      <c r="BR952" s="8"/>
      <c r="BS952" s="8"/>
      <c r="BT952" s="8"/>
      <c r="BU952" s="8"/>
      <c r="BV952" s="8"/>
      <c r="BW952" s="8"/>
      <c r="BX952" s="8"/>
      <c r="BY952" s="8"/>
      <c r="BZ952" s="8"/>
      <c r="CA952" s="8"/>
      <c r="CB952" s="8"/>
      <c r="CC952" s="8"/>
      <c r="CD952" s="8"/>
      <c r="CE952" s="8"/>
      <c r="CF952" s="8"/>
      <c r="CG952" s="8"/>
      <c r="CH952" s="8"/>
    </row>
    <row r="953" spans="1:86">
      <c r="A953" s="8"/>
      <c r="B953" s="8"/>
      <c r="C953" s="8"/>
      <c r="D953" s="8"/>
      <c r="E953" s="8"/>
      <c r="F953" s="8"/>
      <c r="G953" s="8"/>
      <c r="H953" s="8"/>
      <c r="I953" s="8"/>
      <c r="J953" s="8"/>
      <c r="K953" s="8"/>
      <c r="L953" s="8"/>
      <c r="M953" s="8"/>
      <c r="N953" s="8"/>
      <c r="O953" s="8"/>
      <c r="P953" s="8"/>
      <c r="Q953" s="8"/>
      <c r="R953" s="8"/>
      <c r="S953" s="8"/>
      <c r="T953" s="8"/>
      <c r="U953" s="8"/>
      <c r="V953" s="8"/>
      <c r="W953" s="8"/>
      <c r="X953" s="8"/>
      <c r="Z953" s="8"/>
      <c r="AA953" s="8"/>
      <c r="AB953" s="8"/>
      <c r="AC953" s="8"/>
      <c r="AD953" s="8"/>
      <c r="AE953" s="8"/>
      <c r="AF953" s="8"/>
      <c r="AG953" s="8"/>
      <c r="AH953" s="8"/>
      <c r="AI953" s="8"/>
      <c r="AJ953" s="8"/>
      <c r="AK953" s="8"/>
      <c r="AL953" s="8"/>
      <c r="AM953" s="8"/>
      <c r="AN953" s="8"/>
      <c r="AO953" s="8"/>
      <c r="AP953" s="8"/>
      <c r="AQ953" s="8"/>
      <c r="AR953" s="8"/>
      <c r="AS953" s="8"/>
      <c r="AT953" s="8"/>
      <c r="AU953" s="8"/>
      <c r="AV953" s="8"/>
      <c r="AW953" s="8"/>
      <c r="AX953" s="8"/>
      <c r="AY953" s="8"/>
      <c r="AZ953" s="8"/>
      <c r="BA953" s="8"/>
      <c r="BB953" s="8"/>
      <c r="BC953" s="8"/>
      <c r="BD953" s="8"/>
      <c r="BE953" s="8"/>
      <c r="BF953" s="8"/>
      <c r="BG953" s="8"/>
      <c r="BH953" s="8"/>
      <c r="BI953" s="8"/>
      <c r="BJ953" s="8"/>
      <c r="BK953" s="8"/>
      <c r="BL953" s="8"/>
      <c r="BM953" s="8"/>
      <c r="BN953" s="8"/>
      <c r="BO953" s="8"/>
      <c r="BP953" s="8"/>
      <c r="BQ953" s="8"/>
      <c r="BR953" s="8"/>
      <c r="BS953" s="8"/>
      <c r="BT953" s="8"/>
      <c r="BU953" s="8"/>
      <c r="BV953" s="8"/>
      <c r="BW953" s="8"/>
      <c r="BX953" s="8"/>
      <c r="BY953" s="8"/>
      <c r="BZ953" s="8"/>
      <c r="CA953" s="8"/>
      <c r="CB953" s="8"/>
      <c r="CC953" s="8"/>
      <c r="CD953" s="8"/>
      <c r="CE953" s="8"/>
      <c r="CF953" s="8"/>
      <c r="CG953" s="8"/>
      <c r="CH953" s="8"/>
    </row>
    <row r="954" spans="1:86">
      <c r="A954" s="8"/>
      <c r="B954" s="8"/>
      <c r="C954" s="8"/>
      <c r="D954" s="8"/>
      <c r="E954" s="8"/>
      <c r="F954" s="8"/>
      <c r="G954" s="8"/>
      <c r="H954" s="8"/>
      <c r="I954" s="8"/>
      <c r="J954" s="8"/>
      <c r="K954" s="8"/>
      <c r="L954" s="8"/>
      <c r="M954" s="8"/>
      <c r="N954" s="8"/>
      <c r="O954" s="8"/>
      <c r="P954" s="8"/>
      <c r="Q954" s="8"/>
      <c r="R954" s="8"/>
      <c r="S954" s="8"/>
      <c r="T954" s="8"/>
      <c r="U954" s="8"/>
      <c r="V954" s="8"/>
      <c r="W954" s="8"/>
      <c r="X954" s="8"/>
      <c r="Z954" s="8"/>
      <c r="AA954" s="8"/>
      <c r="AB954" s="8"/>
      <c r="AC954" s="8"/>
      <c r="AD954" s="8"/>
      <c r="AE954" s="8"/>
      <c r="AF954" s="8"/>
      <c r="AG954" s="8"/>
      <c r="AH954" s="8"/>
      <c r="AI954" s="8"/>
      <c r="AJ954" s="8"/>
      <c r="AK954" s="8"/>
      <c r="AL954" s="8"/>
      <c r="AM954" s="8"/>
      <c r="AN954" s="8"/>
      <c r="AO954" s="8"/>
      <c r="AP954" s="8"/>
      <c r="AQ954" s="8"/>
      <c r="AR954" s="8"/>
      <c r="AS954" s="8"/>
      <c r="AT954" s="8"/>
      <c r="AU954" s="8"/>
      <c r="AV954" s="8"/>
      <c r="AW954" s="8"/>
      <c r="AX954" s="8"/>
      <c r="AY954" s="8"/>
      <c r="AZ954" s="8"/>
      <c r="BA954" s="8"/>
      <c r="BB954" s="8"/>
      <c r="BC954" s="8"/>
      <c r="BD954" s="8"/>
      <c r="BE954" s="8"/>
      <c r="BF954" s="8"/>
      <c r="BG954" s="8"/>
      <c r="BH954" s="8"/>
      <c r="BI954" s="8"/>
      <c r="BJ954" s="8"/>
      <c r="BK954" s="8"/>
      <c r="BL954" s="8"/>
      <c r="BM954" s="8"/>
      <c r="BN954" s="8"/>
      <c r="BO954" s="8"/>
      <c r="BP954" s="8"/>
      <c r="BQ954" s="8"/>
      <c r="BR954" s="8"/>
      <c r="BS954" s="8"/>
      <c r="BT954" s="8"/>
      <c r="BU954" s="8"/>
      <c r="BV954" s="8"/>
      <c r="BW954" s="8"/>
      <c r="BX954" s="8"/>
      <c r="BY954" s="8"/>
      <c r="BZ954" s="8"/>
      <c r="CA954" s="8"/>
      <c r="CB954" s="8"/>
      <c r="CC954" s="8"/>
      <c r="CD954" s="8"/>
      <c r="CE954" s="8"/>
      <c r="CF954" s="8"/>
      <c r="CG954" s="8"/>
      <c r="CH954" s="8"/>
    </row>
    <row r="955" spans="1:86">
      <c r="A955" s="8"/>
      <c r="B955" s="8"/>
      <c r="C955" s="8"/>
      <c r="D955" s="8"/>
      <c r="E955" s="8"/>
      <c r="F955" s="8"/>
      <c r="G955" s="8"/>
      <c r="H955" s="8"/>
      <c r="I955" s="8"/>
      <c r="J955" s="8"/>
      <c r="K955" s="8"/>
      <c r="L955" s="8"/>
      <c r="M955" s="8"/>
      <c r="N955" s="8"/>
      <c r="O955" s="8"/>
      <c r="P955" s="8"/>
      <c r="Q955" s="8"/>
      <c r="R955" s="8"/>
      <c r="S955" s="8"/>
      <c r="T955" s="8"/>
      <c r="U955" s="8"/>
      <c r="V955" s="8"/>
      <c r="W955" s="8"/>
      <c r="X955" s="8"/>
      <c r="Z955" s="8"/>
      <c r="AA955" s="8"/>
      <c r="AB955" s="8"/>
      <c r="AC955" s="8"/>
      <c r="AD955" s="8"/>
      <c r="AE955" s="8"/>
      <c r="AF955" s="8"/>
      <c r="AG955" s="8"/>
      <c r="AH955" s="8"/>
      <c r="AI955" s="8"/>
      <c r="AJ955" s="8"/>
      <c r="AK955" s="8"/>
      <c r="AL955" s="8"/>
      <c r="AM955" s="8"/>
      <c r="AN955" s="8"/>
      <c r="AO955" s="8"/>
      <c r="AP955" s="8"/>
      <c r="AQ955" s="8"/>
      <c r="AR955" s="8"/>
      <c r="AS955" s="8"/>
      <c r="AT955" s="8"/>
      <c r="AU955" s="8"/>
      <c r="AV955" s="8"/>
      <c r="AW955" s="8"/>
      <c r="AX955" s="8"/>
      <c r="AY955" s="8"/>
      <c r="AZ955" s="8"/>
      <c r="BA955" s="8"/>
      <c r="BB955" s="8"/>
      <c r="BC955" s="8"/>
      <c r="BD955" s="8"/>
      <c r="BE955" s="8"/>
      <c r="BF955" s="8"/>
      <c r="BG955" s="8"/>
      <c r="BH955" s="8"/>
      <c r="BI955" s="8"/>
      <c r="BJ955" s="8"/>
      <c r="BK955" s="8"/>
      <c r="BL955" s="8"/>
      <c r="BM955" s="8"/>
      <c r="BN955" s="8"/>
      <c r="BO955" s="8"/>
      <c r="BP955" s="8"/>
      <c r="BQ955" s="8"/>
      <c r="BR955" s="8"/>
      <c r="BS955" s="8"/>
      <c r="BT955" s="8"/>
      <c r="BU955" s="8"/>
      <c r="BV955" s="8"/>
      <c r="BW955" s="8"/>
      <c r="BX955" s="8"/>
      <c r="BY955" s="8"/>
      <c r="BZ955" s="8"/>
      <c r="CA955" s="8"/>
      <c r="CB955" s="8"/>
      <c r="CC955" s="8"/>
      <c r="CD955" s="8"/>
      <c r="CE955" s="8"/>
      <c r="CF955" s="8"/>
      <c r="CG955" s="8"/>
      <c r="CH955" s="8"/>
    </row>
    <row r="956" spans="1:86">
      <c r="A956" s="8"/>
      <c r="B956" s="8"/>
      <c r="C956" s="8"/>
      <c r="D956" s="8"/>
      <c r="E956" s="8"/>
      <c r="F956" s="8"/>
      <c r="G956" s="8"/>
      <c r="H956" s="8"/>
      <c r="I956" s="8"/>
      <c r="J956" s="8"/>
      <c r="K956" s="8"/>
      <c r="L956" s="8"/>
      <c r="M956" s="8"/>
      <c r="N956" s="8"/>
      <c r="O956" s="8"/>
      <c r="P956" s="8"/>
      <c r="Q956" s="8"/>
      <c r="R956" s="8"/>
      <c r="S956" s="8"/>
      <c r="T956" s="8"/>
      <c r="U956" s="8"/>
      <c r="V956" s="8"/>
      <c r="W956" s="8"/>
      <c r="X956" s="8"/>
      <c r="Z956" s="8"/>
      <c r="AA956" s="8"/>
      <c r="AB956" s="8"/>
      <c r="AC956" s="8"/>
      <c r="AD956" s="8"/>
      <c r="AE956" s="8"/>
      <c r="AF956" s="8"/>
      <c r="AG956" s="8"/>
      <c r="AH956" s="8"/>
      <c r="AI956" s="8"/>
      <c r="AJ956" s="8"/>
      <c r="AK956" s="8"/>
      <c r="AL956" s="8"/>
      <c r="AM956" s="8"/>
      <c r="AN956" s="8"/>
      <c r="AO956" s="8"/>
      <c r="AP956" s="8"/>
      <c r="AQ956" s="8"/>
      <c r="AR956" s="8"/>
      <c r="AS956" s="8"/>
      <c r="AT956" s="8"/>
      <c r="AU956" s="8"/>
      <c r="AV956" s="8"/>
      <c r="AW956" s="8"/>
      <c r="AX956" s="8"/>
      <c r="AY956" s="8"/>
      <c r="AZ956" s="8"/>
      <c r="BA956" s="8"/>
      <c r="BB956" s="8"/>
      <c r="BC956" s="8"/>
      <c r="BD956" s="8"/>
      <c r="BE956" s="8"/>
      <c r="BF956" s="8"/>
      <c r="BG956" s="8"/>
      <c r="BH956" s="8"/>
      <c r="BI956" s="8"/>
      <c r="BJ956" s="8"/>
      <c r="BK956" s="8"/>
      <c r="BL956" s="8"/>
      <c r="BM956" s="8"/>
      <c r="BN956" s="8"/>
      <c r="BO956" s="8"/>
      <c r="BP956" s="8"/>
      <c r="BQ956" s="8"/>
      <c r="BR956" s="8"/>
      <c r="BS956" s="8"/>
      <c r="BT956" s="8"/>
      <c r="BU956" s="8"/>
      <c r="BV956" s="8"/>
      <c r="BW956" s="8"/>
      <c r="BX956" s="8"/>
      <c r="BY956" s="8"/>
      <c r="BZ956" s="8"/>
      <c r="CA956" s="8"/>
      <c r="CB956" s="8"/>
      <c r="CC956" s="8"/>
      <c r="CD956" s="8"/>
      <c r="CE956" s="8"/>
      <c r="CF956" s="8"/>
      <c r="CG956" s="8"/>
      <c r="CH956" s="8"/>
    </row>
    <row r="957" spans="1:86">
      <c r="A957" s="8"/>
      <c r="B957" s="8"/>
      <c r="C957" s="8"/>
      <c r="D957" s="8"/>
      <c r="E957" s="8"/>
      <c r="F957" s="8"/>
      <c r="G957" s="8"/>
      <c r="H957" s="8"/>
      <c r="I957" s="8"/>
      <c r="J957" s="8"/>
      <c r="K957" s="8"/>
      <c r="L957" s="8"/>
      <c r="M957" s="8"/>
      <c r="N957" s="8"/>
      <c r="O957" s="8"/>
      <c r="P957" s="8"/>
      <c r="Q957" s="8"/>
      <c r="R957" s="8"/>
      <c r="S957" s="8"/>
      <c r="T957" s="8"/>
      <c r="U957" s="8"/>
      <c r="V957" s="8"/>
      <c r="W957" s="8"/>
      <c r="X957" s="8"/>
      <c r="Z957" s="8"/>
      <c r="AA957" s="8"/>
      <c r="AB957" s="8"/>
      <c r="AC957" s="8"/>
      <c r="AD957" s="8"/>
      <c r="AE957" s="8"/>
      <c r="AF957" s="8"/>
      <c r="AG957" s="8"/>
      <c r="AH957" s="8"/>
      <c r="AI957" s="8"/>
      <c r="AJ957" s="8"/>
      <c r="AK957" s="8"/>
      <c r="AL957" s="8"/>
      <c r="AM957" s="8"/>
      <c r="AN957" s="8"/>
      <c r="AO957" s="8"/>
      <c r="AP957" s="8"/>
      <c r="AQ957" s="8"/>
      <c r="AR957" s="8"/>
      <c r="AS957" s="8"/>
      <c r="AT957" s="8"/>
      <c r="AU957" s="8"/>
      <c r="AV957" s="8"/>
      <c r="AW957" s="8"/>
      <c r="AX957" s="8"/>
      <c r="AY957" s="8"/>
      <c r="AZ957" s="8"/>
      <c r="BA957" s="8"/>
      <c r="BB957" s="8"/>
      <c r="BC957" s="8"/>
      <c r="BD957" s="8"/>
      <c r="BE957" s="8"/>
      <c r="BF957" s="8"/>
      <c r="BG957" s="8"/>
      <c r="BH957" s="8"/>
      <c r="BI957" s="8"/>
      <c r="BJ957" s="8"/>
      <c r="BK957" s="8"/>
      <c r="BL957" s="8"/>
      <c r="BM957" s="8"/>
      <c r="BN957" s="8"/>
      <c r="BO957" s="8"/>
      <c r="BP957" s="8"/>
      <c r="BQ957" s="8"/>
      <c r="BR957" s="8"/>
      <c r="BS957" s="8"/>
      <c r="BT957" s="8"/>
      <c r="BU957" s="8"/>
      <c r="BV957" s="8"/>
      <c r="BW957" s="8"/>
      <c r="BX957" s="8"/>
      <c r="BY957" s="8"/>
      <c r="BZ957" s="8"/>
      <c r="CA957" s="8"/>
      <c r="CB957" s="8"/>
      <c r="CC957" s="8"/>
      <c r="CD957" s="8"/>
      <c r="CE957" s="8"/>
      <c r="CF957" s="8"/>
      <c r="CG957" s="8"/>
      <c r="CH957" s="8"/>
    </row>
    <row r="958" spans="1:86">
      <c r="A958" s="8"/>
      <c r="B958" s="8"/>
      <c r="C958" s="8"/>
      <c r="D958" s="8"/>
      <c r="E958" s="8"/>
      <c r="F958" s="8"/>
      <c r="G958" s="8"/>
      <c r="H958" s="8"/>
      <c r="I958" s="8"/>
      <c r="J958" s="8"/>
      <c r="K958" s="8"/>
      <c r="L958" s="8"/>
      <c r="M958" s="8"/>
      <c r="N958" s="8"/>
      <c r="O958" s="8"/>
      <c r="P958" s="8"/>
      <c r="Q958" s="8"/>
      <c r="R958" s="8"/>
      <c r="S958" s="8"/>
      <c r="T958" s="8"/>
      <c r="U958" s="8"/>
      <c r="V958" s="8"/>
      <c r="W958" s="8"/>
      <c r="X958" s="8"/>
      <c r="Z958" s="8"/>
      <c r="AA958" s="8"/>
      <c r="AB958" s="8"/>
      <c r="AC958" s="8"/>
      <c r="AD958" s="8"/>
      <c r="AE958" s="8"/>
      <c r="AF958" s="8"/>
      <c r="AG958" s="8"/>
      <c r="AH958" s="8"/>
      <c r="AI958" s="8"/>
      <c r="AJ958" s="8"/>
      <c r="AK958" s="8"/>
      <c r="AL958" s="8"/>
      <c r="AM958" s="8"/>
      <c r="AN958" s="8"/>
      <c r="AO958" s="8"/>
      <c r="AP958" s="8"/>
      <c r="AQ958" s="8"/>
      <c r="AR958" s="8"/>
      <c r="AS958" s="8"/>
      <c r="AT958" s="8"/>
      <c r="AU958" s="8"/>
      <c r="AV958" s="8"/>
      <c r="AW958" s="8"/>
      <c r="AX958" s="8"/>
      <c r="AY958" s="8"/>
      <c r="AZ958" s="8"/>
      <c r="BA958" s="8"/>
      <c r="BB958" s="8"/>
      <c r="BC958" s="8"/>
      <c r="BD958" s="8"/>
      <c r="BE958" s="8"/>
      <c r="BF958" s="8"/>
      <c r="BG958" s="8"/>
      <c r="BH958" s="8"/>
      <c r="BI958" s="8"/>
      <c r="BJ958" s="8"/>
      <c r="BK958" s="8"/>
      <c r="BL958" s="8"/>
      <c r="BM958" s="8"/>
      <c r="BN958" s="8"/>
      <c r="BO958" s="8"/>
      <c r="BP958" s="8"/>
      <c r="BQ958" s="8"/>
      <c r="BR958" s="8"/>
      <c r="BS958" s="8"/>
      <c r="BT958" s="8"/>
      <c r="BU958" s="8"/>
      <c r="BV958" s="8"/>
      <c r="BW958" s="8"/>
      <c r="BX958" s="8"/>
      <c r="BY958" s="8"/>
      <c r="BZ958" s="8"/>
      <c r="CA958" s="8"/>
      <c r="CB958" s="8"/>
      <c r="CC958" s="8"/>
      <c r="CD958" s="8"/>
      <c r="CE958" s="8"/>
      <c r="CF958" s="8"/>
      <c r="CG958" s="8"/>
      <c r="CH958" s="8"/>
    </row>
    <row r="959" spans="1:86">
      <c r="A959" s="8"/>
      <c r="B959" s="8"/>
      <c r="C959" s="8"/>
      <c r="D959" s="8"/>
      <c r="E959" s="8"/>
      <c r="F959" s="8"/>
      <c r="G959" s="8"/>
      <c r="H959" s="8"/>
      <c r="I959" s="8"/>
      <c r="J959" s="8"/>
      <c r="K959" s="8"/>
      <c r="L959" s="8"/>
      <c r="M959" s="8"/>
      <c r="N959" s="8"/>
      <c r="O959" s="8"/>
      <c r="P959" s="8"/>
      <c r="Q959" s="8"/>
      <c r="R959" s="8"/>
      <c r="S959" s="8"/>
      <c r="T959" s="8"/>
      <c r="U959" s="8"/>
      <c r="V959" s="8"/>
      <c r="W959" s="8"/>
      <c r="X959" s="8"/>
      <c r="Z959" s="8"/>
      <c r="AA959" s="8"/>
      <c r="AB959" s="8"/>
      <c r="AC959" s="8"/>
      <c r="AD959" s="8"/>
      <c r="AE959" s="8"/>
      <c r="AF959" s="8"/>
      <c r="AG959" s="8"/>
      <c r="AH959" s="8"/>
      <c r="AI959" s="8"/>
      <c r="AJ959" s="8"/>
      <c r="AK959" s="8"/>
      <c r="AL959" s="8"/>
      <c r="AM959" s="8"/>
      <c r="AN959" s="8"/>
      <c r="AO959" s="8"/>
      <c r="AP959" s="8"/>
      <c r="AQ959" s="8"/>
      <c r="AR959" s="8"/>
      <c r="AS959" s="8"/>
      <c r="AT959" s="8"/>
      <c r="AU959" s="8"/>
      <c r="AV959" s="8"/>
      <c r="AW959" s="8"/>
      <c r="AX959" s="8"/>
      <c r="AY959" s="8"/>
      <c r="AZ959" s="8"/>
      <c r="BA959" s="8"/>
      <c r="BB959" s="8"/>
      <c r="BC959" s="8"/>
      <c r="BD959" s="8"/>
      <c r="BE959" s="8"/>
      <c r="BF959" s="8"/>
      <c r="BG959" s="8"/>
      <c r="BH959" s="8"/>
      <c r="BI959" s="8"/>
      <c r="BJ959" s="8"/>
      <c r="BK959" s="8"/>
      <c r="BL959" s="8"/>
      <c r="BM959" s="8"/>
      <c r="BN959" s="8"/>
      <c r="BO959" s="8"/>
      <c r="BP959" s="8"/>
      <c r="BQ959" s="8"/>
      <c r="BR959" s="8"/>
      <c r="BS959" s="8"/>
      <c r="BT959" s="8"/>
      <c r="BU959" s="8"/>
      <c r="BV959" s="8"/>
      <c r="BW959" s="8"/>
      <c r="BX959" s="8"/>
      <c r="BY959" s="8"/>
      <c r="BZ959" s="8"/>
      <c r="CA959" s="8"/>
      <c r="CB959" s="8"/>
      <c r="CC959" s="8"/>
      <c r="CD959" s="8"/>
      <c r="CE959" s="8"/>
      <c r="CF959" s="8"/>
      <c r="CG959" s="8"/>
      <c r="CH959" s="8"/>
    </row>
    <row r="960" spans="1:86">
      <c r="A960" s="8"/>
      <c r="B960" s="8"/>
      <c r="C960" s="8"/>
      <c r="D960" s="8"/>
      <c r="E960" s="8"/>
      <c r="F960" s="8"/>
      <c r="G960" s="8"/>
      <c r="H960" s="8"/>
      <c r="I960" s="8"/>
      <c r="J960" s="8"/>
      <c r="K960" s="8"/>
      <c r="L960" s="8"/>
      <c r="M960" s="8"/>
      <c r="N960" s="8"/>
      <c r="O960" s="8"/>
      <c r="P960" s="8"/>
      <c r="Q960" s="8"/>
      <c r="R960" s="8"/>
      <c r="S960" s="8"/>
      <c r="T960" s="8"/>
      <c r="U960" s="8"/>
      <c r="V960" s="8"/>
      <c r="W960" s="8"/>
      <c r="X960" s="8"/>
      <c r="Z960" s="8"/>
      <c r="AA960" s="8"/>
      <c r="AB960" s="8"/>
      <c r="AC960" s="8"/>
      <c r="AD960" s="8"/>
      <c r="AE960" s="8"/>
      <c r="AF960" s="8"/>
      <c r="AG960" s="8"/>
      <c r="AH960" s="8"/>
      <c r="AI960" s="8"/>
      <c r="AJ960" s="8"/>
      <c r="AK960" s="8"/>
      <c r="AL960" s="8"/>
      <c r="AM960" s="8"/>
      <c r="AN960" s="8"/>
      <c r="AO960" s="8"/>
      <c r="AP960" s="8"/>
      <c r="AQ960" s="8"/>
      <c r="AR960" s="8"/>
      <c r="AS960" s="8"/>
      <c r="AT960" s="8"/>
      <c r="AU960" s="8"/>
      <c r="AV960" s="8"/>
      <c r="AW960" s="8"/>
      <c r="AX960" s="8"/>
      <c r="AY960" s="8"/>
      <c r="AZ960" s="8"/>
      <c r="BA960" s="8"/>
      <c r="BB960" s="8"/>
      <c r="BC960" s="8"/>
      <c r="BD960" s="8"/>
      <c r="BE960" s="8"/>
      <c r="BF960" s="8"/>
      <c r="BG960" s="8"/>
      <c r="BH960" s="8"/>
      <c r="BI960" s="8"/>
      <c r="BJ960" s="8"/>
      <c r="BK960" s="8"/>
      <c r="BL960" s="8"/>
      <c r="BM960" s="8"/>
      <c r="BN960" s="8"/>
      <c r="BO960" s="8"/>
      <c r="BP960" s="8"/>
      <c r="BQ960" s="8"/>
      <c r="BR960" s="8"/>
      <c r="BS960" s="8"/>
      <c r="BT960" s="8"/>
      <c r="BU960" s="8"/>
      <c r="BV960" s="8"/>
      <c r="BW960" s="8"/>
      <c r="BX960" s="8"/>
      <c r="BY960" s="8"/>
      <c r="BZ960" s="8"/>
      <c r="CA960" s="8"/>
      <c r="CB960" s="8"/>
      <c r="CC960" s="8"/>
      <c r="CD960" s="8"/>
      <c r="CE960" s="8"/>
      <c r="CF960" s="8"/>
      <c r="CG960" s="8"/>
      <c r="CH960" s="8"/>
    </row>
    <row r="961" spans="1:86">
      <c r="A961" s="8"/>
      <c r="B961" s="8"/>
      <c r="C961" s="8"/>
      <c r="D961" s="8"/>
      <c r="E961" s="8"/>
      <c r="F961" s="8"/>
      <c r="G961" s="8"/>
      <c r="H961" s="8"/>
      <c r="I961" s="8"/>
      <c r="J961" s="8"/>
      <c r="K961" s="8"/>
      <c r="L961" s="8"/>
      <c r="M961" s="8"/>
      <c r="N961" s="8"/>
      <c r="O961" s="8"/>
      <c r="P961" s="8"/>
      <c r="Q961" s="8"/>
      <c r="R961" s="8"/>
      <c r="S961" s="8"/>
      <c r="T961" s="8"/>
      <c r="U961" s="8"/>
      <c r="V961" s="8"/>
      <c r="W961" s="8"/>
      <c r="X961" s="8"/>
      <c r="Z961" s="8"/>
      <c r="AA961" s="8"/>
      <c r="AB961" s="8"/>
      <c r="AC961" s="8"/>
      <c r="AD961" s="8"/>
      <c r="AE961" s="8"/>
      <c r="AF961" s="8"/>
      <c r="AG961" s="8"/>
      <c r="AH961" s="8"/>
      <c r="AI961" s="8"/>
      <c r="AJ961" s="8"/>
      <c r="AK961" s="8"/>
      <c r="AL961" s="8"/>
      <c r="AM961" s="8"/>
      <c r="AN961" s="8"/>
      <c r="AO961" s="8"/>
      <c r="AP961" s="8"/>
      <c r="AQ961" s="8"/>
      <c r="AR961" s="8"/>
      <c r="AS961" s="8"/>
      <c r="AT961" s="8"/>
      <c r="AU961" s="8"/>
      <c r="AV961" s="8"/>
      <c r="AW961" s="8"/>
      <c r="AX961" s="8"/>
      <c r="AY961" s="8"/>
      <c r="AZ961" s="8"/>
      <c r="BA961" s="8"/>
      <c r="BB961" s="8"/>
      <c r="BC961" s="8"/>
      <c r="BD961" s="8"/>
      <c r="BE961" s="8"/>
      <c r="BF961" s="8"/>
      <c r="BG961" s="8"/>
      <c r="BH961" s="8"/>
      <c r="BI961" s="8"/>
      <c r="BJ961" s="8"/>
      <c r="BK961" s="8"/>
      <c r="BL961" s="8"/>
      <c r="BM961" s="8"/>
      <c r="BN961" s="8"/>
      <c r="BO961" s="8"/>
      <c r="BP961" s="8"/>
      <c r="BQ961" s="8"/>
      <c r="BR961" s="8"/>
      <c r="BS961" s="8"/>
      <c r="BT961" s="8"/>
      <c r="BU961" s="8"/>
      <c r="BV961" s="8"/>
      <c r="BW961" s="8"/>
      <c r="BX961" s="8"/>
      <c r="BY961" s="8"/>
      <c r="BZ961" s="8"/>
      <c r="CA961" s="8"/>
      <c r="CB961" s="8"/>
      <c r="CC961" s="8"/>
      <c r="CD961" s="8"/>
      <c r="CE961" s="8"/>
      <c r="CF961" s="8"/>
      <c r="CG961" s="8"/>
      <c r="CH961" s="8"/>
    </row>
    <row r="962" spans="1:86">
      <c r="A962" s="8"/>
      <c r="B962" s="8"/>
      <c r="C962" s="8"/>
      <c r="D962" s="8"/>
      <c r="E962" s="8"/>
      <c r="F962" s="8"/>
      <c r="G962" s="8"/>
      <c r="H962" s="8"/>
      <c r="I962" s="8"/>
      <c r="J962" s="8"/>
      <c r="K962" s="8"/>
      <c r="L962" s="8"/>
      <c r="M962" s="8"/>
      <c r="N962" s="8"/>
      <c r="O962" s="8"/>
      <c r="P962" s="8"/>
      <c r="Q962" s="8"/>
      <c r="R962" s="8"/>
      <c r="S962" s="8"/>
      <c r="T962" s="8"/>
      <c r="U962" s="8"/>
      <c r="V962" s="8"/>
      <c r="W962" s="8"/>
      <c r="X962" s="8"/>
      <c r="Z962" s="8"/>
      <c r="AA962" s="8"/>
      <c r="AB962" s="8"/>
      <c r="AC962" s="8"/>
      <c r="AD962" s="8"/>
      <c r="AE962" s="8"/>
      <c r="AF962" s="8"/>
      <c r="AG962" s="8"/>
      <c r="AH962" s="8"/>
      <c r="AI962" s="8"/>
      <c r="AJ962" s="8"/>
      <c r="AK962" s="8"/>
      <c r="AL962" s="8"/>
      <c r="AM962" s="8"/>
      <c r="AN962" s="8"/>
      <c r="AO962" s="8"/>
      <c r="AP962" s="8"/>
      <c r="AQ962" s="8"/>
      <c r="AR962" s="8"/>
      <c r="AS962" s="8"/>
      <c r="AT962" s="8"/>
      <c r="AU962" s="8"/>
      <c r="AV962" s="8"/>
      <c r="AW962" s="8"/>
      <c r="AX962" s="8"/>
      <c r="AY962" s="8"/>
      <c r="AZ962" s="8"/>
      <c r="BA962" s="8"/>
      <c r="BB962" s="8"/>
      <c r="BC962" s="8"/>
      <c r="BD962" s="8"/>
      <c r="BE962" s="8"/>
      <c r="BF962" s="8"/>
      <c r="BG962" s="8"/>
      <c r="BH962" s="8"/>
      <c r="BI962" s="8"/>
      <c r="BJ962" s="8"/>
      <c r="BK962" s="8"/>
      <c r="BL962" s="8"/>
      <c r="BM962" s="8"/>
      <c r="BN962" s="8"/>
      <c r="BO962" s="8"/>
      <c r="BP962" s="8"/>
      <c r="BQ962" s="8"/>
      <c r="BR962" s="8"/>
      <c r="BS962" s="8"/>
      <c r="BT962" s="8"/>
      <c r="BU962" s="8"/>
      <c r="BV962" s="8"/>
      <c r="BW962" s="8"/>
      <c r="BX962" s="8"/>
      <c r="BY962" s="8"/>
      <c r="BZ962" s="8"/>
      <c r="CA962" s="8"/>
      <c r="CB962" s="8"/>
      <c r="CC962" s="8"/>
      <c r="CD962" s="8"/>
      <c r="CE962" s="8"/>
      <c r="CF962" s="8"/>
      <c r="CG962" s="8"/>
      <c r="CH962" s="8"/>
    </row>
    <row r="963" spans="1:86">
      <c r="A963" s="8"/>
      <c r="B963" s="8"/>
      <c r="C963" s="8"/>
      <c r="D963" s="8"/>
      <c r="E963" s="8"/>
      <c r="F963" s="8"/>
      <c r="G963" s="8"/>
      <c r="H963" s="8"/>
      <c r="I963" s="8"/>
      <c r="J963" s="8"/>
      <c r="K963" s="8"/>
      <c r="L963" s="8"/>
      <c r="M963" s="8"/>
      <c r="N963" s="8"/>
      <c r="O963" s="8"/>
      <c r="P963" s="8"/>
      <c r="Q963" s="8"/>
      <c r="R963" s="8"/>
      <c r="S963" s="8"/>
      <c r="T963" s="8"/>
      <c r="U963" s="8"/>
      <c r="V963" s="8"/>
      <c r="W963" s="8"/>
      <c r="X963" s="8"/>
      <c r="Z963" s="8"/>
      <c r="AA963" s="8"/>
      <c r="AB963" s="8"/>
      <c r="AC963" s="8"/>
      <c r="AD963" s="8"/>
      <c r="AE963" s="8"/>
      <c r="AF963" s="8"/>
      <c r="AG963" s="8"/>
      <c r="AH963" s="8"/>
      <c r="AI963" s="8"/>
      <c r="AJ963" s="8"/>
      <c r="AK963" s="8"/>
      <c r="AL963" s="8"/>
      <c r="AM963" s="8"/>
      <c r="AN963" s="8"/>
      <c r="AO963" s="8"/>
      <c r="AP963" s="8"/>
      <c r="AQ963" s="8"/>
      <c r="AR963" s="8"/>
      <c r="AS963" s="8"/>
      <c r="AT963" s="8"/>
      <c r="AU963" s="8"/>
      <c r="AV963" s="8"/>
      <c r="AW963" s="8"/>
      <c r="AX963" s="8"/>
      <c r="AY963" s="8"/>
      <c r="AZ963" s="8"/>
      <c r="BA963" s="8"/>
      <c r="BB963" s="8"/>
      <c r="BC963" s="8"/>
      <c r="BD963" s="8"/>
      <c r="BE963" s="8"/>
      <c r="BF963" s="8"/>
      <c r="BG963" s="8"/>
      <c r="BH963" s="8"/>
      <c r="BI963" s="8"/>
      <c r="BJ963" s="8"/>
      <c r="BK963" s="8"/>
      <c r="BL963" s="8"/>
      <c r="BM963" s="8"/>
      <c r="BN963" s="8"/>
      <c r="BO963" s="8"/>
      <c r="BP963" s="8"/>
      <c r="BQ963" s="8"/>
      <c r="BR963" s="8"/>
      <c r="BS963" s="8"/>
      <c r="BT963" s="8"/>
      <c r="BU963" s="8"/>
      <c r="BV963" s="8"/>
      <c r="BW963" s="8"/>
      <c r="BX963" s="8"/>
      <c r="BY963" s="8"/>
      <c r="BZ963" s="8"/>
      <c r="CA963" s="8"/>
      <c r="CB963" s="8"/>
      <c r="CC963" s="8"/>
      <c r="CD963" s="8"/>
      <c r="CE963" s="8"/>
      <c r="CF963" s="8"/>
      <c r="CG963" s="8"/>
      <c r="CH963" s="8"/>
    </row>
    <row r="964" spans="1:86">
      <c r="A964" s="8"/>
      <c r="B964" s="8"/>
      <c r="C964" s="8"/>
      <c r="D964" s="8"/>
      <c r="E964" s="8"/>
      <c r="F964" s="8"/>
      <c r="G964" s="8"/>
      <c r="H964" s="8"/>
      <c r="I964" s="8"/>
      <c r="J964" s="8"/>
      <c r="K964" s="8"/>
      <c r="L964" s="8"/>
      <c r="M964" s="8"/>
      <c r="N964" s="8"/>
      <c r="O964" s="8"/>
      <c r="P964" s="8"/>
      <c r="Q964" s="8"/>
      <c r="R964" s="8"/>
      <c r="S964" s="8"/>
      <c r="T964" s="8"/>
      <c r="U964" s="8"/>
      <c r="V964" s="8"/>
      <c r="W964" s="8"/>
      <c r="X964" s="8"/>
      <c r="Z964" s="8"/>
      <c r="AA964" s="8"/>
      <c r="AB964" s="8"/>
      <c r="AC964" s="8"/>
      <c r="AD964" s="8"/>
      <c r="AE964" s="8"/>
      <c r="AF964" s="8"/>
      <c r="AG964" s="8"/>
      <c r="AH964" s="8"/>
      <c r="AI964" s="8"/>
      <c r="AJ964" s="8"/>
      <c r="AK964" s="8"/>
      <c r="AL964" s="8"/>
      <c r="AM964" s="8"/>
      <c r="AN964" s="8"/>
      <c r="AO964" s="8"/>
      <c r="AP964" s="8"/>
      <c r="AQ964" s="8"/>
      <c r="AR964" s="8"/>
      <c r="AS964" s="8"/>
      <c r="AT964" s="8"/>
      <c r="AU964" s="8"/>
      <c r="AV964" s="8"/>
      <c r="AW964" s="8"/>
      <c r="AX964" s="8"/>
      <c r="AY964" s="8"/>
      <c r="AZ964" s="8"/>
      <c r="BA964" s="8"/>
      <c r="BB964" s="8"/>
      <c r="BC964" s="8"/>
      <c r="BD964" s="8"/>
      <c r="BE964" s="8"/>
      <c r="BF964" s="8"/>
      <c r="BG964" s="8"/>
      <c r="BH964" s="8"/>
      <c r="BI964" s="8"/>
      <c r="BJ964" s="8"/>
      <c r="BK964" s="8"/>
      <c r="BL964" s="8"/>
      <c r="BM964" s="8"/>
      <c r="BN964" s="8"/>
      <c r="BO964" s="8"/>
      <c r="BP964" s="8"/>
      <c r="BQ964" s="8"/>
      <c r="BR964" s="8"/>
      <c r="BS964" s="8"/>
      <c r="BT964" s="8"/>
      <c r="BU964" s="8"/>
      <c r="BV964" s="8"/>
      <c r="BW964" s="8"/>
      <c r="BX964" s="8"/>
      <c r="BY964" s="8"/>
      <c r="BZ964" s="8"/>
      <c r="CA964" s="8"/>
      <c r="CB964" s="8"/>
      <c r="CC964" s="8"/>
      <c r="CD964" s="8"/>
      <c r="CE964" s="8"/>
      <c r="CF964" s="8"/>
      <c r="CG964" s="8"/>
      <c r="CH964" s="8"/>
    </row>
    <row r="965" spans="1:86">
      <c r="A965" s="8"/>
      <c r="B965" s="8"/>
      <c r="C965" s="8"/>
      <c r="D965" s="8"/>
      <c r="E965" s="8"/>
      <c r="F965" s="8"/>
      <c r="G965" s="8"/>
      <c r="H965" s="8"/>
      <c r="I965" s="8"/>
      <c r="J965" s="8"/>
      <c r="K965" s="8"/>
      <c r="L965" s="8"/>
      <c r="M965" s="8"/>
      <c r="N965" s="8"/>
      <c r="O965" s="8"/>
      <c r="P965" s="8"/>
      <c r="Q965" s="8"/>
      <c r="R965" s="8"/>
      <c r="S965" s="8"/>
      <c r="T965" s="8"/>
      <c r="U965" s="8"/>
      <c r="V965" s="8"/>
      <c r="W965" s="8"/>
      <c r="X965" s="8"/>
      <c r="Z965" s="8"/>
      <c r="AA965" s="8"/>
      <c r="AB965" s="8"/>
      <c r="AC965" s="8"/>
      <c r="AD965" s="8"/>
      <c r="AE965" s="8"/>
      <c r="AF965" s="8"/>
      <c r="AG965" s="8"/>
      <c r="AH965" s="8"/>
      <c r="AI965" s="8"/>
      <c r="AJ965" s="8"/>
      <c r="AK965" s="8"/>
      <c r="AL965" s="8"/>
      <c r="AM965" s="8"/>
      <c r="AN965" s="8"/>
      <c r="AO965" s="8"/>
      <c r="AP965" s="8"/>
      <c r="AQ965" s="8"/>
      <c r="AR965" s="8"/>
      <c r="AS965" s="8"/>
      <c r="AT965" s="8"/>
      <c r="AU965" s="8"/>
      <c r="AV965" s="8"/>
      <c r="AW965" s="8"/>
      <c r="AX965" s="8"/>
      <c r="AY965" s="8"/>
      <c r="AZ965" s="8"/>
      <c r="BA965" s="8"/>
      <c r="BB965" s="8"/>
      <c r="BC965" s="8"/>
      <c r="BD965" s="8"/>
      <c r="BE965" s="8"/>
      <c r="BF965" s="8"/>
      <c r="BG965" s="8"/>
      <c r="BH965" s="8"/>
      <c r="BI965" s="8"/>
      <c r="BJ965" s="8"/>
      <c r="BK965" s="8"/>
      <c r="BL965" s="8"/>
      <c r="BM965" s="8"/>
      <c r="BN965" s="8"/>
      <c r="BO965" s="8"/>
      <c r="BP965" s="8"/>
      <c r="BQ965" s="8"/>
      <c r="BR965" s="8"/>
      <c r="BS965" s="8"/>
      <c r="BT965" s="8"/>
      <c r="BU965" s="8"/>
      <c r="BV965" s="8"/>
      <c r="BW965" s="8"/>
      <c r="BX965" s="8"/>
      <c r="BY965" s="8"/>
      <c r="BZ965" s="8"/>
      <c r="CA965" s="8"/>
      <c r="CB965" s="8"/>
      <c r="CC965" s="8"/>
      <c r="CD965" s="8"/>
      <c r="CE965" s="8"/>
      <c r="CF965" s="8"/>
      <c r="CG965" s="8"/>
      <c r="CH965" s="8"/>
    </row>
    <row r="966" spans="1:86">
      <c r="A966" s="8"/>
      <c r="B966" s="8"/>
      <c r="C966" s="8"/>
      <c r="D966" s="8"/>
      <c r="E966" s="8"/>
      <c r="F966" s="8"/>
      <c r="G966" s="8"/>
      <c r="H966" s="8"/>
      <c r="I966" s="8"/>
      <c r="J966" s="8"/>
      <c r="K966" s="8"/>
      <c r="L966" s="8"/>
      <c r="M966" s="8"/>
      <c r="N966" s="8"/>
      <c r="O966" s="8"/>
      <c r="P966" s="8"/>
      <c r="Q966" s="8"/>
      <c r="R966" s="8"/>
      <c r="S966" s="8"/>
      <c r="T966" s="8"/>
      <c r="U966" s="8"/>
      <c r="V966" s="8"/>
      <c r="W966" s="8"/>
      <c r="X966" s="8"/>
      <c r="Z966" s="8"/>
      <c r="AA966" s="8"/>
      <c r="AB966" s="8"/>
      <c r="AC966" s="8"/>
      <c r="AD966" s="8"/>
      <c r="AE966" s="8"/>
      <c r="AF966" s="8"/>
      <c r="AG966" s="8"/>
      <c r="AH966" s="8"/>
      <c r="AI966" s="8"/>
      <c r="AJ966" s="8"/>
      <c r="AK966" s="8"/>
      <c r="AL966" s="8"/>
      <c r="AM966" s="8"/>
      <c r="AN966" s="8"/>
      <c r="AO966" s="8"/>
      <c r="AP966" s="8"/>
      <c r="AQ966" s="8"/>
      <c r="AR966" s="8"/>
      <c r="AS966" s="8"/>
      <c r="AT966" s="8"/>
      <c r="AU966" s="8"/>
      <c r="AV966" s="8"/>
      <c r="AW966" s="8"/>
      <c r="AX966" s="8"/>
      <c r="AY966" s="8"/>
      <c r="AZ966" s="8"/>
      <c r="BA966" s="8"/>
      <c r="BB966" s="8"/>
      <c r="BC966" s="8"/>
      <c r="BD966" s="8"/>
      <c r="BE966" s="8"/>
      <c r="BF966" s="8"/>
      <c r="BG966" s="8"/>
      <c r="BH966" s="8"/>
      <c r="BI966" s="8"/>
      <c r="BJ966" s="8"/>
      <c r="BK966" s="8"/>
      <c r="BL966" s="8"/>
      <c r="BM966" s="8"/>
      <c r="BN966" s="8"/>
      <c r="BO966" s="8"/>
      <c r="BP966" s="8"/>
      <c r="BQ966" s="8"/>
      <c r="BR966" s="8"/>
      <c r="BS966" s="8"/>
      <c r="BT966" s="8"/>
      <c r="BU966" s="8"/>
      <c r="BV966" s="8"/>
      <c r="BW966" s="8"/>
      <c r="BX966" s="8"/>
      <c r="BY966" s="8"/>
      <c r="BZ966" s="8"/>
      <c r="CA966" s="8"/>
      <c r="CB966" s="8"/>
      <c r="CC966" s="8"/>
      <c r="CD966" s="8"/>
      <c r="CE966" s="8"/>
      <c r="CF966" s="8"/>
      <c r="CG966" s="8"/>
      <c r="CH966" s="8"/>
    </row>
    <row r="967" spans="1:86">
      <c r="A967" s="8"/>
      <c r="B967" s="8"/>
      <c r="C967" s="8"/>
      <c r="D967" s="8"/>
      <c r="E967" s="8"/>
      <c r="F967" s="8"/>
      <c r="G967" s="8"/>
      <c r="H967" s="8"/>
      <c r="I967" s="8"/>
      <c r="J967" s="8"/>
      <c r="K967" s="8"/>
      <c r="L967" s="8"/>
      <c r="M967" s="8"/>
      <c r="N967" s="8"/>
      <c r="O967" s="8"/>
      <c r="P967" s="8"/>
      <c r="Q967" s="8"/>
      <c r="R967" s="8"/>
      <c r="S967" s="8"/>
      <c r="T967" s="8"/>
      <c r="U967" s="8"/>
      <c r="V967" s="8"/>
      <c r="W967" s="8"/>
      <c r="X967" s="8"/>
      <c r="Z967" s="8"/>
      <c r="AA967" s="8"/>
      <c r="AB967" s="8"/>
      <c r="AC967" s="8"/>
      <c r="AD967" s="8"/>
      <c r="AE967" s="8"/>
      <c r="AF967" s="8"/>
      <c r="AG967" s="8"/>
      <c r="AH967" s="8"/>
      <c r="AI967" s="8"/>
      <c r="AJ967" s="8"/>
      <c r="AK967" s="8"/>
      <c r="AL967" s="8"/>
      <c r="AM967" s="8"/>
      <c r="AN967" s="8"/>
      <c r="AO967" s="8"/>
      <c r="AP967" s="8"/>
      <c r="AQ967" s="8"/>
      <c r="AR967" s="8"/>
      <c r="AS967" s="8"/>
      <c r="AT967" s="8"/>
      <c r="AU967" s="8"/>
      <c r="AV967" s="8"/>
      <c r="AW967" s="8"/>
      <c r="AX967" s="8"/>
      <c r="AY967" s="8"/>
      <c r="AZ967" s="8"/>
      <c r="BA967" s="8"/>
      <c r="BB967" s="8"/>
      <c r="BC967" s="8"/>
      <c r="BD967" s="8"/>
      <c r="BE967" s="8"/>
      <c r="BF967" s="8"/>
      <c r="BG967" s="8"/>
      <c r="BH967" s="8"/>
      <c r="BI967" s="8"/>
      <c r="BJ967" s="8"/>
      <c r="BK967" s="8"/>
      <c r="BL967" s="8"/>
      <c r="BM967" s="8"/>
      <c r="BN967" s="8"/>
      <c r="BO967" s="8"/>
      <c r="BP967" s="8"/>
      <c r="BQ967" s="8"/>
      <c r="BR967" s="8"/>
      <c r="BS967" s="8"/>
      <c r="BT967" s="8"/>
      <c r="BU967" s="8"/>
      <c r="BV967" s="8"/>
      <c r="BW967" s="8"/>
      <c r="BX967" s="8"/>
      <c r="BY967" s="8"/>
      <c r="BZ967" s="8"/>
      <c r="CA967" s="8"/>
      <c r="CB967" s="8"/>
      <c r="CC967" s="8"/>
      <c r="CD967" s="8"/>
      <c r="CE967" s="8"/>
      <c r="CF967" s="8"/>
      <c r="CG967" s="8"/>
      <c r="CH967" s="8"/>
    </row>
    <row r="968" spans="1:86">
      <c r="A968" s="8"/>
      <c r="B968" s="8"/>
      <c r="C968" s="8"/>
      <c r="D968" s="8"/>
      <c r="E968" s="8"/>
      <c r="F968" s="8"/>
      <c r="G968" s="8"/>
      <c r="H968" s="8"/>
      <c r="I968" s="8"/>
      <c r="J968" s="8"/>
      <c r="K968" s="8"/>
      <c r="L968" s="8"/>
      <c r="M968" s="8"/>
      <c r="N968" s="8"/>
      <c r="O968" s="8"/>
      <c r="P968" s="8"/>
      <c r="Q968" s="8"/>
      <c r="R968" s="8"/>
      <c r="S968" s="8"/>
      <c r="T968" s="8"/>
      <c r="U968" s="8"/>
      <c r="V968" s="8"/>
      <c r="W968" s="8"/>
      <c r="X968" s="8"/>
      <c r="Z968" s="8"/>
      <c r="AA968" s="8"/>
      <c r="AB968" s="8"/>
      <c r="AC968" s="8"/>
      <c r="AD968" s="8"/>
      <c r="AE968" s="8"/>
      <c r="AF968" s="8"/>
      <c r="AG968" s="8"/>
      <c r="AH968" s="8"/>
      <c r="AI968" s="8"/>
      <c r="AJ968" s="8"/>
      <c r="AK968" s="8"/>
      <c r="AL968" s="8"/>
      <c r="AM968" s="8"/>
      <c r="AN968" s="8"/>
      <c r="AO968" s="8"/>
      <c r="AP968" s="8"/>
      <c r="AQ968" s="8"/>
      <c r="AR968" s="8"/>
      <c r="AS968" s="8"/>
      <c r="AT968" s="8"/>
      <c r="AU968" s="8"/>
      <c r="AV968" s="8"/>
      <c r="AW968" s="8"/>
      <c r="AX968" s="8"/>
      <c r="AY968" s="8"/>
      <c r="AZ968" s="8"/>
      <c r="BA968" s="8"/>
      <c r="BB968" s="8"/>
      <c r="BC968" s="8"/>
      <c r="BD968" s="8"/>
      <c r="BE968" s="8"/>
      <c r="BF968" s="8"/>
      <c r="BG968" s="8"/>
      <c r="BH968" s="8"/>
      <c r="BI968" s="8"/>
      <c r="BJ968" s="8"/>
      <c r="BK968" s="8"/>
      <c r="BL968" s="8"/>
      <c r="BM968" s="8"/>
      <c r="BN968" s="8"/>
      <c r="BO968" s="8"/>
      <c r="BP968" s="8"/>
      <c r="BQ968" s="8"/>
      <c r="BR968" s="8"/>
      <c r="BS968" s="8"/>
      <c r="BT968" s="8"/>
      <c r="BU968" s="8"/>
      <c r="BV968" s="8"/>
      <c r="BW968" s="8"/>
      <c r="BX968" s="8"/>
      <c r="BY968" s="8"/>
      <c r="BZ968" s="8"/>
      <c r="CA968" s="8"/>
      <c r="CB968" s="8"/>
      <c r="CC968" s="8"/>
      <c r="CD968" s="8"/>
      <c r="CE968" s="8"/>
      <c r="CF968" s="8"/>
      <c r="CG968" s="8"/>
      <c r="CH968" s="8"/>
    </row>
    <row r="969" spans="1:86">
      <c r="A969" s="8"/>
      <c r="B969" s="8"/>
      <c r="C969" s="8"/>
      <c r="D969" s="8"/>
      <c r="E969" s="8"/>
      <c r="F969" s="8"/>
      <c r="G969" s="8"/>
      <c r="H969" s="8"/>
      <c r="I969" s="8"/>
      <c r="J969" s="8"/>
      <c r="K969" s="8"/>
      <c r="L969" s="8"/>
      <c r="M969" s="8"/>
      <c r="N969" s="8"/>
      <c r="O969" s="8"/>
      <c r="P969" s="8"/>
      <c r="Q969" s="8"/>
      <c r="R969" s="8"/>
      <c r="S969" s="8"/>
      <c r="T969" s="8"/>
      <c r="U969" s="8"/>
      <c r="V969" s="8"/>
      <c r="W969" s="8"/>
      <c r="X969" s="8"/>
      <c r="Z969" s="8"/>
      <c r="AA969" s="8"/>
      <c r="AB969" s="8"/>
      <c r="AC969" s="8"/>
      <c r="AD969" s="8"/>
      <c r="AE969" s="8"/>
      <c r="AF969" s="8"/>
      <c r="AG969" s="8"/>
      <c r="AH969" s="8"/>
      <c r="AI969" s="8"/>
      <c r="AJ969" s="8"/>
      <c r="AK969" s="8"/>
      <c r="AL969" s="8"/>
      <c r="AM969" s="8"/>
      <c r="AN969" s="8"/>
      <c r="AO969" s="8"/>
      <c r="AP969" s="8"/>
      <c r="AQ969" s="8"/>
      <c r="AR969" s="8"/>
      <c r="AS969" s="8"/>
      <c r="AT969" s="8"/>
      <c r="AU969" s="8"/>
      <c r="AV969" s="8"/>
      <c r="AW969" s="8"/>
      <c r="AX969" s="8"/>
      <c r="AY969" s="8"/>
      <c r="AZ969" s="8"/>
      <c r="BA969" s="8"/>
      <c r="BB969" s="8"/>
      <c r="BC969" s="8"/>
      <c r="BD969" s="8"/>
      <c r="BE969" s="8"/>
      <c r="BF969" s="8"/>
      <c r="BG969" s="8"/>
      <c r="BH969" s="8"/>
      <c r="BI969" s="8"/>
      <c r="BJ969" s="8"/>
      <c r="BK969" s="8"/>
      <c r="BL969" s="8"/>
      <c r="BM969" s="8"/>
      <c r="BN969" s="8"/>
      <c r="BO969" s="8"/>
      <c r="BP969" s="8"/>
      <c r="BQ969" s="8"/>
      <c r="BR969" s="8"/>
      <c r="BS969" s="8"/>
      <c r="BT969" s="8"/>
      <c r="BU969" s="8"/>
      <c r="BV969" s="8"/>
      <c r="BW969" s="8"/>
      <c r="BX969" s="8"/>
      <c r="BY969" s="8"/>
      <c r="BZ969" s="8"/>
      <c r="CA969" s="8"/>
      <c r="CB969" s="8"/>
      <c r="CC969" s="8"/>
      <c r="CD969" s="8"/>
      <c r="CE969" s="8"/>
      <c r="CF969" s="8"/>
      <c r="CG969" s="8"/>
      <c r="CH969" s="8"/>
    </row>
    <row r="970" spans="1:86">
      <c r="A970" s="8"/>
      <c r="B970" s="8"/>
      <c r="C970" s="8"/>
      <c r="D970" s="8"/>
      <c r="E970" s="8"/>
      <c r="F970" s="8"/>
      <c r="G970" s="8"/>
      <c r="H970" s="8"/>
      <c r="I970" s="8"/>
      <c r="J970" s="8"/>
      <c r="K970" s="8"/>
      <c r="L970" s="8"/>
      <c r="M970" s="8"/>
      <c r="N970" s="8"/>
      <c r="O970" s="8"/>
      <c r="P970" s="8"/>
      <c r="Q970" s="8"/>
      <c r="R970" s="8"/>
      <c r="S970" s="8"/>
      <c r="T970" s="8"/>
      <c r="U970" s="8"/>
      <c r="V970" s="8"/>
      <c r="W970" s="8"/>
      <c r="X970" s="8"/>
      <c r="Z970" s="8"/>
      <c r="AA970" s="8"/>
      <c r="AB970" s="8"/>
      <c r="AC970" s="8"/>
      <c r="AD970" s="8"/>
      <c r="AE970" s="8"/>
      <c r="AF970" s="8"/>
      <c r="AG970" s="8"/>
      <c r="AH970" s="8"/>
      <c r="AI970" s="8"/>
      <c r="AJ970" s="8"/>
      <c r="AK970" s="8"/>
      <c r="AL970" s="8"/>
      <c r="AM970" s="8"/>
      <c r="AN970" s="8"/>
      <c r="AO970" s="8"/>
      <c r="AP970" s="8"/>
      <c r="AQ970" s="8"/>
      <c r="AR970" s="8"/>
      <c r="AS970" s="8"/>
      <c r="AT970" s="8"/>
      <c r="AU970" s="8"/>
      <c r="AV970" s="8"/>
      <c r="AW970" s="8"/>
      <c r="AX970" s="8"/>
      <c r="AY970" s="8"/>
      <c r="AZ970" s="8"/>
      <c r="BA970" s="8"/>
      <c r="BB970" s="8"/>
      <c r="BC970" s="8"/>
      <c r="BD970" s="8"/>
      <c r="BE970" s="8"/>
      <c r="BF970" s="8"/>
      <c r="BG970" s="8"/>
      <c r="BH970" s="8"/>
      <c r="BI970" s="8"/>
      <c r="BJ970" s="8"/>
      <c r="BK970" s="8"/>
      <c r="BL970" s="8"/>
      <c r="BM970" s="8"/>
      <c r="BN970" s="8"/>
      <c r="BO970" s="8"/>
      <c r="BP970" s="8"/>
      <c r="BQ970" s="8"/>
      <c r="BR970" s="8"/>
      <c r="BS970" s="8"/>
      <c r="BT970" s="8"/>
      <c r="BU970" s="8"/>
      <c r="BV970" s="8"/>
      <c r="BW970" s="8"/>
      <c r="BX970" s="8"/>
      <c r="BY970" s="8"/>
      <c r="BZ970" s="8"/>
      <c r="CA970" s="8"/>
      <c r="CB970" s="8"/>
      <c r="CC970" s="8"/>
      <c r="CD970" s="8"/>
      <c r="CE970" s="8"/>
      <c r="CF970" s="8"/>
      <c r="CG970" s="8"/>
      <c r="CH970" s="8"/>
    </row>
    <row r="971" spans="1:86">
      <c r="A971" s="8"/>
      <c r="B971" s="8"/>
      <c r="C971" s="8"/>
      <c r="D971" s="8"/>
      <c r="E971" s="8"/>
      <c r="F971" s="8"/>
      <c r="G971" s="8"/>
      <c r="H971" s="8"/>
      <c r="I971" s="8"/>
      <c r="J971" s="8"/>
      <c r="K971" s="8"/>
      <c r="L971" s="8"/>
      <c r="M971" s="8"/>
      <c r="N971" s="8"/>
      <c r="O971" s="8"/>
      <c r="P971" s="8"/>
      <c r="Q971" s="8"/>
      <c r="R971" s="8"/>
      <c r="S971" s="8"/>
      <c r="T971" s="8"/>
      <c r="U971" s="8"/>
      <c r="V971" s="8"/>
      <c r="W971" s="8"/>
      <c r="X971" s="8"/>
      <c r="Z971" s="8"/>
      <c r="AA971" s="8"/>
      <c r="AB971" s="8"/>
      <c r="AC971" s="8"/>
      <c r="AD971" s="8"/>
      <c r="AE971" s="8"/>
      <c r="AF971" s="8"/>
      <c r="AG971" s="8"/>
      <c r="AH971" s="8"/>
      <c r="AI971" s="8"/>
      <c r="AJ971" s="8"/>
      <c r="AK971" s="8"/>
      <c r="AL971" s="8"/>
      <c r="AM971" s="8"/>
      <c r="AN971" s="8"/>
      <c r="AO971" s="8"/>
      <c r="AP971" s="8"/>
      <c r="AQ971" s="8"/>
      <c r="AR971" s="8"/>
      <c r="AS971" s="8"/>
      <c r="AT971" s="8"/>
      <c r="AU971" s="8"/>
      <c r="AV971" s="8"/>
      <c r="AW971" s="8"/>
      <c r="AX971" s="8"/>
      <c r="AY971" s="8"/>
      <c r="AZ971" s="8"/>
      <c r="BA971" s="8"/>
      <c r="BB971" s="8"/>
      <c r="BC971" s="8"/>
      <c r="BD971" s="8"/>
      <c r="BE971" s="8"/>
      <c r="BF971" s="8"/>
      <c r="BG971" s="8"/>
      <c r="BH971" s="8"/>
      <c r="BI971" s="8"/>
      <c r="BJ971" s="8"/>
      <c r="BK971" s="8"/>
      <c r="BL971" s="8"/>
      <c r="BM971" s="8"/>
      <c r="BN971" s="8"/>
      <c r="BO971" s="8"/>
      <c r="BP971" s="8"/>
      <c r="BQ971" s="8"/>
      <c r="BR971" s="8"/>
      <c r="BS971" s="8"/>
      <c r="BT971" s="8"/>
      <c r="BU971" s="8"/>
      <c r="BV971" s="8"/>
      <c r="BW971" s="8"/>
      <c r="BX971" s="8"/>
      <c r="BY971" s="8"/>
      <c r="BZ971" s="8"/>
      <c r="CA971" s="8"/>
      <c r="CB971" s="8"/>
      <c r="CC971" s="8"/>
      <c r="CD971" s="8"/>
      <c r="CE971" s="8"/>
      <c r="CF971" s="8"/>
      <c r="CG971" s="8"/>
      <c r="CH971" s="8"/>
    </row>
    <row r="972" spans="1:86">
      <c r="A972" s="8"/>
      <c r="B972" s="8"/>
      <c r="C972" s="8"/>
      <c r="D972" s="8"/>
      <c r="E972" s="8"/>
      <c r="F972" s="8"/>
      <c r="G972" s="8"/>
      <c r="H972" s="8"/>
      <c r="I972" s="8"/>
      <c r="J972" s="8"/>
      <c r="K972" s="8"/>
      <c r="L972" s="8"/>
      <c r="M972" s="8"/>
      <c r="N972" s="8"/>
      <c r="O972" s="8"/>
      <c r="P972" s="8"/>
      <c r="Q972" s="8"/>
      <c r="R972" s="8"/>
      <c r="S972" s="8"/>
      <c r="T972" s="8"/>
      <c r="U972" s="8"/>
      <c r="V972" s="8"/>
      <c r="W972" s="8"/>
      <c r="X972" s="8"/>
      <c r="Z972" s="8"/>
      <c r="AA972" s="8"/>
      <c r="AB972" s="8"/>
      <c r="AC972" s="8"/>
      <c r="AD972" s="8"/>
      <c r="AE972" s="8"/>
      <c r="AF972" s="8"/>
      <c r="AG972" s="8"/>
      <c r="AH972" s="8"/>
      <c r="AI972" s="8"/>
      <c r="AJ972" s="8"/>
      <c r="AK972" s="8"/>
      <c r="AL972" s="8"/>
      <c r="AM972" s="8"/>
      <c r="AN972" s="8"/>
      <c r="AO972" s="8"/>
      <c r="AP972" s="8"/>
      <c r="AQ972" s="8"/>
      <c r="AR972" s="8"/>
      <c r="AS972" s="8"/>
      <c r="AT972" s="8"/>
      <c r="AU972" s="8"/>
      <c r="AV972" s="8"/>
      <c r="AW972" s="8"/>
      <c r="AX972" s="8"/>
      <c r="AY972" s="8"/>
      <c r="AZ972" s="8"/>
      <c r="BA972" s="8"/>
      <c r="BB972" s="8"/>
      <c r="BC972" s="8"/>
      <c r="BD972" s="8"/>
      <c r="BE972" s="8"/>
      <c r="BF972" s="8"/>
      <c r="BG972" s="8"/>
      <c r="BH972" s="8"/>
      <c r="BI972" s="8"/>
      <c r="BJ972" s="8"/>
      <c r="BK972" s="8"/>
      <c r="BL972" s="8"/>
      <c r="BM972" s="8"/>
      <c r="BN972" s="8"/>
      <c r="BO972" s="8"/>
      <c r="BP972" s="8"/>
      <c r="BQ972" s="8"/>
      <c r="BR972" s="8"/>
      <c r="BS972" s="8"/>
      <c r="BT972" s="8"/>
      <c r="BU972" s="8"/>
      <c r="BV972" s="8"/>
      <c r="BW972" s="8"/>
      <c r="BX972" s="8"/>
      <c r="BY972" s="8"/>
      <c r="BZ972" s="8"/>
      <c r="CA972" s="8"/>
      <c r="CB972" s="8"/>
      <c r="CC972" s="8"/>
      <c r="CD972" s="8"/>
      <c r="CE972" s="8"/>
      <c r="CF972" s="8"/>
      <c r="CG972" s="8"/>
      <c r="CH972" s="8"/>
    </row>
    <row r="973" spans="1:86">
      <c r="A973" s="8"/>
      <c r="B973" s="8"/>
      <c r="C973" s="8"/>
      <c r="D973" s="8"/>
      <c r="E973" s="8"/>
      <c r="F973" s="8"/>
      <c r="G973" s="8"/>
      <c r="H973" s="8"/>
      <c r="I973" s="8"/>
      <c r="J973" s="8"/>
      <c r="K973" s="8"/>
      <c r="L973" s="8"/>
      <c r="M973" s="8"/>
      <c r="N973" s="8"/>
      <c r="O973" s="8"/>
      <c r="P973" s="8"/>
      <c r="Q973" s="8"/>
      <c r="R973" s="8"/>
      <c r="S973" s="8"/>
      <c r="T973" s="8"/>
      <c r="U973" s="8"/>
      <c r="V973" s="8"/>
      <c r="W973" s="8"/>
      <c r="X973" s="8"/>
      <c r="Z973" s="8"/>
      <c r="AA973" s="8"/>
      <c r="AB973" s="8"/>
      <c r="AC973" s="8"/>
      <c r="AD973" s="8"/>
      <c r="AE973" s="8"/>
      <c r="AF973" s="8"/>
      <c r="AG973" s="8"/>
      <c r="AH973" s="8"/>
      <c r="AI973" s="8"/>
      <c r="AJ973" s="8"/>
      <c r="AK973" s="8"/>
      <c r="AL973" s="8"/>
      <c r="AM973" s="8"/>
      <c r="AN973" s="8"/>
      <c r="AO973" s="8"/>
      <c r="AP973" s="8"/>
      <c r="AQ973" s="8"/>
      <c r="AR973" s="8"/>
      <c r="AS973" s="8"/>
      <c r="AT973" s="8"/>
      <c r="AU973" s="8"/>
      <c r="AV973" s="8"/>
      <c r="AW973" s="8"/>
      <c r="AX973" s="8"/>
      <c r="AY973" s="8"/>
      <c r="AZ973" s="8"/>
      <c r="BA973" s="8"/>
      <c r="BB973" s="8"/>
      <c r="BC973" s="8"/>
      <c r="BD973" s="8"/>
      <c r="BE973" s="8"/>
      <c r="BF973" s="8"/>
      <c r="BG973" s="8"/>
      <c r="BH973" s="8"/>
      <c r="BI973" s="8"/>
      <c r="BJ973" s="8"/>
      <c r="BK973" s="8"/>
      <c r="BL973" s="8"/>
      <c r="BM973" s="8"/>
      <c r="BN973" s="8"/>
      <c r="BO973" s="8"/>
      <c r="BP973" s="8"/>
      <c r="BQ973" s="8"/>
      <c r="BR973" s="8"/>
      <c r="BS973" s="8"/>
      <c r="BT973" s="8"/>
      <c r="BU973" s="8"/>
      <c r="BV973" s="8"/>
      <c r="BW973" s="8"/>
      <c r="BX973" s="8"/>
      <c r="BY973" s="8"/>
      <c r="BZ973" s="8"/>
      <c r="CA973" s="8"/>
      <c r="CB973" s="8"/>
      <c r="CC973" s="8"/>
      <c r="CD973" s="8"/>
      <c r="CE973" s="8"/>
      <c r="CF973" s="8"/>
      <c r="CG973" s="8"/>
      <c r="CH973" s="8"/>
    </row>
    <row r="974" spans="1:86">
      <c r="A974" s="8"/>
      <c r="B974" s="8"/>
      <c r="C974" s="8"/>
      <c r="D974" s="8"/>
      <c r="E974" s="8"/>
      <c r="F974" s="8"/>
      <c r="G974" s="8"/>
      <c r="H974" s="8"/>
      <c r="I974" s="8"/>
      <c r="J974" s="8"/>
      <c r="K974" s="8"/>
      <c r="L974" s="8"/>
      <c r="M974" s="8"/>
      <c r="N974" s="8"/>
      <c r="O974" s="8"/>
      <c r="P974" s="8"/>
      <c r="Q974" s="8"/>
      <c r="R974" s="8"/>
      <c r="S974" s="8"/>
      <c r="T974" s="8"/>
      <c r="U974" s="8"/>
      <c r="V974" s="8"/>
      <c r="W974" s="8"/>
      <c r="X974" s="8"/>
      <c r="Z974" s="8"/>
      <c r="AA974" s="8"/>
      <c r="AB974" s="8"/>
      <c r="AC974" s="8"/>
      <c r="AD974" s="8"/>
      <c r="AE974" s="8"/>
      <c r="AF974" s="8"/>
      <c r="AG974" s="8"/>
      <c r="AH974" s="8"/>
      <c r="AI974" s="8"/>
      <c r="AJ974" s="8"/>
      <c r="AK974" s="8"/>
      <c r="AL974" s="8"/>
      <c r="AM974" s="8"/>
      <c r="AN974" s="8"/>
      <c r="AO974" s="8"/>
      <c r="AP974" s="8"/>
      <c r="AQ974" s="8"/>
      <c r="AR974" s="8"/>
      <c r="AS974" s="8"/>
      <c r="AT974" s="8"/>
      <c r="AU974" s="8"/>
      <c r="AV974" s="8"/>
      <c r="AW974" s="8"/>
      <c r="AX974" s="8"/>
      <c r="AY974" s="8"/>
      <c r="AZ974" s="8"/>
      <c r="BA974" s="8"/>
      <c r="BB974" s="8"/>
      <c r="BC974" s="8"/>
      <c r="BD974" s="8"/>
      <c r="BE974" s="8"/>
      <c r="BF974" s="8"/>
      <c r="BG974" s="8"/>
      <c r="BH974" s="8"/>
      <c r="BI974" s="8"/>
      <c r="BJ974" s="8"/>
      <c r="BK974" s="8"/>
      <c r="BL974" s="8"/>
      <c r="BM974" s="8"/>
      <c r="BN974" s="8"/>
      <c r="BO974" s="8"/>
      <c r="BP974" s="8"/>
      <c r="BQ974" s="8"/>
      <c r="BR974" s="8"/>
      <c r="BS974" s="8"/>
      <c r="BT974" s="8"/>
      <c r="BU974" s="8"/>
      <c r="BV974" s="8"/>
      <c r="BW974" s="8"/>
      <c r="BX974" s="8"/>
      <c r="BY974" s="8"/>
      <c r="BZ974" s="8"/>
      <c r="CA974" s="8"/>
      <c r="CB974" s="8"/>
      <c r="CC974" s="8"/>
      <c r="CD974" s="8"/>
      <c r="CE974" s="8"/>
      <c r="CF974" s="8"/>
      <c r="CG974" s="8"/>
      <c r="CH974" s="8"/>
    </row>
    <row r="975" spans="1:86">
      <c r="A975" s="8"/>
      <c r="B975" s="8"/>
      <c r="C975" s="8"/>
      <c r="D975" s="8"/>
      <c r="E975" s="8"/>
      <c r="F975" s="8"/>
      <c r="G975" s="8"/>
      <c r="H975" s="8"/>
      <c r="I975" s="8"/>
      <c r="J975" s="8"/>
      <c r="K975" s="8"/>
      <c r="L975" s="8"/>
      <c r="M975" s="8"/>
      <c r="N975" s="8"/>
      <c r="O975" s="8"/>
      <c r="P975" s="8"/>
      <c r="Q975" s="8"/>
      <c r="R975" s="8"/>
      <c r="S975" s="8"/>
      <c r="T975" s="8"/>
      <c r="U975" s="8"/>
      <c r="V975" s="8"/>
      <c r="W975" s="8"/>
      <c r="X975" s="8"/>
      <c r="Z975" s="8"/>
      <c r="AA975" s="8"/>
      <c r="AB975" s="8"/>
      <c r="AC975" s="8"/>
      <c r="AD975" s="8"/>
      <c r="AE975" s="8"/>
      <c r="AF975" s="8"/>
      <c r="AG975" s="8"/>
      <c r="AH975" s="8"/>
      <c r="AI975" s="8"/>
      <c r="AJ975" s="8"/>
      <c r="AK975" s="8"/>
      <c r="AL975" s="8"/>
      <c r="AM975" s="8"/>
      <c r="AN975" s="8"/>
      <c r="AO975" s="8"/>
      <c r="AP975" s="8"/>
      <c r="AQ975" s="8"/>
      <c r="AR975" s="8"/>
      <c r="AS975" s="8"/>
      <c r="AT975" s="8"/>
      <c r="AU975" s="8"/>
      <c r="AV975" s="8"/>
      <c r="AW975" s="8"/>
      <c r="AX975" s="8"/>
      <c r="AY975" s="8"/>
      <c r="AZ975" s="8"/>
      <c r="BA975" s="8"/>
      <c r="BB975" s="8"/>
      <c r="BC975" s="8"/>
      <c r="BD975" s="8"/>
      <c r="BE975" s="8"/>
      <c r="BF975" s="8"/>
      <c r="BG975" s="8"/>
      <c r="BH975" s="8"/>
      <c r="BI975" s="8"/>
      <c r="BJ975" s="8"/>
      <c r="BK975" s="8"/>
      <c r="BL975" s="8"/>
      <c r="BM975" s="8"/>
      <c r="BN975" s="8"/>
      <c r="BO975" s="8"/>
      <c r="BP975" s="8"/>
      <c r="BQ975" s="8"/>
      <c r="BR975" s="8"/>
      <c r="BS975" s="8"/>
      <c r="BT975" s="8"/>
      <c r="BU975" s="8"/>
      <c r="BV975" s="8"/>
      <c r="BW975" s="8"/>
      <c r="BX975" s="8"/>
      <c r="BY975" s="8"/>
      <c r="BZ975" s="8"/>
      <c r="CA975" s="8"/>
      <c r="CB975" s="8"/>
      <c r="CC975" s="8"/>
      <c r="CD975" s="8"/>
      <c r="CE975" s="8"/>
      <c r="CF975" s="8"/>
      <c r="CG975" s="8"/>
      <c r="CH975" s="8"/>
    </row>
    <row r="976" spans="1:86">
      <c r="A976" s="8"/>
      <c r="B976" s="8"/>
      <c r="C976" s="8"/>
      <c r="D976" s="8"/>
      <c r="E976" s="8"/>
      <c r="F976" s="8"/>
      <c r="G976" s="8"/>
      <c r="H976" s="8"/>
      <c r="I976" s="8"/>
      <c r="J976" s="8"/>
      <c r="K976" s="8"/>
      <c r="L976" s="8"/>
      <c r="M976" s="8"/>
      <c r="N976" s="8"/>
      <c r="O976" s="8"/>
      <c r="P976" s="8"/>
      <c r="Q976" s="8"/>
      <c r="R976" s="8"/>
      <c r="S976" s="8"/>
      <c r="T976" s="8"/>
      <c r="U976" s="8"/>
      <c r="V976" s="8"/>
      <c r="W976" s="8"/>
      <c r="X976" s="8"/>
      <c r="Z976" s="8"/>
      <c r="AA976" s="8"/>
      <c r="AB976" s="8"/>
      <c r="AC976" s="8"/>
      <c r="AD976" s="8"/>
      <c r="AE976" s="8"/>
      <c r="AF976" s="8"/>
      <c r="AG976" s="8"/>
      <c r="AH976" s="8"/>
      <c r="AI976" s="8"/>
      <c r="AJ976" s="8"/>
      <c r="AK976" s="8"/>
      <c r="AL976" s="8"/>
      <c r="AM976" s="8"/>
      <c r="AN976" s="8"/>
      <c r="AO976" s="8"/>
      <c r="AP976" s="8"/>
      <c r="AQ976" s="8"/>
      <c r="AR976" s="8"/>
      <c r="AS976" s="8"/>
      <c r="AT976" s="8"/>
      <c r="AU976" s="8"/>
      <c r="AV976" s="8"/>
      <c r="AW976" s="8"/>
      <c r="AX976" s="8"/>
      <c r="AY976" s="8"/>
      <c r="AZ976" s="8"/>
      <c r="BA976" s="8"/>
      <c r="BB976" s="8"/>
      <c r="BC976" s="8"/>
      <c r="BD976" s="8"/>
      <c r="BE976" s="8"/>
      <c r="BF976" s="8"/>
      <c r="BG976" s="8"/>
      <c r="BH976" s="8"/>
      <c r="BI976" s="8"/>
      <c r="BJ976" s="8"/>
      <c r="BK976" s="8"/>
      <c r="BL976" s="8"/>
      <c r="BM976" s="8"/>
      <c r="BN976" s="8"/>
      <c r="BO976" s="8"/>
      <c r="BP976" s="8"/>
      <c r="BQ976" s="8"/>
      <c r="BR976" s="8"/>
      <c r="BS976" s="8"/>
      <c r="BT976" s="8"/>
      <c r="BU976" s="8"/>
      <c r="BV976" s="8"/>
      <c r="BW976" s="8"/>
      <c r="BX976" s="8"/>
      <c r="BY976" s="8"/>
      <c r="BZ976" s="8"/>
      <c r="CA976" s="8"/>
      <c r="CB976" s="8"/>
      <c r="CC976" s="8"/>
      <c r="CD976" s="8"/>
      <c r="CE976" s="8"/>
      <c r="CF976" s="8"/>
      <c r="CG976" s="8"/>
      <c r="CH976" s="8"/>
    </row>
    <row r="977" spans="1:86">
      <c r="A977" s="8"/>
      <c r="B977" s="8"/>
      <c r="C977" s="8"/>
      <c r="D977" s="8"/>
      <c r="E977" s="8"/>
      <c r="F977" s="8"/>
      <c r="G977" s="8"/>
      <c r="H977" s="8"/>
      <c r="I977" s="8"/>
      <c r="J977" s="8"/>
      <c r="K977" s="8"/>
      <c r="L977" s="8"/>
      <c r="M977" s="8"/>
      <c r="N977" s="8"/>
      <c r="O977" s="8"/>
      <c r="P977" s="8"/>
      <c r="Q977" s="8"/>
      <c r="R977" s="8"/>
      <c r="S977" s="8"/>
      <c r="T977" s="8"/>
      <c r="U977" s="8"/>
      <c r="V977" s="8"/>
      <c r="W977" s="8"/>
      <c r="X977" s="8"/>
      <c r="Z977" s="8"/>
      <c r="AA977" s="8"/>
      <c r="AB977" s="8"/>
      <c r="AC977" s="8"/>
      <c r="AD977" s="8"/>
      <c r="AE977" s="8"/>
      <c r="AF977" s="8"/>
      <c r="AG977" s="8"/>
      <c r="AH977" s="8"/>
      <c r="AI977" s="8"/>
      <c r="AJ977" s="8"/>
      <c r="AK977" s="8"/>
      <c r="AL977" s="8"/>
      <c r="AM977" s="8"/>
      <c r="AN977" s="8"/>
      <c r="AO977" s="8"/>
      <c r="AP977" s="8"/>
      <c r="AQ977" s="8"/>
      <c r="AR977" s="8"/>
      <c r="AS977" s="8"/>
      <c r="AT977" s="8"/>
      <c r="AU977" s="8"/>
      <c r="AV977" s="8"/>
      <c r="AW977" s="8"/>
      <c r="AX977" s="8"/>
      <c r="AY977" s="8"/>
      <c r="AZ977" s="8"/>
      <c r="BA977" s="8"/>
      <c r="BB977" s="8"/>
      <c r="BC977" s="8"/>
      <c r="BD977" s="8"/>
      <c r="BE977" s="8"/>
      <c r="BF977" s="8"/>
      <c r="BG977" s="8"/>
      <c r="BH977" s="8"/>
      <c r="BI977" s="8"/>
      <c r="BJ977" s="8"/>
      <c r="BK977" s="8"/>
      <c r="BL977" s="8"/>
      <c r="BM977" s="8"/>
      <c r="BN977" s="8"/>
      <c r="BO977" s="8"/>
      <c r="BP977" s="8"/>
      <c r="BQ977" s="8"/>
      <c r="BR977" s="8"/>
      <c r="BS977" s="8"/>
      <c r="BT977" s="8"/>
      <c r="BU977" s="8"/>
      <c r="BV977" s="8"/>
      <c r="BW977" s="8"/>
      <c r="BX977" s="8"/>
      <c r="BY977" s="8"/>
      <c r="BZ977" s="8"/>
      <c r="CA977" s="8"/>
      <c r="CB977" s="8"/>
      <c r="CC977" s="8"/>
      <c r="CD977" s="8"/>
      <c r="CE977" s="8"/>
      <c r="CF977" s="8"/>
      <c r="CG977" s="8"/>
      <c r="CH977" s="8"/>
    </row>
    <row r="978" spans="1:86">
      <c r="A978" s="8"/>
      <c r="B978" s="8"/>
      <c r="C978" s="8"/>
      <c r="D978" s="8"/>
      <c r="E978" s="8"/>
      <c r="F978" s="8"/>
      <c r="G978" s="8"/>
      <c r="H978" s="8"/>
      <c r="I978" s="8"/>
      <c r="J978" s="8"/>
      <c r="K978" s="8"/>
      <c r="L978" s="8"/>
      <c r="M978" s="8"/>
      <c r="N978" s="8"/>
      <c r="O978" s="8"/>
      <c r="P978" s="8"/>
      <c r="Q978" s="8"/>
      <c r="R978" s="8"/>
      <c r="S978" s="8"/>
      <c r="T978" s="8"/>
      <c r="U978" s="8"/>
      <c r="V978" s="8"/>
      <c r="W978" s="8"/>
      <c r="X978" s="8"/>
      <c r="Z978" s="8"/>
      <c r="AA978" s="8"/>
      <c r="AB978" s="8"/>
      <c r="AC978" s="8"/>
      <c r="AD978" s="8"/>
      <c r="AE978" s="8"/>
      <c r="AF978" s="8"/>
      <c r="AG978" s="8"/>
      <c r="AH978" s="8"/>
      <c r="AI978" s="8"/>
      <c r="AJ978" s="8"/>
      <c r="AK978" s="8"/>
      <c r="AL978" s="8"/>
      <c r="AM978" s="8"/>
      <c r="AN978" s="8"/>
      <c r="AO978" s="8"/>
      <c r="AP978" s="8"/>
      <c r="AQ978" s="8"/>
      <c r="AR978" s="8"/>
      <c r="AS978" s="8"/>
      <c r="AT978" s="8"/>
      <c r="AU978" s="8"/>
      <c r="AV978" s="8"/>
      <c r="AW978" s="8"/>
      <c r="AX978" s="8"/>
      <c r="AY978" s="8"/>
      <c r="AZ978" s="8"/>
      <c r="BA978" s="8"/>
      <c r="BB978" s="8"/>
      <c r="BC978" s="8"/>
      <c r="BD978" s="8"/>
      <c r="BE978" s="8"/>
      <c r="BF978" s="8"/>
      <c r="BG978" s="8"/>
      <c r="BH978" s="8"/>
      <c r="BI978" s="8"/>
      <c r="BJ978" s="8"/>
      <c r="BK978" s="8"/>
      <c r="BL978" s="8"/>
      <c r="BM978" s="8"/>
      <c r="BN978" s="8"/>
      <c r="BO978" s="8"/>
      <c r="BP978" s="8"/>
      <c r="BQ978" s="8"/>
      <c r="BR978" s="8"/>
      <c r="BS978" s="8"/>
      <c r="BT978" s="8"/>
      <c r="BU978" s="8"/>
      <c r="BV978" s="8"/>
      <c r="BW978" s="8"/>
      <c r="BX978" s="8"/>
      <c r="BY978" s="8"/>
      <c r="BZ978" s="8"/>
      <c r="CA978" s="8"/>
      <c r="CB978" s="8"/>
      <c r="CC978" s="8"/>
      <c r="CD978" s="8"/>
      <c r="CE978" s="8"/>
      <c r="CF978" s="8"/>
      <c r="CG978" s="8"/>
      <c r="CH978" s="8"/>
    </row>
    <row r="979" spans="1:86">
      <c r="A979" s="8"/>
      <c r="B979" s="8"/>
      <c r="C979" s="8"/>
      <c r="D979" s="8"/>
      <c r="E979" s="8"/>
      <c r="F979" s="8"/>
      <c r="G979" s="8"/>
      <c r="H979" s="8"/>
      <c r="I979" s="8"/>
      <c r="J979" s="8"/>
      <c r="K979" s="8"/>
      <c r="L979" s="8"/>
      <c r="M979" s="8"/>
      <c r="N979" s="8"/>
      <c r="O979" s="8"/>
      <c r="P979" s="8"/>
      <c r="Q979" s="8"/>
      <c r="R979" s="8"/>
      <c r="S979" s="8"/>
      <c r="T979" s="8"/>
      <c r="U979" s="8"/>
      <c r="V979" s="8"/>
      <c r="W979" s="8"/>
      <c r="X979" s="8"/>
      <c r="Z979" s="8"/>
      <c r="AA979" s="8"/>
      <c r="AB979" s="8"/>
      <c r="AC979" s="8"/>
      <c r="AD979" s="8"/>
      <c r="AE979" s="8"/>
      <c r="AF979" s="8"/>
      <c r="AG979" s="8"/>
      <c r="AH979" s="8"/>
      <c r="AI979" s="8"/>
      <c r="AJ979" s="8"/>
      <c r="AK979" s="8"/>
      <c r="AL979" s="8"/>
      <c r="AM979" s="8"/>
      <c r="AN979" s="8"/>
      <c r="AO979" s="8"/>
      <c r="AP979" s="8"/>
      <c r="AQ979" s="8"/>
      <c r="AR979" s="8"/>
      <c r="AS979" s="8"/>
      <c r="AT979" s="8"/>
      <c r="AU979" s="8"/>
      <c r="AV979" s="8"/>
      <c r="AW979" s="8"/>
      <c r="AX979" s="8"/>
      <c r="AY979" s="8"/>
      <c r="AZ979" s="8"/>
      <c r="BA979" s="8"/>
      <c r="BB979" s="8"/>
      <c r="BC979" s="8"/>
      <c r="BD979" s="8"/>
      <c r="BE979" s="8"/>
      <c r="BF979" s="8"/>
      <c r="BG979" s="8"/>
      <c r="BH979" s="8"/>
      <c r="BI979" s="8"/>
      <c r="BJ979" s="8"/>
      <c r="BK979" s="8"/>
      <c r="BL979" s="8"/>
      <c r="BM979" s="8"/>
      <c r="BN979" s="8"/>
      <c r="BO979" s="8"/>
      <c r="BP979" s="8"/>
      <c r="BQ979" s="8"/>
      <c r="BR979" s="8"/>
      <c r="BS979" s="8"/>
      <c r="BT979" s="8"/>
      <c r="BU979" s="8"/>
      <c r="BV979" s="8"/>
      <c r="BW979" s="8"/>
      <c r="BX979" s="8"/>
      <c r="BY979" s="8"/>
      <c r="BZ979" s="8"/>
      <c r="CA979" s="8"/>
      <c r="CB979" s="8"/>
      <c r="CC979" s="8"/>
      <c r="CD979" s="8"/>
      <c r="CE979" s="8"/>
      <c r="CF979" s="8"/>
      <c r="CG979" s="8"/>
      <c r="CH979" s="8"/>
    </row>
    <row r="980" spans="1:86">
      <c r="A980" s="8"/>
      <c r="B980" s="8"/>
      <c r="C980" s="8"/>
      <c r="D980" s="8"/>
      <c r="E980" s="8"/>
      <c r="F980" s="8"/>
      <c r="G980" s="8"/>
      <c r="H980" s="8"/>
      <c r="I980" s="8"/>
      <c r="J980" s="8"/>
      <c r="K980" s="8"/>
      <c r="L980" s="8"/>
      <c r="M980" s="8"/>
      <c r="N980" s="8"/>
      <c r="O980" s="8"/>
      <c r="P980" s="8"/>
      <c r="Q980" s="8"/>
      <c r="R980" s="8"/>
      <c r="S980" s="8"/>
      <c r="T980" s="8"/>
      <c r="U980" s="8"/>
      <c r="V980" s="8"/>
      <c r="W980" s="8"/>
      <c r="X980" s="8"/>
      <c r="Z980" s="8"/>
      <c r="AA980" s="8"/>
      <c r="AB980" s="8"/>
      <c r="AC980" s="8"/>
      <c r="AD980" s="8"/>
      <c r="AE980" s="8"/>
      <c r="AF980" s="8"/>
      <c r="AG980" s="8"/>
      <c r="AH980" s="8"/>
      <c r="AI980" s="8"/>
      <c r="AJ980" s="8"/>
      <c r="AK980" s="8"/>
      <c r="AL980" s="8"/>
      <c r="AM980" s="8"/>
      <c r="AN980" s="8"/>
      <c r="AO980" s="8"/>
      <c r="AP980" s="8"/>
      <c r="AQ980" s="8"/>
      <c r="AR980" s="8"/>
      <c r="AS980" s="8"/>
      <c r="AT980" s="8"/>
      <c r="AU980" s="8"/>
      <c r="AV980" s="8"/>
      <c r="AW980" s="8"/>
      <c r="AX980" s="8"/>
      <c r="AY980" s="8"/>
      <c r="AZ980" s="8"/>
      <c r="BA980" s="8"/>
      <c r="BB980" s="8"/>
      <c r="BC980" s="8"/>
      <c r="BD980" s="8"/>
      <c r="BE980" s="8"/>
      <c r="BF980" s="8"/>
      <c r="BG980" s="8"/>
      <c r="BH980" s="8"/>
      <c r="BI980" s="8"/>
      <c r="BJ980" s="8"/>
      <c r="BK980" s="8"/>
      <c r="BL980" s="8"/>
      <c r="BM980" s="8"/>
      <c r="BN980" s="8"/>
      <c r="BO980" s="8"/>
      <c r="BP980" s="8"/>
      <c r="BQ980" s="8"/>
      <c r="BR980" s="8"/>
      <c r="BS980" s="8"/>
      <c r="BT980" s="8"/>
      <c r="BU980" s="8"/>
      <c r="BV980" s="8"/>
      <c r="BW980" s="8"/>
      <c r="BX980" s="8"/>
      <c r="BY980" s="8"/>
      <c r="BZ980" s="8"/>
      <c r="CA980" s="8"/>
      <c r="CB980" s="8"/>
      <c r="CC980" s="8"/>
      <c r="CD980" s="8"/>
      <c r="CE980" s="8"/>
      <c r="CF980" s="8"/>
      <c r="CG980" s="8"/>
      <c r="CH980" s="8"/>
    </row>
    <row r="981" spans="1:86">
      <c r="A981" s="8"/>
      <c r="B981" s="8"/>
      <c r="C981" s="8"/>
      <c r="D981" s="8"/>
      <c r="E981" s="8"/>
      <c r="F981" s="8"/>
      <c r="G981" s="8"/>
      <c r="H981" s="8"/>
      <c r="I981" s="8"/>
      <c r="J981" s="8"/>
      <c r="K981" s="8"/>
      <c r="L981" s="8"/>
      <c r="M981" s="8"/>
      <c r="N981" s="8"/>
      <c r="O981" s="8"/>
      <c r="P981" s="8"/>
      <c r="Q981" s="8"/>
      <c r="R981" s="8"/>
      <c r="S981" s="8"/>
      <c r="T981" s="8"/>
      <c r="U981" s="8"/>
      <c r="V981" s="8"/>
      <c r="W981" s="8"/>
      <c r="X981" s="8"/>
      <c r="Z981" s="8"/>
      <c r="AA981" s="8"/>
      <c r="AB981" s="8"/>
      <c r="AC981" s="8"/>
      <c r="AD981" s="8"/>
      <c r="AE981" s="8"/>
      <c r="AF981" s="8"/>
      <c r="AG981" s="8"/>
      <c r="AH981" s="8"/>
      <c r="AI981" s="8"/>
      <c r="AJ981" s="8"/>
      <c r="AK981" s="8"/>
      <c r="AL981" s="8"/>
      <c r="AM981" s="8"/>
      <c r="AN981" s="8"/>
      <c r="AO981" s="8"/>
      <c r="AP981" s="8"/>
      <c r="AQ981" s="8"/>
      <c r="AR981" s="8"/>
      <c r="AS981" s="8"/>
      <c r="AT981" s="8"/>
      <c r="AU981" s="8"/>
      <c r="AV981" s="8"/>
      <c r="AW981" s="8"/>
      <c r="AX981" s="8"/>
      <c r="AY981" s="8"/>
      <c r="AZ981" s="8"/>
      <c r="BA981" s="8"/>
      <c r="BB981" s="8"/>
      <c r="BC981" s="8"/>
      <c r="BD981" s="8"/>
      <c r="BE981" s="8"/>
      <c r="BF981" s="8"/>
      <c r="BG981" s="8"/>
      <c r="BH981" s="8"/>
      <c r="BI981" s="8"/>
      <c r="BJ981" s="8"/>
      <c r="BK981" s="8"/>
      <c r="BL981" s="8"/>
      <c r="BM981" s="8"/>
      <c r="BN981" s="8"/>
      <c r="BO981" s="8"/>
      <c r="BP981" s="8"/>
      <c r="BQ981" s="8"/>
      <c r="BR981" s="8"/>
      <c r="BS981" s="8"/>
      <c r="BT981" s="8"/>
      <c r="BU981" s="8"/>
      <c r="BV981" s="8"/>
      <c r="BW981" s="8"/>
      <c r="BX981" s="8"/>
      <c r="BY981" s="8"/>
      <c r="BZ981" s="8"/>
      <c r="CA981" s="8"/>
      <c r="CB981" s="8"/>
      <c r="CC981" s="8"/>
      <c r="CD981" s="8"/>
      <c r="CE981" s="8"/>
      <c r="CF981" s="8"/>
      <c r="CG981" s="8"/>
      <c r="CH981" s="8"/>
    </row>
    <row r="982" spans="1:86">
      <c r="A982" s="8"/>
      <c r="B982" s="8"/>
      <c r="C982" s="8"/>
      <c r="D982" s="8"/>
      <c r="E982" s="8"/>
      <c r="F982" s="8"/>
      <c r="G982" s="8"/>
      <c r="H982" s="8"/>
      <c r="I982" s="8"/>
      <c r="J982" s="8"/>
      <c r="K982" s="8"/>
      <c r="L982" s="8"/>
      <c r="M982" s="8"/>
      <c r="N982" s="8"/>
      <c r="O982" s="8"/>
      <c r="P982" s="8"/>
      <c r="Q982" s="8"/>
      <c r="R982" s="8"/>
      <c r="S982" s="8"/>
      <c r="T982" s="8"/>
      <c r="U982" s="8"/>
      <c r="V982" s="8"/>
      <c r="W982" s="8"/>
      <c r="X982" s="8"/>
      <c r="Z982" s="8"/>
      <c r="AA982" s="8"/>
      <c r="AB982" s="8"/>
      <c r="AC982" s="8"/>
      <c r="AD982" s="8"/>
      <c r="AE982" s="8"/>
      <c r="AF982" s="8"/>
      <c r="AG982" s="8"/>
      <c r="AH982" s="8"/>
      <c r="AI982" s="8"/>
      <c r="AJ982" s="8"/>
      <c r="AK982" s="8"/>
      <c r="AL982" s="8"/>
      <c r="AM982" s="8"/>
      <c r="AN982" s="8"/>
      <c r="AO982" s="8"/>
      <c r="AP982" s="8"/>
      <c r="AQ982" s="8"/>
      <c r="AR982" s="8"/>
      <c r="AS982" s="8"/>
      <c r="AT982" s="8"/>
      <c r="AU982" s="8"/>
      <c r="AV982" s="8"/>
      <c r="AW982" s="8"/>
      <c r="AX982" s="8"/>
      <c r="AY982" s="8"/>
      <c r="AZ982" s="8"/>
      <c r="BA982" s="8"/>
      <c r="BB982" s="8"/>
      <c r="BC982" s="8"/>
      <c r="BD982" s="8"/>
      <c r="BE982" s="8"/>
      <c r="BF982" s="8"/>
      <c r="BG982" s="8"/>
      <c r="BH982" s="8"/>
      <c r="BI982" s="8"/>
      <c r="BJ982" s="8"/>
      <c r="BK982" s="8"/>
      <c r="BL982" s="8"/>
      <c r="BM982" s="8"/>
      <c r="BN982" s="8"/>
      <c r="BO982" s="8"/>
      <c r="BP982" s="8"/>
      <c r="BQ982" s="8"/>
      <c r="BR982" s="8"/>
      <c r="BS982" s="8"/>
      <c r="BT982" s="8"/>
      <c r="BU982" s="8"/>
      <c r="BV982" s="8"/>
      <c r="BW982" s="8"/>
      <c r="BX982" s="8"/>
      <c r="BY982" s="8"/>
      <c r="BZ982" s="8"/>
      <c r="CA982" s="8"/>
      <c r="CB982" s="8"/>
      <c r="CC982" s="8"/>
      <c r="CD982" s="8"/>
      <c r="CE982" s="8"/>
      <c r="CF982" s="8"/>
      <c r="CG982" s="8"/>
      <c r="CH982" s="8"/>
    </row>
    <row r="983" spans="1:86">
      <c r="A983" s="8"/>
      <c r="B983" s="8"/>
      <c r="C983" s="8"/>
      <c r="D983" s="8"/>
      <c r="E983" s="8"/>
      <c r="F983" s="8"/>
      <c r="G983" s="8"/>
      <c r="H983" s="8"/>
      <c r="I983" s="8"/>
      <c r="J983" s="8"/>
      <c r="K983" s="8"/>
      <c r="L983" s="8"/>
      <c r="M983" s="8"/>
      <c r="N983" s="8"/>
      <c r="O983" s="8"/>
      <c r="P983" s="8"/>
      <c r="Q983" s="8"/>
      <c r="R983" s="8"/>
      <c r="S983" s="8"/>
      <c r="T983" s="8"/>
      <c r="U983" s="8"/>
      <c r="V983" s="8"/>
      <c r="W983" s="8"/>
      <c r="X983" s="8"/>
      <c r="Z983" s="8"/>
      <c r="AA983" s="8"/>
      <c r="AB983" s="8"/>
      <c r="AC983" s="8"/>
      <c r="AD983" s="8"/>
      <c r="AE983" s="8"/>
      <c r="AF983" s="8"/>
      <c r="AG983" s="8"/>
      <c r="AH983" s="8"/>
      <c r="AI983" s="8"/>
      <c r="AJ983" s="8"/>
      <c r="AK983" s="8"/>
      <c r="AL983" s="8"/>
      <c r="AM983" s="8"/>
      <c r="AN983" s="8"/>
      <c r="AO983" s="8"/>
      <c r="AP983" s="8"/>
      <c r="AQ983" s="8"/>
      <c r="AR983" s="8"/>
      <c r="AS983" s="8"/>
      <c r="AT983" s="8"/>
      <c r="AU983" s="8"/>
      <c r="AV983" s="8"/>
      <c r="AW983" s="8"/>
      <c r="AX983" s="8"/>
      <c r="AY983" s="8"/>
      <c r="AZ983" s="8"/>
      <c r="BA983" s="8"/>
      <c r="BB983" s="8"/>
      <c r="BC983" s="8"/>
      <c r="BD983" s="8"/>
      <c r="BE983" s="8"/>
      <c r="BF983" s="8"/>
      <c r="BG983" s="8"/>
      <c r="BH983" s="8"/>
      <c r="BI983" s="8"/>
      <c r="BJ983" s="8"/>
      <c r="BK983" s="8"/>
      <c r="BL983" s="8"/>
      <c r="BM983" s="8"/>
      <c r="BN983" s="8"/>
      <c r="BO983" s="8"/>
      <c r="BP983" s="8"/>
      <c r="BQ983" s="8"/>
      <c r="BR983" s="8"/>
      <c r="BS983" s="8"/>
      <c r="BT983" s="8"/>
      <c r="BU983" s="8"/>
      <c r="BV983" s="8"/>
      <c r="BW983" s="8"/>
      <c r="BX983" s="8"/>
      <c r="BY983" s="8"/>
      <c r="BZ983" s="8"/>
      <c r="CA983" s="8"/>
      <c r="CB983" s="8"/>
      <c r="CC983" s="8"/>
      <c r="CD983" s="8"/>
      <c r="CE983" s="8"/>
      <c r="CF983" s="8"/>
      <c r="CG983" s="8"/>
      <c r="CH983" s="8"/>
    </row>
    <row r="984" spans="1:86">
      <c r="A984" s="8"/>
      <c r="B984" s="8"/>
      <c r="C984" s="8"/>
      <c r="D984" s="8"/>
      <c r="E984" s="8"/>
      <c r="F984" s="8"/>
      <c r="G984" s="8"/>
      <c r="H984" s="8"/>
      <c r="I984" s="8"/>
      <c r="J984" s="8"/>
      <c r="K984" s="8"/>
      <c r="L984" s="8"/>
      <c r="M984" s="8"/>
      <c r="N984" s="8"/>
      <c r="O984" s="8"/>
      <c r="P984" s="8"/>
      <c r="Q984" s="8"/>
      <c r="R984" s="8"/>
      <c r="S984" s="8"/>
      <c r="T984" s="8"/>
      <c r="U984" s="8"/>
      <c r="V984" s="8"/>
      <c r="W984" s="8"/>
      <c r="X984" s="8"/>
      <c r="Z984" s="8"/>
      <c r="AA984" s="8"/>
      <c r="AB984" s="8"/>
      <c r="AC984" s="8"/>
      <c r="AD984" s="8"/>
      <c r="AE984" s="8"/>
      <c r="AF984" s="8"/>
      <c r="AG984" s="8"/>
      <c r="AH984" s="8"/>
      <c r="AI984" s="8"/>
      <c r="AJ984" s="8"/>
      <c r="AK984" s="8"/>
      <c r="AL984" s="8"/>
      <c r="AM984" s="8"/>
      <c r="AN984" s="8"/>
      <c r="AO984" s="8"/>
      <c r="AP984" s="8"/>
      <c r="AQ984" s="8"/>
      <c r="AR984" s="8"/>
      <c r="AS984" s="8"/>
      <c r="AT984" s="8"/>
      <c r="AU984" s="8"/>
      <c r="AV984" s="8"/>
      <c r="AW984" s="8"/>
      <c r="AX984" s="8"/>
      <c r="AY984" s="8"/>
      <c r="AZ984" s="8"/>
      <c r="BA984" s="8"/>
      <c r="BB984" s="8"/>
      <c r="BC984" s="8"/>
      <c r="BD984" s="8"/>
      <c r="BE984" s="8"/>
      <c r="BF984" s="8"/>
      <c r="BG984" s="8"/>
      <c r="BH984" s="8"/>
      <c r="BI984" s="8"/>
      <c r="BJ984" s="8"/>
      <c r="BK984" s="8"/>
      <c r="BL984" s="8"/>
      <c r="BM984" s="8"/>
      <c r="BN984" s="8"/>
      <c r="BO984" s="8"/>
      <c r="BP984" s="8"/>
      <c r="BQ984" s="8"/>
      <c r="BR984" s="8"/>
      <c r="BS984" s="8"/>
      <c r="BT984" s="8"/>
      <c r="BU984" s="8"/>
      <c r="BV984" s="8"/>
      <c r="BW984" s="8"/>
      <c r="BX984" s="8"/>
      <c r="BY984" s="8"/>
      <c r="BZ984" s="8"/>
      <c r="CA984" s="8"/>
      <c r="CB984" s="8"/>
      <c r="CC984" s="8"/>
      <c r="CD984" s="8"/>
      <c r="CE984" s="8"/>
      <c r="CF984" s="8"/>
      <c r="CG984" s="8"/>
      <c r="CH984" s="8"/>
    </row>
    <row r="985" spans="1:86">
      <c r="A985" s="8"/>
      <c r="B985" s="8"/>
      <c r="C985" s="8"/>
      <c r="D985" s="8"/>
      <c r="E985" s="8"/>
      <c r="F985" s="8"/>
      <c r="G985" s="8"/>
      <c r="H985" s="8"/>
      <c r="I985" s="8"/>
      <c r="J985" s="8"/>
      <c r="K985" s="8"/>
      <c r="L985" s="8"/>
      <c r="M985" s="8"/>
      <c r="N985" s="8"/>
      <c r="O985" s="8"/>
      <c r="P985" s="8"/>
      <c r="Q985" s="8"/>
      <c r="R985" s="8"/>
      <c r="S985" s="8"/>
      <c r="T985" s="8"/>
      <c r="U985" s="8"/>
      <c r="V985" s="8"/>
      <c r="W985" s="8"/>
      <c r="X985" s="8"/>
      <c r="Z985" s="8"/>
      <c r="AA985" s="8"/>
      <c r="AB985" s="8"/>
      <c r="AC985" s="8"/>
      <c r="AD985" s="8"/>
      <c r="AE985" s="8"/>
      <c r="AF985" s="8"/>
      <c r="AG985" s="8"/>
      <c r="AH985" s="8"/>
      <c r="AI985" s="8"/>
      <c r="AJ985" s="8"/>
      <c r="AK985" s="8"/>
      <c r="AL985" s="8"/>
      <c r="AM985" s="8"/>
      <c r="AN985" s="8"/>
      <c r="AO985" s="8"/>
      <c r="AP985" s="8"/>
      <c r="AQ985" s="8"/>
      <c r="AR985" s="8"/>
      <c r="AS985" s="8"/>
      <c r="AT985" s="8"/>
      <c r="AU985" s="8"/>
      <c r="AV985" s="8"/>
      <c r="AW985" s="8"/>
      <c r="AX985" s="8"/>
      <c r="AY985" s="8"/>
      <c r="AZ985" s="8"/>
      <c r="BA985" s="8"/>
      <c r="BB985" s="8"/>
      <c r="BC985" s="8"/>
      <c r="BD985" s="8"/>
      <c r="BE985" s="8"/>
      <c r="BF985" s="8"/>
      <c r="BG985" s="8"/>
      <c r="BH985" s="8"/>
      <c r="BI985" s="8"/>
      <c r="BJ985" s="8"/>
      <c r="BK985" s="8"/>
      <c r="BL985" s="8"/>
      <c r="BM985" s="8"/>
      <c r="BN985" s="8"/>
      <c r="BO985" s="8"/>
      <c r="BP985" s="8"/>
      <c r="BQ985" s="8"/>
      <c r="BR985" s="8"/>
      <c r="BS985" s="8"/>
      <c r="BT985" s="8"/>
      <c r="BU985" s="8"/>
      <c r="BV985" s="8"/>
      <c r="BW985" s="8"/>
      <c r="BX985" s="8"/>
      <c r="BY985" s="8"/>
      <c r="BZ985" s="8"/>
      <c r="CA985" s="8"/>
      <c r="CB985" s="8"/>
      <c r="CC985" s="8"/>
      <c r="CD985" s="8"/>
      <c r="CE985" s="8"/>
      <c r="CF985" s="8"/>
      <c r="CG985" s="8"/>
      <c r="CH985" s="8"/>
    </row>
    <row r="986" spans="1:86">
      <c r="A986" s="8"/>
      <c r="B986" s="8"/>
      <c r="C986" s="8"/>
      <c r="D986" s="8"/>
      <c r="E986" s="8"/>
      <c r="F986" s="8"/>
      <c r="G986" s="8"/>
      <c r="H986" s="8"/>
      <c r="I986" s="8"/>
      <c r="J986" s="8"/>
      <c r="K986" s="8"/>
      <c r="L986" s="8"/>
      <c r="M986" s="8"/>
      <c r="N986" s="8"/>
      <c r="O986" s="8"/>
      <c r="P986" s="8"/>
      <c r="Q986" s="8"/>
      <c r="R986" s="8"/>
      <c r="S986" s="8"/>
      <c r="T986" s="8"/>
      <c r="U986" s="8"/>
      <c r="V986" s="8"/>
      <c r="W986" s="8"/>
      <c r="X986" s="8"/>
      <c r="Z986" s="8"/>
      <c r="AA986" s="8"/>
      <c r="AB986" s="8"/>
      <c r="AC986" s="8"/>
      <c r="AD986" s="8"/>
      <c r="AE986" s="8"/>
      <c r="AF986" s="8"/>
      <c r="AG986" s="8"/>
      <c r="AH986" s="8"/>
      <c r="AI986" s="8"/>
      <c r="AJ986" s="8"/>
      <c r="AK986" s="8"/>
      <c r="AL986" s="8"/>
      <c r="AM986" s="8"/>
      <c r="AN986" s="8"/>
      <c r="AO986" s="8"/>
      <c r="AP986" s="8"/>
      <c r="AQ986" s="8"/>
      <c r="AR986" s="8"/>
      <c r="AS986" s="8"/>
      <c r="AT986" s="8"/>
      <c r="AU986" s="8"/>
      <c r="AV986" s="8"/>
      <c r="AW986" s="8"/>
      <c r="AX986" s="8"/>
      <c r="AY986" s="8"/>
      <c r="AZ986" s="8"/>
      <c r="BA986" s="8"/>
      <c r="BB986" s="8"/>
      <c r="BC986" s="8"/>
      <c r="BD986" s="8"/>
      <c r="BE986" s="8"/>
      <c r="BF986" s="8"/>
      <c r="BG986" s="8"/>
      <c r="BH986" s="8"/>
      <c r="BI986" s="8"/>
      <c r="BJ986" s="8"/>
      <c r="BK986" s="8"/>
      <c r="BL986" s="8"/>
      <c r="BM986" s="8"/>
      <c r="BN986" s="8"/>
      <c r="BO986" s="8"/>
      <c r="BP986" s="8"/>
      <c r="BQ986" s="8"/>
      <c r="BR986" s="8"/>
      <c r="BS986" s="8"/>
      <c r="BT986" s="8"/>
      <c r="BU986" s="8"/>
      <c r="BV986" s="8"/>
      <c r="BW986" s="8"/>
      <c r="BX986" s="8"/>
      <c r="BY986" s="8"/>
      <c r="BZ986" s="8"/>
      <c r="CA986" s="8"/>
      <c r="CB986" s="8"/>
      <c r="CC986" s="8"/>
      <c r="CD986" s="8"/>
      <c r="CE986" s="8"/>
      <c r="CF986" s="8"/>
      <c r="CG986" s="8"/>
      <c r="CH986" s="8"/>
    </row>
    <row r="987" spans="1:86">
      <c r="A987" s="8"/>
      <c r="B987" s="8"/>
      <c r="C987" s="8"/>
      <c r="D987" s="8"/>
      <c r="E987" s="8"/>
      <c r="F987" s="8"/>
      <c r="G987" s="8"/>
      <c r="H987" s="8"/>
      <c r="I987" s="8"/>
      <c r="J987" s="8"/>
      <c r="K987" s="8"/>
      <c r="L987" s="8"/>
      <c r="M987" s="8"/>
      <c r="N987" s="8"/>
      <c r="O987" s="8"/>
      <c r="P987" s="8"/>
      <c r="Q987" s="8"/>
      <c r="R987" s="8"/>
      <c r="S987" s="8"/>
      <c r="T987" s="8"/>
      <c r="U987" s="8"/>
      <c r="V987" s="8"/>
      <c r="W987" s="8"/>
      <c r="X987" s="8"/>
      <c r="Z987" s="8"/>
      <c r="AA987" s="8"/>
      <c r="AB987" s="8"/>
      <c r="AC987" s="8"/>
      <c r="AD987" s="8"/>
      <c r="AE987" s="8"/>
      <c r="AF987" s="8"/>
      <c r="AG987" s="8"/>
      <c r="AH987" s="8"/>
      <c r="AI987" s="8"/>
      <c r="AJ987" s="8"/>
      <c r="AK987" s="8"/>
      <c r="AL987" s="8"/>
      <c r="AM987" s="8"/>
      <c r="AN987" s="8"/>
      <c r="AO987" s="8"/>
      <c r="AP987" s="8"/>
      <c r="AQ987" s="8"/>
      <c r="AR987" s="8"/>
      <c r="AS987" s="8"/>
      <c r="AT987" s="8"/>
      <c r="AU987" s="8"/>
      <c r="AV987" s="8"/>
      <c r="AW987" s="8"/>
      <c r="AX987" s="8"/>
      <c r="AY987" s="8"/>
      <c r="AZ987" s="8"/>
      <c r="BA987" s="8"/>
      <c r="BB987" s="8"/>
      <c r="BC987" s="8"/>
      <c r="BD987" s="8"/>
      <c r="BE987" s="8"/>
      <c r="BF987" s="8"/>
      <c r="BG987" s="8"/>
      <c r="BH987" s="8"/>
      <c r="BI987" s="8"/>
      <c r="BJ987" s="8"/>
      <c r="BK987" s="8"/>
      <c r="BL987" s="8"/>
      <c r="BM987" s="8"/>
      <c r="BN987" s="8"/>
      <c r="BO987" s="8"/>
      <c r="BP987" s="8"/>
      <c r="BQ987" s="8"/>
      <c r="BR987" s="8"/>
      <c r="BS987" s="8"/>
      <c r="BT987" s="8"/>
      <c r="BU987" s="8"/>
      <c r="BV987" s="8"/>
      <c r="BW987" s="8"/>
      <c r="BX987" s="8"/>
      <c r="BY987" s="8"/>
      <c r="BZ987" s="8"/>
      <c r="CA987" s="8"/>
      <c r="CB987" s="8"/>
      <c r="CC987" s="8"/>
      <c r="CD987" s="8"/>
      <c r="CE987" s="8"/>
      <c r="CF987" s="8"/>
      <c r="CG987" s="8"/>
      <c r="CH987" s="8"/>
    </row>
    <row r="988" spans="1:86">
      <c r="A988" s="8"/>
      <c r="B988" s="8"/>
      <c r="C988" s="8"/>
      <c r="D988" s="8"/>
      <c r="E988" s="8"/>
      <c r="F988" s="8"/>
      <c r="G988" s="8"/>
      <c r="H988" s="8"/>
      <c r="I988" s="8"/>
      <c r="J988" s="8"/>
      <c r="K988" s="8"/>
      <c r="L988" s="8"/>
      <c r="M988" s="8"/>
      <c r="N988" s="8"/>
      <c r="O988" s="8"/>
      <c r="P988" s="8"/>
      <c r="Q988" s="8"/>
      <c r="R988" s="8"/>
      <c r="S988" s="8"/>
      <c r="T988" s="8"/>
      <c r="U988" s="8"/>
      <c r="V988" s="8"/>
      <c r="W988" s="8"/>
      <c r="X988" s="8"/>
      <c r="Z988" s="8"/>
      <c r="AA988" s="8"/>
      <c r="AB988" s="8"/>
      <c r="AC988" s="8"/>
      <c r="AD988" s="8"/>
      <c r="AE988" s="8"/>
      <c r="AF988" s="8"/>
      <c r="AG988" s="8"/>
      <c r="AH988" s="8"/>
      <c r="AI988" s="8"/>
      <c r="AJ988" s="8"/>
      <c r="AK988" s="8"/>
      <c r="AL988" s="8"/>
      <c r="AM988" s="8"/>
      <c r="AN988" s="8"/>
      <c r="AO988" s="8"/>
      <c r="AP988" s="8"/>
      <c r="AQ988" s="8"/>
      <c r="AR988" s="8"/>
      <c r="AS988" s="8"/>
      <c r="AT988" s="8"/>
      <c r="AU988" s="8"/>
      <c r="AV988" s="8"/>
      <c r="AW988" s="8"/>
      <c r="AX988" s="8"/>
      <c r="AY988" s="8"/>
      <c r="AZ988" s="8"/>
      <c r="BA988" s="8"/>
      <c r="BB988" s="8"/>
      <c r="BC988" s="8"/>
      <c r="BD988" s="8"/>
      <c r="BE988" s="8"/>
      <c r="BF988" s="8"/>
      <c r="BG988" s="8"/>
      <c r="BH988" s="8"/>
      <c r="BI988" s="8"/>
      <c r="BJ988" s="8"/>
      <c r="BK988" s="8"/>
      <c r="BL988" s="8"/>
      <c r="BM988" s="8"/>
      <c r="BN988" s="8"/>
      <c r="BO988" s="8"/>
      <c r="BP988" s="8"/>
      <c r="BQ988" s="8"/>
      <c r="BR988" s="8"/>
      <c r="BS988" s="8"/>
      <c r="BT988" s="8"/>
      <c r="BU988" s="8"/>
      <c r="BV988" s="8"/>
      <c r="BW988" s="8"/>
      <c r="BX988" s="8"/>
      <c r="BY988" s="8"/>
      <c r="BZ988" s="8"/>
      <c r="CA988" s="8"/>
      <c r="CB988" s="8"/>
      <c r="CC988" s="8"/>
      <c r="CD988" s="8"/>
      <c r="CE988" s="8"/>
      <c r="CF988" s="8"/>
      <c r="CG988" s="8"/>
      <c r="CH988" s="8"/>
    </row>
    <row r="989" spans="1:86">
      <c r="A989" s="8"/>
      <c r="B989" s="8"/>
      <c r="C989" s="8"/>
      <c r="D989" s="8"/>
      <c r="E989" s="8"/>
      <c r="F989" s="8"/>
      <c r="G989" s="8"/>
      <c r="H989" s="8"/>
      <c r="I989" s="8"/>
      <c r="J989" s="8"/>
      <c r="K989" s="8"/>
      <c r="L989" s="8"/>
      <c r="M989" s="8"/>
      <c r="N989" s="8"/>
      <c r="O989" s="8"/>
      <c r="P989" s="8"/>
      <c r="Q989" s="8"/>
      <c r="R989" s="8"/>
      <c r="S989" s="8"/>
      <c r="T989" s="8"/>
      <c r="U989" s="8"/>
      <c r="V989" s="8"/>
      <c r="W989" s="8"/>
      <c r="X989" s="8"/>
      <c r="Z989" s="8"/>
      <c r="AA989" s="8"/>
      <c r="AB989" s="8"/>
      <c r="AC989" s="8"/>
      <c r="AD989" s="8"/>
      <c r="AE989" s="8"/>
      <c r="AF989" s="8"/>
      <c r="AG989" s="8"/>
      <c r="AH989" s="8"/>
      <c r="AI989" s="8"/>
      <c r="AJ989" s="8"/>
      <c r="AK989" s="8"/>
      <c r="AL989" s="8"/>
      <c r="AM989" s="8"/>
      <c r="AN989" s="8"/>
      <c r="AO989" s="8"/>
      <c r="AP989" s="8"/>
      <c r="AQ989" s="8"/>
      <c r="AR989" s="8"/>
      <c r="AS989" s="8"/>
      <c r="AT989" s="8"/>
      <c r="AU989" s="8"/>
      <c r="AV989" s="8"/>
      <c r="AW989" s="8"/>
      <c r="AX989" s="8"/>
      <c r="AY989" s="8"/>
      <c r="AZ989" s="8"/>
      <c r="BA989" s="8"/>
      <c r="BB989" s="8"/>
      <c r="BC989" s="8"/>
      <c r="BD989" s="8"/>
      <c r="BE989" s="8"/>
      <c r="BF989" s="8"/>
      <c r="BG989" s="8"/>
      <c r="BH989" s="8"/>
      <c r="BI989" s="8"/>
      <c r="BJ989" s="8"/>
      <c r="BK989" s="8"/>
      <c r="BL989" s="8"/>
      <c r="BM989" s="8"/>
      <c r="BN989" s="8"/>
      <c r="BO989" s="8"/>
      <c r="BP989" s="8"/>
      <c r="BQ989" s="8"/>
      <c r="BR989" s="8"/>
      <c r="BS989" s="8"/>
      <c r="BT989" s="8"/>
      <c r="BU989" s="8"/>
      <c r="BV989" s="8"/>
      <c r="BW989" s="8"/>
      <c r="BX989" s="8"/>
      <c r="BY989" s="8"/>
      <c r="BZ989" s="8"/>
      <c r="CA989" s="8"/>
      <c r="CB989" s="8"/>
      <c r="CC989" s="8"/>
      <c r="CD989" s="8"/>
      <c r="CE989" s="8"/>
      <c r="CF989" s="8"/>
      <c r="CG989" s="8"/>
      <c r="CH989" s="8"/>
    </row>
    <row r="990" spans="1:86">
      <c r="A990" s="8"/>
      <c r="B990" s="8"/>
      <c r="C990" s="8"/>
      <c r="D990" s="8"/>
      <c r="E990" s="8"/>
      <c r="F990" s="8"/>
      <c r="G990" s="8"/>
      <c r="H990" s="8"/>
      <c r="I990" s="8"/>
      <c r="J990" s="8"/>
      <c r="K990" s="8"/>
      <c r="L990" s="8"/>
      <c r="M990" s="8"/>
      <c r="N990" s="8"/>
      <c r="O990" s="8"/>
      <c r="P990" s="8"/>
      <c r="Q990" s="8"/>
      <c r="R990" s="8"/>
      <c r="S990" s="8"/>
      <c r="T990" s="8"/>
      <c r="U990" s="8"/>
      <c r="V990" s="8"/>
      <c r="W990" s="8"/>
      <c r="X990" s="8"/>
      <c r="Z990" s="8"/>
      <c r="AA990" s="8"/>
      <c r="AB990" s="8"/>
      <c r="AC990" s="8"/>
      <c r="AD990" s="8"/>
      <c r="AE990" s="8"/>
      <c r="AF990" s="8"/>
      <c r="AG990" s="8"/>
      <c r="AH990" s="8"/>
      <c r="AI990" s="8"/>
      <c r="AJ990" s="8"/>
      <c r="AK990" s="8"/>
      <c r="AL990" s="8"/>
      <c r="AM990" s="8"/>
      <c r="AN990" s="8"/>
      <c r="AO990" s="8"/>
      <c r="AP990" s="8"/>
      <c r="AQ990" s="8"/>
      <c r="AR990" s="8"/>
      <c r="AS990" s="8"/>
      <c r="AT990" s="8"/>
      <c r="AU990" s="8"/>
      <c r="AV990" s="8"/>
      <c r="AW990" s="8"/>
      <c r="AX990" s="8"/>
      <c r="AY990" s="8"/>
      <c r="AZ990" s="8"/>
      <c r="BA990" s="8"/>
      <c r="BB990" s="8"/>
      <c r="BC990" s="8"/>
      <c r="BD990" s="8"/>
      <c r="BE990" s="8"/>
      <c r="BF990" s="8"/>
      <c r="BG990" s="8"/>
      <c r="BH990" s="8"/>
      <c r="BI990" s="8"/>
      <c r="BJ990" s="8"/>
      <c r="BK990" s="8"/>
      <c r="BL990" s="8"/>
      <c r="BM990" s="8"/>
      <c r="BN990" s="8"/>
      <c r="BO990" s="8"/>
      <c r="BP990" s="8"/>
      <c r="BQ990" s="8"/>
      <c r="BR990" s="8"/>
      <c r="BS990" s="8"/>
      <c r="BT990" s="8"/>
      <c r="BU990" s="8"/>
      <c r="BV990" s="8"/>
      <c r="BW990" s="8"/>
      <c r="BX990" s="8"/>
      <c r="BY990" s="8"/>
      <c r="BZ990" s="8"/>
      <c r="CA990" s="8"/>
      <c r="CB990" s="8"/>
      <c r="CC990" s="8"/>
      <c r="CD990" s="8"/>
      <c r="CE990" s="8"/>
      <c r="CF990" s="8"/>
      <c r="CG990" s="8"/>
      <c r="CH990" s="8"/>
    </row>
    <row r="991" spans="1:86">
      <c r="A991" s="8"/>
      <c r="B991" s="8"/>
      <c r="C991" s="8"/>
      <c r="D991" s="8"/>
      <c r="E991" s="8"/>
      <c r="F991" s="8"/>
      <c r="G991" s="8"/>
      <c r="H991" s="8"/>
      <c r="I991" s="8"/>
      <c r="J991" s="8"/>
      <c r="K991" s="8"/>
      <c r="L991" s="8"/>
      <c r="M991" s="8"/>
      <c r="N991" s="8"/>
      <c r="O991" s="8"/>
      <c r="P991" s="8"/>
      <c r="Q991" s="8"/>
      <c r="R991" s="8"/>
      <c r="S991" s="8"/>
      <c r="T991" s="8"/>
      <c r="U991" s="8"/>
      <c r="V991" s="8"/>
      <c r="W991" s="8"/>
      <c r="X991" s="8"/>
      <c r="Z991" s="8"/>
      <c r="AA991" s="8"/>
      <c r="AB991" s="8"/>
      <c r="AC991" s="8"/>
      <c r="AD991" s="8"/>
      <c r="AE991" s="8"/>
      <c r="AF991" s="8"/>
      <c r="AG991" s="8"/>
      <c r="AH991" s="8"/>
      <c r="AI991" s="8"/>
      <c r="AJ991" s="8"/>
      <c r="AK991" s="8"/>
      <c r="AL991" s="8"/>
      <c r="AM991" s="8"/>
      <c r="AN991" s="8"/>
      <c r="AO991" s="8"/>
      <c r="AP991" s="8"/>
      <c r="AQ991" s="8"/>
      <c r="AR991" s="8"/>
      <c r="AS991" s="8"/>
      <c r="AT991" s="8"/>
      <c r="AU991" s="8"/>
      <c r="AV991" s="8"/>
      <c r="AW991" s="8"/>
      <c r="AX991" s="8"/>
      <c r="AY991" s="8"/>
      <c r="AZ991" s="8"/>
      <c r="BA991" s="8"/>
      <c r="BB991" s="8"/>
      <c r="BC991" s="8"/>
      <c r="BD991" s="8"/>
      <c r="BE991" s="8"/>
      <c r="BF991" s="8"/>
      <c r="BG991" s="8"/>
      <c r="BH991" s="8"/>
      <c r="BI991" s="8"/>
      <c r="BJ991" s="8"/>
      <c r="BK991" s="8"/>
      <c r="BL991" s="8"/>
      <c r="BM991" s="8"/>
      <c r="BN991" s="8"/>
      <c r="BO991" s="8"/>
      <c r="BP991" s="8"/>
      <c r="BQ991" s="8"/>
      <c r="BR991" s="8"/>
      <c r="BS991" s="8"/>
      <c r="BT991" s="8"/>
      <c r="BU991" s="8"/>
      <c r="BV991" s="8"/>
      <c r="BW991" s="8"/>
      <c r="BX991" s="8"/>
      <c r="BY991" s="8"/>
      <c r="BZ991" s="8"/>
      <c r="CA991" s="8"/>
      <c r="CB991" s="8"/>
      <c r="CC991" s="8"/>
      <c r="CD991" s="8"/>
      <c r="CE991" s="8"/>
      <c r="CF991" s="8"/>
      <c r="CG991" s="8"/>
      <c r="CH991" s="8"/>
    </row>
    <row r="992" spans="1:86">
      <c r="A992" s="8"/>
      <c r="B992" s="8"/>
      <c r="C992" s="8"/>
      <c r="D992" s="8"/>
      <c r="E992" s="8"/>
      <c r="F992" s="8"/>
      <c r="G992" s="8"/>
      <c r="H992" s="8"/>
      <c r="I992" s="8"/>
      <c r="J992" s="8"/>
      <c r="K992" s="8"/>
      <c r="L992" s="8"/>
      <c r="M992" s="8"/>
      <c r="N992" s="8"/>
      <c r="O992" s="8"/>
      <c r="P992" s="8"/>
      <c r="Q992" s="8"/>
      <c r="R992" s="8"/>
      <c r="S992" s="8"/>
      <c r="T992" s="8"/>
      <c r="U992" s="8"/>
      <c r="V992" s="8"/>
      <c r="W992" s="8"/>
      <c r="X992" s="8"/>
      <c r="Z992" s="8"/>
      <c r="AA992" s="8"/>
      <c r="AB992" s="8"/>
      <c r="AC992" s="8"/>
      <c r="AD992" s="8"/>
      <c r="AE992" s="8"/>
      <c r="AF992" s="8"/>
      <c r="AG992" s="8"/>
      <c r="AH992" s="8"/>
      <c r="AI992" s="8"/>
      <c r="AJ992" s="8"/>
      <c r="AK992" s="8"/>
      <c r="AL992" s="8"/>
      <c r="AM992" s="8"/>
      <c r="AN992" s="8"/>
      <c r="AO992" s="8"/>
      <c r="AP992" s="8"/>
      <c r="AQ992" s="8"/>
      <c r="AR992" s="8"/>
      <c r="AS992" s="8"/>
      <c r="AT992" s="8"/>
      <c r="AU992" s="8"/>
      <c r="AV992" s="8"/>
      <c r="AW992" s="8"/>
      <c r="AX992" s="8"/>
      <c r="AY992" s="8"/>
      <c r="AZ992" s="8"/>
      <c r="BA992" s="8"/>
      <c r="BB992" s="8"/>
      <c r="BC992" s="8"/>
      <c r="BD992" s="8"/>
      <c r="BE992" s="8"/>
      <c r="BF992" s="8"/>
      <c r="BG992" s="8"/>
      <c r="BH992" s="8"/>
      <c r="BI992" s="8"/>
      <c r="BJ992" s="8"/>
      <c r="BK992" s="8"/>
      <c r="BL992" s="8"/>
      <c r="BM992" s="8"/>
      <c r="BN992" s="8"/>
      <c r="BO992" s="8"/>
      <c r="BP992" s="8"/>
      <c r="BQ992" s="8"/>
      <c r="BR992" s="8"/>
      <c r="BS992" s="8"/>
      <c r="BT992" s="8"/>
      <c r="BU992" s="8"/>
      <c r="BV992" s="8"/>
      <c r="BW992" s="8"/>
      <c r="BX992" s="8"/>
      <c r="BY992" s="8"/>
      <c r="BZ992" s="8"/>
      <c r="CA992" s="8"/>
      <c r="CB992" s="8"/>
      <c r="CC992" s="8"/>
      <c r="CD992" s="8"/>
      <c r="CE992" s="8"/>
      <c r="CF992" s="8"/>
      <c r="CG992" s="8"/>
      <c r="CH992" s="8"/>
    </row>
    <row r="993" spans="1:86">
      <c r="A993" s="8"/>
      <c r="B993" s="8"/>
      <c r="C993" s="8"/>
      <c r="D993" s="8"/>
      <c r="E993" s="8"/>
      <c r="F993" s="8"/>
      <c r="G993" s="8"/>
      <c r="H993" s="8"/>
      <c r="I993" s="8"/>
      <c r="J993" s="8"/>
      <c r="K993" s="8"/>
      <c r="L993" s="8"/>
      <c r="M993" s="8"/>
      <c r="N993" s="8"/>
      <c r="O993" s="8"/>
      <c r="P993" s="8"/>
      <c r="Q993" s="8"/>
      <c r="R993" s="8"/>
      <c r="S993" s="8"/>
      <c r="T993" s="8"/>
      <c r="U993" s="8"/>
      <c r="V993" s="8"/>
      <c r="W993" s="8"/>
      <c r="X993" s="8"/>
      <c r="Z993" s="8"/>
      <c r="AA993" s="8"/>
      <c r="AB993" s="8"/>
      <c r="AC993" s="8"/>
      <c r="AD993" s="8"/>
      <c r="AE993" s="8"/>
      <c r="AF993" s="8"/>
      <c r="AG993" s="8"/>
      <c r="AH993" s="8"/>
      <c r="AI993" s="8"/>
      <c r="AJ993" s="8"/>
      <c r="AK993" s="8"/>
      <c r="AL993" s="8"/>
      <c r="AM993" s="8"/>
      <c r="AN993" s="8"/>
      <c r="AO993" s="8"/>
      <c r="AP993" s="8"/>
      <c r="AQ993" s="8"/>
      <c r="AR993" s="8"/>
      <c r="AS993" s="8"/>
      <c r="AT993" s="8"/>
      <c r="AU993" s="8"/>
      <c r="AV993" s="8"/>
      <c r="AW993" s="8"/>
      <c r="AX993" s="8"/>
      <c r="AY993" s="8"/>
      <c r="AZ993" s="8"/>
      <c r="BA993" s="8"/>
      <c r="BB993" s="8"/>
      <c r="BC993" s="8"/>
      <c r="BD993" s="8"/>
      <c r="BE993" s="8"/>
      <c r="BF993" s="8"/>
      <c r="BG993" s="8"/>
      <c r="BH993" s="8"/>
      <c r="BI993" s="8"/>
      <c r="BJ993" s="8"/>
      <c r="BK993" s="8"/>
      <c r="BL993" s="8"/>
      <c r="BM993" s="8"/>
      <c r="BN993" s="8"/>
      <c r="BO993" s="8"/>
      <c r="BP993" s="8"/>
      <c r="BQ993" s="8"/>
      <c r="BR993" s="8"/>
      <c r="BS993" s="8"/>
      <c r="BT993" s="8"/>
      <c r="BU993" s="8"/>
      <c r="BV993" s="8"/>
      <c r="BW993" s="8"/>
      <c r="BX993" s="8"/>
      <c r="BY993" s="8"/>
      <c r="BZ993" s="8"/>
      <c r="CA993" s="8"/>
      <c r="CB993" s="8"/>
      <c r="CC993" s="8"/>
      <c r="CD993" s="8"/>
      <c r="CE993" s="8"/>
      <c r="CF993" s="8"/>
      <c r="CG993" s="8"/>
      <c r="CH993" s="8"/>
    </row>
    <row r="994" spans="1:86">
      <c r="A994" s="8"/>
      <c r="B994" s="8"/>
      <c r="C994" s="8"/>
      <c r="D994" s="8"/>
      <c r="E994" s="8"/>
      <c r="F994" s="8"/>
      <c r="G994" s="8"/>
      <c r="H994" s="8"/>
      <c r="I994" s="8"/>
      <c r="J994" s="8"/>
      <c r="K994" s="8"/>
      <c r="L994" s="8"/>
      <c r="M994" s="8"/>
      <c r="N994" s="8"/>
      <c r="O994" s="8"/>
      <c r="P994" s="8"/>
      <c r="Q994" s="8"/>
      <c r="R994" s="8"/>
      <c r="S994" s="8"/>
      <c r="T994" s="8"/>
      <c r="U994" s="8"/>
      <c r="V994" s="8"/>
      <c r="W994" s="8"/>
      <c r="X994" s="8"/>
      <c r="Z994" s="8"/>
      <c r="AA994" s="8"/>
      <c r="AB994" s="8"/>
      <c r="AC994" s="8"/>
      <c r="AD994" s="8"/>
      <c r="AE994" s="8"/>
      <c r="AF994" s="8"/>
      <c r="AG994" s="8"/>
      <c r="AH994" s="8"/>
      <c r="AI994" s="8"/>
      <c r="AJ994" s="8"/>
      <c r="AK994" s="8"/>
      <c r="AL994" s="8"/>
      <c r="AM994" s="8"/>
      <c r="AN994" s="8"/>
      <c r="AO994" s="8"/>
      <c r="AP994" s="8"/>
      <c r="AQ994" s="8"/>
      <c r="AR994" s="8"/>
      <c r="AS994" s="8"/>
      <c r="AT994" s="8"/>
      <c r="AU994" s="8"/>
      <c r="AV994" s="8"/>
      <c r="AW994" s="8"/>
      <c r="AX994" s="8"/>
      <c r="AY994" s="8"/>
      <c r="AZ994" s="8"/>
      <c r="BA994" s="8"/>
      <c r="BB994" s="8"/>
      <c r="BC994" s="8"/>
      <c r="BD994" s="8"/>
      <c r="BE994" s="8"/>
      <c r="BF994" s="8"/>
      <c r="BG994" s="8"/>
      <c r="BH994" s="8"/>
      <c r="BI994" s="8"/>
      <c r="BJ994" s="8"/>
      <c r="BK994" s="8"/>
      <c r="BL994" s="8"/>
      <c r="BM994" s="8"/>
      <c r="BN994" s="8"/>
      <c r="BO994" s="8"/>
      <c r="BP994" s="8"/>
      <c r="BQ994" s="8"/>
      <c r="BR994" s="8"/>
      <c r="BS994" s="8"/>
      <c r="BT994" s="8"/>
      <c r="BU994" s="8"/>
      <c r="BV994" s="8"/>
      <c r="BW994" s="8"/>
      <c r="BX994" s="8"/>
      <c r="BY994" s="8"/>
      <c r="BZ994" s="8"/>
      <c r="CA994" s="8"/>
      <c r="CB994" s="8"/>
      <c r="CC994" s="8"/>
      <c r="CD994" s="8"/>
      <c r="CE994" s="8"/>
      <c r="CF994" s="8"/>
      <c r="CG994" s="8"/>
      <c r="CH994" s="8"/>
    </row>
    <row r="995" spans="1:86">
      <c r="A995" s="8"/>
      <c r="B995" s="8"/>
      <c r="C995" s="8"/>
      <c r="D995" s="8"/>
      <c r="E995" s="8"/>
      <c r="F995" s="8"/>
      <c r="G995" s="8"/>
      <c r="H995" s="8"/>
      <c r="I995" s="8"/>
      <c r="J995" s="8"/>
      <c r="K995" s="8"/>
      <c r="L995" s="8"/>
      <c r="M995" s="8"/>
      <c r="N995" s="8"/>
      <c r="O995" s="8"/>
      <c r="P995" s="8"/>
      <c r="Q995" s="8"/>
      <c r="R995" s="8"/>
      <c r="S995" s="8"/>
      <c r="T995" s="8"/>
      <c r="U995" s="8"/>
      <c r="V995" s="8"/>
      <c r="W995" s="8"/>
      <c r="X995" s="8"/>
      <c r="Z995" s="8"/>
      <c r="AA995" s="8"/>
      <c r="AB995" s="8"/>
      <c r="AC995" s="8"/>
      <c r="AD995" s="8"/>
      <c r="AE995" s="8"/>
      <c r="AF995" s="8"/>
      <c r="AG995" s="8"/>
      <c r="AH995" s="8"/>
      <c r="AI995" s="8"/>
      <c r="AJ995" s="8"/>
      <c r="AK995" s="8"/>
      <c r="AL995" s="8"/>
      <c r="AM995" s="8"/>
      <c r="AN995" s="8"/>
      <c r="AO995" s="8"/>
      <c r="AP995" s="8"/>
      <c r="AQ995" s="8"/>
      <c r="AR995" s="8"/>
      <c r="AS995" s="8"/>
      <c r="AT995" s="8"/>
      <c r="AU995" s="8"/>
      <c r="AV995" s="8"/>
      <c r="AW995" s="8"/>
      <c r="AX995" s="8"/>
      <c r="AY995" s="8"/>
      <c r="AZ995" s="8"/>
      <c r="BA995" s="8"/>
      <c r="BB995" s="8"/>
      <c r="BC995" s="8"/>
      <c r="BD995" s="8"/>
      <c r="BE995" s="8"/>
      <c r="BF995" s="8"/>
      <c r="BG995" s="8"/>
      <c r="BH995" s="8"/>
      <c r="BI995" s="8"/>
      <c r="BJ995" s="8"/>
      <c r="BK995" s="8"/>
      <c r="BL995" s="8"/>
      <c r="BM995" s="8"/>
      <c r="BN995" s="8"/>
      <c r="BO995" s="8"/>
      <c r="BP995" s="8"/>
      <c r="BQ995" s="8"/>
      <c r="BR995" s="8"/>
      <c r="BS995" s="8"/>
      <c r="BT995" s="8"/>
      <c r="BU995" s="8"/>
      <c r="BV995" s="8"/>
      <c r="BW995" s="8"/>
      <c r="BX995" s="8"/>
      <c r="BY995" s="8"/>
      <c r="BZ995" s="8"/>
      <c r="CA995" s="8"/>
      <c r="CB995" s="8"/>
      <c r="CC995" s="8"/>
      <c r="CD995" s="8"/>
      <c r="CE995" s="8"/>
      <c r="CF995" s="8"/>
      <c r="CG995" s="8"/>
      <c r="CH995" s="8"/>
    </row>
    <row r="996" spans="1:86">
      <c r="A996" s="8"/>
      <c r="B996" s="8"/>
      <c r="C996" s="8"/>
      <c r="D996" s="8"/>
      <c r="E996" s="8"/>
      <c r="F996" s="8"/>
      <c r="G996" s="8"/>
      <c r="H996" s="8"/>
      <c r="I996" s="8"/>
      <c r="J996" s="8"/>
      <c r="K996" s="8"/>
      <c r="L996" s="8"/>
      <c r="M996" s="8"/>
      <c r="N996" s="8"/>
      <c r="O996" s="8"/>
      <c r="P996" s="8"/>
      <c r="Q996" s="8"/>
      <c r="R996" s="8"/>
      <c r="S996" s="8"/>
      <c r="T996" s="8"/>
      <c r="U996" s="8"/>
      <c r="V996" s="8"/>
      <c r="W996" s="8"/>
      <c r="X996" s="8"/>
      <c r="Z996" s="8"/>
      <c r="AA996" s="8"/>
      <c r="AB996" s="8"/>
      <c r="AC996" s="8"/>
      <c r="AD996" s="8"/>
      <c r="AE996" s="8"/>
      <c r="AF996" s="8"/>
      <c r="AG996" s="8"/>
      <c r="AH996" s="8"/>
      <c r="AI996" s="8"/>
      <c r="AJ996" s="8"/>
      <c r="AK996" s="8"/>
      <c r="AL996" s="8"/>
      <c r="AM996" s="8"/>
      <c r="AN996" s="8"/>
      <c r="AO996" s="8"/>
      <c r="AP996" s="8"/>
      <c r="AQ996" s="8"/>
      <c r="AR996" s="8"/>
      <c r="AS996" s="8"/>
      <c r="AT996" s="8"/>
      <c r="AU996" s="8"/>
      <c r="AV996" s="8"/>
      <c r="AW996" s="8"/>
      <c r="AX996" s="8"/>
      <c r="AY996" s="8"/>
      <c r="AZ996" s="8"/>
      <c r="BA996" s="8"/>
      <c r="BB996" s="8"/>
      <c r="BC996" s="8"/>
      <c r="BD996" s="8"/>
      <c r="BE996" s="8"/>
      <c r="BF996" s="8"/>
      <c r="BG996" s="8"/>
      <c r="BH996" s="8"/>
      <c r="BI996" s="8"/>
      <c r="BJ996" s="8"/>
      <c r="BK996" s="8"/>
      <c r="BL996" s="8"/>
      <c r="BM996" s="8"/>
      <c r="BN996" s="8"/>
      <c r="BO996" s="8"/>
      <c r="BP996" s="8"/>
      <c r="BQ996" s="8"/>
      <c r="BR996" s="8"/>
      <c r="BS996" s="8"/>
      <c r="BT996" s="8"/>
      <c r="BU996" s="8"/>
      <c r="BV996" s="8"/>
      <c r="BW996" s="8"/>
      <c r="BX996" s="8"/>
      <c r="BY996" s="8"/>
      <c r="BZ996" s="8"/>
      <c r="CA996" s="8"/>
      <c r="CB996" s="8"/>
      <c r="CC996" s="8"/>
      <c r="CD996" s="8"/>
      <c r="CE996" s="8"/>
      <c r="CF996" s="8"/>
      <c r="CG996" s="8"/>
      <c r="CH996" s="8"/>
    </row>
    <row r="997" spans="1:86">
      <c r="A997" s="8"/>
      <c r="B997" s="8"/>
      <c r="C997" s="8"/>
      <c r="D997" s="8"/>
      <c r="E997" s="8"/>
      <c r="F997" s="8"/>
      <c r="G997" s="8"/>
      <c r="H997" s="8"/>
      <c r="I997" s="8"/>
      <c r="J997" s="8"/>
      <c r="K997" s="8"/>
      <c r="L997" s="8"/>
      <c r="M997" s="8"/>
      <c r="N997" s="8"/>
      <c r="O997" s="8"/>
      <c r="P997" s="8"/>
      <c r="Q997" s="8"/>
      <c r="R997" s="8"/>
      <c r="S997" s="8"/>
      <c r="T997" s="8"/>
      <c r="U997" s="8"/>
      <c r="V997" s="8"/>
      <c r="W997" s="8"/>
      <c r="X997" s="8"/>
      <c r="Z997" s="8"/>
      <c r="AA997" s="8"/>
      <c r="AB997" s="8"/>
      <c r="AC997" s="8"/>
      <c r="AD997" s="8"/>
      <c r="AE997" s="8"/>
      <c r="AF997" s="8"/>
      <c r="AG997" s="8"/>
      <c r="AH997" s="8"/>
      <c r="AI997" s="8"/>
      <c r="AJ997" s="8"/>
      <c r="AK997" s="8"/>
      <c r="AL997" s="8"/>
      <c r="AM997" s="8"/>
      <c r="AN997" s="8"/>
      <c r="AO997" s="8"/>
      <c r="AP997" s="8"/>
      <c r="AQ997" s="8"/>
      <c r="AR997" s="8"/>
      <c r="AS997" s="8"/>
      <c r="AT997" s="8"/>
      <c r="AU997" s="8"/>
      <c r="AV997" s="8"/>
      <c r="AW997" s="8"/>
      <c r="AX997" s="8"/>
      <c r="AY997" s="8"/>
      <c r="AZ997" s="8"/>
      <c r="BA997" s="8"/>
      <c r="BB997" s="8"/>
      <c r="BC997" s="8"/>
      <c r="BD997" s="8"/>
      <c r="BE997" s="8"/>
      <c r="BF997" s="8"/>
      <c r="BG997" s="8"/>
      <c r="BH997" s="8"/>
      <c r="BI997" s="8"/>
      <c r="BJ997" s="8"/>
      <c r="BK997" s="8"/>
      <c r="BL997" s="8"/>
      <c r="BM997" s="8"/>
      <c r="BN997" s="8"/>
      <c r="BO997" s="8"/>
      <c r="BP997" s="8"/>
      <c r="BQ997" s="8"/>
      <c r="BR997" s="8"/>
      <c r="BS997" s="8"/>
      <c r="BT997" s="8"/>
      <c r="BU997" s="8"/>
      <c r="BV997" s="8"/>
      <c r="BW997" s="8"/>
      <c r="BX997" s="8"/>
      <c r="BY997" s="8"/>
      <c r="BZ997" s="8"/>
      <c r="CA997" s="8"/>
      <c r="CB997" s="8"/>
      <c r="CC997" s="8"/>
      <c r="CD997" s="8"/>
      <c r="CE997" s="8"/>
      <c r="CF997" s="8"/>
      <c r="CG997" s="8"/>
      <c r="CH997" s="8"/>
    </row>
    <row r="998" spans="1:86">
      <c r="A998" s="8"/>
      <c r="B998" s="8"/>
      <c r="C998" s="8"/>
      <c r="D998" s="8"/>
      <c r="E998" s="8"/>
      <c r="F998" s="8"/>
      <c r="G998" s="8"/>
      <c r="H998" s="8"/>
      <c r="I998" s="8"/>
      <c r="J998" s="8"/>
      <c r="K998" s="8"/>
      <c r="L998" s="8"/>
      <c r="M998" s="8"/>
      <c r="N998" s="8"/>
      <c r="O998" s="8"/>
      <c r="P998" s="8"/>
      <c r="Q998" s="8"/>
      <c r="R998" s="8"/>
      <c r="S998" s="8"/>
      <c r="T998" s="8"/>
      <c r="U998" s="8"/>
      <c r="V998" s="8"/>
      <c r="W998" s="8"/>
      <c r="X998" s="8"/>
      <c r="Z998" s="8"/>
      <c r="AA998" s="8"/>
      <c r="AB998" s="8"/>
      <c r="AC998" s="8"/>
      <c r="AD998" s="8"/>
      <c r="AE998" s="8"/>
      <c r="AF998" s="8"/>
      <c r="AG998" s="8"/>
      <c r="AH998" s="8"/>
      <c r="AI998" s="8"/>
      <c r="AJ998" s="8"/>
      <c r="AK998" s="8"/>
      <c r="AL998" s="8"/>
      <c r="AM998" s="8"/>
      <c r="AN998" s="8"/>
      <c r="AO998" s="8"/>
      <c r="AP998" s="8"/>
      <c r="AQ998" s="8"/>
      <c r="AR998" s="8"/>
      <c r="AS998" s="8"/>
      <c r="AT998" s="8"/>
      <c r="AU998" s="8"/>
      <c r="AV998" s="8"/>
      <c r="AW998" s="8"/>
      <c r="AX998" s="8"/>
      <c r="AY998" s="8"/>
      <c r="AZ998" s="8"/>
      <c r="BA998" s="8"/>
      <c r="BB998" s="8"/>
      <c r="BC998" s="8"/>
      <c r="BD998" s="8"/>
      <c r="BE998" s="8"/>
      <c r="BF998" s="8"/>
      <c r="BG998" s="8"/>
      <c r="BH998" s="8"/>
      <c r="BI998" s="8"/>
      <c r="BJ998" s="8"/>
      <c r="BK998" s="8"/>
      <c r="BL998" s="8"/>
      <c r="BM998" s="8"/>
      <c r="BN998" s="8"/>
      <c r="BO998" s="8"/>
      <c r="BP998" s="8"/>
      <c r="BQ998" s="8"/>
      <c r="BR998" s="8"/>
      <c r="BS998" s="8"/>
      <c r="BT998" s="8"/>
      <c r="BU998" s="8"/>
      <c r="BV998" s="8"/>
      <c r="BW998" s="8"/>
      <c r="BX998" s="8"/>
      <c r="BY998" s="8"/>
      <c r="BZ998" s="8"/>
      <c r="CA998" s="8"/>
      <c r="CB998" s="8"/>
      <c r="CC998" s="8"/>
      <c r="CD998" s="8"/>
      <c r="CE998" s="8"/>
      <c r="CF998" s="8"/>
      <c r="CG998" s="8"/>
      <c r="CH998" s="8"/>
    </row>
    <row r="999" spans="1:86">
      <c r="A999" s="8"/>
      <c r="B999" s="8"/>
      <c r="C999" s="8"/>
      <c r="D999" s="8"/>
      <c r="E999" s="8"/>
      <c r="F999" s="8"/>
      <c r="G999" s="8"/>
      <c r="H999" s="8"/>
      <c r="I999" s="8"/>
      <c r="J999" s="8"/>
      <c r="K999" s="8"/>
      <c r="L999" s="8"/>
      <c r="M999" s="8"/>
      <c r="N999" s="8"/>
      <c r="O999" s="8"/>
      <c r="P999" s="8"/>
      <c r="Q999" s="8"/>
      <c r="R999" s="8"/>
      <c r="S999" s="8"/>
      <c r="T999" s="8"/>
      <c r="U999" s="8"/>
      <c r="V999" s="8"/>
      <c r="W999" s="8"/>
      <c r="X999" s="8"/>
      <c r="Z999" s="8"/>
      <c r="AA999" s="8"/>
      <c r="AB999" s="8"/>
      <c r="AC999" s="8"/>
      <c r="AD999" s="8"/>
      <c r="AE999" s="8"/>
      <c r="AF999" s="8"/>
      <c r="AG999" s="8"/>
      <c r="AH999" s="8"/>
      <c r="AI999" s="8"/>
      <c r="AJ999" s="8"/>
      <c r="AK999" s="8"/>
      <c r="AL999" s="8"/>
      <c r="AM999" s="8"/>
      <c r="AN999" s="8"/>
      <c r="AO999" s="8"/>
      <c r="AP999" s="8"/>
      <c r="AQ999" s="8"/>
      <c r="AR999" s="8"/>
      <c r="AS999" s="8"/>
      <c r="AT999" s="8"/>
      <c r="AU999" s="8"/>
      <c r="AV999" s="8"/>
      <c r="AW999" s="8"/>
      <c r="AX999" s="8"/>
      <c r="AY999" s="8"/>
      <c r="AZ999" s="8"/>
      <c r="BA999" s="8"/>
      <c r="BB999" s="8"/>
      <c r="BC999" s="8"/>
      <c r="BD999" s="8"/>
      <c r="BE999" s="8"/>
      <c r="BF999" s="8"/>
      <c r="BG999" s="8"/>
      <c r="BH999" s="8"/>
      <c r="BI999" s="8"/>
      <c r="BJ999" s="8"/>
      <c r="BK999" s="8"/>
      <c r="BL999" s="8"/>
      <c r="BM999" s="8"/>
      <c r="BN999" s="8"/>
      <c r="BO999" s="8"/>
      <c r="BP999" s="8"/>
      <c r="BQ999" s="8"/>
      <c r="BR999" s="8"/>
      <c r="BS999" s="8"/>
      <c r="BT999" s="8"/>
      <c r="BU999" s="8"/>
      <c r="BV999" s="8"/>
      <c r="BW999" s="8"/>
      <c r="BX999" s="8"/>
      <c r="BY999" s="8"/>
      <c r="BZ999" s="8"/>
      <c r="CA999" s="8"/>
      <c r="CB999" s="8"/>
      <c r="CC999" s="8"/>
      <c r="CD999" s="8"/>
      <c r="CE999" s="8"/>
      <c r="CF999" s="8"/>
      <c r="CG999" s="8"/>
      <c r="CH999" s="8"/>
    </row>
    <row r="1000" spans="1:86">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Z1000" s="8"/>
      <c r="AA1000" s="8"/>
      <c r="AB1000" s="8"/>
      <c r="AC1000" s="8"/>
      <c r="AD1000" s="8"/>
      <c r="AE1000" s="8"/>
      <c r="AF1000" s="8"/>
      <c r="AG1000" s="8"/>
      <c r="AH1000" s="8"/>
      <c r="AI1000" s="8"/>
      <c r="AJ1000" s="8"/>
      <c r="AK1000" s="8"/>
      <c r="AL1000" s="8"/>
      <c r="AM1000" s="8"/>
      <c r="AN1000" s="8"/>
      <c r="AO1000" s="8"/>
      <c r="AP1000" s="8"/>
      <c r="AQ1000" s="8"/>
      <c r="AR1000" s="8"/>
      <c r="AS1000" s="8"/>
      <c r="AT1000" s="8"/>
      <c r="AU1000" s="8"/>
      <c r="AV1000" s="8"/>
      <c r="AW1000" s="8"/>
      <c r="AX1000" s="8"/>
      <c r="AY1000" s="8"/>
      <c r="AZ1000" s="8"/>
      <c r="BA1000" s="8"/>
      <c r="BB1000" s="8"/>
      <c r="BC1000" s="8"/>
      <c r="BD1000" s="8"/>
      <c r="BE1000" s="8"/>
      <c r="BF1000" s="8"/>
      <c r="BG1000" s="8"/>
      <c r="BH1000" s="8"/>
      <c r="BI1000" s="8"/>
      <c r="BJ1000" s="8"/>
      <c r="BK1000" s="8"/>
      <c r="BL1000" s="8"/>
      <c r="BM1000" s="8"/>
      <c r="BN1000" s="8"/>
      <c r="BO1000" s="8"/>
      <c r="BP1000" s="8"/>
      <c r="BQ1000" s="8"/>
      <c r="BR1000" s="8"/>
      <c r="BS1000" s="8"/>
      <c r="BT1000" s="8"/>
      <c r="BU1000" s="8"/>
      <c r="BV1000" s="8"/>
      <c r="BW1000" s="8"/>
      <c r="BX1000" s="8"/>
      <c r="BY1000" s="8"/>
      <c r="BZ1000" s="8"/>
      <c r="CA1000" s="8"/>
      <c r="CB1000" s="8"/>
      <c r="CC1000" s="8"/>
      <c r="CD1000" s="8"/>
      <c r="CE1000" s="8"/>
      <c r="CF1000" s="8"/>
      <c r="CG1000" s="8"/>
      <c r="CH1000" s="8"/>
    </row>
    <row r="1001" spans="1:86">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Z1001" s="8"/>
      <c r="AA1001" s="8"/>
      <c r="AB1001" s="8"/>
      <c r="AC1001" s="8"/>
      <c r="AD1001" s="8"/>
      <c r="AE1001" s="8"/>
      <c r="AF1001" s="8"/>
      <c r="AG1001" s="8"/>
      <c r="AH1001" s="8"/>
      <c r="AI1001" s="8"/>
      <c r="AJ1001" s="8"/>
      <c r="AK1001" s="8"/>
      <c r="AL1001" s="8"/>
      <c r="AM1001" s="8"/>
      <c r="AN1001" s="8"/>
      <c r="AO1001" s="8"/>
      <c r="AP1001" s="8"/>
      <c r="AQ1001" s="8"/>
      <c r="AR1001" s="8"/>
      <c r="AS1001" s="8"/>
      <c r="AT1001" s="8"/>
      <c r="AU1001" s="8"/>
      <c r="AV1001" s="8"/>
      <c r="AW1001" s="8"/>
      <c r="AX1001" s="8"/>
      <c r="AY1001" s="8"/>
      <c r="AZ1001" s="8"/>
      <c r="BA1001" s="8"/>
      <c r="BB1001" s="8"/>
      <c r="BC1001" s="8"/>
      <c r="BD1001" s="8"/>
      <c r="BE1001" s="8"/>
      <c r="BF1001" s="8"/>
      <c r="BG1001" s="8"/>
      <c r="BH1001" s="8"/>
      <c r="BI1001" s="8"/>
      <c r="BJ1001" s="8"/>
      <c r="BK1001" s="8"/>
      <c r="BL1001" s="8"/>
      <c r="BM1001" s="8"/>
      <c r="BN1001" s="8"/>
      <c r="BO1001" s="8"/>
      <c r="BP1001" s="8"/>
      <c r="BQ1001" s="8"/>
      <c r="BR1001" s="8"/>
      <c r="BS1001" s="8"/>
      <c r="BT1001" s="8"/>
      <c r="BU1001" s="8"/>
      <c r="BV1001" s="8"/>
      <c r="BW1001" s="8"/>
      <c r="BX1001" s="8"/>
      <c r="BY1001" s="8"/>
      <c r="BZ1001" s="8"/>
      <c r="CA1001" s="8"/>
      <c r="CB1001" s="8"/>
      <c r="CC1001" s="8"/>
      <c r="CD1001" s="8"/>
      <c r="CE1001" s="8"/>
      <c r="CF1001" s="8"/>
      <c r="CG1001" s="8"/>
      <c r="CH1001" s="8"/>
    </row>
    <row r="1002" spans="1:86">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Z1002" s="8"/>
      <c r="AA1002" s="8"/>
      <c r="AB1002" s="8"/>
      <c r="AC1002" s="8"/>
      <c r="AD1002" s="8"/>
      <c r="AE1002" s="8"/>
      <c r="AF1002" s="8"/>
      <c r="AG1002" s="8"/>
      <c r="AH1002" s="8"/>
      <c r="AI1002" s="8"/>
      <c r="AJ1002" s="8"/>
      <c r="AK1002" s="8"/>
      <c r="AL1002" s="8"/>
      <c r="AM1002" s="8"/>
      <c r="AN1002" s="8"/>
      <c r="AO1002" s="8"/>
      <c r="AP1002" s="8"/>
      <c r="AQ1002" s="8"/>
      <c r="AR1002" s="8"/>
      <c r="AS1002" s="8"/>
      <c r="AT1002" s="8"/>
      <c r="AU1002" s="8"/>
      <c r="AV1002" s="8"/>
      <c r="AW1002" s="8"/>
      <c r="AX1002" s="8"/>
      <c r="AY1002" s="8"/>
      <c r="AZ1002" s="8"/>
      <c r="BA1002" s="8"/>
      <c r="BB1002" s="8"/>
      <c r="BC1002" s="8"/>
      <c r="BD1002" s="8"/>
      <c r="BE1002" s="8"/>
      <c r="BF1002" s="8"/>
      <c r="BG1002" s="8"/>
      <c r="BH1002" s="8"/>
      <c r="BI1002" s="8"/>
      <c r="BJ1002" s="8"/>
      <c r="BK1002" s="8"/>
      <c r="BL1002" s="8"/>
      <c r="BM1002" s="8"/>
      <c r="BN1002" s="8"/>
      <c r="BO1002" s="8"/>
      <c r="BP1002" s="8"/>
      <c r="BQ1002" s="8"/>
      <c r="BR1002" s="8"/>
      <c r="BS1002" s="8"/>
      <c r="BT1002" s="8"/>
      <c r="BU1002" s="8"/>
      <c r="BV1002" s="8"/>
      <c r="BW1002" s="8"/>
      <c r="BX1002" s="8"/>
      <c r="BY1002" s="8"/>
      <c r="BZ1002" s="8"/>
      <c r="CA1002" s="8"/>
      <c r="CB1002" s="8"/>
      <c r="CC1002" s="8"/>
      <c r="CD1002" s="8"/>
      <c r="CE1002" s="8"/>
      <c r="CF1002" s="8"/>
      <c r="CG1002" s="8"/>
      <c r="CH1002" s="8"/>
    </row>
    <row r="1003" spans="1:86">
      <c r="A1003" s="8"/>
      <c r="B1003" s="8"/>
      <c r="C1003" s="8"/>
      <c r="D1003" s="8"/>
      <c r="E1003" s="8"/>
      <c r="F1003" s="8"/>
      <c r="G1003" s="8"/>
      <c r="H1003" s="8"/>
      <c r="I1003" s="8"/>
      <c r="J1003" s="8"/>
      <c r="K1003" s="8"/>
      <c r="L1003" s="8"/>
      <c r="M1003" s="8"/>
      <c r="N1003" s="8"/>
      <c r="O1003" s="8"/>
      <c r="P1003" s="8"/>
      <c r="Q1003" s="8"/>
      <c r="R1003" s="8"/>
      <c r="S1003" s="8"/>
      <c r="T1003" s="8"/>
      <c r="U1003" s="8"/>
      <c r="V1003" s="8"/>
      <c r="W1003" s="8"/>
      <c r="X1003" s="8"/>
      <c r="Z1003" s="8"/>
      <c r="AA1003" s="8"/>
      <c r="AB1003" s="8"/>
      <c r="AC1003" s="8"/>
      <c r="AD1003" s="8"/>
      <c r="AE1003" s="8"/>
      <c r="AF1003" s="8"/>
      <c r="AG1003" s="8"/>
      <c r="AH1003" s="8"/>
      <c r="AI1003" s="8"/>
      <c r="AJ1003" s="8"/>
      <c r="AK1003" s="8"/>
      <c r="AL1003" s="8"/>
      <c r="AM1003" s="8"/>
      <c r="AN1003" s="8"/>
      <c r="AO1003" s="8"/>
      <c r="AP1003" s="8"/>
      <c r="AQ1003" s="8"/>
      <c r="AR1003" s="8"/>
      <c r="AS1003" s="8"/>
      <c r="AT1003" s="8"/>
      <c r="AU1003" s="8"/>
      <c r="AV1003" s="8"/>
      <c r="AW1003" s="8"/>
      <c r="AX1003" s="8"/>
      <c r="AY1003" s="8"/>
      <c r="AZ1003" s="8"/>
      <c r="BA1003" s="8"/>
      <c r="BB1003" s="8"/>
      <c r="BC1003" s="8"/>
      <c r="BD1003" s="8"/>
      <c r="BE1003" s="8"/>
      <c r="BF1003" s="8"/>
      <c r="BG1003" s="8"/>
      <c r="BH1003" s="8"/>
      <c r="BI1003" s="8"/>
      <c r="BJ1003" s="8"/>
      <c r="BK1003" s="8"/>
      <c r="BL1003" s="8"/>
      <c r="BM1003" s="8"/>
      <c r="BN1003" s="8"/>
      <c r="BO1003" s="8"/>
      <c r="BP1003" s="8"/>
      <c r="BQ1003" s="8"/>
      <c r="BR1003" s="8"/>
      <c r="BS1003" s="8"/>
      <c r="BT1003" s="8"/>
      <c r="BU1003" s="8"/>
      <c r="BV1003" s="8"/>
      <c r="BW1003" s="8"/>
      <c r="BX1003" s="8"/>
      <c r="BY1003" s="8"/>
      <c r="BZ1003" s="8"/>
      <c r="CA1003" s="8"/>
      <c r="CB1003" s="8"/>
      <c r="CC1003" s="8"/>
      <c r="CD1003" s="8"/>
      <c r="CE1003" s="8"/>
      <c r="CF1003" s="8"/>
      <c r="CG1003" s="8"/>
      <c r="CH1003" s="8"/>
    </row>
    <row r="1004" spans="1:86">
      <c r="A1004" s="8"/>
      <c r="B1004" s="8"/>
      <c r="C1004" s="8"/>
      <c r="D1004" s="8"/>
      <c r="E1004" s="8"/>
      <c r="F1004" s="8"/>
      <c r="G1004" s="8"/>
      <c r="H1004" s="8"/>
      <c r="I1004" s="8"/>
      <c r="J1004" s="8"/>
      <c r="K1004" s="8"/>
      <c r="L1004" s="8"/>
      <c r="M1004" s="8"/>
      <c r="N1004" s="8"/>
      <c r="O1004" s="8"/>
      <c r="P1004" s="8"/>
      <c r="Q1004" s="8"/>
      <c r="R1004" s="8"/>
      <c r="S1004" s="8"/>
      <c r="T1004" s="8"/>
      <c r="U1004" s="8"/>
      <c r="V1004" s="8"/>
      <c r="W1004" s="8"/>
      <c r="X1004" s="8"/>
      <c r="Z1004" s="8"/>
      <c r="AA1004" s="8"/>
      <c r="AB1004" s="8"/>
      <c r="AC1004" s="8"/>
      <c r="AD1004" s="8"/>
      <c r="AE1004" s="8"/>
      <c r="AF1004" s="8"/>
      <c r="AG1004" s="8"/>
      <c r="AH1004" s="8"/>
      <c r="AI1004" s="8"/>
      <c r="AJ1004" s="8"/>
      <c r="AK1004" s="8"/>
      <c r="AL1004" s="8"/>
      <c r="AM1004" s="8"/>
      <c r="AN1004" s="8"/>
      <c r="AO1004" s="8"/>
      <c r="AP1004" s="8"/>
      <c r="AQ1004" s="8"/>
      <c r="AR1004" s="8"/>
      <c r="AS1004" s="8"/>
      <c r="AT1004" s="8"/>
      <c r="AU1004" s="8"/>
      <c r="AV1004" s="8"/>
      <c r="AW1004" s="8"/>
      <c r="AX1004" s="8"/>
      <c r="AY1004" s="8"/>
      <c r="AZ1004" s="8"/>
      <c r="BA1004" s="8"/>
      <c r="BB1004" s="8"/>
      <c r="BC1004" s="8"/>
      <c r="BD1004" s="8"/>
      <c r="BE1004" s="8"/>
      <c r="BF1004" s="8"/>
      <c r="BG1004" s="8"/>
      <c r="BH1004" s="8"/>
      <c r="BI1004" s="8"/>
      <c r="BJ1004" s="8"/>
      <c r="BK1004" s="8"/>
      <c r="BL1004" s="8"/>
      <c r="BM1004" s="8"/>
      <c r="BN1004" s="8"/>
      <c r="BO1004" s="8"/>
      <c r="BP1004" s="8"/>
      <c r="BQ1004" s="8"/>
      <c r="BR1004" s="8"/>
      <c r="BS1004" s="8"/>
      <c r="BT1004" s="8"/>
      <c r="BU1004" s="8"/>
      <c r="BV1004" s="8"/>
      <c r="BW1004" s="8"/>
      <c r="BX1004" s="8"/>
      <c r="BY1004" s="8"/>
      <c r="BZ1004" s="8"/>
      <c r="CA1004" s="8"/>
      <c r="CB1004" s="8"/>
      <c r="CC1004" s="8"/>
      <c r="CD1004" s="8"/>
      <c r="CE1004" s="8"/>
      <c r="CF1004" s="8"/>
      <c r="CG1004" s="8"/>
      <c r="CH1004" s="8"/>
    </row>
    <row r="1005" spans="1:86">
      <c r="A1005" s="8"/>
      <c r="B1005" s="8"/>
      <c r="C1005" s="8"/>
      <c r="D1005" s="8"/>
      <c r="E1005" s="8"/>
      <c r="F1005" s="8"/>
      <c r="G1005" s="8"/>
      <c r="H1005" s="8"/>
      <c r="I1005" s="8"/>
      <c r="J1005" s="8"/>
      <c r="K1005" s="8"/>
      <c r="L1005" s="8"/>
      <c r="M1005" s="8"/>
      <c r="N1005" s="8"/>
      <c r="O1005" s="8"/>
      <c r="P1005" s="8"/>
      <c r="Q1005" s="8"/>
      <c r="R1005" s="8"/>
      <c r="S1005" s="8"/>
      <c r="T1005" s="8"/>
      <c r="U1005" s="8"/>
      <c r="V1005" s="8"/>
      <c r="W1005" s="8"/>
      <c r="X1005" s="8"/>
      <c r="Z1005" s="8"/>
      <c r="AA1005" s="8"/>
      <c r="AB1005" s="8"/>
      <c r="AC1005" s="8"/>
      <c r="AD1005" s="8"/>
      <c r="AE1005" s="8"/>
      <c r="AF1005" s="8"/>
      <c r="AG1005" s="8"/>
      <c r="AH1005" s="8"/>
      <c r="AI1005" s="8"/>
      <c r="AJ1005" s="8"/>
      <c r="AK1005" s="8"/>
      <c r="AL1005" s="8"/>
      <c r="AM1005" s="8"/>
      <c r="AN1005" s="8"/>
      <c r="AO1005" s="8"/>
      <c r="AP1005" s="8"/>
      <c r="AQ1005" s="8"/>
      <c r="AR1005" s="8"/>
      <c r="AS1005" s="8"/>
      <c r="AT1005" s="8"/>
      <c r="AU1005" s="8"/>
      <c r="AV1005" s="8"/>
      <c r="AW1005" s="8"/>
      <c r="AX1005" s="8"/>
      <c r="AY1005" s="8"/>
      <c r="AZ1005" s="8"/>
      <c r="BA1005" s="8"/>
      <c r="BB1005" s="8"/>
      <c r="BC1005" s="8"/>
      <c r="BD1005" s="8"/>
      <c r="BE1005" s="8"/>
      <c r="BF1005" s="8"/>
      <c r="BG1005" s="8"/>
      <c r="BH1005" s="8"/>
      <c r="BI1005" s="8"/>
      <c r="BJ1005" s="8"/>
      <c r="BK1005" s="8"/>
      <c r="BL1005" s="8"/>
      <c r="BM1005" s="8"/>
      <c r="BN1005" s="8"/>
      <c r="BO1005" s="8"/>
      <c r="BP1005" s="8"/>
      <c r="BQ1005" s="8"/>
      <c r="BR1005" s="8"/>
      <c r="BS1005" s="8"/>
      <c r="BT1005" s="8"/>
      <c r="BU1005" s="8"/>
      <c r="BV1005" s="8"/>
      <c r="BW1005" s="8"/>
      <c r="BX1005" s="8"/>
      <c r="BY1005" s="8"/>
      <c r="BZ1005" s="8"/>
      <c r="CA1005" s="8"/>
      <c r="CB1005" s="8"/>
      <c r="CC1005" s="8"/>
      <c r="CD1005" s="8"/>
      <c r="CE1005" s="8"/>
      <c r="CF1005" s="8"/>
      <c r="CG1005" s="8"/>
      <c r="CH1005" s="8"/>
    </row>
    <row r="1006" spans="1:86">
      <c r="A1006" s="8"/>
      <c r="B1006" s="8"/>
      <c r="C1006" s="8"/>
      <c r="D1006" s="8"/>
      <c r="E1006" s="8"/>
      <c r="F1006" s="8"/>
      <c r="G1006" s="8"/>
      <c r="H1006" s="8"/>
      <c r="I1006" s="8"/>
      <c r="J1006" s="8"/>
      <c r="K1006" s="8"/>
      <c r="L1006" s="8"/>
      <c r="M1006" s="8"/>
      <c r="N1006" s="8"/>
      <c r="O1006" s="8"/>
      <c r="P1006" s="8"/>
      <c r="Q1006" s="8"/>
      <c r="R1006" s="8"/>
      <c r="S1006" s="8"/>
      <c r="T1006" s="8"/>
      <c r="U1006" s="8"/>
      <c r="V1006" s="8"/>
      <c r="W1006" s="8"/>
      <c r="X1006" s="8"/>
      <c r="Z1006" s="8"/>
      <c r="AA1006" s="8"/>
      <c r="AB1006" s="8"/>
      <c r="AC1006" s="8"/>
      <c r="AD1006" s="8"/>
      <c r="AE1006" s="8"/>
      <c r="AF1006" s="8"/>
      <c r="AG1006" s="8"/>
      <c r="AH1006" s="8"/>
      <c r="AI1006" s="8"/>
      <c r="AJ1006" s="8"/>
      <c r="AK1006" s="8"/>
      <c r="AL1006" s="8"/>
      <c r="AM1006" s="8"/>
      <c r="AN1006" s="8"/>
      <c r="AO1006" s="8"/>
      <c r="AP1006" s="8"/>
      <c r="AQ1006" s="8"/>
      <c r="AR1006" s="8"/>
      <c r="AS1006" s="8"/>
      <c r="AT1006" s="8"/>
      <c r="AU1006" s="8"/>
      <c r="AV1006" s="8"/>
      <c r="AW1006" s="8"/>
      <c r="AX1006" s="8"/>
      <c r="AY1006" s="8"/>
      <c r="AZ1006" s="8"/>
      <c r="BA1006" s="8"/>
      <c r="BB1006" s="8"/>
      <c r="BC1006" s="8"/>
      <c r="BD1006" s="8"/>
      <c r="BE1006" s="8"/>
      <c r="BF1006" s="8"/>
      <c r="BG1006" s="8"/>
      <c r="BH1006" s="8"/>
      <c r="BI1006" s="8"/>
      <c r="BJ1006" s="8"/>
      <c r="BK1006" s="8"/>
      <c r="BL1006" s="8"/>
      <c r="BM1006" s="8"/>
      <c r="BN1006" s="8"/>
      <c r="BO1006" s="8"/>
      <c r="BP1006" s="8"/>
      <c r="BQ1006" s="8"/>
      <c r="BR1006" s="8"/>
      <c r="BS1006" s="8"/>
      <c r="BT1006" s="8"/>
      <c r="BU1006" s="8"/>
      <c r="BV1006" s="8"/>
      <c r="BW1006" s="8"/>
      <c r="BX1006" s="8"/>
      <c r="BY1006" s="8"/>
      <c r="BZ1006" s="8"/>
      <c r="CA1006" s="8"/>
      <c r="CB1006" s="8"/>
      <c r="CC1006" s="8"/>
      <c r="CD1006" s="8"/>
      <c r="CE1006" s="8"/>
      <c r="CF1006" s="8"/>
      <c r="CG1006" s="8"/>
      <c r="CH1006" s="8"/>
    </row>
    <row r="1007" spans="1:86">
      <c r="A1007" s="8"/>
      <c r="B1007" s="8"/>
      <c r="C1007" s="8"/>
      <c r="D1007" s="8"/>
      <c r="E1007" s="8"/>
      <c r="F1007" s="8"/>
      <c r="G1007" s="8"/>
      <c r="H1007" s="8"/>
      <c r="I1007" s="8"/>
      <c r="J1007" s="8"/>
      <c r="K1007" s="8"/>
      <c r="L1007" s="8"/>
      <c r="M1007" s="8"/>
      <c r="N1007" s="8"/>
      <c r="O1007" s="8"/>
      <c r="P1007" s="8"/>
      <c r="Q1007" s="8"/>
      <c r="R1007" s="8"/>
      <c r="S1007" s="8"/>
      <c r="T1007" s="8"/>
      <c r="U1007" s="8"/>
      <c r="V1007" s="8"/>
      <c r="W1007" s="8"/>
      <c r="X1007" s="8"/>
      <c r="Z1007" s="8"/>
      <c r="AA1007" s="8"/>
      <c r="AB1007" s="8"/>
      <c r="AC1007" s="8"/>
      <c r="AD1007" s="8"/>
      <c r="AE1007" s="8"/>
      <c r="AF1007" s="8"/>
      <c r="AG1007" s="8"/>
      <c r="AH1007" s="8"/>
      <c r="AI1007" s="8"/>
      <c r="AJ1007" s="8"/>
      <c r="AK1007" s="8"/>
      <c r="AL1007" s="8"/>
      <c r="AM1007" s="8"/>
      <c r="AN1007" s="8"/>
      <c r="AO1007" s="8"/>
      <c r="AP1007" s="8"/>
      <c r="AQ1007" s="8"/>
      <c r="AR1007" s="8"/>
      <c r="AS1007" s="8"/>
      <c r="AT1007" s="8"/>
      <c r="AU1007" s="8"/>
      <c r="AV1007" s="8"/>
      <c r="AW1007" s="8"/>
      <c r="AX1007" s="8"/>
      <c r="AY1007" s="8"/>
      <c r="AZ1007" s="8"/>
      <c r="BA1007" s="8"/>
      <c r="BB1007" s="8"/>
      <c r="BC1007" s="8"/>
      <c r="BD1007" s="8"/>
      <c r="BE1007" s="8"/>
      <c r="BF1007" s="8"/>
      <c r="BG1007" s="8"/>
      <c r="BH1007" s="8"/>
      <c r="BI1007" s="8"/>
      <c r="BJ1007" s="8"/>
      <c r="BK1007" s="8"/>
      <c r="BL1007" s="8"/>
      <c r="BM1007" s="8"/>
      <c r="BN1007" s="8"/>
      <c r="BO1007" s="8"/>
      <c r="BP1007" s="8"/>
      <c r="BQ1007" s="8"/>
      <c r="BR1007" s="8"/>
      <c r="BS1007" s="8"/>
      <c r="BT1007" s="8"/>
      <c r="BU1007" s="8"/>
      <c r="BV1007" s="8"/>
      <c r="BW1007" s="8"/>
      <c r="BX1007" s="8"/>
      <c r="BY1007" s="8"/>
      <c r="BZ1007" s="8"/>
      <c r="CA1007" s="8"/>
      <c r="CB1007" s="8"/>
      <c r="CC1007" s="8"/>
      <c r="CD1007" s="8"/>
      <c r="CE1007" s="8"/>
      <c r="CF1007" s="8"/>
      <c r="CG1007" s="8"/>
      <c r="CH1007" s="8"/>
    </row>
    <row r="1008" spans="1:86">
      <c r="A1008" s="8"/>
      <c r="B1008" s="8"/>
      <c r="C1008" s="8"/>
      <c r="D1008" s="8"/>
      <c r="E1008" s="8"/>
      <c r="F1008" s="8"/>
      <c r="G1008" s="8"/>
      <c r="H1008" s="8"/>
      <c r="I1008" s="8"/>
      <c r="J1008" s="8"/>
      <c r="K1008" s="8"/>
      <c r="L1008" s="8"/>
      <c r="M1008" s="8"/>
      <c r="N1008" s="8"/>
      <c r="O1008" s="8"/>
      <c r="P1008" s="8"/>
      <c r="Q1008" s="8"/>
      <c r="R1008" s="8"/>
      <c r="S1008" s="8"/>
      <c r="T1008" s="8"/>
      <c r="U1008" s="8"/>
      <c r="V1008" s="8"/>
      <c r="W1008" s="8"/>
      <c r="X1008" s="8"/>
      <c r="Z1008" s="8"/>
      <c r="AA1008" s="8"/>
      <c r="AB1008" s="8"/>
      <c r="AC1008" s="8"/>
      <c r="AD1008" s="8"/>
      <c r="AE1008" s="8"/>
      <c r="AF1008" s="8"/>
      <c r="AG1008" s="8"/>
      <c r="AH1008" s="8"/>
      <c r="AI1008" s="8"/>
      <c r="AJ1008" s="8"/>
      <c r="AK1008" s="8"/>
      <c r="AL1008" s="8"/>
      <c r="AM1008" s="8"/>
      <c r="AN1008" s="8"/>
      <c r="AO1008" s="8"/>
      <c r="AP1008" s="8"/>
      <c r="AQ1008" s="8"/>
      <c r="AR1008" s="8"/>
      <c r="AS1008" s="8"/>
      <c r="AT1008" s="8"/>
      <c r="AU1008" s="8"/>
      <c r="AV1008" s="8"/>
      <c r="AW1008" s="8"/>
      <c r="AX1008" s="8"/>
      <c r="AY1008" s="8"/>
      <c r="AZ1008" s="8"/>
      <c r="BA1008" s="8"/>
      <c r="BB1008" s="8"/>
      <c r="BC1008" s="8"/>
      <c r="BD1008" s="8"/>
      <c r="BE1008" s="8"/>
      <c r="BF1008" s="8"/>
      <c r="BG1008" s="8"/>
      <c r="BH1008" s="8"/>
      <c r="BI1008" s="8"/>
      <c r="BJ1008" s="8"/>
      <c r="BK1008" s="8"/>
      <c r="BL1008" s="8"/>
      <c r="BM1008" s="8"/>
      <c r="BN1008" s="8"/>
      <c r="BO1008" s="8"/>
      <c r="BP1008" s="8"/>
      <c r="BQ1008" s="8"/>
      <c r="BR1008" s="8"/>
      <c r="BS1008" s="8"/>
      <c r="BT1008" s="8"/>
      <c r="BU1008" s="8"/>
      <c r="BV1008" s="8"/>
      <c r="BW1008" s="8"/>
      <c r="BX1008" s="8"/>
      <c r="BY1008" s="8"/>
      <c r="BZ1008" s="8"/>
      <c r="CA1008" s="8"/>
      <c r="CB1008" s="8"/>
      <c r="CC1008" s="8"/>
      <c r="CD1008" s="8"/>
      <c r="CE1008" s="8"/>
      <c r="CF1008" s="8"/>
      <c r="CG1008" s="8"/>
      <c r="CH1008" s="8"/>
    </row>
    <row r="1009" spans="1:86">
      <c r="A1009" s="8"/>
      <c r="B1009" s="8"/>
      <c r="C1009" s="8"/>
      <c r="D1009" s="8"/>
      <c r="E1009" s="8"/>
      <c r="F1009" s="8"/>
      <c r="G1009" s="8"/>
      <c r="H1009" s="8"/>
      <c r="I1009" s="8"/>
      <c r="J1009" s="8"/>
      <c r="K1009" s="8"/>
      <c r="L1009" s="8"/>
      <c r="M1009" s="8"/>
      <c r="N1009" s="8"/>
      <c r="O1009" s="8"/>
      <c r="P1009" s="8"/>
      <c r="Q1009" s="8"/>
      <c r="R1009" s="8"/>
      <c r="S1009" s="8"/>
      <c r="T1009" s="8"/>
      <c r="U1009" s="8"/>
      <c r="V1009" s="8"/>
      <c r="W1009" s="8"/>
      <c r="X1009" s="8"/>
      <c r="Z1009" s="8"/>
      <c r="AA1009" s="8"/>
      <c r="AB1009" s="8"/>
      <c r="AC1009" s="8"/>
      <c r="AD1009" s="8"/>
      <c r="AE1009" s="8"/>
      <c r="AF1009" s="8"/>
      <c r="AG1009" s="8"/>
      <c r="AH1009" s="8"/>
      <c r="AI1009" s="8"/>
      <c r="AJ1009" s="8"/>
      <c r="AK1009" s="8"/>
      <c r="AL1009" s="8"/>
      <c r="AM1009" s="8"/>
      <c r="AN1009" s="8"/>
      <c r="AO1009" s="8"/>
      <c r="AP1009" s="8"/>
      <c r="AQ1009" s="8"/>
      <c r="AR1009" s="8"/>
      <c r="AS1009" s="8"/>
      <c r="AT1009" s="8"/>
      <c r="AU1009" s="8"/>
      <c r="AV1009" s="8"/>
      <c r="AW1009" s="8"/>
      <c r="AX1009" s="8"/>
      <c r="AY1009" s="8"/>
      <c r="AZ1009" s="8"/>
      <c r="BA1009" s="8"/>
      <c r="BB1009" s="8"/>
      <c r="BC1009" s="8"/>
      <c r="BD1009" s="8"/>
      <c r="BE1009" s="8"/>
      <c r="BF1009" s="8"/>
      <c r="BG1009" s="8"/>
      <c r="BH1009" s="8"/>
      <c r="BI1009" s="8"/>
      <c r="BJ1009" s="8"/>
      <c r="BK1009" s="8"/>
      <c r="BL1009" s="8"/>
      <c r="BM1009" s="8"/>
      <c r="BN1009" s="8"/>
      <c r="BO1009" s="8"/>
      <c r="BP1009" s="8"/>
      <c r="BQ1009" s="8"/>
      <c r="BR1009" s="8"/>
      <c r="BS1009" s="8"/>
      <c r="BT1009" s="8"/>
      <c r="BU1009" s="8"/>
      <c r="BV1009" s="8"/>
      <c r="BW1009" s="8"/>
      <c r="BX1009" s="8"/>
      <c r="BY1009" s="8"/>
      <c r="BZ1009" s="8"/>
      <c r="CA1009" s="8"/>
      <c r="CB1009" s="8"/>
      <c r="CC1009" s="8"/>
      <c r="CD1009" s="8"/>
      <c r="CE1009" s="8"/>
      <c r="CF1009" s="8"/>
      <c r="CG1009" s="8"/>
      <c r="CH1009" s="8"/>
    </row>
    <row r="1010" spans="1:86">
      <c r="A1010" s="8"/>
      <c r="B1010" s="8"/>
      <c r="C1010" s="8"/>
      <c r="D1010" s="8"/>
      <c r="E1010" s="8"/>
      <c r="F1010" s="8"/>
      <c r="G1010" s="8"/>
      <c r="H1010" s="8"/>
      <c r="I1010" s="8"/>
      <c r="J1010" s="8"/>
      <c r="K1010" s="8"/>
      <c r="L1010" s="8"/>
      <c r="M1010" s="8"/>
      <c r="N1010" s="8"/>
      <c r="O1010" s="8"/>
      <c r="P1010" s="8"/>
      <c r="Q1010" s="8"/>
      <c r="R1010" s="8"/>
      <c r="S1010" s="8"/>
      <c r="T1010" s="8"/>
      <c r="U1010" s="8"/>
      <c r="V1010" s="8"/>
      <c r="W1010" s="8"/>
      <c r="X1010" s="8"/>
      <c r="Z1010" s="8"/>
      <c r="AA1010" s="8"/>
      <c r="AB1010" s="8"/>
      <c r="AC1010" s="8"/>
      <c r="AD1010" s="8"/>
      <c r="AE1010" s="8"/>
      <c r="AF1010" s="8"/>
      <c r="AG1010" s="8"/>
      <c r="AH1010" s="8"/>
      <c r="AI1010" s="8"/>
      <c r="AJ1010" s="8"/>
      <c r="AK1010" s="8"/>
      <c r="AL1010" s="8"/>
      <c r="AM1010" s="8"/>
      <c r="AN1010" s="8"/>
      <c r="AO1010" s="8"/>
      <c r="AP1010" s="8"/>
      <c r="AQ1010" s="8"/>
      <c r="AR1010" s="8"/>
      <c r="AS1010" s="8"/>
      <c r="AT1010" s="8"/>
      <c r="AU1010" s="8"/>
      <c r="AV1010" s="8"/>
      <c r="AW1010" s="8"/>
      <c r="AX1010" s="8"/>
      <c r="AY1010" s="8"/>
      <c r="AZ1010" s="8"/>
      <c r="BA1010" s="8"/>
      <c r="BB1010" s="8"/>
      <c r="BC1010" s="8"/>
      <c r="BD1010" s="8"/>
      <c r="BE1010" s="8"/>
      <c r="BF1010" s="8"/>
      <c r="BG1010" s="8"/>
      <c r="BH1010" s="8"/>
      <c r="BI1010" s="8"/>
      <c r="BJ1010" s="8"/>
      <c r="BK1010" s="8"/>
      <c r="BL1010" s="8"/>
      <c r="BM1010" s="8"/>
      <c r="BN1010" s="8"/>
      <c r="BO1010" s="8"/>
      <c r="BP1010" s="8"/>
      <c r="BQ1010" s="8"/>
      <c r="BR1010" s="8"/>
      <c r="BS1010" s="8"/>
      <c r="BT1010" s="8"/>
      <c r="BU1010" s="8"/>
      <c r="BV1010" s="8"/>
      <c r="BW1010" s="8"/>
      <c r="BX1010" s="8"/>
      <c r="BY1010" s="8"/>
      <c r="BZ1010" s="8"/>
      <c r="CA1010" s="8"/>
      <c r="CB1010" s="8"/>
      <c r="CC1010" s="8"/>
      <c r="CD1010" s="8"/>
      <c r="CE1010" s="8"/>
      <c r="CF1010" s="8"/>
      <c r="CG1010" s="8"/>
      <c r="CH1010" s="8"/>
    </row>
    <row r="1011" spans="1:86">
      <c r="A1011" s="8"/>
      <c r="B1011" s="8"/>
      <c r="C1011" s="8"/>
      <c r="D1011" s="8"/>
      <c r="E1011" s="8"/>
      <c r="F1011" s="8"/>
      <c r="G1011" s="8"/>
      <c r="H1011" s="8"/>
      <c r="I1011" s="8"/>
      <c r="J1011" s="8"/>
      <c r="K1011" s="8"/>
      <c r="L1011" s="8"/>
      <c r="M1011" s="8"/>
      <c r="N1011" s="8"/>
      <c r="O1011" s="8"/>
      <c r="P1011" s="8"/>
      <c r="Q1011" s="8"/>
      <c r="R1011" s="8"/>
      <c r="S1011" s="8"/>
      <c r="T1011" s="8"/>
      <c r="U1011" s="8"/>
      <c r="V1011" s="8"/>
      <c r="W1011" s="8"/>
      <c r="X1011" s="8"/>
      <c r="Z1011" s="8"/>
      <c r="AA1011" s="8"/>
      <c r="AB1011" s="8"/>
      <c r="AC1011" s="8"/>
      <c r="AD1011" s="8"/>
      <c r="AE1011" s="8"/>
      <c r="AF1011" s="8"/>
      <c r="AG1011" s="8"/>
      <c r="AH1011" s="8"/>
      <c r="AI1011" s="8"/>
      <c r="AJ1011" s="8"/>
      <c r="AK1011" s="8"/>
      <c r="AL1011" s="8"/>
      <c r="AM1011" s="8"/>
      <c r="AN1011" s="8"/>
      <c r="AO1011" s="8"/>
      <c r="AP1011" s="8"/>
      <c r="AQ1011" s="8"/>
      <c r="AR1011" s="8"/>
      <c r="AS1011" s="8"/>
      <c r="AT1011" s="8"/>
      <c r="AU1011" s="8"/>
      <c r="AV1011" s="8"/>
      <c r="AW1011" s="8"/>
      <c r="AX1011" s="8"/>
      <c r="AY1011" s="8"/>
      <c r="AZ1011" s="8"/>
      <c r="BA1011" s="8"/>
      <c r="BB1011" s="8"/>
      <c r="BC1011" s="8"/>
      <c r="BD1011" s="8"/>
      <c r="BE1011" s="8"/>
      <c r="BF1011" s="8"/>
      <c r="BG1011" s="8"/>
      <c r="BH1011" s="8"/>
      <c r="BI1011" s="8"/>
      <c r="BJ1011" s="8"/>
      <c r="BK1011" s="8"/>
      <c r="BL1011" s="8"/>
      <c r="BM1011" s="8"/>
      <c r="BN1011" s="8"/>
      <c r="BO1011" s="8"/>
      <c r="BP1011" s="8"/>
      <c r="BQ1011" s="8"/>
      <c r="BR1011" s="8"/>
      <c r="BS1011" s="8"/>
      <c r="BT1011" s="8"/>
      <c r="BU1011" s="8"/>
      <c r="BV1011" s="8"/>
      <c r="BW1011" s="8"/>
      <c r="BX1011" s="8"/>
      <c r="BY1011" s="8"/>
      <c r="BZ1011" s="8"/>
      <c r="CA1011" s="8"/>
      <c r="CB1011" s="8"/>
      <c r="CC1011" s="8"/>
      <c r="CD1011" s="8"/>
      <c r="CE1011" s="8"/>
      <c r="CF1011" s="8"/>
      <c r="CG1011" s="8"/>
      <c r="CH1011" s="8"/>
    </row>
    <row r="1012" spans="1:86">
      <c r="A1012" s="8"/>
      <c r="B1012" s="8"/>
      <c r="C1012" s="8"/>
      <c r="D1012" s="8"/>
      <c r="E1012" s="8"/>
      <c r="F1012" s="8"/>
      <c r="G1012" s="8"/>
      <c r="H1012" s="8"/>
      <c r="I1012" s="8"/>
      <c r="J1012" s="8"/>
      <c r="K1012" s="8"/>
      <c r="L1012" s="8"/>
      <c r="M1012" s="8"/>
      <c r="N1012" s="8"/>
      <c r="O1012" s="8"/>
      <c r="P1012" s="8"/>
      <c r="Q1012" s="8"/>
      <c r="R1012" s="8"/>
      <c r="S1012" s="8"/>
      <c r="T1012" s="8"/>
      <c r="U1012" s="8"/>
      <c r="V1012" s="8"/>
      <c r="W1012" s="8"/>
      <c r="X1012" s="8"/>
      <c r="Z1012" s="8"/>
      <c r="AA1012" s="8"/>
      <c r="AB1012" s="8"/>
      <c r="AC1012" s="8"/>
      <c r="AD1012" s="8"/>
      <c r="AE1012" s="8"/>
      <c r="AF1012" s="8"/>
      <c r="AG1012" s="8"/>
      <c r="AH1012" s="8"/>
      <c r="AI1012" s="8"/>
      <c r="AJ1012" s="8"/>
      <c r="AK1012" s="8"/>
      <c r="AL1012" s="8"/>
      <c r="AM1012" s="8"/>
      <c r="AN1012" s="8"/>
      <c r="AO1012" s="8"/>
      <c r="AP1012" s="8"/>
      <c r="AQ1012" s="8"/>
      <c r="AR1012" s="8"/>
      <c r="AS1012" s="8"/>
      <c r="AT1012" s="8"/>
      <c r="AU1012" s="8"/>
      <c r="AV1012" s="8"/>
      <c r="AW1012" s="8"/>
      <c r="AX1012" s="8"/>
      <c r="AY1012" s="8"/>
      <c r="AZ1012" s="8"/>
      <c r="BA1012" s="8"/>
      <c r="BB1012" s="8"/>
      <c r="BC1012" s="8"/>
      <c r="BD1012" s="8"/>
      <c r="BE1012" s="8"/>
      <c r="BF1012" s="8"/>
      <c r="BG1012" s="8"/>
      <c r="BH1012" s="8"/>
      <c r="BI1012" s="8"/>
      <c r="BJ1012" s="8"/>
      <c r="BK1012" s="8"/>
      <c r="BL1012" s="8"/>
      <c r="BM1012" s="8"/>
      <c r="BN1012" s="8"/>
      <c r="BO1012" s="8"/>
      <c r="BP1012" s="8"/>
      <c r="BQ1012" s="8"/>
      <c r="BR1012" s="8"/>
      <c r="BS1012" s="8"/>
      <c r="BT1012" s="8"/>
      <c r="BU1012" s="8"/>
      <c r="BV1012" s="8"/>
      <c r="BW1012" s="8"/>
      <c r="BX1012" s="8"/>
      <c r="BY1012" s="8"/>
      <c r="BZ1012" s="8"/>
      <c r="CA1012" s="8"/>
      <c r="CB1012" s="8"/>
      <c r="CC1012" s="8"/>
      <c r="CD1012" s="8"/>
      <c r="CE1012" s="8"/>
      <c r="CF1012" s="8"/>
      <c r="CG1012" s="8"/>
      <c r="CH1012" s="8"/>
    </row>
    <row r="1013" spans="1:86">
      <c r="A1013" s="8"/>
      <c r="B1013" s="8"/>
      <c r="C1013" s="8"/>
      <c r="D1013" s="8"/>
      <c r="E1013" s="8"/>
      <c r="F1013" s="8"/>
      <c r="G1013" s="8"/>
      <c r="H1013" s="8"/>
      <c r="I1013" s="8"/>
      <c r="J1013" s="8"/>
      <c r="K1013" s="8"/>
      <c r="L1013" s="8"/>
      <c r="M1013" s="8"/>
      <c r="N1013" s="8"/>
      <c r="O1013" s="8"/>
      <c r="P1013" s="8"/>
      <c r="Q1013" s="8"/>
      <c r="R1013" s="8"/>
      <c r="S1013" s="8"/>
      <c r="T1013" s="8"/>
      <c r="U1013" s="8"/>
      <c r="V1013" s="8"/>
      <c r="W1013" s="8"/>
      <c r="X1013" s="8"/>
      <c r="Z1013" s="8"/>
      <c r="AA1013" s="8"/>
      <c r="AB1013" s="8"/>
      <c r="AC1013" s="8"/>
      <c r="AD1013" s="8"/>
      <c r="AE1013" s="8"/>
      <c r="AF1013" s="8"/>
      <c r="AG1013" s="8"/>
      <c r="AH1013" s="8"/>
      <c r="AI1013" s="8"/>
      <c r="AJ1013" s="8"/>
      <c r="AK1013" s="8"/>
      <c r="AL1013" s="8"/>
      <c r="AM1013" s="8"/>
      <c r="AN1013" s="8"/>
      <c r="AO1013" s="8"/>
      <c r="AP1013" s="8"/>
      <c r="AQ1013" s="8"/>
      <c r="AR1013" s="8"/>
      <c r="AS1013" s="8"/>
      <c r="AT1013" s="8"/>
      <c r="AU1013" s="8"/>
      <c r="AV1013" s="8"/>
      <c r="AW1013" s="8"/>
      <c r="AX1013" s="8"/>
      <c r="AY1013" s="8"/>
      <c r="AZ1013" s="8"/>
      <c r="BA1013" s="8"/>
      <c r="BB1013" s="8"/>
      <c r="BC1013" s="8"/>
      <c r="BD1013" s="8"/>
      <c r="BE1013" s="8"/>
      <c r="BF1013" s="8"/>
      <c r="BG1013" s="8"/>
      <c r="BH1013" s="8"/>
      <c r="BI1013" s="8"/>
      <c r="BJ1013" s="8"/>
      <c r="BK1013" s="8"/>
      <c r="BL1013" s="8"/>
      <c r="BM1013" s="8"/>
      <c r="BN1013" s="8"/>
      <c r="BO1013" s="8"/>
      <c r="BP1013" s="8"/>
      <c r="BQ1013" s="8"/>
      <c r="BR1013" s="8"/>
      <c r="BS1013" s="8"/>
      <c r="BT1013" s="8"/>
      <c r="BU1013" s="8"/>
      <c r="BV1013" s="8"/>
      <c r="BW1013" s="8"/>
      <c r="BX1013" s="8"/>
      <c r="BY1013" s="8"/>
      <c r="BZ1013" s="8"/>
      <c r="CA1013" s="8"/>
      <c r="CB1013" s="8"/>
      <c r="CC1013" s="8"/>
      <c r="CD1013" s="8"/>
      <c r="CE1013" s="8"/>
      <c r="CF1013" s="8"/>
      <c r="CG1013" s="8"/>
      <c r="CH1013" s="8"/>
    </row>
    <row r="1014" spans="1:86">
      <c r="A1014" s="8"/>
      <c r="B1014" s="8"/>
      <c r="C1014" s="8"/>
      <c r="D1014" s="8"/>
      <c r="E1014" s="8"/>
      <c r="F1014" s="8"/>
      <c r="G1014" s="8"/>
      <c r="H1014" s="8"/>
      <c r="I1014" s="8"/>
      <c r="J1014" s="8"/>
      <c r="K1014" s="8"/>
      <c r="L1014" s="8"/>
      <c r="M1014" s="8"/>
      <c r="N1014" s="8"/>
      <c r="O1014" s="8"/>
      <c r="P1014" s="8"/>
      <c r="Q1014" s="8"/>
      <c r="R1014" s="8"/>
      <c r="S1014" s="8"/>
      <c r="T1014" s="8"/>
      <c r="U1014" s="8"/>
      <c r="V1014" s="8"/>
      <c r="W1014" s="8"/>
      <c r="X1014" s="8"/>
      <c r="Z1014" s="8"/>
      <c r="AA1014" s="8"/>
      <c r="AB1014" s="8"/>
      <c r="AC1014" s="8"/>
      <c r="AD1014" s="8"/>
      <c r="AE1014" s="8"/>
      <c r="AF1014" s="8"/>
      <c r="AG1014" s="8"/>
      <c r="AH1014" s="8"/>
      <c r="AI1014" s="8"/>
      <c r="AJ1014" s="8"/>
      <c r="AK1014" s="8"/>
      <c r="AL1014" s="8"/>
      <c r="AM1014" s="8"/>
      <c r="AN1014" s="8"/>
      <c r="AO1014" s="8"/>
      <c r="AP1014" s="8"/>
      <c r="AQ1014" s="8"/>
      <c r="AR1014" s="8"/>
      <c r="AS1014" s="8"/>
      <c r="AT1014" s="8"/>
      <c r="AU1014" s="8"/>
      <c r="AV1014" s="8"/>
      <c r="AW1014" s="8"/>
      <c r="AX1014" s="8"/>
      <c r="AY1014" s="8"/>
      <c r="AZ1014" s="8"/>
      <c r="BA1014" s="8"/>
      <c r="BB1014" s="8"/>
      <c r="BC1014" s="8"/>
      <c r="BD1014" s="8"/>
      <c r="BE1014" s="8"/>
      <c r="BF1014" s="8"/>
      <c r="BG1014" s="8"/>
      <c r="BH1014" s="8"/>
      <c r="BI1014" s="8"/>
      <c r="BJ1014" s="8"/>
      <c r="BK1014" s="8"/>
      <c r="BL1014" s="8"/>
      <c r="BM1014" s="8"/>
      <c r="BN1014" s="8"/>
      <c r="BO1014" s="8"/>
      <c r="BP1014" s="8"/>
      <c r="BQ1014" s="8"/>
      <c r="BR1014" s="8"/>
      <c r="BS1014" s="8"/>
      <c r="BT1014" s="8"/>
      <c r="BU1014" s="8"/>
      <c r="BV1014" s="8"/>
      <c r="BW1014" s="8"/>
      <c r="BX1014" s="8"/>
      <c r="BY1014" s="8"/>
      <c r="BZ1014" s="8"/>
      <c r="CA1014" s="8"/>
      <c r="CB1014" s="8"/>
      <c r="CC1014" s="8"/>
      <c r="CD1014" s="8"/>
      <c r="CE1014" s="8"/>
      <c r="CF1014" s="8"/>
      <c r="CG1014" s="8"/>
      <c r="CH1014" s="8"/>
    </row>
    <row r="1015" spans="1:86">
      <c r="A1015" s="8"/>
      <c r="B1015" s="8"/>
      <c r="C1015" s="8"/>
      <c r="D1015" s="8"/>
      <c r="E1015" s="8"/>
      <c r="F1015" s="8"/>
      <c r="G1015" s="8"/>
      <c r="H1015" s="8"/>
      <c r="I1015" s="8"/>
      <c r="J1015" s="8"/>
      <c r="K1015" s="8"/>
      <c r="L1015" s="8"/>
      <c r="M1015" s="8"/>
      <c r="N1015" s="8"/>
      <c r="O1015" s="8"/>
      <c r="P1015" s="8"/>
      <c r="Q1015" s="8"/>
      <c r="R1015" s="8"/>
      <c r="S1015" s="8"/>
      <c r="T1015" s="8"/>
      <c r="U1015" s="8"/>
      <c r="V1015" s="8"/>
      <c r="W1015" s="8"/>
      <c r="X1015" s="8"/>
      <c r="Z1015" s="8"/>
      <c r="AA1015" s="8"/>
      <c r="AB1015" s="8"/>
      <c r="AC1015" s="8"/>
      <c r="AD1015" s="8"/>
      <c r="AE1015" s="8"/>
      <c r="AF1015" s="8"/>
      <c r="AG1015" s="8"/>
      <c r="AH1015" s="8"/>
      <c r="AI1015" s="8"/>
      <c r="AJ1015" s="8"/>
      <c r="AK1015" s="8"/>
      <c r="AL1015" s="8"/>
      <c r="AM1015" s="8"/>
      <c r="AN1015" s="8"/>
      <c r="AO1015" s="8"/>
      <c r="AP1015" s="8"/>
      <c r="AQ1015" s="8"/>
      <c r="AR1015" s="8"/>
      <c r="AS1015" s="8"/>
      <c r="AT1015" s="8"/>
      <c r="AU1015" s="8"/>
      <c r="AV1015" s="8"/>
      <c r="AW1015" s="8"/>
      <c r="AX1015" s="8"/>
      <c r="AY1015" s="8"/>
      <c r="AZ1015" s="8"/>
      <c r="BA1015" s="8"/>
      <c r="BB1015" s="8"/>
      <c r="BC1015" s="8"/>
      <c r="BD1015" s="8"/>
      <c r="BE1015" s="8"/>
      <c r="BF1015" s="8"/>
      <c r="BG1015" s="8"/>
      <c r="BH1015" s="8"/>
      <c r="BI1015" s="8"/>
      <c r="BJ1015" s="8"/>
      <c r="BK1015" s="8"/>
      <c r="BL1015" s="8"/>
      <c r="BM1015" s="8"/>
      <c r="BN1015" s="8"/>
      <c r="BO1015" s="8"/>
      <c r="BP1015" s="8"/>
      <c r="BQ1015" s="8"/>
      <c r="BR1015" s="8"/>
      <c r="BS1015" s="8"/>
      <c r="BT1015" s="8"/>
      <c r="BU1015" s="8"/>
      <c r="BV1015" s="8"/>
      <c r="BW1015" s="8"/>
      <c r="BX1015" s="8"/>
      <c r="BY1015" s="8"/>
      <c r="BZ1015" s="8"/>
      <c r="CA1015" s="8"/>
      <c r="CB1015" s="8"/>
      <c r="CC1015" s="8"/>
      <c r="CD1015" s="8"/>
      <c r="CE1015" s="8"/>
      <c r="CF1015" s="8"/>
      <c r="CG1015" s="8"/>
      <c r="CH1015" s="8"/>
    </row>
    <row r="1016" spans="1:86">
      <c r="A1016" s="8"/>
      <c r="B1016" s="8"/>
      <c r="C1016" s="8"/>
      <c r="D1016" s="8"/>
      <c r="E1016" s="8"/>
      <c r="F1016" s="8"/>
      <c r="G1016" s="8"/>
      <c r="H1016" s="8"/>
      <c r="I1016" s="8"/>
      <c r="J1016" s="8"/>
      <c r="K1016" s="8"/>
      <c r="L1016" s="8"/>
      <c r="M1016" s="8"/>
      <c r="N1016" s="8"/>
      <c r="O1016" s="8"/>
      <c r="P1016" s="8"/>
      <c r="Q1016" s="8"/>
      <c r="R1016" s="8"/>
      <c r="S1016" s="8"/>
      <c r="T1016" s="8"/>
      <c r="U1016" s="8"/>
      <c r="V1016" s="8"/>
      <c r="W1016" s="8"/>
      <c r="X1016" s="8"/>
      <c r="Z1016" s="8"/>
      <c r="AA1016" s="8"/>
      <c r="AB1016" s="8"/>
      <c r="AC1016" s="8"/>
      <c r="AD1016" s="8"/>
      <c r="AE1016" s="8"/>
      <c r="AF1016" s="8"/>
      <c r="AG1016" s="8"/>
      <c r="AH1016" s="8"/>
      <c r="AI1016" s="8"/>
      <c r="AJ1016" s="8"/>
      <c r="AK1016" s="8"/>
      <c r="AL1016" s="8"/>
      <c r="AM1016" s="8"/>
      <c r="AN1016" s="8"/>
      <c r="AO1016" s="8"/>
      <c r="AP1016" s="8"/>
      <c r="AQ1016" s="8"/>
      <c r="AR1016" s="8"/>
      <c r="AS1016" s="8"/>
      <c r="AT1016" s="8"/>
      <c r="AU1016" s="8"/>
      <c r="AV1016" s="8"/>
      <c r="AW1016" s="8"/>
      <c r="AX1016" s="8"/>
      <c r="AY1016" s="8"/>
      <c r="AZ1016" s="8"/>
      <c r="BA1016" s="8"/>
      <c r="BB1016" s="8"/>
      <c r="BC1016" s="8"/>
      <c r="BD1016" s="8"/>
      <c r="BE1016" s="8"/>
      <c r="BF1016" s="8"/>
      <c r="BG1016" s="8"/>
      <c r="BH1016" s="8"/>
      <c r="BI1016" s="8"/>
      <c r="BJ1016" s="8"/>
      <c r="BK1016" s="8"/>
      <c r="BL1016" s="8"/>
      <c r="BM1016" s="8"/>
      <c r="BN1016" s="8"/>
      <c r="BO1016" s="8"/>
      <c r="BP1016" s="8"/>
      <c r="BQ1016" s="8"/>
      <c r="BR1016" s="8"/>
      <c r="BS1016" s="8"/>
      <c r="BT1016" s="8"/>
      <c r="BU1016" s="8"/>
      <c r="BV1016" s="8"/>
      <c r="BW1016" s="8"/>
      <c r="BX1016" s="8"/>
      <c r="BY1016" s="8"/>
      <c r="BZ1016" s="8"/>
      <c r="CA1016" s="8"/>
      <c r="CB1016" s="8"/>
      <c r="CC1016" s="8"/>
      <c r="CD1016" s="8"/>
      <c r="CE1016" s="8"/>
      <c r="CF1016" s="8"/>
      <c r="CG1016" s="8"/>
      <c r="CH1016" s="8"/>
    </row>
    <row r="1017" spans="1:86">
      <c r="A1017" s="8"/>
      <c r="B1017" s="8"/>
      <c r="C1017" s="8"/>
      <c r="D1017" s="8"/>
      <c r="E1017" s="8"/>
      <c r="F1017" s="8"/>
      <c r="G1017" s="8"/>
      <c r="H1017" s="8"/>
      <c r="I1017" s="8"/>
      <c r="J1017" s="8"/>
      <c r="K1017" s="8"/>
      <c r="L1017" s="8"/>
      <c r="M1017" s="8"/>
      <c r="N1017" s="8"/>
      <c r="O1017" s="8"/>
      <c r="P1017" s="8"/>
      <c r="Q1017" s="8"/>
      <c r="R1017" s="8"/>
      <c r="S1017" s="8"/>
      <c r="T1017" s="8"/>
      <c r="U1017" s="8"/>
      <c r="V1017" s="8"/>
      <c r="W1017" s="8"/>
      <c r="X1017" s="8"/>
      <c r="Z1017" s="8"/>
      <c r="AA1017" s="8"/>
      <c r="AB1017" s="8"/>
      <c r="AC1017" s="8"/>
      <c r="AD1017" s="8"/>
      <c r="AE1017" s="8"/>
      <c r="AF1017" s="8"/>
      <c r="AG1017" s="8"/>
      <c r="AH1017" s="8"/>
      <c r="AI1017" s="8"/>
      <c r="AJ1017" s="8"/>
      <c r="AK1017" s="8"/>
      <c r="AL1017" s="8"/>
      <c r="AM1017" s="8"/>
      <c r="AN1017" s="8"/>
      <c r="AO1017" s="8"/>
      <c r="AP1017" s="8"/>
      <c r="AQ1017" s="8"/>
      <c r="AR1017" s="8"/>
      <c r="AS1017" s="8"/>
      <c r="AT1017" s="8"/>
      <c r="AU1017" s="8"/>
      <c r="AV1017" s="8"/>
      <c r="AW1017" s="8"/>
      <c r="AX1017" s="8"/>
      <c r="AY1017" s="8"/>
      <c r="AZ1017" s="8"/>
      <c r="BA1017" s="8"/>
      <c r="BB1017" s="8"/>
      <c r="BC1017" s="8"/>
      <c r="BD1017" s="8"/>
      <c r="BE1017" s="8"/>
      <c r="BF1017" s="8"/>
      <c r="BG1017" s="8"/>
      <c r="BH1017" s="8"/>
      <c r="BI1017" s="8"/>
      <c r="BJ1017" s="8"/>
      <c r="BK1017" s="8"/>
      <c r="BL1017" s="8"/>
      <c r="BM1017" s="8"/>
      <c r="BN1017" s="8"/>
      <c r="BO1017" s="8"/>
      <c r="BP1017" s="8"/>
      <c r="BQ1017" s="8"/>
      <c r="BR1017" s="8"/>
      <c r="BS1017" s="8"/>
      <c r="BT1017" s="8"/>
      <c r="BU1017" s="8"/>
      <c r="BV1017" s="8"/>
      <c r="BW1017" s="8"/>
      <c r="BX1017" s="8"/>
      <c r="BY1017" s="8"/>
      <c r="BZ1017" s="8"/>
      <c r="CA1017" s="8"/>
      <c r="CB1017" s="8"/>
      <c r="CC1017" s="8"/>
      <c r="CD1017" s="8"/>
      <c r="CE1017" s="8"/>
      <c r="CF1017" s="8"/>
      <c r="CG1017" s="8"/>
      <c r="CH1017" s="8"/>
    </row>
    <row r="1018" spans="1:86">
      <c r="A1018" s="8"/>
      <c r="B1018" s="8"/>
      <c r="C1018" s="8"/>
      <c r="D1018" s="8"/>
      <c r="E1018" s="8"/>
      <c r="F1018" s="8"/>
      <c r="G1018" s="8"/>
      <c r="H1018" s="8"/>
      <c r="I1018" s="8"/>
      <c r="J1018" s="8"/>
      <c r="K1018" s="8"/>
      <c r="L1018" s="8"/>
      <c r="M1018" s="8"/>
      <c r="N1018" s="8"/>
      <c r="O1018" s="8"/>
      <c r="P1018" s="8"/>
      <c r="Q1018" s="8"/>
      <c r="R1018" s="8"/>
      <c r="S1018" s="8"/>
      <c r="T1018" s="8"/>
      <c r="U1018" s="8"/>
      <c r="V1018" s="8"/>
      <c r="W1018" s="8"/>
      <c r="X1018" s="8"/>
      <c r="Z1018" s="8"/>
      <c r="AA1018" s="8"/>
      <c r="AB1018" s="8"/>
      <c r="AC1018" s="8"/>
      <c r="AD1018" s="8"/>
      <c r="AE1018" s="8"/>
      <c r="AF1018" s="8"/>
      <c r="AG1018" s="8"/>
      <c r="AH1018" s="8"/>
      <c r="AI1018" s="8"/>
      <c r="AJ1018" s="8"/>
      <c r="AK1018" s="8"/>
      <c r="AL1018" s="8"/>
      <c r="AM1018" s="8"/>
      <c r="AN1018" s="8"/>
      <c r="AO1018" s="8"/>
      <c r="AP1018" s="8"/>
      <c r="AQ1018" s="8"/>
      <c r="AR1018" s="8"/>
      <c r="AS1018" s="8"/>
      <c r="AT1018" s="8"/>
      <c r="AU1018" s="8"/>
      <c r="AV1018" s="8"/>
      <c r="AW1018" s="8"/>
      <c r="AX1018" s="8"/>
      <c r="AY1018" s="8"/>
      <c r="AZ1018" s="8"/>
      <c r="BA1018" s="8"/>
      <c r="BB1018" s="8"/>
      <c r="BC1018" s="8"/>
      <c r="BD1018" s="8"/>
      <c r="BE1018" s="8"/>
      <c r="BF1018" s="8"/>
      <c r="BG1018" s="8"/>
      <c r="BH1018" s="8"/>
      <c r="BI1018" s="8"/>
      <c r="BJ1018" s="8"/>
      <c r="BK1018" s="8"/>
      <c r="BL1018" s="8"/>
      <c r="BM1018" s="8"/>
      <c r="BN1018" s="8"/>
      <c r="BO1018" s="8"/>
      <c r="BP1018" s="8"/>
      <c r="BQ1018" s="8"/>
      <c r="BR1018" s="8"/>
      <c r="BS1018" s="8"/>
      <c r="BT1018" s="8"/>
      <c r="BU1018" s="8"/>
      <c r="BV1018" s="8"/>
      <c r="BW1018" s="8"/>
      <c r="BX1018" s="8"/>
      <c r="BY1018" s="8"/>
      <c r="BZ1018" s="8"/>
      <c r="CA1018" s="8"/>
      <c r="CB1018" s="8"/>
      <c r="CC1018" s="8"/>
      <c r="CD1018" s="8"/>
      <c r="CE1018" s="8"/>
      <c r="CF1018" s="8"/>
      <c r="CG1018" s="8"/>
      <c r="CH1018" s="8"/>
    </row>
    <row r="1019" spans="1:86">
      <c r="A1019" s="8"/>
      <c r="B1019" s="8"/>
      <c r="C1019" s="8"/>
      <c r="D1019" s="8"/>
      <c r="E1019" s="8"/>
      <c r="F1019" s="8"/>
      <c r="G1019" s="8"/>
      <c r="H1019" s="8"/>
      <c r="I1019" s="8"/>
      <c r="J1019" s="8"/>
      <c r="K1019" s="8"/>
      <c r="L1019" s="8"/>
      <c r="M1019" s="8"/>
      <c r="N1019" s="8"/>
      <c r="O1019" s="8"/>
      <c r="P1019" s="8"/>
      <c r="Q1019" s="8"/>
      <c r="R1019" s="8"/>
      <c r="S1019" s="8"/>
      <c r="T1019" s="8"/>
      <c r="U1019" s="8"/>
      <c r="V1019" s="8"/>
      <c r="W1019" s="8"/>
      <c r="X1019" s="8"/>
      <c r="Z1019" s="8"/>
      <c r="AA1019" s="8"/>
      <c r="AB1019" s="8"/>
      <c r="AC1019" s="8"/>
      <c r="AD1019" s="8"/>
      <c r="AE1019" s="8"/>
      <c r="AF1019" s="8"/>
      <c r="AG1019" s="8"/>
      <c r="AH1019" s="8"/>
      <c r="AI1019" s="8"/>
      <c r="AJ1019" s="8"/>
      <c r="AK1019" s="8"/>
      <c r="AL1019" s="8"/>
      <c r="AM1019" s="8"/>
      <c r="AN1019" s="8"/>
      <c r="AO1019" s="8"/>
      <c r="AP1019" s="8"/>
      <c r="AQ1019" s="8"/>
      <c r="AR1019" s="8"/>
      <c r="AS1019" s="8"/>
      <c r="AT1019" s="8"/>
      <c r="AU1019" s="8"/>
      <c r="AV1019" s="8"/>
      <c r="AW1019" s="8"/>
      <c r="AX1019" s="8"/>
      <c r="AY1019" s="8"/>
      <c r="AZ1019" s="8"/>
      <c r="BA1019" s="8"/>
      <c r="BB1019" s="8"/>
      <c r="BC1019" s="8"/>
      <c r="BD1019" s="8"/>
      <c r="BE1019" s="8"/>
      <c r="BF1019" s="8"/>
      <c r="BG1019" s="8"/>
      <c r="BH1019" s="8"/>
      <c r="BI1019" s="8"/>
      <c r="BJ1019" s="8"/>
      <c r="BK1019" s="8"/>
      <c r="BL1019" s="8"/>
      <c r="BM1019" s="8"/>
      <c r="BN1019" s="8"/>
      <c r="BO1019" s="8"/>
      <c r="BP1019" s="8"/>
      <c r="BQ1019" s="8"/>
      <c r="BR1019" s="8"/>
      <c r="BS1019" s="8"/>
      <c r="BT1019" s="8"/>
      <c r="BU1019" s="8"/>
      <c r="BV1019" s="8"/>
      <c r="BW1019" s="8"/>
      <c r="BX1019" s="8"/>
      <c r="BY1019" s="8"/>
      <c r="BZ1019" s="8"/>
      <c r="CA1019" s="8"/>
      <c r="CB1019" s="8"/>
      <c r="CC1019" s="8"/>
      <c r="CD1019" s="8"/>
      <c r="CE1019" s="8"/>
      <c r="CF1019" s="8"/>
      <c r="CG1019" s="8"/>
      <c r="CH1019" s="8"/>
    </row>
    <row r="1020" spans="1:86">
      <c r="A1020" s="8"/>
      <c r="B1020" s="8"/>
      <c r="C1020" s="8"/>
      <c r="D1020" s="8"/>
      <c r="E1020" s="8"/>
      <c r="F1020" s="8"/>
      <c r="G1020" s="8"/>
      <c r="H1020" s="8"/>
      <c r="I1020" s="8"/>
      <c r="J1020" s="8"/>
      <c r="K1020" s="8"/>
      <c r="L1020" s="8"/>
      <c r="M1020" s="8"/>
      <c r="N1020" s="8"/>
      <c r="O1020" s="8"/>
      <c r="P1020" s="8"/>
      <c r="Q1020" s="8"/>
      <c r="R1020" s="8"/>
      <c r="S1020" s="8"/>
      <c r="T1020" s="8"/>
      <c r="U1020" s="8"/>
      <c r="V1020" s="8"/>
      <c r="W1020" s="8"/>
      <c r="X1020" s="8"/>
      <c r="Z1020" s="8"/>
      <c r="AA1020" s="8"/>
      <c r="AB1020" s="8"/>
      <c r="AC1020" s="8"/>
      <c r="AD1020" s="8"/>
      <c r="AE1020" s="8"/>
      <c r="AF1020" s="8"/>
      <c r="AG1020" s="8"/>
      <c r="AH1020" s="8"/>
      <c r="AI1020" s="8"/>
      <c r="AJ1020" s="8"/>
      <c r="AK1020" s="8"/>
      <c r="AL1020" s="8"/>
      <c r="AM1020" s="8"/>
      <c r="AN1020" s="8"/>
      <c r="AO1020" s="8"/>
      <c r="AP1020" s="8"/>
      <c r="AQ1020" s="8"/>
      <c r="AR1020" s="8"/>
      <c r="AS1020" s="8"/>
      <c r="AT1020" s="8"/>
      <c r="AU1020" s="8"/>
      <c r="AV1020" s="8"/>
      <c r="AW1020" s="8"/>
      <c r="AX1020" s="8"/>
      <c r="AY1020" s="8"/>
      <c r="AZ1020" s="8"/>
      <c r="BA1020" s="8"/>
      <c r="BB1020" s="8"/>
      <c r="BC1020" s="8"/>
      <c r="BD1020" s="8"/>
      <c r="BE1020" s="8"/>
      <c r="BF1020" s="8"/>
      <c r="BG1020" s="8"/>
      <c r="BH1020" s="8"/>
      <c r="BI1020" s="8"/>
      <c r="BJ1020" s="8"/>
      <c r="BK1020" s="8"/>
      <c r="BL1020" s="8"/>
      <c r="BM1020" s="8"/>
      <c r="BN1020" s="8"/>
      <c r="BO1020" s="8"/>
      <c r="BP1020" s="8"/>
      <c r="BQ1020" s="8"/>
      <c r="BR1020" s="8"/>
      <c r="BS1020" s="8"/>
      <c r="BT1020" s="8"/>
      <c r="BU1020" s="8"/>
      <c r="BV1020" s="8"/>
      <c r="BW1020" s="8"/>
      <c r="BX1020" s="8"/>
      <c r="BY1020" s="8"/>
      <c r="BZ1020" s="8"/>
      <c r="CA1020" s="8"/>
      <c r="CB1020" s="8"/>
      <c r="CC1020" s="8"/>
      <c r="CD1020" s="8"/>
      <c r="CE1020" s="8"/>
      <c r="CF1020" s="8"/>
      <c r="CG1020" s="8"/>
      <c r="CH1020" s="8"/>
    </row>
    <row r="1021" spans="1:86">
      <c r="A1021" s="8"/>
      <c r="B1021" s="8"/>
      <c r="C1021" s="8"/>
      <c r="D1021" s="8"/>
      <c r="E1021" s="8"/>
      <c r="F1021" s="8"/>
      <c r="G1021" s="8"/>
      <c r="H1021" s="8"/>
      <c r="I1021" s="8"/>
      <c r="J1021" s="8"/>
      <c r="K1021" s="8"/>
      <c r="L1021" s="8"/>
      <c r="M1021" s="8"/>
      <c r="N1021" s="8"/>
      <c r="O1021" s="8"/>
      <c r="P1021" s="8"/>
      <c r="Q1021" s="8"/>
      <c r="R1021" s="8"/>
      <c r="S1021" s="8"/>
      <c r="T1021" s="8"/>
      <c r="U1021" s="8"/>
      <c r="V1021" s="8"/>
      <c r="W1021" s="8"/>
      <c r="X1021" s="8"/>
      <c r="Z1021" s="8"/>
      <c r="AA1021" s="8"/>
      <c r="AB1021" s="8"/>
      <c r="AC1021" s="8"/>
      <c r="AD1021" s="8"/>
      <c r="AE1021" s="8"/>
      <c r="AF1021" s="8"/>
      <c r="AG1021" s="8"/>
      <c r="AH1021" s="8"/>
      <c r="AI1021" s="8"/>
      <c r="AJ1021" s="8"/>
      <c r="AK1021" s="8"/>
      <c r="AL1021" s="8"/>
      <c r="AM1021" s="8"/>
      <c r="AN1021" s="8"/>
      <c r="AO1021" s="8"/>
      <c r="AP1021" s="8"/>
      <c r="AQ1021" s="8"/>
      <c r="AR1021" s="8"/>
      <c r="AS1021" s="8"/>
      <c r="AT1021" s="8"/>
      <c r="AU1021" s="8"/>
      <c r="AV1021" s="8"/>
      <c r="AW1021" s="8"/>
      <c r="AX1021" s="8"/>
      <c r="AY1021" s="8"/>
      <c r="AZ1021" s="8"/>
      <c r="BA1021" s="8"/>
      <c r="BB1021" s="8"/>
      <c r="BC1021" s="8"/>
      <c r="BD1021" s="8"/>
      <c r="BE1021" s="8"/>
      <c r="BF1021" s="8"/>
      <c r="BG1021" s="8"/>
      <c r="BH1021" s="8"/>
      <c r="BI1021" s="8"/>
      <c r="BJ1021" s="8"/>
      <c r="BK1021" s="8"/>
      <c r="BL1021" s="8"/>
      <c r="BM1021" s="8"/>
      <c r="BN1021" s="8"/>
      <c r="BO1021" s="8"/>
      <c r="BP1021" s="8"/>
      <c r="BQ1021" s="8"/>
      <c r="BR1021" s="8"/>
      <c r="BS1021" s="8"/>
      <c r="BT1021" s="8"/>
      <c r="BU1021" s="8"/>
      <c r="BV1021" s="8"/>
      <c r="BW1021" s="8"/>
      <c r="BX1021" s="8"/>
      <c r="BY1021" s="8"/>
      <c r="BZ1021" s="8"/>
      <c r="CA1021" s="8"/>
      <c r="CB1021" s="8"/>
      <c r="CC1021" s="8"/>
      <c r="CD1021" s="8"/>
      <c r="CE1021" s="8"/>
      <c r="CF1021" s="8"/>
      <c r="CG1021" s="8"/>
      <c r="CH1021" s="8"/>
    </row>
    <row r="1022" spans="1:86">
      <c r="A1022" s="8"/>
      <c r="B1022" s="8"/>
      <c r="C1022" s="8"/>
      <c r="D1022" s="8"/>
      <c r="E1022" s="8"/>
      <c r="F1022" s="8"/>
      <c r="G1022" s="8"/>
      <c r="H1022" s="8"/>
      <c r="I1022" s="8"/>
      <c r="J1022" s="8"/>
      <c r="K1022" s="8"/>
      <c r="L1022" s="8"/>
      <c r="M1022" s="8"/>
      <c r="N1022" s="8"/>
      <c r="O1022" s="8"/>
      <c r="P1022" s="8"/>
      <c r="Q1022" s="8"/>
      <c r="R1022" s="8"/>
      <c r="S1022" s="8"/>
      <c r="T1022" s="8"/>
      <c r="U1022" s="8"/>
      <c r="V1022" s="8"/>
      <c r="W1022" s="8"/>
      <c r="X1022" s="8"/>
      <c r="Z1022" s="8"/>
      <c r="AA1022" s="8"/>
      <c r="AB1022" s="8"/>
      <c r="AC1022" s="8"/>
      <c r="AD1022" s="8"/>
      <c r="AE1022" s="8"/>
      <c r="AF1022" s="8"/>
      <c r="AG1022" s="8"/>
      <c r="AH1022" s="8"/>
      <c r="AI1022" s="8"/>
      <c r="AJ1022" s="8"/>
      <c r="AK1022" s="8"/>
      <c r="AL1022" s="8"/>
      <c r="AM1022" s="8"/>
      <c r="AN1022" s="8"/>
      <c r="AO1022" s="8"/>
      <c r="AP1022" s="8"/>
      <c r="AQ1022" s="8"/>
      <c r="AR1022" s="8"/>
      <c r="AS1022" s="8"/>
      <c r="AT1022" s="8"/>
      <c r="AU1022" s="8"/>
      <c r="AV1022" s="8"/>
      <c r="AW1022" s="8"/>
      <c r="AX1022" s="8"/>
      <c r="AY1022" s="8"/>
      <c r="AZ1022" s="8"/>
      <c r="BA1022" s="8"/>
      <c r="BB1022" s="8"/>
      <c r="BC1022" s="8"/>
      <c r="BD1022" s="8"/>
      <c r="BE1022" s="8"/>
      <c r="BF1022" s="8"/>
      <c r="BG1022" s="8"/>
      <c r="BH1022" s="8"/>
      <c r="BI1022" s="8"/>
      <c r="BJ1022" s="8"/>
      <c r="BK1022" s="8"/>
      <c r="BL1022" s="8"/>
      <c r="BM1022" s="8"/>
      <c r="BN1022" s="8"/>
      <c r="BO1022" s="8"/>
      <c r="BP1022" s="8"/>
      <c r="BQ1022" s="8"/>
      <c r="BR1022" s="8"/>
      <c r="BS1022" s="8"/>
      <c r="BT1022" s="8"/>
      <c r="BU1022" s="8"/>
      <c r="BV1022" s="8"/>
      <c r="BW1022" s="8"/>
      <c r="BX1022" s="8"/>
      <c r="BY1022" s="8"/>
      <c r="BZ1022" s="8"/>
      <c r="CA1022" s="8"/>
      <c r="CB1022" s="8"/>
      <c r="CC1022" s="8"/>
      <c r="CD1022" s="8"/>
      <c r="CE1022" s="8"/>
      <c r="CF1022" s="8"/>
      <c r="CG1022" s="8"/>
      <c r="CH1022" s="8"/>
    </row>
    <row r="1023" spans="1:86">
      <c r="A1023" s="8"/>
      <c r="B1023" s="8"/>
      <c r="C1023" s="8"/>
      <c r="D1023" s="8"/>
      <c r="E1023" s="8"/>
      <c r="F1023" s="8"/>
      <c r="G1023" s="8"/>
      <c r="H1023" s="8"/>
      <c r="I1023" s="8"/>
      <c r="J1023" s="8"/>
      <c r="K1023" s="8"/>
      <c r="L1023" s="8"/>
      <c r="M1023" s="8"/>
      <c r="N1023" s="8"/>
      <c r="O1023" s="8"/>
      <c r="P1023" s="8"/>
      <c r="Q1023" s="8"/>
      <c r="R1023" s="8"/>
      <c r="S1023" s="8"/>
      <c r="T1023" s="8"/>
      <c r="U1023" s="8"/>
      <c r="V1023" s="8"/>
      <c r="W1023" s="8"/>
      <c r="X1023" s="8"/>
      <c r="Z1023" s="8"/>
      <c r="AA1023" s="8"/>
      <c r="AB1023" s="8"/>
      <c r="AC1023" s="8"/>
      <c r="AD1023" s="8"/>
      <c r="AE1023" s="8"/>
      <c r="AF1023" s="8"/>
      <c r="AG1023" s="8"/>
      <c r="AH1023" s="8"/>
      <c r="AI1023" s="8"/>
      <c r="AJ1023" s="8"/>
      <c r="AK1023" s="8"/>
      <c r="AL1023" s="8"/>
      <c r="AM1023" s="8"/>
      <c r="AN1023" s="8"/>
      <c r="AO1023" s="8"/>
      <c r="AP1023" s="8"/>
      <c r="AQ1023" s="8"/>
      <c r="AR1023" s="8"/>
      <c r="AS1023" s="8"/>
      <c r="AT1023" s="8"/>
      <c r="AU1023" s="8"/>
      <c r="AV1023" s="8"/>
      <c r="AW1023" s="8"/>
      <c r="AX1023" s="8"/>
      <c r="AY1023" s="8"/>
      <c r="AZ1023" s="8"/>
      <c r="BA1023" s="8"/>
      <c r="BB1023" s="8"/>
      <c r="BC1023" s="8"/>
      <c r="BD1023" s="8"/>
      <c r="BE1023" s="8"/>
      <c r="BF1023" s="8"/>
      <c r="BG1023" s="8"/>
      <c r="BH1023" s="8"/>
      <c r="BI1023" s="8"/>
      <c r="BJ1023" s="8"/>
      <c r="BK1023" s="8"/>
      <c r="BL1023" s="8"/>
      <c r="BM1023" s="8"/>
      <c r="BN1023" s="8"/>
      <c r="BO1023" s="8"/>
      <c r="BP1023" s="8"/>
      <c r="BQ1023" s="8"/>
      <c r="BR1023" s="8"/>
      <c r="BS1023" s="8"/>
      <c r="BT1023" s="8"/>
      <c r="BU1023" s="8"/>
      <c r="BV1023" s="8"/>
      <c r="BW1023" s="8"/>
      <c r="BX1023" s="8"/>
      <c r="BY1023" s="8"/>
      <c r="BZ1023" s="8"/>
      <c r="CA1023" s="8"/>
      <c r="CB1023" s="8"/>
      <c r="CC1023" s="8"/>
      <c r="CD1023" s="8"/>
      <c r="CE1023" s="8"/>
      <c r="CF1023" s="8"/>
      <c r="CG1023" s="8"/>
      <c r="CH1023" s="8"/>
    </row>
    <row r="1024" spans="1:86">
      <c r="A1024" s="8"/>
      <c r="B1024" s="8"/>
      <c r="C1024" s="8"/>
      <c r="D1024" s="8"/>
      <c r="E1024" s="8"/>
      <c r="F1024" s="8"/>
      <c r="G1024" s="8"/>
      <c r="H1024" s="8"/>
      <c r="I1024" s="8"/>
      <c r="J1024" s="8"/>
      <c r="K1024" s="8"/>
      <c r="L1024" s="8"/>
      <c r="M1024" s="8"/>
      <c r="N1024" s="8"/>
      <c r="O1024" s="8"/>
      <c r="P1024" s="8"/>
      <c r="Q1024" s="8"/>
      <c r="R1024" s="8"/>
      <c r="S1024" s="8"/>
      <c r="T1024" s="8"/>
      <c r="U1024" s="8"/>
      <c r="V1024" s="8"/>
      <c r="W1024" s="8"/>
      <c r="X1024" s="8"/>
      <c r="Z1024" s="8"/>
      <c r="AA1024" s="8"/>
      <c r="AB1024" s="8"/>
      <c r="AC1024" s="8"/>
      <c r="AD1024" s="8"/>
      <c r="AE1024" s="8"/>
      <c r="AF1024" s="8"/>
      <c r="AG1024" s="8"/>
      <c r="AH1024" s="8"/>
      <c r="AI1024" s="8"/>
      <c r="AJ1024" s="8"/>
      <c r="AK1024" s="8"/>
      <c r="AL1024" s="8"/>
      <c r="AM1024" s="8"/>
      <c r="AN1024" s="8"/>
      <c r="AO1024" s="8"/>
      <c r="AP1024" s="8"/>
      <c r="AQ1024" s="8"/>
      <c r="AR1024" s="8"/>
      <c r="AS1024" s="8"/>
      <c r="AT1024" s="8"/>
      <c r="AU1024" s="8"/>
      <c r="AV1024" s="8"/>
      <c r="AW1024" s="8"/>
      <c r="AX1024" s="8"/>
      <c r="AY1024" s="8"/>
      <c r="AZ1024" s="8"/>
      <c r="BA1024" s="8"/>
      <c r="BB1024" s="8"/>
      <c r="BC1024" s="8"/>
      <c r="BD1024" s="8"/>
      <c r="BE1024" s="8"/>
      <c r="BF1024" s="8"/>
      <c r="BG1024" s="8"/>
      <c r="BH1024" s="8"/>
      <c r="BI1024" s="8"/>
      <c r="BJ1024" s="8"/>
      <c r="BK1024" s="8"/>
      <c r="BL1024" s="8"/>
      <c r="BM1024" s="8"/>
      <c r="BN1024" s="8"/>
      <c r="BO1024" s="8"/>
      <c r="BP1024" s="8"/>
      <c r="BQ1024" s="8"/>
      <c r="BR1024" s="8"/>
      <c r="BS1024" s="8"/>
      <c r="BT1024" s="8"/>
      <c r="BU1024" s="8"/>
      <c r="BV1024" s="8"/>
      <c r="BW1024" s="8"/>
      <c r="BX1024" s="8"/>
      <c r="BY1024" s="8"/>
      <c r="BZ1024" s="8"/>
      <c r="CA1024" s="8"/>
      <c r="CB1024" s="8"/>
      <c r="CC1024" s="8"/>
      <c r="CD1024" s="8"/>
      <c r="CE1024" s="8"/>
      <c r="CF1024" s="8"/>
      <c r="CG1024" s="8"/>
      <c r="CH1024" s="8"/>
    </row>
    <row r="1025" spans="1:86">
      <c r="A1025" s="8"/>
      <c r="B1025" s="8"/>
      <c r="C1025" s="8"/>
      <c r="D1025" s="8"/>
      <c r="E1025" s="8"/>
      <c r="F1025" s="8"/>
      <c r="G1025" s="8"/>
      <c r="H1025" s="8"/>
      <c r="I1025" s="8"/>
      <c r="J1025" s="8"/>
      <c r="K1025" s="8"/>
      <c r="L1025" s="8"/>
      <c r="M1025" s="8"/>
      <c r="N1025" s="8"/>
      <c r="O1025" s="8"/>
      <c r="P1025" s="8"/>
      <c r="Q1025" s="8"/>
      <c r="R1025" s="8"/>
      <c r="S1025" s="8"/>
      <c r="T1025" s="8"/>
      <c r="U1025" s="8"/>
      <c r="V1025" s="8"/>
      <c r="W1025" s="8"/>
      <c r="X1025" s="8"/>
      <c r="Z1025" s="8"/>
      <c r="AA1025" s="8"/>
      <c r="AB1025" s="8"/>
      <c r="AC1025" s="8"/>
      <c r="AD1025" s="8"/>
      <c r="AE1025" s="8"/>
      <c r="AF1025" s="8"/>
      <c r="AG1025" s="8"/>
      <c r="AH1025" s="8"/>
      <c r="AI1025" s="8"/>
      <c r="AJ1025" s="8"/>
      <c r="AK1025" s="8"/>
      <c r="AL1025" s="8"/>
      <c r="AM1025" s="8"/>
      <c r="AN1025" s="8"/>
      <c r="AO1025" s="8"/>
      <c r="AP1025" s="8"/>
      <c r="AQ1025" s="8"/>
      <c r="AR1025" s="8"/>
      <c r="AS1025" s="8"/>
      <c r="AT1025" s="8"/>
      <c r="AU1025" s="8"/>
      <c r="AV1025" s="8"/>
      <c r="AW1025" s="8"/>
      <c r="AX1025" s="8"/>
      <c r="AY1025" s="8"/>
      <c r="AZ1025" s="8"/>
      <c r="BA1025" s="8"/>
      <c r="BB1025" s="8"/>
      <c r="BC1025" s="8"/>
      <c r="BD1025" s="8"/>
      <c r="BE1025" s="8"/>
      <c r="BF1025" s="8"/>
      <c r="BG1025" s="8"/>
      <c r="BH1025" s="8"/>
      <c r="BI1025" s="8"/>
      <c r="BJ1025" s="8"/>
      <c r="BK1025" s="8"/>
      <c r="BL1025" s="8"/>
      <c r="BM1025" s="8"/>
      <c r="BN1025" s="8"/>
      <c r="BO1025" s="8"/>
      <c r="BP1025" s="8"/>
      <c r="BQ1025" s="8"/>
      <c r="BR1025" s="8"/>
      <c r="BS1025" s="8"/>
      <c r="BT1025" s="8"/>
      <c r="BU1025" s="8"/>
      <c r="BV1025" s="8"/>
      <c r="BW1025" s="8"/>
      <c r="BX1025" s="8"/>
      <c r="BY1025" s="8"/>
      <c r="BZ1025" s="8"/>
      <c r="CA1025" s="8"/>
      <c r="CB1025" s="8"/>
      <c r="CC1025" s="8"/>
      <c r="CD1025" s="8"/>
      <c r="CE1025" s="8"/>
      <c r="CF1025" s="8"/>
      <c r="CG1025" s="8"/>
      <c r="CH1025" s="8"/>
    </row>
    <row r="1026" spans="1:86">
      <c r="A1026" s="8"/>
      <c r="B1026" s="8"/>
      <c r="C1026" s="8"/>
      <c r="D1026" s="8"/>
      <c r="E1026" s="8"/>
      <c r="F1026" s="8"/>
      <c r="G1026" s="8"/>
      <c r="H1026" s="8"/>
      <c r="I1026" s="8"/>
      <c r="J1026" s="8"/>
      <c r="K1026" s="8"/>
      <c r="L1026" s="8"/>
      <c r="M1026" s="8"/>
      <c r="N1026" s="8"/>
      <c r="O1026" s="8"/>
      <c r="P1026" s="8"/>
      <c r="Q1026" s="8"/>
      <c r="R1026" s="8"/>
      <c r="S1026" s="8"/>
      <c r="T1026" s="8"/>
      <c r="U1026" s="8"/>
      <c r="V1026" s="8"/>
      <c r="W1026" s="8"/>
      <c r="X1026" s="8"/>
      <c r="Z1026" s="8"/>
      <c r="AA1026" s="8"/>
      <c r="AB1026" s="8"/>
      <c r="AC1026" s="8"/>
      <c r="AD1026" s="8"/>
      <c r="AE1026" s="8"/>
      <c r="AF1026" s="8"/>
      <c r="AG1026" s="8"/>
      <c r="AH1026" s="8"/>
      <c r="AI1026" s="8"/>
      <c r="AJ1026" s="8"/>
      <c r="AK1026" s="8"/>
      <c r="AL1026" s="8"/>
      <c r="AM1026" s="8"/>
      <c r="AN1026" s="8"/>
      <c r="AO1026" s="8"/>
      <c r="AP1026" s="8"/>
      <c r="AQ1026" s="8"/>
      <c r="AR1026" s="8"/>
      <c r="AS1026" s="8"/>
      <c r="AT1026" s="8"/>
      <c r="AU1026" s="8"/>
      <c r="AV1026" s="8"/>
      <c r="AW1026" s="8"/>
      <c r="AX1026" s="8"/>
      <c r="AY1026" s="8"/>
      <c r="AZ1026" s="8"/>
      <c r="BA1026" s="8"/>
      <c r="BB1026" s="8"/>
      <c r="BC1026" s="8"/>
      <c r="BD1026" s="8"/>
      <c r="BE1026" s="8"/>
      <c r="BF1026" s="8"/>
      <c r="BG1026" s="8"/>
      <c r="BH1026" s="8"/>
      <c r="BI1026" s="8"/>
      <c r="BJ1026" s="8"/>
      <c r="BK1026" s="8"/>
      <c r="BL1026" s="8"/>
      <c r="BM1026" s="8"/>
      <c r="BN1026" s="8"/>
      <c r="BO1026" s="8"/>
      <c r="BP1026" s="8"/>
      <c r="BQ1026" s="8"/>
      <c r="BR1026" s="8"/>
      <c r="BS1026" s="8"/>
      <c r="BT1026" s="8"/>
      <c r="BU1026" s="8"/>
      <c r="BV1026" s="8"/>
      <c r="BW1026" s="8"/>
      <c r="BX1026" s="8"/>
      <c r="BY1026" s="8"/>
      <c r="BZ1026" s="8"/>
      <c r="CA1026" s="8"/>
      <c r="CB1026" s="8"/>
      <c r="CC1026" s="8"/>
      <c r="CD1026" s="8"/>
      <c r="CE1026" s="8"/>
      <c r="CF1026" s="8"/>
      <c r="CG1026" s="8"/>
      <c r="CH1026" s="8"/>
    </row>
    <row r="1027" spans="1:86">
      <c r="A1027" s="8"/>
      <c r="B1027" s="8"/>
      <c r="C1027" s="8"/>
      <c r="D1027" s="8"/>
      <c r="E1027" s="8"/>
      <c r="F1027" s="8"/>
      <c r="G1027" s="8"/>
      <c r="H1027" s="8"/>
      <c r="I1027" s="8"/>
      <c r="J1027" s="8"/>
      <c r="K1027" s="8"/>
      <c r="L1027" s="8"/>
      <c r="M1027" s="8"/>
      <c r="N1027" s="8"/>
      <c r="O1027" s="8"/>
      <c r="P1027" s="8"/>
      <c r="Q1027" s="8"/>
      <c r="R1027" s="8"/>
      <c r="S1027" s="8"/>
      <c r="T1027" s="8"/>
      <c r="U1027" s="8"/>
      <c r="V1027" s="8"/>
      <c r="W1027" s="8"/>
      <c r="X1027" s="8"/>
      <c r="Z1027" s="8"/>
      <c r="AA1027" s="8"/>
      <c r="AB1027" s="8"/>
      <c r="AC1027" s="8"/>
      <c r="AD1027" s="8"/>
      <c r="AE1027" s="8"/>
      <c r="AF1027" s="8"/>
      <c r="AG1027" s="8"/>
      <c r="AH1027" s="8"/>
      <c r="AI1027" s="8"/>
      <c r="AJ1027" s="8"/>
      <c r="AK1027" s="8"/>
      <c r="AL1027" s="8"/>
      <c r="AM1027" s="8"/>
      <c r="AN1027" s="8"/>
      <c r="AO1027" s="8"/>
      <c r="AP1027" s="8"/>
      <c r="AQ1027" s="8"/>
      <c r="AR1027" s="8"/>
      <c r="AS1027" s="8"/>
      <c r="AT1027" s="8"/>
      <c r="AU1027" s="8"/>
      <c r="AV1027" s="8"/>
      <c r="AW1027" s="8"/>
      <c r="AX1027" s="8"/>
      <c r="AY1027" s="8"/>
      <c r="AZ1027" s="8"/>
      <c r="BA1027" s="8"/>
      <c r="BB1027" s="8"/>
      <c r="BC1027" s="8"/>
      <c r="BD1027" s="8"/>
      <c r="BE1027" s="8"/>
      <c r="BF1027" s="8"/>
      <c r="BG1027" s="8"/>
      <c r="BH1027" s="8"/>
      <c r="BI1027" s="8"/>
      <c r="BJ1027" s="8"/>
      <c r="BK1027" s="8"/>
      <c r="BL1027" s="8"/>
      <c r="BM1027" s="8"/>
      <c r="BN1027" s="8"/>
      <c r="BO1027" s="8"/>
      <c r="BP1027" s="8"/>
      <c r="BQ1027" s="8"/>
      <c r="BR1027" s="8"/>
      <c r="BS1027" s="8"/>
      <c r="BT1027" s="8"/>
      <c r="BU1027" s="8"/>
      <c r="BV1027" s="8"/>
      <c r="BW1027" s="8"/>
      <c r="BX1027" s="8"/>
      <c r="BY1027" s="8"/>
      <c r="BZ1027" s="8"/>
      <c r="CA1027" s="8"/>
      <c r="CB1027" s="8"/>
      <c r="CC1027" s="8"/>
      <c r="CD1027" s="8"/>
      <c r="CE1027" s="8"/>
      <c r="CF1027" s="8"/>
      <c r="CG1027" s="8"/>
      <c r="CH1027" s="8"/>
    </row>
    <row r="1028" spans="1:86">
      <c r="A1028" s="8"/>
      <c r="B1028" s="8"/>
      <c r="C1028" s="8"/>
      <c r="D1028" s="8"/>
      <c r="E1028" s="8"/>
      <c r="F1028" s="8"/>
      <c r="G1028" s="8"/>
      <c r="H1028" s="8"/>
      <c r="I1028" s="8"/>
      <c r="J1028" s="8"/>
      <c r="K1028" s="8"/>
      <c r="L1028" s="8"/>
      <c r="M1028" s="8"/>
      <c r="N1028" s="8"/>
      <c r="O1028" s="8"/>
      <c r="P1028" s="8"/>
      <c r="Q1028" s="8"/>
      <c r="R1028" s="8"/>
      <c r="S1028" s="8"/>
      <c r="T1028" s="8"/>
      <c r="U1028" s="8"/>
      <c r="V1028" s="8"/>
      <c r="W1028" s="8"/>
      <c r="X1028" s="8"/>
      <c r="Z1028" s="8"/>
      <c r="AA1028" s="8"/>
      <c r="AB1028" s="8"/>
      <c r="AC1028" s="8"/>
      <c r="AD1028" s="8"/>
      <c r="AE1028" s="8"/>
      <c r="AF1028" s="8"/>
      <c r="AG1028" s="8"/>
      <c r="AH1028" s="8"/>
      <c r="AI1028" s="8"/>
      <c r="AJ1028" s="8"/>
      <c r="AK1028" s="8"/>
      <c r="AL1028" s="8"/>
      <c r="AM1028" s="8"/>
      <c r="AN1028" s="8"/>
      <c r="AO1028" s="8"/>
      <c r="AP1028" s="8"/>
      <c r="AQ1028" s="8"/>
      <c r="AR1028" s="8"/>
      <c r="AS1028" s="8"/>
      <c r="AT1028" s="8"/>
      <c r="AU1028" s="8"/>
      <c r="AV1028" s="8"/>
      <c r="AW1028" s="8"/>
      <c r="AX1028" s="8"/>
      <c r="AY1028" s="8"/>
      <c r="AZ1028" s="8"/>
      <c r="BA1028" s="8"/>
      <c r="BB1028" s="8"/>
      <c r="BC1028" s="8"/>
      <c r="BD1028" s="8"/>
      <c r="BE1028" s="8"/>
      <c r="BF1028" s="8"/>
      <c r="BG1028" s="8"/>
      <c r="BH1028" s="8"/>
      <c r="BI1028" s="8"/>
      <c r="BJ1028" s="8"/>
      <c r="BK1028" s="8"/>
      <c r="BL1028" s="8"/>
      <c r="BM1028" s="8"/>
      <c r="BN1028" s="8"/>
      <c r="BO1028" s="8"/>
      <c r="BP1028" s="8"/>
      <c r="BQ1028" s="8"/>
      <c r="BR1028" s="8"/>
      <c r="BS1028" s="8"/>
      <c r="BT1028" s="8"/>
      <c r="BU1028" s="8"/>
      <c r="BV1028" s="8"/>
      <c r="BW1028" s="8"/>
      <c r="BX1028" s="8"/>
      <c r="BY1028" s="8"/>
      <c r="BZ1028" s="8"/>
      <c r="CA1028" s="8"/>
      <c r="CB1028" s="8"/>
      <c r="CC1028" s="8"/>
      <c r="CD1028" s="8"/>
      <c r="CE1028" s="8"/>
      <c r="CF1028" s="8"/>
      <c r="CG1028" s="8"/>
      <c r="CH1028" s="8"/>
    </row>
    <row r="1029" spans="1:86">
      <c r="A1029" s="8"/>
      <c r="B1029" s="8"/>
      <c r="C1029" s="8"/>
      <c r="D1029" s="8"/>
      <c r="E1029" s="8"/>
      <c r="F1029" s="8"/>
      <c r="G1029" s="8"/>
      <c r="H1029" s="8"/>
      <c r="I1029" s="8"/>
      <c r="J1029" s="8"/>
      <c r="K1029" s="8"/>
      <c r="L1029" s="8"/>
      <c r="M1029" s="8"/>
      <c r="N1029" s="8"/>
      <c r="O1029" s="8"/>
      <c r="P1029" s="8"/>
      <c r="Q1029" s="8"/>
      <c r="R1029" s="8"/>
      <c r="S1029" s="8"/>
      <c r="T1029" s="8"/>
      <c r="U1029" s="8"/>
      <c r="V1029" s="8"/>
      <c r="W1029" s="8"/>
      <c r="X1029" s="8"/>
      <c r="Z1029" s="8"/>
      <c r="AA1029" s="8"/>
      <c r="AB1029" s="8"/>
      <c r="AC1029" s="8"/>
      <c r="AD1029" s="8"/>
      <c r="AE1029" s="8"/>
      <c r="AF1029" s="8"/>
      <c r="AG1029" s="8"/>
      <c r="AH1029" s="8"/>
      <c r="AI1029" s="8"/>
      <c r="AJ1029" s="8"/>
      <c r="AK1029" s="8"/>
      <c r="AL1029" s="8"/>
      <c r="AM1029" s="8"/>
      <c r="AN1029" s="8"/>
      <c r="AO1029" s="8"/>
      <c r="AP1029" s="8"/>
      <c r="AQ1029" s="8"/>
      <c r="AR1029" s="8"/>
      <c r="AS1029" s="8"/>
      <c r="AT1029" s="8"/>
      <c r="AU1029" s="8"/>
      <c r="AV1029" s="8"/>
      <c r="AW1029" s="8"/>
      <c r="AX1029" s="8"/>
      <c r="AY1029" s="8"/>
      <c r="AZ1029" s="8"/>
      <c r="BA1029" s="8"/>
      <c r="BB1029" s="8"/>
      <c r="BC1029" s="8"/>
      <c r="BD1029" s="8"/>
      <c r="BE1029" s="8"/>
      <c r="BF1029" s="8"/>
      <c r="BG1029" s="8"/>
      <c r="BH1029" s="8"/>
      <c r="BI1029" s="8"/>
      <c r="BJ1029" s="8"/>
      <c r="BK1029" s="8"/>
      <c r="BL1029" s="8"/>
      <c r="BM1029" s="8"/>
      <c r="BN1029" s="8"/>
      <c r="BO1029" s="8"/>
      <c r="BP1029" s="8"/>
      <c r="BQ1029" s="8"/>
      <c r="BR1029" s="8"/>
      <c r="BS1029" s="8"/>
      <c r="BT1029" s="8"/>
      <c r="BU1029" s="8"/>
      <c r="BV1029" s="8"/>
      <c r="BW1029" s="8"/>
      <c r="BX1029" s="8"/>
      <c r="BY1029" s="8"/>
      <c r="BZ1029" s="8"/>
      <c r="CA1029" s="8"/>
      <c r="CB1029" s="8"/>
      <c r="CC1029" s="8"/>
      <c r="CD1029" s="8"/>
      <c r="CE1029" s="8"/>
      <c r="CF1029" s="8"/>
      <c r="CG1029" s="8"/>
      <c r="CH1029" s="8"/>
    </row>
    <row r="1030" spans="1:86">
      <c r="A1030" s="8"/>
      <c r="B1030" s="8"/>
      <c r="C1030" s="8"/>
      <c r="D1030" s="8"/>
      <c r="E1030" s="8"/>
      <c r="F1030" s="8"/>
      <c r="G1030" s="8"/>
      <c r="H1030" s="8"/>
      <c r="I1030" s="8"/>
      <c r="J1030" s="8"/>
      <c r="K1030" s="8"/>
      <c r="L1030" s="8"/>
      <c r="M1030" s="8"/>
      <c r="N1030" s="8"/>
      <c r="O1030" s="8"/>
      <c r="P1030" s="8"/>
      <c r="Q1030" s="8"/>
      <c r="R1030" s="8"/>
      <c r="S1030" s="8"/>
      <c r="T1030" s="8"/>
      <c r="U1030" s="8"/>
      <c r="V1030" s="8"/>
      <c r="W1030" s="8"/>
      <c r="X1030" s="8"/>
      <c r="Z1030" s="8"/>
      <c r="AA1030" s="8"/>
      <c r="AB1030" s="8"/>
      <c r="AC1030" s="8"/>
      <c r="AD1030" s="8"/>
      <c r="AE1030" s="8"/>
      <c r="AF1030" s="8"/>
      <c r="AG1030" s="8"/>
      <c r="AH1030" s="8"/>
      <c r="AI1030" s="8"/>
      <c r="AJ1030" s="8"/>
      <c r="AK1030" s="8"/>
      <c r="AL1030" s="8"/>
      <c r="AM1030" s="8"/>
      <c r="AN1030" s="8"/>
      <c r="AO1030" s="8"/>
      <c r="AP1030" s="8"/>
      <c r="AQ1030" s="8"/>
      <c r="AR1030" s="8"/>
      <c r="AS1030" s="8"/>
      <c r="AT1030" s="8"/>
      <c r="AU1030" s="8"/>
      <c r="AV1030" s="8"/>
      <c r="AW1030" s="8"/>
      <c r="AX1030" s="8"/>
      <c r="AY1030" s="8"/>
      <c r="AZ1030" s="8"/>
      <c r="BA1030" s="8"/>
      <c r="BB1030" s="8"/>
      <c r="BC1030" s="8"/>
      <c r="BD1030" s="8"/>
      <c r="BE1030" s="8"/>
      <c r="BF1030" s="8"/>
      <c r="BG1030" s="8"/>
      <c r="BH1030" s="8"/>
      <c r="BI1030" s="8"/>
      <c r="BJ1030" s="8"/>
      <c r="BK1030" s="8"/>
      <c r="BL1030" s="8"/>
      <c r="BM1030" s="8"/>
      <c r="BN1030" s="8"/>
      <c r="BO1030" s="8"/>
      <c r="BP1030" s="8"/>
      <c r="BQ1030" s="8"/>
      <c r="BR1030" s="8"/>
      <c r="BS1030" s="8"/>
      <c r="BT1030" s="8"/>
      <c r="BU1030" s="8"/>
      <c r="BV1030" s="8"/>
      <c r="BW1030" s="8"/>
      <c r="BX1030" s="8"/>
      <c r="BY1030" s="8"/>
      <c r="BZ1030" s="8"/>
      <c r="CA1030" s="8"/>
      <c r="CB1030" s="8"/>
      <c r="CC1030" s="8"/>
      <c r="CD1030" s="8"/>
      <c r="CE1030" s="8"/>
      <c r="CF1030" s="8"/>
      <c r="CG1030" s="8"/>
      <c r="CH1030" s="8"/>
    </row>
    <row r="1031" spans="1:86">
      <c r="A1031" s="8"/>
      <c r="B1031" s="8"/>
      <c r="C1031" s="8"/>
      <c r="D1031" s="8"/>
      <c r="E1031" s="8"/>
      <c r="F1031" s="8"/>
      <c r="G1031" s="8"/>
      <c r="H1031" s="8"/>
      <c r="I1031" s="8"/>
      <c r="J1031" s="8"/>
      <c r="K1031" s="8"/>
      <c r="L1031" s="8"/>
      <c r="M1031" s="8"/>
      <c r="N1031" s="8"/>
      <c r="O1031" s="8"/>
      <c r="P1031" s="8"/>
      <c r="Q1031" s="8"/>
      <c r="R1031" s="8"/>
      <c r="S1031" s="8"/>
      <c r="T1031" s="8"/>
      <c r="U1031" s="8"/>
      <c r="V1031" s="8"/>
      <c r="W1031" s="8"/>
      <c r="X1031" s="8"/>
      <c r="Z1031" s="8"/>
      <c r="AA1031" s="8"/>
      <c r="AB1031" s="8"/>
      <c r="AC1031" s="8"/>
      <c r="AD1031" s="8"/>
      <c r="AE1031" s="8"/>
      <c r="AF1031" s="8"/>
      <c r="AG1031" s="8"/>
      <c r="AH1031" s="8"/>
      <c r="AI1031" s="8"/>
      <c r="AJ1031" s="8"/>
      <c r="AK1031" s="8"/>
      <c r="AL1031" s="8"/>
      <c r="AM1031" s="8"/>
      <c r="AN1031" s="8"/>
      <c r="AO1031" s="8"/>
      <c r="AP1031" s="8"/>
      <c r="AQ1031" s="8"/>
      <c r="AR1031" s="8"/>
      <c r="AS1031" s="8"/>
      <c r="AT1031" s="8"/>
      <c r="AU1031" s="8"/>
      <c r="AV1031" s="8"/>
      <c r="AW1031" s="8"/>
      <c r="AX1031" s="8"/>
      <c r="AY1031" s="8"/>
      <c r="AZ1031" s="8"/>
      <c r="BA1031" s="8"/>
      <c r="BB1031" s="8"/>
      <c r="BC1031" s="8"/>
      <c r="BD1031" s="8"/>
      <c r="BE1031" s="8"/>
      <c r="BF1031" s="8"/>
      <c r="BG1031" s="8"/>
      <c r="BH1031" s="8"/>
      <c r="BI1031" s="8"/>
      <c r="BJ1031" s="8"/>
      <c r="BK1031" s="8"/>
      <c r="BL1031" s="8"/>
      <c r="BM1031" s="8"/>
      <c r="BN1031" s="8"/>
      <c r="BO1031" s="8"/>
      <c r="BP1031" s="8"/>
      <c r="BQ1031" s="8"/>
      <c r="BR1031" s="8"/>
      <c r="BS1031" s="8"/>
      <c r="BT1031" s="8"/>
      <c r="BU1031" s="8"/>
      <c r="BV1031" s="8"/>
      <c r="BW1031" s="8"/>
      <c r="BX1031" s="8"/>
      <c r="BY1031" s="8"/>
      <c r="BZ1031" s="8"/>
      <c r="CA1031" s="8"/>
      <c r="CB1031" s="8"/>
      <c r="CC1031" s="8"/>
      <c r="CD1031" s="8"/>
      <c r="CE1031" s="8"/>
      <c r="CF1031" s="8"/>
      <c r="CG1031" s="8"/>
      <c r="CH1031" s="8"/>
    </row>
    <row r="1032" spans="1:86">
      <c r="A1032" s="8"/>
      <c r="B1032" s="8"/>
      <c r="C1032" s="8"/>
      <c r="D1032" s="8"/>
      <c r="E1032" s="8"/>
      <c r="F1032" s="8"/>
      <c r="G1032" s="8"/>
      <c r="H1032" s="8"/>
      <c r="I1032" s="8"/>
      <c r="J1032" s="8"/>
      <c r="K1032" s="8"/>
      <c r="L1032" s="8"/>
      <c r="M1032" s="8"/>
      <c r="N1032" s="8"/>
      <c r="O1032" s="8"/>
      <c r="P1032" s="8"/>
      <c r="Q1032" s="8"/>
      <c r="R1032" s="8"/>
      <c r="S1032" s="8"/>
      <c r="T1032" s="8"/>
      <c r="U1032" s="8"/>
      <c r="V1032" s="8"/>
      <c r="W1032" s="8"/>
      <c r="X1032" s="8"/>
      <c r="Z1032" s="8"/>
      <c r="AA1032" s="8"/>
      <c r="AB1032" s="8"/>
      <c r="AC1032" s="8"/>
      <c r="AD1032" s="8"/>
      <c r="AE1032" s="8"/>
      <c r="AF1032" s="8"/>
      <c r="AG1032" s="8"/>
      <c r="AH1032" s="8"/>
      <c r="AI1032" s="8"/>
      <c r="AJ1032" s="8"/>
      <c r="AK1032" s="8"/>
      <c r="AL1032" s="8"/>
      <c r="AM1032" s="8"/>
      <c r="AN1032" s="8"/>
      <c r="AO1032" s="8"/>
      <c r="AP1032" s="8"/>
      <c r="AQ1032" s="8"/>
      <c r="AR1032" s="8"/>
      <c r="AS1032" s="8"/>
      <c r="AT1032" s="8"/>
      <c r="AU1032" s="8"/>
      <c r="AV1032" s="8"/>
      <c r="AW1032" s="8"/>
      <c r="AX1032" s="8"/>
      <c r="AY1032" s="8"/>
      <c r="AZ1032" s="8"/>
      <c r="BA1032" s="8"/>
      <c r="BB1032" s="8"/>
      <c r="BC1032" s="8"/>
      <c r="BD1032" s="8"/>
      <c r="BE1032" s="8"/>
      <c r="BF1032" s="8"/>
      <c r="BG1032" s="8"/>
      <c r="BH1032" s="8"/>
      <c r="BI1032" s="8"/>
      <c r="BJ1032" s="8"/>
      <c r="BK1032" s="8"/>
      <c r="BL1032" s="8"/>
      <c r="BM1032" s="8"/>
      <c r="BN1032" s="8"/>
      <c r="BO1032" s="8"/>
      <c r="BP1032" s="8"/>
      <c r="BQ1032" s="8"/>
      <c r="BR1032" s="8"/>
      <c r="BS1032" s="8"/>
      <c r="BT1032" s="8"/>
      <c r="BU1032" s="8"/>
      <c r="BV1032" s="8"/>
      <c r="BW1032" s="8"/>
      <c r="BX1032" s="8"/>
      <c r="BY1032" s="8"/>
      <c r="BZ1032" s="8"/>
      <c r="CA1032" s="8"/>
      <c r="CB1032" s="8"/>
      <c r="CC1032" s="8"/>
      <c r="CD1032" s="8"/>
      <c r="CE1032" s="8"/>
      <c r="CF1032" s="8"/>
      <c r="CG1032" s="8"/>
      <c r="CH1032" s="8"/>
    </row>
    <row r="1033" spans="1:86">
      <c r="A1033" s="8"/>
      <c r="B1033" s="8"/>
      <c r="C1033" s="8"/>
      <c r="D1033" s="8"/>
      <c r="E1033" s="8"/>
      <c r="F1033" s="8"/>
      <c r="G1033" s="8"/>
      <c r="H1033" s="8"/>
      <c r="I1033" s="8"/>
      <c r="J1033" s="8"/>
      <c r="K1033" s="8"/>
      <c r="L1033" s="8"/>
      <c r="M1033" s="8"/>
      <c r="N1033" s="8"/>
      <c r="O1033" s="8"/>
      <c r="P1033" s="8"/>
      <c r="Q1033" s="8"/>
      <c r="R1033" s="8"/>
      <c r="S1033" s="8"/>
      <c r="T1033" s="8"/>
      <c r="U1033" s="8"/>
      <c r="V1033" s="8"/>
      <c r="W1033" s="8"/>
      <c r="X1033" s="8"/>
      <c r="Z1033" s="8"/>
      <c r="AA1033" s="8"/>
      <c r="AB1033" s="8"/>
      <c r="AC1033" s="8"/>
      <c r="AD1033" s="8"/>
      <c r="AE1033" s="8"/>
      <c r="AF1033" s="8"/>
      <c r="AG1033" s="8"/>
      <c r="AH1033" s="8"/>
      <c r="AI1033" s="8"/>
      <c r="AJ1033" s="8"/>
      <c r="AK1033" s="8"/>
      <c r="AL1033" s="8"/>
      <c r="AM1033" s="8"/>
      <c r="AN1033" s="8"/>
      <c r="AO1033" s="8"/>
      <c r="AP1033" s="8"/>
      <c r="AQ1033" s="8"/>
      <c r="AR1033" s="8"/>
      <c r="AS1033" s="8"/>
      <c r="AT1033" s="8"/>
      <c r="AU1033" s="8"/>
      <c r="AV1033" s="8"/>
      <c r="AW1033" s="8"/>
      <c r="AX1033" s="8"/>
      <c r="AY1033" s="8"/>
      <c r="AZ1033" s="8"/>
      <c r="BA1033" s="8"/>
      <c r="BB1033" s="8"/>
      <c r="BC1033" s="8"/>
      <c r="BD1033" s="8"/>
      <c r="BE1033" s="8"/>
      <c r="BF1033" s="8"/>
      <c r="BG1033" s="8"/>
      <c r="BH1033" s="8"/>
      <c r="BI1033" s="8"/>
      <c r="BJ1033" s="8"/>
      <c r="BK1033" s="8"/>
      <c r="BL1033" s="8"/>
      <c r="BM1033" s="8"/>
      <c r="BN1033" s="8"/>
      <c r="BO1033" s="8"/>
      <c r="BP1033" s="8"/>
      <c r="BQ1033" s="8"/>
      <c r="BR1033" s="8"/>
      <c r="BS1033" s="8"/>
      <c r="BT1033" s="8"/>
      <c r="BU1033" s="8"/>
      <c r="BV1033" s="8"/>
      <c r="BW1033" s="8"/>
      <c r="BX1033" s="8"/>
      <c r="BY1033" s="8"/>
      <c r="BZ1033" s="8"/>
      <c r="CA1033" s="8"/>
      <c r="CB1033" s="8"/>
      <c r="CC1033" s="8"/>
      <c r="CD1033" s="8"/>
      <c r="CE1033" s="8"/>
      <c r="CF1033" s="8"/>
      <c r="CG1033" s="8"/>
      <c r="CH1033" s="8"/>
    </row>
    <row r="1034" spans="1:86">
      <c r="A1034" s="8"/>
      <c r="B1034" s="8"/>
      <c r="C1034" s="8"/>
      <c r="D1034" s="8"/>
      <c r="E1034" s="8"/>
      <c r="F1034" s="8"/>
      <c r="G1034" s="8"/>
      <c r="H1034" s="8"/>
      <c r="I1034" s="8"/>
      <c r="J1034" s="8"/>
      <c r="K1034" s="8"/>
      <c r="L1034" s="8"/>
      <c r="M1034" s="8"/>
      <c r="N1034" s="8"/>
      <c r="O1034" s="8"/>
      <c r="P1034" s="8"/>
      <c r="Q1034" s="8"/>
      <c r="R1034" s="8"/>
      <c r="S1034" s="8"/>
      <c r="T1034" s="8"/>
      <c r="U1034" s="8"/>
      <c r="V1034" s="8"/>
      <c r="W1034" s="8"/>
      <c r="X1034" s="8"/>
      <c r="Z1034" s="8"/>
      <c r="AA1034" s="8"/>
      <c r="AB1034" s="8"/>
      <c r="AC1034" s="8"/>
      <c r="AD1034" s="8"/>
      <c r="AE1034" s="8"/>
      <c r="AF1034" s="8"/>
      <c r="AG1034" s="8"/>
      <c r="AH1034" s="8"/>
      <c r="AI1034" s="8"/>
      <c r="AJ1034" s="8"/>
      <c r="AK1034" s="8"/>
      <c r="AL1034" s="8"/>
      <c r="AM1034" s="8"/>
      <c r="AN1034" s="8"/>
      <c r="AO1034" s="8"/>
      <c r="AP1034" s="8"/>
      <c r="AQ1034" s="8"/>
      <c r="AR1034" s="8"/>
      <c r="AS1034" s="8"/>
      <c r="AT1034" s="8"/>
      <c r="AU1034" s="8"/>
      <c r="AV1034" s="8"/>
      <c r="AW1034" s="8"/>
      <c r="AX1034" s="8"/>
      <c r="AY1034" s="8"/>
      <c r="AZ1034" s="8"/>
      <c r="BA1034" s="8"/>
      <c r="BB1034" s="8"/>
      <c r="BC1034" s="8"/>
      <c r="BD1034" s="8"/>
      <c r="BE1034" s="8"/>
      <c r="BF1034" s="8"/>
      <c r="BG1034" s="8"/>
      <c r="BH1034" s="8"/>
      <c r="BI1034" s="8"/>
      <c r="BJ1034" s="8"/>
      <c r="BK1034" s="8"/>
      <c r="BL1034" s="8"/>
      <c r="BM1034" s="8"/>
      <c r="BN1034" s="8"/>
      <c r="BO1034" s="8"/>
      <c r="BP1034" s="8"/>
      <c r="BQ1034" s="8"/>
      <c r="BR1034" s="8"/>
      <c r="BS1034" s="8"/>
      <c r="BT1034" s="8"/>
      <c r="BU1034" s="8"/>
      <c r="BV1034" s="8"/>
      <c r="BW1034" s="8"/>
      <c r="BX1034" s="8"/>
      <c r="BY1034" s="8"/>
      <c r="BZ1034" s="8"/>
      <c r="CA1034" s="8"/>
      <c r="CB1034" s="8"/>
      <c r="CC1034" s="8"/>
      <c r="CD1034" s="8"/>
      <c r="CE1034" s="8"/>
      <c r="CF1034" s="8"/>
      <c r="CG1034" s="8"/>
      <c r="CH1034" s="8"/>
    </row>
    <row r="1035" spans="1:86">
      <c r="A1035" s="8"/>
      <c r="B1035" s="8"/>
      <c r="C1035" s="8"/>
      <c r="D1035" s="8"/>
      <c r="E1035" s="8"/>
      <c r="F1035" s="8"/>
      <c r="G1035" s="8"/>
      <c r="H1035" s="8"/>
      <c r="I1035" s="8"/>
      <c r="J1035" s="8"/>
      <c r="K1035" s="8"/>
      <c r="L1035" s="8"/>
      <c r="M1035" s="8"/>
      <c r="N1035" s="8"/>
      <c r="O1035" s="8"/>
      <c r="P1035" s="8"/>
      <c r="Q1035" s="8"/>
      <c r="R1035" s="8"/>
      <c r="S1035" s="8"/>
      <c r="T1035" s="8"/>
      <c r="U1035" s="8"/>
      <c r="V1035" s="8"/>
      <c r="W1035" s="8"/>
      <c r="X1035" s="8"/>
      <c r="Z1035" s="8"/>
      <c r="AA1035" s="8"/>
      <c r="AB1035" s="8"/>
      <c r="AC1035" s="8"/>
      <c r="AD1035" s="8"/>
      <c r="AE1035" s="8"/>
      <c r="AF1035" s="8"/>
      <c r="AG1035" s="8"/>
      <c r="AH1035" s="8"/>
      <c r="AI1035" s="8"/>
      <c r="AJ1035" s="8"/>
      <c r="AK1035" s="8"/>
      <c r="AL1035" s="8"/>
      <c r="AM1035" s="8"/>
      <c r="AN1035" s="8"/>
      <c r="AO1035" s="8"/>
      <c r="AP1035" s="8"/>
      <c r="AQ1035" s="8"/>
      <c r="AR1035" s="8"/>
      <c r="AS1035" s="8"/>
      <c r="AT1035" s="8"/>
      <c r="AU1035" s="8"/>
      <c r="AV1035" s="8"/>
      <c r="AW1035" s="8"/>
      <c r="AX1035" s="8"/>
      <c r="AY1035" s="8"/>
      <c r="AZ1035" s="8"/>
      <c r="BA1035" s="8"/>
      <c r="BB1035" s="8"/>
      <c r="BC1035" s="8"/>
      <c r="BD1035" s="8"/>
      <c r="BE1035" s="8"/>
      <c r="BF1035" s="8"/>
      <c r="BG1035" s="8"/>
      <c r="BH1035" s="8"/>
      <c r="BI1035" s="8"/>
      <c r="BJ1035" s="8"/>
      <c r="BK1035" s="8"/>
      <c r="BL1035" s="8"/>
      <c r="BM1035" s="8"/>
      <c r="BN1035" s="8"/>
      <c r="BO1035" s="8"/>
      <c r="BP1035" s="8"/>
      <c r="BQ1035" s="8"/>
      <c r="BR1035" s="8"/>
      <c r="BS1035" s="8"/>
      <c r="BT1035" s="8"/>
      <c r="BU1035" s="8"/>
      <c r="BV1035" s="8"/>
      <c r="BW1035" s="8"/>
      <c r="BX1035" s="8"/>
      <c r="BY1035" s="8"/>
      <c r="BZ1035" s="8"/>
      <c r="CA1035" s="8"/>
      <c r="CB1035" s="8"/>
      <c r="CC1035" s="8"/>
      <c r="CD1035" s="8"/>
      <c r="CE1035" s="8"/>
      <c r="CF1035" s="8"/>
      <c r="CG1035" s="8"/>
      <c r="CH1035" s="8"/>
    </row>
    <row r="1036" spans="1:86">
      <c r="A1036" s="8"/>
      <c r="B1036" s="8"/>
      <c r="C1036" s="8"/>
      <c r="D1036" s="8"/>
      <c r="E1036" s="8"/>
      <c r="F1036" s="8"/>
      <c r="G1036" s="8"/>
      <c r="H1036" s="8"/>
      <c r="I1036" s="8"/>
      <c r="J1036" s="8"/>
      <c r="K1036" s="8"/>
      <c r="L1036" s="8"/>
      <c r="M1036" s="8"/>
      <c r="N1036" s="8"/>
      <c r="O1036" s="8"/>
      <c r="P1036" s="8"/>
      <c r="Q1036" s="8"/>
      <c r="R1036" s="8"/>
      <c r="S1036" s="8"/>
      <c r="T1036" s="8"/>
      <c r="U1036" s="8"/>
      <c r="V1036" s="8"/>
      <c r="W1036" s="8"/>
      <c r="X1036" s="8"/>
      <c r="Z1036" s="8"/>
      <c r="AA1036" s="8"/>
      <c r="AB1036" s="8"/>
      <c r="AC1036" s="8"/>
      <c r="AD1036" s="8"/>
      <c r="AE1036" s="8"/>
      <c r="AF1036" s="8"/>
      <c r="AG1036" s="8"/>
      <c r="AH1036" s="8"/>
      <c r="AI1036" s="8"/>
      <c r="AJ1036" s="8"/>
      <c r="AK1036" s="8"/>
      <c r="AL1036" s="8"/>
      <c r="AM1036" s="8"/>
      <c r="AN1036" s="8"/>
      <c r="AO1036" s="8"/>
      <c r="AP1036" s="8"/>
      <c r="AQ1036" s="8"/>
      <c r="AR1036" s="8"/>
      <c r="AS1036" s="8"/>
      <c r="AT1036" s="8"/>
      <c r="AU1036" s="8"/>
      <c r="AV1036" s="8"/>
      <c r="AW1036" s="8"/>
      <c r="AX1036" s="8"/>
      <c r="AY1036" s="8"/>
      <c r="AZ1036" s="8"/>
      <c r="BA1036" s="8"/>
      <c r="BB1036" s="8"/>
      <c r="BC1036" s="8"/>
      <c r="BD1036" s="8"/>
      <c r="BE1036" s="8"/>
      <c r="BF1036" s="8"/>
      <c r="BG1036" s="8"/>
      <c r="BH1036" s="8"/>
      <c r="BI1036" s="8"/>
      <c r="BJ1036" s="8"/>
      <c r="BK1036" s="8"/>
      <c r="BL1036" s="8"/>
      <c r="BM1036" s="8"/>
      <c r="BN1036" s="8"/>
      <c r="BO1036" s="8"/>
      <c r="BP1036" s="8"/>
      <c r="BQ1036" s="8"/>
      <c r="BR1036" s="8"/>
      <c r="BS1036" s="8"/>
      <c r="BT1036" s="8"/>
      <c r="BU1036" s="8"/>
      <c r="BV1036" s="8"/>
      <c r="BW1036" s="8"/>
      <c r="BX1036" s="8"/>
      <c r="BY1036" s="8"/>
      <c r="BZ1036" s="8"/>
      <c r="CA1036" s="8"/>
      <c r="CB1036" s="8"/>
      <c r="CC1036" s="8"/>
      <c r="CD1036" s="8"/>
      <c r="CE1036" s="8"/>
      <c r="CF1036" s="8"/>
      <c r="CG1036" s="8"/>
      <c r="CH1036" s="8"/>
    </row>
    <row r="1037" spans="1:86">
      <c r="A1037" s="8"/>
      <c r="B1037" s="8"/>
      <c r="C1037" s="8"/>
      <c r="D1037" s="8"/>
      <c r="E1037" s="8"/>
      <c r="F1037" s="8"/>
      <c r="G1037" s="8"/>
      <c r="H1037" s="8"/>
      <c r="I1037" s="8"/>
      <c r="J1037" s="8"/>
      <c r="K1037" s="8"/>
      <c r="L1037" s="8"/>
      <c r="M1037" s="8"/>
      <c r="N1037" s="8"/>
      <c r="O1037" s="8"/>
      <c r="P1037" s="8"/>
      <c r="Q1037" s="8"/>
      <c r="R1037" s="8"/>
      <c r="S1037" s="8"/>
      <c r="T1037" s="8"/>
      <c r="U1037" s="8"/>
      <c r="V1037" s="8"/>
      <c r="W1037" s="8"/>
      <c r="X1037" s="8"/>
      <c r="Z1037" s="8"/>
      <c r="AA1037" s="8"/>
      <c r="AB1037" s="8"/>
      <c r="AC1037" s="8"/>
      <c r="AD1037" s="8"/>
      <c r="AE1037" s="8"/>
      <c r="AF1037" s="8"/>
      <c r="AG1037" s="8"/>
      <c r="AH1037" s="8"/>
      <c r="AI1037" s="8"/>
      <c r="AJ1037" s="8"/>
      <c r="AK1037" s="8"/>
      <c r="AL1037" s="8"/>
      <c r="AM1037" s="8"/>
      <c r="AN1037" s="8"/>
      <c r="AO1037" s="8"/>
      <c r="AP1037" s="8"/>
      <c r="AQ1037" s="8"/>
      <c r="AR1037" s="8"/>
      <c r="AS1037" s="8"/>
      <c r="AT1037" s="8"/>
      <c r="AU1037" s="8"/>
      <c r="AV1037" s="8"/>
      <c r="AW1037" s="8"/>
      <c r="AX1037" s="8"/>
      <c r="AY1037" s="8"/>
      <c r="AZ1037" s="8"/>
      <c r="BA1037" s="8"/>
      <c r="BB1037" s="8"/>
      <c r="BC1037" s="8"/>
      <c r="BD1037" s="8"/>
      <c r="BE1037" s="8"/>
      <c r="BF1037" s="8"/>
      <c r="BG1037" s="8"/>
      <c r="BH1037" s="8"/>
      <c r="BI1037" s="8"/>
      <c r="BJ1037" s="8"/>
      <c r="BK1037" s="8"/>
      <c r="BL1037" s="8"/>
      <c r="BM1037" s="8"/>
      <c r="BN1037" s="8"/>
      <c r="BO1037" s="8"/>
      <c r="BP1037" s="8"/>
      <c r="BQ1037" s="8"/>
      <c r="BR1037" s="8"/>
      <c r="BS1037" s="8"/>
      <c r="BT1037" s="8"/>
      <c r="BU1037" s="8"/>
      <c r="BV1037" s="8"/>
      <c r="BW1037" s="8"/>
      <c r="BX1037" s="8"/>
      <c r="BY1037" s="8"/>
      <c r="BZ1037" s="8"/>
      <c r="CA1037" s="8"/>
      <c r="CB1037" s="8"/>
      <c r="CC1037" s="8"/>
      <c r="CD1037" s="8"/>
      <c r="CE1037" s="8"/>
      <c r="CF1037" s="8"/>
      <c r="CG1037" s="8"/>
      <c r="CH1037" s="8"/>
    </row>
    <row r="1038" spans="1:86">
      <c r="A1038" s="8"/>
      <c r="B1038" s="8"/>
      <c r="C1038" s="8"/>
      <c r="D1038" s="8"/>
      <c r="E1038" s="8"/>
      <c r="F1038" s="8"/>
      <c r="G1038" s="8"/>
      <c r="H1038" s="8"/>
      <c r="I1038" s="8"/>
      <c r="J1038" s="8"/>
      <c r="K1038" s="8"/>
      <c r="L1038" s="8"/>
      <c r="M1038" s="8"/>
      <c r="N1038" s="8"/>
      <c r="O1038" s="8"/>
      <c r="P1038" s="8"/>
      <c r="Q1038" s="8"/>
      <c r="R1038" s="8"/>
      <c r="S1038" s="8"/>
      <c r="T1038" s="8"/>
      <c r="U1038" s="8"/>
      <c r="V1038" s="8"/>
      <c r="W1038" s="8"/>
      <c r="X1038" s="8"/>
      <c r="Z1038" s="8"/>
      <c r="AA1038" s="8"/>
      <c r="AB1038" s="8"/>
      <c r="AC1038" s="8"/>
      <c r="AD1038" s="8"/>
      <c r="AE1038" s="8"/>
      <c r="AF1038" s="8"/>
      <c r="AG1038" s="8"/>
      <c r="AH1038" s="8"/>
      <c r="AI1038" s="8"/>
      <c r="AJ1038" s="8"/>
      <c r="AK1038" s="8"/>
      <c r="AL1038" s="8"/>
      <c r="AM1038" s="8"/>
      <c r="AN1038" s="8"/>
      <c r="AO1038" s="8"/>
      <c r="AP1038" s="8"/>
      <c r="AQ1038" s="8"/>
      <c r="AR1038" s="8"/>
      <c r="AS1038" s="8"/>
      <c r="AT1038" s="8"/>
      <c r="AU1038" s="8"/>
      <c r="AV1038" s="8"/>
      <c r="AW1038" s="8"/>
      <c r="AX1038" s="8"/>
      <c r="AY1038" s="8"/>
      <c r="AZ1038" s="8"/>
      <c r="BA1038" s="8"/>
      <c r="BB1038" s="8"/>
      <c r="BC1038" s="8"/>
      <c r="BD1038" s="8"/>
      <c r="BE1038" s="8"/>
      <c r="BF1038" s="8"/>
      <c r="BG1038" s="8"/>
      <c r="BH1038" s="8"/>
      <c r="BI1038" s="8"/>
      <c r="BJ1038" s="8"/>
      <c r="BK1038" s="8"/>
      <c r="BL1038" s="8"/>
      <c r="BM1038" s="8"/>
      <c r="BN1038" s="8"/>
      <c r="BO1038" s="8"/>
      <c r="BP1038" s="8"/>
      <c r="BQ1038" s="8"/>
      <c r="BR1038" s="8"/>
      <c r="BS1038" s="8"/>
      <c r="BT1038" s="8"/>
      <c r="BU1038" s="8"/>
      <c r="BV1038" s="8"/>
      <c r="BW1038" s="8"/>
      <c r="BX1038" s="8"/>
      <c r="BY1038" s="8"/>
      <c r="BZ1038" s="8"/>
      <c r="CA1038" s="8"/>
      <c r="CB1038" s="8"/>
      <c r="CC1038" s="8"/>
      <c r="CD1038" s="8"/>
      <c r="CE1038" s="8"/>
      <c r="CF1038" s="8"/>
      <c r="CG1038" s="8"/>
      <c r="CH1038" s="8"/>
    </row>
    <row r="1039" spans="1:86">
      <c r="A1039" s="8"/>
      <c r="B1039" s="8"/>
      <c r="C1039" s="8"/>
      <c r="D1039" s="8"/>
      <c r="E1039" s="8"/>
      <c r="F1039" s="8"/>
      <c r="G1039" s="8"/>
      <c r="H1039" s="8"/>
      <c r="I1039" s="8"/>
      <c r="J1039" s="8"/>
      <c r="K1039" s="8"/>
      <c r="L1039" s="8"/>
      <c r="M1039" s="8"/>
      <c r="N1039" s="8"/>
      <c r="O1039" s="8"/>
      <c r="P1039" s="8"/>
      <c r="Q1039" s="8"/>
      <c r="R1039" s="8"/>
      <c r="S1039" s="8"/>
      <c r="T1039" s="8"/>
      <c r="U1039" s="8"/>
      <c r="V1039" s="8"/>
      <c r="W1039" s="8"/>
      <c r="X1039" s="8"/>
      <c r="Z1039" s="8"/>
      <c r="AA1039" s="8"/>
      <c r="AB1039" s="8"/>
      <c r="AC1039" s="8"/>
      <c r="AD1039" s="8"/>
      <c r="AE1039" s="8"/>
      <c r="AF1039" s="8"/>
      <c r="AG1039" s="8"/>
      <c r="AH1039" s="8"/>
      <c r="AI1039" s="8"/>
      <c r="AJ1039" s="8"/>
      <c r="AK1039" s="8"/>
      <c r="AL1039" s="8"/>
      <c r="AM1039" s="8"/>
      <c r="AN1039" s="8"/>
      <c r="AO1039" s="8"/>
      <c r="AP1039" s="8"/>
      <c r="AQ1039" s="8"/>
      <c r="AR1039" s="8"/>
      <c r="AS1039" s="8"/>
      <c r="AT1039" s="8"/>
      <c r="AU1039" s="8"/>
      <c r="AV1039" s="8"/>
      <c r="AW1039" s="8"/>
      <c r="AX1039" s="8"/>
      <c r="AY1039" s="8"/>
      <c r="AZ1039" s="8"/>
      <c r="BA1039" s="8"/>
      <c r="BB1039" s="8"/>
      <c r="BC1039" s="8"/>
      <c r="BD1039" s="8"/>
      <c r="BE1039" s="8"/>
      <c r="BF1039" s="8"/>
      <c r="BG1039" s="8"/>
      <c r="BH1039" s="8"/>
      <c r="BI1039" s="8"/>
      <c r="BJ1039" s="8"/>
      <c r="BK1039" s="8"/>
      <c r="BL1039" s="8"/>
      <c r="BM1039" s="8"/>
      <c r="BN1039" s="8"/>
      <c r="BO1039" s="8"/>
      <c r="BP1039" s="8"/>
      <c r="BQ1039" s="8"/>
      <c r="BR1039" s="8"/>
      <c r="BS1039" s="8"/>
      <c r="BT1039" s="8"/>
      <c r="BU1039" s="8"/>
      <c r="BV1039" s="8"/>
      <c r="BW1039" s="8"/>
      <c r="BX1039" s="8"/>
      <c r="BY1039" s="8"/>
      <c r="BZ1039" s="8"/>
      <c r="CA1039" s="8"/>
      <c r="CB1039" s="8"/>
      <c r="CC1039" s="8"/>
      <c r="CD1039" s="8"/>
      <c r="CE1039" s="8"/>
      <c r="CF1039" s="8"/>
      <c r="CG1039" s="8"/>
      <c r="CH1039" s="8"/>
    </row>
    <row r="1040" spans="1:86">
      <c r="A1040" s="8"/>
      <c r="B1040" s="8"/>
      <c r="C1040" s="8"/>
      <c r="D1040" s="8"/>
      <c r="E1040" s="8"/>
      <c r="F1040" s="8"/>
      <c r="G1040" s="8"/>
      <c r="H1040" s="8"/>
      <c r="I1040" s="8"/>
      <c r="J1040" s="8"/>
      <c r="K1040" s="8"/>
      <c r="L1040" s="8"/>
      <c r="M1040" s="8"/>
      <c r="N1040" s="8"/>
      <c r="O1040" s="8"/>
      <c r="P1040" s="8"/>
      <c r="Q1040" s="8"/>
      <c r="R1040" s="8"/>
      <c r="S1040" s="8"/>
      <c r="T1040" s="8"/>
      <c r="U1040" s="8"/>
      <c r="V1040" s="8"/>
      <c r="W1040" s="8"/>
      <c r="X1040" s="8"/>
      <c r="Z1040" s="8"/>
      <c r="AA1040" s="8"/>
      <c r="AB1040" s="8"/>
      <c r="AC1040" s="8"/>
      <c r="AD1040" s="8"/>
      <c r="AE1040" s="8"/>
      <c r="AF1040" s="8"/>
      <c r="AG1040" s="8"/>
      <c r="AH1040" s="8"/>
      <c r="AI1040" s="8"/>
      <c r="AJ1040" s="8"/>
      <c r="AK1040" s="8"/>
      <c r="AL1040" s="8"/>
      <c r="AM1040" s="8"/>
      <c r="AN1040" s="8"/>
      <c r="AO1040" s="8"/>
      <c r="AP1040" s="8"/>
      <c r="AQ1040" s="8"/>
      <c r="AR1040" s="8"/>
      <c r="AS1040" s="8"/>
      <c r="AT1040" s="8"/>
      <c r="AU1040" s="8"/>
      <c r="AV1040" s="8"/>
      <c r="AW1040" s="8"/>
      <c r="AX1040" s="8"/>
      <c r="AY1040" s="8"/>
      <c r="AZ1040" s="8"/>
      <c r="BA1040" s="8"/>
      <c r="BB1040" s="8"/>
      <c r="BC1040" s="8"/>
      <c r="BD1040" s="8"/>
      <c r="BE1040" s="8"/>
      <c r="BF1040" s="8"/>
      <c r="BG1040" s="8"/>
      <c r="BH1040" s="8"/>
      <c r="BI1040" s="8"/>
      <c r="BJ1040" s="8"/>
      <c r="BK1040" s="8"/>
      <c r="BL1040" s="8"/>
      <c r="BM1040" s="8"/>
      <c r="BN1040" s="8"/>
      <c r="BO1040" s="8"/>
      <c r="BP1040" s="8"/>
      <c r="BQ1040" s="8"/>
      <c r="BR1040" s="8"/>
      <c r="BS1040" s="8"/>
      <c r="BT1040" s="8"/>
      <c r="BU1040" s="8"/>
      <c r="BV1040" s="8"/>
      <c r="BW1040" s="8"/>
      <c r="BX1040" s="8"/>
      <c r="BY1040" s="8"/>
      <c r="BZ1040" s="8"/>
      <c r="CA1040" s="8"/>
      <c r="CB1040" s="8"/>
      <c r="CC1040" s="8"/>
      <c r="CD1040" s="8"/>
      <c r="CE1040" s="8"/>
      <c r="CF1040" s="8"/>
      <c r="CG1040" s="8"/>
      <c r="CH1040" s="8"/>
    </row>
    <row r="1041" spans="1:86">
      <c r="A1041" s="8"/>
      <c r="B1041" s="8"/>
      <c r="C1041" s="8"/>
      <c r="D1041" s="8"/>
      <c r="E1041" s="8"/>
      <c r="F1041" s="8"/>
      <c r="G1041" s="8"/>
      <c r="H1041" s="8"/>
      <c r="I1041" s="8"/>
      <c r="J1041" s="8"/>
      <c r="K1041" s="8"/>
      <c r="L1041" s="8"/>
      <c r="M1041" s="8"/>
      <c r="N1041" s="8"/>
      <c r="O1041" s="8"/>
      <c r="P1041" s="8"/>
      <c r="Q1041" s="8"/>
      <c r="R1041" s="8"/>
      <c r="S1041" s="8"/>
      <c r="T1041" s="8"/>
      <c r="U1041" s="8"/>
      <c r="V1041" s="8"/>
      <c r="W1041" s="8"/>
      <c r="X1041" s="8"/>
      <c r="Z1041" s="8"/>
      <c r="AA1041" s="8"/>
      <c r="AB1041" s="8"/>
      <c r="AC1041" s="8"/>
      <c r="AD1041" s="8"/>
      <c r="AE1041" s="8"/>
      <c r="AF1041" s="8"/>
      <c r="AG1041" s="8"/>
      <c r="AH1041" s="8"/>
      <c r="AI1041" s="8"/>
      <c r="AJ1041" s="8"/>
      <c r="AK1041" s="8"/>
      <c r="AL1041" s="8"/>
      <c r="AM1041" s="8"/>
      <c r="AN1041" s="8"/>
      <c r="AO1041" s="8"/>
      <c r="AP1041" s="8"/>
      <c r="AQ1041" s="8"/>
      <c r="AR1041" s="8"/>
      <c r="AS1041" s="8"/>
      <c r="AT1041" s="8"/>
      <c r="AU1041" s="8"/>
      <c r="AV1041" s="8"/>
      <c r="AW1041" s="8"/>
      <c r="AX1041" s="8"/>
      <c r="AY1041" s="8"/>
      <c r="AZ1041" s="8"/>
      <c r="BA1041" s="8"/>
      <c r="BB1041" s="8"/>
      <c r="BC1041" s="8"/>
      <c r="BD1041" s="8"/>
      <c r="BE1041" s="8"/>
      <c r="BF1041" s="8"/>
      <c r="BG1041" s="8"/>
      <c r="BH1041" s="8"/>
      <c r="BI1041" s="8"/>
      <c r="BJ1041" s="8"/>
      <c r="BK1041" s="8"/>
      <c r="BL1041" s="8"/>
      <c r="BM1041" s="8"/>
      <c r="BN1041" s="8"/>
      <c r="BO1041" s="8"/>
      <c r="BP1041" s="8"/>
      <c r="BQ1041" s="8"/>
      <c r="BR1041" s="8"/>
      <c r="BS1041" s="8"/>
      <c r="BT1041" s="8"/>
      <c r="BU1041" s="8"/>
      <c r="BV1041" s="8"/>
      <c r="BW1041" s="8"/>
      <c r="BX1041" s="8"/>
      <c r="BY1041" s="8"/>
      <c r="BZ1041" s="8"/>
      <c r="CA1041" s="8"/>
      <c r="CB1041" s="8"/>
      <c r="CC1041" s="8"/>
      <c r="CD1041" s="8"/>
      <c r="CE1041" s="8"/>
      <c r="CF1041" s="8"/>
      <c r="CG1041" s="8"/>
      <c r="CH1041" s="8"/>
    </row>
    <row r="1042" spans="1:86">
      <c r="A1042" s="8"/>
      <c r="B1042" s="8"/>
      <c r="C1042" s="8"/>
      <c r="D1042" s="8"/>
      <c r="E1042" s="8"/>
      <c r="F1042" s="8"/>
      <c r="G1042" s="8"/>
      <c r="H1042" s="8"/>
      <c r="I1042" s="8"/>
      <c r="J1042" s="8"/>
      <c r="K1042" s="8"/>
      <c r="L1042" s="8"/>
      <c r="M1042" s="8"/>
      <c r="N1042" s="8"/>
      <c r="O1042" s="8"/>
      <c r="P1042" s="8"/>
      <c r="Q1042" s="8"/>
      <c r="R1042" s="8"/>
      <c r="S1042" s="8"/>
      <c r="T1042" s="8"/>
      <c r="U1042" s="8"/>
      <c r="V1042" s="8"/>
      <c r="W1042" s="8"/>
      <c r="X1042" s="8"/>
      <c r="Z1042" s="8"/>
      <c r="AA1042" s="8"/>
      <c r="AB1042" s="8"/>
      <c r="AC1042" s="8"/>
      <c r="AD1042" s="8"/>
      <c r="AE1042" s="8"/>
      <c r="AF1042" s="8"/>
      <c r="AG1042" s="8"/>
      <c r="AH1042" s="8"/>
      <c r="AI1042" s="8"/>
      <c r="AJ1042" s="8"/>
      <c r="AK1042" s="8"/>
      <c r="AL1042" s="8"/>
      <c r="AM1042" s="8"/>
      <c r="AN1042" s="8"/>
      <c r="AO1042" s="8"/>
      <c r="AP1042" s="8"/>
      <c r="AQ1042" s="8"/>
      <c r="AR1042" s="8"/>
      <c r="AS1042" s="8"/>
      <c r="AT1042" s="8"/>
      <c r="AU1042" s="8"/>
      <c r="AV1042" s="8"/>
      <c r="AW1042" s="8"/>
      <c r="AX1042" s="8"/>
      <c r="AY1042" s="8"/>
      <c r="AZ1042" s="8"/>
      <c r="BA1042" s="8"/>
      <c r="BB1042" s="8"/>
      <c r="BC1042" s="8"/>
      <c r="BD1042" s="8"/>
      <c r="BE1042" s="8"/>
      <c r="BF1042" s="8"/>
      <c r="BG1042" s="8"/>
      <c r="BH1042" s="8"/>
      <c r="BI1042" s="8"/>
      <c r="BJ1042" s="8"/>
      <c r="BK1042" s="8"/>
      <c r="BL1042" s="8"/>
      <c r="BM1042" s="8"/>
      <c r="BN1042" s="8"/>
      <c r="BO1042" s="8"/>
      <c r="BP1042" s="8"/>
      <c r="BQ1042" s="8"/>
      <c r="BR1042" s="8"/>
      <c r="BS1042" s="8"/>
      <c r="BT1042" s="8"/>
      <c r="BU1042" s="8"/>
      <c r="BV1042" s="8"/>
      <c r="BW1042" s="8"/>
      <c r="BX1042" s="8"/>
      <c r="BY1042" s="8"/>
      <c r="BZ1042" s="8"/>
      <c r="CA1042" s="8"/>
      <c r="CB1042" s="8"/>
      <c r="CC1042" s="8"/>
      <c r="CD1042" s="8"/>
      <c r="CE1042" s="8"/>
      <c r="CF1042" s="8"/>
      <c r="CG1042" s="8"/>
      <c r="CH1042" s="8"/>
    </row>
    <row r="1043" spans="1:86">
      <c r="A1043" s="8"/>
      <c r="B1043" s="8"/>
      <c r="C1043" s="8"/>
      <c r="D1043" s="8"/>
      <c r="E1043" s="8"/>
      <c r="F1043" s="8"/>
      <c r="G1043" s="8"/>
      <c r="H1043" s="8"/>
      <c r="I1043" s="8"/>
      <c r="J1043" s="8"/>
      <c r="K1043" s="8"/>
      <c r="L1043" s="8"/>
      <c r="M1043" s="8"/>
      <c r="N1043" s="8"/>
      <c r="O1043" s="8"/>
      <c r="P1043" s="8"/>
      <c r="Q1043" s="8"/>
      <c r="R1043" s="8"/>
      <c r="S1043" s="8"/>
      <c r="T1043" s="8"/>
      <c r="U1043" s="8"/>
      <c r="V1043" s="8"/>
      <c r="W1043" s="8"/>
      <c r="X1043" s="8"/>
      <c r="Z1043" s="8"/>
      <c r="AA1043" s="8"/>
      <c r="AB1043" s="8"/>
      <c r="AC1043" s="8"/>
      <c r="AD1043" s="8"/>
      <c r="AE1043" s="8"/>
      <c r="AF1043" s="8"/>
      <c r="AG1043" s="8"/>
      <c r="AH1043" s="8"/>
      <c r="AI1043" s="8"/>
      <c r="AJ1043" s="8"/>
      <c r="AK1043" s="8"/>
      <c r="AL1043" s="8"/>
      <c r="AM1043" s="8"/>
      <c r="AN1043" s="8"/>
      <c r="AO1043" s="8"/>
      <c r="AP1043" s="8"/>
      <c r="AQ1043" s="8"/>
      <c r="AR1043" s="8"/>
      <c r="AS1043" s="8"/>
      <c r="AT1043" s="8"/>
      <c r="AU1043" s="8"/>
      <c r="AV1043" s="8"/>
      <c r="AW1043" s="8"/>
      <c r="AX1043" s="8"/>
      <c r="AY1043" s="8"/>
      <c r="AZ1043" s="8"/>
      <c r="BA1043" s="8"/>
      <c r="BB1043" s="8"/>
      <c r="BC1043" s="8"/>
      <c r="BD1043" s="8"/>
      <c r="BE1043" s="8"/>
      <c r="BF1043" s="8"/>
      <c r="BG1043" s="8"/>
      <c r="BH1043" s="8"/>
      <c r="BI1043" s="8"/>
      <c r="BJ1043" s="8"/>
      <c r="BK1043" s="8"/>
      <c r="BL1043" s="8"/>
      <c r="BM1043" s="8"/>
      <c r="BN1043" s="8"/>
      <c r="BO1043" s="8"/>
      <c r="BP1043" s="8"/>
      <c r="BQ1043" s="8"/>
      <c r="BR1043" s="8"/>
      <c r="BS1043" s="8"/>
      <c r="BT1043" s="8"/>
      <c r="BU1043" s="8"/>
      <c r="BV1043" s="8"/>
      <c r="BW1043" s="8"/>
      <c r="BX1043" s="8"/>
      <c r="BY1043" s="8"/>
      <c r="BZ1043" s="8"/>
      <c r="CA1043" s="8"/>
      <c r="CB1043" s="8"/>
      <c r="CC1043" s="8"/>
      <c r="CD1043" s="8"/>
      <c r="CE1043" s="8"/>
      <c r="CF1043" s="8"/>
      <c r="CG1043" s="8"/>
      <c r="CH1043" s="8"/>
    </row>
    <row r="1044" spans="1:86">
      <c r="A1044" s="8"/>
      <c r="B1044" s="8"/>
      <c r="C1044" s="8"/>
      <c r="D1044" s="8"/>
      <c r="E1044" s="8"/>
      <c r="F1044" s="8"/>
      <c r="G1044" s="8"/>
      <c r="H1044" s="8"/>
      <c r="I1044" s="8"/>
      <c r="J1044" s="8"/>
      <c r="K1044" s="8"/>
      <c r="L1044" s="8"/>
      <c r="M1044" s="8"/>
      <c r="N1044" s="8"/>
      <c r="O1044" s="8"/>
      <c r="P1044" s="8"/>
      <c r="Q1044" s="8"/>
      <c r="R1044" s="8"/>
      <c r="S1044" s="8"/>
      <c r="T1044" s="8"/>
      <c r="U1044" s="8"/>
      <c r="V1044" s="8"/>
      <c r="W1044" s="8"/>
      <c r="X1044" s="8"/>
      <c r="Z1044" s="8"/>
      <c r="AA1044" s="8"/>
      <c r="AB1044" s="8"/>
      <c r="AC1044" s="8"/>
      <c r="AD1044" s="8"/>
      <c r="AE1044" s="8"/>
      <c r="AF1044" s="8"/>
      <c r="AG1044" s="8"/>
      <c r="AH1044" s="8"/>
      <c r="AI1044" s="8"/>
      <c r="AJ1044" s="8"/>
      <c r="AK1044" s="8"/>
      <c r="AL1044" s="8"/>
      <c r="AM1044" s="8"/>
      <c r="AN1044" s="8"/>
      <c r="AO1044" s="8"/>
      <c r="AP1044" s="8"/>
      <c r="AQ1044" s="8"/>
      <c r="AR1044" s="8"/>
      <c r="AS1044" s="8"/>
      <c r="AT1044" s="8"/>
      <c r="AU1044" s="8"/>
      <c r="AV1044" s="8"/>
      <c r="AW1044" s="8"/>
      <c r="AX1044" s="8"/>
      <c r="AY1044" s="8"/>
      <c r="AZ1044" s="8"/>
      <c r="BA1044" s="8"/>
      <c r="BB1044" s="8"/>
      <c r="BC1044" s="8"/>
      <c r="BD1044" s="8"/>
      <c r="BE1044" s="8"/>
      <c r="BF1044" s="8"/>
      <c r="BG1044" s="8"/>
      <c r="BH1044" s="8"/>
      <c r="BI1044" s="8"/>
      <c r="BJ1044" s="8"/>
      <c r="BK1044" s="8"/>
      <c r="BL1044" s="8"/>
      <c r="BM1044" s="8"/>
      <c r="BN1044" s="8"/>
      <c r="BO1044" s="8"/>
      <c r="BP1044" s="8"/>
      <c r="BQ1044" s="8"/>
      <c r="BR1044" s="8"/>
      <c r="BS1044" s="8"/>
      <c r="BT1044" s="8"/>
      <c r="BU1044" s="8"/>
      <c r="BV1044" s="8"/>
      <c r="BW1044" s="8"/>
      <c r="BX1044" s="8"/>
      <c r="BY1044" s="8"/>
      <c r="BZ1044" s="8"/>
      <c r="CA1044" s="8"/>
      <c r="CB1044" s="8"/>
      <c r="CC1044" s="8"/>
      <c r="CD1044" s="8"/>
      <c r="CE1044" s="8"/>
      <c r="CF1044" s="8"/>
      <c r="CG1044" s="8"/>
      <c r="CH1044" s="8"/>
    </row>
    <row r="1045" spans="1:86">
      <c r="A1045" s="8"/>
      <c r="B1045" s="8"/>
      <c r="C1045" s="8"/>
      <c r="D1045" s="8"/>
      <c r="E1045" s="8"/>
      <c r="F1045" s="8"/>
      <c r="G1045" s="8"/>
      <c r="H1045" s="8"/>
      <c r="I1045" s="8"/>
      <c r="J1045" s="8"/>
      <c r="K1045" s="8"/>
      <c r="L1045" s="8"/>
      <c r="M1045" s="8"/>
      <c r="N1045" s="8"/>
      <c r="O1045" s="8"/>
      <c r="P1045" s="8"/>
      <c r="Q1045" s="8"/>
      <c r="R1045" s="8"/>
      <c r="S1045" s="8"/>
      <c r="T1045" s="8"/>
      <c r="U1045" s="8"/>
      <c r="V1045" s="8"/>
      <c r="W1045" s="8"/>
      <c r="X1045" s="8"/>
      <c r="Z1045" s="8"/>
      <c r="AA1045" s="8"/>
      <c r="AB1045" s="8"/>
      <c r="AC1045" s="8"/>
      <c r="AD1045" s="8"/>
      <c r="AE1045" s="8"/>
      <c r="AF1045" s="8"/>
      <c r="AG1045" s="8"/>
      <c r="AH1045" s="8"/>
      <c r="AI1045" s="8"/>
      <c r="AJ1045" s="8"/>
      <c r="AK1045" s="8"/>
      <c r="AL1045" s="8"/>
      <c r="AM1045" s="8"/>
      <c r="AN1045" s="8"/>
      <c r="AO1045" s="8"/>
      <c r="AP1045" s="8"/>
      <c r="AQ1045" s="8"/>
      <c r="AR1045" s="8"/>
      <c r="AS1045" s="8"/>
      <c r="AT1045" s="8"/>
      <c r="AU1045" s="8"/>
      <c r="AV1045" s="8"/>
      <c r="AW1045" s="8"/>
      <c r="AX1045" s="8"/>
      <c r="AY1045" s="8"/>
      <c r="AZ1045" s="8"/>
      <c r="BA1045" s="8"/>
      <c r="BB1045" s="8"/>
      <c r="BC1045" s="8"/>
      <c r="BD1045" s="8"/>
      <c r="BE1045" s="8"/>
      <c r="BF1045" s="8"/>
      <c r="BG1045" s="8"/>
      <c r="BH1045" s="8"/>
      <c r="BI1045" s="8"/>
      <c r="BJ1045" s="8"/>
      <c r="BK1045" s="8"/>
      <c r="BL1045" s="8"/>
      <c r="BM1045" s="8"/>
      <c r="BN1045" s="8"/>
      <c r="BO1045" s="8"/>
      <c r="BP1045" s="8"/>
      <c r="BQ1045" s="8"/>
      <c r="BR1045" s="8"/>
      <c r="BS1045" s="8"/>
      <c r="BT1045" s="8"/>
      <c r="BU1045" s="8"/>
      <c r="BV1045" s="8"/>
      <c r="BW1045" s="8"/>
      <c r="BX1045" s="8"/>
      <c r="BY1045" s="8"/>
      <c r="BZ1045" s="8"/>
      <c r="CA1045" s="8"/>
      <c r="CB1045" s="8"/>
      <c r="CC1045" s="8"/>
      <c r="CD1045" s="8"/>
      <c r="CE1045" s="8"/>
      <c r="CF1045" s="8"/>
      <c r="CG1045" s="8"/>
      <c r="CH1045" s="8"/>
    </row>
    <row r="1046" spans="1:86">
      <c r="A1046" s="8"/>
      <c r="B1046" s="8"/>
      <c r="C1046" s="8"/>
      <c r="D1046" s="8"/>
      <c r="E1046" s="8"/>
      <c r="F1046" s="8"/>
      <c r="G1046" s="8"/>
      <c r="H1046" s="8"/>
      <c r="I1046" s="8"/>
      <c r="J1046" s="8"/>
      <c r="K1046" s="8"/>
      <c r="L1046" s="8"/>
      <c r="M1046" s="8"/>
      <c r="N1046" s="8"/>
      <c r="O1046" s="8"/>
      <c r="P1046" s="8"/>
      <c r="Q1046" s="8"/>
      <c r="R1046" s="8"/>
      <c r="S1046" s="8"/>
      <c r="T1046" s="8"/>
      <c r="U1046" s="8"/>
      <c r="V1046" s="8"/>
      <c r="W1046" s="8"/>
      <c r="X1046" s="8"/>
      <c r="Z1046" s="8"/>
      <c r="AA1046" s="8"/>
      <c r="AB1046" s="8"/>
      <c r="AC1046" s="8"/>
      <c r="AD1046" s="8"/>
      <c r="AE1046" s="8"/>
      <c r="AF1046" s="8"/>
      <c r="AG1046" s="8"/>
      <c r="AH1046" s="8"/>
      <c r="AI1046" s="8"/>
      <c r="AJ1046" s="8"/>
      <c r="AK1046" s="8"/>
      <c r="AL1046" s="8"/>
      <c r="AM1046" s="8"/>
      <c r="AN1046" s="8"/>
      <c r="AO1046" s="8"/>
      <c r="AP1046" s="8"/>
      <c r="AQ1046" s="8"/>
      <c r="AR1046" s="8"/>
      <c r="AS1046" s="8"/>
      <c r="AT1046" s="8"/>
      <c r="AU1046" s="8"/>
      <c r="AV1046" s="8"/>
      <c r="AW1046" s="8"/>
      <c r="AX1046" s="8"/>
      <c r="AY1046" s="8"/>
      <c r="AZ1046" s="8"/>
      <c r="BA1046" s="8"/>
      <c r="BB1046" s="8"/>
      <c r="BC1046" s="8"/>
      <c r="BD1046" s="8"/>
      <c r="BE1046" s="8"/>
      <c r="BF1046" s="8"/>
      <c r="BG1046" s="8"/>
      <c r="BH1046" s="8"/>
      <c r="BI1046" s="8"/>
      <c r="BJ1046" s="8"/>
      <c r="BK1046" s="8"/>
      <c r="BL1046" s="8"/>
      <c r="BM1046" s="8"/>
      <c r="BN1046" s="8"/>
      <c r="BO1046" s="8"/>
      <c r="BP1046" s="8"/>
      <c r="BQ1046" s="8"/>
      <c r="BR1046" s="8"/>
      <c r="BS1046" s="8"/>
      <c r="BT1046" s="8"/>
      <c r="BU1046" s="8"/>
      <c r="BV1046" s="8"/>
      <c r="BW1046" s="8"/>
      <c r="BX1046" s="8"/>
      <c r="BY1046" s="8"/>
      <c r="BZ1046" s="8"/>
      <c r="CA1046" s="8"/>
      <c r="CB1046" s="8"/>
      <c r="CC1046" s="8"/>
      <c r="CD1046" s="8"/>
      <c r="CE1046" s="8"/>
      <c r="CF1046" s="8"/>
      <c r="CG1046" s="8"/>
      <c r="CH1046" s="8"/>
    </row>
    <row r="1047" spans="1:86">
      <c r="A1047" s="8"/>
      <c r="B1047" s="8"/>
      <c r="C1047" s="8"/>
      <c r="D1047" s="8"/>
      <c r="E1047" s="8"/>
      <c r="F1047" s="8"/>
      <c r="G1047" s="8"/>
      <c r="H1047" s="8"/>
      <c r="I1047" s="8"/>
      <c r="J1047" s="8"/>
      <c r="K1047" s="8"/>
      <c r="L1047" s="8"/>
      <c r="M1047" s="8"/>
      <c r="N1047" s="8"/>
      <c r="O1047" s="8"/>
      <c r="P1047" s="8"/>
      <c r="Q1047" s="8"/>
      <c r="R1047" s="8"/>
      <c r="S1047" s="8"/>
      <c r="T1047" s="8"/>
      <c r="U1047" s="8"/>
      <c r="V1047" s="8"/>
      <c r="W1047" s="8"/>
      <c r="X1047" s="8"/>
      <c r="Z1047" s="8"/>
      <c r="AA1047" s="8"/>
      <c r="AB1047" s="8"/>
      <c r="AC1047" s="8"/>
      <c r="AD1047" s="8"/>
      <c r="AE1047" s="8"/>
      <c r="AF1047" s="8"/>
      <c r="AG1047" s="8"/>
      <c r="AH1047" s="8"/>
      <c r="AI1047" s="8"/>
      <c r="AJ1047" s="8"/>
      <c r="AK1047" s="8"/>
      <c r="AL1047" s="8"/>
      <c r="AM1047" s="8"/>
      <c r="AN1047" s="8"/>
      <c r="AO1047" s="8"/>
      <c r="AP1047" s="8"/>
      <c r="AQ1047" s="8"/>
      <c r="AR1047" s="8"/>
      <c r="AS1047" s="8"/>
      <c r="AT1047" s="8"/>
      <c r="AU1047" s="8"/>
      <c r="AV1047" s="8"/>
      <c r="AW1047" s="8"/>
      <c r="AX1047" s="8"/>
      <c r="AY1047" s="8"/>
      <c r="AZ1047" s="8"/>
      <c r="BA1047" s="8"/>
      <c r="BB1047" s="8"/>
      <c r="BC1047" s="8"/>
      <c r="BD1047" s="8"/>
      <c r="BE1047" s="8"/>
      <c r="BF1047" s="8"/>
      <c r="BG1047" s="8"/>
      <c r="BH1047" s="8"/>
      <c r="BI1047" s="8"/>
      <c r="BJ1047" s="8"/>
      <c r="BK1047" s="8"/>
      <c r="BL1047" s="8"/>
      <c r="BM1047" s="8"/>
      <c r="BN1047" s="8"/>
      <c r="BO1047" s="8"/>
      <c r="BP1047" s="8"/>
      <c r="BQ1047" s="8"/>
      <c r="BR1047" s="8"/>
      <c r="BS1047" s="8"/>
      <c r="BT1047" s="8"/>
      <c r="BU1047" s="8"/>
      <c r="BV1047" s="8"/>
      <c r="BW1047" s="8"/>
      <c r="BX1047" s="8"/>
      <c r="BY1047" s="8"/>
      <c r="BZ1047" s="8"/>
      <c r="CA1047" s="8"/>
      <c r="CB1047" s="8"/>
      <c r="CC1047" s="8"/>
      <c r="CD1047" s="8"/>
      <c r="CE1047" s="8"/>
      <c r="CF1047" s="8"/>
      <c r="CG1047" s="8"/>
      <c r="CH1047" s="8"/>
    </row>
    <row r="1048" spans="1:86">
      <c r="A1048" s="8"/>
      <c r="B1048" s="8"/>
      <c r="C1048" s="8"/>
      <c r="D1048" s="8"/>
      <c r="E1048" s="8"/>
      <c r="F1048" s="8"/>
      <c r="G1048" s="8"/>
      <c r="H1048" s="8"/>
      <c r="I1048" s="8"/>
      <c r="J1048" s="8"/>
      <c r="K1048" s="8"/>
      <c r="L1048" s="8"/>
      <c r="M1048" s="8"/>
      <c r="N1048" s="8"/>
      <c r="O1048" s="8"/>
      <c r="P1048" s="8"/>
      <c r="Q1048" s="8"/>
      <c r="R1048" s="8"/>
      <c r="S1048" s="8"/>
      <c r="T1048" s="8"/>
      <c r="U1048" s="8"/>
      <c r="V1048" s="8"/>
      <c r="W1048" s="8"/>
      <c r="X1048" s="8"/>
      <c r="Z1048" s="8"/>
      <c r="AA1048" s="8"/>
      <c r="AB1048" s="8"/>
      <c r="AC1048" s="8"/>
      <c r="AD1048" s="8"/>
      <c r="AE1048" s="8"/>
      <c r="AF1048" s="8"/>
      <c r="AG1048" s="8"/>
      <c r="AH1048" s="8"/>
      <c r="AI1048" s="8"/>
      <c r="AJ1048" s="8"/>
      <c r="AK1048" s="8"/>
      <c r="AL1048" s="8"/>
      <c r="AM1048" s="8"/>
      <c r="AN1048" s="8"/>
      <c r="AO1048" s="8"/>
      <c r="AP1048" s="8"/>
      <c r="AQ1048" s="8"/>
      <c r="AR1048" s="8"/>
      <c r="AS1048" s="8"/>
      <c r="AT1048" s="8"/>
      <c r="AU1048" s="8"/>
      <c r="AV1048" s="8"/>
      <c r="AW1048" s="8"/>
      <c r="AX1048" s="8"/>
      <c r="AY1048" s="8"/>
      <c r="AZ1048" s="8"/>
      <c r="BA1048" s="8"/>
      <c r="BB1048" s="8"/>
      <c r="BC1048" s="8"/>
      <c r="BD1048" s="8"/>
      <c r="BE1048" s="8"/>
      <c r="BF1048" s="8"/>
      <c r="BG1048" s="8"/>
      <c r="BH1048" s="8"/>
      <c r="BI1048" s="8"/>
      <c r="BJ1048" s="8"/>
      <c r="BK1048" s="8"/>
      <c r="BL1048" s="8"/>
      <c r="BM1048" s="8"/>
      <c r="BN1048" s="8"/>
      <c r="BO1048" s="8"/>
      <c r="BP1048" s="8"/>
      <c r="BQ1048" s="8"/>
      <c r="BR1048" s="8"/>
      <c r="BS1048" s="8"/>
      <c r="BT1048" s="8"/>
      <c r="BU1048" s="8"/>
      <c r="BV1048" s="8"/>
      <c r="BW1048" s="8"/>
      <c r="BX1048" s="8"/>
      <c r="BY1048" s="8"/>
      <c r="BZ1048" s="8"/>
      <c r="CA1048" s="8"/>
      <c r="CB1048" s="8"/>
      <c r="CC1048" s="8"/>
      <c r="CD1048" s="8"/>
      <c r="CE1048" s="8"/>
      <c r="CF1048" s="8"/>
      <c r="CG1048" s="8"/>
      <c r="CH1048" s="8"/>
    </row>
    <row r="1049" spans="1:86">
      <c r="A1049" s="8"/>
      <c r="B1049" s="8"/>
      <c r="C1049" s="8"/>
      <c r="D1049" s="8"/>
      <c r="E1049" s="8"/>
      <c r="F1049" s="8"/>
      <c r="G1049" s="8"/>
      <c r="H1049" s="8"/>
      <c r="I1049" s="8"/>
      <c r="J1049" s="8"/>
      <c r="K1049" s="8"/>
      <c r="L1049" s="8"/>
      <c r="M1049" s="8"/>
      <c r="N1049" s="8"/>
      <c r="O1049" s="8"/>
      <c r="P1049" s="8"/>
      <c r="Q1049" s="8"/>
      <c r="R1049" s="8"/>
      <c r="S1049" s="8"/>
      <c r="T1049" s="8"/>
      <c r="U1049" s="8"/>
      <c r="V1049" s="8"/>
      <c r="W1049" s="8"/>
      <c r="X1049" s="8"/>
      <c r="Z1049" s="8"/>
      <c r="AA1049" s="8"/>
      <c r="AB1049" s="8"/>
      <c r="AC1049" s="8"/>
      <c r="AD1049" s="8"/>
      <c r="AE1049" s="8"/>
      <c r="AF1049" s="8"/>
      <c r="AG1049" s="8"/>
      <c r="AH1049" s="8"/>
      <c r="AI1049" s="8"/>
      <c r="AJ1049" s="8"/>
      <c r="AK1049" s="8"/>
      <c r="AL1049" s="8"/>
      <c r="AM1049" s="8"/>
      <c r="AN1049" s="8"/>
      <c r="AO1049" s="8"/>
      <c r="AP1049" s="8"/>
      <c r="AQ1049" s="8"/>
      <c r="AR1049" s="8"/>
      <c r="AS1049" s="8"/>
      <c r="AT1049" s="8"/>
      <c r="AU1049" s="8"/>
      <c r="AV1049" s="8"/>
      <c r="AW1049" s="8"/>
      <c r="AX1049" s="8"/>
      <c r="AY1049" s="8"/>
      <c r="AZ1049" s="8"/>
      <c r="BA1049" s="8"/>
      <c r="BB1049" s="8"/>
      <c r="BC1049" s="8"/>
      <c r="BD1049" s="8"/>
      <c r="BE1049" s="8"/>
      <c r="BF1049" s="8"/>
      <c r="BG1049" s="8"/>
      <c r="BH1049" s="8"/>
      <c r="BI1049" s="8"/>
      <c r="BJ1049" s="8"/>
      <c r="BK1049" s="8"/>
      <c r="BL1049" s="8"/>
      <c r="BM1049" s="8"/>
      <c r="BN1049" s="8"/>
      <c r="BO1049" s="8"/>
      <c r="BP1049" s="8"/>
      <c r="BQ1049" s="8"/>
      <c r="BR1049" s="8"/>
      <c r="BS1049" s="8"/>
      <c r="BT1049" s="8"/>
      <c r="BU1049" s="8"/>
      <c r="BV1049" s="8"/>
      <c r="BW1049" s="8"/>
      <c r="BX1049" s="8"/>
      <c r="BY1049" s="8"/>
      <c r="BZ1049" s="8"/>
      <c r="CA1049" s="8"/>
      <c r="CB1049" s="8"/>
      <c r="CC1049" s="8"/>
      <c r="CD1049" s="8"/>
      <c r="CE1049" s="8"/>
      <c r="CF1049" s="8"/>
      <c r="CG1049" s="8"/>
      <c r="CH1049" s="8"/>
    </row>
    <row r="1050" spans="1:86">
      <c r="A1050" s="8"/>
      <c r="B1050" s="8"/>
      <c r="C1050" s="8"/>
      <c r="D1050" s="8"/>
      <c r="E1050" s="8"/>
      <c r="F1050" s="8"/>
      <c r="G1050" s="8"/>
      <c r="H1050" s="8"/>
      <c r="I1050" s="8"/>
      <c r="J1050" s="8"/>
      <c r="K1050" s="8"/>
      <c r="L1050" s="8"/>
      <c r="M1050" s="8"/>
      <c r="N1050" s="8"/>
      <c r="O1050" s="8"/>
      <c r="P1050" s="8"/>
      <c r="Q1050" s="8"/>
      <c r="R1050" s="8"/>
      <c r="S1050" s="8"/>
      <c r="T1050" s="8"/>
      <c r="U1050" s="8"/>
      <c r="V1050" s="8"/>
      <c r="W1050" s="8"/>
      <c r="X1050" s="8"/>
      <c r="Z1050" s="8"/>
      <c r="AA1050" s="8"/>
      <c r="AB1050" s="8"/>
      <c r="AC1050" s="8"/>
      <c r="AD1050" s="8"/>
      <c r="AE1050" s="8"/>
      <c r="AF1050" s="8"/>
      <c r="AG1050" s="8"/>
      <c r="AH1050" s="8"/>
      <c r="AI1050" s="8"/>
      <c r="AJ1050" s="8"/>
      <c r="AK1050" s="8"/>
      <c r="AL1050" s="8"/>
      <c r="AM1050" s="8"/>
      <c r="AN1050" s="8"/>
      <c r="AO1050" s="8"/>
      <c r="AP1050" s="8"/>
      <c r="AQ1050" s="8"/>
      <c r="AR1050" s="8"/>
      <c r="AS1050" s="8"/>
      <c r="AT1050" s="8"/>
      <c r="AU1050" s="8"/>
      <c r="AV1050" s="8"/>
      <c r="AW1050" s="8"/>
      <c r="AX1050" s="8"/>
      <c r="AY1050" s="8"/>
      <c r="AZ1050" s="8"/>
      <c r="BA1050" s="8"/>
      <c r="BB1050" s="8"/>
      <c r="BC1050" s="8"/>
      <c r="BD1050" s="8"/>
      <c r="BE1050" s="8"/>
      <c r="BF1050" s="8"/>
      <c r="BG1050" s="8"/>
      <c r="BH1050" s="8"/>
      <c r="BI1050" s="8"/>
      <c r="BJ1050" s="8"/>
      <c r="BK1050" s="8"/>
      <c r="BL1050" s="8"/>
      <c r="BM1050" s="8"/>
      <c r="BN1050" s="8"/>
      <c r="BO1050" s="8"/>
      <c r="BP1050" s="8"/>
      <c r="BQ1050" s="8"/>
      <c r="BR1050" s="8"/>
      <c r="BS1050" s="8"/>
      <c r="BT1050" s="8"/>
      <c r="BU1050" s="8"/>
      <c r="BV1050" s="8"/>
      <c r="BW1050" s="8"/>
      <c r="BX1050" s="8"/>
      <c r="BY1050" s="8"/>
      <c r="BZ1050" s="8"/>
      <c r="CA1050" s="8"/>
      <c r="CB1050" s="8"/>
      <c r="CC1050" s="8"/>
      <c r="CD1050" s="8"/>
      <c r="CE1050" s="8"/>
      <c r="CF1050" s="8"/>
      <c r="CG1050" s="8"/>
      <c r="CH1050" s="8"/>
    </row>
    <row r="1051" spans="1:86">
      <c r="A1051" s="8"/>
      <c r="B1051" s="8"/>
      <c r="C1051" s="8"/>
      <c r="D1051" s="8"/>
      <c r="E1051" s="8"/>
      <c r="F1051" s="8"/>
      <c r="G1051" s="8"/>
      <c r="H1051" s="8"/>
      <c r="I1051" s="8"/>
      <c r="J1051" s="8"/>
      <c r="K1051" s="8"/>
      <c r="L1051" s="8"/>
      <c r="M1051" s="8"/>
      <c r="N1051" s="8"/>
      <c r="O1051" s="8"/>
      <c r="P1051" s="8"/>
      <c r="Q1051" s="8"/>
      <c r="R1051" s="8"/>
      <c r="S1051" s="8"/>
      <c r="T1051" s="8"/>
      <c r="U1051" s="8"/>
      <c r="V1051" s="8"/>
      <c r="W1051" s="8"/>
      <c r="X1051" s="8"/>
      <c r="Z1051" s="8"/>
      <c r="AA1051" s="8"/>
      <c r="AB1051" s="8"/>
      <c r="AC1051" s="8"/>
      <c r="AD1051" s="8"/>
      <c r="AE1051" s="8"/>
      <c r="AF1051" s="8"/>
      <c r="AG1051" s="8"/>
      <c r="AH1051" s="8"/>
      <c r="AI1051" s="8"/>
      <c r="AJ1051" s="8"/>
      <c r="AK1051" s="8"/>
      <c r="AL1051" s="8"/>
      <c r="AM1051" s="8"/>
      <c r="AN1051" s="8"/>
      <c r="AO1051" s="8"/>
      <c r="AP1051" s="8"/>
      <c r="AQ1051" s="8"/>
      <c r="AR1051" s="8"/>
      <c r="AS1051" s="8"/>
      <c r="AT1051" s="8"/>
      <c r="AU1051" s="8"/>
      <c r="AV1051" s="8"/>
      <c r="AW1051" s="8"/>
      <c r="AX1051" s="8"/>
      <c r="AY1051" s="8"/>
      <c r="AZ1051" s="8"/>
      <c r="BA1051" s="8"/>
      <c r="BB1051" s="8"/>
      <c r="BC1051" s="8"/>
      <c r="BD1051" s="8"/>
      <c r="BE1051" s="8"/>
      <c r="BF1051" s="8"/>
      <c r="BG1051" s="8"/>
      <c r="BH1051" s="8"/>
      <c r="BI1051" s="8"/>
      <c r="BJ1051" s="8"/>
      <c r="BK1051" s="8"/>
      <c r="BL1051" s="8"/>
      <c r="BM1051" s="8"/>
      <c r="BN1051" s="8"/>
      <c r="BO1051" s="8"/>
      <c r="BP1051" s="8"/>
      <c r="BQ1051" s="8"/>
      <c r="BR1051" s="8"/>
      <c r="BS1051" s="8"/>
      <c r="BT1051" s="8"/>
      <c r="BU1051" s="8"/>
      <c r="BV1051" s="8"/>
      <c r="BW1051" s="8"/>
      <c r="BX1051" s="8"/>
      <c r="BY1051" s="8"/>
      <c r="BZ1051" s="8"/>
      <c r="CA1051" s="8"/>
      <c r="CB1051" s="8"/>
      <c r="CC1051" s="8"/>
      <c r="CD1051" s="8"/>
      <c r="CE1051" s="8"/>
      <c r="CF1051" s="8"/>
      <c r="CG1051" s="8"/>
      <c r="CH1051" s="8"/>
    </row>
    <row r="1052" spans="1:86">
      <c r="A1052" s="8"/>
      <c r="B1052" s="8"/>
      <c r="C1052" s="8"/>
      <c r="D1052" s="8"/>
      <c r="E1052" s="8"/>
      <c r="F1052" s="8"/>
      <c r="G1052" s="8"/>
      <c r="H1052" s="8"/>
      <c r="I1052" s="8"/>
      <c r="J1052" s="8"/>
      <c r="K1052" s="8"/>
      <c r="L1052" s="8"/>
      <c r="M1052" s="8"/>
      <c r="N1052" s="8"/>
      <c r="O1052" s="8"/>
      <c r="P1052" s="8"/>
      <c r="Q1052" s="8"/>
      <c r="R1052" s="8"/>
      <c r="S1052" s="8"/>
      <c r="T1052" s="8"/>
      <c r="U1052" s="8"/>
      <c r="V1052" s="8"/>
      <c r="W1052" s="8"/>
      <c r="X1052" s="8"/>
      <c r="Z1052" s="8"/>
      <c r="AA1052" s="8"/>
      <c r="AB1052" s="8"/>
      <c r="AC1052" s="8"/>
      <c r="AD1052" s="8"/>
      <c r="AE1052" s="8"/>
      <c r="AF1052" s="8"/>
      <c r="AG1052" s="8"/>
      <c r="AH1052" s="8"/>
      <c r="AI1052" s="8"/>
      <c r="AJ1052" s="8"/>
      <c r="AK1052" s="8"/>
      <c r="AL1052" s="8"/>
      <c r="AM1052" s="8"/>
      <c r="AN1052" s="8"/>
      <c r="AO1052" s="8"/>
      <c r="AP1052" s="8"/>
      <c r="AQ1052" s="8"/>
      <c r="AR1052" s="8"/>
      <c r="AS1052" s="8"/>
      <c r="AT1052" s="8"/>
      <c r="AU1052" s="8"/>
      <c r="AV1052" s="8"/>
      <c r="AW1052" s="8"/>
      <c r="AX1052" s="8"/>
      <c r="AY1052" s="8"/>
      <c r="AZ1052" s="8"/>
      <c r="BA1052" s="8"/>
      <c r="BB1052" s="8"/>
      <c r="BC1052" s="8"/>
      <c r="BD1052" s="8"/>
      <c r="BE1052" s="8"/>
      <c r="BF1052" s="8"/>
      <c r="BG1052" s="8"/>
      <c r="BH1052" s="8"/>
      <c r="BI1052" s="8"/>
      <c r="BJ1052" s="8"/>
      <c r="BK1052" s="8"/>
      <c r="BL1052" s="8"/>
      <c r="BM1052" s="8"/>
      <c r="BN1052" s="8"/>
      <c r="BO1052" s="8"/>
      <c r="BP1052" s="8"/>
      <c r="BQ1052" s="8"/>
      <c r="BR1052" s="8"/>
      <c r="BS1052" s="8"/>
      <c r="BT1052" s="8"/>
      <c r="BU1052" s="8"/>
      <c r="BV1052" s="8"/>
      <c r="BW1052" s="8"/>
      <c r="BX1052" s="8"/>
      <c r="BY1052" s="8"/>
      <c r="BZ1052" s="8"/>
      <c r="CA1052" s="8"/>
      <c r="CB1052" s="8"/>
      <c r="CC1052" s="8"/>
      <c r="CD1052" s="8"/>
      <c r="CE1052" s="8"/>
      <c r="CF1052" s="8"/>
      <c r="CG1052" s="8"/>
      <c r="CH1052" s="8"/>
    </row>
    <row r="1053" spans="1:86">
      <c r="A1053" s="8"/>
      <c r="B1053" s="8"/>
      <c r="C1053" s="8"/>
      <c r="D1053" s="8"/>
      <c r="E1053" s="8"/>
      <c r="F1053" s="8"/>
      <c r="G1053" s="8"/>
      <c r="H1053" s="8"/>
      <c r="I1053" s="8"/>
      <c r="J1053" s="8"/>
      <c r="K1053" s="8"/>
      <c r="L1053" s="8"/>
      <c r="M1053" s="8"/>
      <c r="N1053" s="8"/>
      <c r="O1053" s="8"/>
      <c r="P1053" s="8"/>
      <c r="Q1053" s="8"/>
      <c r="R1053" s="8"/>
      <c r="S1053" s="8"/>
      <c r="T1053" s="8"/>
      <c r="U1053" s="8"/>
      <c r="V1053" s="8"/>
      <c r="W1053" s="8"/>
      <c r="X1053" s="8"/>
      <c r="Z1053" s="8"/>
      <c r="AA1053" s="8"/>
      <c r="AB1053" s="8"/>
      <c r="AC1053" s="8"/>
      <c r="AD1053" s="8"/>
      <c r="AE1053" s="8"/>
      <c r="AF1053" s="8"/>
      <c r="AG1053" s="8"/>
      <c r="AH1053" s="8"/>
      <c r="AI1053" s="8"/>
      <c r="AJ1053" s="8"/>
      <c r="AK1053" s="8"/>
      <c r="AL1053" s="8"/>
      <c r="AM1053" s="8"/>
      <c r="AN1053" s="8"/>
      <c r="AO1053" s="8"/>
      <c r="AP1053" s="8"/>
      <c r="AQ1053" s="8"/>
      <c r="AR1053" s="8"/>
      <c r="AS1053" s="8"/>
      <c r="AT1053" s="8"/>
      <c r="AU1053" s="8"/>
      <c r="AV1053" s="8"/>
      <c r="AW1053" s="8"/>
      <c r="AX1053" s="8"/>
      <c r="AY1053" s="8"/>
      <c r="AZ1053" s="8"/>
      <c r="BA1053" s="8"/>
      <c r="BB1053" s="8"/>
      <c r="BC1053" s="8"/>
      <c r="BD1053" s="8"/>
      <c r="BE1053" s="8"/>
      <c r="BF1053" s="8"/>
      <c r="BG1053" s="8"/>
      <c r="BH1053" s="8"/>
      <c r="BI1053" s="8"/>
      <c r="BJ1053" s="8"/>
      <c r="BK1053" s="8"/>
      <c r="BL1053" s="8"/>
      <c r="BM1053" s="8"/>
      <c r="BN1053" s="8"/>
      <c r="BO1053" s="8"/>
      <c r="BP1053" s="8"/>
      <c r="BQ1053" s="8"/>
      <c r="BR1053" s="8"/>
      <c r="BS1053" s="8"/>
      <c r="BT1053" s="8"/>
      <c r="BU1053" s="8"/>
      <c r="BV1053" s="8"/>
      <c r="BW1053" s="8"/>
      <c r="BX1053" s="8"/>
      <c r="BY1053" s="8"/>
      <c r="BZ1053" s="8"/>
      <c r="CA1053" s="8"/>
      <c r="CB1053" s="8"/>
      <c r="CC1053" s="8"/>
      <c r="CD1053" s="8"/>
      <c r="CE1053" s="8"/>
      <c r="CF1053" s="8"/>
      <c r="CG1053" s="8"/>
      <c r="CH1053" s="8"/>
    </row>
    <row r="1054" spans="1:86">
      <c r="A1054" s="8"/>
      <c r="B1054" s="8"/>
      <c r="C1054" s="8"/>
      <c r="D1054" s="8"/>
      <c r="E1054" s="8"/>
      <c r="F1054" s="8"/>
      <c r="G1054" s="8"/>
      <c r="H1054" s="8"/>
      <c r="I1054" s="8"/>
      <c r="J1054" s="8"/>
      <c r="K1054" s="8"/>
      <c r="L1054" s="8"/>
      <c r="M1054" s="8"/>
      <c r="N1054" s="8"/>
      <c r="O1054" s="8"/>
      <c r="P1054" s="8"/>
      <c r="Q1054" s="8"/>
      <c r="R1054" s="8"/>
      <c r="S1054" s="8"/>
      <c r="T1054" s="8"/>
      <c r="U1054" s="8"/>
      <c r="V1054" s="8"/>
      <c r="W1054" s="8"/>
      <c r="X1054" s="8"/>
      <c r="Z1054" s="8"/>
      <c r="AA1054" s="8"/>
      <c r="AB1054" s="8"/>
      <c r="AC1054" s="8"/>
      <c r="AD1054" s="8"/>
      <c r="AE1054" s="8"/>
      <c r="AF1054" s="8"/>
      <c r="AG1054" s="8"/>
      <c r="AH1054" s="8"/>
      <c r="AI1054" s="8"/>
      <c r="AJ1054" s="8"/>
      <c r="AK1054" s="8"/>
      <c r="AL1054" s="8"/>
      <c r="AM1054" s="8"/>
      <c r="AN1054" s="8"/>
      <c r="AO1054" s="8"/>
      <c r="AP1054" s="8"/>
      <c r="AQ1054" s="8"/>
      <c r="AR1054" s="8"/>
      <c r="AS1054" s="8"/>
      <c r="AT1054" s="8"/>
      <c r="AU1054" s="8"/>
      <c r="AV1054" s="8"/>
      <c r="AW1054" s="8"/>
      <c r="AX1054" s="8"/>
      <c r="AY1054" s="8"/>
      <c r="AZ1054" s="8"/>
      <c r="BA1054" s="8"/>
      <c r="BB1054" s="8"/>
      <c r="BC1054" s="8"/>
      <c r="BD1054" s="8"/>
      <c r="BE1054" s="8"/>
      <c r="BF1054" s="8"/>
      <c r="BG1054" s="8"/>
      <c r="BH1054" s="8"/>
      <c r="BI1054" s="8"/>
      <c r="BJ1054" s="8"/>
      <c r="BK1054" s="8"/>
      <c r="BL1054" s="8"/>
      <c r="BM1054" s="8"/>
      <c r="BN1054" s="8"/>
      <c r="BO1054" s="8"/>
      <c r="BP1054" s="8"/>
      <c r="BQ1054" s="8"/>
      <c r="BR1054" s="8"/>
      <c r="BS1054" s="8"/>
      <c r="BT1054" s="8"/>
      <c r="BU1054" s="8"/>
      <c r="BV1054" s="8"/>
      <c r="BW1054" s="8"/>
      <c r="BX1054" s="8"/>
      <c r="BY1054" s="8"/>
      <c r="BZ1054" s="8"/>
      <c r="CA1054" s="8"/>
      <c r="CB1054" s="8"/>
      <c r="CC1054" s="8"/>
      <c r="CD1054" s="8"/>
      <c r="CE1054" s="8"/>
      <c r="CF1054" s="8"/>
      <c r="CG1054" s="8"/>
      <c r="CH1054" s="8"/>
    </row>
    <row r="1055" spans="1:86">
      <c r="A1055" s="8"/>
      <c r="B1055" s="8"/>
      <c r="C1055" s="8"/>
      <c r="D1055" s="8"/>
      <c r="E1055" s="8"/>
      <c r="F1055" s="8"/>
      <c r="G1055" s="8"/>
      <c r="H1055" s="8"/>
      <c r="I1055" s="8"/>
      <c r="J1055" s="8"/>
      <c r="K1055" s="8"/>
      <c r="L1055" s="8"/>
      <c r="M1055" s="8"/>
      <c r="N1055" s="8"/>
      <c r="O1055" s="8"/>
      <c r="P1055" s="8"/>
      <c r="Q1055" s="8"/>
      <c r="R1055" s="8"/>
      <c r="S1055" s="8"/>
      <c r="T1055" s="8"/>
      <c r="U1055" s="8"/>
      <c r="V1055" s="8"/>
      <c r="W1055" s="8"/>
      <c r="X1055" s="8"/>
      <c r="Z1055" s="8"/>
      <c r="AA1055" s="8"/>
      <c r="AB1055" s="8"/>
      <c r="AC1055" s="8"/>
      <c r="AD1055" s="8"/>
      <c r="AE1055" s="8"/>
      <c r="AF1055" s="8"/>
      <c r="AG1055" s="8"/>
      <c r="AH1055" s="8"/>
      <c r="AI1055" s="8"/>
      <c r="AJ1055" s="8"/>
      <c r="AK1055" s="8"/>
      <c r="AL1055" s="8"/>
      <c r="AM1055" s="8"/>
      <c r="AN1055" s="8"/>
      <c r="AO1055" s="8"/>
      <c r="AP1055" s="8"/>
      <c r="AQ1055" s="8"/>
      <c r="AR1055" s="8"/>
      <c r="AS1055" s="8"/>
      <c r="AT1055" s="8"/>
      <c r="AU1055" s="8"/>
      <c r="AV1055" s="8"/>
      <c r="AW1055" s="8"/>
      <c r="AX1055" s="8"/>
      <c r="AY1055" s="8"/>
      <c r="AZ1055" s="8"/>
      <c r="BA1055" s="8"/>
      <c r="BB1055" s="8"/>
      <c r="BC1055" s="8"/>
      <c r="BD1055" s="8"/>
      <c r="BE1055" s="8"/>
      <c r="BF1055" s="8"/>
      <c r="BG1055" s="8"/>
      <c r="BH1055" s="8"/>
      <c r="BI1055" s="8"/>
      <c r="BJ1055" s="8"/>
      <c r="BK1055" s="8"/>
      <c r="BL1055" s="8"/>
      <c r="BM1055" s="8"/>
      <c r="BN1055" s="8"/>
      <c r="BO1055" s="8"/>
      <c r="BP1055" s="8"/>
      <c r="BQ1055" s="8"/>
      <c r="BR1055" s="8"/>
      <c r="BS1055" s="8"/>
      <c r="BT1055" s="8"/>
      <c r="BU1055" s="8"/>
      <c r="BV1055" s="8"/>
      <c r="BW1055" s="8"/>
      <c r="BX1055" s="8"/>
      <c r="BY1055" s="8"/>
      <c r="BZ1055" s="8"/>
      <c r="CA1055" s="8"/>
      <c r="CB1055" s="8"/>
      <c r="CC1055" s="8"/>
      <c r="CD1055" s="8"/>
      <c r="CE1055" s="8"/>
      <c r="CF1055" s="8"/>
      <c r="CG1055" s="8"/>
      <c r="CH1055" s="8"/>
    </row>
    <row r="1056" spans="1:86">
      <c r="A1056" s="8"/>
      <c r="B1056" s="8"/>
      <c r="C1056" s="8"/>
      <c r="D1056" s="8"/>
      <c r="E1056" s="8"/>
      <c r="F1056" s="8"/>
      <c r="G1056" s="8"/>
      <c r="H1056" s="8"/>
      <c r="I1056" s="8"/>
      <c r="J1056" s="8"/>
      <c r="K1056" s="8"/>
      <c r="L1056" s="8"/>
      <c r="M1056" s="8"/>
      <c r="N1056" s="8"/>
      <c r="O1056" s="8"/>
      <c r="P1056" s="8"/>
      <c r="Q1056" s="8"/>
      <c r="R1056" s="8"/>
      <c r="S1056" s="8"/>
      <c r="T1056" s="8"/>
      <c r="U1056" s="8"/>
      <c r="V1056" s="8"/>
      <c r="W1056" s="8"/>
      <c r="X1056" s="8"/>
      <c r="Z1056" s="8"/>
      <c r="AA1056" s="8"/>
      <c r="AB1056" s="8"/>
      <c r="AC1056" s="8"/>
      <c r="AD1056" s="8"/>
      <c r="AE1056" s="8"/>
      <c r="AF1056" s="8"/>
      <c r="AG1056" s="8"/>
      <c r="AH1056" s="8"/>
      <c r="AI1056" s="8"/>
      <c r="AJ1056" s="8"/>
      <c r="AK1056" s="8"/>
      <c r="AL1056" s="8"/>
      <c r="AM1056" s="8"/>
      <c r="AN1056" s="8"/>
      <c r="AO1056" s="8"/>
      <c r="AP1056" s="8"/>
      <c r="AQ1056" s="8"/>
      <c r="AR1056" s="8"/>
      <c r="AS1056" s="8"/>
      <c r="AT1056" s="8"/>
      <c r="AU1056" s="8"/>
      <c r="AV1056" s="8"/>
      <c r="AW1056" s="8"/>
      <c r="AX1056" s="8"/>
      <c r="AY1056" s="8"/>
      <c r="AZ1056" s="8"/>
      <c r="BA1056" s="8"/>
      <c r="BB1056" s="8"/>
      <c r="BC1056" s="8"/>
      <c r="BD1056" s="8"/>
      <c r="BE1056" s="8"/>
      <c r="BF1056" s="8"/>
      <c r="BG1056" s="8"/>
      <c r="BH1056" s="8"/>
      <c r="BI1056" s="8"/>
      <c r="BJ1056" s="8"/>
      <c r="BK1056" s="8"/>
      <c r="BL1056" s="8"/>
      <c r="BM1056" s="8"/>
      <c r="BN1056" s="8"/>
      <c r="BO1056" s="8"/>
      <c r="BP1056" s="8"/>
      <c r="BQ1056" s="8"/>
      <c r="BR1056" s="8"/>
      <c r="BS1056" s="8"/>
      <c r="BT1056" s="8"/>
      <c r="BU1056" s="8"/>
      <c r="BV1056" s="8"/>
      <c r="BW1056" s="8"/>
      <c r="BX1056" s="8"/>
      <c r="BY1056" s="8"/>
      <c r="BZ1056" s="8"/>
      <c r="CA1056" s="8"/>
      <c r="CB1056" s="8"/>
      <c r="CC1056" s="8"/>
      <c r="CD1056" s="8"/>
      <c r="CE1056" s="8"/>
      <c r="CF1056" s="8"/>
      <c r="CG1056" s="8"/>
      <c r="CH1056" s="8"/>
    </row>
    <row r="1057" spans="1:86">
      <c r="A1057" s="8"/>
      <c r="B1057" s="8"/>
      <c r="C1057" s="8"/>
      <c r="D1057" s="8"/>
      <c r="E1057" s="8"/>
      <c r="F1057" s="8"/>
      <c r="G1057" s="8"/>
      <c r="H1057" s="8"/>
      <c r="I1057" s="8"/>
      <c r="J1057" s="8"/>
      <c r="K1057" s="8"/>
      <c r="L1057" s="8"/>
      <c r="M1057" s="8"/>
      <c r="N1057" s="8"/>
      <c r="O1057" s="8"/>
      <c r="P1057" s="8"/>
      <c r="Q1057" s="8"/>
      <c r="R1057" s="8"/>
      <c r="S1057" s="8"/>
      <c r="T1057" s="8"/>
      <c r="U1057" s="8"/>
      <c r="V1057" s="8"/>
      <c r="W1057" s="8"/>
      <c r="X1057" s="8"/>
      <c r="Z1057" s="8"/>
      <c r="AA1057" s="8"/>
      <c r="AB1057" s="8"/>
      <c r="AC1057" s="8"/>
      <c r="AD1057" s="8"/>
      <c r="AE1057" s="8"/>
      <c r="AF1057" s="8"/>
      <c r="AG1057" s="8"/>
      <c r="AH1057" s="8"/>
      <c r="AI1057" s="8"/>
      <c r="AJ1057" s="8"/>
      <c r="AK1057" s="8"/>
      <c r="AL1057" s="8"/>
      <c r="AM1057" s="8"/>
      <c r="AN1057" s="8"/>
      <c r="AO1057" s="8"/>
      <c r="AP1057" s="8"/>
      <c r="AQ1057" s="8"/>
      <c r="AR1057" s="8"/>
      <c r="AS1057" s="8"/>
      <c r="AT1057" s="8"/>
      <c r="AU1057" s="8"/>
      <c r="AV1057" s="8"/>
      <c r="AW1057" s="8"/>
      <c r="AX1057" s="8"/>
      <c r="AY1057" s="8"/>
      <c r="AZ1057" s="8"/>
      <c r="BA1057" s="8"/>
      <c r="BB1057" s="8"/>
      <c r="BC1057" s="8"/>
      <c r="BD1057" s="8"/>
      <c r="BE1057" s="8"/>
      <c r="BF1057" s="8"/>
      <c r="BG1057" s="8"/>
      <c r="BH1057" s="8"/>
      <c r="BI1057" s="8"/>
      <c r="BJ1057" s="8"/>
      <c r="BK1057" s="8"/>
      <c r="BL1057" s="8"/>
      <c r="BM1057" s="8"/>
      <c r="BN1057" s="8"/>
      <c r="BO1057" s="8"/>
      <c r="BP1057" s="8"/>
      <c r="BQ1057" s="8"/>
      <c r="BR1057" s="8"/>
      <c r="BS1057" s="8"/>
      <c r="BT1057" s="8"/>
      <c r="BU1057" s="8"/>
      <c r="BV1057" s="8"/>
      <c r="BW1057" s="8"/>
      <c r="BX1057" s="8"/>
      <c r="BY1057" s="8"/>
      <c r="BZ1057" s="8"/>
      <c r="CA1057" s="8"/>
      <c r="CB1057" s="8"/>
      <c r="CC1057" s="8"/>
      <c r="CD1057" s="8"/>
      <c r="CE1057" s="8"/>
      <c r="CF1057" s="8"/>
      <c r="CG1057" s="8"/>
      <c r="CH1057" s="8"/>
    </row>
    <row r="1058" spans="1:86">
      <c r="A1058" s="8"/>
      <c r="B1058" s="8"/>
      <c r="C1058" s="8"/>
      <c r="D1058" s="8"/>
      <c r="E1058" s="8"/>
      <c r="F1058" s="8"/>
      <c r="G1058" s="8"/>
      <c r="H1058" s="8"/>
      <c r="I1058" s="8"/>
      <c r="J1058" s="8"/>
      <c r="K1058" s="8"/>
      <c r="L1058" s="8"/>
      <c r="M1058" s="8"/>
      <c r="N1058" s="8"/>
      <c r="O1058" s="8"/>
      <c r="P1058" s="8"/>
      <c r="Q1058" s="8"/>
      <c r="R1058" s="8"/>
      <c r="S1058" s="8"/>
      <c r="T1058" s="8"/>
      <c r="U1058" s="8"/>
      <c r="V1058" s="8"/>
      <c r="W1058" s="8"/>
      <c r="X1058" s="8"/>
      <c r="Z1058" s="8"/>
      <c r="AA1058" s="8"/>
      <c r="AB1058" s="8"/>
      <c r="AC1058" s="8"/>
      <c r="AD1058" s="8"/>
      <c r="AE1058" s="8"/>
      <c r="AF1058" s="8"/>
      <c r="AG1058" s="8"/>
      <c r="AH1058" s="8"/>
      <c r="AI1058" s="8"/>
      <c r="AJ1058" s="8"/>
      <c r="AK1058" s="8"/>
      <c r="AL1058" s="8"/>
      <c r="AM1058" s="8"/>
      <c r="AN1058" s="8"/>
      <c r="AO1058" s="8"/>
      <c r="AP1058" s="8"/>
      <c r="AQ1058" s="8"/>
      <c r="AR1058" s="8"/>
      <c r="AS1058" s="8"/>
      <c r="AT1058" s="8"/>
      <c r="AU1058" s="8"/>
      <c r="AV1058" s="8"/>
      <c r="AW1058" s="8"/>
      <c r="AX1058" s="8"/>
      <c r="AY1058" s="8"/>
      <c r="AZ1058" s="8"/>
      <c r="BA1058" s="8"/>
      <c r="BB1058" s="8"/>
      <c r="BC1058" s="8"/>
      <c r="BD1058" s="8"/>
      <c r="BE1058" s="8"/>
      <c r="BF1058" s="8"/>
      <c r="BG1058" s="8"/>
      <c r="BH1058" s="8"/>
      <c r="BI1058" s="8"/>
      <c r="BJ1058" s="8"/>
      <c r="BK1058" s="8"/>
      <c r="BL1058" s="8"/>
      <c r="BM1058" s="8"/>
      <c r="BN1058" s="8"/>
      <c r="BO1058" s="8"/>
      <c r="BP1058" s="8"/>
      <c r="BQ1058" s="8"/>
      <c r="BR1058" s="8"/>
      <c r="BS1058" s="8"/>
      <c r="BT1058" s="8"/>
      <c r="BU1058" s="8"/>
      <c r="BV1058" s="8"/>
      <c r="BW1058" s="8"/>
      <c r="BX1058" s="8"/>
      <c r="BY1058" s="8"/>
      <c r="BZ1058" s="8"/>
      <c r="CA1058" s="8"/>
      <c r="CB1058" s="8"/>
      <c r="CC1058" s="8"/>
      <c r="CD1058" s="8"/>
      <c r="CE1058" s="8"/>
      <c r="CF1058" s="8"/>
      <c r="CG1058" s="8"/>
      <c r="CH1058" s="8"/>
    </row>
    <row r="1059" spans="1:86">
      <c r="A1059" s="8"/>
      <c r="B1059" s="8"/>
      <c r="C1059" s="8"/>
      <c r="D1059" s="8"/>
      <c r="E1059" s="8"/>
      <c r="F1059" s="8"/>
      <c r="G1059" s="8"/>
      <c r="H1059" s="8"/>
      <c r="I1059" s="8"/>
      <c r="J1059" s="8"/>
      <c r="K1059" s="8"/>
      <c r="L1059" s="8"/>
      <c r="M1059" s="8"/>
      <c r="N1059" s="8"/>
      <c r="O1059" s="8"/>
      <c r="P1059" s="8"/>
      <c r="Q1059" s="8"/>
      <c r="R1059" s="8"/>
      <c r="S1059" s="8"/>
      <c r="T1059" s="8"/>
      <c r="U1059" s="8"/>
      <c r="V1059" s="8"/>
      <c r="W1059" s="8"/>
      <c r="X1059" s="8"/>
      <c r="Z1059" s="8"/>
      <c r="AA1059" s="8"/>
      <c r="AB1059" s="8"/>
      <c r="AC1059" s="8"/>
      <c r="AD1059" s="8"/>
      <c r="AE1059" s="8"/>
      <c r="AF1059" s="8"/>
      <c r="AG1059" s="8"/>
      <c r="AH1059" s="8"/>
      <c r="AI1059" s="8"/>
      <c r="AJ1059" s="8"/>
      <c r="AK1059" s="8"/>
      <c r="AL1059" s="8"/>
      <c r="AM1059" s="8"/>
      <c r="AN1059" s="8"/>
      <c r="AO1059" s="8"/>
      <c r="AP1059" s="8"/>
      <c r="AQ1059" s="8"/>
      <c r="AR1059" s="8"/>
      <c r="AS1059" s="8"/>
      <c r="AT1059" s="8"/>
      <c r="AU1059" s="8"/>
      <c r="AV1059" s="8"/>
      <c r="AW1059" s="8"/>
      <c r="AX1059" s="8"/>
      <c r="AY1059" s="8"/>
      <c r="AZ1059" s="8"/>
      <c r="BA1059" s="8"/>
      <c r="BB1059" s="8"/>
      <c r="BC1059" s="8"/>
      <c r="BD1059" s="8"/>
      <c r="BE1059" s="8"/>
      <c r="BF1059" s="8"/>
      <c r="BG1059" s="8"/>
      <c r="BH1059" s="8"/>
      <c r="BI1059" s="8"/>
      <c r="BJ1059" s="8"/>
      <c r="BK1059" s="8"/>
      <c r="BL1059" s="8"/>
      <c r="BM1059" s="8"/>
      <c r="BN1059" s="8"/>
      <c r="BO1059" s="8"/>
      <c r="BP1059" s="8"/>
      <c r="BQ1059" s="8"/>
      <c r="BR1059" s="8"/>
      <c r="BS1059" s="8"/>
      <c r="BT1059" s="8"/>
      <c r="BU1059" s="8"/>
      <c r="BV1059" s="8"/>
      <c r="BW1059" s="8"/>
      <c r="BX1059" s="8"/>
      <c r="BY1059" s="8"/>
      <c r="BZ1059" s="8"/>
      <c r="CA1059" s="8"/>
      <c r="CB1059" s="8"/>
      <c r="CC1059" s="8"/>
      <c r="CD1059" s="8"/>
      <c r="CE1059" s="8"/>
      <c r="CF1059" s="8"/>
      <c r="CG1059" s="8"/>
      <c r="CH1059" s="8"/>
    </row>
    <row r="1060" spans="1:86">
      <c r="A1060" s="8"/>
      <c r="B1060" s="8"/>
      <c r="C1060" s="8"/>
      <c r="D1060" s="8"/>
      <c r="E1060" s="8"/>
      <c r="F1060" s="8"/>
      <c r="G1060" s="8"/>
      <c r="H1060" s="8"/>
      <c r="I1060" s="8"/>
      <c r="J1060" s="8"/>
      <c r="K1060" s="8"/>
      <c r="L1060" s="8"/>
      <c r="M1060" s="8"/>
      <c r="N1060" s="8"/>
      <c r="O1060" s="8"/>
      <c r="P1060" s="8"/>
      <c r="Q1060" s="8"/>
      <c r="R1060" s="8"/>
      <c r="S1060" s="8"/>
      <c r="T1060" s="8"/>
      <c r="U1060" s="8"/>
      <c r="V1060" s="8"/>
      <c r="W1060" s="8"/>
      <c r="X1060" s="8"/>
      <c r="Z1060" s="8"/>
      <c r="AA1060" s="8"/>
      <c r="AB1060" s="8"/>
      <c r="AC1060" s="8"/>
      <c r="AD1060" s="8"/>
      <c r="AE1060" s="8"/>
      <c r="AF1060" s="8"/>
      <c r="AG1060" s="8"/>
      <c r="AH1060" s="8"/>
      <c r="AI1060" s="8"/>
      <c r="AJ1060" s="8"/>
      <c r="AK1060" s="8"/>
      <c r="AL1060" s="8"/>
      <c r="AM1060" s="8"/>
      <c r="AN1060" s="8"/>
      <c r="AO1060" s="8"/>
      <c r="AP1060" s="8"/>
      <c r="AQ1060" s="8"/>
      <c r="AR1060" s="8"/>
      <c r="AS1060" s="8"/>
      <c r="AT1060" s="8"/>
      <c r="AU1060" s="8"/>
      <c r="AV1060" s="8"/>
      <c r="AW1060" s="8"/>
      <c r="AX1060" s="8"/>
      <c r="AY1060" s="8"/>
      <c r="AZ1060" s="8"/>
      <c r="BA1060" s="8"/>
      <c r="BB1060" s="8"/>
      <c r="BC1060" s="8"/>
      <c r="BD1060" s="8"/>
      <c r="BE1060" s="8"/>
      <c r="BF1060" s="8"/>
      <c r="BG1060" s="8"/>
      <c r="BH1060" s="8"/>
      <c r="BI1060" s="8"/>
      <c r="BJ1060" s="8"/>
      <c r="BK1060" s="8"/>
      <c r="BL1060" s="8"/>
      <c r="BM1060" s="8"/>
      <c r="BN1060" s="8"/>
      <c r="BO1060" s="8"/>
      <c r="BP1060" s="8"/>
      <c r="BQ1060" s="8"/>
      <c r="BR1060" s="8"/>
      <c r="BS1060" s="8"/>
      <c r="BT1060" s="8"/>
      <c r="BU1060" s="8"/>
      <c r="BV1060" s="8"/>
      <c r="BW1060" s="8"/>
      <c r="BX1060" s="8"/>
      <c r="BY1060" s="8"/>
      <c r="BZ1060" s="8"/>
      <c r="CA1060" s="8"/>
      <c r="CB1060" s="8"/>
      <c r="CC1060" s="8"/>
      <c r="CD1060" s="8"/>
      <c r="CE1060" s="8"/>
      <c r="CF1060" s="8"/>
      <c r="CG1060" s="8"/>
      <c r="CH1060" s="8"/>
    </row>
    <row r="1061" spans="1:86">
      <c r="A1061" s="8"/>
      <c r="B1061" s="8"/>
      <c r="C1061" s="8"/>
      <c r="D1061" s="8"/>
      <c r="E1061" s="8"/>
      <c r="F1061" s="8"/>
      <c r="G1061" s="8"/>
      <c r="H1061" s="8"/>
      <c r="I1061" s="8"/>
      <c r="J1061" s="8"/>
      <c r="K1061" s="8"/>
      <c r="L1061" s="8"/>
      <c r="M1061" s="8"/>
      <c r="N1061" s="8"/>
      <c r="O1061" s="8"/>
      <c r="P1061" s="8"/>
      <c r="Q1061" s="8"/>
      <c r="R1061" s="8"/>
      <c r="S1061" s="8"/>
      <c r="T1061" s="8"/>
      <c r="U1061" s="8"/>
      <c r="V1061" s="8"/>
      <c r="W1061" s="8"/>
      <c r="X1061" s="8"/>
      <c r="Z1061" s="8"/>
      <c r="AA1061" s="8"/>
      <c r="AB1061" s="8"/>
      <c r="AC1061" s="8"/>
      <c r="AD1061" s="8"/>
      <c r="AE1061" s="8"/>
      <c r="AF1061" s="8"/>
      <c r="AG1061" s="8"/>
      <c r="AH1061" s="8"/>
      <c r="AI1061" s="8"/>
      <c r="AJ1061" s="8"/>
      <c r="AK1061" s="8"/>
      <c r="AL1061" s="8"/>
      <c r="AM1061" s="8"/>
      <c r="AN1061" s="8"/>
      <c r="AO1061" s="8"/>
      <c r="AP1061" s="8"/>
      <c r="AQ1061" s="8"/>
      <c r="AR1061" s="8"/>
      <c r="AS1061" s="8"/>
      <c r="AT1061" s="8"/>
      <c r="AU1061" s="8"/>
      <c r="AV1061" s="8"/>
      <c r="AW1061" s="8"/>
      <c r="AX1061" s="8"/>
      <c r="AY1061" s="8"/>
      <c r="AZ1061" s="8"/>
      <c r="BA1061" s="8"/>
      <c r="BB1061" s="8"/>
      <c r="BC1061" s="8"/>
      <c r="BD1061" s="8"/>
      <c r="BE1061" s="8"/>
      <c r="BF1061" s="8"/>
      <c r="BG1061" s="8"/>
      <c r="BH1061" s="8"/>
      <c r="BI1061" s="8"/>
      <c r="BJ1061" s="8"/>
      <c r="BK1061" s="8"/>
      <c r="BL1061" s="8"/>
      <c r="BM1061" s="8"/>
      <c r="BN1061" s="8"/>
      <c r="BO1061" s="8"/>
      <c r="BP1061" s="8"/>
      <c r="BQ1061" s="8"/>
      <c r="BR1061" s="8"/>
      <c r="BS1061" s="8"/>
      <c r="BT1061" s="8"/>
      <c r="BU1061" s="8"/>
      <c r="BV1061" s="8"/>
      <c r="BW1061" s="8"/>
      <c r="BX1061" s="8"/>
      <c r="BY1061" s="8"/>
      <c r="BZ1061" s="8"/>
      <c r="CA1061" s="8"/>
      <c r="CB1061" s="8"/>
      <c r="CC1061" s="8"/>
      <c r="CD1061" s="8"/>
      <c r="CE1061" s="8"/>
      <c r="CF1061" s="8"/>
      <c r="CG1061" s="8"/>
      <c r="CH1061" s="8"/>
    </row>
    <row r="1062" spans="1:86">
      <c r="A1062" s="8"/>
      <c r="B1062" s="8"/>
      <c r="C1062" s="8"/>
      <c r="D1062" s="8"/>
      <c r="E1062" s="8"/>
      <c r="F1062" s="8"/>
      <c r="G1062" s="8"/>
      <c r="H1062" s="8"/>
      <c r="I1062" s="8"/>
      <c r="J1062" s="8"/>
      <c r="K1062" s="8"/>
      <c r="L1062" s="8"/>
      <c r="M1062" s="8"/>
      <c r="N1062" s="8"/>
      <c r="O1062" s="8"/>
      <c r="P1062" s="8"/>
      <c r="Q1062" s="8"/>
      <c r="R1062" s="8"/>
      <c r="S1062" s="8"/>
      <c r="T1062" s="8"/>
      <c r="U1062" s="8"/>
      <c r="V1062" s="8"/>
      <c r="W1062" s="8"/>
      <c r="X1062" s="8"/>
      <c r="Z1062" s="8"/>
      <c r="AA1062" s="8"/>
      <c r="AB1062" s="8"/>
      <c r="AC1062" s="8"/>
      <c r="AD1062" s="8"/>
      <c r="AE1062" s="8"/>
      <c r="AF1062" s="8"/>
      <c r="AG1062" s="8"/>
      <c r="AH1062" s="8"/>
      <c r="AI1062" s="8"/>
      <c r="AJ1062" s="8"/>
      <c r="AK1062" s="8"/>
      <c r="AL1062" s="8"/>
      <c r="AM1062" s="8"/>
      <c r="AN1062" s="8"/>
      <c r="AO1062" s="8"/>
      <c r="AP1062" s="8"/>
      <c r="AQ1062" s="8"/>
      <c r="AR1062" s="8"/>
      <c r="AS1062" s="8"/>
      <c r="AT1062" s="8"/>
      <c r="AU1062" s="8"/>
      <c r="AV1062" s="8"/>
      <c r="AW1062" s="8"/>
      <c r="AX1062" s="8"/>
      <c r="AY1062" s="8"/>
      <c r="AZ1062" s="8"/>
      <c r="BA1062" s="8"/>
      <c r="BB1062" s="8"/>
      <c r="BC1062" s="8"/>
      <c r="BD1062" s="8"/>
      <c r="BE1062" s="8"/>
      <c r="BF1062" s="8"/>
      <c r="BG1062" s="8"/>
      <c r="BH1062" s="8"/>
      <c r="BI1062" s="8"/>
      <c r="BJ1062" s="8"/>
      <c r="BK1062" s="8"/>
      <c r="BL1062" s="8"/>
      <c r="BM1062" s="8"/>
      <c r="BN1062" s="8"/>
      <c r="BO1062" s="8"/>
      <c r="BP1062" s="8"/>
      <c r="BQ1062" s="8"/>
      <c r="BR1062" s="8"/>
      <c r="BS1062" s="8"/>
      <c r="BT1062" s="8"/>
      <c r="BU1062" s="8"/>
      <c r="BV1062" s="8"/>
      <c r="BW1062" s="8"/>
      <c r="BX1062" s="8"/>
      <c r="BY1062" s="8"/>
      <c r="BZ1062" s="8"/>
      <c r="CA1062" s="8"/>
      <c r="CB1062" s="8"/>
      <c r="CC1062" s="8"/>
      <c r="CD1062" s="8"/>
      <c r="CE1062" s="8"/>
      <c r="CF1062" s="8"/>
      <c r="CG1062" s="8"/>
      <c r="CH1062" s="8"/>
    </row>
    <row r="1063" spans="1:86">
      <c r="A1063" s="8"/>
      <c r="B1063" s="8"/>
      <c r="C1063" s="8"/>
      <c r="D1063" s="8"/>
      <c r="E1063" s="8"/>
      <c r="F1063" s="8"/>
      <c r="G1063" s="8"/>
      <c r="H1063" s="8"/>
      <c r="I1063" s="8"/>
      <c r="J1063" s="8"/>
      <c r="K1063" s="8"/>
      <c r="L1063" s="8"/>
      <c r="M1063" s="8"/>
      <c r="N1063" s="8"/>
      <c r="O1063" s="8"/>
      <c r="P1063" s="8"/>
      <c r="Q1063" s="8"/>
      <c r="R1063" s="8"/>
      <c r="S1063" s="8"/>
      <c r="T1063" s="8"/>
      <c r="U1063" s="8"/>
      <c r="V1063" s="8"/>
      <c r="W1063" s="8"/>
      <c r="X1063" s="8"/>
      <c r="Z1063" s="8"/>
      <c r="AA1063" s="8"/>
      <c r="AB1063" s="8"/>
      <c r="AC1063" s="8"/>
      <c r="AD1063" s="8"/>
      <c r="AE1063" s="8"/>
      <c r="AF1063" s="8"/>
      <c r="AG1063" s="8"/>
      <c r="AH1063" s="8"/>
      <c r="AI1063" s="8"/>
      <c r="AJ1063" s="8"/>
      <c r="AK1063" s="8"/>
      <c r="AL1063" s="8"/>
      <c r="AM1063" s="8"/>
      <c r="AN1063" s="8"/>
      <c r="AO1063" s="8"/>
      <c r="AP1063" s="8"/>
      <c r="AQ1063" s="8"/>
      <c r="AR1063" s="8"/>
      <c r="AS1063" s="8"/>
      <c r="AT1063" s="8"/>
      <c r="AU1063" s="8"/>
      <c r="AV1063" s="8"/>
      <c r="AW1063" s="8"/>
      <c r="AX1063" s="8"/>
      <c r="AY1063" s="8"/>
      <c r="AZ1063" s="8"/>
      <c r="BA1063" s="8"/>
      <c r="BB1063" s="8"/>
      <c r="BC1063" s="8"/>
      <c r="BD1063" s="8"/>
      <c r="BE1063" s="8"/>
      <c r="BF1063" s="8"/>
      <c r="BG1063" s="8"/>
      <c r="BH1063" s="8"/>
      <c r="BI1063" s="8"/>
      <c r="BJ1063" s="8"/>
      <c r="BK1063" s="8"/>
      <c r="BL1063" s="8"/>
      <c r="BM1063" s="8"/>
      <c r="BN1063" s="8"/>
      <c r="BO1063" s="8"/>
      <c r="BP1063" s="8"/>
      <c r="BQ1063" s="8"/>
      <c r="BR1063" s="8"/>
      <c r="BS1063" s="8"/>
      <c r="BT1063" s="8"/>
      <c r="BU1063" s="8"/>
      <c r="BV1063" s="8"/>
      <c r="BW1063" s="8"/>
      <c r="BX1063" s="8"/>
      <c r="BY1063" s="8"/>
      <c r="BZ1063" s="8"/>
      <c r="CA1063" s="8"/>
      <c r="CB1063" s="8"/>
      <c r="CC1063" s="8"/>
      <c r="CD1063" s="8"/>
      <c r="CE1063" s="8"/>
      <c r="CF1063" s="8"/>
      <c r="CG1063" s="8"/>
      <c r="CH1063" s="8"/>
    </row>
    <row r="1064" spans="1:86">
      <c r="A1064" s="8"/>
      <c r="B1064" s="8"/>
      <c r="C1064" s="8"/>
      <c r="D1064" s="8"/>
      <c r="E1064" s="8"/>
      <c r="F1064" s="8"/>
      <c r="G1064" s="8"/>
      <c r="H1064" s="8"/>
      <c r="I1064" s="8"/>
      <c r="J1064" s="8"/>
      <c r="K1064" s="8"/>
      <c r="L1064" s="8"/>
      <c r="M1064" s="8"/>
      <c r="N1064" s="8"/>
      <c r="O1064" s="8"/>
      <c r="P1064" s="8"/>
      <c r="Q1064" s="8"/>
      <c r="R1064" s="8"/>
      <c r="S1064" s="8"/>
      <c r="T1064" s="8"/>
      <c r="U1064" s="8"/>
      <c r="V1064" s="8"/>
      <c r="W1064" s="8"/>
      <c r="X1064" s="8"/>
      <c r="Z1064" s="8"/>
      <c r="AA1064" s="8"/>
      <c r="AB1064" s="8"/>
      <c r="AC1064" s="8"/>
      <c r="AD1064" s="8"/>
      <c r="AE1064" s="8"/>
      <c r="AF1064" s="8"/>
      <c r="AG1064" s="8"/>
      <c r="AH1064" s="8"/>
      <c r="AI1064" s="8"/>
      <c r="AJ1064" s="8"/>
      <c r="AK1064" s="8"/>
      <c r="AL1064" s="8"/>
      <c r="AM1064" s="8"/>
      <c r="AN1064" s="8"/>
      <c r="AO1064" s="8"/>
      <c r="AP1064" s="8"/>
      <c r="AQ1064" s="8"/>
      <c r="AR1064" s="8"/>
      <c r="AS1064" s="8"/>
      <c r="AT1064" s="8"/>
      <c r="AU1064" s="8"/>
      <c r="AV1064" s="8"/>
      <c r="AW1064" s="8"/>
      <c r="AX1064" s="8"/>
      <c r="AY1064" s="8"/>
      <c r="AZ1064" s="8"/>
      <c r="BA1064" s="8"/>
      <c r="BB1064" s="8"/>
      <c r="BC1064" s="8"/>
      <c r="BD1064" s="8"/>
      <c r="BE1064" s="8"/>
      <c r="BF1064" s="8"/>
      <c r="BG1064" s="8"/>
      <c r="BH1064" s="8"/>
      <c r="BI1064" s="8"/>
      <c r="BJ1064" s="8"/>
      <c r="BK1064" s="8"/>
      <c r="BL1064" s="8"/>
      <c r="BM1064" s="8"/>
      <c r="BN1064" s="8"/>
      <c r="BO1064" s="8"/>
      <c r="BP1064" s="8"/>
      <c r="BQ1064" s="8"/>
      <c r="BR1064" s="8"/>
      <c r="BS1064" s="8"/>
      <c r="BT1064" s="8"/>
      <c r="BU1064" s="8"/>
      <c r="BV1064" s="8"/>
      <c r="BW1064" s="8"/>
      <c r="BX1064" s="8"/>
      <c r="BY1064" s="8"/>
      <c r="BZ1064" s="8"/>
      <c r="CA1064" s="8"/>
      <c r="CB1064" s="8"/>
      <c r="CC1064" s="8"/>
      <c r="CD1064" s="8"/>
      <c r="CE1064" s="8"/>
      <c r="CF1064" s="8"/>
      <c r="CG1064" s="8"/>
      <c r="CH1064" s="8"/>
    </row>
    <row r="1065" spans="1:86">
      <c r="A1065" s="8"/>
      <c r="B1065" s="8"/>
      <c r="C1065" s="8"/>
      <c r="D1065" s="8"/>
      <c r="E1065" s="8"/>
      <c r="F1065" s="8"/>
      <c r="G1065" s="8"/>
      <c r="H1065" s="8"/>
      <c r="I1065" s="8"/>
      <c r="J1065" s="8"/>
      <c r="K1065" s="8"/>
      <c r="L1065" s="8"/>
      <c r="M1065" s="8"/>
      <c r="N1065" s="8"/>
      <c r="O1065" s="8"/>
      <c r="P1065" s="8"/>
      <c r="Q1065" s="8"/>
      <c r="R1065" s="8"/>
      <c r="S1065" s="8"/>
      <c r="T1065" s="8"/>
      <c r="U1065" s="8"/>
      <c r="V1065" s="8"/>
      <c r="W1065" s="8"/>
      <c r="X1065" s="8"/>
      <c r="Z1065" s="8"/>
      <c r="AA1065" s="8"/>
      <c r="AB1065" s="8"/>
      <c r="AC1065" s="8"/>
      <c r="AD1065" s="8"/>
      <c r="AE1065" s="8"/>
      <c r="AF1065" s="8"/>
      <c r="AG1065" s="8"/>
      <c r="AH1065" s="8"/>
      <c r="AI1065" s="8"/>
      <c r="AJ1065" s="8"/>
      <c r="AK1065" s="8"/>
      <c r="AL1065" s="8"/>
      <c r="AM1065" s="8"/>
      <c r="AN1065" s="8"/>
      <c r="AO1065" s="8"/>
      <c r="AP1065" s="8"/>
      <c r="AQ1065" s="8"/>
      <c r="AR1065" s="8"/>
      <c r="AS1065" s="8"/>
      <c r="AT1065" s="8"/>
      <c r="AU1065" s="8"/>
      <c r="AV1065" s="8"/>
      <c r="AW1065" s="8"/>
      <c r="AX1065" s="8"/>
      <c r="AY1065" s="8"/>
      <c r="AZ1065" s="8"/>
      <c r="BA1065" s="8"/>
      <c r="BB1065" s="8"/>
      <c r="BC1065" s="8"/>
      <c r="BD1065" s="8"/>
      <c r="BE1065" s="8"/>
      <c r="BF1065" s="8"/>
      <c r="BG1065" s="8"/>
      <c r="BH1065" s="8"/>
      <c r="BI1065" s="8"/>
      <c r="BJ1065" s="8"/>
      <c r="BK1065" s="8"/>
      <c r="BL1065" s="8"/>
      <c r="BM1065" s="8"/>
      <c r="BN1065" s="8"/>
      <c r="BO1065" s="8"/>
      <c r="BP1065" s="8"/>
      <c r="BQ1065" s="8"/>
      <c r="BR1065" s="8"/>
      <c r="BS1065" s="8"/>
      <c r="BT1065" s="8"/>
      <c r="BU1065" s="8"/>
      <c r="BV1065" s="8"/>
      <c r="BW1065" s="8"/>
      <c r="BX1065" s="8"/>
      <c r="BY1065" s="8"/>
      <c r="BZ1065" s="8"/>
      <c r="CA1065" s="8"/>
      <c r="CB1065" s="8"/>
      <c r="CC1065" s="8"/>
      <c r="CD1065" s="8"/>
      <c r="CE1065" s="8"/>
      <c r="CF1065" s="8"/>
      <c r="CG1065" s="8"/>
      <c r="CH1065" s="8"/>
    </row>
    <row r="1066" spans="1:86">
      <c r="A1066" s="8"/>
      <c r="B1066" s="8"/>
      <c r="C1066" s="8"/>
      <c r="D1066" s="8"/>
      <c r="E1066" s="8"/>
      <c r="F1066" s="8"/>
      <c r="G1066" s="8"/>
      <c r="H1066" s="8"/>
      <c r="I1066" s="8"/>
      <c r="J1066" s="8"/>
      <c r="K1066" s="8"/>
      <c r="L1066" s="8"/>
      <c r="M1066" s="8"/>
      <c r="N1066" s="8"/>
      <c r="O1066" s="8"/>
      <c r="P1066" s="8"/>
      <c r="Q1066" s="8"/>
      <c r="R1066" s="8"/>
      <c r="S1066" s="8"/>
      <c r="T1066" s="8"/>
      <c r="U1066" s="8"/>
      <c r="V1066" s="8"/>
      <c r="W1066" s="8"/>
      <c r="X1066" s="8"/>
      <c r="Z1066" s="8"/>
      <c r="AA1066" s="8"/>
      <c r="AB1066" s="8"/>
      <c r="AC1066" s="8"/>
      <c r="AD1066" s="8"/>
      <c r="AE1066" s="8"/>
      <c r="AF1066" s="8"/>
      <c r="AG1066" s="8"/>
      <c r="AH1066" s="8"/>
      <c r="AI1066" s="8"/>
      <c r="AJ1066" s="8"/>
      <c r="AK1066" s="8"/>
      <c r="AL1066" s="8"/>
      <c r="AM1066" s="8"/>
      <c r="AN1066" s="8"/>
      <c r="AO1066" s="8"/>
      <c r="AP1066" s="8"/>
      <c r="AQ1066" s="8"/>
      <c r="AR1066" s="8"/>
      <c r="AS1066" s="8"/>
      <c r="AT1066" s="8"/>
      <c r="AU1066" s="8"/>
      <c r="AV1066" s="8"/>
      <c r="AW1066" s="8"/>
      <c r="AX1066" s="8"/>
      <c r="AY1066" s="8"/>
      <c r="AZ1066" s="8"/>
      <c r="BA1066" s="8"/>
      <c r="BB1066" s="8"/>
      <c r="BC1066" s="8"/>
      <c r="BD1066" s="8"/>
      <c r="BE1066" s="8"/>
      <c r="BF1066" s="8"/>
      <c r="BG1066" s="8"/>
      <c r="BH1066" s="8"/>
      <c r="BI1066" s="8"/>
      <c r="BJ1066" s="8"/>
      <c r="BK1066" s="8"/>
      <c r="BL1066" s="8"/>
      <c r="BM1066" s="8"/>
      <c r="BN1066" s="8"/>
      <c r="BO1066" s="8"/>
      <c r="BP1066" s="8"/>
      <c r="BQ1066" s="8"/>
      <c r="BR1066" s="8"/>
      <c r="BS1066" s="8"/>
      <c r="BT1066" s="8"/>
      <c r="BU1066" s="8"/>
      <c r="BV1066" s="8"/>
      <c r="BW1066" s="8"/>
      <c r="BX1066" s="8"/>
      <c r="BY1066" s="8"/>
      <c r="BZ1066" s="8"/>
      <c r="CA1066" s="8"/>
      <c r="CB1066" s="8"/>
      <c r="CC1066" s="8"/>
      <c r="CD1066" s="8"/>
      <c r="CE1066" s="8"/>
      <c r="CF1066" s="8"/>
      <c r="CG1066" s="8"/>
      <c r="CH1066" s="8"/>
    </row>
    <row r="1067" spans="1:86">
      <c r="A1067" s="8"/>
      <c r="B1067" s="8"/>
      <c r="C1067" s="8"/>
      <c r="D1067" s="8"/>
      <c r="E1067" s="8"/>
      <c r="F1067" s="8"/>
      <c r="G1067" s="8"/>
      <c r="H1067" s="8"/>
      <c r="I1067" s="8"/>
      <c r="J1067" s="8"/>
      <c r="K1067" s="8"/>
      <c r="L1067" s="8"/>
      <c r="M1067" s="8"/>
      <c r="N1067" s="8"/>
      <c r="O1067" s="8"/>
      <c r="P1067" s="8"/>
      <c r="Q1067" s="8"/>
      <c r="R1067" s="8"/>
      <c r="S1067" s="8"/>
      <c r="T1067" s="8"/>
      <c r="U1067" s="8"/>
      <c r="V1067" s="8"/>
      <c r="W1067" s="8"/>
      <c r="X1067" s="8"/>
      <c r="Z1067" s="8"/>
      <c r="AA1067" s="8"/>
      <c r="AB1067" s="8"/>
      <c r="AC1067" s="8"/>
      <c r="AD1067" s="8"/>
      <c r="AE1067" s="8"/>
      <c r="AF1067" s="8"/>
      <c r="AG1067" s="8"/>
      <c r="AH1067" s="8"/>
      <c r="AI1067" s="8"/>
      <c r="AJ1067" s="8"/>
      <c r="AK1067" s="8"/>
      <c r="AL1067" s="8"/>
      <c r="AM1067" s="8"/>
      <c r="AN1067" s="8"/>
      <c r="AO1067" s="8"/>
      <c r="AP1067" s="8"/>
      <c r="AQ1067" s="8"/>
      <c r="AR1067" s="8"/>
      <c r="AS1067" s="8"/>
      <c r="AT1067" s="8"/>
      <c r="AU1067" s="8"/>
      <c r="AV1067" s="8"/>
      <c r="AW1067" s="8"/>
      <c r="AX1067" s="8"/>
      <c r="AY1067" s="8"/>
      <c r="AZ1067" s="8"/>
      <c r="BA1067" s="8"/>
      <c r="BB1067" s="8"/>
      <c r="BC1067" s="8"/>
      <c r="BD1067" s="8"/>
      <c r="BE1067" s="8"/>
      <c r="BF1067" s="8"/>
      <c r="BG1067" s="8"/>
      <c r="BH1067" s="8"/>
      <c r="BI1067" s="8"/>
      <c r="BJ1067" s="8"/>
      <c r="BK1067" s="8"/>
      <c r="BL1067" s="8"/>
      <c r="BM1067" s="8"/>
      <c r="BN1067" s="8"/>
      <c r="BO1067" s="8"/>
      <c r="BP1067" s="8"/>
      <c r="BQ1067" s="8"/>
      <c r="BR1067" s="8"/>
      <c r="BS1067" s="8"/>
      <c r="BT1067" s="8"/>
      <c r="BU1067" s="8"/>
      <c r="BV1067" s="8"/>
      <c r="BW1067" s="8"/>
      <c r="BX1067" s="8"/>
      <c r="BY1067" s="8"/>
      <c r="BZ1067" s="8"/>
      <c r="CA1067" s="8"/>
      <c r="CB1067" s="8"/>
      <c r="CC1067" s="8"/>
      <c r="CD1067" s="8"/>
      <c r="CE1067" s="8"/>
      <c r="CF1067" s="8"/>
      <c r="CG1067" s="8"/>
      <c r="CH1067" s="8"/>
    </row>
    <row r="1068" spans="1:86">
      <c r="A1068" s="8"/>
      <c r="B1068" s="8"/>
      <c r="C1068" s="8"/>
      <c r="D1068" s="8"/>
      <c r="E1068" s="8"/>
      <c r="F1068" s="8"/>
      <c r="G1068" s="8"/>
      <c r="H1068" s="8"/>
      <c r="I1068" s="8"/>
      <c r="J1068" s="8"/>
      <c r="K1068" s="8"/>
      <c r="L1068" s="8"/>
      <c r="M1068" s="8"/>
      <c r="N1068" s="8"/>
      <c r="O1068" s="8"/>
      <c r="P1068" s="8"/>
      <c r="Q1068" s="8"/>
      <c r="R1068" s="8"/>
      <c r="S1068" s="8"/>
      <c r="T1068" s="8"/>
      <c r="U1068" s="8"/>
      <c r="V1068" s="8"/>
      <c r="W1068" s="8"/>
      <c r="X1068" s="8"/>
      <c r="Z1068" s="8"/>
      <c r="AA1068" s="8"/>
      <c r="AB1068" s="8"/>
      <c r="AC1068" s="8"/>
      <c r="AD1068" s="8"/>
      <c r="AE1068" s="8"/>
      <c r="AF1068" s="8"/>
      <c r="AG1068" s="8"/>
      <c r="AH1068" s="8"/>
      <c r="AI1068" s="8"/>
      <c r="AJ1068" s="8"/>
      <c r="AK1068" s="8"/>
      <c r="AL1068" s="8"/>
      <c r="AM1068" s="8"/>
      <c r="AN1068" s="8"/>
      <c r="AO1068" s="8"/>
      <c r="AP1068" s="8"/>
      <c r="AQ1068" s="8"/>
      <c r="AR1068" s="8"/>
      <c r="AS1068" s="8"/>
      <c r="AT1068" s="8"/>
      <c r="AU1068" s="8"/>
      <c r="AV1068" s="8"/>
      <c r="AW1068" s="8"/>
      <c r="AX1068" s="8"/>
      <c r="AY1068" s="8"/>
      <c r="AZ1068" s="8"/>
      <c r="BA1068" s="8"/>
      <c r="BB1068" s="8"/>
      <c r="BC1068" s="8"/>
      <c r="BD1068" s="8"/>
      <c r="BE1068" s="8"/>
      <c r="BF1068" s="8"/>
      <c r="BG1068" s="8"/>
      <c r="BH1068" s="8"/>
      <c r="BI1068" s="8"/>
      <c r="BJ1068" s="8"/>
      <c r="BK1068" s="8"/>
      <c r="BL1068" s="8"/>
      <c r="BM1068" s="8"/>
      <c r="BN1068" s="8"/>
      <c r="BO1068" s="8"/>
      <c r="BP1068" s="8"/>
      <c r="BQ1068" s="8"/>
      <c r="BR1068" s="8"/>
      <c r="BS1068" s="8"/>
      <c r="BT1068" s="8"/>
      <c r="BU1068" s="8"/>
      <c r="BV1068" s="8"/>
      <c r="BW1068" s="8"/>
      <c r="BX1068" s="8"/>
      <c r="BY1068" s="8"/>
      <c r="BZ1068" s="8"/>
      <c r="CA1068" s="8"/>
      <c r="CB1068" s="8"/>
      <c r="CC1068" s="8"/>
      <c r="CD1068" s="8"/>
      <c r="CE1068" s="8"/>
      <c r="CF1068" s="8"/>
      <c r="CG1068" s="8"/>
      <c r="CH1068" s="8"/>
    </row>
    <row r="1069" spans="1:86">
      <c r="A1069" s="8"/>
      <c r="B1069" s="8"/>
      <c r="C1069" s="8"/>
      <c r="D1069" s="8"/>
      <c r="E1069" s="8"/>
      <c r="F1069" s="8"/>
      <c r="G1069" s="8"/>
      <c r="H1069" s="8"/>
      <c r="I1069" s="8"/>
      <c r="J1069" s="8"/>
      <c r="K1069" s="8"/>
      <c r="L1069" s="8"/>
      <c r="M1069" s="8"/>
      <c r="N1069" s="8"/>
      <c r="O1069" s="8"/>
      <c r="P1069" s="8"/>
      <c r="Q1069" s="8"/>
      <c r="R1069" s="8"/>
      <c r="S1069" s="8"/>
      <c r="T1069" s="8"/>
      <c r="U1069" s="8"/>
      <c r="V1069" s="8"/>
      <c r="W1069" s="8"/>
      <c r="X1069" s="8"/>
      <c r="Z1069" s="8"/>
      <c r="AA1069" s="8"/>
      <c r="AB1069" s="8"/>
      <c r="AC1069" s="8"/>
      <c r="AD1069" s="8"/>
      <c r="AE1069" s="8"/>
      <c r="AF1069" s="8"/>
      <c r="AG1069" s="8"/>
      <c r="AH1069" s="8"/>
      <c r="AI1069" s="8"/>
      <c r="AJ1069" s="8"/>
      <c r="AK1069" s="8"/>
      <c r="AL1069" s="8"/>
      <c r="AM1069" s="8"/>
      <c r="AN1069" s="8"/>
      <c r="AO1069" s="8"/>
      <c r="AP1069" s="8"/>
      <c r="AQ1069" s="8"/>
      <c r="AR1069" s="8"/>
      <c r="AS1069" s="8"/>
      <c r="AT1069" s="8"/>
      <c r="AU1069" s="8"/>
      <c r="AV1069" s="8"/>
      <c r="AW1069" s="8"/>
      <c r="AX1069" s="8"/>
      <c r="AY1069" s="8"/>
      <c r="AZ1069" s="8"/>
      <c r="BA1069" s="8"/>
      <c r="BB1069" s="8"/>
      <c r="BC1069" s="8"/>
      <c r="BD1069" s="8"/>
      <c r="BE1069" s="8"/>
      <c r="BF1069" s="8"/>
      <c r="BG1069" s="8"/>
      <c r="BH1069" s="8"/>
      <c r="BI1069" s="8"/>
      <c r="BJ1069" s="8"/>
      <c r="BK1069" s="8"/>
      <c r="BL1069" s="8"/>
      <c r="BM1069" s="8"/>
      <c r="BN1069" s="8"/>
      <c r="BO1069" s="8"/>
      <c r="BP1069" s="8"/>
      <c r="BQ1069" s="8"/>
      <c r="BR1069" s="8"/>
      <c r="BS1069" s="8"/>
      <c r="BT1069" s="8"/>
      <c r="BU1069" s="8"/>
      <c r="BV1069" s="8"/>
      <c r="BW1069" s="8"/>
      <c r="BX1069" s="8"/>
      <c r="BY1069" s="8"/>
      <c r="BZ1069" s="8"/>
      <c r="CA1069" s="8"/>
      <c r="CB1069" s="8"/>
      <c r="CC1069" s="8"/>
      <c r="CD1069" s="8"/>
      <c r="CE1069" s="8"/>
      <c r="CF1069" s="8"/>
      <c r="CG1069" s="8"/>
      <c r="CH1069" s="8"/>
    </row>
    <row r="1070" spans="1:86">
      <c r="A1070" s="8"/>
      <c r="B1070" s="8"/>
      <c r="C1070" s="8"/>
      <c r="D1070" s="8"/>
      <c r="E1070" s="8"/>
      <c r="F1070" s="8"/>
      <c r="G1070" s="8"/>
      <c r="H1070" s="8"/>
      <c r="I1070" s="8"/>
      <c r="J1070" s="8"/>
      <c r="K1070" s="8"/>
      <c r="L1070" s="8"/>
      <c r="M1070" s="8"/>
      <c r="N1070" s="8"/>
      <c r="O1070" s="8"/>
      <c r="P1070" s="8"/>
      <c r="Q1070" s="8"/>
      <c r="R1070" s="8"/>
      <c r="S1070" s="8"/>
      <c r="T1070" s="8"/>
      <c r="U1070" s="8"/>
      <c r="V1070" s="8"/>
      <c r="W1070" s="8"/>
      <c r="X1070" s="8"/>
      <c r="Z1070" s="8"/>
      <c r="AA1070" s="8"/>
      <c r="AB1070" s="8"/>
      <c r="AC1070" s="8"/>
      <c r="AD1070" s="8"/>
      <c r="AE1070" s="8"/>
      <c r="AF1070" s="8"/>
      <c r="AG1070" s="8"/>
      <c r="AH1070" s="8"/>
      <c r="AI1070" s="8"/>
      <c r="AJ1070" s="8"/>
      <c r="AK1070" s="8"/>
      <c r="AL1070" s="8"/>
      <c r="AM1070" s="8"/>
      <c r="AN1070" s="8"/>
      <c r="AO1070" s="8"/>
      <c r="AP1070" s="8"/>
      <c r="AQ1070" s="8"/>
      <c r="AR1070" s="8"/>
      <c r="AS1070" s="8"/>
      <c r="AT1070" s="8"/>
      <c r="AU1070" s="8"/>
      <c r="AV1070" s="8"/>
      <c r="AW1070" s="8"/>
      <c r="AX1070" s="8"/>
      <c r="AY1070" s="8"/>
      <c r="AZ1070" s="8"/>
      <c r="BA1070" s="8"/>
      <c r="BB1070" s="8"/>
      <c r="BC1070" s="8"/>
      <c r="BD1070" s="8"/>
      <c r="BE1070" s="8"/>
      <c r="BF1070" s="8"/>
      <c r="BG1070" s="8"/>
      <c r="BH1070" s="8"/>
      <c r="BI1070" s="8"/>
      <c r="BJ1070" s="8"/>
      <c r="BK1070" s="8"/>
      <c r="BL1070" s="8"/>
      <c r="BM1070" s="8"/>
      <c r="BN1070" s="8"/>
      <c r="BO1070" s="8"/>
      <c r="BP1070" s="8"/>
      <c r="BQ1070" s="8"/>
      <c r="BR1070" s="8"/>
      <c r="BS1070" s="8"/>
      <c r="BT1070" s="8"/>
      <c r="BU1070" s="8"/>
      <c r="BV1070" s="8"/>
      <c r="BW1070" s="8"/>
      <c r="BX1070" s="8"/>
      <c r="BY1070" s="8"/>
      <c r="BZ1070" s="8"/>
      <c r="CA1070" s="8"/>
      <c r="CB1070" s="8"/>
      <c r="CC1070" s="8"/>
      <c r="CD1070" s="8"/>
      <c r="CE1070" s="8"/>
      <c r="CF1070" s="8"/>
      <c r="CG1070" s="8"/>
      <c r="CH1070" s="8"/>
    </row>
    <row r="1071" spans="1:86">
      <c r="A1071" s="8"/>
      <c r="B1071" s="8"/>
      <c r="C1071" s="8"/>
      <c r="D1071" s="8"/>
      <c r="E1071" s="8"/>
      <c r="F1071" s="8"/>
      <c r="G1071" s="8"/>
      <c r="H1071" s="8"/>
      <c r="I1071" s="8"/>
      <c r="J1071" s="8"/>
      <c r="K1071" s="8"/>
      <c r="L1071" s="8"/>
      <c r="M1071" s="8"/>
      <c r="N1071" s="8"/>
      <c r="O1071" s="8"/>
      <c r="P1071" s="8"/>
      <c r="Q1071" s="8"/>
      <c r="R1071" s="8"/>
      <c r="S1071" s="8"/>
      <c r="T1071" s="8"/>
      <c r="U1071" s="8"/>
      <c r="V1071" s="8"/>
      <c r="W1071" s="8"/>
      <c r="X1071" s="8"/>
      <c r="Z1071" s="8"/>
      <c r="AA1071" s="8"/>
      <c r="AB1071" s="8"/>
      <c r="AC1071" s="8"/>
      <c r="AD1071" s="8"/>
      <c r="AE1071" s="8"/>
      <c r="AF1071" s="8"/>
      <c r="AG1071" s="8"/>
      <c r="AH1071" s="8"/>
      <c r="AI1071" s="8"/>
      <c r="AJ1071" s="8"/>
      <c r="AK1071" s="8"/>
      <c r="AL1071" s="8"/>
      <c r="AM1071" s="8"/>
      <c r="AN1071" s="8"/>
      <c r="AO1071" s="8"/>
      <c r="AP1071" s="8"/>
      <c r="AQ1071" s="8"/>
      <c r="AR1071" s="8"/>
      <c r="AS1071" s="8"/>
      <c r="AT1071" s="8"/>
      <c r="AU1071" s="8"/>
      <c r="AV1071" s="8"/>
      <c r="AW1071" s="8"/>
      <c r="AX1071" s="8"/>
      <c r="AY1071" s="8"/>
      <c r="AZ1071" s="8"/>
      <c r="BA1071" s="8"/>
      <c r="BB1071" s="8"/>
      <c r="BC1071" s="8"/>
      <c r="BD1071" s="8"/>
      <c r="BE1071" s="8"/>
      <c r="BF1071" s="8"/>
      <c r="BG1071" s="8"/>
      <c r="BH1071" s="8"/>
      <c r="BI1071" s="8"/>
      <c r="BJ1071" s="8"/>
      <c r="BK1071" s="8"/>
      <c r="BL1071" s="8"/>
      <c r="BM1071" s="8"/>
      <c r="BN1071" s="8"/>
      <c r="BO1071" s="8"/>
      <c r="BP1071" s="8"/>
      <c r="BQ1071" s="8"/>
      <c r="BR1071" s="8"/>
      <c r="BS1071" s="8"/>
      <c r="BT1071" s="8"/>
      <c r="BU1071" s="8"/>
      <c r="BV1071" s="8"/>
      <c r="BW1071" s="8"/>
      <c r="BX1071" s="8"/>
      <c r="BY1071" s="8"/>
      <c r="BZ1071" s="8"/>
      <c r="CA1071" s="8"/>
      <c r="CB1071" s="8"/>
      <c r="CC1071" s="8"/>
      <c r="CD1071" s="8"/>
      <c r="CE1071" s="8"/>
      <c r="CF1071" s="8"/>
      <c r="CG1071" s="8"/>
      <c r="CH1071" s="8"/>
    </row>
    <row r="1072" spans="1:86">
      <c r="A1072" s="8"/>
      <c r="B1072" s="8"/>
      <c r="C1072" s="8"/>
      <c r="D1072" s="8"/>
      <c r="E1072" s="8"/>
      <c r="F1072" s="8"/>
      <c r="G1072" s="8"/>
      <c r="H1072" s="8"/>
      <c r="I1072" s="8"/>
      <c r="J1072" s="8"/>
      <c r="K1072" s="8"/>
      <c r="L1072" s="8"/>
      <c r="M1072" s="8"/>
      <c r="N1072" s="8"/>
      <c r="O1072" s="8"/>
      <c r="P1072" s="8"/>
      <c r="Q1072" s="8"/>
      <c r="R1072" s="8"/>
      <c r="S1072" s="8"/>
      <c r="T1072" s="8"/>
      <c r="U1072" s="8"/>
      <c r="V1072" s="8"/>
      <c r="W1072" s="8"/>
      <c r="X1072" s="8"/>
      <c r="Z1072" s="8"/>
      <c r="AA1072" s="8"/>
      <c r="AB1072" s="8"/>
      <c r="AC1072" s="8"/>
      <c r="AD1072" s="8"/>
      <c r="AE1072" s="8"/>
      <c r="AF1072" s="8"/>
      <c r="AG1072" s="8"/>
      <c r="AH1072" s="8"/>
      <c r="AI1072" s="8"/>
      <c r="AJ1072" s="8"/>
      <c r="AK1072" s="8"/>
      <c r="AL1072" s="8"/>
      <c r="AM1072" s="8"/>
      <c r="AN1072" s="8"/>
      <c r="AO1072" s="8"/>
      <c r="AP1072" s="8"/>
      <c r="AQ1072" s="8"/>
      <c r="AR1072" s="8"/>
      <c r="AS1072" s="8"/>
      <c r="AT1072" s="8"/>
      <c r="AU1072" s="8"/>
      <c r="AV1072" s="8"/>
      <c r="AW1072" s="8"/>
      <c r="AX1072" s="8"/>
      <c r="AY1072" s="8"/>
      <c r="AZ1072" s="8"/>
      <c r="BA1072" s="8"/>
      <c r="BB1072" s="8"/>
      <c r="BC1072" s="8"/>
      <c r="BD1072" s="8"/>
      <c r="BE1072" s="8"/>
      <c r="BF1072" s="8"/>
      <c r="BG1072" s="8"/>
      <c r="BH1072" s="8"/>
      <c r="BI1072" s="8"/>
      <c r="BJ1072" s="8"/>
      <c r="BK1072" s="8"/>
      <c r="BL1072" s="8"/>
      <c r="BM1072" s="8"/>
      <c r="BN1072" s="8"/>
      <c r="BO1072" s="8"/>
      <c r="BP1072" s="8"/>
      <c r="BQ1072" s="8"/>
      <c r="BR1072" s="8"/>
      <c r="BS1072" s="8"/>
      <c r="BT1072" s="8"/>
      <c r="BU1072" s="8"/>
      <c r="BV1072" s="8"/>
      <c r="BW1072" s="8"/>
      <c r="BX1072" s="8"/>
      <c r="BY1072" s="8"/>
      <c r="BZ1072" s="8"/>
      <c r="CA1072" s="8"/>
      <c r="CB1072" s="8"/>
      <c r="CC1072" s="8"/>
      <c r="CD1072" s="8"/>
      <c r="CE1072" s="8"/>
      <c r="CF1072" s="8"/>
      <c r="CG1072" s="8"/>
      <c r="CH1072" s="8"/>
    </row>
    <row r="1073" spans="1:86">
      <c r="A1073" s="8"/>
      <c r="B1073" s="8"/>
      <c r="C1073" s="8"/>
      <c r="D1073" s="8"/>
      <c r="E1073" s="8"/>
      <c r="F1073" s="8"/>
      <c r="G1073" s="8"/>
      <c r="H1073" s="8"/>
      <c r="I1073" s="8"/>
      <c r="J1073" s="8"/>
      <c r="K1073" s="8"/>
      <c r="L1073" s="8"/>
      <c r="M1073" s="8"/>
      <c r="N1073" s="8"/>
      <c r="O1073" s="8"/>
      <c r="P1073" s="8"/>
      <c r="Q1073" s="8"/>
      <c r="R1073" s="8"/>
      <c r="S1073" s="8"/>
      <c r="T1073" s="8"/>
      <c r="U1073" s="8"/>
      <c r="V1073" s="8"/>
      <c r="W1073" s="8"/>
      <c r="X1073" s="8"/>
      <c r="Z1073" s="8"/>
      <c r="AA1073" s="8"/>
      <c r="AB1073" s="8"/>
      <c r="AC1073" s="8"/>
      <c r="AD1073" s="8"/>
      <c r="AE1073" s="8"/>
      <c r="AF1073" s="8"/>
      <c r="AG1073" s="8"/>
      <c r="AH1073" s="8"/>
      <c r="AI1073" s="8"/>
      <c r="AJ1073" s="8"/>
      <c r="AK1073" s="8"/>
      <c r="AL1073" s="8"/>
      <c r="AM1073" s="8"/>
      <c r="AN1073" s="8"/>
      <c r="AO1073" s="8"/>
      <c r="AP1073" s="8"/>
      <c r="AQ1073" s="8"/>
      <c r="AR1073" s="8"/>
      <c r="AS1073" s="8"/>
      <c r="AT1073" s="8"/>
      <c r="AU1073" s="8"/>
      <c r="AV1073" s="8"/>
      <c r="AW1073" s="8"/>
      <c r="AX1073" s="8"/>
      <c r="AY1073" s="8"/>
      <c r="AZ1073" s="8"/>
      <c r="BA1073" s="8"/>
      <c r="BB1073" s="8"/>
      <c r="BC1073" s="8"/>
      <c r="BD1073" s="8"/>
      <c r="BE1073" s="8"/>
      <c r="BF1073" s="8"/>
      <c r="BG1073" s="8"/>
      <c r="BH1073" s="8"/>
      <c r="BI1073" s="8"/>
      <c r="BJ1073" s="8"/>
      <c r="BK1073" s="8"/>
      <c r="BL1073" s="8"/>
      <c r="BM1073" s="8"/>
      <c r="BN1073" s="8"/>
      <c r="BO1073" s="8"/>
      <c r="BP1073" s="8"/>
      <c r="BQ1073" s="8"/>
      <c r="BR1073" s="8"/>
      <c r="BS1073" s="8"/>
      <c r="BT1073" s="8"/>
      <c r="BU1073" s="8"/>
      <c r="BV1073" s="8"/>
      <c r="BW1073" s="8"/>
      <c r="BX1073" s="8"/>
      <c r="BY1073" s="8"/>
      <c r="BZ1073" s="8"/>
      <c r="CA1073" s="8"/>
      <c r="CB1073" s="8"/>
      <c r="CC1073" s="8"/>
      <c r="CD1073" s="8"/>
      <c r="CE1073" s="8"/>
      <c r="CF1073" s="8"/>
      <c r="CG1073" s="8"/>
      <c r="CH1073" s="8"/>
    </row>
    <row r="1074" spans="1:86">
      <c r="A1074" s="8"/>
      <c r="B1074" s="8"/>
      <c r="C1074" s="8"/>
      <c r="D1074" s="8"/>
      <c r="E1074" s="8"/>
      <c r="F1074" s="8"/>
      <c r="G1074" s="8"/>
      <c r="H1074" s="8"/>
      <c r="I1074" s="8"/>
      <c r="J1074" s="8"/>
      <c r="K1074" s="8"/>
      <c r="L1074" s="8"/>
      <c r="M1074" s="8"/>
      <c r="N1074" s="8"/>
      <c r="O1074" s="8"/>
      <c r="P1074" s="8"/>
      <c r="Q1074" s="8"/>
      <c r="R1074" s="8"/>
      <c r="S1074" s="8"/>
      <c r="T1074" s="8"/>
      <c r="U1074" s="8"/>
      <c r="V1074" s="8"/>
      <c r="W1074" s="8"/>
      <c r="X1074" s="8"/>
      <c r="Z1074" s="8"/>
      <c r="AA1074" s="8"/>
      <c r="AB1074" s="8"/>
      <c r="AC1074" s="8"/>
      <c r="AD1074" s="8"/>
      <c r="AE1074" s="8"/>
      <c r="AF1074" s="8"/>
      <c r="AG1074" s="8"/>
      <c r="AH1074" s="8"/>
      <c r="AI1074" s="8"/>
      <c r="AJ1074" s="8"/>
      <c r="AK1074" s="8"/>
      <c r="AL1074" s="8"/>
      <c r="AM1074" s="8"/>
      <c r="AN1074" s="8"/>
      <c r="AO1074" s="8"/>
      <c r="AP1074" s="8"/>
      <c r="AQ1074" s="8"/>
      <c r="AR1074" s="8"/>
      <c r="AS1074" s="8"/>
      <c r="AT1074" s="8"/>
      <c r="AU1074" s="8"/>
      <c r="AV1074" s="8"/>
      <c r="AW1074" s="8"/>
      <c r="AX1074" s="8"/>
      <c r="AY1074" s="8"/>
      <c r="AZ1074" s="8"/>
      <c r="BA1074" s="8"/>
      <c r="BB1074" s="8"/>
      <c r="BC1074" s="8"/>
      <c r="BD1074" s="8"/>
      <c r="BE1074" s="8"/>
      <c r="BF1074" s="8"/>
      <c r="BG1074" s="8"/>
      <c r="BH1074" s="8"/>
      <c r="BI1074" s="8"/>
      <c r="BJ1074" s="8"/>
      <c r="BK1074" s="8"/>
      <c r="BL1074" s="8"/>
      <c r="BM1074" s="8"/>
      <c r="BN1074" s="8"/>
      <c r="BO1074" s="8"/>
      <c r="BP1074" s="8"/>
      <c r="BQ1074" s="8"/>
      <c r="BR1074" s="8"/>
      <c r="BS1074" s="8"/>
      <c r="BT1074" s="8"/>
      <c r="BU1074" s="8"/>
      <c r="BV1074" s="8"/>
      <c r="BW1074" s="8"/>
      <c r="BX1074" s="8"/>
      <c r="BY1074" s="8"/>
      <c r="BZ1074" s="8"/>
      <c r="CA1074" s="8"/>
      <c r="CB1074" s="8"/>
      <c r="CC1074" s="8"/>
      <c r="CD1074" s="8"/>
      <c r="CE1074" s="8"/>
      <c r="CF1074" s="8"/>
      <c r="CG1074" s="8"/>
      <c r="CH1074" s="8"/>
    </row>
    <row r="1075" spans="1:86">
      <c r="A1075" s="8"/>
      <c r="B1075" s="8"/>
      <c r="C1075" s="8"/>
      <c r="D1075" s="8"/>
      <c r="E1075" s="8"/>
      <c r="F1075" s="8"/>
      <c r="G1075" s="8"/>
      <c r="H1075" s="8"/>
      <c r="I1075" s="8"/>
      <c r="J1075" s="8"/>
      <c r="K1075" s="8"/>
      <c r="L1075" s="8"/>
      <c r="M1075" s="8"/>
      <c r="N1075" s="8"/>
      <c r="O1075" s="8"/>
      <c r="P1075" s="8"/>
      <c r="Q1075" s="8"/>
      <c r="R1075" s="8"/>
      <c r="S1075" s="8"/>
      <c r="T1075" s="8"/>
      <c r="U1075" s="8"/>
      <c r="V1075" s="8"/>
      <c r="W1075" s="8"/>
      <c r="X1075" s="8"/>
      <c r="Z1075" s="8"/>
      <c r="AA1075" s="8"/>
      <c r="AB1075" s="8"/>
      <c r="AC1075" s="8"/>
      <c r="AD1075" s="8"/>
      <c r="AE1075" s="8"/>
      <c r="AF1075" s="8"/>
      <c r="AG1075" s="8"/>
      <c r="AH1075" s="8"/>
      <c r="AI1075" s="8"/>
      <c r="AJ1075" s="8"/>
      <c r="AK1075" s="8"/>
      <c r="AL1075" s="8"/>
      <c r="AM1075" s="8"/>
      <c r="AN1075" s="8"/>
      <c r="AO1075" s="8"/>
      <c r="AP1075" s="8"/>
      <c r="AQ1075" s="8"/>
      <c r="AR1075" s="8"/>
      <c r="AS1075" s="8"/>
      <c r="AT1075" s="8"/>
      <c r="AU1075" s="8"/>
      <c r="AV1075" s="8"/>
      <c r="AW1075" s="8"/>
      <c r="AX1075" s="8"/>
      <c r="AY1075" s="8"/>
      <c r="AZ1075" s="8"/>
      <c r="BA1075" s="8"/>
      <c r="BB1075" s="8"/>
      <c r="BC1075" s="8"/>
      <c r="BD1075" s="8"/>
      <c r="BE1075" s="8"/>
      <c r="BF1075" s="8"/>
      <c r="BG1075" s="8"/>
      <c r="BH1075" s="8"/>
      <c r="BI1075" s="8"/>
      <c r="BJ1075" s="8"/>
      <c r="BK1075" s="8"/>
      <c r="BL1075" s="8"/>
      <c r="BM1075" s="8"/>
      <c r="BN1075" s="8"/>
      <c r="BO1075" s="8"/>
      <c r="BP1075" s="8"/>
      <c r="BQ1075" s="8"/>
      <c r="BR1075" s="8"/>
      <c r="BS1075" s="8"/>
      <c r="BT1075" s="8"/>
      <c r="BU1075" s="8"/>
      <c r="BV1075" s="8"/>
      <c r="BW1075" s="8"/>
      <c r="BX1075" s="8"/>
      <c r="BY1075" s="8"/>
      <c r="BZ1075" s="8"/>
      <c r="CA1075" s="8"/>
      <c r="CB1075" s="8"/>
      <c r="CC1075" s="8"/>
      <c r="CD1075" s="8"/>
      <c r="CE1075" s="8"/>
      <c r="CF1075" s="8"/>
      <c r="CG1075" s="8"/>
      <c r="CH1075" s="8"/>
    </row>
    <row r="1076" spans="1:86">
      <c r="A1076" s="8"/>
      <c r="B1076" s="8"/>
      <c r="C1076" s="8"/>
      <c r="D1076" s="8"/>
      <c r="E1076" s="8"/>
      <c r="F1076" s="8"/>
      <c r="G1076" s="8"/>
      <c r="H1076" s="8"/>
      <c r="I1076" s="8"/>
      <c r="J1076" s="8"/>
      <c r="K1076" s="8"/>
      <c r="L1076" s="8"/>
      <c r="M1076" s="8"/>
      <c r="N1076" s="8"/>
      <c r="O1076" s="8"/>
      <c r="P1076" s="8"/>
      <c r="Q1076" s="8"/>
      <c r="R1076" s="8"/>
      <c r="S1076" s="8"/>
      <c r="T1076" s="8"/>
      <c r="U1076" s="8"/>
      <c r="V1076" s="8"/>
      <c r="W1076" s="8"/>
      <c r="X1076" s="8"/>
      <c r="Z1076" s="8"/>
      <c r="AA1076" s="8"/>
      <c r="AB1076" s="8"/>
      <c r="AC1076" s="8"/>
      <c r="AD1076" s="8"/>
      <c r="AE1076" s="8"/>
      <c r="AF1076" s="8"/>
      <c r="AG1076" s="8"/>
      <c r="AH1076" s="8"/>
      <c r="AI1076" s="8"/>
      <c r="AJ1076" s="8"/>
      <c r="AK1076" s="8"/>
      <c r="AL1076" s="8"/>
      <c r="AM1076" s="8"/>
      <c r="AN1076" s="8"/>
      <c r="AO1076" s="8"/>
      <c r="AP1076" s="8"/>
      <c r="AQ1076" s="8"/>
      <c r="AR1076" s="8"/>
      <c r="AS1076" s="8"/>
      <c r="AT1076" s="8"/>
      <c r="AU1076" s="8"/>
      <c r="AV1076" s="8"/>
      <c r="AW1076" s="8"/>
      <c r="AX1076" s="8"/>
      <c r="AY1076" s="8"/>
      <c r="AZ1076" s="8"/>
      <c r="BA1076" s="8"/>
      <c r="BB1076" s="8"/>
      <c r="BC1076" s="8"/>
      <c r="BD1076" s="8"/>
      <c r="BE1076" s="8"/>
      <c r="BF1076" s="8"/>
      <c r="BG1076" s="8"/>
      <c r="BH1076" s="8"/>
      <c r="BI1076" s="8"/>
      <c r="BJ1076" s="8"/>
      <c r="BK1076" s="8"/>
      <c r="BL1076" s="8"/>
      <c r="BM1076" s="8"/>
      <c r="BN1076" s="8"/>
      <c r="BO1076" s="8"/>
      <c r="BP1076" s="8"/>
      <c r="BQ1076" s="8"/>
      <c r="BR1076" s="8"/>
      <c r="BS1076" s="8"/>
      <c r="BT1076" s="8"/>
      <c r="BU1076" s="8"/>
      <c r="BV1076" s="8"/>
      <c r="BW1076" s="8"/>
      <c r="BX1076" s="8"/>
      <c r="BY1076" s="8"/>
      <c r="BZ1076" s="8"/>
      <c r="CA1076" s="8"/>
      <c r="CB1076" s="8"/>
      <c r="CC1076" s="8"/>
      <c r="CD1076" s="8"/>
      <c r="CE1076" s="8"/>
      <c r="CF1076" s="8"/>
      <c r="CG1076" s="8"/>
      <c r="CH1076" s="8"/>
    </row>
    <row r="1077" spans="1:86">
      <c r="A1077" s="8"/>
      <c r="B1077" s="8"/>
      <c r="C1077" s="8"/>
      <c r="D1077" s="8"/>
      <c r="E1077" s="8"/>
      <c r="F1077" s="8"/>
      <c r="G1077" s="8"/>
      <c r="H1077" s="8"/>
      <c r="I1077" s="8"/>
      <c r="J1077" s="8"/>
      <c r="K1077" s="8"/>
      <c r="L1077" s="8"/>
      <c r="M1077" s="8"/>
      <c r="N1077" s="8"/>
      <c r="O1077" s="8"/>
      <c r="P1077" s="8"/>
      <c r="Q1077" s="8"/>
      <c r="R1077" s="8"/>
      <c r="S1077" s="8"/>
      <c r="T1077" s="8"/>
      <c r="U1077" s="8"/>
      <c r="V1077" s="8"/>
      <c r="W1077" s="8"/>
      <c r="X1077" s="8"/>
      <c r="Z1077" s="8"/>
      <c r="AA1077" s="8"/>
      <c r="AB1077" s="8"/>
      <c r="AC1077" s="8"/>
      <c r="AD1077" s="8"/>
      <c r="AE1077" s="8"/>
      <c r="AF1077" s="8"/>
      <c r="AG1077" s="8"/>
      <c r="AH1077" s="8"/>
      <c r="AI1077" s="8"/>
      <c r="AJ1077" s="8"/>
      <c r="AK1077" s="8"/>
      <c r="AL1077" s="8"/>
      <c r="AM1077" s="8"/>
      <c r="AN1077" s="8"/>
      <c r="AO1077" s="8"/>
      <c r="AP1077" s="8"/>
      <c r="AQ1077" s="8"/>
      <c r="AR1077" s="8"/>
      <c r="AS1077" s="8"/>
      <c r="AT1077" s="8"/>
      <c r="AU1077" s="8"/>
      <c r="AV1077" s="8"/>
      <c r="AW1077" s="8"/>
      <c r="AX1077" s="8"/>
      <c r="AY1077" s="8"/>
      <c r="AZ1077" s="8"/>
      <c r="BA1077" s="8"/>
      <c r="BB1077" s="8"/>
      <c r="BC1077" s="8"/>
      <c r="BD1077" s="8"/>
      <c r="BE1077" s="8"/>
      <c r="BF1077" s="8"/>
      <c r="BG1077" s="8"/>
      <c r="BH1077" s="8"/>
      <c r="BI1077" s="8"/>
      <c r="BJ1077" s="8"/>
      <c r="BK1077" s="8"/>
      <c r="BL1077" s="8"/>
      <c r="BM1077" s="8"/>
      <c r="BN1077" s="8"/>
      <c r="BO1077" s="8"/>
      <c r="BP1077" s="8"/>
      <c r="BQ1077" s="8"/>
      <c r="BR1077" s="8"/>
      <c r="BS1077" s="8"/>
      <c r="BT1077" s="8"/>
      <c r="BU1077" s="8"/>
      <c r="BV1077" s="8"/>
      <c r="BW1077" s="8"/>
      <c r="BX1077" s="8"/>
      <c r="BY1077" s="8"/>
      <c r="BZ1077" s="8"/>
      <c r="CA1077" s="8"/>
      <c r="CB1077" s="8"/>
      <c r="CC1077" s="8"/>
      <c r="CD1077" s="8"/>
      <c r="CE1077" s="8"/>
      <c r="CF1077" s="8"/>
      <c r="CG1077" s="8"/>
      <c r="CH1077" s="8"/>
    </row>
    <row r="1078" spans="1:86">
      <c r="A1078" s="8"/>
      <c r="B1078" s="8"/>
      <c r="C1078" s="8"/>
      <c r="D1078" s="8"/>
      <c r="E1078" s="8"/>
      <c r="F1078" s="8"/>
      <c r="G1078" s="8"/>
      <c r="H1078" s="8"/>
      <c r="I1078" s="8"/>
      <c r="J1078" s="8"/>
      <c r="K1078" s="8"/>
      <c r="L1078" s="8"/>
      <c r="M1078" s="8"/>
      <c r="N1078" s="8"/>
      <c r="O1078" s="8"/>
      <c r="P1078" s="8"/>
      <c r="Q1078" s="8"/>
      <c r="R1078" s="8"/>
      <c r="S1078" s="8"/>
      <c r="T1078" s="8"/>
      <c r="U1078" s="8"/>
      <c r="V1078" s="8"/>
      <c r="W1078" s="8"/>
      <c r="X1078" s="8"/>
      <c r="Z1078" s="8"/>
      <c r="AA1078" s="8"/>
      <c r="AB1078" s="8"/>
      <c r="AC1078" s="8"/>
      <c r="AD1078" s="8"/>
      <c r="AE1078" s="8"/>
      <c r="AF1078" s="8"/>
      <c r="AG1078" s="8"/>
      <c r="AH1078" s="8"/>
      <c r="AI1078" s="8"/>
      <c r="AJ1078" s="8"/>
      <c r="AK1078" s="8"/>
      <c r="AL1078" s="8"/>
      <c r="AM1078" s="8"/>
      <c r="AN1078" s="8"/>
      <c r="AO1078" s="8"/>
      <c r="AP1078" s="8"/>
      <c r="AQ1078" s="8"/>
      <c r="AR1078" s="8"/>
      <c r="AS1078" s="8"/>
      <c r="AT1078" s="8"/>
      <c r="AU1078" s="8"/>
      <c r="AV1078" s="8"/>
      <c r="AW1078" s="8"/>
      <c r="AX1078" s="8"/>
      <c r="AY1078" s="8"/>
      <c r="AZ1078" s="8"/>
      <c r="BA1078" s="8"/>
      <c r="BB1078" s="8"/>
      <c r="BC1078" s="8"/>
      <c r="BD1078" s="8"/>
      <c r="BE1078" s="8"/>
      <c r="BF1078" s="8"/>
      <c r="BG1078" s="8"/>
      <c r="BH1078" s="8"/>
      <c r="BI1078" s="8"/>
      <c r="BJ1078" s="8"/>
      <c r="BK1078" s="8"/>
      <c r="BL1078" s="8"/>
      <c r="BM1078" s="8"/>
      <c r="BN1078" s="8"/>
      <c r="BO1078" s="8"/>
      <c r="BP1078" s="8"/>
      <c r="BQ1078" s="8"/>
      <c r="BR1078" s="8"/>
      <c r="BS1078" s="8"/>
      <c r="BT1078" s="8"/>
      <c r="BU1078" s="8"/>
      <c r="BV1078" s="8"/>
      <c r="BW1078" s="8"/>
      <c r="BX1078" s="8"/>
      <c r="BY1078" s="8"/>
      <c r="BZ1078" s="8"/>
      <c r="CA1078" s="8"/>
      <c r="CB1078" s="8"/>
      <c r="CC1078" s="8"/>
      <c r="CD1078" s="8"/>
      <c r="CE1078" s="8"/>
      <c r="CF1078" s="8"/>
      <c r="CG1078" s="8"/>
      <c r="CH1078" s="8"/>
    </row>
    <row r="1079" spans="1:86">
      <c r="A1079" s="8"/>
      <c r="B1079" s="8"/>
      <c r="C1079" s="8"/>
      <c r="D1079" s="8"/>
      <c r="E1079" s="8"/>
      <c r="F1079" s="8"/>
      <c r="G1079" s="8"/>
      <c r="H1079" s="8"/>
      <c r="I1079" s="8"/>
      <c r="J1079" s="8"/>
      <c r="K1079" s="8"/>
      <c r="L1079" s="8"/>
      <c r="M1079" s="8"/>
      <c r="N1079" s="8"/>
      <c r="O1079" s="8"/>
      <c r="P1079" s="8"/>
      <c r="Q1079" s="8"/>
      <c r="R1079" s="8"/>
      <c r="S1079" s="8"/>
      <c r="T1079" s="8"/>
      <c r="U1079" s="8"/>
      <c r="V1079" s="8"/>
      <c r="W1079" s="8"/>
      <c r="X1079" s="8"/>
      <c r="Z1079" s="8"/>
      <c r="AA1079" s="8"/>
      <c r="AB1079" s="8"/>
      <c r="AC1079" s="8"/>
      <c r="AD1079" s="8"/>
      <c r="AE1079" s="8"/>
      <c r="AF1079" s="8"/>
      <c r="AG1079" s="8"/>
      <c r="AH1079" s="8"/>
      <c r="AI1079" s="8"/>
      <c r="AJ1079" s="8"/>
      <c r="AK1079" s="8"/>
      <c r="AL1079" s="8"/>
      <c r="AM1079" s="8"/>
      <c r="AN1079" s="8"/>
      <c r="AO1079" s="8"/>
      <c r="AP1079" s="8"/>
      <c r="AQ1079" s="8"/>
      <c r="AR1079" s="8"/>
      <c r="AS1079" s="8"/>
      <c r="AT1079" s="8"/>
      <c r="AU1079" s="8"/>
      <c r="AV1079" s="8"/>
      <c r="AW1079" s="8"/>
      <c r="AX1079" s="8"/>
      <c r="AY1079" s="8"/>
      <c r="AZ1079" s="8"/>
      <c r="BA1079" s="8"/>
      <c r="BB1079" s="8"/>
      <c r="BC1079" s="8"/>
      <c r="BD1079" s="8"/>
      <c r="BE1079" s="8"/>
      <c r="BF1079" s="8"/>
      <c r="BG1079" s="8"/>
      <c r="BH1079" s="8"/>
      <c r="BI1079" s="8"/>
      <c r="BJ1079" s="8"/>
      <c r="BK1079" s="8"/>
      <c r="BL1079" s="8"/>
      <c r="BM1079" s="8"/>
      <c r="BN1079" s="8"/>
      <c r="BO1079" s="8"/>
      <c r="BP1079" s="8"/>
      <c r="BQ1079" s="8"/>
      <c r="BR1079" s="8"/>
      <c r="BS1079" s="8"/>
      <c r="BT1079" s="8"/>
      <c r="BU1079" s="8"/>
      <c r="BV1079" s="8"/>
      <c r="BW1079" s="8"/>
      <c r="BX1079" s="8"/>
      <c r="BY1079" s="8"/>
      <c r="BZ1079" s="8"/>
      <c r="CA1079" s="8"/>
      <c r="CB1079" s="8"/>
      <c r="CC1079" s="8"/>
      <c r="CD1079" s="8"/>
      <c r="CE1079" s="8"/>
      <c r="CF1079" s="8"/>
      <c r="CG1079" s="8"/>
      <c r="CH1079" s="8"/>
    </row>
    <row r="1080" spans="1:86">
      <c r="A1080" s="8"/>
      <c r="B1080" s="8"/>
      <c r="C1080" s="8"/>
      <c r="D1080" s="8"/>
      <c r="E1080" s="8"/>
      <c r="F1080" s="8"/>
      <c r="G1080" s="8"/>
      <c r="H1080" s="8"/>
      <c r="I1080" s="8"/>
      <c r="J1080" s="8"/>
      <c r="K1080" s="8"/>
      <c r="L1080" s="8"/>
      <c r="M1080" s="8"/>
      <c r="N1080" s="8"/>
      <c r="O1080" s="8"/>
      <c r="P1080" s="8"/>
      <c r="Q1080" s="8"/>
      <c r="R1080" s="8"/>
      <c r="S1080" s="8"/>
      <c r="T1080" s="8"/>
      <c r="U1080" s="8"/>
      <c r="V1080" s="8"/>
      <c r="W1080" s="8"/>
      <c r="X1080" s="8"/>
      <c r="Z1080" s="8"/>
      <c r="AA1080" s="8"/>
      <c r="AB1080" s="8"/>
      <c r="AC1080" s="8"/>
      <c r="AD1080" s="8"/>
      <c r="AE1080" s="8"/>
      <c r="AF1080" s="8"/>
      <c r="AG1080" s="8"/>
      <c r="AH1080" s="8"/>
      <c r="AI1080" s="8"/>
      <c r="AJ1080" s="8"/>
      <c r="AK1080" s="8"/>
      <c r="AL1080" s="8"/>
      <c r="AM1080" s="8"/>
      <c r="AN1080" s="8"/>
      <c r="AO1080" s="8"/>
      <c r="AP1080" s="8"/>
      <c r="AQ1080" s="8"/>
      <c r="AR1080" s="8"/>
      <c r="AS1080" s="8"/>
      <c r="AT1080" s="8"/>
      <c r="AU1080" s="8"/>
      <c r="AV1080" s="8"/>
      <c r="AW1080" s="8"/>
      <c r="AX1080" s="8"/>
      <c r="AY1080" s="8"/>
      <c r="AZ1080" s="8"/>
      <c r="BA1080" s="8"/>
      <c r="BB1080" s="8"/>
      <c r="BC1080" s="8"/>
      <c r="BD1080" s="8"/>
      <c r="BE1080" s="8"/>
      <c r="BF1080" s="8"/>
      <c r="BG1080" s="8"/>
      <c r="BH1080" s="8"/>
      <c r="BI1080" s="8"/>
      <c r="BJ1080" s="8"/>
      <c r="BK1080" s="8"/>
      <c r="BL1080" s="8"/>
      <c r="BM1080" s="8"/>
      <c r="BN1080" s="8"/>
      <c r="BO1080" s="8"/>
      <c r="BP1080" s="8"/>
      <c r="BQ1080" s="8"/>
      <c r="BR1080" s="8"/>
      <c r="BS1080" s="8"/>
      <c r="BT1080" s="8"/>
      <c r="BU1080" s="8"/>
      <c r="BV1080" s="8"/>
      <c r="BW1080" s="8"/>
      <c r="BX1080" s="8"/>
      <c r="BY1080" s="8"/>
      <c r="BZ1080" s="8"/>
      <c r="CA1080" s="8"/>
      <c r="CB1080" s="8"/>
      <c r="CC1080" s="8"/>
      <c r="CD1080" s="8"/>
      <c r="CE1080" s="8"/>
      <c r="CF1080" s="8"/>
      <c r="CG1080" s="8"/>
      <c r="CH1080" s="8"/>
    </row>
    <row r="1081" spans="1:86">
      <c r="A1081" s="8"/>
      <c r="B1081" s="8"/>
      <c r="C1081" s="8"/>
      <c r="D1081" s="8"/>
      <c r="E1081" s="8"/>
      <c r="F1081" s="8"/>
      <c r="G1081" s="8"/>
      <c r="H1081" s="8"/>
      <c r="I1081" s="8"/>
      <c r="J1081" s="8"/>
      <c r="K1081" s="8"/>
      <c r="L1081" s="8"/>
      <c r="M1081" s="8"/>
      <c r="N1081" s="8"/>
      <c r="O1081" s="8"/>
      <c r="P1081" s="8"/>
      <c r="Q1081" s="8"/>
      <c r="R1081" s="8"/>
      <c r="S1081" s="8"/>
      <c r="T1081" s="8"/>
      <c r="U1081" s="8"/>
      <c r="V1081" s="8"/>
      <c r="W1081" s="8"/>
      <c r="X1081" s="8"/>
      <c r="Z1081" s="8"/>
      <c r="AA1081" s="8"/>
      <c r="AB1081" s="8"/>
      <c r="AC1081" s="8"/>
      <c r="AD1081" s="8"/>
      <c r="AE1081" s="8"/>
      <c r="AF1081" s="8"/>
      <c r="AG1081" s="8"/>
      <c r="AH1081" s="8"/>
      <c r="AI1081" s="8"/>
      <c r="AJ1081" s="8"/>
      <c r="AK1081" s="8"/>
      <c r="AL1081" s="8"/>
      <c r="AM1081" s="8"/>
      <c r="AN1081" s="8"/>
      <c r="AO1081" s="8"/>
      <c r="AP1081" s="8"/>
      <c r="AQ1081" s="8"/>
      <c r="AR1081" s="8"/>
      <c r="AS1081" s="8"/>
      <c r="AT1081" s="8"/>
      <c r="AU1081" s="8"/>
      <c r="AV1081" s="8"/>
      <c r="AW1081" s="8"/>
      <c r="AX1081" s="8"/>
      <c r="AY1081" s="8"/>
      <c r="AZ1081" s="8"/>
      <c r="BA1081" s="8"/>
      <c r="BB1081" s="8"/>
      <c r="BC1081" s="8"/>
      <c r="BD1081" s="8"/>
      <c r="BE1081" s="8"/>
      <c r="BF1081" s="8"/>
      <c r="BG1081" s="8"/>
      <c r="BH1081" s="8"/>
      <c r="BI1081" s="8"/>
      <c r="BJ1081" s="8"/>
      <c r="BK1081" s="8"/>
      <c r="BL1081" s="8"/>
      <c r="BM1081" s="8"/>
      <c r="BN1081" s="8"/>
      <c r="BO1081" s="8"/>
      <c r="BP1081" s="8"/>
      <c r="BQ1081" s="8"/>
      <c r="BR1081" s="8"/>
      <c r="BS1081" s="8"/>
      <c r="BT1081" s="8"/>
      <c r="BU1081" s="8"/>
      <c r="BV1081" s="8"/>
      <c r="BW1081" s="8"/>
      <c r="BX1081" s="8"/>
      <c r="BY1081" s="8"/>
      <c r="BZ1081" s="8"/>
      <c r="CA1081" s="8"/>
      <c r="CB1081" s="8"/>
      <c r="CC1081" s="8"/>
      <c r="CD1081" s="8"/>
      <c r="CE1081" s="8"/>
      <c r="CF1081" s="8"/>
      <c r="CG1081" s="8"/>
      <c r="CH1081" s="8"/>
    </row>
    <row r="1082" spans="1:86">
      <c r="A1082" s="8"/>
      <c r="B1082" s="8"/>
      <c r="C1082" s="8"/>
      <c r="D1082" s="8"/>
      <c r="E1082" s="8"/>
      <c r="F1082" s="8"/>
      <c r="G1082" s="8"/>
      <c r="H1082" s="8"/>
      <c r="I1082" s="8"/>
      <c r="J1082" s="8"/>
      <c r="K1082" s="8"/>
      <c r="L1082" s="8"/>
      <c r="M1082" s="8"/>
      <c r="N1082" s="8"/>
      <c r="O1082" s="8"/>
      <c r="P1082" s="8"/>
      <c r="Q1082" s="8"/>
      <c r="R1082" s="8"/>
      <c r="S1082" s="8"/>
      <c r="T1082" s="8"/>
      <c r="U1082" s="8"/>
      <c r="V1082" s="8"/>
      <c r="W1082" s="8"/>
      <c r="X1082" s="8"/>
      <c r="Z1082" s="8"/>
      <c r="AA1082" s="8"/>
      <c r="AB1082" s="8"/>
      <c r="AC1082" s="8"/>
      <c r="AD1082" s="8"/>
      <c r="AE1082" s="8"/>
      <c r="AF1082" s="8"/>
      <c r="AG1082" s="8"/>
      <c r="AH1082" s="8"/>
      <c r="AI1082" s="8"/>
      <c r="AJ1082" s="8"/>
      <c r="AK1082" s="8"/>
      <c r="AL1082" s="8"/>
      <c r="AM1082" s="8"/>
      <c r="AN1082" s="8"/>
      <c r="AO1082" s="8"/>
      <c r="AP1082" s="8"/>
      <c r="AQ1082" s="8"/>
      <c r="AR1082" s="8"/>
      <c r="AS1082" s="8"/>
      <c r="AT1082" s="8"/>
      <c r="AU1082" s="8"/>
      <c r="AV1082" s="8"/>
      <c r="AW1082" s="8"/>
      <c r="AX1082" s="8"/>
      <c r="AY1082" s="8"/>
      <c r="AZ1082" s="8"/>
      <c r="BA1082" s="8"/>
      <c r="BB1082" s="8"/>
      <c r="BC1082" s="8"/>
      <c r="BD1082" s="8"/>
      <c r="BE1082" s="8"/>
      <c r="BF1082" s="8"/>
      <c r="BG1082" s="8"/>
      <c r="BH1082" s="8"/>
      <c r="BI1082" s="8"/>
      <c r="BJ1082" s="8"/>
      <c r="BK1082" s="8"/>
      <c r="BL1082" s="8"/>
      <c r="BM1082" s="8"/>
      <c r="BN1082" s="8"/>
      <c r="BO1082" s="8"/>
      <c r="BP1082" s="8"/>
      <c r="BQ1082" s="8"/>
      <c r="BR1082" s="8"/>
      <c r="BS1082" s="8"/>
      <c r="BT1082" s="8"/>
      <c r="BU1082" s="8"/>
      <c r="BV1082" s="8"/>
      <c r="BW1082" s="8"/>
      <c r="BX1082" s="8"/>
      <c r="BY1082" s="8"/>
      <c r="BZ1082" s="8"/>
      <c r="CA1082" s="8"/>
      <c r="CB1082" s="8"/>
      <c r="CC1082" s="8"/>
      <c r="CD1082" s="8"/>
      <c r="CE1082" s="8"/>
      <c r="CF1082" s="8"/>
      <c r="CG1082" s="8"/>
      <c r="CH1082" s="8"/>
    </row>
    <row r="1083" spans="1:86">
      <c r="A1083" s="8"/>
      <c r="B1083" s="8"/>
      <c r="C1083" s="8"/>
      <c r="D1083" s="8"/>
      <c r="E1083" s="8"/>
      <c r="F1083" s="8"/>
      <c r="G1083" s="8"/>
      <c r="H1083" s="8"/>
      <c r="I1083" s="8"/>
      <c r="J1083" s="8"/>
      <c r="K1083" s="8"/>
      <c r="L1083" s="8"/>
      <c r="M1083" s="8"/>
      <c r="N1083" s="8"/>
      <c r="O1083" s="8"/>
      <c r="P1083" s="8"/>
      <c r="Q1083" s="8"/>
      <c r="R1083" s="8"/>
      <c r="S1083" s="8"/>
      <c r="T1083" s="8"/>
      <c r="U1083" s="8"/>
      <c r="V1083" s="8"/>
      <c r="W1083" s="8"/>
      <c r="X1083" s="8"/>
      <c r="Z1083" s="8"/>
      <c r="AA1083" s="8"/>
      <c r="AB1083" s="8"/>
      <c r="AC1083" s="8"/>
      <c r="AD1083" s="8"/>
      <c r="AE1083" s="8"/>
      <c r="AF1083" s="8"/>
      <c r="AG1083" s="8"/>
      <c r="AH1083" s="8"/>
      <c r="AI1083" s="8"/>
      <c r="AJ1083" s="8"/>
      <c r="AK1083" s="8"/>
      <c r="AL1083" s="8"/>
      <c r="AM1083" s="8"/>
      <c r="AN1083" s="8"/>
      <c r="AO1083" s="8"/>
      <c r="AP1083" s="8"/>
      <c r="AQ1083" s="8"/>
      <c r="AR1083" s="8"/>
      <c r="AS1083" s="8"/>
      <c r="AT1083" s="8"/>
      <c r="AU1083" s="8"/>
      <c r="AV1083" s="8"/>
      <c r="AW1083" s="8"/>
      <c r="AX1083" s="8"/>
      <c r="AY1083" s="8"/>
      <c r="AZ1083" s="8"/>
      <c r="BA1083" s="8"/>
      <c r="BB1083" s="8"/>
      <c r="BC1083" s="8"/>
      <c r="BD1083" s="8"/>
      <c r="BE1083" s="8"/>
      <c r="BF1083" s="8"/>
      <c r="BG1083" s="8"/>
      <c r="BH1083" s="8"/>
      <c r="BI1083" s="8"/>
      <c r="BJ1083" s="8"/>
      <c r="BK1083" s="8"/>
      <c r="BL1083" s="8"/>
      <c r="BM1083" s="8"/>
      <c r="BN1083" s="8"/>
      <c r="BO1083" s="8"/>
      <c r="BP1083" s="8"/>
      <c r="BQ1083" s="8"/>
      <c r="BR1083" s="8"/>
      <c r="BS1083" s="8"/>
      <c r="BT1083" s="8"/>
      <c r="BU1083" s="8"/>
      <c r="BV1083" s="8"/>
      <c r="BW1083" s="8"/>
      <c r="BX1083" s="8"/>
      <c r="BY1083" s="8"/>
      <c r="BZ1083" s="8"/>
      <c r="CA1083" s="8"/>
      <c r="CB1083" s="8"/>
      <c r="CC1083" s="8"/>
      <c r="CD1083" s="8"/>
      <c r="CE1083" s="8"/>
      <c r="CF1083" s="8"/>
      <c r="CG1083" s="8"/>
      <c r="CH1083" s="8"/>
    </row>
    <row r="1084" spans="1:86">
      <c r="A1084" s="8"/>
      <c r="B1084" s="8"/>
      <c r="C1084" s="8"/>
      <c r="D1084" s="8"/>
      <c r="E1084" s="8"/>
      <c r="F1084" s="8"/>
      <c r="G1084" s="8"/>
      <c r="H1084" s="8"/>
      <c r="I1084" s="8"/>
      <c r="J1084" s="8"/>
      <c r="K1084" s="8"/>
      <c r="L1084" s="8"/>
      <c r="M1084" s="8"/>
      <c r="N1084" s="8"/>
      <c r="O1084" s="8"/>
      <c r="P1084" s="8"/>
      <c r="Q1084" s="8"/>
      <c r="R1084" s="8"/>
      <c r="S1084" s="8"/>
      <c r="T1084" s="8"/>
      <c r="U1084" s="8"/>
      <c r="V1084" s="8"/>
      <c r="W1084" s="8"/>
      <c r="X1084" s="8"/>
      <c r="Z1084" s="8"/>
      <c r="AA1084" s="8"/>
      <c r="AB1084" s="8"/>
      <c r="AC1084" s="8"/>
      <c r="AD1084" s="8"/>
      <c r="AE1084" s="8"/>
      <c r="AF1084" s="8"/>
      <c r="AG1084" s="8"/>
      <c r="AH1084" s="8"/>
      <c r="AI1084" s="8"/>
      <c r="AJ1084" s="8"/>
      <c r="AK1084" s="8"/>
      <c r="AL1084" s="8"/>
      <c r="AM1084" s="8"/>
      <c r="AN1084" s="8"/>
      <c r="AO1084" s="8"/>
      <c r="AP1084" s="8"/>
      <c r="AQ1084" s="8"/>
      <c r="AR1084" s="8"/>
      <c r="AS1084" s="8"/>
      <c r="AT1084" s="8"/>
      <c r="AU1084" s="8"/>
      <c r="AV1084" s="8"/>
      <c r="AW1084" s="8"/>
      <c r="AX1084" s="8"/>
      <c r="AY1084" s="8"/>
      <c r="AZ1084" s="8"/>
      <c r="BA1084" s="8"/>
      <c r="BB1084" s="8"/>
      <c r="BC1084" s="8"/>
      <c r="BD1084" s="8"/>
      <c r="BE1084" s="8"/>
      <c r="BF1084" s="8"/>
      <c r="BG1084" s="8"/>
      <c r="BH1084" s="8"/>
      <c r="BI1084" s="8"/>
      <c r="BJ1084" s="8"/>
      <c r="BK1084" s="8"/>
      <c r="BL1084" s="8"/>
      <c r="BM1084" s="8"/>
      <c r="BN1084" s="8"/>
      <c r="BO1084" s="8"/>
      <c r="BP1084" s="8"/>
      <c r="BQ1084" s="8"/>
      <c r="BR1084" s="8"/>
      <c r="BS1084" s="8"/>
      <c r="BT1084" s="8"/>
      <c r="BU1084" s="8"/>
      <c r="BV1084" s="8"/>
      <c r="BW1084" s="8"/>
      <c r="BX1084" s="8"/>
      <c r="BY1084" s="8"/>
      <c r="BZ1084" s="8"/>
      <c r="CA1084" s="8"/>
      <c r="CB1084" s="8"/>
      <c r="CC1084" s="8"/>
      <c r="CD1084" s="8"/>
      <c r="CE1084" s="8"/>
      <c r="CF1084" s="8"/>
      <c r="CG1084" s="8"/>
      <c r="CH1084" s="8"/>
    </row>
    <row r="1085" spans="1:86">
      <c r="A1085" s="8"/>
      <c r="B1085" s="8"/>
      <c r="C1085" s="8"/>
      <c r="D1085" s="8"/>
      <c r="E1085" s="8"/>
      <c r="F1085" s="8"/>
      <c r="G1085" s="8"/>
      <c r="H1085" s="8"/>
      <c r="I1085" s="8"/>
      <c r="J1085" s="8"/>
      <c r="K1085" s="8"/>
      <c r="L1085" s="8"/>
      <c r="M1085" s="8"/>
      <c r="N1085" s="8"/>
      <c r="O1085" s="8"/>
      <c r="P1085" s="8"/>
      <c r="Q1085" s="8"/>
      <c r="R1085" s="8"/>
      <c r="S1085" s="8"/>
      <c r="T1085" s="8"/>
      <c r="U1085" s="8"/>
      <c r="V1085" s="8"/>
      <c r="W1085" s="8"/>
      <c r="X1085" s="8"/>
      <c r="Z1085" s="8"/>
      <c r="AA1085" s="8"/>
      <c r="AB1085" s="8"/>
      <c r="AC1085" s="8"/>
      <c r="AD1085" s="8"/>
      <c r="AE1085" s="8"/>
      <c r="AF1085" s="8"/>
      <c r="AG1085" s="8"/>
      <c r="AH1085" s="8"/>
      <c r="AI1085" s="8"/>
      <c r="AJ1085" s="8"/>
      <c r="AK1085" s="8"/>
      <c r="AL1085" s="8"/>
      <c r="AM1085" s="8"/>
      <c r="AN1085" s="8"/>
      <c r="AO1085" s="8"/>
      <c r="AP1085" s="8"/>
      <c r="AQ1085" s="8"/>
      <c r="AR1085" s="8"/>
      <c r="AS1085" s="8"/>
      <c r="AT1085" s="8"/>
      <c r="AU1085" s="8"/>
      <c r="AV1085" s="8"/>
      <c r="AW1085" s="8"/>
      <c r="AX1085" s="8"/>
      <c r="AY1085" s="8"/>
      <c r="AZ1085" s="8"/>
      <c r="BA1085" s="8"/>
      <c r="BB1085" s="8"/>
      <c r="BC1085" s="8"/>
      <c r="BD1085" s="8"/>
      <c r="BE1085" s="8"/>
      <c r="BF1085" s="8"/>
      <c r="BG1085" s="8"/>
      <c r="BH1085" s="8"/>
      <c r="BI1085" s="8"/>
      <c r="BJ1085" s="8"/>
      <c r="BK1085" s="8"/>
      <c r="BL1085" s="8"/>
      <c r="BM1085" s="8"/>
      <c r="BN1085" s="8"/>
      <c r="BO1085" s="8"/>
      <c r="BP1085" s="8"/>
      <c r="BQ1085" s="8"/>
      <c r="BR1085" s="8"/>
      <c r="BS1085" s="8"/>
      <c r="BT1085" s="8"/>
      <c r="BU1085" s="8"/>
      <c r="BV1085" s="8"/>
      <c r="BW1085" s="8"/>
      <c r="BX1085" s="8"/>
      <c r="BY1085" s="8"/>
      <c r="BZ1085" s="8"/>
      <c r="CA1085" s="8"/>
      <c r="CB1085" s="8"/>
      <c r="CC1085" s="8"/>
      <c r="CD1085" s="8"/>
      <c r="CE1085" s="8"/>
      <c r="CF1085" s="8"/>
      <c r="CG1085" s="8"/>
      <c r="CH1085" s="8"/>
    </row>
    <row r="1086" spans="1:86">
      <c r="A1086" s="8"/>
      <c r="B1086" s="8"/>
      <c r="C1086" s="8"/>
      <c r="D1086" s="8"/>
      <c r="E1086" s="8"/>
      <c r="F1086" s="8"/>
      <c r="G1086" s="8"/>
      <c r="H1086" s="8"/>
      <c r="I1086" s="8"/>
      <c r="J1086" s="8"/>
      <c r="K1086" s="8"/>
      <c r="L1086" s="8"/>
      <c r="M1086" s="8"/>
      <c r="N1086" s="8"/>
      <c r="O1086" s="8"/>
      <c r="P1086" s="8"/>
      <c r="Q1086" s="8"/>
      <c r="R1086" s="8"/>
      <c r="S1086" s="8"/>
      <c r="T1086" s="8"/>
      <c r="U1086" s="8"/>
      <c r="V1086" s="8"/>
      <c r="W1086" s="8"/>
      <c r="X1086" s="8"/>
      <c r="Z1086" s="8"/>
      <c r="AA1086" s="8"/>
      <c r="AB1086" s="8"/>
      <c r="AC1086" s="8"/>
      <c r="AD1086" s="8"/>
      <c r="AE1086" s="8"/>
      <c r="AF1086" s="8"/>
      <c r="AG1086" s="8"/>
      <c r="AH1086" s="8"/>
      <c r="AI1086" s="8"/>
      <c r="AJ1086" s="8"/>
      <c r="AK1086" s="8"/>
      <c r="AL1086" s="8"/>
      <c r="AM1086" s="8"/>
      <c r="AN1086" s="8"/>
      <c r="AO1086" s="8"/>
      <c r="AP1086" s="8"/>
      <c r="AQ1086" s="8"/>
      <c r="AR1086" s="8"/>
      <c r="AS1086" s="8"/>
      <c r="AT1086" s="8"/>
      <c r="AU1086" s="8"/>
      <c r="AV1086" s="8"/>
      <c r="AW1086" s="8"/>
      <c r="AX1086" s="8"/>
      <c r="AY1086" s="8"/>
      <c r="AZ1086" s="8"/>
      <c r="BA1086" s="8"/>
      <c r="BB1086" s="8"/>
      <c r="BC1086" s="8"/>
      <c r="BD1086" s="8"/>
      <c r="BE1086" s="8"/>
      <c r="BF1086" s="8"/>
      <c r="BG1086" s="8"/>
      <c r="BH1086" s="8"/>
      <c r="BI1086" s="8"/>
      <c r="BJ1086" s="8"/>
      <c r="BK1086" s="8"/>
      <c r="BL1086" s="8"/>
      <c r="BM1086" s="8"/>
      <c r="BN1086" s="8"/>
      <c r="BO1086" s="8"/>
      <c r="BP1086" s="8"/>
      <c r="BQ1086" s="8"/>
      <c r="BR1086" s="8"/>
      <c r="BS1086" s="8"/>
      <c r="BT1086" s="8"/>
      <c r="BU1086" s="8"/>
      <c r="BV1086" s="8"/>
      <c r="BW1086" s="8"/>
      <c r="BX1086" s="8"/>
      <c r="BY1086" s="8"/>
      <c r="BZ1086" s="8"/>
      <c r="CA1086" s="8"/>
      <c r="CB1086" s="8"/>
      <c r="CC1086" s="8"/>
      <c r="CD1086" s="8"/>
      <c r="CE1086" s="8"/>
      <c r="CF1086" s="8"/>
      <c r="CG1086" s="8"/>
      <c r="CH1086" s="8"/>
    </row>
    <row r="1087" spans="1:86">
      <c r="A1087" s="8"/>
      <c r="B1087" s="8"/>
      <c r="C1087" s="8"/>
      <c r="D1087" s="8"/>
      <c r="E1087" s="8"/>
      <c r="F1087" s="8"/>
      <c r="G1087" s="8"/>
      <c r="H1087" s="8"/>
      <c r="I1087" s="8"/>
      <c r="J1087" s="8"/>
      <c r="K1087" s="8"/>
      <c r="L1087" s="8"/>
      <c r="M1087" s="8"/>
      <c r="N1087" s="8"/>
      <c r="O1087" s="8"/>
      <c r="P1087" s="8"/>
      <c r="Q1087" s="8"/>
      <c r="R1087" s="8"/>
      <c r="S1087" s="8"/>
      <c r="T1087" s="8"/>
      <c r="U1087" s="8"/>
      <c r="V1087" s="8"/>
      <c r="W1087" s="8"/>
      <c r="X1087" s="8"/>
      <c r="Z1087" s="8"/>
      <c r="AA1087" s="8"/>
      <c r="AB1087" s="8"/>
      <c r="AC1087" s="8"/>
      <c r="AD1087" s="8"/>
      <c r="AE1087" s="8"/>
      <c r="AF1087" s="8"/>
      <c r="AG1087" s="8"/>
      <c r="AH1087" s="8"/>
      <c r="AI1087" s="8"/>
      <c r="AJ1087" s="8"/>
      <c r="AK1087" s="8"/>
      <c r="AL1087" s="8"/>
      <c r="AM1087" s="8"/>
      <c r="AN1087" s="8"/>
      <c r="AO1087" s="8"/>
      <c r="AP1087" s="8"/>
      <c r="AQ1087" s="8"/>
      <c r="AR1087" s="8"/>
      <c r="AS1087" s="8"/>
      <c r="AT1087" s="8"/>
      <c r="AU1087" s="8"/>
      <c r="AV1087" s="8"/>
      <c r="AW1087" s="8"/>
      <c r="AX1087" s="8"/>
      <c r="AY1087" s="8"/>
      <c r="AZ1087" s="8"/>
      <c r="BA1087" s="8"/>
      <c r="BB1087" s="8"/>
      <c r="BC1087" s="8"/>
      <c r="BD1087" s="8"/>
      <c r="BE1087" s="8"/>
      <c r="BF1087" s="8"/>
      <c r="BG1087" s="8"/>
      <c r="BH1087" s="8"/>
      <c r="BI1087" s="8"/>
      <c r="BJ1087" s="8"/>
      <c r="BK1087" s="8"/>
      <c r="BL1087" s="8"/>
      <c r="BM1087" s="8"/>
      <c r="BN1087" s="8"/>
      <c r="BO1087" s="8"/>
      <c r="BP1087" s="8"/>
      <c r="BQ1087" s="8"/>
      <c r="BR1087" s="8"/>
      <c r="BS1087" s="8"/>
      <c r="BT1087" s="8"/>
      <c r="BU1087" s="8"/>
      <c r="BV1087" s="8"/>
      <c r="BW1087" s="8"/>
      <c r="BX1087" s="8"/>
      <c r="BY1087" s="8"/>
      <c r="BZ1087" s="8"/>
      <c r="CA1087" s="8"/>
      <c r="CB1087" s="8"/>
      <c r="CC1087" s="8"/>
      <c r="CD1087" s="8"/>
      <c r="CE1087" s="8"/>
      <c r="CF1087" s="8"/>
      <c r="CG1087" s="8"/>
      <c r="CH1087" s="8"/>
    </row>
    <row r="1088" spans="1:86">
      <c r="A1088" s="8"/>
      <c r="B1088" s="8"/>
      <c r="C1088" s="8"/>
      <c r="D1088" s="8"/>
      <c r="E1088" s="8"/>
      <c r="F1088" s="8"/>
      <c r="G1088" s="8"/>
      <c r="H1088" s="8"/>
      <c r="I1088" s="8"/>
      <c r="J1088" s="8"/>
      <c r="K1088" s="8"/>
      <c r="L1088" s="8"/>
      <c r="M1088" s="8"/>
      <c r="N1088" s="8"/>
      <c r="O1088" s="8"/>
      <c r="P1088" s="8"/>
      <c r="Q1088" s="8"/>
      <c r="R1088" s="8"/>
      <c r="S1088" s="8"/>
      <c r="T1088" s="8"/>
      <c r="U1088" s="8"/>
      <c r="V1088" s="8"/>
      <c r="W1088" s="8"/>
      <c r="X1088" s="8"/>
      <c r="Z1088" s="8"/>
      <c r="AA1088" s="8"/>
      <c r="AB1088" s="8"/>
      <c r="AC1088" s="8"/>
      <c r="AD1088" s="8"/>
      <c r="AE1088" s="8"/>
      <c r="AF1088" s="8"/>
      <c r="AG1088" s="8"/>
      <c r="AH1088" s="8"/>
      <c r="AI1088" s="8"/>
      <c r="AJ1088" s="8"/>
      <c r="AK1088" s="8"/>
      <c r="AL1088" s="8"/>
      <c r="AM1088" s="8"/>
      <c r="AN1088" s="8"/>
      <c r="AO1088" s="8"/>
      <c r="AP1088" s="8"/>
      <c r="AQ1088" s="8"/>
      <c r="AR1088" s="8"/>
      <c r="AS1088" s="8"/>
      <c r="AT1088" s="8"/>
      <c r="AU1088" s="8"/>
      <c r="AV1088" s="8"/>
      <c r="AW1088" s="8"/>
      <c r="AX1088" s="8"/>
      <c r="AY1088" s="8"/>
      <c r="AZ1088" s="8"/>
      <c r="BA1088" s="8"/>
      <c r="BB1088" s="8"/>
      <c r="BC1088" s="8"/>
      <c r="BD1088" s="8"/>
      <c r="BE1088" s="8"/>
      <c r="BF1088" s="8"/>
      <c r="BG1088" s="8"/>
      <c r="BH1088" s="8"/>
      <c r="BI1088" s="8"/>
      <c r="BJ1088" s="8"/>
      <c r="BK1088" s="8"/>
      <c r="BL1088" s="8"/>
      <c r="BM1088" s="8"/>
      <c r="BN1088" s="8"/>
      <c r="BO1088" s="8"/>
      <c r="BP1088" s="8"/>
      <c r="BQ1088" s="8"/>
      <c r="BR1088" s="8"/>
      <c r="BS1088" s="8"/>
      <c r="BT1088" s="8"/>
      <c r="BU1088" s="8"/>
      <c r="BV1088" s="8"/>
      <c r="BW1088" s="8"/>
      <c r="BX1088" s="8"/>
      <c r="BY1088" s="8"/>
      <c r="BZ1088" s="8"/>
      <c r="CA1088" s="8"/>
      <c r="CB1088" s="8"/>
      <c r="CC1088" s="8"/>
      <c r="CD1088" s="8"/>
      <c r="CE1088" s="8"/>
      <c r="CF1088" s="8"/>
      <c r="CG1088" s="8"/>
      <c r="CH1088" s="8"/>
    </row>
    <row r="1089" spans="1:86">
      <c r="A1089" s="8"/>
      <c r="B1089" s="8"/>
      <c r="C1089" s="8"/>
      <c r="D1089" s="8"/>
      <c r="E1089" s="8"/>
      <c r="F1089" s="8"/>
      <c r="G1089" s="8"/>
      <c r="H1089" s="8"/>
      <c r="I1089" s="8"/>
      <c r="J1089" s="8"/>
      <c r="K1089" s="8"/>
      <c r="L1089" s="8"/>
      <c r="M1089" s="8"/>
      <c r="N1089" s="8"/>
      <c r="O1089" s="8"/>
      <c r="P1089" s="8"/>
      <c r="Q1089" s="8"/>
      <c r="R1089" s="8"/>
      <c r="S1089" s="8"/>
      <c r="T1089" s="8"/>
      <c r="U1089" s="8"/>
      <c r="V1089" s="8"/>
      <c r="W1089" s="8"/>
      <c r="X1089" s="8"/>
      <c r="Z1089" s="8"/>
      <c r="AA1089" s="8"/>
      <c r="AB1089" s="8"/>
      <c r="AC1089" s="8"/>
      <c r="AD1089" s="8"/>
      <c r="AE1089" s="8"/>
      <c r="AF1089" s="8"/>
      <c r="AG1089" s="8"/>
      <c r="AH1089" s="8"/>
      <c r="AI1089" s="8"/>
      <c r="AJ1089" s="8"/>
      <c r="AK1089" s="8"/>
      <c r="AL1089" s="8"/>
      <c r="AM1089" s="8"/>
      <c r="AN1089" s="8"/>
      <c r="AO1089" s="8"/>
      <c r="AP1089" s="8"/>
      <c r="AQ1089" s="8"/>
      <c r="AR1089" s="8"/>
      <c r="AS1089" s="8"/>
      <c r="AT1089" s="8"/>
      <c r="AU1089" s="8"/>
      <c r="AV1089" s="8"/>
      <c r="AW1089" s="8"/>
      <c r="AX1089" s="8"/>
      <c r="AY1089" s="8"/>
      <c r="AZ1089" s="8"/>
      <c r="BA1089" s="8"/>
      <c r="BB1089" s="8"/>
      <c r="BC1089" s="8"/>
      <c r="BD1089" s="8"/>
      <c r="BE1089" s="8"/>
      <c r="BF1089" s="8"/>
      <c r="BG1089" s="8"/>
      <c r="BH1089" s="8"/>
      <c r="BI1089" s="8"/>
      <c r="BJ1089" s="8"/>
      <c r="BK1089" s="8"/>
      <c r="BL1089" s="8"/>
      <c r="BM1089" s="8"/>
      <c r="BN1089" s="8"/>
      <c r="BO1089" s="8"/>
      <c r="BP1089" s="8"/>
      <c r="BQ1089" s="8"/>
      <c r="BR1089" s="8"/>
      <c r="BS1089" s="8"/>
      <c r="BT1089" s="8"/>
      <c r="BU1089" s="8"/>
      <c r="BV1089" s="8"/>
      <c r="BW1089" s="8"/>
      <c r="BX1089" s="8"/>
      <c r="BY1089" s="8"/>
      <c r="BZ1089" s="8"/>
      <c r="CA1089" s="8"/>
      <c r="CB1089" s="8"/>
      <c r="CC1089" s="8"/>
      <c r="CD1089" s="8"/>
      <c r="CE1089" s="8"/>
      <c r="CF1089" s="8"/>
      <c r="CG1089" s="8"/>
      <c r="CH1089" s="8"/>
    </row>
    <row r="1090" spans="1:86">
      <c r="A1090" s="8"/>
      <c r="B1090" s="8"/>
      <c r="C1090" s="8"/>
      <c r="D1090" s="8"/>
      <c r="E1090" s="8"/>
      <c r="F1090" s="8"/>
      <c r="G1090" s="8"/>
      <c r="H1090" s="8"/>
      <c r="I1090" s="8"/>
      <c r="J1090" s="8"/>
      <c r="K1090" s="8"/>
      <c r="L1090" s="8"/>
      <c r="M1090" s="8"/>
      <c r="N1090" s="8"/>
      <c r="O1090" s="8"/>
      <c r="P1090" s="8"/>
      <c r="Q1090" s="8"/>
      <c r="R1090" s="8"/>
      <c r="S1090" s="8"/>
      <c r="T1090" s="8"/>
      <c r="U1090" s="8"/>
      <c r="V1090" s="8"/>
      <c r="W1090" s="8"/>
      <c r="X1090" s="8"/>
      <c r="Z1090" s="8"/>
      <c r="AA1090" s="8"/>
      <c r="AB1090" s="8"/>
      <c r="AC1090" s="8"/>
      <c r="AD1090" s="8"/>
      <c r="AE1090" s="8"/>
      <c r="AF1090" s="8"/>
      <c r="AG1090" s="8"/>
      <c r="AH1090" s="8"/>
      <c r="AI1090" s="8"/>
      <c r="AJ1090" s="8"/>
      <c r="AK1090" s="8"/>
      <c r="AL1090" s="8"/>
      <c r="AM1090" s="8"/>
      <c r="AN1090" s="8"/>
      <c r="AO1090" s="8"/>
      <c r="AP1090" s="8"/>
      <c r="AQ1090" s="8"/>
      <c r="AR1090" s="8"/>
      <c r="AS1090" s="8"/>
      <c r="AT1090" s="8"/>
      <c r="AU1090" s="8"/>
      <c r="AV1090" s="8"/>
      <c r="AW1090" s="8"/>
      <c r="AX1090" s="8"/>
      <c r="AY1090" s="8"/>
      <c r="AZ1090" s="8"/>
      <c r="BA1090" s="8"/>
      <c r="BB1090" s="8"/>
      <c r="BC1090" s="8"/>
      <c r="BD1090" s="8"/>
      <c r="BE1090" s="8"/>
      <c r="BF1090" s="8"/>
      <c r="BG1090" s="8"/>
      <c r="BH1090" s="8"/>
      <c r="BI1090" s="8"/>
      <c r="BJ1090" s="8"/>
      <c r="BK1090" s="8"/>
      <c r="BL1090" s="8"/>
      <c r="BM1090" s="8"/>
      <c r="BN1090" s="8"/>
      <c r="BO1090" s="8"/>
      <c r="BP1090" s="8"/>
      <c r="BQ1090" s="8"/>
      <c r="BR1090" s="8"/>
      <c r="BS1090" s="8"/>
      <c r="BT1090" s="8"/>
      <c r="BU1090" s="8"/>
      <c r="BV1090" s="8"/>
      <c r="BW1090" s="8"/>
      <c r="BX1090" s="8"/>
      <c r="BY1090" s="8"/>
      <c r="BZ1090" s="8"/>
      <c r="CA1090" s="8"/>
      <c r="CB1090" s="8"/>
      <c r="CC1090" s="8"/>
      <c r="CD1090" s="8"/>
      <c r="CE1090" s="8"/>
      <c r="CF1090" s="8"/>
      <c r="CG1090" s="8"/>
      <c r="CH1090" s="8"/>
    </row>
    <row r="1091" spans="1:86">
      <c r="A1091" s="8"/>
      <c r="B1091" s="8"/>
      <c r="C1091" s="8"/>
      <c r="D1091" s="8"/>
      <c r="E1091" s="8"/>
      <c r="F1091" s="8"/>
      <c r="G1091" s="8"/>
      <c r="H1091" s="8"/>
      <c r="I1091" s="8"/>
      <c r="J1091" s="8"/>
      <c r="K1091" s="8"/>
      <c r="L1091" s="8"/>
      <c r="M1091" s="8"/>
      <c r="N1091" s="8"/>
      <c r="O1091" s="8"/>
      <c r="P1091" s="8"/>
      <c r="Q1091" s="8"/>
      <c r="R1091" s="8"/>
      <c r="S1091" s="8"/>
      <c r="T1091" s="8"/>
      <c r="U1091" s="8"/>
      <c r="V1091" s="8"/>
      <c r="W1091" s="8"/>
      <c r="X1091" s="8"/>
      <c r="Z1091" s="8"/>
      <c r="AA1091" s="8"/>
      <c r="AB1091" s="8"/>
      <c r="AC1091" s="8"/>
      <c r="AD1091" s="8"/>
      <c r="AE1091" s="8"/>
      <c r="AF1091" s="8"/>
      <c r="AG1091" s="8"/>
      <c r="AH1091" s="8"/>
      <c r="AI1091" s="8"/>
      <c r="AJ1091" s="8"/>
      <c r="AK1091" s="8"/>
      <c r="AL1091" s="8"/>
      <c r="AM1091" s="8"/>
      <c r="AN1091" s="8"/>
      <c r="AO1091" s="8"/>
      <c r="AP1091" s="8"/>
      <c r="AQ1091" s="8"/>
      <c r="AR1091" s="8"/>
      <c r="AS1091" s="8"/>
      <c r="AT1091" s="8"/>
      <c r="AU1091" s="8"/>
      <c r="AV1091" s="8"/>
      <c r="AW1091" s="8"/>
      <c r="AX1091" s="8"/>
      <c r="AY1091" s="8"/>
      <c r="AZ1091" s="8"/>
      <c r="BA1091" s="8"/>
      <c r="BB1091" s="8"/>
      <c r="BC1091" s="8"/>
      <c r="BD1091" s="8"/>
      <c r="BE1091" s="8"/>
      <c r="BF1091" s="8"/>
      <c r="BG1091" s="8"/>
      <c r="BH1091" s="8"/>
      <c r="BI1091" s="8"/>
      <c r="BJ1091" s="8"/>
      <c r="BK1091" s="8"/>
      <c r="BL1091" s="8"/>
      <c r="BM1091" s="8"/>
      <c r="BN1091" s="8"/>
      <c r="BO1091" s="8"/>
      <c r="BP1091" s="8"/>
      <c r="BQ1091" s="8"/>
      <c r="BR1091" s="8"/>
      <c r="BS1091" s="8"/>
      <c r="BT1091" s="8"/>
      <c r="BU1091" s="8"/>
      <c r="BV1091" s="8"/>
      <c r="BW1091" s="8"/>
      <c r="BX1091" s="8"/>
      <c r="BY1091" s="8"/>
      <c r="BZ1091" s="8"/>
      <c r="CA1091" s="8"/>
      <c r="CB1091" s="8"/>
      <c r="CC1091" s="8"/>
      <c r="CD1091" s="8"/>
      <c r="CE1091" s="8"/>
      <c r="CF1091" s="8"/>
      <c r="CG1091" s="8"/>
      <c r="CH1091" s="8"/>
    </row>
    <row r="1092" spans="1:86">
      <c r="A1092" s="8"/>
      <c r="B1092" s="8"/>
      <c r="C1092" s="8"/>
      <c r="D1092" s="8"/>
      <c r="E1092" s="8"/>
      <c r="F1092" s="8"/>
      <c r="G1092" s="8"/>
      <c r="H1092" s="8"/>
      <c r="I1092" s="8"/>
      <c r="J1092" s="8"/>
      <c r="K1092" s="8"/>
      <c r="L1092" s="8"/>
      <c r="M1092" s="8"/>
      <c r="N1092" s="8"/>
      <c r="O1092" s="8"/>
      <c r="P1092" s="8"/>
      <c r="Q1092" s="8"/>
      <c r="R1092" s="8"/>
      <c r="S1092" s="8"/>
      <c r="T1092" s="8"/>
      <c r="U1092" s="8"/>
      <c r="V1092" s="8"/>
      <c r="W1092" s="8"/>
      <c r="X1092" s="8"/>
      <c r="Z1092" s="8"/>
      <c r="AA1092" s="8"/>
      <c r="AB1092" s="8"/>
      <c r="AC1092" s="8"/>
      <c r="AD1092" s="8"/>
      <c r="AE1092" s="8"/>
      <c r="AF1092" s="8"/>
      <c r="AG1092" s="8"/>
      <c r="AH1092" s="8"/>
      <c r="AI1092" s="8"/>
      <c r="AJ1092" s="8"/>
      <c r="AK1092" s="8"/>
      <c r="AL1092" s="8"/>
      <c r="AM1092" s="8"/>
      <c r="AN1092" s="8"/>
      <c r="AO1092" s="8"/>
      <c r="AP1092" s="8"/>
      <c r="AQ1092" s="8"/>
      <c r="AR1092" s="8"/>
      <c r="AS1092" s="8"/>
      <c r="AT1092" s="8"/>
      <c r="AU1092" s="8"/>
      <c r="AV1092" s="8"/>
      <c r="AW1092" s="8"/>
      <c r="AX1092" s="8"/>
      <c r="AY1092" s="8"/>
      <c r="AZ1092" s="8"/>
      <c r="BA1092" s="8"/>
      <c r="BB1092" s="8"/>
      <c r="BC1092" s="8"/>
      <c r="BD1092" s="8"/>
      <c r="BE1092" s="8"/>
      <c r="BF1092" s="8"/>
      <c r="BG1092" s="8"/>
      <c r="BH1092" s="8"/>
      <c r="BI1092" s="8"/>
      <c r="BJ1092" s="8"/>
      <c r="BK1092" s="8"/>
      <c r="BL1092" s="8"/>
      <c r="BM1092" s="8"/>
      <c r="BN1092" s="8"/>
      <c r="BO1092" s="8"/>
      <c r="BP1092" s="8"/>
      <c r="BQ1092" s="8"/>
      <c r="BR1092" s="8"/>
      <c r="BS1092" s="8"/>
      <c r="BT1092" s="8"/>
      <c r="BU1092" s="8"/>
      <c r="BV1092" s="8"/>
      <c r="BW1092" s="8"/>
      <c r="BX1092" s="8"/>
      <c r="BY1092" s="8"/>
      <c r="BZ1092" s="8"/>
      <c r="CA1092" s="8"/>
      <c r="CB1092" s="8"/>
      <c r="CC1092" s="8"/>
      <c r="CD1092" s="8"/>
      <c r="CE1092" s="8"/>
      <c r="CF1092" s="8"/>
      <c r="CG1092" s="8"/>
      <c r="CH1092" s="8"/>
    </row>
    <row r="1093" spans="1:86">
      <c r="A1093" s="8"/>
      <c r="B1093" s="8"/>
      <c r="C1093" s="8"/>
      <c r="D1093" s="8"/>
      <c r="E1093" s="8"/>
      <c r="F1093" s="8"/>
      <c r="G1093" s="8"/>
      <c r="H1093" s="8"/>
      <c r="I1093" s="8"/>
      <c r="J1093" s="8"/>
      <c r="K1093" s="8"/>
      <c r="L1093" s="8"/>
      <c r="M1093" s="8"/>
      <c r="N1093" s="8"/>
      <c r="O1093" s="8"/>
      <c r="P1093" s="8"/>
      <c r="Q1093" s="8"/>
      <c r="R1093" s="8"/>
      <c r="S1093" s="8"/>
      <c r="T1093" s="8"/>
      <c r="U1093" s="8"/>
      <c r="V1093" s="8"/>
      <c r="W1093" s="8"/>
      <c r="X1093" s="8"/>
      <c r="Z1093" s="8"/>
      <c r="AA1093" s="8"/>
      <c r="AB1093" s="8"/>
      <c r="AC1093" s="8"/>
      <c r="AD1093" s="8"/>
      <c r="AE1093" s="8"/>
      <c r="AF1093" s="8"/>
      <c r="AG1093" s="8"/>
      <c r="AH1093" s="8"/>
      <c r="AI1093" s="8"/>
      <c r="AJ1093" s="8"/>
      <c r="AK1093" s="8"/>
      <c r="AL1093" s="8"/>
      <c r="AM1093" s="8"/>
      <c r="AN1093" s="8"/>
      <c r="AO1093" s="8"/>
      <c r="AP1093" s="8"/>
      <c r="AQ1093" s="8"/>
      <c r="AR1093" s="8"/>
      <c r="AS1093" s="8"/>
      <c r="AT1093" s="8"/>
      <c r="AU1093" s="8"/>
      <c r="AV1093" s="8"/>
      <c r="AW1093" s="8"/>
      <c r="AX1093" s="8"/>
      <c r="AY1093" s="8"/>
      <c r="AZ1093" s="8"/>
      <c r="BA1093" s="8"/>
      <c r="BB1093" s="8"/>
      <c r="BC1093" s="8"/>
      <c r="BD1093" s="8"/>
      <c r="BE1093" s="8"/>
      <c r="BF1093" s="8"/>
      <c r="BG1093" s="8"/>
      <c r="BH1093" s="8"/>
      <c r="BI1093" s="8"/>
      <c r="BJ1093" s="8"/>
      <c r="BK1093" s="8"/>
      <c r="BL1093" s="8"/>
      <c r="BM1093" s="8"/>
      <c r="BN1093" s="8"/>
      <c r="BO1093" s="8"/>
      <c r="BP1093" s="8"/>
      <c r="BQ1093" s="8"/>
      <c r="BR1093" s="8"/>
      <c r="BS1093" s="8"/>
      <c r="BT1093" s="8"/>
      <c r="BU1093" s="8"/>
      <c r="BV1093" s="8"/>
      <c r="BW1093" s="8"/>
      <c r="BX1093" s="8"/>
      <c r="BY1093" s="8"/>
      <c r="BZ1093" s="8"/>
      <c r="CA1093" s="8"/>
      <c r="CB1093" s="8"/>
      <c r="CC1093" s="8"/>
      <c r="CD1093" s="8"/>
      <c r="CE1093" s="8"/>
      <c r="CF1093" s="8"/>
      <c r="CG1093" s="8"/>
      <c r="CH1093" s="8"/>
    </row>
    <row r="1094" spans="1:86">
      <c r="A1094" s="8"/>
      <c r="B1094" s="8"/>
      <c r="C1094" s="8"/>
      <c r="D1094" s="8"/>
      <c r="E1094" s="8"/>
      <c r="F1094" s="8"/>
      <c r="G1094" s="8"/>
      <c r="H1094" s="8"/>
      <c r="I1094" s="8"/>
      <c r="J1094" s="8"/>
      <c r="K1094" s="8"/>
      <c r="L1094" s="8"/>
      <c r="M1094" s="8"/>
      <c r="N1094" s="8"/>
      <c r="O1094" s="8"/>
      <c r="P1094" s="8"/>
      <c r="Q1094" s="8"/>
      <c r="R1094" s="8"/>
      <c r="S1094" s="8"/>
      <c r="T1094" s="8"/>
      <c r="U1094" s="8"/>
      <c r="V1094" s="8"/>
      <c r="W1094" s="8"/>
      <c r="X1094" s="8"/>
      <c r="Z1094" s="8"/>
      <c r="AA1094" s="8"/>
      <c r="AB1094" s="8"/>
      <c r="AC1094" s="8"/>
      <c r="AD1094" s="8"/>
      <c r="AE1094" s="8"/>
      <c r="AF1094" s="8"/>
      <c r="AG1094" s="8"/>
      <c r="AH1094" s="8"/>
      <c r="AI1094" s="8"/>
      <c r="AJ1094" s="8"/>
      <c r="AK1094" s="8"/>
      <c r="AL1094" s="8"/>
      <c r="AM1094" s="8"/>
      <c r="AN1094" s="8"/>
      <c r="AO1094" s="8"/>
      <c r="AP1094" s="8"/>
      <c r="AQ1094" s="8"/>
      <c r="AR1094" s="8"/>
      <c r="AS1094" s="8"/>
      <c r="AT1094" s="8"/>
      <c r="AU1094" s="8"/>
      <c r="AV1094" s="8"/>
      <c r="AW1094" s="8"/>
      <c r="AX1094" s="8"/>
      <c r="AY1094" s="8"/>
      <c r="AZ1094" s="8"/>
      <c r="BA1094" s="8"/>
      <c r="BB1094" s="8"/>
      <c r="BC1094" s="8"/>
      <c r="BD1094" s="8"/>
      <c r="BE1094" s="8"/>
      <c r="BF1094" s="8"/>
      <c r="BG1094" s="8"/>
      <c r="BH1094" s="8"/>
      <c r="BI1094" s="8"/>
      <c r="BJ1094" s="8"/>
      <c r="BK1094" s="8"/>
      <c r="BL1094" s="8"/>
      <c r="BM1094" s="8"/>
      <c r="BN1094" s="8"/>
      <c r="BO1094" s="8"/>
      <c r="BP1094" s="8"/>
      <c r="BQ1094" s="8"/>
      <c r="BR1094" s="8"/>
      <c r="BS1094" s="8"/>
      <c r="BT1094" s="8"/>
      <c r="BU1094" s="8"/>
      <c r="BV1094" s="8"/>
      <c r="BW1094" s="8"/>
      <c r="BX1094" s="8"/>
      <c r="BY1094" s="8"/>
      <c r="BZ1094" s="8"/>
      <c r="CA1094" s="8"/>
      <c r="CB1094" s="8"/>
      <c r="CC1094" s="8"/>
      <c r="CD1094" s="8"/>
      <c r="CE1094" s="8"/>
      <c r="CF1094" s="8"/>
      <c r="CG1094" s="8"/>
      <c r="CH1094" s="8"/>
    </row>
    <row r="1095" spans="1:86">
      <c r="A1095" s="8"/>
      <c r="B1095" s="8"/>
      <c r="C1095" s="8"/>
      <c r="D1095" s="8"/>
      <c r="E1095" s="8"/>
      <c r="F1095" s="8"/>
      <c r="G1095" s="8"/>
      <c r="H1095" s="8"/>
      <c r="I1095" s="8"/>
      <c r="J1095" s="8"/>
      <c r="K1095" s="8"/>
      <c r="L1095" s="8"/>
      <c r="M1095" s="8"/>
      <c r="N1095" s="8"/>
      <c r="O1095" s="8"/>
      <c r="P1095" s="8"/>
      <c r="Q1095" s="8"/>
      <c r="R1095" s="8"/>
      <c r="S1095" s="8"/>
      <c r="T1095" s="8"/>
      <c r="U1095" s="8"/>
      <c r="V1095" s="8"/>
      <c r="W1095" s="8"/>
      <c r="X1095" s="8"/>
      <c r="Z1095" s="8"/>
      <c r="AA1095" s="8"/>
      <c r="AB1095" s="8"/>
      <c r="AC1095" s="8"/>
      <c r="AD1095" s="8"/>
      <c r="AE1095" s="8"/>
      <c r="AF1095" s="8"/>
      <c r="AG1095" s="8"/>
      <c r="AH1095" s="8"/>
      <c r="AI1095" s="8"/>
      <c r="AJ1095" s="8"/>
      <c r="AK1095" s="8"/>
      <c r="AL1095" s="8"/>
      <c r="AM1095" s="8"/>
      <c r="AN1095" s="8"/>
      <c r="AO1095" s="8"/>
      <c r="AP1095" s="8"/>
      <c r="AQ1095" s="8"/>
      <c r="AR1095" s="8"/>
      <c r="AS1095" s="8"/>
      <c r="AT1095" s="8"/>
      <c r="AU1095" s="8"/>
      <c r="AV1095" s="8"/>
      <c r="AW1095" s="8"/>
      <c r="AX1095" s="8"/>
      <c r="AY1095" s="8"/>
      <c r="AZ1095" s="8"/>
      <c r="BA1095" s="8"/>
      <c r="BB1095" s="8"/>
      <c r="BC1095" s="8"/>
      <c r="BD1095" s="8"/>
      <c r="BE1095" s="8"/>
      <c r="BF1095" s="8"/>
      <c r="BG1095" s="8"/>
      <c r="BH1095" s="8"/>
      <c r="BI1095" s="8"/>
      <c r="BJ1095" s="8"/>
      <c r="BK1095" s="8"/>
      <c r="BL1095" s="8"/>
      <c r="BM1095" s="8"/>
      <c r="BN1095" s="8"/>
      <c r="BO1095" s="8"/>
      <c r="BP1095" s="8"/>
      <c r="BQ1095" s="8"/>
      <c r="BR1095" s="8"/>
      <c r="BS1095" s="8"/>
      <c r="BT1095" s="8"/>
      <c r="BU1095" s="8"/>
      <c r="BV1095" s="8"/>
      <c r="BW1095" s="8"/>
      <c r="BX1095" s="8"/>
      <c r="BY1095" s="8"/>
      <c r="BZ1095" s="8"/>
      <c r="CA1095" s="8"/>
      <c r="CB1095" s="8"/>
      <c r="CC1095" s="8"/>
      <c r="CD1095" s="8"/>
      <c r="CE1095" s="8"/>
      <c r="CF1095" s="8"/>
      <c r="CG1095" s="8"/>
      <c r="CH1095" s="8"/>
    </row>
    <row r="1096" spans="1:86">
      <c r="A1096" s="8"/>
      <c r="B1096" s="8"/>
      <c r="C1096" s="8"/>
      <c r="D1096" s="8"/>
      <c r="E1096" s="8"/>
      <c r="F1096" s="8"/>
      <c r="G1096" s="8"/>
      <c r="H1096" s="8"/>
      <c r="I1096" s="8"/>
      <c r="J1096" s="8"/>
      <c r="K1096" s="8"/>
      <c r="L1096" s="8"/>
      <c r="M1096" s="8"/>
      <c r="N1096" s="8"/>
      <c r="O1096" s="8"/>
      <c r="P1096" s="8"/>
      <c r="Q1096" s="8"/>
      <c r="R1096" s="8"/>
      <c r="S1096" s="8"/>
      <c r="T1096" s="8"/>
      <c r="U1096" s="8"/>
      <c r="V1096" s="8"/>
      <c r="W1096" s="8"/>
      <c r="X1096" s="8"/>
      <c r="Z1096" s="8"/>
      <c r="AA1096" s="8"/>
      <c r="AB1096" s="8"/>
      <c r="AC1096" s="8"/>
      <c r="AD1096" s="8"/>
      <c r="AE1096" s="8"/>
      <c r="AF1096" s="8"/>
      <c r="AG1096" s="8"/>
      <c r="AH1096" s="8"/>
      <c r="AI1096" s="8"/>
      <c r="AJ1096" s="8"/>
      <c r="AK1096" s="8"/>
      <c r="AL1096" s="8"/>
      <c r="AM1096" s="8"/>
      <c r="AN1096" s="8"/>
      <c r="AO1096" s="8"/>
      <c r="AP1096" s="8"/>
      <c r="AQ1096" s="8"/>
      <c r="AR1096" s="8"/>
      <c r="AS1096" s="8"/>
      <c r="AT1096" s="8"/>
      <c r="AU1096" s="8"/>
      <c r="AV1096" s="8"/>
      <c r="AW1096" s="8"/>
      <c r="AX1096" s="8"/>
      <c r="AY1096" s="8"/>
      <c r="AZ1096" s="8"/>
      <c r="BA1096" s="8"/>
      <c r="BB1096" s="8"/>
      <c r="BC1096" s="8"/>
      <c r="BD1096" s="8"/>
      <c r="BE1096" s="8"/>
      <c r="BF1096" s="8"/>
      <c r="BG1096" s="8"/>
      <c r="BH1096" s="8"/>
      <c r="BI1096" s="8"/>
      <c r="BJ1096" s="8"/>
      <c r="BK1096" s="8"/>
      <c r="BL1096" s="8"/>
      <c r="BM1096" s="8"/>
      <c r="BN1096" s="8"/>
      <c r="BO1096" s="8"/>
      <c r="BP1096" s="8"/>
      <c r="BQ1096" s="8"/>
      <c r="BR1096" s="8"/>
      <c r="BS1096" s="8"/>
      <c r="BT1096" s="8"/>
      <c r="BU1096" s="8"/>
      <c r="BV1096" s="8"/>
      <c r="BW1096" s="8"/>
      <c r="BX1096" s="8"/>
      <c r="BY1096" s="8"/>
      <c r="BZ1096" s="8"/>
      <c r="CA1096" s="8"/>
      <c r="CB1096" s="8"/>
      <c r="CC1096" s="8"/>
      <c r="CD1096" s="8"/>
      <c r="CE1096" s="8"/>
      <c r="CF1096" s="8"/>
      <c r="CG1096" s="8"/>
      <c r="CH1096" s="8"/>
    </row>
    <row r="1097" spans="1:86">
      <c r="A1097" s="8"/>
      <c r="B1097" s="8"/>
      <c r="C1097" s="8"/>
      <c r="D1097" s="8"/>
      <c r="E1097" s="8"/>
      <c r="F1097" s="8"/>
      <c r="G1097" s="8"/>
      <c r="H1097" s="8"/>
      <c r="I1097" s="8"/>
      <c r="J1097" s="8"/>
      <c r="K1097" s="8"/>
      <c r="L1097" s="8"/>
      <c r="M1097" s="8"/>
      <c r="N1097" s="8"/>
      <c r="O1097" s="8"/>
      <c r="P1097" s="8"/>
      <c r="Q1097" s="8"/>
      <c r="R1097" s="8"/>
      <c r="S1097" s="8"/>
      <c r="T1097" s="8"/>
      <c r="U1097" s="8"/>
      <c r="V1097" s="8"/>
      <c r="W1097" s="8"/>
      <c r="X1097" s="8"/>
      <c r="Z1097" s="8"/>
      <c r="AA1097" s="8"/>
      <c r="AB1097" s="8"/>
      <c r="AC1097" s="8"/>
      <c r="AD1097" s="8"/>
      <c r="AE1097" s="8"/>
      <c r="AF1097" s="8"/>
      <c r="AG1097" s="8"/>
      <c r="AH1097" s="8"/>
      <c r="AI1097" s="8"/>
      <c r="AJ1097" s="8"/>
      <c r="AK1097" s="8"/>
      <c r="AL1097" s="8"/>
      <c r="AM1097" s="8"/>
      <c r="AN1097" s="8"/>
      <c r="AO1097" s="8"/>
      <c r="AP1097" s="8"/>
      <c r="AQ1097" s="8"/>
      <c r="AR1097" s="8"/>
      <c r="AS1097" s="8"/>
      <c r="AT1097" s="8"/>
      <c r="AU1097" s="8"/>
      <c r="AV1097" s="8"/>
      <c r="AW1097" s="8"/>
      <c r="AX1097" s="8"/>
      <c r="AY1097" s="8"/>
      <c r="AZ1097" s="8"/>
      <c r="BA1097" s="8"/>
      <c r="BB1097" s="8"/>
      <c r="BC1097" s="8"/>
      <c r="BD1097" s="8"/>
      <c r="BE1097" s="8"/>
      <c r="BF1097" s="8"/>
      <c r="BG1097" s="8"/>
      <c r="BH1097" s="8"/>
      <c r="BI1097" s="8"/>
      <c r="BJ1097" s="8"/>
      <c r="BK1097" s="8"/>
      <c r="BL1097" s="8"/>
      <c r="BM1097" s="8"/>
      <c r="BN1097" s="8"/>
      <c r="BO1097" s="8"/>
      <c r="BP1097" s="8"/>
      <c r="BQ1097" s="8"/>
      <c r="BR1097" s="8"/>
      <c r="BS1097" s="8"/>
      <c r="BT1097" s="8"/>
      <c r="BU1097" s="8"/>
      <c r="BV1097" s="8"/>
      <c r="BW1097" s="8"/>
      <c r="BX1097" s="8"/>
      <c r="BY1097" s="8"/>
      <c r="BZ1097" s="8"/>
      <c r="CA1097" s="8"/>
      <c r="CB1097" s="8"/>
      <c r="CC1097" s="8"/>
      <c r="CD1097" s="8"/>
      <c r="CE1097" s="8"/>
      <c r="CF1097" s="8"/>
      <c r="CG1097" s="8"/>
      <c r="CH1097" s="8"/>
    </row>
    <row r="1098" spans="1:86">
      <c r="A1098" s="8"/>
      <c r="B1098" s="8"/>
      <c r="C1098" s="8"/>
      <c r="D1098" s="8"/>
      <c r="E1098" s="8"/>
      <c r="F1098" s="8"/>
      <c r="G1098" s="8"/>
      <c r="H1098" s="8"/>
      <c r="I1098" s="8"/>
      <c r="J1098" s="8"/>
      <c r="K1098" s="8"/>
      <c r="L1098" s="8"/>
      <c r="M1098" s="8"/>
      <c r="N1098" s="8"/>
      <c r="O1098" s="8"/>
      <c r="P1098" s="8"/>
      <c r="Q1098" s="8"/>
      <c r="R1098" s="8"/>
      <c r="S1098" s="8"/>
      <c r="T1098" s="8"/>
      <c r="U1098" s="8"/>
      <c r="V1098" s="8"/>
      <c r="W1098" s="8"/>
      <c r="X1098" s="8"/>
      <c r="Z1098" s="8"/>
      <c r="AA1098" s="8"/>
      <c r="AB1098" s="8"/>
      <c r="AC1098" s="8"/>
      <c r="AD1098" s="8"/>
      <c r="AE1098" s="8"/>
      <c r="AF1098" s="8"/>
      <c r="AG1098" s="8"/>
      <c r="AH1098" s="8"/>
      <c r="AI1098" s="8"/>
      <c r="AJ1098" s="8"/>
      <c r="AK1098" s="8"/>
      <c r="AL1098" s="8"/>
      <c r="AM1098" s="8"/>
      <c r="AN1098" s="8"/>
      <c r="AO1098" s="8"/>
      <c r="AP1098" s="8"/>
      <c r="AQ1098" s="8"/>
      <c r="AR1098" s="8"/>
      <c r="AS1098" s="8"/>
      <c r="AT1098" s="8"/>
      <c r="AU1098" s="8"/>
      <c r="AV1098" s="8"/>
      <c r="AW1098" s="8"/>
      <c r="AX1098" s="8"/>
      <c r="AY1098" s="8"/>
      <c r="AZ1098" s="8"/>
      <c r="BA1098" s="8"/>
      <c r="BB1098" s="8"/>
      <c r="BC1098" s="8"/>
      <c r="BD1098" s="8"/>
      <c r="BE1098" s="8"/>
      <c r="BF1098" s="8"/>
      <c r="BG1098" s="8"/>
      <c r="BH1098" s="8"/>
      <c r="BI1098" s="8"/>
      <c r="BJ1098" s="8"/>
      <c r="BK1098" s="8"/>
      <c r="BL1098" s="8"/>
      <c r="BM1098" s="8"/>
      <c r="BN1098" s="8"/>
      <c r="BO1098" s="8"/>
      <c r="BP1098" s="8"/>
      <c r="BQ1098" s="8"/>
      <c r="BR1098" s="8"/>
      <c r="BS1098" s="8"/>
      <c r="BT1098" s="8"/>
      <c r="BU1098" s="8"/>
      <c r="BV1098" s="8"/>
      <c r="BW1098" s="8"/>
      <c r="BX1098" s="8"/>
      <c r="BY1098" s="8"/>
      <c r="BZ1098" s="8"/>
      <c r="CA1098" s="8"/>
      <c r="CB1098" s="8"/>
      <c r="CC1098" s="8"/>
      <c r="CD1098" s="8"/>
      <c r="CE1098" s="8"/>
      <c r="CF1098" s="8"/>
      <c r="CG1098" s="8"/>
      <c r="CH1098" s="8"/>
    </row>
    <row r="1099" spans="1:86">
      <c r="A1099" s="8"/>
      <c r="B1099" s="8"/>
      <c r="C1099" s="8"/>
      <c r="D1099" s="8"/>
      <c r="E1099" s="8"/>
      <c r="F1099" s="8"/>
      <c r="G1099" s="8"/>
      <c r="H1099" s="8"/>
      <c r="I1099" s="8"/>
      <c r="J1099" s="8"/>
      <c r="K1099" s="8"/>
      <c r="L1099" s="8"/>
      <c r="M1099" s="8"/>
      <c r="N1099" s="8"/>
      <c r="O1099" s="8"/>
      <c r="P1099" s="8"/>
      <c r="Q1099" s="8"/>
      <c r="R1099" s="8"/>
      <c r="S1099" s="8"/>
      <c r="T1099" s="8"/>
      <c r="U1099" s="8"/>
      <c r="V1099" s="8"/>
      <c r="W1099" s="8"/>
      <c r="X1099" s="8"/>
      <c r="Z1099" s="8"/>
      <c r="AA1099" s="8"/>
      <c r="AB1099" s="8"/>
      <c r="AC1099" s="8"/>
      <c r="AD1099" s="8"/>
      <c r="AE1099" s="8"/>
      <c r="AF1099" s="8"/>
      <c r="AG1099" s="8"/>
      <c r="AH1099" s="8"/>
      <c r="AI1099" s="8"/>
      <c r="AJ1099" s="8"/>
      <c r="AK1099" s="8"/>
      <c r="AL1099" s="8"/>
      <c r="AM1099" s="8"/>
      <c r="AN1099" s="8"/>
      <c r="AO1099" s="8"/>
      <c r="AP1099" s="8"/>
      <c r="AQ1099" s="8"/>
      <c r="AR1099" s="8"/>
      <c r="AS1099" s="8"/>
      <c r="AT1099" s="8"/>
      <c r="AU1099" s="8"/>
      <c r="AV1099" s="8"/>
      <c r="AW1099" s="8"/>
      <c r="AX1099" s="8"/>
      <c r="AY1099" s="8"/>
      <c r="AZ1099" s="8"/>
      <c r="BA1099" s="8"/>
      <c r="BB1099" s="8"/>
      <c r="BC1099" s="8"/>
      <c r="BD1099" s="8"/>
      <c r="BE1099" s="8"/>
      <c r="BF1099" s="8"/>
      <c r="BG1099" s="8"/>
      <c r="BH1099" s="8"/>
      <c r="BI1099" s="8"/>
      <c r="BJ1099" s="8"/>
      <c r="BK1099" s="8"/>
      <c r="BL1099" s="8"/>
      <c r="BM1099" s="8"/>
      <c r="BN1099" s="8"/>
      <c r="BO1099" s="8"/>
      <c r="BP1099" s="8"/>
      <c r="BQ1099" s="8"/>
      <c r="BR1099" s="8"/>
      <c r="BS1099" s="8"/>
      <c r="BT1099" s="8"/>
      <c r="BU1099" s="8"/>
      <c r="BV1099" s="8"/>
      <c r="BW1099" s="8"/>
      <c r="BX1099" s="8"/>
      <c r="BY1099" s="8"/>
      <c r="BZ1099" s="8"/>
      <c r="CA1099" s="8"/>
      <c r="CB1099" s="8"/>
      <c r="CC1099" s="8"/>
      <c r="CD1099" s="8"/>
      <c r="CE1099" s="8"/>
      <c r="CF1099" s="8"/>
      <c r="CG1099" s="8"/>
      <c r="CH1099" s="8"/>
    </row>
    <row r="1100" spans="1:86">
      <c r="A1100" s="8"/>
      <c r="B1100" s="8"/>
      <c r="C1100" s="8"/>
      <c r="D1100" s="8"/>
      <c r="E1100" s="8"/>
      <c r="F1100" s="8"/>
      <c r="G1100" s="8"/>
      <c r="H1100" s="8"/>
      <c r="I1100" s="8"/>
      <c r="J1100" s="8"/>
      <c r="K1100" s="8"/>
      <c r="L1100" s="8"/>
      <c r="M1100" s="8"/>
      <c r="N1100" s="8"/>
      <c r="O1100" s="8"/>
      <c r="P1100" s="8"/>
      <c r="Q1100" s="8"/>
      <c r="R1100" s="8"/>
      <c r="S1100" s="8"/>
      <c r="T1100" s="8"/>
      <c r="U1100" s="8"/>
      <c r="V1100" s="8"/>
      <c r="W1100" s="8"/>
      <c r="X1100" s="8"/>
      <c r="Z1100" s="8"/>
      <c r="AA1100" s="8"/>
      <c r="AB1100" s="8"/>
      <c r="AC1100" s="8"/>
      <c r="AD1100" s="8"/>
      <c r="AE1100" s="8"/>
      <c r="AF1100" s="8"/>
      <c r="AG1100" s="8"/>
      <c r="AH1100" s="8"/>
      <c r="AI1100" s="8"/>
      <c r="AJ1100" s="8"/>
      <c r="AK1100" s="8"/>
      <c r="AL1100" s="8"/>
      <c r="AM1100" s="8"/>
      <c r="AN1100" s="8"/>
      <c r="AO1100" s="8"/>
      <c r="AP1100" s="8"/>
      <c r="AQ1100" s="8"/>
      <c r="AR1100" s="8"/>
      <c r="AS1100" s="8"/>
      <c r="AT1100" s="8"/>
      <c r="AU1100" s="8"/>
      <c r="AV1100" s="8"/>
      <c r="AW1100" s="8"/>
      <c r="AX1100" s="8"/>
      <c r="AY1100" s="8"/>
      <c r="AZ1100" s="8"/>
      <c r="BA1100" s="8"/>
      <c r="BB1100" s="8"/>
      <c r="BC1100" s="8"/>
      <c r="BD1100" s="8"/>
      <c r="BE1100" s="8"/>
      <c r="BF1100" s="8"/>
      <c r="BG1100" s="8"/>
      <c r="BH1100" s="8"/>
      <c r="BI1100" s="8"/>
      <c r="BJ1100" s="8"/>
      <c r="BK1100" s="8"/>
      <c r="BL1100" s="8"/>
      <c r="BM1100" s="8"/>
      <c r="BN1100" s="8"/>
      <c r="BO1100" s="8"/>
      <c r="BP1100" s="8"/>
      <c r="BQ1100" s="8"/>
      <c r="BR1100" s="8"/>
      <c r="BS1100" s="8"/>
      <c r="BT1100" s="8"/>
      <c r="BU1100" s="8"/>
      <c r="BV1100" s="8"/>
      <c r="BW1100" s="8"/>
      <c r="BX1100" s="8"/>
      <c r="BY1100" s="8"/>
      <c r="BZ1100" s="8"/>
      <c r="CA1100" s="8"/>
      <c r="CB1100" s="8"/>
      <c r="CC1100" s="8"/>
      <c r="CD1100" s="8"/>
      <c r="CE1100" s="8"/>
      <c r="CF1100" s="8"/>
      <c r="CG1100" s="8"/>
      <c r="CH1100" s="8"/>
    </row>
    <row r="1101" spans="1:86">
      <c r="A1101" s="8"/>
      <c r="B1101" s="8"/>
      <c r="C1101" s="8"/>
      <c r="D1101" s="8"/>
      <c r="E1101" s="8"/>
      <c r="F1101" s="8"/>
      <c r="G1101" s="8"/>
      <c r="H1101" s="8"/>
      <c r="I1101" s="8"/>
      <c r="J1101" s="8"/>
      <c r="K1101" s="8"/>
      <c r="L1101" s="8"/>
      <c r="M1101" s="8"/>
      <c r="N1101" s="8"/>
      <c r="O1101" s="8"/>
      <c r="P1101" s="8"/>
      <c r="Q1101" s="8"/>
      <c r="R1101" s="8"/>
      <c r="S1101" s="8"/>
      <c r="T1101" s="8"/>
      <c r="U1101" s="8"/>
      <c r="V1101" s="8"/>
      <c r="W1101" s="8"/>
      <c r="X1101" s="8"/>
      <c r="Z1101" s="8"/>
      <c r="AA1101" s="8"/>
      <c r="AB1101" s="8"/>
      <c r="AC1101" s="8"/>
      <c r="AD1101" s="8"/>
      <c r="AE1101" s="8"/>
      <c r="AF1101" s="8"/>
      <c r="AG1101" s="8"/>
      <c r="AH1101" s="8"/>
      <c r="AI1101" s="8"/>
      <c r="AJ1101" s="8"/>
      <c r="AK1101" s="8"/>
      <c r="AL1101" s="8"/>
      <c r="AM1101" s="8"/>
      <c r="AN1101" s="8"/>
      <c r="AO1101" s="8"/>
      <c r="AP1101" s="8"/>
      <c r="AQ1101" s="8"/>
      <c r="AR1101" s="8"/>
      <c r="AS1101" s="8"/>
      <c r="AT1101" s="8"/>
      <c r="AU1101" s="8"/>
      <c r="AV1101" s="8"/>
      <c r="AW1101" s="8"/>
      <c r="AX1101" s="8"/>
      <c r="AY1101" s="8"/>
      <c r="AZ1101" s="8"/>
      <c r="BA1101" s="8"/>
      <c r="BB1101" s="8"/>
      <c r="BC1101" s="8"/>
      <c r="BD1101" s="8"/>
      <c r="BE1101" s="8"/>
      <c r="BF1101" s="8"/>
      <c r="BG1101" s="8"/>
      <c r="BH1101" s="8"/>
      <c r="BI1101" s="8"/>
      <c r="BJ1101" s="8"/>
      <c r="BK1101" s="8"/>
      <c r="BL1101" s="8"/>
      <c r="BM1101" s="8"/>
      <c r="BN1101" s="8"/>
      <c r="BO1101" s="8"/>
      <c r="BP1101" s="8"/>
      <c r="BQ1101" s="8"/>
      <c r="BR1101" s="8"/>
      <c r="BS1101" s="8"/>
      <c r="BT1101" s="8"/>
      <c r="BU1101" s="8"/>
      <c r="BV1101" s="8"/>
      <c r="BW1101" s="8"/>
      <c r="BX1101" s="8"/>
      <c r="BY1101" s="8"/>
      <c r="BZ1101" s="8"/>
      <c r="CA1101" s="8"/>
      <c r="CB1101" s="8"/>
      <c r="CC1101" s="8"/>
      <c r="CD1101" s="8"/>
      <c r="CE1101" s="8"/>
      <c r="CF1101" s="8"/>
      <c r="CG1101" s="8"/>
      <c r="CH1101" s="8"/>
    </row>
    <row r="1102" spans="1:86">
      <c r="A1102" s="8"/>
      <c r="B1102" s="8"/>
      <c r="C1102" s="8"/>
      <c r="D1102" s="8"/>
      <c r="E1102" s="8"/>
      <c r="F1102" s="8"/>
      <c r="G1102" s="8"/>
      <c r="H1102" s="8"/>
      <c r="I1102" s="8"/>
      <c r="J1102" s="8"/>
      <c r="K1102" s="8"/>
      <c r="L1102" s="8"/>
      <c r="M1102" s="8"/>
      <c r="N1102" s="8"/>
      <c r="O1102" s="8"/>
      <c r="P1102" s="8"/>
      <c r="Q1102" s="8"/>
      <c r="R1102" s="8"/>
      <c r="S1102" s="8"/>
      <c r="T1102" s="8"/>
      <c r="U1102" s="8"/>
      <c r="V1102" s="8"/>
      <c r="W1102" s="8"/>
      <c r="X1102" s="8"/>
      <c r="Z1102" s="8"/>
      <c r="AA1102" s="8"/>
      <c r="AB1102" s="8"/>
      <c r="AC1102" s="8"/>
      <c r="AD1102" s="8"/>
      <c r="AE1102" s="8"/>
      <c r="AF1102" s="8"/>
      <c r="AG1102" s="8"/>
      <c r="AH1102" s="8"/>
      <c r="AI1102" s="8"/>
      <c r="AJ1102" s="8"/>
      <c r="AK1102" s="8"/>
      <c r="AL1102" s="8"/>
      <c r="AM1102" s="8"/>
      <c r="AN1102" s="8"/>
      <c r="AO1102" s="8"/>
      <c r="AP1102" s="8"/>
      <c r="AQ1102" s="8"/>
      <c r="AR1102" s="8"/>
      <c r="AS1102" s="8"/>
      <c r="AT1102" s="8"/>
      <c r="AU1102" s="8"/>
      <c r="AV1102" s="8"/>
      <c r="AW1102" s="8"/>
      <c r="AX1102" s="8"/>
      <c r="AY1102" s="8"/>
      <c r="AZ1102" s="8"/>
      <c r="BA1102" s="8"/>
      <c r="BB1102" s="8"/>
      <c r="BC1102" s="8"/>
      <c r="BD1102" s="8"/>
      <c r="BE1102" s="8"/>
      <c r="BF1102" s="8"/>
      <c r="BG1102" s="8"/>
      <c r="BH1102" s="8"/>
      <c r="BI1102" s="8"/>
      <c r="BJ1102" s="8"/>
      <c r="BK1102" s="8"/>
      <c r="BL1102" s="8"/>
      <c r="BM1102" s="8"/>
      <c r="BN1102" s="8"/>
      <c r="BO1102" s="8"/>
      <c r="BP1102" s="8"/>
      <c r="BQ1102" s="8"/>
      <c r="BR1102" s="8"/>
      <c r="BS1102" s="8"/>
      <c r="BT1102" s="8"/>
      <c r="BU1102" s="8"/>
      <c r="BV1102" s="8"/>
      <c r="BW1102" s="8"/>
      <c r="BX1102" s="8"/>
      <c r="BY1102" s="8"/>
      <c r="BZ1102" s="8"/>
      <c r="CA1102" s="8"/>
      <c r="CB1102" s="8"/>
      <c r="CC1102" s="8"/>
      <c r="CD1102" s="8"/>
      <c r="CE1102" s="8"/>
      <c r="CF1102" s="8"/>
      <c r="CG1102" s="8"/>
      <c r="CH1102" s="8"/>
    </row>
    <row r="1103" spans="1:86">
      <c r="A1103" s="8"/>
      <c r="B1103" s="8"/>
      <c r="C1103" s="8"/>
      <c r="D1103" s="8"/>
      <c r="E1103" s="8"/>
      <c r="F1103" s="8"/>
      <c r="G1103" s="8"/>
      <c r="H1103" s="8"/>
      <c r="I1103" s="8"/>
      <c r="J1103" s="8"/>
      <c r="K1103" s="8"/>
      <c r="L1103" s="8"/>
      <c r="M1103" s="8"/>
      <c r="N1103" s="8"/>
      <c r="O1103" s="8"/>
      <c r="P1103" s="8"/>
      <c r="Q1103" s="8"/>
      <c r="R1103" s="8"/>
      <c r="S1103" s="8"/>
      <c r="T1103" s="8"/>
      <c r="U1103" s="8"/>
      <c r="V1103" s="8"/>
      <c r="W1103" s="8"/>
      <c r="X1103" s="8"/>
      <c r="Z1103" s="8"/>
      <c r="AA1103" s="8"/>
      <c r="AB1103" s="8"/>
      <c r="AC1103" s="8"/>
      <c r="AD1103" s="8"/>
      <c r="AE1103" s="8"/>
      <c r="AF1103" s="8"/>
      <c r="AG1103" s="8"/>
      <c r="AH1103" s="8"/>
      <c r="AI1103" s="8"/>
      <c r="AJ1103" s="8"/>
      <c r="AK1103" s="8"/>
      <c r="AL1103" s="8"/>
      <c r="AM1103" s="8"/>
      <c r="AN1103" s="8"/>
      <c r="AO1103" s="8"/>
      <c r="AP1103" s="8"/>
      <c r="AQ1103" s="8"/>
      <c r="AR1103" s="8"/>
      <c r="AS1103" s="8"/>
      <c r="AT1103" s="8"/>
      <c r="AU1103" s="8"/>
      <c r="AV1103" s="8"/>
      <c r="AW1103" s="8"/>
      <c r="AX1103" s="8"/>
      <c r="AY1103" s="8"/>
      <c r="AZ1103" s="8"/>
      <c r="BA1103" s="8"/>
      <c r="BB1103" s="8"/>
      <c r="BC1103" s="8"/>
      <c r="BD1103" s="8"/>
      <c r="BE1103" s="8"/>
      <c r="BF1103" s="8"/>
      <c r="BG1103" s="8"/>
      <c r="BH1103" s="8"/>
      <c r="BI1103" s="8"/>
      <c r="BJ1103" s="8"/>
      <c r="BK1103" s="8"/>
      <c r="BL1103" s="8"/>
      <c r="BM1103" s="8"/>
      <c r="BN1103" s="8"/>
      <c r="BO1103" s="8"/>
      <c r="BP1103" s="8"/>
      <c r="BQ1103" s="8"/>
      <c r="BR1103" s="8"/>
      <c r="BS1103" s="8"/>
      <c r="BT1103" s="8"/>
      <c r="BU1103" s="8"/>
      <c r="BV1103" s="8"/>
      <c r="BW1103" s="8"/>
      <c r="BX1103" s="8"/>
      <c r="BY1103" s="8"/>
      <c r="BZ1103" s="8"/>
      <c r="CA1103" s="8"/>
      <c r="CB1103" s="8"/>
      <c r="CC1103" s="8"/>
      <c r="CD1103" s="8"/>
      <c r="CE1103" s="8"/>
      <c r="CF1103" s="8"/>
      <c r="CG1103" s="8"/>
      <c r="CH1103" s="8"/>
    </row>
    <row r="1104" spans="1:86">
      <c r="A1104" s="8"/>
      <c r="B1104" s="8"/>
      <c r="C1104" s="8"/>
      <c r="D1104" s="8"/>
      <c r="E1104" s="8"/>
      <c r="F1104" s="8"/>
      <c r="G1104" s="8"/>
      <c r="H1104" s="8"/>
      <c r="I1104" s="8"/>
      <c r="J1104" s="8"/>
      <c r="K1104" s="8"/>
      <c r="L1104" s="8"/>
      <c r="M1104" s="8"/>
      <c r="N1104" s="8"/>
      <c r="O1104" s="8"/>
      <c r="P1104" s="8"/>
      <c r="Q1104" s="8"/>
      <c r="R1104" s="8"/>
      <c r="S1104" s="8"/>
      <c r="T1104" s="8"/>
      <c r="U1104" s="8"/>
      <c r="V1104" s="8"/>
      <c r="W1104" s="8"/>
      <c r="X1104" s="8"/>
      <c r="Z1104" s="8"/>
      <c r="AA1104" s="8"/>
      <c r="AB1104" s="8"/>
      <c r="AC1104" s="8"/>
      <c r="AD1104" s="8"/>
      <c r="AE1104" s="8"/>
      <c r="AF1104" s="8"/>
      <c r="AG1104" s="8"/>
      <c r="AH1104" s="8"/>
      <c r="AI1104" s="8"/>
      <c r="AJ1104" s="8"/>
      <c r="AK1104" s="8"/>
      <c r="AL1104" s="8"/>
      <c r="AM1104" s="8"/>
      <c r="AN1104" s="8"/>
      <c r="AO1104" s="8"/>
      <c r="AP1104" s="8"/>
      <c r="AQ1104" s="8"/>
      <c r="AR1104" s="8"/>
      <c r="AS1104" s="8"/>
      <c r="AT1104" s="8"/>
      <c r="AU1104" s="8"/>
      <c r="AV1104" s="8"/>
      <c r="AW1104" s="8"/>
      <c r="AX1104" s="8"/>
      <c r="AY1104" s="8"/>
      <c r="AZ1104" s="8"/>
      <c r="BA1104" s="8"/>
      <c r="BB1104" s="8"/>
      <c r="BC1104" s="8"/>
      <c r="BD1104" s="8"/>
      <c r="BE1104" s="8"/>
      <c r="BF1104" s="8"/>
      <c r="BG1104" s="8"/>
      <c r="BH1104" s="8"/>
      <c r="BI1104" s="8"/>
      <c r="BJ1104" s="8"/>
      <c r="BK1104" s="8"/>
      <c r="BL1104" s="8"/>
      <c r="BM1104" s="8"/>
      <c r="BN1104" s="8"/>
      <c r="BO1104" s="8"/>
      <c r="BP1104" s="8"/>
      <c r="BQ1104" s="8"/>
      <c r="BR1104" s="8"/>
      <c r="BS1104" s="8"/>
      <c r="BT1104" s="8"/>
      <c r="BU1104" s="8"/>
      <c r="BV1104" s="8"/>
      <c r="BW1104" s="8"/>
      <c r="BX1104" s="8"/>
      <c r="BY1104" s="8"/>
      <c r="BZ1104" s="8"/>
      <c r="CA1104" s="8"/>
      <c r="CB1104" s="8"/>
      <c r="CC1104" s="8"/>
      <c r="CD1104" s="8"/>
      <c r="CE1104" s="8"/>
      <c r="CF1104" s="8"/>
      <c r="CG1104" s="8"/>
      <c r="CH1104" s="8"/>
    </row>
    <row r="1105" spans="1:86">
      <c r="A1105" s="8"/>
      <c r="B1105" s="8"/>
      <c r="C1105" s="8"/>
      <c r="D1105" s="8"/>
      <c r="E1105" s="8"/>
      <c r="F1105" s="8"/>
      <c r="G1105" s="8"/>
      <c r="H1105" s="8"/>
      <c r="I1105" s="8"/>
      <c r="J1105" s="8"/>
      <c r="K1105" s="8"/>
      <c r="L1105" s="8"/>
      <c r="M1105" s="8"/>
      <c r="N1105" s="8"/>
      <c r="O1105" s="8"/>
      <c r="P1105" s="8"/>
      <c r="Q1105" s="8"/>
      <c r="R1105" s="8"/>
      <c r="S1105" s="8"/>
      <c r="T1105" s="8"/>
      <c r="U1105" s="8"/>
      <c r="V1105" s="8"/>
      <c r="W1105" s="8"/>
      <c r="X1105" s="8"/>
      <c r="Z1105" s="8"/>
      <c r="AA1105" s="8"/>
      <c r="AB1105" s="8"/>
      <c r="AC1105" s="8"/>
      <c r="AD1105" s="8"/>
      <c r="AE1105" s="8"/>
      <c r="AF1105" s="8"/>
      <c r="AG1105" s="8"/>
      <c r="AH1105" s="8"/>
      <c r="AI1105" s="8"/>
      <c r="AJ1105" s="8"/>
      <c r="AK1105" s="8"/>
      <c r="AL1105" s="8"/>
      <c r="AM1105" s="8"/>
      <c r="AN1105" s="8"/>
      <c r="AO1105" s="8"/>
      <c r="AP1105" s="8"/>
      <c r="AQ1105" s="8"/>
      <c r="AR1105" s="8"/>
      <c r="AS1105" s="8"/>
      <c r="AT1105" s="8"/>
      <c r="AU1105" s="8"/>
      <c r="AV1105" s="8"/>
      <c r="AW1105" s="8"/>
      <c r="AX1105" s="8"/>
      <c r="AY1105" s="8"/>
      <c r="AZ1105" s="8"/>
      <c r="BA1105" s="8"/>
      <c r="BB1105" s="8"/>
      <c r="BC1105" s="8"/>
      <c r="BD1105" s="8"/>
      <c r="BE1105" s="8"/>
      <c r="BF1105" s="8"/>
      <c r="BG1105" s="8"/>
      <c r="BH1105" s="8"/>
      <c r="BI1105" s="8"/>
      <c r="BJ1105" s="8"/>
      <c r="BK1105" s="8"/>
      <c r="BL1105" s="8"/>
      <c r="BM1105" s="8"/>
      <c r="BN1105" s="8"/>
      <c r="BO1105" s="8"/>
      <c r="BP1105" s="8"/>
      <c r="BQ1105" s="8"/>
      <c r="BR1105" s="8"/>
      <c r="BS1105" s="8"/>
      <c r="BT1105" s="8"/>
      <c r="BU1105" s="8"/>
      <c r="BV1105" s="8"/>
      <c r="BW1105" s="8"/>
      <c r="BX1105" s="8"/>
      <c r="BY1105" s="8"/>
      <c r="BZ1105" s="8"/>
      <c r="CA1105" s="8"/>
      <c r="CB1105" s="8"/>
      <c r="CC1105" s="8"/>
      <c r="CD1105" s="8"/>
      <c r="CE1105" s="8"/>
      <c r="CF1105" s="8"/>
      <c r="CG1105" s="8"/>
      <c r="CH1105" s="8"/>
    </row>
    <row r="1106" spans="1:86">
      <c r="A1106" s="8"/>
      <c r="B1106" s="8"/>
      <c r="C1106" s="8"/>
      <c r="D1106" s="8"/>
      <c r="E1106" s="8"/>
      <c r="F1106" s="8"/>
      <c r="G1106" s="8"/>
      <c r="H1106" s="8"/>
      <c r="I1106" s="8"/>
      <c r="J1106" s="8"/>
      <c r="K1106" s="8"/>
      <c r="L1106" s="8"/>
      <c r="M1106" s="8"/>
      <c r="N1106" s="8"/>
      <c r="O1106" s="8"/>
      <c r="P1106" s="8"/>
      <c r="Q1106" s="8"/>
      <c r="R1106" s="8"/>
      <c r="S1106" s="8"/>
      <c r="T1106" s="8"/>
      <c r="U1106" s="8"/>
      <c r="V1106" s="8"/>
      <c r="W1106" s="8"/>
      <c r="X1106" s="8"/>
      <c r="Z1106" s="8"/>
      <c r="AA1106" s="8"/>
      <c r="AB1106" s="8"/>
      <c r="AC1106" s="8"/>
      <c r="AD1106" s="8"/>
      <c r="AE1106" s="8"/>
      <c r="AF1106" s="8"/>
      <c r="AG1106" s="8"/>
      <c r="AH1106" s="8"/>
      <c r="AI1106" s="8"/>
      <c r="AJ1106" s="8"/>
      <c r="AK1106" s="8"/>
      <c r="AL1106" s="8"/>
      <c r="AM1106" s="8"/>
      <c r="AN1106" s="8"/>
      <c r="AO1106" s="8"/>
      <c r="AP1106" s="8"/>
      <c r="AQ1106" s="8"/>
      <c r="AR1106" s="8"/>
      <c r="AS1106" s="8"/>
      <c r="AT1106" s="8"/>
      <c r="AU1106" s="8"/>
      <c r="AV1106" s="8"/>
      <c r="AW1106" s="8"/>
      <c r="AX1106" s="8"/>
      <c r="AY1106" s="8"/>
      <c r="AZ1106" s="8"/>
      <c r="BA1106" s="8"/>
      <c r="BB1106" s="8"/>
      <c r="BC1106" s="8"/>
      <c r="BD1106" s="8"/>
      <c r="BE1106" s="8"/>
      <c r="BF1106" s="8"/>
      <c r="BG1106" s="8"/>
      <c r="BH1106" s="8"/>
      <c r="BI1106" s="8"/>
      <c r="BJ1106" s="8"/>
      <c r="BK1106" s="8"/>
      <c r="BL1106" s="8"/>
      <c r="BM1106" s="8"/>
      <c r="BN1106" s="8"/>
      <c r="BO1106" s="8"/>
      <c r="BP1106" s="8"/>
      <c r="BQ1106" s="8"/>
      <c r="BR1106" s="8"/>
      <c r="BS1106" s="8"/>
      <c r="BT1106" s="8"/>
      <c r="BU1106" s="8"/>
      <c r="BV1106" s="8"/>
      <c r="BW1106" s="8"/>
      <c r="BX1106" s="8"/>
      <c r="BY1106" s="8"/>
      <c r="BZ1106" s="8"/>
      <c r="CA1106" s="8"/>
      <c r="CB1106" s="8"/>
      <c r="CC1106" s="8"/>
      <c r="CD1106" s="8"/>
      <c r="CE1106" s="8"/>
      <c r="CF1106" s="8"/>
      <c r="CG1106" s="8"/>
      <c r="CH1106" s="8"/>
    </row>
    <row r="1107" spans="1:86">
      <c r="A1107" s="8"/>
      <c r="B1107" s="8"/>
      <c r="C1107" s="8"/>
      <c r="D1107" s="8"/>
      <c r="E1107" s="8"/>
      <c r="F1107" s="8"/>
      <c r="G1107" s="8"/>
      <c r="H1107" s="8"/>
      <c r="I1107" s="8"/>
      <c r="J1107" s="8"/>
      <c r="K1107" s="8"/>
      <c r="L1107" s="8"/>
      <c r="M1107" s="8"/>
      <c r="N1107" s="8"/>
      <c r="O1107" s="8"/>
      <c r="P1107" s="8"/>
      <c r="Q1107" s="8"/>
      <c r="R1107" s="8"/>
      <c r="S1107" s="8"/>
      <c r="T1107" s="8"/>
      <c r="U1107" s="8"/>
      <c r="V1107" s="8"/>
      <c r="W1107" s="8"/>
      <c r="X1107" s="8"/>
      <c r="Z1107" s="8"/>
      <c r="AA1107" s="8"/>
      <c r="AB1107" s="8"/>
      <c r="AC1107" s="8"/>
      <c r="AD1107" s="8"/>
      <c r="AE1107" s="8"/>
      <c r="AF1107" s="8"/>
      <c r="AG1107" s="8"/>
      <c r="AH1107" s="8"/>
      <c r="AI1107" s="8"/>
      <c r="AJ1107" s="8"/>
      <c r="AK1107" s="8"/>
      <c r="AL1107" s="8"/>
      <c r="AM1107" s="8"/>
      <c r="AN1107" s="8"/>
      <c r="AO1107" s="8"/>
      <c r="AP1107" s="8"/>
      <c r="AQ1107" s="8"/>
      <c r="AR1107" s="8"/>
      <c r="AS1107" s="8"/>
      <c r="AT1107" s="8"/>
      <c r="AU1107" s="8"/>
      <c r="AV1107" s="8"/>
      <c r="AW1107" s="8"/>
      <c r="AX1107" s="8"/>
      <c r="AY1107" s="8"/>
      <c r="AZ1107" s="8"/>
      <c r="BA1107" s="8"/>
      <c r="BB1107" s="8"/>
      <c r="BC1107" s="8"/>
      <c r="BD1107" s="8"/>
      <c r="BE1107" s="8"/>
      <c r="BF1107" s="8"/>
      <c r="BG1107" s="8"/>
      <c r="BH1107" s="8"/>
      <c r="BI1107" s="8"/>
      <c r="BJ1107" s="8"/>
      <c r="BK1107" s="8"/>
      <c r="BL1107" s="8"/>
      <c r="BM1107" s="8"/>
      <c r="BN1107" s="8"/>
      <c r="BO1107" s="8"/>
      <c r="BP1107" s="8"/>
      <c r="BQ1107" s="8"/>
      <c r="BR1107" s="8"/>
      <c r="BS1107" s="8"/>
      <c r="BT1107" s="8"/>
      <c r="BU1107" s="8"/>
      <c r="BV1107" s="8"/>
      <c r="BW1107" s="8"/>
      <c r="BX1107" s="8"/>
      <c r="BY1107" s="8"/>
      <c r="BZ1107" s="8"/>
      <c r="CA1107" s="8"/>
      <c r="CB1107" s="8"/>
      <c r="CC1107" s="8"/>
      <c r="CD1107" s="8"/>
      <c r="CE1107" s="8"/>
      <c r="CF1107" s="8"/>
      <c r="CG1107" s="8"/>
      <c r="CH1107" s="8"/>
    </row>
    <row r="1108" spans="1:86">
      <c r="A1108" s="8"/>
      <c r="B1108" s="8"/>
      <c r="C1108" s="8"/>
      <c r="D1108" s="8"/>
      <c r="E1108" s="8"/>
      <c r="F1108" s="8"/>
      <c r="G1108" s="8"/>
      <c r="H1108" s="8"/>
      <c r="I1108" s="8"/>
      <c r="J1108" s="8"/>
      <c r="K1108" s="8"/>
      <c r="L1108" s="8"/>
      <c r="M1108" s="8"/>
      <c r="N1108" s="8"/>
      <c r="O1108" s="8"/>
      <c r="P1108" s="8"/>
      <c r="Q1108" s="8"/>
      <c r="R1108" s="8"/>
      <c r="S1108" s="8"/>
      <c r="T1108" s="8"/>
      <c r="U1108" s="8"/>
      <c r="V1108" s="8"/>
      <c r="W1108" s="8"/>
      <c r="X1108" s="8"/>
      <c r="Z1108" s="8"/>
      <c r="AA1108" s="8"/>
      <c r="AB1108" s="8"/>
      <c r="AC1108" s="8"/>
      <c r="AD1108" s="8"/>
      <c r="AE1108" s="8"/>
      <c r="AF1108" s="8"/>
      <c r="AG1108" s="8"/>
      <c r="AH1108" s="8"/>
      <c r="AI1108" s="8"/>
      <c r="AJ1108" s="8"/>
      <c r="AK1108" s="8"/>
      <c r="AL1108" s="8"/>
      <c r="AM1108" s="8"/>
      <c r="AN1108" s="8"/>
      <c r="AO1108" s="8"/>
      <c r="AP1108" s="8"/>
      <c r="AQ1108" s="8"/>
      <c r="AR1108" s="8"/>
      <c r="AS1108" s="8"/>
      <c r="AT1108" s="8"/>
      <c r="AU1108" s="8"/>
      <c r="AV1108" s="8"/>
      <c r="AW1108" s="8"/>
      <c r="AX1108" s="8"/>
      <c r="AY1108" s="8"/>
      <c r="AZ1108" s="8"/>
      <c r="BA1108" s="8"/>
      <c r="BB1108" s="8"/>
      <c r="BC1108" s="8"/>
      <c r="BD1108" s="8"/>
      <c r="BE1108" s="8"/>
      <c r="BF1108" s="8"/>
      <c r="BG1108" s="8"/>
      <c r="BH1108" s="8"/>
      <c r="BI1108" s="8"/>
      <c r="BJ1108" s="8"/>
      <c r="BK1108" s="8"/>
      <c r="BL1108" s="8"/>
      <c r="BM1108" s="8"/>
      <c r="BN1108" s="8"/>
      <c r="BO1108" s="8"/>
      <c r="BP1108" s="8"/>
      <c r="BQ1108" s="8"/>
      <c r="BR1108" s="8"/>
      <c r="BS1108" s="8"/>
      <c r="BT1108" s="8"/>
      <c r="BU1108" s="8"/>
      <c r="BV1108" s="8"/>
      <c r="BW1108" s="8"/>
      <c r="BX1108" s="8"/>
      <c r="BY1108" s="8"/>
      <c r="BZ1108" s="8"/>
      <c r="CA1108" s="8"/>
      <c r="CB1108" s="8"/>
      <c r="CC1108" s="8"/>
      <c r="CD1108" s="8"/>
      <c r="CE1108" s="8"/>
      <c r="CF1108" s="8"/>
      <c r="CG1108" s="8"/>
      <c r="CH1108" s="8"/>
    </row>
    <row r="1109" spans="1:86">
      <c r="A1109" s="8"/>
      <c r="B1109" s="8"/>
      <c r="C1109" s="8"/>
      <c r="D1109" s="8"/>
      <c r="E1109" s="8"/>
      <c r="F1109" s="8"/>
      <c r="G1109" s="8"/>
      <c r="H1109" s="8"/>
      <c r="I1109" s="8"/>
      <c r="J1109" s="8"/>
      <c r="K1109" s="8"/>
      <c r="L1109" s="8"/>
      <c r="M1109" s="8"/>
      <c r="N1109" s="8"/>
      <c r="O1109" s="8"/>
      <c r="P1109" s="8"/>
      <c r="Q1109" s="8"/>
      <c r="R1109" s="8"/>
      <c r="S1109" s="8"/>
      <c r="T1109" s="8"/>
      <c r="U1109" s="8"/>
      <c r="V1109" s="8"/>
      <c r="W1109" s="8"/>
      <c r="X1109" s="8"/>
      <c r="Z1109" s="8"/>
      <c r="AA1109" s="8"/>
      <c r="AB1109" s="8"/>
      <c r="AC1109" s="8"/>
      <c r="AD1109" s="8"/>
      <c r="AE1109" s="8"/>
      <c r="AF1109" s="8"/>
      <c r="AG1109" s="8"/>
      <c r="AH1109" s="8"/>
      <c r="AI1109" s="8"/>
      <c r="AJ1109" s="8"/>
      <c r="AK1109" s="8"/>
      <c r="AL1109" s="8"/>
      <c r="AM1109" s="8"/>
      <c r="AN1109" s="8"/>
      <c r="AO1109" s="8"/>
      <c r="AP1109" s="8"/>
      <c r="AQ1109" s="8"/>
      <c r="AR1109" s="8"/>
      <c r="AS1109" s="8"/>
      <c r="AT1109" s="8"/>
      <c r="AU1109" s="8"/>
      <c r="AV1109" s="8"/>
      <c r="AW1109" s="8"/>
      <c r="AX1109" s="8"/>
      <c r="AY1109" s="8"/>
      <c r="AZ1109" s="8"/>
      <c r="BA1109" s="8"/>
      <c r="BB1109" s="8"/>
      <c r="BC1109" s="8"/>
      <c r="BD1109" s="8"/>
      <c r="BE1109" s="8"/>
      <c r="BF1109" s="8"/>
      <c r="BG1109" s="8"/>
      <c r="BH1109" s="8"/>
      <c r="BI1109" s="8"/>
      <c r="BJ1109" s="8"/>
      <c r="BK1109" s="8"/>
      <c r="BL1109" s="8"/>
      <c r="BM1109" s="8"/>
      <c r="BN1109" s="8"/>
      <c r="BO1109" s="8"/>
      <c r="BP1109" s="8"/>
      <c r="BQ1109" s="8"/>
      <c r="BR1109" s="8"/>
      <c r="BS1109" s="8"/>
      <c r="BT1109" s="8"/>
      <c r="BU1109" s="8"/>
      <c r="BV1109" s="8"/>
      <c r="BW1109" s="8"/>
      <c r="BX1109" s="8"/>
      <c r="BY1109" s="8"/>
      <c r="BZ1109" s="8"/>
      <c r="CA1109" s="8"/>
      <c r="CB1109" s="8"/>
      <c r="CC1109" s="8"/>
      <c r="CD1109" s="8"/>
      <c r="CE1109" s="8"/>
      <c r="CF1109" s="8"/>
      <c r="CG1109" s="8"/>
      <c r="CH1109" s="8"/>
    </row>
    <row r="1110" spans="1:86">
      <c r="A1110" s="8"/>
      <c r="B1110" s="8"/>
      <c r="C1110" s="8"/>
      <c r="D1110" s="8"/>
      <c r="E1110" s="8"/>
      <c r="F1110" s="8"/>
      <c r="G1110" s="8"/>
      <c r="H1110" s="8"/>
      <c r="I1110" s="8"/>
      <c r="J1110" s="8"/>
      <c r="K1110" s="8"/>
      <c r="L1110" s="8"/>
      <c r="M1110" s="8"/>
      <c r="N1110" s="8"/>
      <c r="O1110" s="8"/>
      <c r="P1110" s="8"/>
      <c r="Q1110" s="8"/>
      <c r="R1110" s="8"/>
      <c r="S1110" s="8"/>
      <c r="T1110" s="8"/>
      <c r="U1110" s="8"/>
      <c r="V1110" s="8"/>
      <c r="W1110" s="8"/>
      <c r="X1110" s="8"/>
      <c r="Z1110" s="8"/>
      <c r="AA1110" s="8"/>
      <c r="AB1110" s="8"/>
      <c r="AC1110" s="8"/>
      <c r="AD1110" s="8"/>
      <c r="AE1110" s="8"/>
      <c r="AF1110" s="8"/>
      <c r="AG1110" s="8"/>
      <c r="AH1110" s="8"/>
      <c r="AI1110" s="8"/>
      <c r="AJ1110" s="8"/>
      <c r="AK1110" s="8"/>
      <c r="AL1110" s="8"/>
      <c r="AM1110" s="8"/>
      <c r="AN1110" s="8"/>
      <c r="AO1110" s="8"/>
      <c r="AP1110" s="8"/>
      <c r="AQ1110" s="8"/>
      <c r="AR1110" s="8"/>
      <c r="AS1110" s="8"/>
      <c r="AT1110" s="8"/>
      <c r="AU1110" s="8"/>
      <c r="AV1110" s="8"/>
      <c r="AW1110" s="8"/>
      <c r="AX1110" s="8"/>
      <c r="AY1110" s="8"/>
      <c r="AZ1110" s="8"/>
      <c r="BA1110" s="8"/>
      <c r="BB1110" s="8"/>
      <c r="BC1110" s="8"/>
      <c r="BD1110" s="8"/>
      <c r="BE1110" s="8"/>
      <c r="BF1110" s="8"/>
      <c r="BG1110" s="8"/>
      <c r="BH1110" s="8"/>
      <c r="BI1110" s="8"/>
      <c r="BJ1110" s="8"/>
      <c r="BK1110" s="8"/>
      <c r="BL1110" s="8"/>
      <c r="BM1110" s="8"/>
      <c r="BN1110" s="8"/>
      <c r="BO1110" s="8"/>
      <c r="BP1110" s="8"/>
      <c r="BQ1110" s="8"/>
      <c r="BR1110" s="8"/>
      <c r="BS1110" s="8"/>
      <c r="BT1110" s="8"/>
      <c r="BU1110" s="8"/>
      <c r="BV1110" s="8"/>
      <c r="BW1110" s="8"/>
      <c r="BX1110" s="8"/>
      <c r="BY1110" s="8"/>
      <c r="BZ1110" s="8"/>
      <c r="CA1110" s="8"/>
      <c r="CB1110" s="8"/>
      <c r="CC1110" s="8"/>
      <c r="CD1110" s="8"/>
      <c r="CE1110" s="8"/>
      <c r="CF1110" s="8"/>
      <c r="CG1110" s="8"/>
      <c r="CH1110" s="8"/>
    </row>
    <row r="1111" spans="1:86">
      <c r="A1111" s="8"/>
      <c r="B1111" s="8"/>
      <c r="C1111" s="8"/>
      <c r="D1111" s="8"/>
      <c r="E1111" s="8"/>
      <c r="F1111" s="8"/>
      <c r="G1111" s="8"/>
      <c r="H1111" s="8"/>
      <c r="I1111" s="8"/>
      <c r="J1111" s="8"/>
      <c r="K1111" s="8"/>
      <c r="L1111" s="8"/>
      <c r="M1111" s="8"/>
      <c r="N1111" s="8"/>
      <c r="O1111" s="8"/>
      <c r="P1111" s="8"/>
      <c r="Q1111" s="8"/>
      <c r="R1111" s="8"/>
      <c r="S1111" s="8"/>
      <c r="T1111" s="8"/>
      <c r="U1111" s="8"/>
      <c r="V1111" s="8"/>
      <c r="W1111" s="8"/>
      <c r="X1111" s="8"/>
      <c r="Z1111" s="8"/>
      <c r="AA1111" s="8"/>
      <c r="AB1111" s="8"/>
      <c r="AC1111" s="8"/>
      <c r="AD1111" s="8"/>
      <c r="AE1111" s="8"/>
      <c r="AF1111" s="8"/>
      <c r="AG1111" s="8"/>
      <c r="AH1111" s="8"/>
      <c r="AI1111" s="8"/>
      <c r="AJ1111" s="8"/>
      <c r="AK1111" s="8"/>
      <c r="AL1111" s="8"/>
      <c r="AM1111" s="8"/>
      <c r="AN1111" s="8"/>
      <c r="AO1111" s="8"/>
      <c r="AP1111" s="8"/>
      <c r="AQ1111" s="8"/>
      <c r="AR1111" s="8"/>
      <c r="AS1111" s="8"/>
      <c r="AT1111" s="8"/>
      <c r="AU1111" s="8"/>
      <c r="AV1111" s="8"/>
      <c r="AW1111" s="8"/>
      <c r="AX1111" s="8"/>
      <c r="AY1111" s="8"/>
      <c r="AZ1111" s="8"/>
      <c r="BA1111" s="8"/>
      <c r="BB1111" s="8"/>
      <c r="BC1111" s="8"/>
      <c r="BD1111" s="8"/>
      <c r="BE1111" s="8"/>
      <c r="BF1111" s="8"/>
      <c r="BG1111" s="8"/>
      <c r="BH1111" s="8"/>
      <c r="BI1111" s="8"/>
      <c r="BJ1111" s="8"/>
      <c r="BK1111" s="8"/>
      <c r="BL1111" s="8"/>
      <c r="BM1111" s="8"/>
      <c r="BN1111" s="8"/>
      <c r="BO1111" s="8"/>
      <c r="BP1111" s="8"/>
      <c r="BQ1111" s="8"/>
      <c r="BR1111" s="8"/>
      <c r="BS1111" s="8"/>
      <c r="BT1111" s="8"/>
      <c r="BU1111" s="8"/>
      <c r="BV1111" s="8"/>
      <c r="BW1111" s="8"/>
      <c r="BX1111" s="8"/>
      <c r="BY1111" s="8"/>
      <c r="BZ1111" s="8"/>
      <c r="CA1111" s="8"/>
      <c r="CB1111" s="8"/>
      <c r="CC1111" s="8"/>
      <c r="CD1111" s="8"/>
      <c r="CE1111" s="8"/>
      <c r="CF1111" s="8"/>
      <c r="CG1111" s="8"/>
      <c r="CH1111" s="8"/>
    </row>
    <row r="1112" spans="1:86">
      <c r="A1112" s="8"/>
      <c r="B1112" s="8"/>
      <c r="C1112" s="8"/>
      <c r="D1112" s="8"/>
      <c r="E1112" s="8"/>
      <c r="F1112" s="8"/>
      <c r="G1112" s="8"/>
      <c r="H1112" s="8"/>
      <c r="I1112" s="8"/>
      <c r="J1112" s="8"/>
      <c r="K1112" s="8"/>
      <c r="L1112" s="8"/>
      <c r="M1112" s="8"/>
      <c r="N1112" s="8"/>
      <c r="O1112" s="8"/>
      <c r="P1112" s="8"/>
      <c r="Q1112" s="8"/>
      <c r="R1112" s="8"/>
      <c r="S1112" s="8"/>
      <c r="T1112" s="8"/>
      <c r="U1112" s="8"/>
      <c r="V1112" s="8"/>
      <c r="W1112" s="8"/>
      <c r="X1112" s="8"/>
      <c r="Z1112" s="8"/>
      <c r="AA1112" s="8"/>
      <c r="AB1112" s="8"/>
      <c r="AC1112" s="8"/>
      <c r="AD1112" s="8"/>
      <c r="AE1112" s="8"/>
      <c r="AF1112" s="8"/>
      <c r="AG1112" s="8"/>
      <c r="AH1112" s="8"/>
      <c r="AI1112" s="8"/>
      <c r="AJ1112" s="8"/>
      <c r="AK1112" s="8"/>
      <c r="AL1112" s="8"/>
      <c r="AM1112" s="8"/>
      <c r="AN1112" s="8"/>
      <c r="AO1112" s="8"/>
      <c r="AP1112" s="8"/>
      <c r="AQ1112" s="8"/>
      <c r="AR1112" s="8"/>
      <c r="AS1112" s="8"/>
      <c r="AT1112" s="8"/>
      <c r="AU1112" s="8"/>
      <c r="AV1112" s="8"/>
      <c r="AW1112" s="8"/>
      <c r="AX1112" s="8"/>
      <c r="AY1112" s="8"/>
      <c r="AZ1112" s="8"/>
      <c r="BA1112" s="8"/>
      <c r="BB1112" s="8"/>
      <c r="BC1112" s="8"/>
      <c r="BD1112" s="8"/>
      <c r="BE1112" s="8"/>
      <c r="BF1112" s="8"/>
      <c r="BG1112" s="8"/>
      <c r="BH1112" s="8"/>
      <c r="BI1112" s="8"/>
      <c r="BJ1112" s="8"/>
      <c r="BK1112" s="8"/>
      <c r="BL1112" s="8"/>
      <c r="BM1112" s="8"/>
      <c r="BN1112" s="8"/>
      <c r="BO1112" s="8"/>
      <c r="BP1112" s="8"/>
      <c r="BQ1112" s="8"/>
      <c r="BR1112" s="8"/>
      <c r="BS1112" s="8"/>
      <c r="BT1112" s="8"/>
      <c r="BU1112" s="8"/>
      <c r="BV1112" s="8"/>
      <c r="BW1112" s="8"/>
      <c r="BX1112" s="8"/>
      <c r="BY1112" s="8"/>
      <c r="BZ1112" s="8"/>
      <c r="CA1112" s="8"/>
      <c r="CB1112" s="8"/>
      <c r="CC1112" s="8"/>
      <c r="CD1112" s="8"/>
      <c r="CE1112" s="8"/>
      <c r="CF1112" s="8"/>
      <c r="CG1112" s="8"/>
      <c r="CH1112" s="8"/>
    </row>
    <row r="1113" spans="1:86">
      <c r="A1113" s="8"/>
      <c r="B1113" s="8"/>
      <c r="C1113" s="8"/>
      <c r="D1113" s="8"/>
      <c r="E1113" s="8"/>
      <c r="F1113" s="8"/>
      <c r="G1113" s="8"/>
      <c r="H1113" s="8"/>
      <c r="I1113" s="8"/>
      <c r="J1113" s="8"/>
      <c r="K1113" s="8"/>
      <c r="L1113" s="8"/>
      <c r="M1113" s="8"/>
      <c r="N1113" s="8"/>
      <c r="O1113" s="8"/>
      <c r="P1113" s="8"/>
      <c r="Q1113" s="8"/>
      <c r="R1113" s="8"/>
      <c r="S1113" s="8"/>
      <c r="T1113" s="8"/>
      <c r="U1113" s="8"/>
      <c r="V1113" s="8"/>
      <c r="W1113" s="8"/>
      <c r="X1113" s="8"/>
      <c r="Z1113" s="8"/>
      <c r="AA1113" s="8"/>
      <c r="AB1113" s="8"/>
      <c r="AC1113" s="8"/>
      <c r="AD1113" s="8"/>
      <c r="AE1113" s="8"/>
      <c r="AF1113" s="8"/>
      <c r="AG1113" s="8"/>
      <c r="AH1113" s="8"/>
      <c r="AI1113" s="8"/>
      <c r="AJ1113" s="8"/>
      <c r="AK1113" s="8"/>
      <c r="AL1113" s="8"/>
      <c r="AM1113" s="8"/>
      <c r="AN1113" s="8"/>
      <c r="AO1113" s="8"/>
      <c r="AP1113" s="8"/>
      <c r="AQ1113" s="8"/>
      <c r="AR1113" s="8"/>
      <c r="AS1113" s="8"/>
      <c r="AT1113" s="8"/>
      <c r="AU1113" s="8"/>
      <c r="AV1113" s="8"/>
      <c r="AW1113" s="8"/>
      <c r="AX1113" s="8"/>
      <c r="AY1113" s="8"/>
      <c r="AZ1113" s="8"/>
      <c r="BA1113" s="8"/>
      <c r="BB1113" s="8"/>
      <c r="BC1113" s="8"/>
      <c r="BD1113" s="8"/>
      <c r="BE1113" s="8"/>
      <c r="BF1113" s="8"/>
      <c r="BG1113" s="8"/>
      <c r="BH1113" s="8"/>
      <c r="BI1113" s="8"/>
      <c r="BJ1113" s="8"/>
      <c r="BK1113" s="8"/>
      <c r="BL1113" s="8"/>
      <c r="BM1113" s="8"/>
      <c r="BN1113" s="8"/>
      <c r="BO1113" s="8"/>
      <c r="BP1113" s="8"/>
      <c r="BQ1113" s="8"/>
      <c r="BR1113" s="8"/>
      <c r="BS1113" s="8"/>
      <c r="BT1113" s="8"/>
      <c r="BU1113" s="8"/>
      <c r="BV1113" s="8"/>
      <c r="BW1113" s="8"/>
      <c r="BX1113" s="8"/>
      <c r="BY1113" s="8"/>
      <c r="BZ1113" s="8"/>
      <c r="CA1113" s="8"/>
      <c r="CB1113" s="8"/>
      <c r="CC1113" s="8"/>
      <c r="CD1113" s="8"/>
      <c r="CE1113" s="8"/>
      <c r="CF1113" s="8"/>
      <c r="CG1113" s="8"/>
      <c r="CH1113" s="8"/>
    </row>
    <row r="1114" spans="1:86">
      <c r="A1114" s="8"/>
      <c r="B1114" s="8"/>
      <c r="C1114" s="8"/>
      <c r="D1114" s="8"/>
      <c r="E1114" s="8"/>
      <c r="F1114" s="8"/>
      <c r="G1114" s="8"/>
      <c r="H1114" s="8"/>
      <c r="I1114" s="8"/>
      <c r="J1114" s="8"/>
      <c r="K1114" s="8"/>
      <c r="L1114" s="8"/>
      <c r="M1114" s="8"/>
      <c r="N1114" s="8"/>
      <c r="O1114" s="8"/>
      <c r="P1114" s="8"/>
      <c r="Q1114" s="8"/>
      <c r="R1114" s="8"/>
      <c r="S1114" s="8"/>
      <c r="T1114" s="8"/>
      <c r="U1114" s="8"/>
      <c r="V1114" s="8"/>
      <c r="W1114" s="8"/>
      <c r="X1114" s="8"/>
      <c r="Z1114" s="8"/>
      <c r="AA1114" s="8"/>
      <c r="AB1114" s="8"/>
      <c r="AC1114" s="8"/>
      <c r="AD1114" s="8"/>
      <c r="AE1114" s="8"/>
      <c r="AF1114" s="8"/>
      <c r="AG1114" s="8"/>
      <c r="AH1114" s="8"/>
      <c r="AI1114" s="8"/>
      <c r="AJ1114" s="8"/>
      <c r="AK1114" s="8"/>
      <c r="AL1114" s="8"/>
      <c r="AM1114" s="8"/>
      <c r="AN1114" s="8"/>
      <c r="AO1114" s="8"/>
      <c r="AP1114" s="8"/>
      <c r="AQ1114" s="8"/>
      <c r="AR1114" s="8"/>
      <c r="AS1114" s="8"/>
      <c r="AT1114" s="8"/>
      <c r="AU1114" s="8"/>
      <c r="AV1114" s="8"/>
      <c r="AW1114" s="8"/>
      <c r="AX1114" s="8"/>
      <c r="AY1114" s="8"/>
      <c r="AZ1114" s="8"/>
      <c r="BA1114" s="8"/>
      <c r="BB1114" s="8"/>
      <c r="BC1114" s="8"/>
      <c r="BD1114" s="8"/>
      <c r="BE1114" s="8"/>
      <c r="BF1114" s="8"/>
      <c r="BG1114" s="8"/>
      <c r="BH1114" s="8"/>
      <c r="BI1114" s="8"/>
      <c r="BJ1114" s="8"/>
      <c r="BK1114" s="8"/>
      <c r="BL1114" s="8"/>
      <c r="BM1114" s="8"/>
      <c r="BN1114" s="8"/>
      <c r="BO1114" s="8"/>
      <c r="BP1114" s="8"/>
      <c r="BQ1114" s="8"/>
      <c r="BR1114" s="8"/>
      <c r="BS1114" s="8"/>
      <c r="BT1114" s="8"/>
      <c r="BU1114" s="8"/>
      <c r="BV1114" s="8"/>
      <c r="BW1114" s="8"/>
      <c r="BX1114" s="8"/>
      <c r="BY1114" s="8"/>
      <c r="BZ1114" s="8"/>
      <c r="CA1114" s="8"/>
      <c r="CB1114" s="8"/>
      <c r="CC1114" s="8"/>
      <c r="CD1114" s="8"/>
      <c r="CE1114" s="8"/>
      <c r="CF1114" s="8"/>
      <c r="CG1114" s="8"/>
      <c r="CH1114" s="8"/>
    </row>
    <row r="1115" spans="1:86">
      <c r="A1115" s="8"/>
      <c r="B1115" s="8"/>
      <c r="C1115" s="8"/>
      <c r="D1115" s="8"/>
      <c r="E1115" s="8"/>
      <c r="F1115" s="8"/>
      <c r="G1115" s="8"/>
      <c r="H1115" s="8"/>
      <c r="I1115" s="8"/>
      <c r="J1115" s="8"/>
      <c r="K1115" s="8"/>
      <c r="L1115" s="8"/>
      <c r="M1115" s="8"/>
      <c r="N1115" s="8"/>
      <c r="O1115" s="8"/>
      <c r="P1115" s="8"/>
      <c r="Q1115" s="8"/>
      <c r="R1115" s="8"/>
      <c r="S1115" s="8"/>
      <c r="T1115" s="8"/>
      <c r="U1115" s="8"/>
      <c r="V1115" s="8"/>
      <c r="W1115" s="8"/>
      <c r="X1115" s="8"/>
      <c r="Z1115" s="8"/>
      <c r="AA1115" s="8"/>
      <c r="AB1115" s="8"/>
      <c r="AC1115" s="8"/>
      <c r="AD1115" s="8"/>
      <c r="AE1115" s="8"/>
      <c r="AF1115" s="8"/>
      <c r="AG1115" s="8"/>
      <c r="AH1115" s="8"/>
      <c r="AI1115" s="8"/>
      <c r="AJ1115" s="8"/>
      <c r="AK1115" s="8"/>
      <c r="AL1115" s="8"/>
      <c r="AM1115" s="8"/>
      <c r="AN1115" s="8"/>
      <c r="AO1115" s="8"/>
      <c r="AP1115" s="8"/>
      <c r="AQ1115" s="8"/>
      <c r="AR1115" s="8"/>
      <c r="AS1115" s="8"/>
      <c r="AT1115" s="8"/>
      <c r="AU1115" s="8"/>
      <c r="AV1115" s="8"/>
      <c r="AW1115" s="8"/>
      <c r="AX1115" s="8"/>
      <c r="AY1115" s="8"/>
      <c r="AZ1115" s="8"/>
      <c r="BA1115" s="8"/>
      <c r="BB1115" s="8"/>
      <c r="BC1115" s="8"/>
      <c r="BD1115" s="8"/>
      <c r="BE1115" s="8"/>
      <c r="BF1115" s="8"/>
      <c r="BG1115" s="8"/>
      <c r="BH1115" s="8"/>
      <c r="BI1115" s="8"/>
      <c r="BJ1115" s="8"/>
      <c r="BK1115" s="8"/>
      <c r="BL1115" s="8"/>
      <c r="BM1115" s="8"/>
      <c r="BN1115" s="8"/>
      <c r="BO1115" s="8"/>
      <c r="BP1115" s="8"/>
      <c r="BQ1115" s="8"/>
      <c r="BR1115" s="8"/>
      <c r="BS1115" s="8"/>
      <c r="BT1115" s="8"/>
      <c r="BU1115" s="8"/>
      <c r="BV1115" s="8"/>
      <c r="BW1115" s="8"/>
      <c r="BX1115" s="8"/>
      <c r="BY1115" s="8"/>
      <c r="BZ1115" s="8"/>
      <c r="CA1115" s="8"/>
      <c r="CB1115" s="8"/>
      <c r="CC1115" s="8"/>
      <c r="CD1115" s="8"/>
      <c r="CE1115" s="8"/>
      <c r="CF1115" s="8"/>
      <c r="CG1115" s="8"/>
      <c r="CH1115" s="8"/>
    </row>
    <row r="1116" spans="1:86">
      <c r="A1116" s="8"/>
      <c r="B1116" s="8"/>
      <c r="C1116" s="8"/>
      <c r="D1116" s="8"/>
      <c r="E1116" s="8"/>
      <c r="F1116" s="8"/>
      <c r="G1116" s="8"/>
      <c r="H1116" s="8"/>
      <c r="I1116" s="8"/>
      <c r="J1116" s="8"/>
      <c r="K1116" s="8"/>
      <c r="L1116" s="8"/>
      <c r="M1116" s="8"/>
      <c r="N1116" s="8"/>
      <c r="O1116" s="8"/>
      <c r="P1116" s="8"/>
      <c r="Q1116" s="8"/>
      <c r="R1116" s="8"/>
      <c r="S1116" s="8"/>
      <c r="T1116" s="8"/>
      <c r="U1116" s="8"/>
      <c r="V1116" s="8"/>
      <c r="W1116" s="8"/>
      <c r="X1116" s="8"/>
      <c r="Z1116" s="8"/>
      <c r="AA1116" s="8"/>
      <c r="AB1116" s="8"/>
      <c r="AC1116" s="8"/>
      <c r="AD1116" s="8"/>
      <c r="AE1116" s="8"/>
      <c r="AF1116" s="8"/>
      <c r="AG1116" s="8"/>
      <c r="AH1116" s="8"/>
      <c r="AI1116" s="8"/>
      <c r="AJ1116" s="8"/>
      <c r="AK1116" s="8"/>
      <c r="AL1116" s="8"/>
      <c r="AM1116" s="8"/>
      <c r="AN1116" s="8"/>
      <c r="AO1116" s="8"/>
      <c r="AP1116" s="8"/>
      <c r="AQ1116" s="8"/>
      <c r="AR1116" s="8"/>
      <c r="AS1116" s="8"/>
      <c r="AT1116" s="8"/>
      <c r="AU1116" s="8"/>
      <c r="AV1116" s="8"/>
      <c r="AW1116" s="8"/>
      <c r="AX1116" s="8"/>
      <c r="AY1116" s="8"/>
      <c r="AZ1116" s="8"/>
      <c r="BA1116" s="8"/>
      <c r="BB1116" s="8"/>
      <c r="BC1116" s="8"/>
      <c r="BD1116" s="8"/>
      <c r="BE1116" s="8"/>
      <c r="BF1116" s="8"/>
      <c r="BG1116" s="8"/>
      <c r="BH1116" s="8"/>
      <c r="BI1116" s="8"/>
      <c r="BJ1116" s="8"/>
      <c r="BK1116" s="8"/>
      <c r="BL1116" s="8"/>
      <c r="BM1116" s="8"/>
      <c r="BN1116" s="8"/>
      <c r="BO1116" s="8"/>
      <c r="BP1116" s="8"/>
      <c r="BQ1116" s="8"/>
      <c r="BR1116" s="8"/>
      <c r="BS1116" s="8"/>
      <c r="BT1116" s="8"/>
      <c r="BU1116" s="8"/>
      <c r="BV1116" s="8"/>
      <c r="BW1116" s="8"/>
      <c r="BX1116" s="8"/>
      <c r="BY1116" s="8"/>
      <c r="BZ1116" s="8"/>
      <c r="CA1116" s="8"/>
      <c r="CB1116" s="8"/>
      <c r="CC1116" s="8"/>
      <c r="CD1116" s="8"/>
      <c r="CE1116" s="8"/>
      <c r="CF1116" s="8"/>
      <c r="CG1116" s="8"/>
      <c r="CH1116" s="8"/>
    </row>
    <row r="1117" spans="1:86">
      <c r="A1117" s="8"/>
      <c r="B1117" s="8"/>
      <c r="C1117" s="8"/>
      <c r="D1117" s="8"/>
      <c r="E1117" s="8"/>
      <c r="F1117" s="8"/>
      <c r="G1117" s="8"/>
      <c r="H1117" s="8"/>
      <c r="I1117" s="8"/>
      <c r="J1117" s="8"/>
      <c r="K1117" s="8"/>
      <c r="L1117" s="8"/>
      <c r="M1117" s="8"/>
      <c r="N1117" s="8"/>
      <c r="O1117" s="8"/>
      <c r="P1117" s="8"/>
      <c r="Q1117" s="8"/>
      <c r="R1117" s="8"/>
      <c r="S1117" s="8"/>
      <c r="T1117" s="8"/>
      <c r="U1117" s="8"/>
      <c r="V1117" s="8"/>
      <c r="W1117" s="8"/>
      <c r="X1117" s="8"/>
      <c r="Z1117" s="8"/>
      <c r="AA1117" s="8"/>
      <c r="AB1117" s="8"/>
      <c r="AC1117" s="8"/>
      <c r="AD1117" s="8"/>
      <c r="AE1117" s="8"/>
      <c r="AF1117" s="8"/>
      <c r="AG1117" s="8"/>
      <c r="AH1117" s="8"/>
      <c r="AI1117" s="8"/>
      <c r="AJ1117" s="8"/>
      <c r="AK1117" s="8"/>
      <c r="AL1117" s="8"/>
      <c r="AM1117" s="8"/>
      <c r="AN1117" s="8"/>
      <c r="AO1117" s="8"/>
      <c r="AP1117" s="8"/>
      <c r="AQ1117" s="8"/>
      <c r="AR1117" s="8"/>
      <c r="AS1117" s="8"/>
      <c r="AT1117" s="8"/>
      <c r="AU1117" s="8"/>
      <c r="AV1117" s="8"/>
      <c r="AW1117" s="8"/>
      <c r="AX1117" s="8"/>
      <c r="AY1117" s="8"/>
      <c r="AZ1117" s="8"/>
      <c r="BA1117" s="8"/>
      <c r="BB1117" s="8"/>
      <c r="BC1117" s="8"/>
      <c r="BD1117" s="8"/>
      <c r="BE1117" s="8"/>
      <c r="BF1117" s="8"/>
      <c r="BG1117" s="8"/>
      <c r="BH1117" s="8"/>
      <c r="BI1117" s="8"/>
      <c r="BJ1117" s="8"/>
      <c r="BK1117" s="8"/>
      <c r="BL1117" s="8"/>
      <c r="BM1117" s="8"/>
      <c r="BN1117" s="8"/>
      <c r="BO1117" s="8"/>
      <c r="BP1117" s="8"/>
      <c r="BQ1117" s="8"/>
      <c r="BR1117" s="8"/>
      <c r="BS1117" s="8"/>
      <c r="BT1117" s="8"/>
      <c r="BU1117" s="8"/>
      <c r="BV1117" s="8"/>
      <c r="BW1117" s="8"/>
      <c r="BX1117" s="8"/>
      <c r="BY1117" s="8"/>
      <c r="BZ1117" s="8"/>
      <c r="CA1117" s="8"/>
      <c r="CB1117" s="8"/>
      <c r="CC1117" s="8"/>
      <c r="CD1117" s="8"/>
      <c r="CE1117" s="8"/>
      <c r="CF1117" s="8"/>
      <c r="CG1117" s="8"/>
      <c r="CH1117" s="8"/>
    </row>
    <row r="1118" spans="1:86">
      <c r="A1118" s="8"/>
      <c r="B1118" s="8"/>
      <c r="C1118" s="8"/>
      <c r="D1118" s="8"/>
      <c r="E1118" s="8"/>
      <c r="F1118" s="8"/>
      <c r="G1118" s="8"/>
      <c r="H1118" s="8"/>
      <c r="I1118" s="8"/>
      <c r="J1118" s="8"/>
      <c r="K1118" s="8"/>
      <c r="L1118" s="8"/>
      <c r="M1118" s="8"/>
      <c r="N1118" s="8"/>
      <c r="O1118" s="8"/>
      <c r="P1118" s="8"/>
      <c r="Q1118" s="8"/>
      <c r="R1118" s="8"/>
      <c r="S1118" s="8"/>
      <c r="T1118" s="8"/>
      <c r="U1118" s="8"/>
      <c r="V1118" s="8"/>
      <c r="W1118" s="8"/>
      <c r="X1118" s="8"/>
      <c r="Z1118" s="8"/>
      <c r="AA1118" s="8"/>
      <c r="AB1118" s="8"/>
      <c r="AC1118" s="8"/>
      <c r="AD1118" s="8"/>
      <c r="AE1118" s="8"/>
      <c r="AF1118" s="8"/>
      <c r="AG1118" s="8"/>
      <c r="AH1118" s="8"/>
      <c r="AI1118" s="8"/>
      <c r="AJ1118" s="8"/>
      <c r="AK1118" s="8"/>
      <c r="AL1118" s="8"/>
      <c r="AM1118" s="8"/>
      <c r="AN1118" s="8"/>
      <c r="AO1118" s="8"/>
      <c r="AP1118" s="8"/>
      <c r="AQ1118" s="8"/>
      <c r="AR1118" s="8"/>
      <c r="AS1118" s="8"/>
      <c r="AT1118" s="8"/>
      <c r="AU1118" s="8"/>
      <c r="AV1118" s="8"/>
      <c r="AW1118" s="8"/>
      <c r="AX1118" s="8"/>
      <c r="AY1118" s="8"/>
      <c r="AZ1118" s="8"/>
      <c r="BA1118" s="8"/>
      <c r="BB1118" s="8"/>
      <c r="BC1118" s="8"/>
      <c r="BD1118" s="8"/>
      <c r="BE1118" s="8"/>
      <c r="BF1118" s="8"/>
      <c r="BG1118" s="8"/>
      <c r="BH1118" s="8"/>
      <c r="BI1118" s="8"/>
      <c r="BJ1118" s="8"/>
      <c r="BK1118" s="8"/>
      <c r="BL1118" s="8"/>
      <c r="BM1118" s="8"/>
      <c r="BN1118" s="8"/>
      <c r="BO1118" s="8"/>
      <c r="BP1118" s="8"/>
      <c r="BQ1118" s="8"/>
      <c r="BR1118" s="8"/>
      <c r="BS1118" s="8"/>
      <c r="BT1118" s="8"/>
      <c r="BU1118" s="8"/>
      <c r="BV1118" s="8"/>
      <c r="BW1118" s="8"/>
      <c r="BX1118" s="8"/>
      <c r="BY1118" s="8"/>
      <c r="BZ1118" s="8"/>
      <c r="CA1118" s="8"/>
      <c r="CB1118" s="8"/>
      <c r="CC1118" s="8"/>
      <c r="CD1118" s="8"/>
      <c r="CE1118" s="8"/>
      <c r="CF1118" s="8"/>
      <c r="CG1118" s="8"/>
      <c r="CH1118" s="8"/>
    </row>
    <row r="1119" spans="1:86">
      <c r="A1119" s="8"/>
      <c r="B1119" s="8"/>
      <c r="C1119" s="8"/>
      <c r="D1119" s="8"/>
      <c r="E1119" s="8"/>
      <c r="F1119" s="8"/>
      <c r="G1119" s="8"/>
      <c r="H1119" s="8"/>
      <c r="I1119" s="8"/>
      <c r="J1119" s="8"/>
      <c r="K1119" s="8"/>
      <c r="L1119" s="8"/>
      <c r="M1119" s="8"/>
      <c r="N1119" s="8"/>
      <c r="O1119" s="8"/>
      <c r="P1119" s="8"/>
      <c r="Q1119" s="8"/>
      <c r="R1119" s="8"/>
      <c r="S1119" s="8"/>
      <c r="T1119" s="8"/>
      <c r="U1119" s="8"/>
      <c r="V1119" s="8"/>
      <c r="W1119" s="8"/>
      <c r="X1119" s="8"/>
      <c r="Z1119" s="8"/>
      <c r="AA1119" s="8"/>
      <c r="AB1119" s="8"/>
      <c r="AC1119" s="8"/>
      <c r="AD1119" s="8"/>
      <c r="AE1119" s="8"/>
      <c r="AF1119" s="8"/>
      <c r="AG1119" s="8"/>
      <c r="AH1119" s="8"/>
      <c r="AI1119" s="8"/>
      <c r="AJ1119" s="8"/>
      <c r="AK1119" s="8"/>
      <c r="AL1119" s="8"/>
      <c r="AM1119" s="8"/>
      <c r="AN1119" s="8"/>
      <c r="AO1119" s="8"/>
      <c r="AP1119" s="8"/>
      <c r="AQ1119" s="8"/>
      <c r="AR1119" s="8"/>
      <c r="AS1119" s="8"/>
      <c r="AT1119" s="8"/>
      <c r="AU1119" s="8"/>
      <c r="AV1119" s="8"/>
      <c r="AW1119" s="8"/>
      <c r="AX1119" s="8"/>
      <c r="AY1119" s="8"/>
      <c r="AZ1119" s="8"/>
      <c r="BA1119" s="8"/>
      <c r="BB1119" s="8"/>
      <c r="BC1119" s="8"/>
      <c r="BD1119" s="8"/>
      <c r="BE1119" s="8"/>
      <c r="BF1119" s="8"/>
      <c r="BG1119" s="8"/>
      <c r="BH1119" s="8"/>
      <c r="BI1119" s="8"/>
      <c r="BJ1119" s="8"/>
      <c r="BK1119" s="8"/>
      <c r="BL1119" s="8"/>
      <c r="BM1119" s="8"/>
      <c r="BN1119" s="8"/>
      <c r="BO1119" s="8"/>
      <c r="BP1119" s="8"/>
      <c r="BQ1119" s="8"/>
      <c r="BR1119" s="8"/>
      <c r="BS1119" s="8"/>
      <c r="BT1119" s="8"/>
      <c r="BU1119" s="8"/>
      <c r="BV1119" s="8"/>
      <c r="BW1119" s="8"/>
      <c r="BX1119" s="8"/>
      <c r="BY1119" s="8"/>
      <c r="BZ1119" s="8"/>
      <c r="CA1119" s="8"/>
      <c r="CB1119" s="8"/>
      <c r="CC1119" s="8"/>
      <c r="CD1119" s="8"/>
      <c r="CE1119" s="8"/>
      <c r="CF1119" s="8"/>
      <c r="CG1119" s="8"/>
      <c r="CH1119" s="8"/>
    </row>
    <row r="1120" spans="1:86">
      <c r="A1120" s="8"/>
      <c r="B1120" s="8"/>
      <c r="C1120" s="8"/>
      <c r="D1120" s="8"/>
      <c r="E1120" s="8"/>
      <c r="F1120" s="8"/>
      <c r="G1120" s="8"/>
      <c r="H1120" s="8"/>
      <c r="I1120" s="8"/>
      <c r="J1120" s="8"/>
      <c r="K1120" s="8"/>
      <c r="L1120" s="8"/>
      <c r="M1120" s="8"/>
      <c r="N1120" s="8"/>
      <c r="O1120" s="8"/>
      <c r="P1120" s="8"/>
      <c r="Q1120" s="8"/>
      <c r="R1120" s="8"/>
      <c r="S1120" s="8"/>
      <c r="T1120" s="8"/>
      <c r="U1120" s="8"/>
      <c r="V1120" s="8"/>
      <c r="W1120" s="8"/>
      <c r="X1120" s="8"/>
      <c r="Z1120" s="8"/>
      <c r="AA1120" s="8"/>
      <c r="AB1120" s="8"/>
      <c r="AC1120" s="8"/>
      <c r="AD1120" s="8"/>
      <c r="AE1120" s="8"/>
      <c r="AF1120" s="8"/>
      <c r="AG1120" s="8"/>
      <c r="AH1120" s="8"/>
      <c r="AI1120" s="8"/>
      <c r="AJ1120" s="8"/>
      <c r="AK1120" s="8"/>
      <c r="AL1120" s="8"/>
      <c r="AM1120" s="8"/>
      <c r="AN1120" s="8"/>
      <c r="AO1120" s="8"/>
      <c r="AP1120" s="8"/>
      <c r="AQ1120" s="8"/>
      <c r="AR1120" s="8"/>
      <c r="AS1120" s="8"/>
      <c r="AT1120" s="8"/>
      <c r="AU1120" s="8"/>
      <c r="AV1120" s="8"/>
      <c r="AW1120" s="8"/>
      <c r="AX1120" s="8"/>
      <c r="AY1120" s="8"/>
      <c r="AZ1120" s="8"/>
      <c r="BA1120" s="8"/>
      <c r="BB1120" s="8"/>
      <c r="BC1120" s="8"/>
      <c r="BD1120" s="8"/>
      <c r="BE1120" s="8"/>
      <c r="BF1120" s="8"/>
      <c r="BG1120" s="8"/>
      <c r="BH1120" s="8"/>
      <c r="BI1120" s="8"/>
      <c r="BJ1120" s="8"/>
      <c r="BK1120" s="8"/>
      <c r="BL1120" s="8"/>
      <c r="BM1120" s="8"/>
      <c r="BN1120" s="8"/>
      <c r="BO1120" s="8"/>
      <c r="BP1120" s="8"/>
      <c r="BQ1120" s="8"/>
      <c r="BR1120" s="8"/>
      <c r="BS1120" s="8"/>
      <c r="BT1120" s="8"/>
      <c r="BU1120" s="8"/>
      <c r="BV1120" s="8"/>
      <c r="BW1120" s="8"/>
      <c r="BX1120" s="8"/>
      <c r="BY1120" s="8"/>
      <c r="BZ1120" s="8"/>
      <c r="CA1120" s="8"/>
      <c r="CB1120" s="8"/>
      <c r="CC1120" s="8"/>
      <c r="CD1120" s="8"/>
      <c r="CE1120" s="8"/>
      <c r="CF1120" s="8"/>
      <c r="CG1120" s="8"/>
      <c r="CH1120" s="8"/>
    </row>
    <row r="1121" spans="1:86">
      <c r="A1121" s="8"/>
      <c r="B1121" s="8"/>
      <c r="C1121" s="8"/>
      <c r="D1121" s="8"/>
      <c r="E1121" s="8"/>
      <c r="F1121" s="8"/>
      <c r="G1121" s="8"/>
      <c r="H1121" s="8"/>
      <c r="I1121" s="8"/>
      <c r="J1121" s="8"/>
      <c r="K1121" s="8"/>
      <c r="L1121" s="8"/>
      <c r="M1121" s="8"/>
      <c r="N1121" s="8"/>
      <c r="O1121" s="8"/>
      <c r="P1121" s="8"/>
      <c r="Q1121" s="8"/>
      <c r="R1121" s="8"/>
      <c r="S1121" s="8"/>
      <c r="T1121" s="8"/>
      <c r="U1121" s="8"/>
      <c r="V1121" s="8"/>
      <c r="W1121" s="8"/>
      <c r="X1121" s="8"/>
      <c r="Z1121" s="8"/>
      <c r="AA1121" s="8"/>
      <c r="AB1121" s="8"/>
      <c r="AC1121" s="8"/>
      <c r="AD1121" s="8"/>
      <c r="AE1121" s="8"/>
      <c r="AF1121" s="8"/>
      <c r="AG1121" s="8"/>
      <c r="AH1121" s="8"/>
      <c r="AI1121" s="8"/>
      <c r="AJ1121" s="8"/>
      <c r="AK1121" s="8"/>
      <c r="AL1121" s="8"/>
      <c r="AM1121" s="8"/>
      <c r="AN1121" s="8"/>
      <c r="AO1121" s="8"/>
      <c r="AP1121" s="8"/>
      <c r="AQ1121" s="8"/>
      <c r="AR1121" s="8"/>
      <c r="AS1121" s="8"/>
      <c r="AT1121" s="8"/>
      <c r="AU1121" s="8"/>
      <c r="AV1121" s="8"/>
      <c r="AW1121" s="8"/>
      <c r="AX1121" s="8"/>
      <c r="AY1121" s="8"/>
      <c r="AZ1121" s="8"/>
      <c r="BA1121" s="8"/>
      <c r="BB1121" s="8"/>
      <c r="BC1121" s="8"/>
      <c r="BD1121" s="8"/>
      <c r="BE1121" s="8"/>
      <c r="BF1121" s="8"/>
      <c r="BG1121" s="8"/>
      <c r="BH1121" s="8"/>
      <c r="BI1121" s="8"/>
      <c r="BJ1121" s="8"/>
      <c r="BK1121" s="8"/>
      <c r="BL1121" s="8"/>
      <c r="BM1121" s="8"/>
      <c r="BN1121" s="8"/>
      <c r="BO1121" s="8"/>
      <c r="BP1121" s="8"/>
      <c r="BQ1121" s="8"/>
      <c r="BR1121" s="8"/>
      <c r="BS1121" s="8"/>
      <c r="BT1121" s="8"/>
      <c r="BU1121" s="8"/>
      <c r="BV1121" s="8"/>
      <c r="BW1121" s="8"/>
      <c r="BX1121" s="8"/>
      <c r="BY1121" s="8"/>
      <c r="BZ1121" s="8"/>
      <c r="CA1121" s="8"/>
      <c r="CB1121" s="8"/>
      <c r="CC1121" s="8"/>
      <c r="CD1121" s="8"/>
      <c r="CE1121" s="8"/>
      <c r="CF1121" s="8"/>
      <c r="CG1121" s="8"/>
      <c r="CH1121" s="8"/>
    </row>
    <row r="1122" spans="1:86">
      <c r="A1122" s="8"/>
      <c r="B1122" s="8"/>
      <c r="C1122" s="8"/>
      <c r="D1122" s="8"/>
      <c r="E1122" s="8"/>
      <c r="F1122" s="8"/>
      <c r="G1122" s="8"/>
      <c r="H1122" s="8"/>
      <c r="I1122" s="8"/>
      <c r="J1122" s="8"/>
      <c r="K1122" s="8"/>
      <c r="L1122" s="8"/>
      <c r="M1122" s="8"/>
      <c r="N1122" s="8"/>
      <c r="O1122" s="8"/>
      <c r="P1122" s="8"/>
      <c r="Q1122" s="8"/>
      <c r="R1122" s="8"/>
      <c r="S1122" s="8"/>
      <c r="T1122" s="8"/>
      <c r="U1122" s="8"/>
      <c r="V1122" s="8"/>
      <c r="W1122" s="8"/>
      <c r="X1122" s="8"/>
      <c r="Z1122" s="8"/>
      <c r="AA1122" s="8"/>
      <c r="AB1122" s="8"/>
      <c r="AC1122" s="8"/>
      <c r="AD1122" s="8"/>
      <c r="AE1122" s="8"/>
      <c r="AF1122" s="8"/>
      <c r="AG1122" s="8"/>
      <c r="AH1122" s="8"/>
      <c r="AI1122" s="8"/>
      <c r="AJ1122" s="8"/>
      <c r="AK1122" s="8"/>
      <c r="AL1122" s="8"/>
      <c r="AM1122" s="8"/>
      <c r="AN1122" s="8"/>
      <c r="AO1122" s="8"/>
      <c r="AP1122" s="8"/>
      <c r="AQ1122" s="8"/>
      <c r="AR1122" s="8"/>
      <c r="AS1122" s="8"/>
      <c r="AT1122" s="8"/>
      <c r="AU1122" s="8"/>
      <c r="AV1122" s="8"/>
      <c r="AW1122" s="8"/>
      <c r="AX1122" s="8"/>
      <c r="AY1122" s="8"/>
      <c r="AZ1122" s="8"/>
      <c r="BA1122" s="8"/>
      <c r="BB1122" s="8"/>
      <c r="BC1122" s="8"/>
      <c r="BD1122" s="8"/>
      <c r="BE1122" s="8"/>
      <c r="BF1122" s="8"/>
      <c r="BG1122" s="8"/>
      <c r="BH1122" s="8"/>
      <c r="BI1122" s="8"/>
      <c r="BJ1122" s="8"/>
      <c r="BK1122" s="8"/>
      <c r="BL1122" s="8"/>
      <c r="BM1122" s="8"/>
      <c r="BN1122" s="8"/>
      <c r="BO1122" s="8"/>
      <c r="BP1122" s="8"/>
      <c r="BQ1122" s="8"/>
      <c r="BR1122" s="8"/>
      <c r="BS1122" s="8"/>
      <c r="BT1122" s="8"/>
      <c r="BU1122" s="8"/>
      <c r="BV1122" s="8"/>
      <c r="BW1122" s="8"/>
      <c r="BX1122" s="8"/>
      <c r="BY1122" s="8"/>
      <c r="BZ1122" s="8"/>
      <c r="CA1122" s="8"/>
      <c r="CB1122" s="8"/>
      <c r="CC1122" s="8"/>
      <c r="CD1122" s="8"/>
      <c r="CE1122" s="8"/>
      <c r="CF1122" s="8"/>
      <c r="CG1122" s="8"/>
      <c r="CH1122" s="8"/>
    </row>
    <row r="1123" spans="1:86">
      <c r="A1123" s="8"/>
      <c r="B1123" s="8"/>
      <c r="C1123" s="8"/>
      <c r="D1123" s="8"/>
      <c r="E1123" s="8"/>
      <c r="F1123" s="8"/>
      <c r="G1123" s="8"/>
      <c r="H1123" s="8"/>
      <c r="I1123" s="8"/>
      <c r="J1123" s="8"/>
      <c r="K1123" s="8"/>
      <c r="L1123" s="8"/>
      <c r="M1123" s="8"/>
      <c r="N1123" s="8"/>
      <c r="O1123" s="8"/>
      <c r="P1123" s="8"/>
      <c r="Q1123" s="8"/>
      <c r="R1123" s="8"/>
      <c r="S1123" s="8"/>
      <c r="T1123" s="8"/>
      <c r="U1123" s="8"/>
      <c r="V1123" s="8"/>
      <c r="W1123" s="8"/>
      <c r="X1123" s="8"/>
      <c r="Z1123" s="8"/>
      <c r="AA1123" s="8"/>
      <c r="AB1123" s="8"/>
      <c r="AC1123" s="8"/>
      <c r="AD1123" s="8"/>
      <c r="AE1123" s="8"/>
      <c r="AF1123" s="8"/>
      <c r="AG1123" s="8"/>
      <c r="AH1123" s="8"/>
      <c r="AI1123" s="8"/>
      <c r="AJ1123" s="8"/>
      <c r="AK1123" s="8"/>
      <c r="AL1123" s="8"/>
      <c r="AM1123" s="8"/>
      <c r="AN1123" s="8"/>
      <c r="AO1123" s="8"/>
      <c r="AP1123" s="8"/>
      <c r="AQ1123" s="8"/>
      <c r="AR1123" s="8"/>
      <c r="AS1123" s="8"/>
      <c r="AT1123" s="8"/>
      <c r="AU1123" s="8"/>
      <c r="AV1123" s="8"/>
      <c r="AW1123" s="8"/>
      <c r="AX1123" s="8"/>
      <c r="AY1123" s="8"/>
      <c r="AZ1123" s="8"/>
      <c r="BA1123" s="8"/>
      <c r="BB1123" s="8"/>
      <c r="BC1123" s="8"/>
      <c r="BD1123" s="8"/>
      <c r="BE1123" s="8"/>
      <c r="BF1123" s="8"/>
      <c r="BG1123" s="8"/>
      <c r="BH1123" s="8"/>
      <c r="BI1123" s="8"/>
      <c r="BJ1123" s="8"/>
      <c r="BK1123" s="8"/>
      <c r="BL1123" s="8"/>
      <c r="BM1123" s="8"/>
      <c r="BN1123" s="8"/>
      <c r="BO1123" s="8"/>
      <c r="BP1123" s="8"/>
      <c r="BQ1123" s="8"/>
      <c r="BR1123" s="8"/>
      <c r="BS1123" s="8"/>
      <c r="BT1123" s="8"/>
      <c r="BU1123" s="8"/>
      <c r="BV1123" s="8"/>
      <c r="BW1123" s="8"/>
      <c r="BX1123" s="8"/>
      <c r="BY1123" s="8"/>
      <c r="BZ1123" s="8"/>
      <c r="CA1123" s="8"/>
      <c r="CB1123" s="8"/>
      <c r="CC1123" s="8"/>
      <c r="CD1123" s="8"/>
      <c r="CE1123" s="8"/>
      <c r="CF1123" s="8"/>
      <c r="CG1123" s="8"/>
      <c r="CH1123" s="8"/>
    </row>
    <row r="1124" spans="1:86">
      <c r="A1124" s="8"/>
      <c r="B1124" s="8"/>
      <c r="C1124" s="8"/>
      <c r="D1124" s="8"/>
      <c r="E1124" s="8"/>
      <c r="F1124" s="8"/>
      <c r="G1124" s="8"/>
      <c r="H1124" s="8"/>
      <c r="I1124" s="8"/>
      <c r="J1124" s="8"/>
      <c r="K1124" s="8"/>
      <c r="L1124" s="8"/>
      <c r="M1124" s="8"/>
      <c r="N1124" s="8"/>
      <c r="O1124" s="8"/>
      <c r="P1124" s="8"/>
      <c r="Q1124" s="8"/>
      <c r="R1124" s="8"/>
      <c r="S1124" s="8"/>
      <c r="T1124" s="8"/>
      <c r="U1124" s="8"/>
      <c r="V1124" s="8"/>
      <c r="W1124" s="8"/>
      <c r="X1124" s="8"/>
      <c r="Z1124" s="8"/>
      <c r="AA1124" s="8"/>
      <c r="AB1124" s="8"/>
      <c r="AC1124" s="8"/>
      <c r="AD1124" s="8"/>
      <c r="AE1124" s="8"/>
      <c r="AF1124" s="8"/>
      <c r="AG1124" s="8"/>
      <c r="AH1124" s="8"/>
      <c r="AI1124" s="8"/>
      <c r="AJ1124" s="8"/>
      <c r="AK1124" s="8"/>
      <c r="AL1124" s="8"/>
      <c r="AM1124" s="8"/>
      <c r="AN1124" s="8"/>
      <c r="AO1124" s="8"/>
      <c r="AP1124" s="8"/>
      <c r="AQ1124" s="8"/>
      <c r="AR1124" s="8"/>
      <c r="AS1124" s="8"/>
      <c r="AT1124" s="8"/>
      <c r="AU1124" s="8"/>
      <c r="AV1124" s="8"/>
      <c r="AW1124" s="8"/>
      <c r="AX1124" s="8"/>
      <c r="AY1124" s="8"/>
      <c r="AZ1124" s="8"/>
      <c r="BA1124" s="8"/>
      <c r="BB1124" s="8"/>
      <c r="BC1124" s="8"/>
      <c r="BD1124" s="8"/>
      <c r="BE1124" s="8"/>
      <c r="BF1124" s="8"/>
      <c r="BG1124" s="8"/>
      <c r="BH1124" s="8"/>
      <c r="BI1124" s="8"/>
      <c r="BJ1124" s="8"/>
      <c r="BK1124" s="8"/>
      <c r="BL1124" s="8"/>
      <c r="BM1124" s="8"/>
      <c r="BN1124" s="8"/>
      <c r="BO1124" s="8"/>
      <c r="BP1124" s="8"/>
      <c r="BQ1124" s="8"/>
      <c r="BR1124" s="8"/>
      <c r="BS1124" s="8"/>
      <c r="BT1124" s="8"/>
      <c r="BU1124" s="8"/>
      <c r="BV1124" s="8"/>
      <c r="BW1124" s="8"/>
      <c r="BX1124" s="8"/>
      <c r="BY1124" s="8"/>
      <c r="BZ1124" s="8"/>
      <c r="CA1124" s="8"/>
      <c r="CB1124" s="8"/>
      <c r="CC1124" s="8"/>
      <c r="CD1124" s="8"/>
      <c r="CE1124" s="8"/>
      <c r="CF1124" s="8"/>
      <c r="CG1124" s="8"/>
      <c r="CH1124" s="8"/>
    </row>
    <row r="1125" spans="1:86">
      <c r="A1125" s="8"/>
      <c r="B1125" s="8"/>
      <c r="C1125" s="8"/>
      <c r="D1125" s="8"/>
      <c r="E1125" s="8"/>
      <c r="F1125" s="8"/>
      <c r="G1125" s="8"/>
      <c r="H1125" s="8"/>
      <c r="I1125" s="8"/>
      <c r="J1125" s="8"/>
      <c r="K1125" s="8"/>
      <c r="L1125" s="8"/>
      <c r="M1125" s="8"/>
      <c r="N1125" s="8"/>
      <c r="O1125" s="8"/>
      <c r="P1125" s="8"/>
      <c r="Q1125" s="8"/>
      <c r="R1125" s="8"/>
      <c r="S1125" s="8"/>
      <c r="T1125" s="8"/>
      <c r="U1125" s="8"/>
      <c r="V1125" s="8"/>
      <c r="W1125" s="8"/>
      <c r="X1125" s="8"/>
      <c r="Z1125" s="8"/>
      <c r="AA1125" s="8"/>
      <c r="AB1125" s="8"/>
      <c r="AC1125" s="8"/>
      <c r="AD1125" s="8"/>
      <c r="AE1125" s="8"/>
      <c r="AF1125" s="8"/>
      <c r="AG1125" s="8"/>
      <c r="AH1125" s="8"/>
      <c r="AI1125" s="8"/>
      <c r="AJ1125" s="8"/>
      <c r="AK1125" s="8"/>
      <c r="AL1125" s="8"/>
      <c r="AM1125" s="8"/>
      <c r="AN1125" s="8"/>
      <c r="AO1125" s="8"/>
      <c r="AP1125" s="8"/>
      <c r="AQ1125" s="8"/>
      <c r="AR1125" s="8"/>
      <c r="AS1125" s="8"/>
      <c r="AT1125" s="8"/>
      <c r="AU1125" s="8"/>
      <c r="AV1125" s="8"/>
      <c r="AW1125" s="8"/>
      <c r="AX1125" s="8"/>
      <c r="AY1125" s="8"/>
      <c r="AZ1125" s="8"/>
      <c r="BA1125" s="8"/>
      <c r="BB1125" s="8"/>
      <c r="BC1125" s="8"/>
      <c r="BD1125" s="8"/>
      <c r="BE1125" s="8"/>
      <c r="BF1125" s="8"/>
      <c r="BG1125" s="8"/>
      <c r="BH1125" s="8"/>
      <c r="BI1125" s="8"/>
      <c r="BJ1125" s="8"/>
      <c r="BK1125" s="8"/>
      <c r="BL1125" s="8"/>
      <c r="BM1125" s="8"/>
      <c r="BN1125" s="8"/>
      <c r="BO1125" s="8"/>
      <c r="BP1125" s="8"/>
      <c r="BQ1125" s="8"/>
      <c r="BR1125" s="8"/>
      <c r="BS1125" s="8"/>
      <c r="BT1125" s="8"/>
      <c r="BU1125" s="8"/>
      <c r="BV1125" s="8"/>
      <c r="BW1125" s="8"/>
      <c r="BX1125" s="8"/>
      <c r="BY1125" s="8"/>
      <c r="BZ1125" s="8"/>
      <c r="CA1125" s="8"/>
      <c r="CB1125" s="8"/>
      <c r="CC1125" s="8"/>
      <c r="CD1125" s="8"/>
      <c r="CE1125" s="8"/>
      <c r="CF1125" s="8"/>
      <c r="CG1125" s="8"/>
      <c r="CH1125" s="8"/>
    </row>
    <row r="1126" spans="1:86">
      <c r="A1126" s="8"/>
      <c r="B1126" s="8"/>
      <c r="C1126" s="8"/>
      <c r="D1126" s="8"/>
      <c r="E1126" s="8"/>
      <c r="F1126" s="8"/>
      <c r="G1126" s="8"/>
      <c r="H1126" s="8"/>
      <c r="I1126" s="8"/>
      <c r="J1126" s="8"/>
      <c r="K1126" s="8"/>
      <c r="L1126" s="8"/>
      <c r="M1126" s="8"/>
      <c r="N1126" s="8"/>
      <c r="O1126" s="8"/>
      <c r="P1126" s="8"/>
      <c r="Q1126" s="8"/>
      <c r="R1126" s="8"/>
      <c r="S1126" s="8"/>
      <c r="T1126" s="8"/>
      <c r="U1126" s="8"/>
      <c r="V1126" s="8"/>
      <c r="W1126" s="8"/>
      <c r="X1126" s="8"/>
      <c r="Z1126" s="8"/>
      <c r="AA1126" s="8"/>
      <c r="AB1126" s="8"/>
      <c r="AC1126" s="8"/>
      <c r="AD1126" s="8"/>
      <c r="AE1126" s="8"/>
      <c r="AF1126" s="8"/>
      <c r="AG1126" s="8"/>
      <c r="AH1126" s="8"/>
      <c r="AI1126" s="8"/>
      <c r="AJ1126" s="8"/>
      <c r="AK1126" s="8"/>
      <c r="AL1126" s="8"/>
      <c r="AM1126" s="8"/>
      <c r="AN1126" s="8"/>
      <c r="AO1126" s="8"/>
      <c r="AP1126" s="8"/>
      <c r="AQ1126" s="8"/>
      <c r="AR1126" s="8"/>
      <c r="AS1126" s="8"/>
      <c r="AT1126" s="8"/>
      <c r="AU1126" s="8"/>
      <c r="AV1126" s="8"/>
      <c r="AW1126" s="8"/>
      <c r="AX1126" s="8"/>
      <c r="AY1126" s="8"/>
      <c r="AZ1126" s="8"/>
      <c r="BA1126" s="8"/>
      <c r="BB1126" s="8"/>
      <c r="BC1126" s="8"/>
      <c r="BD1126" s="8"/>
      <c r="BE1126" s="8"/>
      <c r="BF1126" s="8"/>
      <c r="BG1126" s="8"/>
      <c r="BH1126" s="8"/>
      <c r="BI1126" s="8"/>
      <c r="BJ1126" s="8"/>
      <c r="BK1126" s="8"/>
      <c r="BL1126" s="8"/>
      <c r="BM1126" s="8"/>
      <c r="BN1126" s="8"/>
      <c r="BO1126" s="8"/>
      <c r="BP1126" s="8"/>
      <c r="BQ1126" s="8"/>
      <c r="BR1126" s="8"/>
      <c r="BS1126" s="8"/>
      <c r="BT1126" s="8"/>
      <c r="BU1126" s="8"/>
      <c r="BV1126" s="8"/>
      <c r="BW1126" s="8"/>
      <c r="BX1126" s="8"/>
      <c r="BY1126" s="8"/>
      <c r="BZ1126" s="8"/>
      <c r="CA1126" s="8"/>
      <c r="CB1126" s="8"/>
      <c r="CC1126" s="8"/>
      <c r="CD1126" s="8"/>
      <c r="CE1126" s="8"/>
      <c r="CF1126" s="8"/>
      <c r="CG1126" s="8"/>
      <c r="CH1126" s="8"/>
    </row>
    <row r="1127" spans="1:86">
      <c r="A1127" s="8"/>
      <c r="B1127" s="8"/>
      <c r="C1127" s="8"/>
      <c r="D1127" s="8"/>
      <c r="E1127" s="8"/>
      <c r="F1127" s="8"/>
      <c r="G1127" s="8"/>
      <c r="H1127" s="8"/>
      <c r="I1127" s="8"/>
      <c r="J1127" s="8"/>
      <c r="K1127" s="8"/>
      <c r="L1127" s="8"/>
      <c r="M1127" s="8"/>
      <c r="N1127" s="8"/>
      <c r="O1127" s="8"/>
      <c r="P1127" s="8"/>
      <c r="Q1127" s="8"/>
      <c r="R1127" s="8"/>
      <c r="S1127" s="8"/>
      <c r="T1127" s="8"/>
      <c r="U1127" s="8"/>
      <c r="V1127" s="8"/>
      <c r="W1127" s="8"/>
      <c r="X1127" s="8"/>
      <c r="Z1127" s="8"/>
      <c r="AA1127" s="8"/>
      <c r="AB1127" s="8"/>
      <c r="AC1127" s="8"/>
      <c r="AD1127" s="8"/>
      <c r="AE1127" s="8"/>
      <c r="AF1127" s="8"/>
      <c r="AG1127" s="8"/>
      <c r="AH1127" s="8"/>
      <c r="AI1127" s="8"/>
      <c r="AJ1127" s="8"/>
      <c r="AK1127" s="8"/>
      <c r="AL1127" s="8"/>
      <c r="AM1127" s="8"/>
      <c r="AN1127" s="8"/>
      <c r="AO1127" s="8"/>
      <c r="AP1127" s="8"/>
      <c r="AQ1127" s="8"/>
      <c r="AR1127" s="8"/>
      <c r="AS1127" s="8"/>
      <c r="AT1127" s="8"/>
      <c r="AU1127" s="8"/>
      <c r="AV1127" s="8"/>
      <c r="AW1127" s="8"/>
      <c r="AX1127" s="8"/>
      <c r="AY1127" s="8"/>
      <c r="AZ1127" s="8"/>
      <c r="BA1127" s="8"/>
      <c r="BB1127" s="8"/>
      <c r="BC1127" s="8"/>
      <c r="BD1127" s="8"/>
      <c r="BE1127" s="8"/>
      <c r="BF1127" s="8"/>
      <c r="BG1127" s="8"/>
      <c r="BH1127" s="8"/>
      <c r="BI1127" s="8"/>
      <c r="BJ1127" s="8"/>
      <c r="BK1127" s="8"/>
      <c r="BL1127" s="8"/>
      <c r="BM1127" s="8"/>
      <c r="BN1127" s="8"/>
      <c r="BO1127" s="8"/>
      <c r="BP1127" s="8"/>
      <c r="BQ1127" s="8"/>
      <c r="BR1127" s="8"/>
      <c r="BS1127" s="8"/>
      <c r="BT1127" s="8"/>
      <c r="BU1127" s="8"/>
      <c r="BV1127" s="8"/>
      <c r="BW1127" s="8"/>
      <c r="BX1127" s="8"/>
      <c r="BY1127" s="8"/>
      <c r="BZ1127" s="8"/>
      <c r="CA1127" s="8"/>
      <c r="CB1127" s="8"/>
      <c r="CC1127" s="8"/>
      <c r="CD1127" s="8"/>
      <c r="CE1127" s="8"/>
      <c r="CF1127" s="8"/>
      <c r="CG1127" s="8"/>
      <c r="CH1127" s="8"/>
    </row>
    <row r="1128" spans="1:86">
      <c r="A1128" s="8"/>
      <c r="B1128" s="8"/>
      <c r="C1128" s="8"/>
      <c r="D1128" s="8"/>
      <c r="E1128" s="8"/>
      <c r="F1128" s="8"/>
      <c r="G1128" s="8"/>
      <c r="H1128" s="8"/>
      <c r="I1128" s="8"/>
      <c r="J1128" s="8"/>
      <c r="K1128" s="8"/>
      <c r="L1128" s="8"/>
      <c r="M1128" s="8"/>
      <c r="N1128" s="8"/>
      <c r="O1128" s="8"/>
      <c r="P1128" s="8"/>
      <c r="Q1128" s="8"/>
      <c r="R1128" s="8"/>
      <c r="S1128" s="8"/>
      <c r="T1128" s="8"/>
      <c r="U1128" s="8"/>
      <c r="V1128" s="8"/>
      <c r="W1128" s="8"/>
      <c r="X1128" s="8"/>
      <c r="Z1128" s="8"/>
      <c r="AA1128" s="8"/>
      <c r="AB1128" s="8"/>
      <c r="AC1128" s="8"/>
      <c r="AD1128" s="8"/>
      <c r="AE1128" s="8"/>
      <c r="AF1128" s="8"/>
      <c r="AG1128" s="8"/>
      <c r="AH1128" s="8"/>
      <c r="AI1128" s="8"/>
      <c r="AJ1128" s="8"/>
      <c r="AK1128" s="8"/>
      <c r="AL1128" s="8"/>
      <c r="AM1128" s="8"/>
      <c r="AN1128" s="8"/>
      <c r="AO1128" s="8"/>
      <c r="AP1128" s="8"/>
      <c r="AQ1128" s="8"/>
      <c r="AR1128" s="8"/>
      <c r="AS1128" s="8"/>
      <c r="AT1128" s="8"/>
      <c r="AU1128" s="8"/>
      <c r="AV1128" s="8"/>
      <c r="AW1128" s="8"/>
      <c r="AX1128" s="8"/>
      <c r="AY1128" s="8"/>
      <c r="AZ1128" s="8"/>
      <c r="BA1128" s="8"/>
      <c r="BB1128" s="8"/>
      <c r="BC1128" s="8"/>
      <c r="BD1128" s="8"/>
      <c r="BE1128" s="8"/>
      <c r="BF1128" s="8"/>
      <c r="BG1128" s="8"/>
      <c r="BH1128" s="8"/>
      <c r="BI1128" s="8"/>
      <c r="BJ1128" s="8"/>
      <c r="BK1128" s="8"/>
      <c r="BL1128" s="8"/>
      <c r="BM1128" s="8"/>
      <c r="BN1128" s="8"/>
      <c r="BO1128" s="8"/>
      <c r="BP1128" s="8"/>
      <c r="BQ1128" s="8"/>
      <c r="BR1128" s="8"/>
      <c r="BS1128" s="8"/>
      <c r="BT1128" s="8"/>
      <c r="BU1128" s="8"/>
      <c r="BV1128" s="8"/>
      <c r="BW1128" s="8"/>
      <c r="BX1128" s="8"/>
      <c r="BY1128" s="8"/>
      <c r="BZ1128" s="8"/>
      <c r="CA1128" s="8"/>
      <c r="CB1128" s="8"/>
      <c r="CC1128" s="8"/>
      <c r="CD1128" s="8"/>
      <c r="CE1128" s="8"/>
      <c r="CF1128" s="8"/>
      <c r="CG1128" s="8"/>
      <c r="CH1128" s="8"/>
    </row>
    <row r="1129" spans="1:86">
      <c r="A1129" s="8"/>
      <c r="B1129" s="8"/>
      <c r="C1129" s="8"/>
      <c r="D1129" s="8"/>
      <c r="E1129" s="8"/>
      <c r="F1129" s="8"/>
      <c r="G1129" s="8"/>
      <c r="H1129" s="8"/>
      <c r="I1129" s="8"/>
      <c r="J1129" s="8"/>
      <c r="K1129" s="8"/>
      <c r="L1129" s="8"/>
      <c r="M1129" s="8"/>
      <c r="N1129" s="8"/>
      <c r="O1129" s="8"/>
      <c r="P1129" s="8"/>
      <c r="Q1129" s="8"/>
      <c r="R1129" s="8"/>
      <c r="S1129" s="8"/>
      <c r="T1129" s="8"/>
      <c r="U1129" s="8"/>
      <c r="V1129" s="8"/>
      <c r="W1129" s="8"/>
      <c r="X1129" s="8"/>
      <c r="Z1129" s="8"/>
      <c r="AA1129" s="8"/>
      <c r="AB1129" s="8"/>
      <c r="AC1129" s="8"/>
      <c r="AD1129" s="8"/>
      <c r="AE1129" s="8"/>
      <c r="AF1129" s="8"/>
      <c r="AG1129" s="8"/>
      <c r="AH1129" s="8"/>
      <c r="AI1129" s="8"/>
      <c r="AJ1129" s="8"/>
      <c r="AK1129" s="8"/>
      <c r="AL1129" s="8"/>
      <c r="AM1129" s="8"/>
      <c r="AN1129" s="8"/>
      <c r="AO1129" s="8"/>
      <c r="AP1129" s="8"/>
      <c r="AQ1129" s="8"/>
      <c r="AR1129" s="8"/>
      <c r="AS1129" s="8"/>
      <c r="AT1129" s="8"/>
      <c r="AU1129" s="8"/>
      <c r="AV1129" s="8"/>
      <c r="AW1129" s="8"/>
      <c r="AX1129" s="8"/>
      <c r="AY1129" s="8"/>
      <c r="AZ1129" s="8"/>
      <c r="BA1129" s="8"/>
      <c r="BB1129" s="8"/>
      <c r="BC1129" s="8"/>
      <c r="BD1129" s="8"/>
      <c r="BE1129" s="8"/>
      <c r="BF1129" s="8"/>
      <c r="BG1129" s="8"/>
      <c r="BH1129" s="8"/>
      <c r="BI1129" s="8"/>
      <c r="BJ1129" s="8"/>
      <c r="BK1129" s="8"/>
      <c r="BL1129" s="8"/>
      <c r="BM1129" s="8"/>
      <c r="BN1129" s="8"/>
      <c r="BO1129" s="8"/>
      <c r="BP1129" s="8"/>
      <c r="BQ1129" s="8"/>
      <c r="BR1129" s="8"/>
      <c r="BS1129" s="8"/>
      <c r="BT1129" s="8"/>
      <c r="BU1129" s="8"/>
      <c r="BV1129" s="8"/>
      <c r="BW1129" s="8"/>
      <c r="BX1129" s="8"/>
      <c r="BY1129" s="8"/>
      <c r="BZ1129" s="8"/>
      <c r="CA1129" s="8"/>
      <c r="CB1129" s="8"/>
      <c r="CC1129" s="8"/>
      <c r="CD1129" s="8"/>
      <c r="CE1129" s="8"/>
      <c r="CF1129" s="8"/>
      <c r="CG1129" s="8"/>
      <c r="CH1129" s="8"/>
    </row>
    <row r="1130" spans="1:86">
      <c r="A1130" s="8"/>
      <c r="B1130" s="8"/>
      <c r="C1130" s="8"/>
      <c r="D1130" s="8"/>
      <c r="E1130" s="8"/>
      <c r="F1130" s="8"/>
      <c r="G1130" s="8"/>
      <c r="H1130" s="8"/>
      <c r="I1130" s="8"/>
      <c r="J1130" s="8"/>
      <c r="K1130" s="8"/>
      <c r="L1130" s="8"/>
      <c r="M1130" s="8"/>
      <c r="N1130" s="8"/>
      <c r="O1130" s="8"/>
      <c r="P1130" s="8"/>
      <c r="Q1130" s="8"/>
      <c r="R1130" s="8"/>
      <c r="S1130" s="8"/>
      <c r="T1130" s="8"/>
      <c r="U1130" s="8"/>
      <c r="V1130" s="8"/>
      <c r="W1130" s="8"/>
      <c r="X1130" s="8"/>
      <c r="Z1130" s="8"/>
      <c r="AA1130" s="8"/>
      <c r="AB1130" s="8"/>
      <c r="AC1130" s="8"/>
      <c r="AD1130" s="8"/>
      <c r="AE1130" s="8"/>
      <c r="AF1130" s="8"/>
      <c r="AG1130" s="8"/>
      <c r="AH1130" s="8"/>
      <c r="AI1130" s="8"/>
      <c r="AJ1130" s="8"/>
      <c r="AK1130" s="8"/>
      <c r="AL1130" s="8"/>
      <c r="AM1130" s="8"/>
      <c r="AN1130" s="8"/>
      <c r="AO1130" s="8"/>
      <c r="AP1130" s="8"/>
      <c r="AQ1130" s="8"/>
      <c r="AR1130" s="8"/>
      <c r="AS1130" s="8"/>
      <c r="AT1130" s="8"/>
      <c r="AU1130" s="8"/>
      <c r="AV1130" s="8"/>
      <c r="AW1130" s="8"/>
      <c r="AX1130" s="8"/>
      <c r="AY1130" s="8"/>
      <c r="AZ1130" s="8"/>
      <c r="BA1130" s="8"/>
      <c r="BB1130" s="8"/>
      <c r="BC1130" s="8"/>
      <c r="BD1130" s="8"/>
      <c r="BE1130" s="8"/>
      <c r="BF1130" s="8"/>
      <c r="BG1130" s="8"/>
      <c r="BH1130" s="8"/>
      <c r="BI1130" s="8"/>
      <c r="BJ1130" s="8"/>
      <c r="BK1130" s="8"/>
      <c r="BL1130" s="8"/>
      <c r="BM1130" s="8"/>
      <c r="BN1130" s="8"/>
      <c r="BO1130" s="8"/>
      <c r="BP1130" s="8"/>
      <c r="BQ1130" s="8"/>
      <c r="BR1130" s="8"/>
      <c r="BS1130" s="8"/>
      <c r="BT1130" s="8"/>
      <c r="BU1130" s="8"/>
      <c r="BV1130" s="8"/>
      <c r="BW1130" s="8"/>
      <c r="BX1130" s="8"/>
      <c r="BY1130" s="8"/>
      <c r="BZ1130" s="8"/>
      <c r="CA1130" s="8"/>
      <c r="CB1130" s="8"/>
      <c r="CC1130" s="8"/>
      <c r="CD1130" s="8"/>
      <c r="CE1130" s="8"/>
      <c r="CF1130" s="8"/>
      <c r="CG1130" s="8"/>
      <c r="CH1130" s="8"/>
    </row>
    <row r="1131" spans="1:86">
      <c r="A1131" s="8"/>
      <c r="B1131" s="8"/>
      <c r="C1131" s="8"/>
      <c r="D1131" s="8"/>
      <c r="E1131" s="8"/>
      <c r="F1131" s="8"/>
      <c r="G1131" s="8"/>
      <c r="H1131" s="8"/>
      <c r="I1131" s="8"/>
      <c r="J1131" s="8"/>
      <c r="K1131" s="8"/>
      <c r="L1131" s="8"/>
      <c r="M1131" s="8"/>
      <c r="N1131" s="8"/>
      <c r="O1131" s="8"/>
      <c r="P1131" s="8"/>
      <c r="Q1131" s="8"/>
      <c r="R1131" s="8"/>
      <c r="S1131" s="8"/>
      <c r="T1131" s="8"/>
      <c r="U1131" s="8"/>
      <c r="V1131" s="8"/>
      <c r="W1131" s="8"/>
      <c r="X1131" s="8"/>
      <c r="Z1131" s="8"/>
      <c r="AA1131" s="8"/>
      <c r="AB1131" s="8"/>
      <c r="AC1131" s="8"/>
      <c r="AD1131" s="8"/>
      <c r="AE1131" s="8"/>
      <c r="AF1131" s="8"/>
      <c r="AG1131" s="8"/>
      <c r="AH1131" s="8"/>
      <c r="AI1131" s="8"/>
      <c r="AJ1131" s="8"/>
      <c r="AK1131" s="8"/>
      <c r="AL1131" s="8"/>
      <c r="AM1131" s="8"/>
      <c r="AN1131" s="8"/>
      <c r="AO1131" s="8"/>
      <c r="AP1131" s="8"/>
      <c r="AQ1131" s="8"/>
      <c r="AR1131" s="8"/>
      <c r="AS1131" s="8"/>
      <c r="AT1131" s="8"/>
      <c r="AU1131" s="8"/>
      <c r="AV1131" s="8"/>
      <c r="AW1131" s="8"/>
      <c r="AX1131" s="8"/>
      <c r="AY1131" s="8"/>
      <c r="AZ1131" s="8"/>
      <c r="BA1131" s="8"/>
      <c r="BB1131" s="8"/>
      <c r="BC1131" s="8"/>
      <c r="BD1131" s="8"/>
      <c r="BE1131" s="8"/>
      <c r="BF1131" s="8"/>
      <c r="BG1131" s="8"/>
      <c r="BH1131" s="8"/>
      <c r="BI1131" s="8"/>
      <c r="BJ1131" s="8"/>
      <c r="BK1131" s="8"/>
      <c r="BL1131" s="8"/>
      <c r="BM1131" s="8"/>
      <c r="BN1131" s="8"/>
      <c r="BO1131" s="8"/>
      <c r="BP1131" s="8"/>
      <c r="BQ1131" s="8"/>
      <c r="BR1131" s="8"/>
      <c r="BS1131" s="8"/>
      <c r="BT1131" s="8"/>
      <c r="BU1131" s="8"/>
      <c r="BV1131" s="8"/>
      <c r="BW1131" s="8"/>
      <c r="BX1131" s="8"/>
      <c r="BY1131" s="8"/>
      <c r="BZ1131" s="8"/>
      <c r="CA1131" s="8"/>
      <c r="CB1131" s="8"/>
      <c r="CC1131" s="8"/>
      <c r="CD1131" s="8"/>
      <c r="CE1131" s="8"/>
      <c r="CF1131" s="8"/>
      <c r="CG1131" s="8"/>
      <c r="CH1131" s="8"/>
    </row>
    <row r="1132" spans="1:86">
      <c r="A1132" s="8"/>
      <c r="B1132" s="8"/>
      <c r="C1132" s="8"/>
      <c r="D1132" s="8"/>
      <c r="E1132" s="8"/>
      <c r="F1132" s="8"/>
      <c r="G1132" s="8"/>
      <c r="H1132" s="8"/>
      <c r="I1132" s="8"/>
      <c r="J1132" s="8"/>
      <c r="K1132" s="8"/>
      <c r="L1132" s="8"/>
      <c r="M1132" s="8"/>
      <c r="N1132" s="8"/>
      <c r="O1132" s="8"/>
      <c r="P1132" s="8"/>
      <c r="Q1132" s="8"/>
      <c r="R1132" s="8"/>
      <c r="S1132" s="8"/>
      <c r="T1132" s="8"/>
      <c r="U1132" s="8"/>
      <c r="V1132" s="8"/>
      <c r="W1132" s="8"/>
      <c r="X1132" s="8"/>
      <c r="Z1132" s="8"/>
      <c r="AA1132" s="8"/>
      <c r="AB1132" s="8"/>
      <c r="AC1132" s="8"/>
      <c r="AD1132" s="8"/>
      <c r="AE1132" s="8"/>
      <c r="AF1132" s="8"/>
      <c r="AG1132" s="8"/>
      <c r="AH1132" s="8"/>
      <c r="AI1132" s="8"/>
      <c r="AJ1132" s="8"/>
      <c r="AK1132" s="8"/>
      <c r="AL1132" s="8"/>
      <c r="AM1132" s="8"/>
      <c r="AN1132" s="8"/>
      <c r="AO1132" s="8"/>
      <c r="AP1132" s="8"/>
      <c r="AQ1132" s="8"/>
      <c r="AR1132" s="8"/>
      <c r="AS1132" s="8"/>
      <c r="AT1132" s="8"/>
      <c r="AU1132" s="8"/>
      <c r="AV1132" s="8"/>
      <c r="AW1132" s="8"/>
      <c r="AX1132" s="8"/>
      <c r="AY1132" s="8"/>
      <c r="AZ1132" s="8"/>
      <c r="BA1132" s="8"/>
      <c r="BB1132" s="8"/>
      <c r="BC1132" s="8"/>
      <c r="BD1132" s="8"/>
      <c r="BE1132" s="8"/>
      <c r="BF1132" s="8"/>
      <c r="BG1132" s="8"/>
      <c r="BH1132" s="8"/>
      <c r="BI1132" s="8"/>
      <c r="BJ1132" s="8"/>
      <c r="BK1132" s="8"/>
      <c r="BL1132" s="8"/>
      <c r="BM1132" s="8"/>
      <c r="BN1132" s="8"/>
      <c r="BO1132" s="8"/>
      <c r="BP1132" s="8"/>
      <c r="BQ1132" s="8"/>
      <c r="BR1132" s="8"/>
      <c r="BS1132" s="8"/>
      <c r="BT1132" s="8"/>
      <c r="BU1132" s="8"/>
      <c r="BV1132" s="8"/>
      <c r="BW1132" s="8"/>
      <c r="BX1132" s="8"/>
      <c r="BY1132" s="8"/>
      <c r="BZ1132" s="8"/>
      <c r="CA1132" s="8"/>
      <c r="CB1132" s="8"/>
      <c r="CC1132" s="8"/>
      <c r="CD1132" s="8"/>
      <c r="CE1132" s="8"/>
      <c r="CF1132" s="8"/>
      <c r="CG1132" s="8"/>
      <c r="CH1132" s="8"/>
    </row>
    <row r="1133" spans="1:86">
      <c r="A1133" s="8"/>
      <c r="B1133" s="8"/>
      <c r="C1133" s="8"/>
      <c r="D1133" s="8"/>
      <c r="E1133" s="8"/>
      <c r="F1133" s="8"/>
      <c r="G1133" s="8"/>
      <c r="H1133" s="8"/>
      <c r="I1133" s="8"/>
      <c r="J1133" s="8"/>
      <c r="K1133" s="8"/>
      <c r="L1133" s="8"/>
      <c r="M1133" s="8"/>
      <c r="N1133" s="8"/>
      <c r="O1133" s="8"/>
      <c r="P1133" s="8"/>
      <c r="Q1133" s="8"/>
      <c r="R1133" s="8"/>
      <c r="S1133" s="8"/>
      <c r="T1133" s="8"/>
      <c r="U1133" s="8"/>
      <c r="V1133" s="8"/>
      <c r="W1133" s="8"/>
      <c r="X1133" s="8"/>
      <c r="Z1133" s="8"/>
      <c r="AA1133" s="8"/>
      <c r="AB1133" s="8"/>
      <c r="AC1133" s="8"/>
      <c r="AD1133" s="8"/>
      <c r="AE1133" s="8"/>
      <c r="AF1133" s="8"/>
      <c r="AG1133" s="8"/>
      <c r="AH1133" s="8"/>
      <c r="AI1133" s="8"/>
      <c r="AJ1133" s="8"/>
      <c r="AK1133" s="8"/>
      <c r="AL1133" s="8"/>
      <c r="AM1133" s="8"/>
      <c r="AN1133" s="8"/>
      <c r="AO1133" s="8"/>
      <c r="AP1133" s="8"/>
      <c r="AQ1133" s="8"/>
      <c r="AR1133" s="8"/>
      <c r="AS1133" s="8"/>
      <c r="AT1133" s="8"/>
      <c r="AU1133" s="8"/>
      <c r="AV1133" s="8"/>
      <c r="AW1133" s="8"/>
      <c r="AX1133" s="8"/>
      <c r="AY1133" s="8"/>
      <c r="AZ1133" s="8"/>
      <c r="BA1133" s="8"/>
      <c r="BB1133" s="8"/>
      <c r="BC1133" s="8"/>
      <c r="BD1133" s="8"/>
      <c r="BE1133" s="8"/>
      <c r="BF1133" s="8"/>
      <c r="BG1133" s="8"/>
      <c r="BH1133" s="8"/>
      <c r="BI1133" s="8"/>
      <c r="BJ1133" s="8"/>
      <c r="BK1133" s="8"/>
      <c r="BL1133" s="8"/>
      <c r="BM1133" s="8"/>
      <c r="BN1133" s="8"/>
      <c r="BO1133" s="8"/>
      <c r="BP1133" s="8"/>
      <c r="BQ1133" s="8"/>
      <c r="BR1133" s="8"/>
      <c r="BS1133" s="8"/>
      <c r="BT1133" s="8"/>
      <c r="BU1133" s="8"/>
      <c r="BV1133" s="8"/>
      <c r="BW1133" s="8"/>
      <c r="BX1133" s="8"/>
      <c r="BY1133" s="8"/>
      <c r="BZ1133" s="8"/>
      <c r="CA1133" s="8"/>
      <c r="CB1133" s="8"/>
      <c r="CC1133" s="8"/>
      <c r="CD1133" s="8"/>
      <c r="CE1133" s="8"/>
      <c r="CF1133" s="8"/>
      <c r="CG1133" s="8"/>
      <c r="CH1133" s="8"/>
    </row>
    <row r="1134" spans="1:86">
      <c r="A1134" s="8"/>
      <c r="B1134" s="8"/>
      <c r="C1134" s="8"/>
      <c r="D1134" s="8"/>
      <c r="E1134" s="8"/>
      <c r="F1134" s="8"/>
      <c r="G1134" s="8"/>
      <c r="H1134" s="8"/>
      <c r="I1134" s="8"/>
      <c r="J1134" s="8"/>
      <c r="K1134" s="8"/>
      <c r="L1134" s="8"/>
      <c r="M1134" s="8"/>
      <c r="N1134" s="8"/>
      <c r="O1134" s="8"/>
      <c r="P1134" s="8"/>
      <c r="Q1134" s="8"/>
      <c r="R1134" s="8"/>
      <c r="S1134" s="8"/>
      <c r="T1134" s="8"/>
      <c r="U1134" s="8"/>
      <c r="V1134" s="8"/>
      <c r="W1134" s="8"/>
      <c r="X1134" s="8"/>
      <c r="Z1134" s="8"/>
      <c r="AA1134" s="8"/>
      <c r="AB1134" s="8"/>
      <c r="AC1134" s="8"/>
      <c r="AD1134" s="8"/>
      <c r="AE1134" s="8"/>
      <c r="AF1134" s="8"/>
      <c r="AG1134" s="8"/>
      <c r="AH1134" s="8"/>
      <c r="AI1134" s="8"/>
      <c r="AJ1134" s="8"/>
      <c r="AK1134" s="8"/>
      <c r="AL1134" s="8"/>
      <c r="AM1134" s="8"/>
      <c r="AN1134" s="8"/>
      <c r="AO1134" s="8"/>
      <c r="AP1134" s="8"/>
      <c r="AQ1134" s="8"/>
      <c r="AR1134" s="8"/>
      <c r="AS1134" s="8"/>
      <c r="AT1134" s="8"/>
      <c r="AU1134" s="8"/>
      <c r="AV1134" s="8"/>
      <c r="AW1134" s="8"/>
      <c r="AX1134" s="8"/>
      <c r="AY1134" s="8"/>
      <c r="AZ1134" s="8"/>
      <c r="BA1134" s="8"/>
      <c r="BB1134" s="8"/>
      <c r="BC1134" s="8"/>
      <c r="BD1134" s="8"/>
      <c r="BE1134" s="8"/>
      <c r="BF1134" s="8"/>
      <c r="BG1134" s="8"/>
      <c r="BH1134" s="8"/>
      <c r="BI1134" s="8"/>
      <c r="BJ1134" s="8"/>
      <c r="BK1134" s="8"/>
      <c r="BL1134" s="8"/>
      <c r="BM1134" s="8"/>
      <c r="BN1134" s="8"/>
      <c r="BO1134" s="8"/>
      <c r="BP1134" s="8"/>
      <c r="BQ1134" s="8"/>
      <c r="BR1134" s="8"/>
      <c r="BS1134" s="8"/>
      <c r="BT1134" s="8"/>
      <c r="BU1134" s="8"/>
      <c r="BV1134" s="8"/>
      <c r="BW1134" s="8"/>
      <c r="BX1134" s="8"/>
      <c r="BY1134" s="8"/>
      <c r="BZ1134" s="8"/>
      <c r="CA1134" s="8"/>
      <c r="CB1134" s="8"/>
      <c r="CC1134" s="8"/>
      <c r="CD1134" s="8"/>
      <c r="CE1134" s="8"/>
      <c r="CF1134" s="8"/>
      <c r="CG1134" s="8"/>
      <c r="CH1134" s="8"/>
    </row>
    <row r="1135" spans="1:86">
      <c r="A1135" s="8"/>
      <c r="B1135" s="8"/>
      <c r="C1135" s="8"/>
      <c r="D1135" s="8"/>
      <c r="E1135" s="8"/>
      <c r="F1135" s="8"/>
      <c r="G1135" s="8"/>
      <c r="H1135" s="8"/>
      <c r="I1135" s="8"/>
      <c r="J1135" s="8"/>
      <c r="K1135" s="8"/>
      <c r="L1135" s="8"/>
      <c r="M1135" s="8"/>
      <c r="N1135" s="8"/>
      <c r="O1135" s="8"/>
      <c r="P1135" s="8"/>
      <c r="Q1135" s="8"/>
      <c r="R1135" s="8"/>
      <c r="S1135" s="8"/>
      <c r="T1135" s="8"/>
      <c r="U1135" s="8"/>
      <c r="V1135" s="8"/>
      <c r="W1135" s="8"/>
      <c r="X1135" s="8"/>
      <c r="Z1135" s="8"/>
      <c r="AA1135" s="8"/>
      <c r="AB1135" s="8"/>
      <c r="AC1135" s="8"/>
      <c r="AD1135" s="8"/>
      <c r="AE1135" s="8"/>
      <c r="AF1135" s="8"/>
      <c r="AG1135" s="8"/>
      <c r="AH1135" s="8"/>
      <c r="AI1135" s="8"/>
      <c r="AJ1135" s="8"/>
      <c r="AK1135" s="8"/>
      <c r="AL1135" s="8"/>
      <c r="AM1135" s="8"/>
      <c r="AN1135" s="8"/>
      <c r="AO1135" s="8"/>
      <c r="AP1135" s="8"/>
      <c r="AQ1135" s="8"/>
      <c r="AR1135" s="8"/>
      <c r="AS1135" s="8"/>
      <c r="AT1135" s="8"/>
      <c r="AU1135" s="8"/>
      <c r="AV1135" s="8"/>
      <c r="AW1135" s="8"/>
      <c r="AX1135" s="8"/>
      <c r="AY1135" s="8"/>
      <c r="AZ1135" s="8"/>
      <c r="BA1135" s="8"/>
      <c r="BB1135" s="8"/>
      <c r="BC1135" s="8"/>
      <c r="BD1135" s="8"/>
      <c r="BE1135" s="8"/>
      <c r="BF1135" s="8"/>
      <c r="BG1135" s="8"/>
      <c r="BH1135" s="8"/>
      <c r="BI1135" s="8"/>
      <c r="BJ1135" s="8"/>
      <c r="BK1135" s="8"/>
      <c r="BL1135" s="8"/>
      <c r="BM1135" s="8"/>
      <c r="BN1135" s="8"/>
      <c r="BO1135" s="8"/>
      <c r="BP1135" s="8"/>
      <c r="BQ1135" s="8"/>
      <c r="BR1135" s="8"/>
      <c r="BS1135" s="8"/>
      <c r="BT1135" s="8"/>
      <c r="BU1135" s="8"/>
      <c r="BV1135" s="8"/>
      <c r="BW1135" s="8"/>
      <c r="BX1135" s="8"/>
      <c r="BY1135" s="8"/>
      <c r="BZ1135" s="8"/>
      <c r="CA1135" s="8"/>
      <c r="CB1135" s="8"/>
      <c r="CC1135" s="8"/>
      <c r="CD1135" s="8"/>
      <c r="CE1135" s="8"/>
      <c r="CF1135" s="8"/>
      <c r="CG1135" s="8"/>
      <c r="CH1135" s="8"/>
    </row>
    <row r="1136" spans="1:86">
      <c r="A1136" s="8"/>
      <c r="B1136" s="8"/>
      <c r="C1136" s="8"/>
      <c r="D1136" s="8"/>
      <c r="E1136" s="8"/>
      <c r="F1136" s="8"/>
      <c r="G1136" s="8"/>
      <c r="H1136" s="8"/>
      <c r="I1136" s="8"/>
      <c r="J1136" s="8"/>
      <c r="K1136" s="8"/>
      <c r="L1136" s="8"/>
      <c r="M1136" s="8"/>
      <c r="N1136" s="8"/>
      <c r="O1136" s="8"/>
      <c r="P1136" s="8"/>
      <c r="Q1136" s="8"/>
      <c r="R1136" s="8"/>
      <c r="S1136" s="8"/>
      <c r="T1136" s="8"/>
      <c r="U1136" s="8"/>
      <c r="V1136" s="8"/>
      <c r="W1136" s="8"/>
      <c r="X1136" s="8"/>
      <c r="Z1136" s="8"/>
      <c r="AA1136" s="8"/>
      <c r="AB1136" s="8"/>
      <c r="AC1136" s="8"/>
      <c r="AD1136" s="8"/>
      <c r="AE1136" s="8"/>
      <c r="AF1136" s="8"/>
      <c r="AG1136" s="8"/>
      <c r="AH1136" s="8"/>
      <c r="AI1136" s="8"/>
      <c r="AJ1136" s="8"/>
      <c r="AK1136" s="8"/>
      <c r="AL1136" s="8"/>
      <c r="AM1136" s="8"/>
      <c r="AN1136" s="8"/>
      <c r="AO1136" s="8"/>
      <c r="AP1136" s="8"/>
      <c r="AQ1136" s="8"/>
      <c r="AR1136" s="8"/>
      <c r="AS1136" s="8"/>
      <c r="AT1136" s="8"/>
      <c r="AU1136" s="8"/>
      <c r="AV1136" s="8"/>
      <c r="AW1136" s="8"/>
      <c r="AX1136" s="8"/>
      <c r="AY1136" s="8"/>
      <c r="AZ1136" s="8"/>
      <c r="BA1136" s="8"/>
      <c r="BB1136" s="8"/>
      <c r="BC1136" s="8"/>
      <c r="BD1136" s="8"/>
      <c r="BE1136" s="8"/>
      <c r="BF1136" s="8"/>
      <c r="BG1136" s="8"/>
      <c r="BH1136" s="8"/>
      <c r="BI1136" s="8"/>
      <c r="BJ1136" s="8"/>
      <c r="BK1136" s="8"/>
      <c r="BL1136" s="8"/>
      <c r="BM1136" s="8"/>
      <c r="BN1136" s="8"/>
      <c r="BO1136" s="8"/>
      <c r="BP1136" s="8"/>
      <c r="BQ1136" s="8"/>
      <c r="BR1136" s="8"/>
      <c r="BS1136" s="8"/>
      <c r="BT1136" s="8"/>
      <c r="BU1136" s="8"/>
      <c r="BV1136" s="8"/>
      <c r="BW1136" s="8"/>
      <c r="BX1136" s="8"/>
      <c r="BY1136" s="8"/>
      <c r="BZ1136" s="8"/>
      <c r="CA1136" s="8"/>
      <c r="CB1136" s="8"/>
      <c r="CC1136" s="8"/>
      <c r="CD1136" s="8"/>
      <c r="CE1136" s="8"/>
      <c r="CF1136" s="8"/>
      <c r="CG1136" s="8"/>
      <c r="CH1136" s="8"/>
    </row>
    <row r="1137" spans="1:86">
      <c r="A1137" s="8"/>
      <c r="B1137" s="8"/>
      <c r="C1137" s="8"/>
      <c r="D1137" s="8"/>
      <c r="E1137" s="8"/>
      <c r="F1137" s="8"/>
      <c r="G1137" s="8"/>
      <c r="H1137" s="8"/>
      <c r="I1137" s="8"/>
      <c r="J1137" s="8"/>
      <c r="K1137" s="8"/>
      <c r="L1137" s="8"/>
      <c r="M1137" s="8"/>
      <c r="N1137" s="8"/>
      <c r="O1137" s="8"/>
      <c r="P1137" s="8"/>
      <c r="Q1137" s="8"/>
      <c r="R1137" s="8"/>
      <c r="S1137" s="8"/>
      <c r="T1137" s="8"/>
      <c r="U1137" s="8"/>
      <c r="V1137" s="8"/>
      <c r="W1137" s="8"/>
      <c r="X1137" s="8"/>
      <c r="Z1137" s="8"/>
      <c r="AA1137" s="8"/>
      <c r="AB1137" s="8"/>
      <c r="AC1137" s="8"/>
      <c r="AD1137" s="8"/>
      <c r="AE1137" s="8"/>
      <c r="AF1137" s="8"/>
      <c r="AG1137" s="8"/>
      <c r="AH1137" s="8"/>
      <c r="AI1137" s="8"/>
      <c r="AJ1137" s="8"/>
      <c r="AK1137" s="8"/>
      <c r="AL1137" s="8"/>
      <c r="AM1137" s="8"/>
      <c r="AN1137" s="8"/>
      <c r="AO1137" s="8"/>
      <c r="AP1137" s="8"/>
      <c r="AQ1137" s="8"/>
      <c r="AR1137" s="8"/>
      <c r="AS1137" s="8"/>
      <c r="AT1137" s="8"/>
      <c r="AU1137" s="8"/>
      <c r="AV1137" s="8"/>
      <c r="AW1137" s="8"/>
      <c r="AX1137" s="8"/>
      <c r="AY1137" s="8"/>
      <c r="AZ1137" s="8"/>
      <c r="BA1137" s="8"/>
      <c r="BB1137" s="8"/>
      <c r="BC1137" s="8"/>
      <c r="BD1137" s="8"/>
      <c r="BE1137" s="8"/>
      <c r="BF1137" s="8"/>
      <c r="BG1137" s="8"/>
      <c r="BH1137" s="8"/>
      <c r="BI1137" s="8"/>
      <c r="BJ1137" s="8"/>
      <c r="BK1137" s="8"/>
      <c r="BL1137" s="8"/>
      <c r="BM1137" s="8"/>
      <c r="BN1137" s="8"/>
      <c r="BO1137" s="8"/>
      <c r="BP1137" s="8"/>
      <c r="BQ1137" s="8"/>
      <c r="BR1137" s="8"/>
      <c r="BS1137" s="8"/>
      <c r="BT1137" s="8"/>
      <c r="BU1137" s="8"/>
      <c r="BV1137" s="8"/>
      <c r="BW1137" s="8"/>
      <c r="BX1137" s="8"/>
      <c r="BY1137" s="8"/>
      <c r="BZ1137" s="8"/>
      <c r="CA1137" s="8"/>
      <c r="CB1137" s="8"/>
      <c r="CC1137" s="8"/>
      <c r="CD1137" s="8"/>
      <c r="CE1137" s="8"/>
      <c r="CF1137" s="8"/>
      <c r="CG1137" s="8"/>
      <c r="CH1137" s="8"/>
    </row>
    <row r="1138" spans="1:86">
      <c r="A1138" s="8"/>
      <c r="B1138" s="8"/>
      <c r="C1138" s="8"/>
      <c r="D1138" s="8"/>
      <c r="E1138" s="8"/>
      <c r="F1138" s="8"/>
      <c r="G1138" s="8"/>
      <c r="H1138" s="8"/>
      <c r="I1138" s="8"/>
      <c r="J1138" s="8"/>
      <c r="K1138" s="8"/>
      <c r="L1138" s="8"/>
      <c r="M1138" s="8"/>
      <c r="N1138" s="8"/>
      <c r="O1138" s="8"/>
      <c r="P1138" s="8"/>
      <c r="Q1138" s="8"/>
      <c r="R1138" s="8"/>
      <c r="S1138" s="8"/>
      <c r="T1138" s="8"/>
      <c r="U1138" s="8"/>
      <c r="V1138" s="8"/>
      <c r="W1138" s="8"/>
      <c r="X1138" s="8"/>
      <c r="Z1138" s="8"/>
      <c r="AA1138" s="8"/>
      <c r="AB1138" s="8"/>
      <c r="AC1138" s="8"/>
      <c r="AD1138" s="8"/>
      <c r="AE1138" s="8"/>
      <c r="AF1138" s="8"/>
      <c r="AG1138" s="8"/>
      <c r="AH1138" s="8"/>
      <c r="AI1138" s="8"/>
      <c r="AJ1138" s="8"/>
      <c r="AK1138" s="8"/>
      <c r="AL1138" s="8"/>
      <c r="AM1138" s="8"/>
      <c r="AN1138" s="8"/>
      <c r="AO1138" s="8"/>
      <c r="AP1138" s="8"/>
      <c r="AQ1138" s="8"/>
      <c r="AR1138" s="8"/>
      <c r="AS1138" s="8"/>
      <c r="AT1138" s="8"/>
      <c r="AU1138" s="8"/>
      <c r="AV1138" s="8"/>
      <c r="AW1138" s="8"/>
      <c r="AX1138" s="8"/>
      <c r="AY1138" s="8"/>
      <c r="AZ1138" s="8"/>
      <c r="BA1138" s="8"/>
      <c r="BB1138" s="8"/>
      <c r="BC1138" s="8"/>
      <c r="BD1138" s="8"/>
      <c r="BE1138" s="8"/>
      <c r="BF1138" s="8"/>
      <c r="BG1138" s="8"/>
      <c r="BH1138" s="8"/>
      <c r="BI1138" s="8"/>
      <c r="BJ1138" s="8"/>
      <c r="BK1138" s="8"/>
      <c r="BL1138" s="8"/>
      <c r="BM1138" s="8"/>
      <c r="BN1138" s="8"/>
      <c r="BO1138" s="8"/>
      <c r="BP1138" s="8"/>
      <c r="BQ1138" s="8"/>
      <c r="BR1138" s="8"/>
      <c r="BS1138" s="8"/>
      <c r="BT1138" s="8"/>
      <c r="BU1138" s="8"/>
      <c r="BV1138" s="8"/>
      <c r="BW1138" s="8"/>
      <c r="BX1138" s="8"/>
      <c r="BY1138" s="8"/>
      <c r="BZ1138" s="8"/>
      <c r="CA1138" s="8"/>
      <c r="CB1138" s="8"/>
      <c r="CC1138" s="8"/>
      <c r="CD1138" s="8"/>
      <c r="CE1138" s="8"/>
      <c r="CF1138" s="8"/>
      <c r="CG1138" s="8"/>
      <c r="CH1138" s="8"/>
    </row>
    <row r="1139" spans="1:86">
      <c r="A1139" s="8"/>
      <c r="B1139" s="8"/>
      <c r="C1139" s="8"/>
      <c r="D1139" s="8"/>
      <c r="E1139" s="8"/>
      <c r="F1139" s="8"/>
      <c r="G1139" s="8"/>
      <c r="H1139" s="8"/>
      <c r="I1139" s="8"/>
      <c r="J1139" s="8"/>
      <c r="K1139" s="8"/>
      <c r="L1139" s="8"/>
      <c r="M1139" s="8"/>
      <c r="N1139" s="8"/>
      <c r="O1139" s="8"/>
      <c r="P1139" s="8"/>
      <c r="Q1139" s="8"/>
      <c r="R1139" s="8"/>
      <c r="S1139" s="8"/>
      <c r="T1139" s="8"/>
      <c r="U1139" s="8"/>
      <c r="V1139" s="8"/>
      <c r="W1139" s="8"/>
      <c r="X1139" s="8"/>
      <c r="Z1139" s="8"/>
      <c r="AA1139" s="8"/>
      <c r="AB1139" s="8"/>
      <c r="AC1139" s="8"/>
      <c r="AD1139" s="8"/>
      <c r="AE1139" s="8"/>
      <c r="AF1139" s="8"/>
      <c r="AG1139" s="8"/>
      <c r="AH1139" s="8"/>
      <c r="AI1139" s="8"/>
      <c r="AJ1139" s="8"/>
      <c r="AK1139" s="8"/>
      <c r="AL1139" s="8"/>
      <c r="AM1139" s="8"/>
      <c r="AN1139" s="8"/>
      <c r="AO1139" s="8"/>
      <c r="AP1139" s="8"/>
      <c r="AQ1139" s="8"/>
      <c r="AR1139" s="8"/>
      <c r="AS1139" s="8"/>
      <c r="AT1139" s="8"/>
      <c r="AU1139" s="8"/>
      <c r="AV1139" s="8"/>
      <c r="AW1139" s="8"/>
      <c r="AX1139" s="8"/>
      <c r="AY1139" s="8"/>
      <c r="AZ1139" s="8"/>
      <c r="BA1139" s="8"/>
      <c r="BB1139" s="8"/>
      <c r="BC1139" s="8"/>
      <c r="BD1139" s="8"/>
      <c r="BE1139" s="8"/>
      <c r="BF1139" s="8"/>
      <c r="BG1139" s="8"/>
      <c r="BH1139" s="8"/>
      <c r="BI1139" s="8"/>
      <c r="BJ1139" s="8"/>
      <c r="BK1139" s="8"/>
      <c r="BL1139" s="8"/>
      <c r="BM1139" s="8"/>
      <c r="BN1139" s="8"/>
      <c r="BO1139" s="8"/>
      <c r="BP1139" s="8"/>
      <c r="BQ1139" s="8"/>
      <c r="BR1139" s="8"/>
      <c r="BS1139" s="8"/>
      <c r="BT1139" s="8"/>
      <c r="BU1139" s="8"/>
      <c r="BV1139" s="8"/>
      <c r="BW1139" s="8"/>
      <c r="BX1139" s="8"/>
      <c r="BY1139" s="8"/>
      <c r="BZ1139" s="8"/>
      <c r="CA1139" s="8"/>
      <c r="CB1139" s="8"/>
      <c r="CC1139" s="8"/>
      <c r="CD1139" s="8"/>
      <c r="CE1139" s="8"/>
      <c r="CF1139" s="8"/>
      <c r="CG1139" s="8"/>
      <c r="CH1139" s="8"/>
    </row>
    <row r="1140" spans="1:86">
      <c r="A1140" s="8"/>
      <c r="B1140" s="8"/>
      <c r="C1140" s="8"/>
      <c r="D1140" s="8"/>
      <c r="E1140" s="8"/>
      <c r="F1140" s="8"/>
      <c r="G1140" s="8"/>
      <c r="H1140" s="8"/>
      <c r="I1140" s="8"/>
      <c r="J1140" s="8"/>
      <c r="K1140" s="8"/>
      <c r="L1140" s="8"/>
      <c r="M1140" s="8"/>
      <c r="N1140" s="8"/>
      <c r="O1140" s="8"/>
      <c r="P1140" s="8"/>
      <c r="Q1140" s="8"/>
      <c r="R1140" s="8"/>
      <c r="S1140" s="8"/>
      <c r="T1140" s="8"/>
      <c r="U1140" s="8"/>
      <c r="V1140" s="8"/>
      <c r="W1140" s="8"/>
      <c r="X1140" s="8"/>
      <c r="Z1140" s="8"/>
      <c r="AA1140" s="8"/>
      <c r="AB1140" s="8"/>
      <c r="AC1140" s="8"/>
      <c r="AD1140" s="8"/>
      <c r="AE1140" s="8"/>
      <c r="AF1140" s="8"/>
      <c r="AG1140" s="8"/>
      <c r="AH1140" s="8"/>
      <c r="AI1140" s="8"/>
      <c r="AJ1140" s="8"/>
      <c r="AK1140" s="8"/>
      <c r="AL1140" s="8"/>
      <c r="AM1140" s="8"/>
      <c r="AN1140" s="8"/>
      <c r="AO1140" s="8"/>
      <c r="AP1140" s="8"/>
      <c r="AQ1140" s="8"/>
      <c r="AR1140" s="8"/>
      <c r="AS1140" s="8"/>
      <c r="AT1140" s="8"/>
      <c r="AU1140" s="8"/>
      <c r="AV1140" s="8"/>
      <c r="AW1140" s="8"/>
      <c r="AX1140" s="8"/>
      <c r="AY1140" s="8"/>
      <c r="AZ1140" s="8"/>
      <c r="BA1140" s="8"/>
      <c r="BB1140" s="8"/>
      <c r="BC1140" s="8"/>
      <c r="BD1140" s="8"/>
      <c r="BE1140" s="8"/>
      <c r="BF1140" s="8"/>
      <c r="BG1140" s="8"/>
      <c r="BH1140" s="8"/>
      <c r="BI1140" s="8"/>
      <c r="BJ1140" s="8"/>
      <c r="BK1140" s="8"/>
      <c r="BL1140" s="8"/>
      <c r="BM1140" s="8"/>
      <c r="BN1140" s="8"/>
      <c r="BO1140" s="8"/>
      <c r="BP1140" s="8"/>
      <c r="BQ1140" s="8"/>
      <c r="BR1140" s="8"/>
      <c r="BS1140" s="8"/>
      <c r="BT1140" s="8"/>
      <c r="BU1140" s="8"/>
      <c r="BV1140" s="8"/>
      <c r="BW1140" s="8"/>
      <c r="BX1140" s="8"/>
      <c r="BY1140" s="8"/>
      <c r="BZ1140" s="8"/>
      <c r="CA1140" s="8"/>
      <c r="CB1140" s="8"/>
      <c r="CC1140" s="8"/>
      <c r="CD1140" s="8"/>
      <c r="CE1140" s="8"/>
      <c r="CF1140" s="8"/>
      <c r="CG1140" s="8"/>
      <c r="CH1140" s="8"/>
    </row>
    <row r="1141" spans="1:86">
      <c r="A1141" s="8"/>
      <c r="B1141" s="8"/>
      <c r="C1141" s="8"/>
      <c r="D1141" s="8"/>
      <c r="E1141" s="8"/>
      <c r="F1141" s="8"/>
      <c r="G1141" s="8"/>
      <c r="H1141" s="8"/>
      <c r="I1141" s="8"/>
      <c r="J1141" s="8"/>
      <c r="K1141" s="8"/>
      <c r="L1141" s="8"/>
      <c r="M1141" s="8"/>
      <c r="N1141" s="8"/>
      <c r="O1141" s="8"/>
      <c r="P1141" s="8"/>
      <c r="Q1141" s="8"/>
      <c r="R1141" s="8"/>
      <c r="S1141" s="8"/>
      <c r="T1141" s="8"/>
      <c r="U1141" s="8"/>
      <c r="V1141" s="8"/>
      <c r="W1141" s="8"/>
      <c r="X1141" s="8"/>
      <c r="Z1141" s="8"/>
      <c r="AA1141" s="8"/>
      <c r="AB1141" s="8"/>
      <c r="AC1141" s="8"/>
      <c r="AD1141" s="8"/>
      <c r="AE1141" s="8"/>
      <c r="AF1141" s="8"/>
      <c r="AG1141" s="8"/>
      <c r="AH1141" s="8"/>
      <c r="AI1141" s="8"/>
      <c r="AJ1141" s="8"/>
      <c r="AK1141" s="8"/>
      <c r="AL1141" s="8"/>
      <c r="AM1141" s="8"/>
      <c r="AN1141" s="8"/>
      <c r="AO1141" s="8"/>
      <c r="AP1141" s="8"/>
      <c r="AQ1141" s="8"/>
      <c r="AR1141" s="8"/>
      <c r="AS1141" s="8"/>
      <c r="AT1141" s="8"/>
      <c r="AU1141" s="8"/>
      <c r="AV1141" s="8"/>
      <c r="AW1141" s="8"/>
      <c r="AX1141" s="8"/>
      <c r="AY1141" s="8"/>
      <c r="AZ1141" s="8"/>
      <c r="BA1141" s="8"/>
      <c r="BB1141" s="8"/>
      <c r="BC1141" s="8"/>
      <c r="BD1141" s="8"/>
      <c r="BE1141" s="8"/>
      <c r="BF1141" s="8"/>
      <c r="BG1141" s="8"/>
      <c r="BH1141" s="8"/>
      <c r="BI1141" s="8"/>
      <c r="BJ1141" s="8"/>
      <c r="BK1141" s="8"/>
      <c r="BL1141" s="8"/>
      <c r="BM1141" s="8"/>
      <c r="BN1141" s="8"/>
      <c r="BO1141" s="8"/>
      <c r="BP1141" s="8"/>
      <c r="BQ1141" s="8"/>
      <c r="BR1141" s="8"/>
      <c r="BS1141" s="8"/>
      <c r="BT1141" s="8"/>
      <c r="BU1141" s="8"/>
      <c r="BV1141" s="8"/>
      <c r="BW1141" s="8"/>
      <c r="BX1141" s="8"/>
      <c r="BY1141" s="8"/>
      <c r="BZ1141" s="8"/>
      <c r="CA1141" s="8"/>
      <c r="CB1141" s="8"/>
      <c r="CC1141" s="8"/>
      <c r="CD1141" s="8"/>
      <c r="CE1141" s="8"/>
      <c r="CF1141" s="8"/>
      <c r="CG1141" s="8"/>
      <c r="CH1141" s="8"/>
    </row>
    <row r="1142" spans="1:86">
      <c r="A1142" s="8"/>
      <c r="B1142" s="8"/>
      <c r="C1142" s="8"/>
      <c r="D1142" s="8"/>
      <c r="E1142" s="8"/>
      <c r="F1142" s="8"/>
      <c r="G1142" s="8"/>
      <c r="H1142" s="8"/>
      <c r="I1142" s="8"/>
      <c r="J1142" s="8"/>
      <c r="K1142" s="8"/>
      <c r="L1142" s="8"/>
      <c r="M1142" s="8"/>
      <c r="N1142" s="8"/>
      <c r="O1142" s="8"/>
      <c r="P1142" s="8"/>
      <c r="Q1142" s="8"/>
      <c r="R1142" s="8"/>
      <c r="S1142" s="8"/>
      <c r="T1142" s="8"/>
      <c r="U1142" s="8"/>
      <c r="V1142" s="8"/>
      <c r="W1142" s="8"/>
      <c r="X1142" s="8"/>
      <c r="Z1142" s="8"/>
      <c r="AA1142" s="8"/>
      <c r="AB1142" s="8"/>
      <c r="AC1142" s="8"/>
      <c r="AD1142" s="8"/>
      <c r="AE1142" s="8"/>
      <c r="AF1142" s="8"/>
      <c r="AG1142" s="8"/>
      <c r="AH1142" s="8"/>
      <c r="AI1142" s="8"/>
      <c r="AJ1142" s="8"/>
      <c r="AK1142" s="8"/>
      <c r="AL1142" s="8"/>
      <c r="AM1142" s="8"/>
      <c r="AN1142" s="8"/>
      <c r="AO1142" s="8"/>
      <c r="AP1142" s="8"/>
      <c r="AQ1142" s="8"/>
      <c r="AR1142" s="8"/>
      <c r="AS1142" s="8"/>
      <c r="AT1142" s="8"/>
      <c r="AU1142" s="8"/>
      <c r="AV1142" s="8"/>
      <c r="AW1142" s="8"/>
      <c r="AX1142" s="8"/>
      <c r="AY1142" s="8"/>
      <c r="AZ1142" s="8"/>
      <c r="BA1142" s="8"/>
      <c r="BB1142" s="8"/>
      <c r="BC1142" s="8"/>
      <c r="BD1142" s="8"/>
      <c r="BE1142" s="8"/>
      <c r="BF1142" s="8"/>
      <c r="BG1142" s="8"/>
      <c r="BH1142" s="8"/>
      <c r="BI1142" s="8"/>
      <c r="BJ1142" s="8"/>
      <c r="BK1142" s="8"/>
      <c r="BL1142" s="8"/>
      <c r="BM1142" s="8"/>
      <c r="BN1142" s="8"/>
      <c r="BO1142" s="8"/>
      <c r="BP1142" s="8"/>
      <c r="BQ1142" s="8"/>
      <c r="BR1142" s="8"/>
      <c r="BS1142" s="8"/>
      <c r="BT1142" s="8"/>
      <c r="BU1142" s="8"/>
      <c r="BV1142" s="8"/>
      <c r="BW1142" s="8"/>
      <c r="BX1142" s="8"/>
      <c r="BY1142" s="8"/>
      <c r="BZ1142" s="8"/>
      <c r="CA1142" s="8"/>
      <c r="CB1142" s="8"/>
      <c r="CC1142" s="8"/>
      <c r="CD1142" s="8"/>
      <c r="CE1142" s="8"/>
      <c r="CF1142" s="8"/>
      <c r="CG1142" s="8"/>
      <c r="CH1142" s="8"/>
    </row>
    <row r="1143" spans="1:86">
      <c r="A1143" s="8"/>
      <c r="B1143" s="8"/>
      <c r="C1143" s="8"/>
      <c r="D1143" s="8"/>
      <c r="E1143" s="8"/>
      <c r="F1143" s="8"/>
      <c r="G1143" s="8"/>
      <c r="H1143" s="8"/>
      <c r="I1143" s="8"/>
      <c r="J1143" s="8"/>
      <c r="K1143" s="8"/>
      <c r="L1143" s="8"/>
      <c r="M1143" s="8"/>
      <c r="N1143" s="8"/>
      <c r="O1143" s="8"/>
      <c r="P1143" s="8"/>
      <c r="Q1143" s="8"/>
      <c r="R1143" s="8"/>
      <c r="S1143" s="8"/>
      <c r="T1143" s="8"/>
      <c r="U1143" s="8"/>
      <c r="V1143" s="8"/>
      <c r="W1143" s="8"/>
      <c r="X1143" s="8"/>
      <c r="Z1143" s="8"/>
      <c r="AA1143" s="8"/>
      <c r="AB1143" s="8"/>
      <c r="AC1143" s="8"/>
      <c r="AD1143" s="8"/>
      <c r="AE1143" s="8"/>
      <c r="AF1143" s="8"/>
      <c r="AG1143" s="8"/>
      <c r="AH1143" s="8"/>
      <c r="AI1143" s="8"/>
      <c r="AJ1143" s="8"/>
      <c r="AK1143" s="8"/>
      <c r="AL1143" s="8"/>
      <c r="AM1143" s="8"/>
      <c r="AN1143" s="8"/>
      <c r="AO1143" s="8"/>
      <c r="AP1143" s="8"/>
      <c r="AQ1143" s="8"/>
      <c r="AR1143" s="8"/>
      <c r="AS1143" s="8"/>
      <c r="AT1143" s="8"/>
      <c r="AU1143" s="8"/>
      <c r="AV1143" s="8"/>
      <c r="AW1143" s="8"/>
      <c r="AX1143" s="8"/>
      <c r="AY1143" s="8"/>
      <c r="AZ1143" s="8"/>
      <c r="BA1143" s="8"/>
      <c r="BB1143" s="8"/>
      <c r="BC1143" s="8"/>
      <c r="BD1143" s="8"/>
      <c r="BE1143" s="8"/>
      <c r="BF1143" s="8"/>
      <c r="BG1143" s="8"/>
      <c r="BH1143" s="8"/>
      <c r="BI1143" s="8"/>
      <c r="BJ1143" s="8"/>
      <c r="BK1143" s="8"/>
      <c r="BL1143" s="8"/>
      <c r="BM1143" s="8"/>
      <c r="BN1143" s="8"/>
      <c r="BO1143" s="8"/>
      <c r="BP1143" s="8"/>
      <c r="BQ1143" s="8"/>
      <c r="BR1143" s="8"/>
      <c r="BS1143" s="8"/>
      <c r="BT1143" s="8"/>
      <c r="BU1143" s="8"/>
      <c r="BV1143" s="8"/>
      <c r="BW1143" s="8"/>
      <c r="BX1143" s="8"/>
      <c r="BY1143" s="8"/>
      <c r="BZ1143" s="8"/>
      <c r="CA1143" s="8"/>
      <c r="CB1143" s="8"/>
      <c r="CC1143" s="8"/>
      <c r="CD1143" s="8"/>
      <c r="CE1143" s="8"/>
      <c r="CF1143" s="8"/>
      <c r="CG1143" s="8"/>
      <c r="CH1143" s="8"/>
    </row>
    <row r="1144" spans="1:86">
      <c r="A1144" s="8"/>
      <c r="B1144" s="8"/>
      <c r="C1144" s="8"/>
      <c r="D1144" s="8"/>
      <c r="E1144" s="8"/>
      <c r="F1144" s="8"/>
      <c r="G1144" s="8"/>
      <c r="H1144" s="8"/>
      <c r="I1144" s="8"/>
      <c r="J1144" s="8"/>
      <c r="K1144" s="8"/>
      <c r="L1144" s="8"/>
      <c r="M1144" s="8"/>
      <c r="N1144" s="8"/>
      <c r="O1144" s="8"/>
      <c r="P1144" s="8"/>
      <c r="Q1144" s="8"/>
      <c r="R1144" s="8"/>
      <c r="S1144" s="8"/>
      <c r="T1144" s="8"/>
      <c r="U1144" s="8"/>
      <c r="V1144" s="8"/>
      <c r="W1144" s="8"/>
      <c r="X1144" s="8"/>
      <c r="Z1144" s="8"/>
      <c r="AA1144" s="8"/>
      <c r="AB1144" s="8"/>
      <c r="AC1144" s="8"/>
      <c r="AD1144" s="8"/>
      <c r="AE1144" s="8"/>
      <c r="AF1144" s="8"/>
      <c r="AG1144" s="8"/>
      <c r="AH1144" s="8"/>
      <c r="AI1144" s="8"/>
      <c r="AJ1144" s="8"/>
      <c r="AK1144" s="8"/>
      <c r="AL1144" s="8"/>
      <c r="AM1144" s="8"/>
      <c r="AN1144" s="8"/>
      <c r="AO1144" s="8"/>
      <c r="AP1144" s="8"/>
      <c r="AQ1144" s="8"/>
      <c r="AR1144" s="8"/>
      <c r="AS1144" s="8"/>
      <c r="AT1144" s="8"/>
      <c r="AU1144" s="8"/>
      <c r="AV1144" s="8"/>
      <c r="AW1144" s="8"/>
      <c r="AX1144" s="8"/>
      <c r="AY1144" s="8"/>
      <c r="AZ1144" s="8"/>
      <c r="BA1144" s="8"/>
      <c r="BB1144" s="8"/>
      <c r="BC1144" s="8"/>
      <c r="BD1144" s="8"/>
      <c r="BE1144" s="8"/>
      <c r="BF1144" s="8"/>
      <c r="BG1144" s="8"/>
      <c r="BH1144" s="8"/>
      <c r="BI1144" s="8"/>
      <c r="BJ1144" s="8"/>
      <c r="BK1144" s="8"/>
      <c r="BL1144" s="8"/>
      <c r="BM1144" s="8"/>
      <c r="BN1144" s="8"/>
      <c r="BO1144" s="8"/>
      <c r="BP1144" s="8"/>
      <c r="BQ1144" s="8"/>
      <c r="BR1144" s="8"/>
      <c r="BS1144" s="8"/>
      <c r="BT1144" s="8"/>
      <c r="BU1144" s="8"/>
      <c r="BV1144" s="8"/>
      <c r="BW1144" s="8"/>
      <c r="BX1144" s="8"/>
      <c r="BY1144" s="8"/>
      <c r="BZ1144" s="8"/>
      <c r="CA1144" s="8"/>
      <c r="CB1144" s="8"/>
      <c r="CC1144" s="8"/>
      <c r="CD1144" s="8"/>
      <c r="CE1144" s="8"/>
      <c r="CF1144" s="8"/>
      <c r="CG1144" s="8"/>
      <c r="CH1144" s="8"/>
    </row>
    <row r="1145" spans="1:86">
      <c r="A1145" s="8"/>
      <c r="B1145" s="8"/>
      <c r="C1145" s="8"/>
      <c r="D1145" s="8"/>
      <c r="E1145" s="8"/>
      <c r="F1145" s="8"/>
      <c r="G1145" s="8"/>
      <c r="H1145" s="8"/>
      <c r="I1145" s="8"/>
      <c r="J1145" s="8"/>
      <c r="K1145" s="8"/>
      <c r="L1145" s="8"/>
      <c r="M1145" s="8"/>
      <c r="N1145" s="8"/>
      <c r="O1145" s="8"/>
      <c r="P1145" s="8"/>
      <c r="Q1145" s="8"/>
      <c r="R1145" s="8"/>
      <c r="S1145" s="8"/>
      <c r="T1145" s="8"/>
      <c r="U1145" s="8"/>
      <c r="V1145" s="8"/>
      <c r="W1145" s="8"/>
      <c r="X1145" s="8"/>
      <c r="Z1145" s="8"/>
      <c r="AA1145" s="8"/>
      <c r="AB1145" s="8"/>
      <c r="AC1145" s="8"/>
      <c r="AD1145" s="8"/>
      <c r="AE1145" s="8"/>
      <c r="AF1145" s="8"/>
      <c r="AG1145" s="8"/>
      <c r="AH1145" s="8"/>
      <c r="AI1145" s="8"/>
      <c r="AJ1145" s="8"/>
      <c r="AK1145" s="8"/>
      <c r="AL1145" s="8"/>
      <c r="AM1145" s="8"/>
      <c r="AN1145" s="8"/>
      <c r="AO1145" s="8"/>
      <c r="AP1145" s="8"/>
      <c r="AQ1145" s="8"/>
      <c r="AR1145" s="8"/>
      <c r="AS1145" s="8"/>
      <c r="AT1145" s="8"/>
      <c r="AU1145" s="8"/>
      <c r="AV1145" s="8"/>
      <c r="AW1145" s="8"/>
      <c r="AX1145" s="8"/>
      <c r="AY1145" s="8"/>
      <c r="AZ1145" s="8"/>
      <c r="BA1145" s="8"/>
      <c r="BB1145" s="8"/>
      <c r="BC1145" s="8"/>
      <c r="BD1145" s="8"/>
      <c r="BE1145" s="8"/>
      <c r="BF1145" s="8"/>
      <c r="BG1145" s="8"/>
      <c r="BH1145" s="8"/>
      <c r="BI1145" s="8"/>
      <c r="BJ1145" s="8"/>
      <c r="BK1145" s="8"/>
      <c r="BL1145" s="8"/>
      <c r="BM1145" s="8"/>
      <c r="BN1145" s="8"/>
      <c r="BO1145" s="8"/>
      <c r="BP1145" s="8"/>
      <c r="BQ1145" s="8"/>
      <c r="BR1145" s="8"/>
      <c r="BS1145" s="8"/>
      <c r="BT1145" s="8"/>
      <c r="BU1145" s="8"/>
      <c r="BV1145" s="8"/>
      <c r="BW1145" s="8"/>
      <c r="BX1145" s="8"/>
      <c r="BY1145" s="8"/>
      <c r="BZ1145" s="8"/>
      <c r="CA1145" s="8"/>
      <c r="CB1145" s="8"/>
      <c r="CC1145" s="8"/>
      <c r="CD1145" s="8"/>
      <c r="CE1145" s="8"/>
      <c r="CF1145" s="8"/>
      <c r="CG1145" s="8"/>
      <c r="CH1145" s="8"/>
    </row>
    <row r="1146" spans="1:86">
      <c r="A1146" s="8"/>
      <c r="B1146" s="8"/>
      <c r="C1146" s="8"/>
      <c r="D1146" s="8"/>
      <c r="E1146" s="8"/>
      <c r="F1146" s="8"/>
      <c r="G1146" s="8"/>
      <c r="H1146" s="8"/>
      <c r="I1146" s="8"/>
      <c r="J1146" s="8"/>
      <c r="K1146" s="8"/>
      <c r="L1146" s="8"/>
      <c r="M1146" s="8"/>
      <c r="N1146" s="8"/>
      <c r="O1146" s="8"/>
      <c r="P1146" s="8"/>
      <c r="Q1146" s="8"/>
      <c r="R1146" s="8"/>
      <c r="S1146" s="8"/>
      <c r="T1146" s="8"/>
      <c r="U1146" s="8"/>
      <c r="V1146" s="8"/>
      <c r="W1146" s="8"/>
      <c r="X1146" s="8"/>
      <c r="Z1146" s="8"/>
      <c r="AA1146" s="8"/>
      <c r="AB1146" s="8"/>
      <c r="AC1146" s="8"/>
      <c r="AD1146" s="8"/>
      <c r="AE1146" s="8"/>
      <c r="AF1146" s="8"/>
      <c r="AG1146" s="8"/>
      <c r="AH1146" s="8"/>
      <c r="AI1146" s="8"/>
      <c r="AJ1146" s="8"/>
      <c r="AK1146" s="8"/>
      <c r="AL1146" s="8"/>
      <c r="AM1146" s="8"/>
      <c r="AN1146" s="8"/>
      <c r="AO1146" s="8"/>
      <c r="AP1146" s="8"/>
      <c r="AQ1146" s="8"/>
      <c r="AR1146" s="8"/>
      <c r="AS1146" s="8"/>
      <c r="AT1146" s="8"/>
      <c r="AU1146" s="8"/>
      <c r="AV1146" s="8"/>
      <c r="AW1146" s="8"/>
      <c r="AX1146" s="8"/>
      <c r="AY1146" s="8"/>
      <c r="AZ1146" s="8"/>
      <c r="BA1146" s="8"/>
      <c r="BB1146" s="8"/>
      <c r="BC1146" s="8"/>
      <c r="BD1146" s="8"/>
      <c r="BE1146" s="8"/>
      <c r="BF1146" s="8"/>
      <c r="BG1146" s="8"/>
      <c r="BH1146" s="8"/>
      <c r="BI1146" s="8"/>
      <c r="BJ1146" s="8"/>
      <c r="BK1146" s="8"/>
      <c r="BL1146" s="8"/>
      <c r="BM1146" s="8"/>
      <c r="BN1146" s="8"/>
      <c r="BO1146" s="8"/>
      <c r="BP1146" s="8"/>
      <c r="BQ1146" s="8"/>
      <c r="BR1146" s="8"/>
      <c r="BS1146" s="8"/>
      <c r="BT1146" s="8"/>
      <c r="BU1146" s="8"/>
      <c r="BV1146" s="8"/>
      <c r="BW1146" s="8"/>
      <c r="BX1146" s="8"/>
      <c r="BY1146" s="8"/>
      <c r="BZ1146" s="8"/>
      <c r="CA1146" s="8"/>
      <c r="CB1146" s="8"/>
      <c r="CC1146" s="8"/>
      <c r="CD1146" s="8"/>
      <c r="CE1146" s="8"/>
      <c r="CF1146" s="8"/>
      <c r="CG1146" s="8"/>
      <c r="CH1146" s="8"/>
    </row>
    <row r="1147" spans="1:86">
      <c r="A1147" s="8"/>
      <c r="B1147" s="8"/>
      <c r="C1147" s="8"/>
      <c r="D1147" s="8"/>
      <c r="E1147" s="8"/>
      <c r="F1147" s="8"/>
      <c r="G1147" s="8"/>
      <c r="H1147" s="8"/>
      <c r="I1147" s="8"/>
      <c r="J1147" s="8"/>
      <c r="K1147" s="8"/>
      <c r="L1147" s="8"/>
      <c r="M1147" s="8"/>
      <c r="N1147" s="8"/>
      <c r="O1147" s="8"/>
      <c r="P1147" s="8"/>
      <c r="Q1147" s="8"/>
      <c r="R1147" s="8"/>
      <c r="S1147" s="8"/>
      <c r="T1147" s="8"/>
      <c r="U1147" s="8"/>
      <c r="V1147" s="8"/>
      <c r="W1147" s="8"/>
      <c r="X1147" s="8"/>
      <c r="Z1147" s="8"/>
      <c r="AA1147" s="8"/>
      <c r="AB1147" s="8"/>
      <c r="AC1147" s="8"/>
      <c r="AD1147" s="8"/>
      <c r="AE1147" s="8"/>
      <c r="AF1147" s="8"/>
      <c r="AG1147" s="8"/>
      <c r="AH1147" s="8"/>
      <c r="AI1147" s="8"/>
      <c r="AJ1147" s="8"/>
      <c r="AK1147" s="8"/>
      <c r="AL1147" s="8"/>
      <c r="AM1147" s="8"/>
      <c r="AN1147" s="8"/>
      <c r="AO1147" s="8"/>
      <c r="AP1147" s="8"/>
      <c r="AQ1147" s="8"/>
      <c r="AR1147" s="8"/>
      <c r="AS1147" s="8"/>
      <c r="AT1147" s="8"/>
      <c r="AU1147" s="8"/>
      <c r="AV1147" s="8"/>
      <c r="AW1147" s="8"/>
      <c r="AX1147" s="8"/>
      <c r="AY1147" s="8"/>
      <c r="AZ1147" s="8"/>
      <c r="BA1147" s="8"/>
      <c r="BB1147" s="8"/>
      <c r="BC1147" s="8"/>
      <c r="BD1147" s="8"/>
      <c r="BE1147" s="8"/>
      <c r="BF1147" s="8"/>
      <c r="BG1147" s="8"/>
      <c r="BH1147" s="8"/>
      <c r="BI1147" s="8"/>
      <c r="BJ1147" s="8"/>
      <c r="BK1147" s="8"/>
      <c r="BL1147" s="8"/>
      <c r="BM1147" s="8"/>
      <c r="BN1147" s="8"/>
      <c r="BO1147" s="8"/>
      <c r="BP1147" s="8"/>
      <c r="BQ1147" s="8"/>
      <c r="BR1147" s="8"/>
      <c r="BS1147" s="8"/>
      <c r="BT1147" s="8"/>
      <c r="BU1147" s="8"/>
      <c r="BV1147" s="8"/>
      <c r="BW1147" s="8"/>
      <c r="BX1147" s="8"/>
      <c r="BY1147" s="8"/>
      <c r="BZ1147" s="8"/>
      <c r="CA1147" s="8"/>
      <c r="CB1147" s="8"/>
      <c r="CC1147" s="8"/>
      <c r="CD1147" s="8"/>
      <c r="CE1147" s="8"/>
      <c r="CF1147" s="8"/>
      <c r="CG1147" s="8"/>
      <c r="CH1147" s="8"/>
    </row>
    <row r="1148" spans="1:86">
      <c r="A1148" s="8"/>
      <c r="B1148" s="8"/>
      <c r="C1148" s="8"/>
      <c r="D1148" s="8"/>
      <c r="E1148" s="8"/>
      <c r="F1148" s="8"/>
      <c r="G1148" s="8"/>
      <c r="H1148" s="8"/>
      <c r="I1148" s="8"/>
      <c r="J1148" s="8"/>
      <c r="K1148" s="8"/>
      <c r="L1148" s="8"/>
      <c r="M1148" s="8"/>
      <c r="N1148" s="8"/>
      <c r="O1148" s="8"/>
      <c r="P1148" s="8"/>
      <c r="Q1148" s="8"/>
      <c r="R1148" s="8"/>
      <c r="S1148" s="8"/>
      <c r="T1148" s="8"/>
      <c r="U1148" s="8"/>
      <c r="V1148" s="8"/>
      <c r="W1148" s="8"/>
      <c r="X1148" s="8"/>
      <c r="Z1148" s="8"/>
      <c r="AA1148" s="8"/>
      <c r="AB1148" s="8"/>
      <c r="AC1148" s="8"/>
      <c r="AD1148" s="8"/>
      <c r="AE1148" s="8"/>
      <c r="AF1148" s="8"/>
      <c r="AG1148" s="8"/>
      <c r="AH1148" s="8"/>
      <c r="AI1148" s="8"/>
      <c r="AJ1148" s="8"/>
      <c r="AK1148" s="8"/>
      <c r="AL1148" s="8"/>
      <c r="AM1148" s="8"/>
      <c r="AN1148" s="8"/>
      <c r="AO1148" s="8"/>
      <c r="AP1148" s="8"/>
      <c r="AQ1148" s="8"/>
      <c r="AR1148" s="8"/>
      <c r="AS1148" s="8"/>
      <c r="AT1148" s="8"/>
      <c r="AU1148" s="8"/>
      <c r="AV1148" s="8"/>
      <c r="AW1148" s="8"/>
      <c r="AX1148" s="8"/>
      <c r="AY1148" s="8"/>
      <c r="AZ1148" s="8"/>
      <c r="BA1148" s="8"/>
      <c r="BB1148" s="8"/>
      <c r="BC1148" s="8"/>
      <c r="BD1148" s="8"/>
      <c r="BE1148" s="8"/>
      <c r="BF1148" s="8"/>
      <c r="BG1148" s="8"/>
      <c r="BH1148" s="8"/>
      <c r="BI1148" s="8"/>
      <c r="BJ1148" s="8"/>
      <c r="BK1148" s="8"/>
      <c r="BL1148" s="8"/>
      <c r="BM1148" s="8"/>
      <c r="BN1148" s="8"/>
      <c r="BO1148" s="8"/>
      <c r="BP1148" s="8"/>
      <c r="BQ1148" s="8"/>
      <c r="BR1148" s="8"/>
      <c r="BS1148" s="8"/>
      <c r="BT1148" s="8"/>
      <c r="BU1148" s="8"/>
      <c r="BV1148" s="8"/>
      <c r="BW1148" s="8"/>
      <c r="BX1148" s="8"/>
      <c r="BY1148" s="8"/>
      <c r="BZ1148" s="8"/>
      <c r="CA1148" s="8"/>
      <c r="CB1148" s="8"/>
      <c r="CC1148" s="8"/>
      <c r="CD1148" s="8"/>
      <c r="CE1148" s="8"/>
      <c r="CF1148" s="8"/>
      <c r="CG1148" s="8"/>
      <c r="CH1148" s="8"/>
    </row>
    <row r="1149" spans="1:86">
      <c r="A1149" s="8"/>
      <c r="B1149" s="8"/>
      <c r="C1149" s="8"/>
      <c r="D1149" s="8"/>
      <c r="E1149" s="8"/>
      <c r="F1149" s="8"/>
      <c r="G1149" s="8"/>
      <c r="H1149" s="8"/>
      <c r="I1149" s="8"/>
      <c r="J1149" s="8"/>
      <c r="K1149" s="8"/>
      <c r="L1149" s="8"/>
      <c r="M1149" s="8"/>
      <c r="N1149" s="8"/>
      <c r="O1149" s="8"/>
      <c r="P1149" s="8"/>
      <c r="Q1149" s="8"/>
      <c r="R1149" s="8"/>
      <c r="S1149" s="8"/>
      <c r="T1149" s="8"/>
      <c r="U1149" s="8"/>
      <c r="V1149" s="8"/>
      <c r="W1149" s="8"/>
      <c r="X1149" s="8"/>
      <c r="Z1149" s="8"/>
      <c r="AA1149" s="8"/>
      <c r="AB1149" s="8"/>
      <c r="AC1149" s="8"/>
      <c r="AD1149" s="8"/>
      <c r="AE1149" s="8"/>
      <c r="AF1149" s="8"/>
      <c r="AG1149" s="8"/>
      <c r="AH1149" s="8"/>
      <c r="AI1149" s="8"/>
      <c r="AJ1149" s="8"/>
      <c r="AK1149" s="8"/>
      <c r="AL1149" s="8"/>
      <c r="AM1149" s="8"/>
      <c r="AN1149" s="8"/>
      <c r="AO1149" s="8"/>
      <c r="AP1149" s="8"/>
      <c r="AQ1149" s="8"/>
      <c r="AR1149" s="8"/>
      <c r="AS1149" s="8"/>
      <c r="AT1149" s="8"/>
      <c r="AU1149" s="8"/>
      <c r="AV1149" s="8"/>
      <c r="AW1149" s="8"/>
      <c r="AX1149" s="8"/>
      <c r="AY1149" s="8"/>
      <c r="AZ1149" s="8"/>
      <c r="BA1149" s="8"/>
      <c r="BB1149" s="8"/>
      <c r="BC1149" s="8"/>
      <c r="BD1149" s="8"/>
      <c r="BE1149" s="8"/>
      <c r="BF1149" s="8"/>
      <c r="BG1149" s="8"/>
      <c r="BH1149" s="8"/>
      <c r="BI1149" s="8"/>
      <c r="BJ1149" s="8"/>
      <c r="BK1149" s="8"/>
      <c r="BL1149" s="8"/>
      <c r="BM1149" s="8"/>
      <c r="BN1149" s="8"/>
      <c r="BO1149" s="8"/>
      <c r="BP1149" s="8"/>
      <c r="BQ1149" s="8"/>
      <c r="BR1149" s="8"/>
      <c r="BS1149" s="8"/>
      <c r="BT1149" s="8"/>
      <c r="BU1149" s="8"/>
      <c r="BV1149" s="8"/>
      <c r="BW1149" s="8"/>
      <c r="BX1149" s="8"/>
      <c r="BY1149" s="8"/>
      <c r="BZ1149" s="8"/>
      <c r="CA1149" s="8"/>
      <c r="CB1149" s="8"/>
      <c r="CC1149" s="8"/>
      <c r="CD1149" s="8"/>
      <c r="CE1149" s="8"/>
      <c r="CF1149" s="8"/>
      <c r="CG1149" s="8"/>
      <c r="CH1149" s="8"/>
    </row>
    <row r="1150" spans="1:86">
      <c r="A1150" s="8"/>
      <c r="B1150" s="8"/>
      <c r="C1150" s="8"/>
      <c r="D1150" s="8"/>
      <c r="E1150" s="8"/>
      <c r="F1150" s="8"/>
      <c r="G1150" s="8"/>
      <c r="H1150" s="8"/>
      <c r="I1150" s="8"/>
      <c r="J1150" s="8"/>
      <c r="K1150" s="8"/>
      <c r="L1150" s="8"/>
      <c r="M1150" s="8"/>
      <c r="N1150" s="8"/>
      <c r="O1150" s="8"/>
      <c r="P1150" s="8"/>
      <c r="Q1150" s="8"/>
      <c r="R1150" s="8"/>
      <c r="S1150" s="8"/>
      <c r="T1150" s="8"/>
      <c r="U1150" s="8"/>
      <c r="V1150" s="8"/>
      <c r="W1150" s="8"/>
      <c r="X1150" s="8"/>
      <c r="Z1150" s="8"/>
      <c r="AA1150" s="8"/>
      <c r="AB1150" s="8"/>
      <c r="AC1150" s="8"/>
      <c r="AD1150" s="8"/>
      <c r="AE1150" s="8"/>
      <c r="AF1150" s="8"/>
      <c r="AG1150" s="8"/>
      <c r="AH1150" s="8"/>
      <c r="AI1150" s="8"/>
      <c r="AJ1150" s="8"/>
      <c r="AK1150" s="8"/>
      <c r="AL1150" s="8"/>
      <c r="AM1150" s="8"/>
      <c r="AN1150" s="8"/>
      <c r="AO1150" s="8"/>
      <c r="AP1150" s="8"/>
      <c r="AQ1150" s="8"/>
      <c r="AR1150" s="8"/>
      <c r="AS1150" s="8"/>
      <c r="AT1150" s="8"/>
      <c r="AU1150" s="8"/>
      <c r="AV1150" s="8"/>
      <c r="AW1150" s="8"/>
      <c r="AX1150" s="8"/>
      <c r="AY1150" s="8"/>
      <c r="AZ1150" s="8"/>
      <c r="BA1150" s="8"/>
      <c r="BB1150" s="8"/>
      <c r="BC1150" s="8"/>
      <c r="BD1150" s="8"/>
      <c r="BE1150" s="8"/>
      <c r="BF1150" s="8"/>
      <c r="BG1150" s="8"/>
      <c r="BH1150" s="8"/>
      <c r="BI1150" s="8"/>
      <c r="BJ1150" s="8"/>
      <c r="BK1150" s="8"/>
      <c r="BL1150" s="8"/>
      <c r="BM1150" s="8"/>
      <c r="BN1150" s="8"/>
      <c r="BO1150" s="8"/>
      <c r="BP1150" s="8"/>
      <c r="BQ1150" s="8"/>
      <c r="BR1150" s="8"/>
      <c r="BS1150" s="8"/>
      <c r="BT1150" s="8"/>
      <c r="BU1150" s="8"/>
      <c r="BV1150" s="8"/>
      <c r="BW1150" s="8"/>
      <c r="BX1150" s="8"/>
      <c r="BY1150" s="8"/>
      <c r="BZ1150" s="8"/>
      <c r="CA1150" s="8"/>
      <c r="CB1150" s="8"/>
      <c r="CC1150" s="8"/>
      <c r="CD1150" s="8"/>
      <c r="CE1150" s="8"/>
      <c r="CF1150" s="8"/>
      <c r="CG1150" s="8"/>
      <c r="CH1150" s="8"/>
    </row>
    <row r="1151" spans="1:86">
      <c r="A1151" s="8"/>
      <c r="B1151" s="8"/>
      <c r="C1151" s="8"/>
      <c r="D1151" s="8"/>
      <c r="E1151" s="8"/>
      <c r="F1151" s="8"/>
      <c r="G1151" s="8"/>
      <c r="H1151" s="8"/>
      <c r="I1151" s="8"/>
      <c r="J1151" s="8"/>
      <c r="K1151" s="8"/>
      <c r="L1151" s="8"/>
      <c r="M1151" s="8"/>
      <c r="N1151" s="8"/>
      <c r="O1151" s="8"/>
      <c r="P1151" s="8"/>
      <c r="Q1151" s="8"/>
      <c r="R1151" s="8"/>
      <c r="S1151" s="8"/>
      <c r="T1151" s="8"/>
      <c r="U1151" s="8"/>
      <c r="V1151" s="8"/>
      <c r="W1151" s="8"/>
      <c r="X1151" s="8"/>
      <c r="Z1151" s="8"/>
      <c r="AA1151" s="8"/>
      <c r="AB1151" s="8"/>
      <c r="AC1151" s="8"/>
      <c r="AD1151" s="8"/>
      <c r="AE1151" s="8"/>
      <c r="AF1151" s="8"/>
      <c r="AG1151" s="8"/>
      <c r="AH1151" s="8"/>
      <c r="AI1151" s="8"/>
      <c r="AJ1151" s="8"/>
      <c r="AK1151" s="8"/>
      <c r="AL1151" s="8"/>
      <c r="AM1151" s="8"/>
      <c r="AN1151" s="8"/>
      <c r="AO1151" s="8"/>
      <c r="AP1151" s="8"/>
      <c r="AQ1151" s="8"/>
      <c r="AR1151" s="8"/>
      <c r="AS1151" s="8"/>
      <c r="AT1151" s="8"/>
      <c r="AU1151" s="8"/>
      <c r="AV1151" s="8"/>
      <c r="AW1151" s="8"/>
      <c r="AX1151" s="8"/>
      <c r="AY1151" s="8"/>
      <c r="AZ1151" s="8"/>
      <c r="BA1151" s="8"/>
      <c r="BB1151" s="8"/>
      <c r="BC1151" s="8"/>
      <c r="BD1151" s="8"/>
      <c r="BE1151" s="8"/>
      <c r="BF1151" s="8"/>
      <c r="BG1151" s="8"/>
      <c r="BH1151" s="8"/>
      <c r="BI1151" s="8"/>
      <c r="BJ1151" s="8"/>
      <c r="BK1151" s="8"/>
      <c r="BL1151" s="8"/>
      <c r="BM1151" s="8"/>
      <c r="BN1151" s="8"/>
      <c r="BO1151" s="8"/>
      <c r="BP1151" s="8"/>
      <c r="BQ1151" s="8"/>
      <c r="BR1151" s="8"/>
      <c r="BS1151" s="8"/>
      <c r="BT1151" s="8"/>
      <c r="BU1151" s="8"/>
      <c r="BV1151" s="8"/>
      <c r="BW1151" s="8"/>
      <c r="BX1151" s="8"/>
      <c r="BY1151" s="8"/>
      <c r="BZ1151" s="8"/>
      <c r="CA1151" s="8"/>
      <c r="CB1151" s="8"/>
      <c r="CC1151" s="8"/>
      <c r="CD1151" s="8"/>
      <c r="CE1151" s="8"/>
      <c r="CF1151" s="8"/>
      <c r="CG1151" s="8"/>
      <c r="CH1151" s="8"/>
    </row>
    <row r="1152" spans="1:86">
      <c r="A1152" s="8"/>
      <c r="B1152" s="8"/>
      <c r="C1152" s="8"/>
      <c r="D1152" s="8"/>
      <c r="E1152" s="8"/>
      <c r="F1152" s="8"/>
      <c r="G1152" s="8"/>
      <c r="H1152" s="8"/>
      <c r="I1152" s="8"/>
      <c r="J1152" s="8"/>
      <c r="K1152" s="8"/>
      <c r="L1152" s="8"/>
      <c r="M1152" s="8"/>
      <c r="N1152" s="8"/>
      <c r="O1152" s="8"/>
      <c r="P1152" s="8"/>
      <c r="Q1152" s="8"/>
      <c r="R1152" s="8"/>
      <c r="S1152" s="8"/>
      <c r="T1152" s="8"/>
      <c r="U1152" s="8"/>
      <c r="V1152" s="8"/>
      <c r="W1152" s="8"/>
      <c r="X1152" s="8"/>
      <c r="Z1152" s="8"/>
      <c r="AA1152" s="8"/>
      <c r="AB1152" s="8"/>
      <c r="AC1152" s="8"/>
      <c r="AD1152" s="8"/>
      <c r="AE1152" s="8"/>
      <c r="AF1152" s="8"/>
      <c r="AG1152" s="8"/>
      <c r="AH1152" s="8"/>
      <c r="AI1152" s="8"/>
      <c r="AJ1152" s="8"/>
      <c r="AK1152" s="8"/>
      <c r="AL1152" s="8"/>
      <c r="AM1152" s="8"/>
      <c r="AN1152" s="8"/>
      <c r="AO1152" s="8"/>
      <c r="AP1152" s="8"/>
      <c r="AQ1152" s="8"/>
      <c r="AR1152" s="8"/>
      <c r="AS1152" s="8"/>
      <c r="AT1152" s="8"/>
      <c r="AU1152" s="8"/>
      <c r="AV1152" s="8"/>
      <c r="AW1152" s="8"/>
      <c r="AX1152" s="8"/>
      <c r="AY1152" s="8"/>
      <c r="AZ1152" s="8"/>
      <c r="BA1152" s="8"/>
      <c r="BB1152" s="8"/>
      <c r="BC1152" s="8"/>
      <c r="BD1152" s="8"/>
      <c r="BE1152" s="8"/>
      <c r="BF1152" s="8"/>
      <c r="BG1152" s="8"/>
      <c r="BH1152" s="8"/>
      <c r="BI1152" s="8"/>
      <c r="BJ1152" s="8"/>
      <c r="BK1152" s="8"/>
      <c r="BL1152" s="8"/>
      <c r="BM1152" s="8"/>
      <c r="BN1152" s="8"/>
      <c r="BO1152" s="8"/>
      <c r="BP1152" s="8"/>
      <c r="BQ1152" s="8"/>
      <c r="BR1152" s="8"/>
      <c r="BS1152" s="8"/>
      <c r="BT1152" s="8"/>
      <c r="BU1152" s="8"/>
      <c r="BV1152" s="8"/>
      <c r="BW1152" s="8"/>
      <c r="BX1152" s="8"/>
      <c r="BY1152" s="8"/>
      <c r="BZ1152" s="8"/>
      <c r="CA1152" s="8"/>
      <c r="CB1152" s="8"/>
      <c r="CC1152" s="8"/>
      <c r="CD1152" s="8"/>
      <c r="CE1152" s="8"/>
      <c r="CF1152" s="8"/>
      <c r="CG1152" s="8"/>
      <c r="CH1152" s="8"/>
    </row>
    <row r="1153" spans="1:86">
      <c r="A1153" s="8"/>
      <c r="B1153" s="8"/>
      <c r="C1153" s="8"/>
      <c r="D1153" s="8"/>
      <c r="E1153" s="8"/>
      <c r="F1153" s="8"/>
      <c r="G1153" s="8"/>
      <c r="H1153" s="8"/>
      <c r="I1153" s="8"/>
      <c r="J1153" s="8"/>
      <c r="K1153" s="8"/>
      <c r="L1153" s="8"/>
      <c r="M1153" s="8"/>
      <c r="N1153" s="8"/>
      <c r="O1153" s="8"/>
      <c r="P1153" s="8"/>
      <c r="Q1153" s="8"/>
      <c r="R1153" s="8"/>
      <c r="S1153" s="8"/>
      <c r="T1153" s="8"/>
      <c r="U1153" s="8"/>
      <c r="V1153" s="8"/>
      <c r="W1153" s="8"/>
      <c r="X1153" s="8"/>
      <c r="Z1153" s="8"/>
      <c r="AA1153" s="8"/>
      <c r="AB1153" s="8"/>
      <c r="AC1153" s="8"/>
      <c r="AD1153" s="8"/>
      <c r="AE1153" s="8"/>
      <c r="AF1153" s="8"/>
      <c r="AG1153" s="8"/>
      <c r="AH1153" s="8"/>
      <c r="AI1153" s="8"/>
      <c r="AJ1153" s="8"/>
      <c r="AK1153" s="8"/>
      <c r="AL1153" s="8"/>
      <c r="AM1153" s="8"/>
      <c r="AN1153" s="8"/>
      <c r="AO1153" s="8"/>
      <c r="AP1153" s="8"/>
      <c r="AQ1153" s="8"/>
      <c r="AR1153" s="8"/>
      <c r="AS1153" s="8"/>
      <c r="AT1153" s="8"/>
      <c r="AU1153" s="8"/>
      <c r="AV1153" s="8"/>
      <c r="AW1153" s="8"/>
      <c r="AX1153" s="8"/>
      <c r="AY1153" s="8"/>
      <c r="AZ1153" s="8"/>
      <c r="BA1153" s="8"/>
      <c r="BB1153" s="8"/>
      <c r="BC1153" s="8"/>
      <c r="BD1153" s="8"/>
      <c r="BE1153" s="8"/>
      <c r="BF1153" s="8"/>
      <c r="BG1153" s="8"/>
      <c r="BH1153" s="8"/>
      <c r="BI1153" s="8"/>
      <c r="BJ1153" s="8"/>
      <c r="BK1153" s="8"/>
      <c r="BL1153" s="8"/>
      <c r="BM1153" s="8"/>
      <c r="BN1153" s="8"/>
      <c r="BO1153" s="8"/>
      <c r="BP1153" s="8"/>
      <c r="BQ1153" s="8"/>
      <c r="BR1153" s="8"/>
      <c r="BS1153" s="8"/>
      <c r="BT1153" s="8"/>
      <c r="BU1153" s="8"/>
      <c r="BV1153" s="8"/>
      <c r="BW1153" s="8"/>
      <c r="BX1153" s="8"/>
      <c r="BY1153" s="8"/>
      <c r="BZ1153" s="8"/>
      <c r="CA1153" s="8"/>
      <c r="CB1153" s="8"/>
      <c r="CC1153" s="8"/>
      <c r="CD1153" s="8"/>
      <c r="CE1153" s="8"/>
      <c r="CF1153" s="8"/>
      <c r="CG1153" s="8"/>
      <c r="CH1153" s="8"/>
    </row>
    <row r="1154" spans="1:86">
      <c r="A1154" s="8"/>
      <c r="B1154" s="8"/>
      <c r="C1154" s="8"/>
      <c r="D1154" s="8"/>
      <c r="E1154" s="8"/>
      <c r="F1154" s="8"/>
      <c r="G1154" s="8"/>
      <c r="H1154" s="8"/>
      <c r="I1154" s="8"/>
      <c r="J1154" s="8"/>
      <c r="K1154" s="8"/>
      <c r="L1154" s="8"/>
      <c r="M1154" s="8"/>
      <c r="N1154" s="8"/>
      <c r="O1154" s="8"/>
      <c r="P1154" s="8"/>
      <c r="Q1154" s="8"/>
      <c r="R1154" s="8"/>
      <c r="S1154" s="8"/>
      <c r="T1154" s="8"/>
      <c r="U1154" s="8"/>
      <c r="V1154" s="8"/>
      <c r="W1154" s="8"/>
      <c r="X1154" s="8"/>
      <c r="Z1154" s="8"/>
      <c r="AA1154" s="8"/>
      <c r="AB1154" s="8"/>
      <c r="AC1154" s="8"/>
      <c r="AD1154" s="8"/>
      <c r="AE1154" s="8"/>
      <c r="AF1154" s="8"/>
      <c r="AG1154" s="8"/>
      <c r="AH1154" s="8"/>
      <c r="AI1154" s="8"/>
      <c r="AJ1154" s="8"/>
      <c r="AK1154" s="8"/>
      <c r="AL1154" s="8"/>
      <c r="AM1154" s="8"/>
      <c r="AN1154" s="8"/>
      <c r="AO1154" s="8"/>
      <c r="AP1154" s="8"/>
      <c r="AQ1154" s="8"/>
      <c r="AR1154" s="8"/>
      <c r="AS1154" s="8"/>
      <c r="AT1154" s="8"/>
      <c r="AU1154" s="8"/>
      <c r="AV1154" s="8"/>
      <c r="AW1154" s="8"/>
      <c r="AX1154" s="8"/>
      <c r="AY1154" s="8"/>
      <c r="AZ1154" s="8"/>
      <c r="BA1154" s="8"/>
      <c r="BB1154" s="8"/>
      <c r="BC1154" s="8"/>
      <c r="BD1154" s="8"/>
      <c r="BE1154" s="8"/>
      <c r="BF1154" s="8"/>
      <c r="BG1154" s="8"/>
      <c r="BH1154" s="8"/>
      <c r="BI1154" s="8"/>
      <c r="BJ1154" s="8"/>
      <c r="BK1154" s="8"/>
      <c r="BL1154" s="8"/>
      <c r="BM1154" s="8"/>
      <c r="BN1154" s="8"/>
      <c r="BO1154" s="8"/>
      <c r="BP1154" s="8"/>
      <c r="BQ1154" s="8"/>
      <c r="BR1154" s="8"/>
      <c r="BS1154" s="8"/>
      <c r="BT1154" s="8"/>
      <c r="BU1154" s="8"/>
      <c r="BV1154" s="8"/>
      <c r="BW1154" s="8"/>
      <c r="BX1154" s="8"/>
      <c r="BY1154" s="8"/>
      <c r="BZ1154" s="8"/>
      <c r="CA1154" s="8"/>
      <c r="CB1154" s="8"/>
      <c r="CC1154" s="8"/>
      <c r="CD1154" s="8"/>
      <c r="CE1154" s="8"/>
      <c r="CF1154" s="8"/>
      <c r="CG1154" s="8"/>
      <c r="CH1154" s="8"/>
    </row>
    <row r="1155" spans="1:86">
      <c r="A1155" s="8"/>
      <c r="B1155" s="8"/>
      <c r="C1155" s="8"/>
      <c r="D1155" s="8"/>
      <c r="E1155" s="8"/>
      <c r="F1155" s="8"/>
      <c r="G1155" s="8"/>
      <c r="H1155" s="8"/>
      <c r="I1155" s="8"/>
      <c r="J1155" s="8"/>
      <c r="K1155" s="8"/>
      <c r="L1155" s="8"/>
      <c r="M1155" s="8"/>
      <c r="N1155" s="8"/>
      <c r="O1155" s="8"/>
      <c r="P1155" s="8"/>
      <c r="Q1155" s="8"/>
      <c r="R1155" s="8"/>
      <c r="S1155" s="8"/>
      <c r="T1155" s="8"/>
      <c r="U1155" s="8"/>
      <c r="V1155" s="8"/>
      <c r="W1155" s="8"/>
      <c r="X1155" s="8"/>
      <c r="Z1155" s="8"/>
      <c r="AA1155" s="8"/>
      <c r="AB1155" s="8"/>
      <c r="AC1155" s="8"/>
      <c r="AD1155" s="8"/>
      <c r="AE1155" s="8"/>
      <c r="AF1155" s="8"/>
      <c r="AG1155" s="8"/>
      <c r="AH1155" s="8"/>
      <c r="AI1155" s="8"/>
      <c r="AJ1155" s="8"/>
      <c r="AK1155" s="8"/>
      <c r="AL1155" s="8"/>
      <c r="AM1155" s="8"/>
      <c r="AN1155" s="8"/>
      <c r="AO1155" s="8"/>
      <c r="AP1155" s="8"/>
      <c r="AQ1155" s="8"/>
      <c r="AR1155" s="8"/>
      <c r="AS1155" s="8"/>
      <c r="AT1155" s="8"/>
      <c r="AU1155" s="8"/>
      <c r="AV1155" s="8"/>
      <c r="AW1155" s="8"/>
      <c r="AX1155" s="8"/>
      <c r="AY1155" s="8"/>
      <c r="AZ1155" s="8"/>
      <c r="BA1155" s="8"/>
      <c r="BB1155" s="8"/>
      <c r="BC1155" s="8"/>
      <c r="BD1155" s="8"/>
      <c r="BE1155" s="8"/>
      <c r="BF1155" s="8"/>
      <c r="BG1155" s="8"/>
      <c r="BH1155" s="8"/>
      <c r="BI1155" s="8"/>
      <c r="BJ1155" s="8"/>
      <c r="BK1155" s="8"/>
      <c r="BL1155" s="8"/>
      <c r="BM1155" s="8"/>
      <c r="BN1155" s="8"/>
      <c r="BO1155" s="8"/>
      <c r="BP1155" s="8"/>
      <c r="BQ1155" s="8"/>
      <c r="BR1155" s="8"/>
      <c r="BS1155" s="8"/>
      <c r="BT1155" s="8"/>
      <c r="BU1155" s="8"/>
      <c r="BV1155" s="8"/>
      <c r="BW1155" s="8"/>
      <c r="BX1155" s="8"/>
      <c r="BY1155" s="8"/>
      <c r="BZ1155" s="8"/>
      <c r="CA1155" s="8"/>
      <c r="CB1155" s="8"/>
      <c r="CC1155" s="8"/>
      <c r="CD1155" s="8"/>
      <c r="CE1155" s="8"/>
      <c r="CF1155" s="8"/>
      <c r="CG1155" s="8"/>
      <c r="CH1155" s="8"/>
    </row>
    <row r="1156" spans="1:86">
      <c r="A1156" s="8"/>
      <c r="B1156" s="8"/>
      <c r="C1156" s="8"/>
      <c r="D1156" s="8"/>
      <c r="E1156" s="8"/>
      <c r="F1156" s="8"/>
      <c r="G1156" s="8"/>
      <c r="H1156" s="8"/>
      <c r="I1156" s="8"/>
      <c r="J1156" s="8"/>
      <c r="K1156" s="8"/>
      <c r="L1156" s="8"/>
      <c r="M1156" s="8"/>
      <c r="N1156" s="8"/>
      <c r="O1156" s="8"/>
      <c r="P1156" s="8"/>
      <c r="Q1156" s="8"/>
      <c r="R1156" s="8"/>
      <c r="S1156" s="8"/>
      <c r="T1156" s="8"/>
      <c r="U1156" s="8"/>
      <c r="V1156" s="8"/>
      <c r="W1156" s="8"/>
      <c r="X1156" s="8"/>
      <c r="Z1156" s="8"/>
      <c r="AA1156" s="8"/>
      <c r="AB1156" s="8"/>
      <c r="AC1156" s="8"/>
      <c r="AD1156" s="8"/>
      <c r="AE1156" s="8"/>
      <c r="AF1156" s="8"/>
      <c r="AG1156" s="8"/>
      <c r="AH1156" s="8"/>
      <c r="AI1156" s="8"/>
      <c r="AJ1156" s="8"/>
      <c r="AK1156" s="8"/>
      <c r="AL1156" s="8"/>
      <c r="AM1156" s="8"/>
      <c r="AN1156" s="8"/>
      <c r="AO1156" s="8"/>
      <c r="AP1156" s="8"/>
      <c r="AQ1156" s="8"/>
      <c r="AR1156" s="8"/>
      <c r="AS1156" s="8"/>
      <c r="AT1156" s="8"/>
      <c r="AU1156" s="8"/>
      <c r="AV1156" s="8"/>
      <c r="AW1156" s="8"/>
      <c r="AX1156" s="8"/>
      <c r="AY1156" s="8"/>
      <c r="AZ1156" s="8"/>
      <c r="BA1156" s="8"/>
      <c r="BB1156" s="8"/>
      <c r="BC1156" s="8"/>
      <c r="BD1156" s="8"/>
      <c r="BE1156" s="8"/>
      <c r="BF1156" s="8"/>
      <c r="BG1156" s="8"/>
      <c r="BH1156" s="8"/>
      <c r="BI1156" s="8"/>
      <c r="BJ1156" s="8"/>
      <c r="BK1156" s="8"/>
      <c r="BL1156" s="8"/>
      <c r="BM1156" s="8"/>
      <c r="BN1156" s="8"/>
      <c r="BO1156" s="8"/>
      <c r="BP1156" s="8"/>
      <c r="BQ1156" s="8"/>
      <c r="BR1156" s="8"/>
      <c r="BS1156" s="8"/>
      <c r="BT1156" s="8"/>
      <c r="BU1156" s="8"/>
      <c r="BV1156" s="8"/>
      <c r="BW1156" s="8"/>
      <c r="BX1156" s="8"/>
      <c r="BY1156" s="8"/>
      <c r="BZ1156" s="8"/>
      <c r="CA1156" s="8"/>
      <c r="CB1156" s="8"/>
      <c r="CC1156" s="8"/>
      <c r="CD1156" s="8"/>
      <c r="CE1156" s="8"/>
      <c r="CF1156" s="8"/>
      <c r="CG1156" s="8"/>
      <c r="CH1156" s="8"/>
    </row>
    <row r="1157" spans="1:86">
      <c r="A1157" s="8"/>
      <c r="B1157" s="8"/>
      <c r="C1157" s="8"/>
      <c r="D1157" s="8"/>
      <c r="E1157" s="8"/>
      <c r="F1157" s="8"/>
      <c r="G1157" s="8"/>
      <c r="H1157" s="8"/>
      <c r="I1157" s="8"/>
      <c r="J1157" s="8"/>
      <c r="K1157" s="8"/>
      <c r="L1157" s="8"/>
      <c r="M1157" s="8"/>
      <c r="N1157" s="8"/>
      <c r="O1157" s="8"/>
      <c r="P1157" s="8"/>
      <c r="Q1157" s="8"/>
      <c r="R1157" s="8"/>
      <c r="S1157" s="8"/>
      <c r="T1157" s="8"/>
      <c r="U1157" s="8"/>
      <c r="V1157" s="8"/>
      <c r="W1157" s="8"/>
      <c r="X1157" s="8"/>
      <c r="Z1157" s="8"/>
      <c r="AA1157" s="8"/>
      <c r="AB1157" s="8"/>
      <c r="AC1157" s="8"/>
      <c r="AD1157" s="8"/>
      <c r="AE1157" s="8"/>
      <c r="AF1157" s="8"/>
      <c r="AG1157" s="8"/>
      <c r="AH1157" s="8"/>
      <c r="AI1157" s="8"/>
      <c r="AJ1157" s="8"/>
      <c r="AK1157" s="8"/>
      <c r="AL1157" s="8"/>
      <c r="AM1157" s="8"/>
      <c r="AN1157" s="8"/>
      <c r="AO1157" s="8"/>
      <c r="AP1157" s="8"/>
      <c r="AQ1157" s="8"/>
      <c r="AR1157" s="8"/>
      <c r="AS1157" s="8"/>
      <c r="AT1157" s="8"/>
      <c r="AU1157" s="8"/>
      <c r="AV1157" s="8"/>
      <c r="AW1157" s="8"/>
      <c r="AX1157" s="8"/>
      <c r="AY1157" s="8"/>
      <c r="AZ1157" s="8"/>
      <c r="BA1157" s="8"/>
      <c r="BB1157" s="8"/>
      <c r="BC1157" s="8"/>
      <c r="BD1157" s="8"/>
      <c r="BE1157" s="8"/>
      <c r="BF1157" s="8"/>
      <c r="BG1157" s="8"/>
      <c r="BH1157" s="8"/>
      <c r="BI1157" s="8"/>
      <c r="BJ1157" s="8"/>
      <c r="BK1157" s="8"/>
      <c r="BL1157" s="8"/>
      <c r="BM1157" s="8"/>
      <c r="BN1157" s="8"/>
      <c r="BO1157" s="8"/>
      <c r="BP1157" s="8"/>
      <c r="BQ1157" s="8"/>
      <c r="BR1157" s="8"/>
      <c r="BS1157" s="8"/>
      <c r="BT1157" s="8"/>
      <c r="BU1157" s="8"/>
      <c r="BV1157" s="8"/>
      <c r="BW1157" s="8"/>
      <c r="BX1157" s="8"/>
      <c r="BY1157" s="8"/>
      <c r="BZ1157" s="8"/>
      <c r="CA1157" s="8"/>
      <c r="CB1157" s="8"/>
      <c r="CC1157" s="8"/>
      <c r="CD1157" s="8"/>
      <c r="CE1157" s="8"/>
      <c r="CF1157" s="8"/>
      <c r="CG1157" s="8"/>
      <c r="CH1157" s="8"/>
    </row>
    <row r="1158" spans="1:86">
      <c r="A1158" s="8"/>
      <c r="B1158" s="8"/>
      <c r="C1158" s="8"/>
      <c r="D1158" s="8"/>
      <c r="E1158" s="8"/>
      <c r="F1158" s="8"/>
      <c r="G1158" s="8"/>
      <c r="H1158" s="8"/>
      <c r="I1158" s="8"/>
      <c r="J1158" s="8"/>
      <c r="K1158" s="8"/>
      <c r="L1158" s="8"/>
      <c r="M1158" s="8"/>
      <c r="N1158" s="8"/>
      <c r="O1158" s="8"/>
      <c r="P1158" s="8"/>
      <c r="Q1158" s="8"/>
      <c r="R1158" s="8"/>
      <c r="S1158" s="8"/>
      <c r="T1158" s="8"/>
      <c r="U1158" s="8"/>
      <c r="V1158" s="8"/>
      <c r="W1158" s="8"/>
      <c r="X1158" s="8"/>
      <c r="Z1158" s="8"/>
      <c r="AA1158" s="8"/>
      <c r="AB1158" s="8"/>
      <c r="AC1158" s="8"/>
      <c r="AD1158" s="8"/>
      <c r="AE1158" s="8"/>
      <c r="AF1158" s="8"/>
      <c r="AG1158" s="8"/>
      <c r="AH1158" s="8"/>
      <c r="AI1158" s="8"/>
      <c r="AJ1158" s="8"/>
      <c r="AK1158" s="8"/>
      <c r="AL1158" s="8"/>
      <c r="AM1158" s="8"/>
      <c r="AN1158" s="8"/>
      <c r="AO1158" s="8"/>
      <c r="AP1158" s="8"/>
      <c r="AQ1158" s="8"/>
      <c r="AR1158" s="8"/>
      <c r="AS1158" s="8"/>
      <c r="AT1158" s="8"/>
      <c r="AU1158" s="8"/>
      <c r="AV1158" s="8"/>
      <c r="AW1158" s="8"/>
      <c r="AX1158" s="8"/>
      <c r="AY1158" s="8"/>
      <c r="AZ1158" s="8"/>
      <c r="BA1158" s="8"/>
      <c r="BB1158" s="8"/>
      <c r="BC1158" s="8"/>
      <c r="BD1158" s="8"/>
      <c r="BE1158" s="8"/>
      <c r="BF1158" s="8"/>
      <c r="BG1158" s="8"/>
      <c r="BH1158" s="8"/>
      <c r="BI1158" s="8"/>
      <c r="BJ1158" s="8"/>
      <c r="BK1158" s="8"/>
      <c r="BL1158" s="8"/>
      <c r="BM1158" s="8"/>
      <c r="BN1158" s="8"/>
      <c r="BO1158" s="8"/>
      <c r="BP1158" s="8"/>
      <c r="BQ1158" s="8"/>
      <c r="BR1158" s="8"/>
      <c r="BS1158" s="8"/>
      <c r="BT1158" s="8"/>
      <c r="BU1158" s="8"/>
      <c r="BV1158" s="8"/>
      <c r="BW1158" s="8"/>
      <c r="BX1158" s="8"/>
      <c r="BY1158" s="8"/>
      <c r="BZ1158" s="8"/>
      <c r="CA1158" s="8"/>
      <c r="CB1158" s="8"/>
      <c r="CC1158" s="8"/>
      <c r="CD1158" s="8"/>
      <c r="CE1158" s="8"/>
      <c r="CF1158" s="8"/>
      <c r="CG1158" s="8"/>
      <c r="CH1158" s="8"/>
    </row>
    <row r="1159" spans="1:86">
      <c r="A1159" s="8"/>
      <c r="B1159" s="8"/>
      <c r="C1159" s="8"/>
      <c r="D1159" s="8"/>
      <c r="E1159" s="8"/>
      <c r="F1159" s="8"/>
      <c r="G1159" s="8"/>
      <c r="H1159" s="8"/>
      <c r="I1159" s="8"/>
      <c r="J1159" s="8"/>
      <c r="K1159" s="8"/>
      <c r="L1159" s="8"/>
      <c r="M1159" s="8"/>
      <c r="N1159" s="8"/>
      <c r="O1159" s="8"/>
      <c r="P1159" s="8"/>
      <c r="Q1159" s="8"/>
      <c r="R1159" s="8"/>
      <c r="S1159" s="8"/>
      <c r="T1159" s="8"/>
      <c r="U1159" s="8"/>
      <c r="V1159" s="8"/>
      <c r="W1159" s="8"/>
      <c r="X1159" s="8"/>
      <c r="Z1159" s="8"/>
      <c r="AA1159" s="8"/>
      <c r="AB1159" s="8"/>
      <c r="AC1159" s="8"/>
      <c r="AD1159" s="8"/>
      <c r="AE1159" s="8"/>
      <c r="AF1159" s="8"/>
      <c r="AG1159" s="8"/>
      <c r="AH1159" s="8"/>
      <c r="AI1159" s="8"/>
      <c r="AJ1159" s="8"/>
      <c r="AK1159" s="8"/>
      <c r="AL1159" s="8"/>
      <c r="AM1159" s="8"/>
      <c r="AN1159" s="8"/>
      <c r="AO1159" s="8"/>
      <c r="AP1159" s="8"/>
      <c r="AQ1159" s="8"/>
      <c r="AR1159" s="8"/>
      <c r="AS1159" s="8"/>
      <c r="AT1159" s="8"/>
      <c r="AU1159" s="8"/>
      <c r="AV1159" s="8"/>
      <c r="AW1159" s="8"/>
      <c r="AX1159" s="8"/>
      <c r="AY1159" s="8"/>
      <c r="AZ1159" s="8"/>
      <c r="BA1159" s="8"/>
      <c r="BB1159" s="8"/>
      <c r="BC1159" s="8"/>
      <c r="BD1159" s="8"/>
      <c r="BE1159" s="8"/>
      <c r="BF1159" s="8"/>
      <c r="BG1159" s="8"/>
      <c r="BH1159" s="8"/>
      <c r="BI1159" s="8"/>
      <c r="BJ1159" s="8"/>
      <c r="BK1159" s="8"/>
      <c r="BL1159" s="8"/>
      <c r="BM1159" s="8"/>
      <c r="BN1159" s="8"/>
      <c r="BO1159" s="8"/>
      <c r="BP1159" s="8"/>
      <c r="BQ1159" s="8"/>
      <c r="BR1159" s="8"/>
      <c r="BS1159" s="8"/>
      <c r="BT1159" s="8"/>
      <c r="BU1159" s="8"/>
      <c r="BV1159" s="8"/>
      <c r="BW1159" s="8"/>
      <c r="BX1159" s="8"/>
      <c r="BY1159" s="8"/>
      <c r="BZ1159" s="8"/>
      <c r="CA1159" s="8"/>
      <c r="CB1159" s="8"/>
      <c r="CC1159" s="8"/>
      <c r="CD1159" s="8"/>
      <c r="CE1159" s="8"/>
      <c r="CF1159" s="8"/>
      <c r="CG1159" s="8"/>
      <c r="CH1159" s="8"/>
    </row>
    <row r="1160" spans="1:86">
      <c r="A1160" s="8"/>
      <c r="B1160" s="8"/>
      <c r="C1160" s="8"/>
      <c r="D1160" s="8"/>
      <c r="E1160" s="8"/>
      <c r="F1160" s="8"/>
      <c r="G1160" s="8"/>
      <c r="H1160" s="8"/>
      <c r="I1160" s="8"/>
      <c r="J1160" s="8"/>
      <c r="K1160" s="8"/>
      <c r="L1160" s="8"/>
      <c r="M1160" s="8"/>
      <c r="N1160" s="8"/>
      <c r="O1160" s="8"/>
      <c r="P1160" s="8"/>
      <c r="Q1160" s="8"/>
      <c r="R1160" s="8"/>
      <c r="S1160" s="8"/>
      <c r="T1160" s="8"/>
      <c r="U1160" s="8"/>
      <c r="V1160" s="8"/>
      <c r="W1160" s="8"/>
      <c r="X1160" s="8"/>
      <c r="Z1160" s="8"/>
      <c r="AA1160" s="8"/>
      <c r="AB1160" s="8"/>
      <c r="AC1160" s="8"/>
      <c r="AD1160" s="8"/>
      <c r="AE1160" s="8"/>
      <c r="AF1160" s="8"/>
      <c r="AG1160" s="8"/>
      <c r="AH1160" s="8"/>
      <c r="AI1160" s="8"/>
      <c r="AJ1160" s="8"/>
      <c r="AK1160" s="8"/>
      <c r="AL1160" s="8"/>
      <c r="AM1160" s="8"/>
      <c r="AN1160" s="8"/>
      <c r="AO1160" s="8"/>
      <c r="AP1160" s="8"/>
      <c r="AQ1160" s="8"/>
      <c r="AR1160" s="8"/>
      <c r="AS1160" s="8"/>
      <c r="AT1160" s="8"/>
      <c r="AU1160" s="8"/>
      <c r="AV1160" s="8"/>
      <c r="AW1160" s="8"/>
      <c r="AX1160" s="8"/>
      <c r="AY1160" s="8"/>
      <c r="AZ1160" s="8"/>
      <c r="BA1160" s="8"/>
      <c r="BB1160" s="8"/>
      <c r="BC1160" s="8"/>
      <c r="BD1160" s="8"/>
      <c r="BE1160" s="8"/>
      <c r="BF1160" s="8"/>
      <c r="BG1160" s="8"/>
      <c r="BH1160" s="8"/>
      <c r="BI1160" s="8"/>
      <c r="BJ1160" s="8"/>
      <c r="BK1160" s="8"/>
      <c r="BL1160" s="8"/>
      <c r="BM1160" s="8"/>
      <c r="BN1160" s="8"/>
      <c r="BO1160" s="8"/>
      <c r="BP1160" s="8"/>
      <c r="BQ1160" s="8"/>
      <c r="BR1160" s="8"/>
      <c r="BS1160" s="8"/>
      <c r="BT1160" s="8"/>
      <c r="BU1160" s="8"/>
      <c r="BV1160" s="8"/>
      <c r="BW1160" s="8"/>
      <c r="BX1160" s="8"/>
      <c r="BY1160" s="8"/>
      <c r="BZ1160" s="8"/>
      <c r="CA1160" s="8"/>
      <c r="CB1160" s="8"/>
      <c r="CC1160" s="8"/>
      <c r="CD1160" s="8"/>
      <c r="CE1160" s="8"/>
      <c r="CF1160" s="8"/>
      <c r="CG1160" s="8"/>
      <c r="CH1160" s="8"/>
    </row>
    <row r="1161" spans="1:86">
      <c r="A1161" s="8"/>
      <c r="B1161" s="8"/>
      <c r="C1161" s="8"/>
      <c r="D1161" s="8"/>
      <c r="E1161" s="8"/>
      <c r="F1161" s="8"/>
      <c r="G1161" s="8"/>
      <c r="H1161" s="8"/>
      <c r="I1161" s="8"/>
      <c r="J1161" s="8"/>
      <c r="K1161" s="8"/>
      <c r="L1161" s="8"/>
      <c r="M1161" s="8"/>
      <c r="N1161" s="8"/>
      <c r="O1161" s="8"/>
      <c r="P1161" s="8"/>
      <c r="Q1161" s="8"/>
      <c r="R1161" s="8"/>
      <c r="S1161" s="8"/>
      <c r="T1161" s="8"/>
      <c r="U1161" s="8"/>
      <c r="V1161" s="8"/>
      <c r="W1161" s="8"/>
      <c r="X1161" s="8"/>
      <c r="Z1161" s="8"/>
      <c r="AA1161" s="8"/>
      <c r="AB1161" s="8"/>
      <c r="AC1161" s="8"/>
      <c r="AD1161" s="8"/>
      <c r="AE1161" s="8"/>
      <c r="AF1161" s="8"/>
      <c r="AG1161" s="8"/>
      <c r="AH1161" s="8"/>
      <c r="AI1161" s="8"/>
      <c r="AJ1161" s="8"/>
      <c r="AK1161" s="8"/>
      <c r="AL1161" s="8"/>
      <c r="AM1161" s="8"/>
      <c r="AN1161" s="8"/>
      <c r="AO1161" s="8"/>
      <c r="AP1161" s="8"/>
      <c r="AQ1161" s="8"/>
      <c r="AR1161" s="8"/>
      <c r="AS1161" s="8"/>
      <c r="AT1161" s="8"/>
      <c r="AU1161" s="8"/>
      <c r="AV1161" s="8"/>
      <c r="AW1161" s="8"/>
      <c r="AX1161" s="8"/>
      <c r="AY1161" s="8"/>
      <c r="AZ1161" s="8"/>
      <c r="BA1161" s="8"/>
      <c r="BB1161" s="8"/>
      <c r="BC1161" s="8"/>
      <c r="BD1161" s="8"/>
      <c r="BE1161" s="8"/>
      <c r="BF1161" s="8"/>
      <c r="BG1161" s="8"/>
      <c r="BH1161" s="8"/>
      <c r="BI1161" s="8"/>
      <c r="BJ1161" s="8"/>
      <c r="BK1161" s="8"/>
      <c r="BL1161" s="8"/>
      <c r="BM1161" s="8"/>
      <c r="BN1161" s="8"/>
      <c r="BO1161" s="8"/>
      <c r="BP1161" s="8"/>
      <c r="BQ1161" s="8"/>
      <c r="BR1161" s="8"/>
      <c r="BS1161" s="8"/>
      <c r="BT1161" s="8"/>
      <c r="BU1161" s="8"/>
      <c r="BV1161" s="8"/>
      <c r="BW1161" s="8"/>
      <c r="BX1161" s="8"/>
      <c r="BY1161" s="8"/>
      <c r="BZ1161" s="8"/>
      <c r="CA1161" s="8"/>
      <c r="CB1161" s="8"/>
      <c r="CC1161" s="8"/>
      <c r="CD1161" s="8"/>
      <c r="CE1161" s="8"/>
      <c r="CF1161" s="8"/>
      <c r="CG1161" s="8"/>
      <c r="CH1161" s="8"/>
    </row>
    <row r="1162" spans="1:86">
      <c r="A1162" s="8"/>
      <c r="B1162" s="8"/>
      <c r="C1162" s="8"/>
      <c r="D1162" s="8"/>
      <c r="E1162" s="8"/>
      <c r="F1162" s="8"/>
      <c r="G1162" s="8"/>
      <c r="H1162" s="8"/>
      <c r="I1162" s="8"/>
      <c r="J1162" s="8"/>
      <c r="K1162" s="8"/>
      <c r="L1162" s="8"/>
      <c r="M1162" s="8"/>
      <c r="N1162" s="8"/>
      <c r="O1162" s="8"/>
      <c r="P1162" s="8"/>
      <c r="Q1162" s="8"/>
      <c r="R1162" s="8"/>
      <c r="S1162" s="8"/>
      <c r="T1162" s="8"/>
      <c r="U1162" s="8"/>
      <c r="V1162" s="8"/>
      <c r="W1162" s="8"/>
      <c r="X1162" s="8"/>
      <c r="Z1162" s="8"/>
      <c r="AA1162" s="8"/>
      <c r="AB1162" s="8"/>
      <c r="AC1162" s="8"/>
      <c r="AD1162" s="8"/>
      <c r="AE1162" s="8"/>
      <c r="AF1162" s="8"/>
      <c r="AG1162" s="8"/>
      <c r="AH1162" s="8"/>
      <c r="AI1162" s="8"/>
      <c r="AJ1162" s="8"/>
      <c r="AK1162" s="8"/>
      <c r="AL1162" s="8"/>
      <c r="AM1162" s="8"/>
      <c r="AN1162" s="8"/>
      <c r="AO1162" s="8"/>
      <c r="AP1162" s="8"/>
      <c r="AQ1162" s="8"/>
      <c r="AR1162" s="8"/>
      <c r="AS1162" s="8"/>
      <c r="AT1162" s="8"/>
      <c r="AU1162" s="8"/>
      <c r="AV1162" s="8"/>
      <c r="AW1162" s="8"/>
      <c r="AX1162" s="8"/>
      <c r="AY1162" s="8"/>
      <c r="AZ1162" s="8"/>
      <c r="BA1162" s="8"/>
      <c r="BB1162" s="8"/>
      <c r="BC1162" s="8"/>
      <c r="BD1162" s="8"/>
      <c r="BE1162" s="8"/>
      <c r="BF1162" s="8"/>
      <c r="BG1162" s="8"/>
      <c r="BH1162" s="8"/>
      <c r="BI1162" s="8"/>
      <c r="BJ1162" s="8"/>
      <c r="BK1162" s="8"/>
      <c r="BL1162" s="8"/>
      <c r="BM1162" s="8"/>
      <c r="BN1162" s="8"/>
      <c r="BO1162" s="8"/>
      <c r="BP1162" s="8"/>
      <c r="BQ1162" s="8"/>
      <c r="BR1162" s="8"/>
      <c r="BS1162" s="8"/>
      <c r="BT1162" s="8"/>
      <c r="BU1162" s="8"/>
      <c r="BV1162" s="8"/>
      <c r="BW1162" s="8"/>
      <c r="BX1162" s="8"/>
      <c r="BY1162" s="8"/>
      <c r="BZ1162" s="8"/>
      <c r="CA1162" s="8"/>
      <c r="CB1162" s="8"/>
      <c r="CC1162" s="8"/>
      <c r="CD1162" s="8"/>
      <c r="CE1162" s="8"/>
      <c r="CF1162" s="8"/>
      <c r="CG1162" s="8"/>
      <c r="CH1162" s="8"/>
    </row>
    <row r="1163" spans="1:86">
      <c r="A1163" s="8"/>
      <c r="B1163" s="8"/>
      <c r="C1163" s="8"/>
      <c r="D1163" s="8"/>
      <c r="E1163" s="8"/>
      <c r="F1163" s="8"/>
      <c r="G1163" s="8"/>
      <c r="H1163" s="8"/>
      <c r="I1163" s="8"/>
      <c r="J1163" s="8"/>
      <c r="K1163" s="8"/>
      <c r="L1163" s="8"/>
      <c r="M1163" s="8"/>
      <c r="N1163" s="8"/>
      <c r="O1163" s="8"/>
      <c r="P1163" s="8"/>
      <c r="Q1163" s="8"/>
      <c r="R1163" s="8"/>
      <c r="S1163" s="8"/>
      <c r="T1163" s="8"/>
      <c r="U1163" s="8"/>
      <c r="V1163" s="8"/>
      <c r="W1163" s="8"/>
      <c r="X1163" s="8"/>
      <c r="Z1163" s="8"/>
      <c r="AA1163" s="8"/>
      <c r="AB1163" s="8"/>
      <c r="AC1163" s="8"/>
      <c r="AD1163" s="8"/>
      <c r="AE1163" s="8"/>
      <c r="AF1163" s="8"/>
      <c r="AG1163" s="8"/>
      <c r="AH1163" s="8"/>
      <c r="AI1163" s="8"/>
      <c r="AJ1163" s="8"/>
      <c r="AK1163" s="8"/>
      <c r="AL1163" s="8"/>
      <c r="AM1163" s="8"/>
      <c r="AN1163" s="8"/>
      <c r="AO1163" s="8"/>
      <c r="AP1163" s="8"/>
      <c r="AQ1163" s="8"/>
      <c r="AR1163" s="8"/>
      <c r="AS1163" s="8"/>
      <c r="AT1163" s="8"/>
      <c r="AU1163" s="8"/>
      <c r="AV1163" s="8"/>
      <c r="AW1163" s="8"/>
      <c r="AX1163" s="8"/>
      <c r="AY1163" s="8"/>
      <c r="AZ1163" s="8"/>
      <c r="BA1163" s="8"/>
      <c r="BB1163" s="8"/>
      <c r="BC1163" s="8"/>
      <c r="BD1163" s="8"/>
      <c r="BE1163" s="8"/>
      <c r="BF1163" s="8"/>
      <c r="BG1163" s="8"/>
      <c r="BH1163" s="8"/>
      <c r="BI1163" s="8"/>
      <c r="BJ1163" s="8"/>
      <c r="BK1163" s="8"/>
      <c r="BL1163" s="8"/>
      <c r="BM1163" s="8"/>
      <c r="BN1163" s="8"/>
      <c r="BO1163" s="8"/>
      <c r="BP1163" s="8"/>
      <c r="BQ1163" s="8"/>
      <c r="BR1163" s="8"/>
      <c r="BS1163" s="8"/>
      <c r="BT1163" s="8"/>
      <c r="BU1163" s="8"/>
      <c r="BV1163" s="8"/>
      <c r="BW1163" s="8"/>
      <c r="BX1163" s="8"/>
      <c r="BY1163" s="8"/>
      <c r="BZ1163" s="8"/>
      <c r="CA1163" s="8"/>
      <c r="CB1163" s="8"/>
      <c r="CC1163" s="8"/>
      <c r="CD1163" s="8"/>
      <c r="CE1163" s="8"/>
      <c r="CF1163" s="8"/>
      <c r="CG1163" s="8"/>
      <c r="CH1163" s="8"/>
    </row>
    <row r="1164" spans="1:86">
      <c r="A1164" s="8"/>
      <c r="B1164" s="8"/>
      <c r="C1164" s="8"/>
      <c r="D1164" s="8"/>
      <c r="E1164" s="8"/>
      <c r="F1164" s="8"/>
      <c r="G1164" s="8"/>
      <c r="H1164" s="8"/>
      <c r="I1164" s="8"/>
      <c r="J1164" s="8"/>
      <c r="K1164" s="8"/>
      <c r="L1164" s="8"/>
      <c r="M1164" s="8"/>
      <c r="N1164" s="8"/>
      <c r="O1164" s="8"/>
      <c r="P1164" s="8"/>
      <c r="Q1164" s="8"/>
      <c r="R1164" s="8"/>
      <c r="S1164" s="8"/>
      <c r="T1164" s="8"/>
      <c r="U1164" s="8"/>
      <c r="V1164" s="8"/>
      <c r="W1164" s="8"/>
      <c r="X1164" s="8"/>
      <c r="Z1164" s="8"/>
      <c r="AA1164" s="8"/>
      <c r="AB1164" s="8"/>
      <c r="AC1164" s="8"/>
      <c r="AD1164" s="8"/>
      <c r="AE1164" s="8"/>
      <c r="AF1164" s="8"/>
      <c r="AG1164" s="8"/>
      <c r="AH1164" s="8"/>
      <c r="AI1164" s="8"/>
      <c r="AJ1164" s="8"/>
      <c r="AK1164" s="8"/>
      <c r="AL1164" s="8"/>
      <c r="AM1164" s="8"/>
      <c r="AN1164" s="8"/>
      <c r="AO1164" s="8"/>
      <c r="AP1164" s="8"/>
      <c r="AQ1164" s="8"/>
      <c r="AR1164" s="8"/>
      <c r="AS1164" s="8"/>
      <c r="AT1164" s="8"/>
      <c r="AU1164" s="8"/>
      <c r="AV1164" s="8"/>
      <c r="AW1164" s="8"/>
      <c r="AX1164" s="8"/>
      <c r="AY1164" s="8"/>
      <c r="AZ1164" s="8"/>
      <c r="BA1164" s="8"/>
      <c r="BB1164" s="8"/>
      <c r="BC1164" s="8"/>
      <c r="BD1164" s="8"/>
      <c r="BE1164" s="8"/>
      <c r="BF1164" s="8"/>
      <c r="BG1164" s="8"/>
      <c r="BH1164" s="8"/>
      <c r="BI1164" s="8"/>
      <c r="BJ1164" s="8"/>
      <c r="BK1164" s="8"/>
      <c r="BL1164" s="8"/>
      <c r="BM1164" s="8"/>
      <c r="BN1164" s="8"/>
      <c r="BO1164" s="8"/>
      <c r="BP1164" s="8"/>
      <c r="BQ1164" s="8"/>
      <c r="BR1164" s="8"/>
      <c r="BS1164" s="8"/>
      <c r="BT1164" s="8"/>
      <c r="BU1164" s="8"/>
      <c r="BV1164" s="8"/>
      <c r="BW1164" s="8"/>
      <c r="BX1164" s="8"/>
      <c r="BY1164" s="8"/>
      <c r="BZ1164" s="8"/>
      <c r="CA1164" s="8"/>
      <c r="CB1164" s="8"/>
      <c r="CC1164" s="8"/>
      <c r="CD1164" s="8"/>
      <c r="CE1164" s="8"/>
      <c r="CF1164" s="8"/>
      <c r="CG1164" s="8"/>
      <c r="CH1164" s="8"/>
    </row>
    <row r="1165" spans="1:86">
      <c r="A1165" s="8"/>
      <c r="B1165" s="8"/>
      <c r="C1165" s="8"/>
      <c r="D1165" s="8"/>
      <c r="E1165" s="8"/>
      <c r="F1165" s="8"/>
      <c r="G1165" s="8"/>
      <c r="H1165" s="8"/>
      <c r="I1165" s="8"/>
      <c r="J1165" s="8"/>
      <c r="K1165" s="8"/>
      <c r="L1165" s="8"/>
      <c r="M1165" s="8"/>
      <c r="N1165" s="8"/>
      <c r="O1165" s="8"/>
      <c r="P1165" s="8"/>
      <c r="Q1165" s="8"/>
      <c r="R1165" s="8"/>
      <c r="S1165" s="8"/>
      <c r="T1165" s="8"/>
      <c r="U1165" s="8"/>
      <c r="V1165" s="8"/>
      <c r="W1165" s="8"/>
      <c r="X1165" s="8"/>
      <c r="Z1165" s="8"/>
      <c r="AA1165" s="8"/>
      <c r="AB1165" s="8"/>
      <c r="AC1165" s="8"/>
      <c r="AD1165" s="8"/>
      <c r="AE1165" s="8"/>
      <c r="AF1165" s="8"/>
      <c r="AG1165" s="8"/>
      <c r="AH1165" s="8"/>
      <c r="AI1165" s="8"/>
      <c r="AJ1165" s="8"/>
      <c r="AK1165" s="8"/>
      <c r="AL1165" s="8"/>
      <c r="AM1165" s="8"/>
      <c r="AN1165" s="8"/>
      <c r="AO1165" s="8"/>
      <c r="AP1165" s="8"/>
      <c r="AQ1165" s="8"/>
      <c r="AR1165" s="8"/>
      <c r="AS1165" s="8"/>
      <c r="AT1165" s="8"/>
      <c r="AU1165" s="8"/>
      <c r="AV1165" s="8"/>
      <c r="AW1165" s="8"/>
      <c r="AX1165" s="8"/>
      <c r="AY1165" s="8"/>
      <c r="AZ1165" s="8"/>
      <c r="BA1165" s="8"/>
      <c r="BB1165" s="8"/>
      <c r="BC1165" s="8"/>
      <c r="BD1165" s="8"/>
      <c r="BE1165" s="8"/>
      <c r="BF1165" s="8"/>
      <c r="BG1165" s="8"/>
      <c r="BH1165" s="8"/>
      <c r="BI1165" s="8"/>
      <c r="BJ1165" s="8"/>
      <c r="BK1165" s="8"/>
      <c r="BL1165" s="8"/>
      <c r="BM1165" s="8"/>
      <c r="BN1165" s="8"/>
      <c r="BO1165" s="8"/>
      <c r="BP1165" s="8"/>
      <c r="BQ1165" s="8"/>
      <c r="BR1165" s="8"/>
      <c r="BS1165" s="8"/>
      <c r="BT1165" s="8"/>
      <c r="BU1165" s="8"/>
      <c r="BV1165" s="8"/>
      <c r="BW1165" s="8"/>
      <c r="BX1165" s="8"/>
      <c r="BY1165" s="8"/>
      <c r="BZ1165" s="8"/>
      <c r="CA1165" s="8"/>
      <c r="CB1165" s="8"/>
      <c r="CC1165" s="8"/>
      <c r="CD1165" s="8"/>
      <c r="CE1165" s="8"/>
      <c r="CF1165" s="8"/>
      <c r="CG1165" s="8"/>
      <c r="CH1165" s="8"/>
    </row>
    <row r="1166" spans="1:86">
      <c r="A1166" s="8"/>
      <c r="B1166" s="8"/>
      <c r="C1166" s="8"/>
      <c r="D1166" s="8"/>
      <c r="E1166" s="8"/>
      <c r="F1166" s="8"/>
      <c r="G1166" s="8"/>
      <c r="H1166" s="8"/>
      <c r="I1166" s="8"/>
      <c r="J1166" s="8"/>
      <c r="K1166" s="8"/>
      <c r="L1166" s="8"/>
      <c r="M1166" s="8"/>
      <c r="N1166" s="8"/>
      <c r="O1166" s="8"/>
      <c r="P1166" s="8"/>
      <c r="Q1166" s="8"/>
      <c r="R1166" s="8"/>
      <c r="S1166" s="8"/>
      <c r="T1166" s="8"/>
      <c r="U1166" s="8"/>
      <c r="V1166" s="8"/>
      <c r="W1166" s="8"/>
      <c r="X1166" s="8"/>
      <c r="Z1166" s="8"/>
      <c r="AA1166" s="8"/>
      <c r="AB1166" s="8"/>
      <c r="AC1166" s="8"/>
      <c r="AD1166" s="8"/>
      <c r="AE1166" s="8"/>
      <c r="AF1166" s="8"/>
      <c r="AG1166" s="8"/>
      <c r="AH1166" s="8"/>
      <c r="AI1166" s="8"/>
      <c r="AJ1166" s="8"/>
      <c r="AK1166" s="8"/>
      <c r="AL1166" s="8"/>
      <c r="AM1166" s="8"/>
      <c r="AN1166" s="8"/>
      <c r="AO1166" s="8"/>
      <c r="AP1166" s="8"/>
      <c r="AQ1166" s="8"/>
      <c r="AR1166" s="8"/>
      <c r="AS1166" s="8"/>
      <c r="AT1166" s="8"/>
      <c r="AU1166" s="8"/>
      <c r="AV1166" s="8"/>
      <c r="AW1166" s="8"/>
      <c r="AX1166" s="8"/>
      <c r="AY1166" s="8"/>
      <c r="AZ1166" s="8"/>
      <c r="BA1166" s="8"/>
      <c r="BB1166" s="8"/>
      <c r="BC1166" s="8"/>
      <c r="BD1166" s="8"/>
      <c r="BE1166" s="8"/>
      <c r="BF1166" s="8"/>
      <c r="BG1166" s="8"/>
      <c r="BH1166" s="8"/>
      <c r="BI1166" s="8"/>
      <c r="BJ1166" s="8"/>
      <c r="BK1166" s="8"/>
      <c r="BL1166" s="8"/>
      <c r="BM1166" s="8"/>
      <c r="BN1166" s="8"/>
      <c r="BO1166" s="8"/>
      <c r="BP1166" s="8"/>
      <c r="BQ1166" s="8"/>
      <c r="BR1166" s="8"/>
      <c r="BS1166" s="8"/>
      <c r="BT1166" s="8"/>
      <c r="BU1166" s="8"/>
      <c r="BV1166" s="8"/>
      <c r="BW1166" s="8"/>
      <c r="BX1166" s="8"/>
      <c r="BY1166" s="8"/>
      <c r="BZ1166" s="8"/>
      <c r="CA1166" s="8"/>
      <c r="CB1166" s="8"/>
      <c r="CC1166" s="8"/>
      <c r="CD1166" s="8"/>
      <c r="CE1166" s="8"/>
      <c r="CF1166" s="8"/>
      <c r="CG1166" s="8"/>
      <c r="CH1166" s="8"/>
    </row>
    <row r="1167" spans="1:86">
      <c r="A1167" s="8"/>
      <c r="B1167" s="8"/>
      <c r="C1167" s="8"/>
      <c r="D1167" s="8"/>
      <c r="E1167" s="8"/>
      <c r="F1167" s="8"/>
      <c r="G1167" s="8"/>
      <c r="H1167" s="8"/>
      <c r="I1167" s="8"/>
      <c r="J1167" s="8"/>
      <c r="K1167" s="8"/>
      <c r="L1167" s="8"/>
      <c r="M1167" s="8"/>
      <c r="N1167" s="8"/>
      <c r="O1167" s="8"/>
      <c r="P1167" s="8"/>
      <c r="Q1167" s="8"/>
      <c r="R1167" s="8"/>
      <c r="S1167" s="8"/>
      <c r="T1167" s="8"/>
      <c r="U1167" s="8"/>
      <c r="V1167" s="8"/>
      <c r="W1167" s="8"/>
      <c r="X1167" s="8"/>
      <c r="Z1167" s="8"/>
      <c r="AA1167" s="8"/>
      <c r="AB1167" s="8"/>
      <c r="AC1167" s="8"/>
      <c r="AD1167" s="8"/>
      <c r="AE1167" s="8"/>
      <c r="AF1167" s="8"/>
      <c r="AG1167" s="8"/>
      <c r="AH1167" s="8"/>
      <c r="AI1167" s="8"/>
      <c r="AJ1167" s="8"/>
      <c r="AK1167" s="8"/>
      <c r="AL1167" s="8"/>
      <c r="AM1167" s="8"/>
      <c r="AN1167" s="8"/>
      <c r="AO1167" s="8"/>
      <c r="AP1167" s="8"/>
      <c r="AQ1167" s="8"/>
      <c r="AR1167" s="8"/>
      <c r="AS1167" s="8"/>
      <c r="AT1167" s="8"/>
      <c r="AU1167" s="8"/>
      <c r="AV1167" s="8"/>
      <c r="AW1167" s="8"/>
      <c r="AX1167" s="8"/>
      <c r="AY1167" s="8"/>
      <c r="AZ1167" s="8"/>
      <c r="BA1167" s="8"/>
      <c r="BB1167" s="8"/>
      <c r="BC1167" s="8"/>
      <c r="BD1167" s="8"/>
      <c r="BE1167" s="8"/>
      <c r="BF1167" s="8"/>
      <c r="BG1167" s="8"/>
      <c r="BH1167" s="8"/>
      <c r="BI1167" s="8"/>
      <c r="BJ1167" s="8"/>
      <c r="BK1167" s="8"/>
      <c r="BL1167" s="8"/>
      <c r="BM1167" s="8"/>
      <c r="BN1167" s="8"/>
      <c r="BO1167" s="8"/>
      <c r="BP1167" s="8"/>
      <c r="BQ1167" s="8"/>
      <c r="BR1167" s="8"/>
      <c r="BS1167" s="8"/>
      <c r="BT1167" s="8"/>
      <c r="BU1167" s="8"/>
      <c r="BV1167" s="8"/>
      <c r="BW1167" s="8"/>
      <c r="BX1167" s="8"/>
      <c r="BY1167" s="8"/>
      <c r="BZ1167" s="8"/>
      <c r="CA1167" s="8"/>
      <c r="CB1167" s="8"/>
      <c r="CC1167" s="8"/>
      <c r="CD1167" s="8"/>
      <c r="CE1167" s="8"/>
      <c r="CF1167" s="8"/>
      <c r="CG1167" s="8"/>
      <c r="CH1167" s="8"/>
    </row>
    <row r="1168" spans="1:86">
      <c r="A1168" s="8"/>
      <c r="B1168" s="8"/>
      <c r="C1168" s="8"/>
      <c r="D1168" s="8"/>
      <c r="E1168" s="8"/>
      <c r="F1168" s="8"/>
      <c r="G1168" s="8"/>
      <c r="H1168" s="8"/>
      <c r="I1168" s="8"/>
      <c r="J1168" s="8"/>
      <c r="K1168" s="8"/>
      <c r="L1168" s="8"/>
      <c r="M1168" s="8"/>
      <c r="N1168" s="8"/>
      <c r="O1168" s="8"/>
      <c r="P1168" s="8"/>
      <c r="Q1168" s="8"/>
      <c r="R1168" s="8"/>
      <c r="S1168" s="8"/>
      <c r="T1168" s="8"/>
      <c r="U1168" s="8"/>
      <c r="V1168" s="8"/>
      <c r="W1168" s="8"/>
      <c r="X1168" s="8"/>
      <c r="Z1168" s="8"/>
      <c r="AA1168" s="8"/>
      <c r="AB1168" s="8"/>
      <c r="AC1168" s="8"/>
      <c r="AD1168" s="8"/>
      <c r="AE1168" s="8"/>
      <c r="AF1168" s="8"/>
      <c r="AG1168" s="8"/>
      <c r="AH1168" s="8"/>
      <c r="AI1168" s="8"/>
      <c r="AJ1168" s="8"/>
      <c r="AK1168" s="8"/>
      <c r="AL1168" s="8"/>
      <c r="AM1168" s="8"/>
      <c r="AN1168" s="8"/>
      <c r="AO1168" s="8"/>
      <c r="AP1168" s="8"/>
      <c r="AQ1168" s="8"/>
      <c r="AR1168" s="8"/>
      <c r="AS1168" s="8"/>
      <c r="AT1168" s="8"/>
      <c r="AU1168" s="8"/>
      <c r="AV1168" s="8"/>
      <c r="AW1168" s="8"/>
      <c r="AX1168" s="8"/>
      <c r="AY1168" s="8"/>
      <c r="AZ1168" s="8"/>
      <c r="BA1168" s="8"/>
      <c r="BB1168" s="8"/>
      <c r="BC1168" s="8"/>
      <c r="BD1168" s="8"/>
      <c r="BE1168" s="8"/>
      <c r="BF1168" s="8"/>
      <c r="BG1168" s="8"/>
      <c r="BH1168" s="8"/>
      <c r="BI1168" s="8"/>
      <c r="BJ1168" s="8"/>
      <c r="BK1168" s="8"/>
      <c r="BL1168" s="8"/>
      <c r="BM1168" s="8"/>
      <c r="BN1168" s="8"/>
      <c r="BO1168" s="8"/>
      <c r="BP1168" s="8"/>
      <c r="BQ1168" s="8"/>
      <c r="BR1168" s="8"/>
      <c r="BS1168" s="8"/>
      <c r="BT1168" s="8"/>
      <c r="BU1168" s="8"/>
      <c r="BV1168" s="8"/>
      <c r="BW1168" s="8"/>
      <c r="BX1168" s="8"/>
      <c r="BY1168" s="8"/>
      <c r="BZ1168" s="8"/>
      <c r="CA1168" s="8"/>
      <c r="CB1168" s="8"/>
      <c r="CC1168" s="8"/>
      <c r="CD1168" s="8"/>
      <c r="CE1168" s="8"/>
      <c r="CF1168" s="8"/>
      <c r="CG1168" s="8"/>
      <c r="CH1168" s="8"/>
    </row>
    <row r="1169" spans="1:86">
      <c r="A1169" s="8"/>
      <c r="B1169" s="8"/>
      <c r="C1169" s="8"/>
      <c r="D1169" s="8"/>
      <c r="E1169" s="8"/>
      <c r="F1169" s="8"/>
      <c r="G1169" s="8"/>
      <c r="H1169" s="8"/>
      <c r="I1169" s="8"/>
      <c r="J1169" s="8"/>
      <c r="K1169" s="8"/>
      <c r="L1169" s="8"/>
      <c r="M1169" s="8"/>
      <c r="N1169" s="8"/>
      <c r="O1169" s="8"/>
      <c r="P1169" s="8"/>
      <c r="Q1169" s="8"/>
      <c r="R1169" s="8"/>
      <c r="S1169" s="8"/>
      <c r="T1169" s="8"/>
      <c r="U1169" s="8"/>
      <c r="V1169" s="8"/>
      <c r="W1169" s="8"/>
      <c r="X1169" s="8"/>
      <c r="Z1169" s="8"/>
      <c r="AA1169" s="8"/>
      <c r="AB1169" s="8"/>
      <c r="AC1169" s="8"/>
      <c r="AD1169" s="8"/>
      <c r="AE1169" s="8"/>
      <c r="AF1169" s="8"/>
      <c r="AG1169" s="8"/>
      <c r="AH1169" s="8"/>
      <c r="AI1169" s="8"/>
      <c r="AJ1169" s="8"/>
      <c r="AK1169" s="8"/>
      <c r="AL1169" s="8"/>
      <c r="AM1169" s="8"/>
      <c r="AN1169" s="8"/>
      <c r="AO1169" s="8"/>
      <c r="AP1169" s="8"/>
      <c r="AQ1169" s="8"/>
      <c r="AR1169" s="8"/>
      <c r="AS1169" s="8"/>
      <c r="AT1169" s="8"/>
      <c r="AU1169" s="8"/>
      <c r="AV1169" s="8"/>
      <c r="AW1169" s="8"/>
      <c r="AX1169" s="8"/>
      <c r="AY1169" s="8"/>
      <c r="AZ1169" s="8"/>
      <c r="BA1169" s="8"/>
      <c r="BB1169" s="8"/>
      <c r="BC1169" s="8"/>
      <c r="BD1169" s="8"/>
      <c r="BE1169" s="8"/>
      <c r="BF1169" s="8"/>
      <c r="BG1169" s="8"/>
      <c r="BH1169" s="8"/>
      <c r="BI1169" s="8"/>
      <c r="BJ1169" s="8"/>
      <c r="BK1169" s="8"/>
      <c r="BL1169" s="8"/>
      <c r="BM1169" s="8"/>
      <c r="BN1169" s="8"/>
      <c r="BO1169" s="8"/>
      <c r="BP1169" s="8"/>
      <c r="BQ1169" s="8"/>
      <c r="BR1169" s="8"/>
      <c r="BS1169" s="8"/>
      <c r="BT1169" s="8"/>
      <c r="BU1169" s="8"/>
      <c r="BV1169" s="8"/>
      <c r="BW1169" s="8"/>
      <c r="BX1169" s="8"/>
      <c r="BY1169" s="8"/>
      <c r="BZ1169" s="8"/>
      <c r="CA1169" s="8"/>
      <c r="CB1169" s="8"/>
      <c r="CC1169" s="8"/>
      <c r="CD1169" s="8"/>
      <c r="CE1169" s="8"/>
      <c r="CF1169" s="8"/>
      <c r="CG1169" s="8"/>
      <c r="CH1169" s="8"/>
    </row>
    <row r="1170" spans="1:86">
      <c r="A1170" s="8"/>
      <c r="B1170" s="8"/>
      <c r="C1170" s="8"/>
      <c r="D1170" s="8"/>
      <c r="E1170" s="8"/>
      <c r="F1170" s="8"/>
      <c r="G1170" s="8"/>
      <c r="H1170" s="8"/>
      <c r="I1170" s="8"/>
      <c r="J1170" s="8"/>
      <c r="K1170" s="8"/>
      <c r="L1170" s="8"/>
      <c r="M1170" s="8"/>
      <c r="N1170" s="8"/>
      <c r="O1170" s="8"/>
      <c r="P1170" s="8"/>
      <c r="Q1170" s="8"/>
      <c r="R1170" s="8"/>
      <c r="S1170" s="8"/>
      <c r="T1170" s="8"/>
      <c r="U1170" s="8"/>
      <c r="V1170" s="8"/>
      <c r="W1170" s="8"/>
      <c r="X1170" s="8"/>
      <c r="Z1170" s="8"/>
      <c r="AA1170" s="8"/>
      <c r="AB1170" s="8"/>
      <c r="AC1170" s="8"/>
      <c r="AD1170" s="8"/>
      <c r="AE1170" s="8"/>
      <c r="AF1170" s="8"/>
      <c r="AG1170" s="8"/>
      <c r="AH1170" s="8"/>
      <c r="AI1170" s="8"/>
      <c r="AJ1170" s="8"/>
      <c r="AK1170" s="8"/>
      <c r="AL1170" s="8"/>
      <c r="AM1170" s="8"/>
      <c r="AN1170" s="8"/>
      <c r="AO1170" s="8"/>
      <c r="AP1170" s="8"/>
      <c r="AQ1170" s="8"/>
      <c r="AR1170" s="8"/>
      <c r="AS1170" s="8"/>
      <c r="AT1170" s="8"/>
      <c r="AU1170" s="8"/>
      <c r="AV1170" s="8"/>
      <c r="AW1170" s="8"/>
      <c r="AX1170" s="8"/>
      <c r="AY1170" s="8"/>
      <c r="AZ1170" s="8"/>
      <c r="BA1170" s="8"/>
      <c r="BB1170" s="8"/>
      <c r="BC1170" s="8"/>
      <c r="BD1170" s="8"/>
      <c r="BE1170" s="8"/>
      <c r="BF1170" s="8"/>
      <c r="BG1170" s="8"/>
      <c r="BH1170" s="8"/>
      <c r="BI1170" s="8"/>
      <c r="BJ1170" s="8"/>
      <c r="BK1170" s="8"/>
      <c r="BL1170" s="8"/>
      <c r="BM1170" s="8"/>
      <c r="BN1170" s="8"/>
      <c r="BO1170" s="8"/>
      <c r="BP1170" s="8"/>
      <c r="BQ1170" s="8"/>
      <c r="BR1170" s="8"/>
      <c r="BS1170" s="8"/>
      <c r="BT1170" s="8"/>
      <c r="BU1170" s="8"/>
      <c r="BV1170" s="8"/>
      <c r="BW1170" s="8"/>
      <c r="BX1170" s="8"/>
      <c r="BY1170" s="8"/>
      <c r="BZ1170" s="8"/>
      <c r="CA1170" s="8"/>
      <c r="CB1170" s="8"/>
      <c r="CC1170" s="8"/>
      <c r="CD1170" s="8"/>
      <c r="CE1170" s="8"/>
      <c r="CF1170" s="8"/>
      <c r="CG1170" s="8"/>
      <c r="CH1170" s="8"/>
    </row>
    <row r="1171" spans="1:86">
      <c r="A1171" s="8"/>
      <c r="B1171" s="8"/>
      <c r="C1171" s="8"/>
      <c r="D1171" s="8"/>
      <c r="E1171" s="8"/>
      <c r="F1171" s="8"/>
      <c r="G1171" s="8"/>
      <c r="H1171" s="8"/>
      <c r="I1171" s="8"/>
      <c r="J1171" s="8"/>
      <c r="K1171" s="8"/>
      <c r="L1171" s="8"/>
      <c r="M1171" s="8"/>
      <c r="N1171" s="8"/>
      <c r="O1171" s="8"/>
      <c r="P1171" s="8"/>
      <c r="Q1171" s="8"/>
      <c r="R1171" s="8"/>
      <c r="S1171" s="8"/>
      <c r="T1171" s="8"/>
      <c r="U1171" s="8"/>
      <c r="V1171" s="8"/>
      <c r="W1171" s="8"/>
      <c r="X1171" s="8"/>
      <c r="Z1171" s="8"/>
      <c r="AA1171" s="8"/>
      <c r="AB1171" s="8"/>
      <c r="AC1171" s="8"/>
      <c r="AD1171" s="8"/>
      <c r="AE1171" s="8"/>
      <c r="AF1171" s="8"/>
      <c r="AG1171" s="8"/>
      <c r="AH1171" s="8"/>
      <c r="AI1171" s="8"/>
      <c r="AJ1171" s="8"/>
      <c r="AK1171" s="8"/>
      <c r="AL1171" s="8"/>
      <c r="AM1171" s="8"/>
      <c r="AN1171" s="8"/>
      <c r="AO1171" s="8"/>
      <c r="AP1171" s="8"/>
      <c r="AQ1171" s="8"/>
      <c r="AR1171" s="8"/>
      <c r="AS1171" s="8"/>
      <c r="AT1171" s="8"/>
      <c r="AU1171" s="8"/>
      <c r="AV1171" s="8"/>
      <c r="AW1171" s="8"/>
      <c r="AX1171" s="8"/>
      <c r="AY1171" s="8"/>
      <c r="AZ1171" s="8"/>
      <c r="BA1171" s="8"/>
      <c r="BB1171" s="8"/>
      <c r="BC1171" s="8"/>
      <c r="BD1171" s="8"/>
      <c r="BE1171" s="8"/>
      <c r="BF1171" s="8"/>
      <c r="BG1171" s="8"/>
      <c r="BH1171" s="8"/>
      <c r="BI1171" s="8"/>
      <c r="BJ1171" s="8"/>
      <c r="BK1171" s="8"/>
      <c r="BL1171" s="8"/>
      <c r="BM1171" s="8"/>
      <c r="BN1171" s="8"/>
      <c r="BO1171" s="8"/>
      <c r="BP1171" s="8"/>
      <c r="BQ1171" s="8"/>
      <c r="BR1171" s="8"/>
      <c r="BS1171" s="8"/>
      <c r="BT1171" s="8"/>
      <c r="BU1171" s="8"/>
      <c r="BV1171" s="8"/>
      <c r="BW1171" s="8"/>
      <c r="BX1171" s="8"/>
      <c r="BY1171" s="8"/>
      <c r="BZ1171" s="8"/>
      <c r="CA1171" s="8"/>
      <c r="CB1171" s="8"/>
      <c r="CC1171" s="8"/>
      <c r="CD1171" s="8"/>
      <c r="CE1171" s="8"/>
      <c r="CF1171" s="8"/>
      <c r="CG1171" s="8"/>
      <c r="CH1171" s="8"/>
    </row>
    <row r="1172" spans="1:86">
      <c r="A1172" s="8"/>
      <c r="B1172" s="8"/>
      <c r="C1172" s="8"/>
      <c r="D1172" s="8"/>
      <c r="E1172" s="8"/>
      <c r="F1172" s="8"/>
      <c r="G1172" s="8"/>
      <c r="H1172" s="8"/>
      <c r="I1172" s="8"/>
      <c r="J1172" s="8"/>
      <c r="K1172" s="8"/>
      <c r="L1172" s="8"/>
      <c r="M1172" s="8"/>
      <c r="N1172" s="8"/>
      <c r="O1172" s="8"/>
      <c r="P1172" s="8"/>
      <c r="Q1172" s="8"/>
      <c r="R1172" s="8"/>
      <c r="S1172" s="8"/>
      <c r="T1172" s="8"/>
      <c r="U1172" s="8"/>
      <c r="V1172" s="8"/>
      <c r="W1172" s="8"/>
      <c r="X1172" s="8"/>
      <c r="Z1172" s="8"/>
      <c r="AA1172" s="8"/>
      <c r="AB1172" s="8"/>
      <c r="AC1172" s="8"/>
      <c r="AD1172" s="8"/>
      <c r="AE1172" s="8"/>
      <c r="AF1172" s="8"/>
      <c r="AG1172" s="8"/>
      <c r="AH1172" s="8"/>
      <c r="AI1172" s="8"/>
      <c r="AJ1172" s="8"/>
      <c r="AK1172" s="8"/>
      <c r="AL1172" s="8"/>
      <c r="AM1172" s="8"/>
      <c r="AN1172" s="8"/>
      <c r="AO1172" s="8"/>
      <c r="AP1172" s="8"/>
      <c r="AQ1172" s="8"/>
      <c r="AR1172" s="8"/>
      <c r="AS1172" s="8"/>
      <c r="AT1172" s="8"/>
      <c r="AU1172" s="8"/>
      <c r="AV1172" s="8"/>
      <c r="AW1172" s="8"/>
      <c r="AX1172" s="8"/>
      <c r="AY1172" s="8"/>
      <c r="AZ1172" s="8"/>
      <c r="BA1172" s="8"/>
      <c r="BB1172" s="8"/>
      <c r="BC1172" s="8"/>
      <c r="BD1172" s="8"/>
      <c r="BE1172" s="8"/>
      <c r="BF1172" s="8"/>
      <c r="BG1172" s="8"/>
      <c r="BH1172" s="8"/>
      <c r="BI1172" s="8"/>
      <c r="BJ1172" s="8"/>
      <c r="BK1172" s="8"/>
      <c r="BL1172" s="8"/>
      <c r="BM1172" s="8"/>
      <c r="BN1172" s="8"/>
      <c r="BO1172" s="8"/>
      <c r="BP1172" s="8"/>
      <c r="BQ1172" s="8"/>
      <c r="BR1172" s="8"/>
      <c r="BS1172" s="8"/>
      <c r="BT1172" s="8"/>
      <c r="BU1172" s="8"/>
      <c r="BV1172" s="8"/>
      <c r="BW1172" s="8"/>
      <c r="BX1172" s="8"/>
      <c r="BY1172" s="8"/>
      <c r="BZ1172" s="8"/>
      <c r="CA1172" s="8"/>
      <c r="CB1172" s="8"/>
      <c r="CC1172" s="8"/>
      <c r="CD1172" s="8"/>
      <c r="CE1172" s="8"/>
      <c r="CF1172" s="8"/>
      <c r="CG1172" s="8"/>
      <c r="CH1172" s="8"/>
    </row>
    <row r="1173" spans="1:86">
      <c r="A1173" s="8"/>
      <c r="B1173" s="8"/>
      <c r="C1173" s="8"/>
      <c r="D1173" s="8"/>
      <c r="E1173" s="8"/>
      <c r="F1173" s="8"/>
      <c r="G1173" s="8"/>
      <c r="H1173" s="8"/>
      <c r="I1173" s="8"/>
      <c r="J1173" s="8"/>
      <c r="K1173" s="8"/>
      <c r="L1173" s="8"/>
      <c r="M1173" s="8"/>
      <c r="N1173" s="8"/>
      <c r="O1173" s="8"/>
      <c r="P1173" s="8"/>
      <c r="Q1173" s="8"/>
      <c r="R1173" s="8"/>
      <c r="S1173" s="8"/>
      <c r="T1173" s="8"/>
      <c r="U1173" s="8"/>
      <c r="V1173" s="8"/>
      <c r="W1173" s="8"/>
      <c r="X1173" s="8"/>
      <c r="Z1173" s="8"/>
      <c r="AA1173" s="8"/>
      <c r="AB1173" s="8"/>
      <c r="AC1173" s="8"/>
      <c r="AD1173" s="8"/>
      <c r="AE1173" s="8"/>
      <c r="AF1173" s="8"/>
      <c r="AG1173" s="8"/>
      <c r="AH1173" s="8"/>
      <c r="AI1173" s="8"/>
      <c r="AJ1173" s="8"/>
      <c r="AK1173" s="8"/>
      <c r="AL1173" s="8"/>
      <c r="AM1173" s="8"/>
      <c r="AN1173" s="8"/>
      <c r="AO1173" s="8"/>
      <c r="AP1173" s="8"/>
      <c r="AQ1173" s="8"/>
      <c r="AR1173" s="8"/>
      <c r="AS1173" s="8"/>
      <c r="AT1173" s="8"/>
      <c r="AU1173" s="8"/>
      <c r="AV1173" s="8"/>
      <c r="AW1173" s="8"/>
      <c r="AX1173" s="8"/>
      <c r="AY1173" s="8"/>
      <c r="AZ1173" s="8"/>
      <c r="BA1173" s="8"/>
      <c r="BB1173" s="8"/>
      <c r="BC1173" s="8"/>
      <c r="BD1173" s="8"/>
      <c r="BE1173" s="8"/>
      <c r="BF1173" s="8"/>
      <c r="BG1173" s="8"/>
      <c r="BH1173" s="8"/>
      <c r="BI1173" s="8"/>
      <c r="BJ1173" s="8"/>
      <c r="BK1173" s="8"/>
      <c r="BL1173" s="8"/>
      <c r="BM1173" s="8"/>
      <c r="BN1173" s="8"/>
      <c r="BO1173" s="8"/>
      <c r="BP1173" s="8"/>
      <c r="BQ1173" s="8"/>
      <c r="BR1173" s="8"/>
      <c r="BS1173" s="8"/>
      <c r="BT1173" s="8"/>
      <c r="BU1173" s="8"/>
      <c r="BV1173" s="8"/>
      <c r="BW1173" s="8"/>
      <c r="BX1173" s="8"/>
      <c r="BY1173" s="8"/>
      <c r="BZ1173" s="8"/>
      <c r="CA1173" s="8"/>
      <c r="CB1173" s="8"/>
      <c r="CC1173" s="8"/>
      <c r="CD1173" s="8"/>
      <c r="CE1173" s="8"/>
      <c r="CF1173" s="8"/>
      <c r="CG1173" s="8"/>
      <c r="CH1173" s="8"/>
    </row>
    <row r="1174" spans="1:86">
      <c r="A1174" s="8"/>
      <c r="B1174" s="8"/>
      <c r="C1174" s="8"/>
      <c r="D1174" s="8"/>
      <c r="E1174" s="8"/>
      <c r="F1174" s="8"/>
      <c r="G1174" s="8"/>
      <c r="H1174" s="8"/>
      <c r="I1174" s="8"/>
      <c r="J1174" s="8"/>
      <c r="K1174" s="8"/>
      <c r="L1174" s="8"/>
      <c r="M1174" s="8"/>
      <c r="N1174" s="8"/>
      <c r="O1174" s="8"/>
      <c r="P1174" s="8"/>
      <c r="Q1174" s="8"/>
      <c r="R1174" s="8"/>
      <c r="S1174" s="8"/>
      <c r="T1174" s="8"/>
      <c r="U1174" s="8"/>
      <c r="V1174" s="8"/>
      <c r="W1174" s="8"/>
      <c r="X1174" s="8"/>
      <c r="Z1174" s="8"/>
      <c r="AA1174" s="8"/>
      <c r="AB1174" s="8"/>
      <c r="AC1174" s="8"/>
      <c r="AD1174" s="8"/>
      <c r="AE1174" s="8"/>
      <c r="AF1174" s="8"/>
      <c r="AG1174" s="8"/>
      <c r="AH1174" s="8"/>
      <c r="AI1174" s="8"/>
      <c r="AJ1174" s="8"/>
      <c r="AK1174" s="8"/>
      <c r="AL1174" s="8"/>
      <c r="AM1174" s="8"/>
      <c r="AN1174" s="8"/>
      <c r="AO1174" s="8"/>
      <c r="AP1174" s="8"/>
      <c r="AQ1174" s="8"/>
      <c r="AR1174" s="8"/>
      <c r="AS1174" s="8"/>
      <c r="AT1174" s="8"/>
      <c r="AU1174" s="8"/>
      <c r="AV1174" s="8"/>
      <c r="AW1174" s="8"/>
      <c r="AX1174" s="8"/>
      <c r="AY1174" s="8"/>
      <c r="AZ1174" s="8"/>
      <c r="BA1174" s="8"/>
      <c r="BB1174" s="8"/>
      <c r="BC1174" s="8"/>
      <c r="BD1174" s="8"/>
      <c r="BE1174" s="8"/>
      <c r="BF1174" s="8"/>
      <c r="BG1174" s="8"/>
      <c r="BH1174" s="8"/>
      <c r="BI1174" s="8"/>
      <c r="BJ1174" s="8"/>
      <c r="BK1174" s="8"/>
      <c r="BL1174" s="8"/>
      <c r="BM1174" s="8"/>
      <c r="BN1174" s="8"/>
      <c r="BO1174" s="8"/>
      <c r="BP1174" s="8"/>
      <c r="BQ1174" s="8"/>
      <c r="BR1174" s="8"/>
      <c r="BS1174" s="8"/>
      <c r="BT1174" s="8"/>
      <c r="BU1174" s="8"/>
      <c r="BV1174" s="8"/>
      <c r="BW1174" s="8"/>
      <c r="BX1174" s="8"/>
      <c r="BY1174" s="8"/>
      <c r="BZ1174" s="8"/>
      <c r="CA1174" s="8"/>
      <c r="CB1174" s="8"/>
      <c r="CC1174" s="8"/>
      <c r="CD1174" s="8"/>
      <c r="CE1174" s="8"/>
      <c r="CF1174" s="8"/>
      <c r="CG1174" s="8"/>
      <c r="CH1174" s="8"/>
    </row>
    <row r="1175" spans="1:86">
      <c r="A1175" s="8"/>
      <c r="B1175" s="8"/>
      <c r="C1175" s="8"/>
      <c r="D1175" s="8"/>
      <c r="E1175" s="8"/>
      <c r="F1175" s="8"/>
      <c r="G1175" s="8"/>
      <c r="H1175" s="8"/>
      <c r="I1175" s="8"/>
      <c r="J1175" s="8"/>
      <c r="K1175" s="8"/>
      <c r="L1175" s="8"/>
      <c r="M1175" s="8"/>
      <c r="N1175" s="8"/>
      <c r="O1175" s="8"/>
      <c r="P1175" s="8"/>
      <c r="Q1175" s="8"/>
      <c r="R1175" s="8"/>
      <c r="S1175" s="8"/>
      <c r="T1175" s="8"/>
      <c r="U1175" s="8"/>
      <c r="V1175" s="8"/>
      <c r="W1175" s="8"/>
      <c r="X1175" s="8"/>
      <c r="Z1175" s="8"/>
      <c r="AA1175" s="8"/>
      <c r="AB1175" s="8"/>
      <c r="AC1175" s="8"/>
      <c r="AD1175" s="8"/>
      <c r="AE1175" s="8"/>
      <c r="AF1175" s="8"/>
      <c r="AG1175" s="8"/>
      <c r="AH1175" s="8"/>
      <c r="AI1175" s="8"/>
      <c r="AJ1175" s="8"/>
      <c r="AK1175" s="8"/>
      <c r="AL1175" s="8"/>
      <c r="AM1175" s="8"/>
      <c r="AN1175" s="8"/>
      <c r="AO1175" s="8"/>
      <c r="AP1175" s="8"/>
      <c r="AQ1175" s="8"/>
      <c r="AR1175" s="8"/>
      <c r="AS1175" s="8"/>
      <c r="AT1175" s="8"/>
      <c r="AU1175" s="8"/>
      <c r="AV1175" s="8"/>
      <c r="AW1175" s="8"/>
      <c r="AX1175" s="8"/>
      <c r="AY1175" s="8"/>
      <c r="AZ1175" s="8"/>
      <c r="BA1175" s="8"/>
      <c r="BB1175" s="8"/>
      <c r="BC1175" s="8"/>
      <c r="BD1175" s="8"/>
      <c r="BE1175" s="8"/>
      <c r="BF1175" s="8"/>
      <c r="BG1175" s="8"/>
      <c r="BH1175" s="8"/>
      <c r="BI1175" s="8"/>
      <c r="BJ1175" s="8"/>
      <c r="BK1175" s="8"/>
      <c r="BL1175" s="8"/>
      <c r="BM1175" s="8"/>
      <c r="BN1175" s="8"/>
      <c r="BO1175" s="8"/>
      <c r="BP1175" s="8"/>
      <c r="BQ1175" s="8"/>
      <c r="BR1175" s="8"/>
      <c r="BS1175" s="8"/>
      <c r="BT1175" s="8"/>
      <c r="BU1175" s="8"/>
      <c r="BV1175" s="8"/>
      <c r="BW1175" s="8"/>
      <c r="BX1175" s="8"/>
      <c r="BY1175" s="8"/>
      <c r="BZ1175" s="8"/>
      <c r="CA1175" s="8"/>
      <c r="CB1175" s="8"/>
      <c r="CC1175" s="8"/>
      <c r="CD1175" s="8"/>
      <c r="CE1175" s="8"/>
      <c r="CF1175" s="8"/>
      <c r="CG1175" s="8"/>
      <c r="CH1175" s="8"/>
    </row>
    <row r="1176" spans="1:86">
      <c r="A1176" s="8"/>
      <c r="B1176" s="8"/>
      <c r="C1176" s="8"/>
      <c r="D1176" s="8"/>
      <c r="E1176" s="8"/>
      <c r="F1176" s="8"/>
      <c r="G1176" s="8"/>
      <c r="H1176" s="8"/>
      <c r="I1176" s="8"/>
      <c r="J1176" s="8"/>
      <c r="K1176" s="8"/>
      <c r="L1176" s="8"/>
      <c r="M1176" s="8"/>
      <c r="N1176" s="8"/>
      <c r="O1176" s="8"/>
      <c r="P1176" s="8"/>
      <c r="Q1176" s="8"/>
      <c r="R1176" s="8"/>
      <c r="S1176" s="8"/>
      <c r="T1176" s="8"/>
      <c r="U1176" s="8"/>
      <c r="V1176" s="8"/>
      <c r="W1176" s="8"/>
      <c r="X1176" s="8"/>
      <c r="Z1176" s="8"/>
      <c r="AA1176" s="8"/>
      <c r="AB1176" s="8"/>
      <c r="AC1176" s="8"/>
      <c r="AD1176" s="8"/>
      <c r="AE1176" s="8"/>
      <c r="AF1176" s="8"/>
      <c r="AG1176" s="8"/>
      <c r="AH1176" s="8"/>
      <c r="AI1176" s="8"/>
      <c r="AJ1176" s="8"/>
      <c r="AK1176" s="8"/>
      <c r="AL1176" s="8"/>
      <c r="AM1176" s="8"/>
      <c r="AN1176" s="8"/>
      <c r="AO1176" s="8"/>
      <c r="AP1176" s="8"/>
      <c r="AQ1176" s="8"/>
      <c r="AR1176" s="8"/>
      <c r="AS1176" s="8"/>
      <c r="AT1176" s="8"/>
      <c r="AU1176" s="8"/>
      <c r="AV1176" s="8"/>
      <c r="AW1176" s="8"/>
      <c r="AX1176" s="8"/>
      <c r="AY1176" s="8"/>
      <c r="AZ1176" s="8"/>
      <c r="BA1176" s="8"/>
      <c r="BB1176" s="8"/>
      <c r="BC1176" s="8"/>
      <c r="BD1176" s="8"/>
      <c r="BE1176" s="8"/>
      <c r="BF1176" s="8"/>
      <c r="BG1176" s="8"/>
      <c r="BH1176" s="8"/>
      <c r="BI1176" s="8"/>
      <c r="BJ1176" s="8"/>
      <c r="BK1176" s="8"/>
      <c r="BL1176" s="8"/>
      <c r="BM1176" s="8"/>
      <c r="BN1176" s="8"/>
      <c r="BO1176" s="8"/>
      <c r="BP1176" s="8"/>
      <c r="BQ1176" s="8"/>
      <c r="BR1176" s="8"/>
      <c r="BS1176" s="8"/>
      <c r="BT1176" s="8"/>
      <c r="BU1176" s="8"/>
      <c r="BV1176" s="8"/>
      <c r="BW1176" s="8"/>
      <c r="BX1176" s="8"/>
      <c r="BY1176" s="8"/>
      <c r="BZ1176" s="8"/>
      <c r="CA1176" s="8"/>
      <c r="CB1176" s="8"/>
      <c r="CC1176" s="8"/>
      <c r="CD1176" s="8"/>
      <c r="CE1176" s="8"/>
      <c r="CF1176" s="8"/>
      <c r="CG1176" s="8"/>
      <c r="CH1176" s="8"/>
    </row>
    <row r="1177" spans="1:86">
      <c r="A1177" s="8"/>
      <c r="B1177" s="8"/>
      <c r="C1177" s="8"/>
      <c r="D1177" s="8"/>
      <c r="E1177" s="8"/>
      <c r="F1177" s="8"/>
      <c r="G1177" s="8"/>
      <c r="H1177" s="8"/>
      <c r="I1177" s="8"/>
      <c r="J1177" s="8"/>
      <c r="K1177" s="8"/>
      <c r="L1177" s="8"/>
      <c r="M1177" s="8"/>
      <c r="N1177" s="8"/>
      <c r="O1177" s="8"/>
      <c r="P1177" s="8"/>
      <c r="Q1177" s="8"/>
      <c r="R1177" s="8"/>
      <c r="S1177" s="8"/>
      <c r="T1177" s="8"/>
      <c r="U1177" s="8"/>
      <c r="V1177" s="8"/>
      <c r="W1177" s="8"/>
      <c r="X1177" s="8"/>
      <c r="Z1177" s="8"/>
      <c r="AA1177" s="8"/>
      <c r="AB1177" s="8"/>
      <c r="AC1177" s="8"/>
      <c r="AD1177" s="8"/>
      <c r="AE1177" s="8"/>
      <c r="AF1177" s="8"/>
      <c r="AG1177" s="8"/>
      <c r="AH1177" s="8"/>
      <c r="AI1177" s="8"/>
      <c r="AJ1177" s="8"/>
      <c r="AK1177" s="8"/>
      <c r="AL1177" s="8"/>
      <c r="AM1177" s="8"/>
      <c r="AN1177" s="8"/>
      <c r="AO1177" s="8"/>
      <c r="AP1177" s="8"/>
      <c r="AQ1177" s="8"/>
      <c r="AR1177" s="8"/>
      <c r="AS1177" s="8"/>
      <c r="AT1177" s="8"/>
      <c r="AU1177" s="8"/>
      <c r="AV1177" s="8"/>
      <c r="AW1177" s="8"/>
      <c r="AX1177" s="8"/>
      <c r="AY1177" s="8"/>
      <c r="AZ1177" s="8"/>
      <c r="BA1177" s="8"/>
      <c r="BB1177" s="8"/>
      <c r="BC1177" s="8"/>
      <c r="BD1177" s="8"/>
      <c r="BE1177" s="8"/>
      <c r="BF1177" s="8"/>
      <c r="BG1177" s="8"/>
      <c r="BH1177" s="8"/>
      <c r="BI1177" s="8"/>
      <c r="BJ1177" s="8"/>
      <c r="BK1177" s="8"/>
      <c r="BL1177" s="8"/>
      <c r="BM1177" s="8"/>
      <c r="BN1177" s="8"/>
      <c r="BO1177" s="8"/>
      <c r="BP1177" s="8"/>
      <c r="BQ1177" s="8"/>
      <c r="BR1177" s="8"/>
      <c r="BS1177" s="8"/>
      <c r="BT1177" s="8"/>
      <c r="BU1177" s="8"/>
      <c r="BV1177" s="8"/>
      <c r="BW1177" s="8"/>
      <c r="BX1177" s="8"/>
      <c r="BY1177" s="8"/>
      <c r="BZ1177" s="8"/>
      <c r="CA1177" s="8"/>
      <c r="CB1177" s="8"/>
      <c r="CC1177" s="8"/>
      <c r="CD1177" s="8"/>
      <c r="CE1177" s="8"/>
      <c r="CF1177" s="8"/>
      <c r="CG1177" s="8"/>
      <c r="CH1177" s="8"/>
    </row>
    <row r="1178" spans="1:86">
      <c r="A1178" s="8"/>
      <c r="B1178" s="8"/>
      <c r="C1178" s="8"/>
      <c r="D1178" s="8"/>
      <c r="E1178" s="8"/>
      <c r="F1178" s="8"/>
      <c r="G1178" s="8"/>
      <c r="H1178" s="8"/>
      <c r="I1178" s="8"/>
      <c r="J1178" s="8"/>
      <c r="K1178" s="8"/>
      <c r="L1178" s="8"/>
      <c r="M1178" s="8"/>
      <c r="N1178" s="8"/>
      <c r="O1178" s="8"/>
      <c r="P1178" s="8"/>
      <c r="Q1178" s="8"/>
      <c r="R1178" s="8"/>
      <c r="S1178" s="8"/>
      <c r="T1178" s="8"/>
      <c r="U1178" s="8"/>
      <c r="V1178" s="8"/>
      <c r="W1178" s="8"/>
      <c r="X1178" s="8"/>
      <c r="Z1178" s="8"/>
      <c r="AA1178" s="8"/>
      <c r="AB1178" s="8"/>
      <c r="AC1178" s="8"/>
      <c r="AD1178" s="8"/>
      <c r="AE1178" s="8"/>
      <c r="AF1178" s="8"/>
      <c r="AG1178" s="8"/>
      <c r="AH1178" s="8"/>
      <c r="AI1178" s="8"/>
      <c r="AJ1178" s="8"/>
      <c r="AK1178" s="8"/>
      <c r="AL1178" s="8"/>
      <c r="AM1178" s="8"/>
      <c r="AN1178" s="8"/>
      <c r="AO1178" s="8"/>
      <c r="AP1178" s="8"/>
      <c r="AQ1178" s="8"/>
      <c r="AR1178" s="8"/>
      <c r="AS1178" s="8"/>
      <c r="AT1178" s="8"/>
      <c r="AU1178" s="8"/>
      <c r="AV1178" s="8"/>
      <c r="AW1178" s="8"/>
      <c r="AX1178" s="8"/>
      <c r="AY1178" s="8"/>
      <c r="AZ1178" s="8"/>
      <c r="BA1178" s="8"/>
      <c r="BB1178" s="8"/>
      <c r="BC1178" s="8"/>
      <c r="BD1178" s="8"/>
      <c r="BE1178" s="8"/>
      <c r="BF1178" s="8"/>
      <c r="BG1178" s="8"/>
      <c r="BH1178" s="8"/>
      <c r="BI1178" s="8"/>
      <c r="BJ1178" s="8"/>
      <c r="BK1178" s="8"/>
      <c r="BL1178" s="8"/>
      <c r="BM1178" s="8"/>
      <c r="BN1178" s="8"/>
      <c r="BO1178" s="8"/>
      <c r="BP1178" s="8"/>
      <c r="BQ1178" s="8"/>
      <c r="BR1178" s="8"/>
      <c r="BS1178" s="8"/>
      <c r="BT1178" s="8"/>
      <c r="BU1178" s="8"/>
      <c r="BV1178" s="8"/>
      <c r="BW1178" s="8"/>
      <c r="BX1178" s="8"/>
      <c r="BY1178" s="8"/>
      <c r="BZ1178" s="8"/>
      <c r="CA1178" s="8"/>
      <c r="CB1178" s="8"/>
      <c r="CC1178" s="8"/>
      <c r="CD1178" s="8"/>
      <c r="CE1178" s="8"/>
      <c r="CF1178" s="8"/>
      <c r="CG1178" s="8"/>
      <c r="CH1178" s="8"/>
    </row>
    <row r="1179" spans="1:86">
      <c r="A1179" s="8"/>
      <c r="B1179" s="8"/>
      <c r="C1179" s="8"/>
      <c r="D1179" s="8"/>
      <c r="E1179" s="8"/>
      <c r="F1179" s="8"/>
      <c r="G1179" s="8"/>
      <c r="H1179" s="8"/>
      <c r="I1179" s="8"/>
      <c r="J1179" s="8"/>
      <c r="K1179" s="8"/>
      <c r="L1179" s="8"/>
      <c r="M1179" s="8"/>
      <c r="N1179" s="8"/>
      <c r="O1179" s="8"/>
      <c r="P1179" s="8"/>
      <c r="Q1179" s="8"/>
      <c r="R1179" s="8"/>
      <c r="S1179" s="8"/>
      <c r="T1179" s="8"/>
      <c r="U1179" s="8"/>
      <c r="V1179" s="8"/>
      <c r="W1179" s="8"/>
      <c r="X1179" s="8"/>
      <c r="Z1179" s="8"/>
      <c r="AA1179" s="8"/>
      <c r="AB1179" s="8"/>
      <c r="AC1179" s="8"/>
      <c r="AD1179" s="8"/>
      <c r="AE1179" s="8"/>
      <c r="AF1179" s="8"/>
      <c r="AG1179" s="8"/>
      <c r="AH1179" s="8"/>
      <c r="AI1179" s="8"/>
      <c r="AJ1179" s="8"/>
      <c r="AK1179" s="8"/>
      <c r="AL1179" s="8"/>
      <c r="AM1179" s="8"/>
      <c r="AN1179" s="8"/>
      <c r="AO1179" s="8"/>
      <c r="AP1179" s="8"/>
      <c r="AQ1179" s="8"/>
      <c r="AR1179" s="8"/>
      <c r="AS1179" s="8"/>
      <c r="AT1179" s="8"/>
      <c r="AU1179" s="8"/>
      <c r="AV1179" s="8"/>
      <c r="AW1179" s="8"/>
      <c r="AX1179" s="8"/>
      <c r="AY1179" s="8"/>
      <c r="AZ1179" s="8"/>
      <c r="BA1179" s="8"/>
      <c r="BB1179" s="8"/>
      <c r="BC1179" s="8"/>
      <c r="BD1179" s="8"/>
      <c r="BE1179" s="8"/>
      <c r="BF1179" s="8"/>
      <c r="BG1179" s="8"/>
      <c r="BH1179" s="8"/>
      <c r="BI1179" s="8"/>
      <c r="BJ1179" s="8"/>
      <c r="BK1179" s="8"/>
      <c r="BL1179" s="8"/>
      <c r="BM1179" s="8"/>
      <c r="BN1179" s="8"/>
      <c r="BO1179" s="8"/>
      <c r="BP1179" s="8"/>
      <c r="BQ1179" s="8"/>
      <c r="BR1179" s="8"/>
      <c r="BS1179" s="8"/>
      <c r="BT1179" s="8"/>
      <c r="BU1179" s="8"/>
      <c r="BV1179" s="8"/>
      <c r="BW1179" s="8"/>
      <c r="BX1179" s="8"/>
      <c r="BY1179" s="8"/>
      <c r="BZ1179" s="8"/>
      <c r="CA1179" s="8"/>
      <c r="CB1179" s="8"/>
      <c r="CC1179" s="8"/>
      <c r="CD1179" s="8"/>
      <c r="CE1179" s="8"/>
      <c r="CF1179" s="8"/>
      <c r="CG1179" s="8"/>
      <c r="CH1179" s="8"/>
    </row>
    <row r="1180" spans="1:86">
      <c r="A1180" s="8"/>
      <c r="B1180" s="8"/>
      <c r="C1180" s="8"/>
      <c r="D1180" s="8"/>
      <c r="E1180" s="8"/>
      <c r="F1180" s="8"/>
      <c r="G1180" s="8"/>
      <c r="H1180" s="8"/>
      <c r="I1180" s="8"/>
      <c r="J1180" s="8"/>
      <c r="K1180" s="8"/>
      <c r="L1180" s="8"/>
      <c r="M1180" s="8"/>
      <c r="N1180" s="8"/>
      <c r="O1180" s="8"/>
      <c r="P1180" s="8"/>
      <c r="Q1180" s="8"/>
      <c r="R1180" s="8"/>
      <c r="S1180" s="8"/>
      <c r="T1180" s="8"/>
      <c r="U1180" s="8"/>
      <c r="V1180" s="8"/>
      <c r="W1180" s="8"/>
      <c r="X1180" s="8"/>
      <c r="Z1180" s="8"/>
      <c r="AA1180" s="8"/>
      <c r="AB1180" s="8"/>
      <c r="AC1180" s="8"/>
      <c r="AD1180" s="8"/>
      <c r="AE1180" s="8"/>
      <c r="AF1180" s="8"/>
      <c r="AG1180" s="8"/>
      <c r="AH1180" s="8"/>
      <c r="AI1180" s="8"/>
      <c r="AJ1180" s="8"/>
      <c r="AK1180" s="8"/>
      <c r="AL1180" s="8"/>
      <c r="AM1180" s="8"/>
      <c r="AN1180" s="8"/>
      <c r="AO1180" s="8"/>
      <c r="AP1180" s="8"/>
      <c r="AQ1180" s="8"/>
      <c r="AR1180" s="8"/>
      <c r="AS1180" s="8"/>
      <c r="AT1180" s="8"/>
      <c r="AU1180" s="8"/>
      <c r="AV1180" s="8"/>
      <c r="AW1180" s="8"/>
      <c r="AX1180" s="8"/>
      <c r="AY1180" s="8"/>
      <c r="AZ1180" s="8"/>
      <c r="BA1180" s="8"/>
      <c r="BB1180" s="8"/>
      <c r="BC1180" s="8"/>
      <c r="BD1180" s="8"/>
      <c r="BE1180" s="8"/>
      <c r="BF1180" s="8"/>
      <c r="BG1180" s="8"/>
      <c r="BH1180" s="8"/>
      <c r="BI1180" s="8"/>
      <c r="BJ1180" s="8"/>
      <c r="BK1180" s="8"/>
      <c r="BL1180" s="8"/>
      <c r="BM1180" s="8"/>
      <c r="BN1180" s="8"/>
      <c r="BO1180" s="8"/>
      <c r="BP1180" s="8"/>
      <c r="BQ1180" s="8"/>
      <c r="BR1180" s="8"/>
      <c r="BS1180" s="8"/>
      <c r="BT1180" s="8"/>
      <c r="BU1180" s="8"/>
      <c r="BV1180" s="8"/>
      <c r="BW1180" s="8"/>
      <c r="BX1180" s="8"/>
      <c r="BY1180" s="8"/>
      <c r="BZ1180" s="8"/>
      <c r="CA1180" s="8"/>
      <c r="CB1180" s="8"/>
      <c r="CC1180" s="8"/>
      <c r="CD1180" s="8"/>
      <c r="CE1180" s="8"/>
      <c r="CF1180" s="8"/>
      <c r="CG1180" s="8"/>
      <c r="CH1180" s="8"/>
    </row>
    <row r="1181" spans="1:86">
      <c r="A1181" s="8"/>
      <c r="B1181" s="8"/>
      <c r="C1181" s="8"/>
      <c r="D1181" s="8"/>
      <c r="E1181" s="8"/>
      <c r="F1181" s="8"/>
      <c r="G1181" s="8"/>
      <c r="H1181" s="8"/>
      <c r="I1181" s="8"/>
      <c r="J1181" s="8"/>
      <c r="K1181" s="8"/>
      <c r="L1181" s="8"/>
      <c r="M1181" s="8"/>
      <c r="N1181" s="8"/>
      <c r="O1181" s="8"/>
      <c r="P1181" s="8"/>
      <c r="Q1181" s="8"/>
      <c r="R1181" s="8"/>
      <c r="S1181" s="8"/>
      <c r="T1181" s="8"/>
      <c r="U1181" s="8"/>
      <c r="V1181" s="8"/>
      <c r="W1181" s="8"/>
      <c r="X1181" s="8"/>
      <c r="Z1181" s="8"/>
      <c r="AA1181" s="8"/>
      <c r="AB1181" s="8"/>
      <c r="AC1181" s="8"/>
      <c r="AD1181" s="8"/>
      <c r="AE1181" s="8"/>
      <c r="AF1181" s="8"/>
      <c r="AG1181" s="8"/>
      <c r="AH1181" s="8"/>
      <c r="AI1181" s="8"/>
      <c r="AJ1181" s="8"/>
      <c r="AK1181" s="8"/>
      <c r="AL1181" s="8"/>
      <c r="AM1181" s="8"/>
      <c r="AN1181" s="8"/>
      <c r="AO1181" s="8"/>
      <c r="AP1181" s="8"/>
      <c r="AQ1181" s="8"/>
      <c r="AR1181" s="8"/>
      <c r="AS1181" s="8"/>
      <c r="AT1181" s="8"/>
      <c r="AU1181" s="8"/>
      <c r="AV1181" s="8"/>
      <c r="AW1181" s="8"/>
      <c r="AX1181" s="8"/>
      <c r="AY1181" s="8"/>
      <c r="AZ1181" s="8"/>
      <c r="BA1181" s="8"/>
      <c r="BB1181" s="8"/>
      <c r="BC1181" s="8"/>
      <c r="BD1181" s="8"/>
      <c r="BE1181" s="8"/>
      <c r="BF1181" s="8"/>
      <c r="BG1181" s="8"/>
      <c r="BH1181" s="8"/>
      <c r="BI1181" s="8"/>
      <c r="BJ1181" s="8"/>
      <c r="BK1181" s="8"/>
      <c r="BL1181" s="8"/>
      <c r="BM1181" s="8"/>
      <c r="BN1181" s="8"/>
      <c r="BO1181" s="8"/>
      <c r="BP1181" s="8"/>
      <c r="BQ1181" s="8"/>
      <c r="BR1181" s="8"/>
      <c r="BS1181" s="8"/>
      <c r="BT1181" s="8"/>
      <c r="BU1181" s="8"/>
      <c r="BV1181" s="8"/>
      <c r="BW1181" s="8"/>
      <c r="BX1181" s="8"/>
      <c r="BY1181" s="8"/>
      <c r="BZ1181" s="8"/>
      <c r="CA1181" s="8"/>
      <c r="CB1181" s="8"/>
      <c r="CC1181" s="8"/>
      <c r="CD1181" s="8"/>
      <c r="CE1181" s="8"/>
      <c r="CF1181" s="8"/>
      <c r="CG1181" s="8"/>
      <c r="CH1181" s="8"/>
    </row>
    <row r="1182" spans="1:86">
      <c r="A1182" s="8"/>
      <c r="B1182" s="8"/>
      <c r="C1182" s="8"/>
      <c r="D1182" s="8"/>
      <c r="E1182" s="8"/>
      <c r="F1182" s="8"/>
      <c r="G1182" s="8"/>
      <c r="H1182" s="8"/>
      <c r="I1182" s="8"/>
      <c r="J1182" s="8"/>
      <c r="K1182" s="8"/>
      <c r="L1182" s="8"/>
      <c r="M1182" s="8"/>
      <c r="N1182" s="8"/>
      <c r="O1182" s="8"/>
      <c r="P1182" s="8"/>
      <c r="Q1182" s="8"/>
      <c r="R1182" s="8"/>
      <c r="S1182" s="8"/>
      <c r="T1182" s="8"/>
      <c r="U1182" s="8"/>
      <c r="V1182" s="8"/>
      <c r="W1182" s="8"/>
      <c r="X1182" s="8"/>
      <c r="Z1182" s="8"/>
      <c r="AA1182" s="8"/>
      <c r="AB1182" s="8"/>
      <c r="AC1182" s="8"/>
      <c r="AD1182" s="8"/>
      <c r="AE1182" s="8"/>
      <c r="AF1182" s="8"/>
      <c r="AG1182" s="8"/>
      <c r="AH1182" s="8"/>
      <c r="AI1182" s="8"/>
      <c r="AJ1182" s="8"/>
      <c r="AK1182" s="8"/>
      <c r="AL1182" s="8"/>
      <c r="AM1182" s="8"/>
      <c r="AN1182" s="8"/>
      <c r="AO1182" s="8"/>
      <c r="AP1182" s="8"/>
      <c r="AQ1182" s="8"/>
      <c r="AR1182" s="8"/>
      <c r="AS1182" s="8"/>
      <c r="AT1182" s="8"/>
      <c r="AU1182" s="8"/>
      <c r="AV1182" s="8"/>
      <c r="AW1182" s="8"/>
      <c r="AX1182" s="8"/>
      <c r="AY1182" s="8"/>
      <c r="AZ1182" s="8"/>
      <c r="BA1182" s="8"/>
      <c r="BB1182" s="8"/>
      <c r="BC1182" s="8"/>
      <c r="BD1182" s="8"/>
      <c r="BE1182" s="8"/>
      <c r="BF1182" s="8"/>
      <c r="BG1182" s="8"/>
      <c r="BH1182" s="8"/>
      <c r="BI1182" s="8"/>
      <c r="BJ1182" s="8"/>
      <c r="BK1182" s="8"/>
      <c r="BL1182" s="8"/>
      <c r="BM1182" s="8"/>
      <c r="BN1182" s="8"/>
      <c r="BO1182" s="8"/>
      <c r="BP1182" s="8"/>
      <c r="BQ1182" s="8"/>
      <c r="BR1182" s="8"/>
      <c r="BS1182" s="8"/>
      <c r="BT1182" s="8"/>
      <c r="BU1182" s="8"/>
      <c r="BV1182" s="8"/>
      <c r="BW1182" s="8"/>
      <c r="BX1182" s="8"/>
      <c r="BY1182" s="8"/>
      <c r="BZ1182" s="8"/>
      <c r="CA1182" s="8"/>
      <c r="CB1182" s="8"/>
      <c r="CC1182" s="8"/>
      <c r="CD1182" s="8"/>
      <c r="CE1182" s="8"/>
      <c r="CF1182" s="8"/>
      <c r="CG1182" s="8"/>
      <c r="CH1182" s="8"/>
    </row>
    <row r="1183" spans="1:86">
      <c r="A1183" s="8"/>
      <c r="B1183" s="8"/>
      <c r="C1183" s="8"/>
      <c r="D1183" s="8"/>
      <c r="E1183" s="8"/>
      <c r="F1183" s="8"/>
      <c r="G1183" s="8"/>
      <c r="H1183" s="8"/>
      <c r="I1183" s="8"/>
      <c r="J1183" s="8"/>
      <c r="K1183" s="8"/>
      <c r="L1183" s="8"/>
      <c r="M1183" s="8"/>
      <c r="N1183" s="8"/>
      <c r="O1183" s="8"/>
      <c r="P1183" s="8"/>
      <c r="Q1183" s="8"/>
      <c r="R1183" s="8"/>
      <c r="S1183" s="8"/>
      <c r="T1183" s="8"/>
      <c r="U1183" s="8"/>
      <c r="V1183" s="8"/>
      <c r="W1183" s="8"/>
      <c r="X1183" s="8"/>
      <c r="Z1183" s="8"/>
      <c r="AA1183" s="8"/>
      <c r="AB1183" s="8"/>
      <c r="AC1183" s="8"/>
      <c r="AD1183" s="8"/>
      <c r="AE1183" s="8"/>
      <c r="AF1183" s="8"/>
      <c r="AG1183" s="8"/>
      <c r="AH1183" s="8"/>
      <c r="AI1183" s="8"/>
      <c r="AJ1183" s="8"/>
      <c r="AK1183" s="8"/>
      <c r="AL1183" s="8"/>
      <c r="AM1183" s="8"/>
      <c r="AN1183" s="8"/>
      <c r="AO1183" s="8"/>
      <c r="AP1183" s="8"/>
      <c r="AQ1183" s="8"/>
      <c r="AR1183" s="8"/>
      <c r="AS1183" s="8"/>
      <c r="AT1183" s="8"/>
      <c r="AU1183" s="8"/>
      <c r="AV1183" s="8"/>
      <c r="AW1183" s="8"/>
      <c r="AX1183" s="8"/>
      <c r="AY1183" s="8"/>
      <c r="AZ1183" s="8"/>
      <c r="BA1183" s="8"/>
      <c r="BB1183" s="8"/>
      <c r="BC1183" s="8"/>
      <c r="BD1183" s="8"/>
      <c r="BE1183" s="8"/>
      <c r="BF1183" s="8"/>
      <c r="BG1183" s="8"/>
      <c r="BH1183" s="8"/>
      <c r="BI1183" s="8"/>
      <c r="BJ1183" s="8"/>
      <c r="BK1183" s="8"/>
      <c r="BL1183" s="8"/>
      <c r="BM1183" s="8"/>
      <c r="BN1183" s="8"/>
      <c r="BO1183" s="8"/>
      <c r="BP1183" s="8"/>
      <c r="BQ1183" s="8"/>
      <c r="BR1183" s="8"/>
      <c r="BS1183" s="8"/>
      <c r="BT1183" s="8"/>
      <c r="BU1183" s="8"/>
      <c r="BV1183" s="8"/>
      <c r="BW1183" s="8"/>
      <c r="BX1183" s="8"/>
      <c r="BY1183" s="8"/>
      <c r="BZ1183" s="8"/>
      <c r="CA1183" s="8"/>
      <c r="CB1183" s="8"/>
      <c r="CC1183" s="8"/>
      <c r="CD1183" s="8"/>
      <c r="CE1183" s="8"/>
      <c r="CF1183" s="8"/>
      <c r="CG1183" s="8"/>
      <c r="CH1183" s="8"/>
    </row>
    <row r="1184" spans="1:86">
      <c r="A1184" s="8"/>
      <c r="B1184" s="8"/>
      <c r="C1184" s="8"/>
      <c r="D1184" s="8"/>
      <c r="E1184" s="8"/>
      <c r="F1184" s="8"/>
      <c r="G1184" s="8"/>
      <c r="H1184" s="8"/>
      <c r="I1184" s="8"/>
      <c r="J1184" s="8"/>
      <c r="K1184" s="8"/>
      <c r="L1184" s="8"/>
      <c r="M1184" s="8"/>
      <c r="N1184" s="8"/>
      <c r="O1184" s="8"/>
      <c r="P1184" s="8"/>
      <c r="Q1184" s="8"/>
      <c r="R1184" s="8"/>
      <c r="S1184" s="8"/>
      <c r="T1184" s="8"/>
      <c r="U1184" s="8"/>
      <c r="V1184" s="8"/>
      <c r="W1184" s="8"/>
      <c r="X1184" s="8"/>
      <c r="Z1184" s="8"/>
      <c r="AA1184" s="8"/>
      <c r="AB1184" s="8"/>
      <c r="AC1184" s="8"/>
      <c r="AD1184" s="8"/>
      <c r="AE1184" s="8"/>
      <c r="AF1184" s="8"/>
      <c r="AG1184" s="8"/>
      <c r="AH1184" s="8"/>
      <c r="AI1184" s="8"/>
      <c r="AJ1184" s="8"/>
      <c r="AK1184" s="8"/>
      <c r="AL1184" s="8"/>
      <c r="AM1184" s="8"/>
      <c r="AN1184" s="8"/>
      <c r="AO1184" s="8"/>
      <c r="AP1184" s="8"/>
      <c r="AQ1184" s="8"/>
      <c r="AR1184" s="8"/>
      <c r="AS1184" s="8"/>
      <c r="AT1184" s="8"/>
      <c r="AU1184" s="8"/>
      <c r="AV1184" s="8"/>
      <c r="AW1184" s="8"/>
      <c r="AX1184" s="8"/>
      <c r="AY1184" s="8"/>
      <c r="AZ1184" s="8"/>
      <c r="BA1184" s="8"/>
      <c r="BB1184" s="8"/>
      <c r="BC1184" s="8"/>
      <c r="BD1184" s="8"/>
      <c r="BE1184" s="8"/>
      <c r="BF1184" s="8"/>
      <c r="BG1184" s="8"/>
      <c r="BH1184" s="8"/>
      <c r="BI1184" s="8"/>
      <c r="BJ1184" s="8"/>
      <c r="BK1184" s="8"/>
      <c r="BL1184" s="8"/>
      <c r="BM1184" s="8"/>
      <c r="BN1184" s="8"/>
      <c r="BO1184" s="8"/>
      <c r="BP1184" s="8"/>
      <c r="BQ1184" s="8"/>
      <c r="BR1184" s="8"/>
      <c r="BS1184" s="8"/>
      <c r="BT1184" s="8"/>
      <c r="BU1184" s="8"/>
      <c r="BV1184" s="8"/>
      <c r="BW1184" s="8"/>
      <c r="BX1184" s="8"/>
      <c r="BY1184" s="8"/>
      <c r="BZ1184" s="8"/>
      <c r="CA1184" s="8"/>
      <c r="CB1184" s="8"/>
      <c r="CC1184" s="8"/>
      <c r="CD1184" s="8"/>
      <c r="CE1184" s="8"/>
      <c r="CF1184" s="8"/>
      <c r="CG1184" s="8"/>
      <c r="CH1184" s="8"/>
    </row>
    <row r="1185" spans="1:86">
      <c r="A1185" s="8"/>
      <c r="B1185" s="8"/>
      <c r="C1185" s="8"/>
      <c r="D1185" s="8"/>
      <c r="E1185" s="8"/>
      <c r="F1185" s="8"/>
      <c r="G1185" s="8"/>
      <c r="H1185" s="8"/>
      <c r="I1185" s="8"/>
      <c r="J1185" s="8"/>
      <c r="K1185" s="8"/>
      <c r="L1185" s="8"/>
      <c r="M1185" s="8"/>
      <c r="N1185" s="8"/>
      <c r="O1185" s="8"/>
      <c r="P1185" s="8"/>
      <c r="Q1185" s="8"/>
      <c r="R1185" s="8"/>
      <c r="S1185" s="8"/>
      <c r="T1185" s="8"/>
      <c r="U1185" s="8"/>
      <c r="V1185" s="8"/>
      <c r="W1185" s="8"/>
      <c r="X1185" s="8"/>
      <c r="Z1185" s="8"/>
      <c r="AA1185" s="8"/>
      <c r="AB1185" s="8"/>
      <c r="AC1185" s="8"/>
      <c r="AD1185" s="8"/>
      <c r="AE1185" s="8"/>
      <c r="AF1185" s="8"/>
      <c r="AG1185" s="8"/>
      <c r="AH1185" s="8"/>
      <c r="AI1185" s="8"/>
      <c r="AJ1185" s="8"/>
      <c r="AK1185" s="8"/>
      <c r="AL1185" s="8"/>
      <c r="AM1185" s="8"/>
      <c r="AN1185" s="8"/>
      <c r="AO1185" s="8"/>
      <c r="AP1185" s="8"/>
      <c r="AQ1185" s="8"/>
      <c r="AR1185" s="8"/>
      <c r="AS1185" s="8"/>
      <c r="AT1185" s="8"/>
      <c r="AU1185" s="8"/>
      <c r="AV1185" s="8"/>
      <c r="AW1185" s="8"/>
      <c r="AX1185" s="8"/>
      <c r="AY1185" s="8"/>
      <c r="AZ1185" s="8"/>
      <c r="BA1185" s="8"/>
      <c r="BB1185" s="8"/>
      <c r="BC1185" s="8"/>
      <c r="BD1185" s="8"/>
      <c r="BE1185" s="8"/>
      <c r="BF1185" s="8"/>
      <c r="BG1185" s="8"/>
      <c r="BH1185" s="8"/>
      <c r="BI1185" s="8"/>
      <c r="BJ1185" s="8"/>
      <c r="BK1185" s="8"/>
      <c r="BL1185" s="8"/>
      <c r="BM1185" s="8"/>
      <c r="BN1185" s="8"/>
      <c r="BO1185" s="8"/>
      <c r="BP1185" s="8"/>
      <c r="BQ1185" s="8"/>
      <c r="BR1185" s="8"/>
      <c r="BS1185" s="8"/>
      <c r="BT1185" s="8"/>
      <c r="BU1185" s="8"/>
      <c r="BV1185" s="8"/>
      <c r="BW1185" s="8"/>
      <c r="BX1185" s="8"/>
      <c r="BY1185" s="8"/>
      <c r="BZ1185" s="8"/>
      <c r="CA1185" s="8"/>
      <c r="CB1185" s="8"/>
      <c r="CC1185" s="8"/>
      <c r="CD1185" s="8"/>
      <c r="CE1185" s="8"/>
      <c r="CF1185" s="8"/>
      <c r="CG1185" s="8"/>
      <c r="CH1185" s="8"/>
    </row>
    <row r="1186" spans="1:86">
      <c r="A1186" s="8"/>
      <c r="B1186" s="8"/>
      <c r="C1186" s="8"/>
      <c r="D1186" s="8"/>
      <c r="E1186" s="8"/>
      <c r="F1186" s="8"/>
      <c r="G1186" s="8"/>
      <c r="H1186" s="8"/>
      <c r="I1186" s="8"/>
      <c r="J1186" s="8"/>
      <c r="K1186" s="8"/>
      <c r="L1186" s="8"/>
      <c r="M1186" s="8"/>
      <c r="N1186" s="8"/>
      <c r="O1186" s="8"/>
      <c r="P1186" s="8"/>
      <c r="Q1186" s="8"/>
      <c r="R1186" s="8"/>
      <c r="S1186" s="8"/>
      <c r="T1186" s="8"/>
      <c r="U1186" s="8"/>
      <c r="V1186" s="8"/>
      <c r="W1186" s="8"/>
      <c r="X1186" s="8"/>
      <c r="Z1186" s="8"/>
      <c r="AA1186" s="8"/>
      <c r="AB1186" s="8"/>
      <c r="AC1186" s="8"/>
      <c r="AD1186" s="8"/>
      <c r="AE1186" s="8"/>
      <c r="AF1186" s="8"/>
      <c r="AG1186" s="8"/>
      <c r="AH1186" s="8"/>
      <c r="AI1186" s="8"/>
      <c r="AJ1186" s="8"/>
      <c r="AK1186" s="8"/>
      <c r="AL1186" s="8"/>
      <c r="AM1186" s="8"/>
      <c r="AN1186" s="8"/>
      <c r="AO1186" s="8"/>
      <c r="AP1186" s="8"/>
      <c r="AQ1186" s="8"/>
      <c r="AR1186" s="8"/>
      <c r="AS1186" s="8"/>
      <c r="AT1186" s="8"/>
      <c r="AU1186" s="8"/>
      <c r="AV1186" s="8"/>
      <c r="AW1186" s="8"/>
      <c r="AX1186" s="8"/>
      <c r="AY1186" s="8"/>
      <c r="AZ1186" s="8"/>
      <c r="BA1186" s="8"/>
      <c r="BB1186" s="8"/>
      <c r="BC1186" s="8"/>
      <c r="BD1186" s="8"/>
      <c r="BE1186" s="8"/>
      <c r="BF1186" s="8"/>
      <c r="BG1186" s="8"/>
      <c r="BH1186" s="8"/>
      <c r="BI1186" s="8"/>
      <c r="BJ1186" s="8"/>
      <c r="BK1186" s="8"/>
      <c r="BL1186" s="8"/>
      <c r="BM1186" s="8"/>
      <c r="BN1186" s="8"/>
      <c r="BO1186" s="8"/>
      <c r="BP1186" s="8"/>
      <c r="BQ1186" s="8"/>
      <c r="BR1186" s="8"/>
      <c r="BS1186" s="8"/>
      <c r="BT1186" s="8"/>
      <c r="BU1186" s="8"/>
      <c r="BV1186" s="8"/>
      <c r="BW1186" s="8"/>
      <c r="BX1186" s="8"/>
      <c r="BY1186" s="8"/>
      <c r="BZ1186" s="8"/>
      <c r="CA1186" s="8"/>
      <c r="CB1186" s="8"/>
      <c r="CC1186" s="8"/>
      <c r="CD1186" s="8"/>
      <c r="CE1186" s="8"/>
      <c r="CF1186" s="8"/>
      <c r="CG1186" s="8"/>
      <c r="CH1186" s="8"/>
    </row>
    <row r="1187" spans="1:86">
      <c r="A1187" s="8"/>
      <c r="B1187" s="8"/>
      <c r="C1187" s="8"/>
      <c r="D1187" s="8"/>
      <c r="E1187" s="8"/>
      <c r="F1187" s="8"/>
      <c r="G1187" s="8"/>
      <c r="H1187" s="8"/>
      <c r="I1187" s="8"/>
      <c r="J1187" s="8"/>
      <c r="K1187" s="8"/>
      <c r="L1187" s="8"/>
      <c r="M1187" s="8"/>
      <c r="N1187" s="8"/>
      <c r="O1187" s="8"/>
      <c r="P1187" s="8"/>
      <c r="Q1187" s="8"/>
      <c r="R1187" s="8"/>
      <c r="S1187" s="8"/>
      <c r="T1187" s="8"/>
      <c r="U1187" s="8"/>
      <c r="V1187" s="8"/>
      <c r="W1187" s="8"/>
      <c r="X1187" s="8"/>
      <c r="Z1187" s="8"/>
      <c r="AA1187" s="8"/>
      <c r="AB1187" s="8"/>
      <c r="AC1187" s="8"/>
      <c r="AD1187" s="8"/>
      <c r="AE1187" s="8"/>
      <c r="AF1187" s="8"/>
      <c r="AG1187" s="8"/>
      <c r="AH1187" s="8"/>
      <c r="AI1187" s="8"/>
      <c r="AJ1187" s="8"/>
      <c r="AK1187" s="8"/>
      <c r="AL1187" s="8"/>
      <c r="AM1187" s="8"/>
      <c r="AN1187" s="8"/>
      <c r="AO1187" s="8"/>
      <c r="AP1187" s="8"/>
      <c r="AQ1187" s="8"/>
      <c r="AR1187" s="8"/>
      <c r="AS1187" s="8"/>
      <c r="AT1187" s="8"/>
      <c r="AU1187" s="8"/>
      <c r="AV1187" s="8"/>
      <c r="AW1187" s="8"/>
      <c r="AX1187" s="8"/>
      <c r="AY1187" s="8"/>
      <c r="AZ1187" s="8"/>
      <c r="BA1187" s="8"/>
      <c r="BB1187" s="8"/>
      <c r="BC1187" s="8"/>
      <c r="BD1187" s="8"/>
      <c r="BE1187" s="8"/>
      <c r="BF1187" s="8"/>
      <c r="BG1187" s="8"/>
      <c r="BH1187" s="8"/>
      <c r="BI1187" s="8"/>
      <c r="BJ1187" s="8"/>
      <c r="BK1187" s="8"/>
      <c r="BL1187" s="8"/>
      <c r="BM1187" s="8"/>
      <c r="BN1187" s="8"/>
      <c r="BO1187" s="8"/>
      <c r="BP1187" s="8"/>
      <c r="BQ1187" s="8"/>
      <c r="BR1187" s="8"/>
      <c r="BS1187" s="8"/>
      <c r="BT1187" s="8"/>
      <c r="BU1187" s="8"/>
      <c r="BV1187" s="8"/>
      <c r="BW1187" s="8"/>
      <c r="BX1187" s="8"/>
      <c r="BY1187" s="8"/>
      <c r="BZ1187" s="8"/>
      <c r="CA1187" s="8"/>
      <c r="CB1187" s="8"/>
      <c r="CC1187" s="8"/>
      <c r="CD1187" s="8"/>
      <c r="CE1187" s="8"/>
      <c r="CF1187" s="8"/>
      <c r="CG1187" s="8"/>
      <c r="CH1187" s="8"/>
    </row>
    <row r="1188" spans="1:86">
      <c r="A1188" s="8"/>
      <c r="B1188" s="8"/>
      <c r="C1188" s="8"/>
      <c r="D1188" s="8"/>
      <c r="E1188" s="8"/>
      <c r="F1188" s="8"/>
      <c r="G1188" s="8"/>
      <c r="H1188" s="8"/>
      <c r="I1188" s="8"/>
      <c r="J1188" s="8"/>
      <c r="K1188" s="8"/>
      <c r="L1188" s="8"/>
      <c r="M1188" s="8"/>
      <c r="N1188" s="8"/>
      <c r="O1188" s="8"/>
      <c r="P1188" s="8"/>
      <c r="Q1188" s="8"/>
      <c r="R1188" s="8"/>
      <c r="S1188" s="8"/>
      <c r="T1188" s="8"/>
      <c r="U1188" s="8"/>
      <c r="V1188" s="8"/>
      <c r="W1188" s="8"/>
      <c r="X1188" s="8"/>
      <c r="Z1188" s="8"/>
      <c r="AA1188" s="8"/>
      <c r="AB1188" s="8"/>
      <c r="AC1188" s="8"/>
      <c r="AD1188" s="8"/>
      <c r="AE1188" s="8"/>
      <c r="AF1188" s="8"/>
      <c r="AG1188" s="8"/>
      <c r="AH1188" s="8"/>
      <c r="AI1188" s="8"/>
      <c r="AJ1188" s="8"/>
      <c r="AK1188" s="8"/>
      <c r="AL1188" s="8"/>
      <c r="AM1188" s="8"/>
      <c r="AN1188" s="8"/>
      <c r="AO1188" s="8"/>
      <c r="AP1188" s="8"/>
      <c r="AQ1188" s="8"/>
      <c r="AR1188" s="8"/>
      <c r="AS1188" s="8"/>
      <c r="AT1188" s="8"/>
      <c r="AU1188" s="8"/>
      <c r="AV1188" s="8"/>
      <c r="AW1188" s="8"/>
      <c r="AX1188" s="8"/>
      <c r="AY1188" s="8"/>
      <c r="AZ1188" s="8"/>
      <c r="BA1188" s="8"/>
      <c r="BB1188" s="8"/>
      <c r="BC1188" s="8"/>
      <c r="BD1188" s="8"/>
      <c r="BE1188" s="8"/>
      <c r="BF1188" s="8"/>
      <c r="BG1188" s="8"/>
      <c r="BH1188" s="8"/>
      <c r="BI1188" s="8"/>
      <c r="BJ1188" s="8"/>
      <c r="BK1188" s="8"/>
      <c r="BL1188" s="8"/>
      <c r="BM1188" s="8"/>
      <c r="BN1188" s="8"/>
      <c r="BO1188" s="8"/>
      <c r="BP1188" s="8"/>
      <c r="BQ1188" s="8"/>
      <c r="BR1188" s="8"/>
      <c r="BS1188" s="8"/>
      <c r="BT1188" s="8"/>
      <c r="BU1188" s="8"/>
      <c r="BV1188" s="8"/>
      <c r="BW1188" s="8"/>
      <c r="BX1188" s="8"/>
      <c r="BY1188" s="8"/>
      <c r="BZ1188" s="8"/>
      <c r="CA1188" s="8"/>
      <c r="CB1188" s="8"/>
      <c r="CC1188" s="8"/>
      <c r="CD1188" s="8"/>
      <c r="CE1188" s="8"/>
      <c r="CF1188" s="8"/>
      <c r="CG1188" s="8"/>
      <c r="CH1188" s="8"/>
    </row>
    <row r="1189" spans="1:86">
      <c r="A1189" s="8"/>
      <c r="B1189" s="8"/>
      <c r="C1189" s="8"/>
      <c r="D1189" s="8"/>
      <c r="E1189" s="8"/>
      <c r="F1189" s="8"/>
      <c r="G1189" s="8"/>
      <c r="H1189" s="8"/>
      <c r="I1189" s="8"/>
      <c r="J1189" s="8"/>
      <c r="K1189" s="8"/>
      <c r="L1189" s="8"/>
      <c r="M1189" s="8"/>
      <c r="N1189" s="8"/>
      <c r="O1189" s="8"/>
      <c r="P1189" s="8"/>
      <c r="Q1189" s="8"/>
      <c r="R1189" s="8"/>
      <c r="S1189" s="8"/>
      <c r="T1189" s="8"/>
      <c r="U1189" s="8"/>
      <c r="V1189" s="8"/>
      <c r="W1189" s="8"/>
      <c r="X1189" s="8"/>
      <c r="Z1189" s="8"/>
      <c r="AA1189" s="8"/>
      <c r="AB1189" s="8"/>
      <c r="AC1189" s="8"/>
      <c r="AD1189" s="8"/>
      <c r="AE1189" s="8"/>
      <c r="AF1189" s="8"/>
      <c r="AG1189" s="8"/>
      <c r="AH1189" s="8"/>
      <c r="AI1189" s="8"/>
      <c r="AJ1189" s="8"/>
      <c r="AK1189" s="8"/>
      <c r="AL1189" s="8"/>
      <c r="AM1189" s="8"/>
      <c r="AN1189" s="8"/>
      <c r="AO1189" s="8"/>
      <c r="AP1189" s="8"/>
      <c r="AQ1189" s="8"/>
      <c r="AR1189" s="8"/>
      <c r="AS1189" s="8"/>
      <c r="AT1189" s="8"/>
      <c r="AU1189" s="8"/>
      <c r="AV1189" s="8"/>
      <c r="AW1189" s="8"/>
      <c r="AX1189" s="8"/>
      <c r="AY1189" s="8"/>
      <c r="AZ1189" s="8"/>
      <c r="BA1189" s="8"/>
      <c r="BB1189" s="8"/>
      <c r="BC1189" s="8"/>
      <c r="BD1189" s="8"/>
      <c r="BE1189" s="8"/>
      <c r="BF1189" s="8"/>
      <c r="BG1189" s="8"/>
      <c r="BH1189" s="8"/>
      <c r="BI1189" s="8"/>
      <c r="BJ1189" s="8"/>
      <c r="BK1189" s="8"/>
      <c r="BL1189" s="8"/>
      <c r="BM1189" s="8"/>
      <c r="BN1189" s="8"/>
      <c r="BO1189" s="8"/>
      <c r="BP1189" s="8"/>
      <c r="BQ1189" s="8"/>
      <c r="BR1189" s="8"/>
      <c r="BS1189" s="8"/>
      <c r="BT1189" s="8"/>
      <c r="BU1189" s="8"/>
      <c r="BV1189" s="8"/>
      <c r="BW1189" s="8"/>
      <c r="BX1189" s="8"/>
      <c r="BY1189" s="8"/>
      <c r="BZ1189" s="8"/>
      <c r="CA1189" s="8"/>
      <c r="CB1189" s="8"/>
      <c r="CC1189" s="8"/>
      <c r="CD1189" s="8"/>
      <c r="CE1189" s="8"/>
      <c r="CF1189" s="8"/>
      <c r="CG1189" s="8"/>
      <c r="CH1189" s="8"/>
    </row>
    <row r="1190" spans="1:86">
      <c r="A1190" s="8"/>
      <c r="B1190" s="8"/>
      <c r="C1190" s="8"/>
      <c r="D1190" s="8"/>
      <c r="E1190" s="8"/>
      <c r="F1190" s="8"/>
      <c r="G1190" s="8"/>
      <c r="H1190" s="8"/>
      <c r="I1190" s="8"/>
      <c r="J1190" s="8"/>
      <c r="K1190" s="8"/>
      <c r="L1190" s="8"/>
      <c r="M1190" s="8"/>
      <c r="N1190" s="8"/>
      <c r="O1190" s="8"/>
      <c r="P1190" s="8"/>
      <c r="Q1190" s="8"/>
      <c r="R1190" s="8"/>
      <c r="S1190" s="8"/>
      <c r="T1190" s="8"/>
      <c r="U1190" s="8"/>
      <c r="V1190" s="8"/>
      <c r="W1190" s="8"/>
      <c r="X1190" s="8"/>
      <c r="Z1190" s="8"/>
      <c r="AA1190" s="8"/>
      <c r="AB1190" s="8"/>
      <c r="AC1190" s="8"/>
      <c r="AD1190" s="8"/>
      <c r="AE1190" s="8"/>
      <c r="AF1190" s="8"/>
      <c r="AG1190" s="8"/>
      <c r="AH1190" s="8"/>
      <c r="AI1190" s="8"/>
      <c r="AJ1190" s="8"/>
      <c r="AK1190" s="8"/>
      <c r="AL1190" s="8"/>
      <c r="AM1190" s="8"/>
      <c r="AN1190" s="8"/>
      <c r="AO1190" s="8"/>
      <c r="AP1190" s="8"/>
      <c r="AQ1190" s="8"/>
      <c r="AR1190" s="8"/>
      <c r="AS1190" s="8"/>
      <c r="AT1190" s="8"/>
      <c r="AU1190" s="8"/>
      <c r="AV1190" s="8"/>
      <c r="AW1190" s="8"/>
      <c r="AX1190" s="8"/>
      <c r="AY1190" s="8"/>
      <c r="AZ1190" s="8"/>
      <c r="BA1190" s="8"/>
      <c r="BB1190" s="8"/>
      <c r="BC1190" s="8"/>
      <c r="BD1190" s="8"/>
      <c r="BE1190" s="8"/>
      <c r="BF1190" s="8"/>
      <c r="BG1190" s="8"/>
      <c r="BH1190" s="8"/>
      <c r="BI1190" s="8"/>
      <c r="BJ1190" s="8"/>
      <c r="BK1190" s="8"/>
      <c r="BL1190" s="8"/>
      <c r="BM1190" s="8"/>
      <c r="BN1190" s="8"/>
      <c r="BO1190" s="8"/>
      <c r="BP1190" s="8"/>
      <c r="BQ1190" s="8"/>
      <c r="BR1190" s="8"/>
      <c r="BS1190" s="8"/>
      <c r="BT1190" s="8"/>
      <c r="BU1190" s="8"/>
      <c r="BV1190" s="8"/>
      <c r="BW1190" s="8"/>
      <c r="BX1190" s="8"/>
      <c r="BY1190" s="8"/>
      <c r="BZ1190" s="8"/>
      <c r="CA1190" s="8"/>
      <c r="CB1190" s="8"/>
      <c r="CC1190" s="8"/>
      <c r="CD1190" s="8"/>
      <c r="CE1190" s="8"/>
      <c r="CF1190" s="8"/>
      <c r="CG1190" s="8"/>
      <c r="CH1190" s="8"/>
    </row>
    <row r="1191" spans="1:86">
      <c r="A1191" s="8"/>
      <c r="B1191" s="8"/>
      <c r="C1191" s="8"/>
      <c r="D1191" s="8"/>
      <c r="E1191" s="8"/>
      <c r="F1191" s="8"/>
      <c r="G1191" s="8"/>
      <c r="H1191" s="8"/>
      <c r="I1191" s="8"/>
      <c r="J1191" s="8"/>
      <c r="K1191" s="8"/>
      <c r="L1191" s="8"/>
      <c r="M1191" s="8"/>
      <c r="N1191" s="8"/>
      <c r="O1191" s="8"/>
      <c r="P1191" s="8"/>
      <c r="Q1191" s="8"/>
      <c r="R1191" s="8"/>
      <c r="S1191" s="8"/>
      <c r="T1191" s="8"/>
      <c r="U1191" s="8"/>
      <c r="V1191" s="8"/>
      <c r="W1191" s="8"/>
      <c r="X1191" s="8"/>
      <c r="Z1191" s="8"/>
      <c r="AA1191" s="8"/>
      <c r="AB1191" s="8"/>
      <c r="AC1191" s="8"/>
      <c r="AD1191" s="8"/>
      <c r="AE1191" s="8"/>
      <c r="AF1191" s="8"/>
      <c r="AG1191" s="8"/>
      <c r="AH1191" s="8"/>
      <c r="AI1191" s="8"/>
      <c r="AJ1191" s="8"/>
      <c r="AK1191" s="8"/>
      <c r="AL1191" s="8"/>
      <c r="AM1191" s="8"/>
      <c r="AN1191" s="8"/>
      <c r="AO1191" s="8"/>
      <c r="AP1191" s="8"/>
      <c r="AQ1191" s="8"/>
      <c r="AR1191" s="8"/>
      <c r="AS1191" s="8"/>
      <c r="AT1191" s="8"/>
      <c r="AU1191" s="8"/>
      <c r="AV1191" s="8"/>
      <c r="AW1191" s="8"/>
      <c r="AX1191" s="8"/>
      <c r="AY1191" s="8"/>
      <c r="AZ1191" s="8"/>
      <c r="BA1191" s="8"/>
      <c r="BB1191" s="8"/>
      <c r="BC1191" s="8"/>
      <c r="BD1191" s="8"/>
      <c r="BE1191" s="8"/>
      <c r="BF1191" s="8"/>
      <c r="BG1191" s="8"/>
      <c r="BH1191" s="8"/>
      <c r="BI1191" s="8"/>
      <c r="BJ1191" s="8"/>
      <c r="BK1191" s="8"/>
      <c r="BL1191" s="8"/>
      <c r="BM1191" s="8"/>
      <c r="BN1191" s="8"/>
      <c r="BO1191" s="8"/>
      <c r="BP1191" s="8"/>
      <c r="BQ1191" s="8"/>
      <c r="BR1191" s="8"/>
      <c r="BS1191" s="8"/>
      <c r="BT1191" s="8"/>
      <c r="BU1191" s="8"/>
      <c r="BV1191" s="8"/>
      <c r="BW1191" s="8"/>
      <c r="BX1191" s="8"/>
      <c r="BY1191" s="8"/>
      <c r="BZ1191" s="8"/>
      <c r="CA1191" s="8"/>
      <c r="CB1191" s="8"/>
      <c r="CC1191" s="8"/>
      <c r="CD1191" s="8"/>
      <c r="CE1191" s="8"/>
      <c r="CF1191" s="8"/>
      <c r="CG1191" s="8"/>
      <c r="CH1191" s="8"/>
    </row>
    <row r="1192" spans="1:86">
      <c r="A1192" s="8"/>
      <c r="B1192" s="8"/>
      <c r="C1192" s="8"/>
      <c r="D1192" s="8"/>
      <c r="E1192" s="8"/>
      <c r="F1192" s="8"/>
      <c r="G1192" s="8"/>
      <c r="H1192" s="8"/>
      <c r="I1192" s="8"/>
      <c r="J1192" s="8"/>
      <c r="K1192" s="8"/>
      <c r="L1192" s="8"/>
      <c r="M1192" s="8"/>
      <c r="N1192" s="8"/>
      <c r="O1192" s="8"/>
      <c r="P1192" s="8"/>
      <c r="Q1192" s="8"/>
      <c r="R1192" s="8"/>
      <c r="S1192" s="8"/>
      <c r="T1192" s="8"/>
      <c r="U1192" s="8"/>
      <c r="V1192" s="8"/>
      <c r="W1192" s="8"/>
      <c r="X1192" s="8"/>
      <c r="Z1192" s="8"/>
      <c r="AA1192" s="8"/>
      <c r="AB1192" s="8"/>
      <c r="AC1192" s="8"/>
      <c r="AD1192" s="8"/>
      <c r="AE1192" s="8"/>
      <c r="AF1192" s="8"/>
      <c r="AG1192" s="8"/>
      <c r="AH1192" s="8"/>
      <c r="AI1192" s="8"/>
      <c r="AJ1192" s="8"/>
      <c r="AK1192" s="8"/>
      <c r="AL1192" s="8"/>
      <c r="AM1192" s="8"/>
      <c r="AN1192" s="8"/>
      <c r="AO1192" s="8"/>
      <c r="AP1192" s="8"/>
      <c r="AQ1192" s="8"/>
      <c r="AR1192" s="8"/>
      <c r="AS1192" s="8"/>
      <c r="AT1192" s="8"/>
      <c r="AU1192" s="8"/>
      <c r="AV1192" s="8"/>
      <c r="AW1192" s="8"/>
      <c r="AX1192" s="8"/>
      <c r="AY1192" s="8"/>
      <c r="AZ1192" s="8"/>
      <c r="BA1192" s="8"/>
      <c r="BB1192" s="8"/>
      <c r="BC1192" s="8"/>
      <c r="BD1192" s="8"/>
      <c r="BE1192" s="8"/>
      <c r="BF1192" s="8"/>
      <c r="BG1192" s="8"/>
      <c r="BH1192" s="8"/>
      <c r="BI1192" s="8"/>
      <c r="BJ1192" s="8"/>
      <c r="BK1192" s="8"/>
      <c r="BL1192" s="8"/>
      <c r="BM1192" s="8"/>
      <c r="BN1192" s="8"/>
      <c r="BO1192" s="8"/>
      <c r="BP1192" s="8"/>
      <c r="BQ1192" s="8"/>
      <c r="BR1192" s="8"/>
      <c r="BS1192" s="8"/>
      <c r="BT1192" s="8"/>
      <c r="BU1192" s="8"/>
      <c r="BV1192" s="8"/>
      <c r="BW1192" s="8"/>
      <c r="BX1192" s="8"/>
      <c r="BY1192" s="8"/>
      <c r="BZ1192" s="8"/>
      <c r="CA1192" s="8"/>
      <c r="CB1192" s="8"/>
      <c r="CC1192" s="8"/>
      <c r="CD1192" s="8"/>
      <c r="CE1192" s="8"/>
      <c r="CF1192" s="8"/>
      <c r="CG1192" s="8"/>
      <c r="CH1192" s="8"/>
    </row>
    <row r="1193" spans="1:86">
      <c r="A1193" s="8"/>
      <c r="B1193" s="8"/>
      <c r="C1193" s="8"/>
      <c r="D1193" s="8"/>
      <c r="E1193" s="8"/>
      <c r="F1193" s="8"/>
      <c r="G1193" s="8"/>
      <c r="H1193" s="8"/>
      <c r="I1193" s="8"/>
      <c r="J1193" s="8"/>
      <c r="K1193" s="8"/>
      <c r="L1193" s="8"/>
      <c r="M1193" s="8"/>
      <c r="N1193" s="8"/>
      <c r="O1193" s="8"/>
      <c r="P1193" s="8"/>
      <c r="Q1193" s="8"/>
      <c r="R1193" s="8"/>
      <c r="S1193" s="8"/>
      <c r="T1193" s="8"/>
      <c r="U1193" s="8"/>
      <c r="V1193" s="8"/>
      <c r="W1193" s="8"/>
      <c r="X1193" s="8"/>
      <c r="Z1193" s="8"/>
      <c r="AA1193" s="8"/>
      <c r="AB1193" s="8"/>
      <c r="AC1193" s="8"/>
      <c r="AD1193" s="8"/>
      <c r="AE1193" s="8"/>
      <c r="AF1193" s="8"/>
      <c r="AG1193" s="8"/>
      <c r="AH1193" s="8"/>
      <c r="AI1193" s="8"/>
      <c r="AJ1193" s="8"/>
      <c r="AK1193" s="8"/>
      <c r="AL1193" s="8"/>
      <c r="AM1193" s="8"/>
      <c r="AN1193" s="8"/>
      <c r="AO1193" s="8"/>
      <c r="AP1193" s="8"/>
      <c r="AQ1193" s="8"/>
      <c r="AR1193" s="8"/>
      <c r="AS1193" s="8"/>
      <c r="AT1193" s="8"/>
      <c r="AU1193" s="8"/>
      <c r="AV1193" s="8"/>
      <c r="AW1193" s="8"/>
      <c r="AX1193" s="8"/>
      <c r="AY1193" s="8"/>
      <c r="AZ1193" s="8"/>
      <c r="BA1193" s="8"/>
      <c r="BB1193" s="8"/>
      <c r="BC1193" s="8"/>
      <c r="BD1193" s="8"/>
      <c r="BE1193" s="8"/>
      <c r="BF1193" s="8"/>
      <c r="BG1193" s="8"/>
      <c r="BH1193" s="8"/>
      <c r="BI1193" s="8"/>
      <c r="BJ1193" s="8"/>
      <c r="BK1193" s="8"/>
      <c r="BL1193" s="8"/>
      <c r="BM1193" s="8"/>
      <c r="BN1193" s="8"/>
      <c r="BO1193" s="8"/>
      <c r="BP1193" s="8"/>
      <c r="BQ1193" s="8"/>
      <c r="BR1193" s="8"/>
      <c r="BS1193" s="8"/>
      <c r="BT1193" s="8"/>
      <c r="BU1193" s="8"/>
      <c r="BV1193" s="8"/>
      <c r="BW1193" s="8"/>
      <c r="BX1193" s="8"/>
      <c r="BY1193" s="8"/>
      <c r="BZ1193" s="8"/>
      <c r="CA1193" s="8"/>
      <c r="CB1193" s="8"/>
      <c r="CC1193" s="8"/>
      <c r="CD1193" s="8"/>
      <c r="CE1193" s="8"/>
      <c r="CF1193" s="8"/>
      <c r="CG1193" s="8"/>
      <c r="CH1193" s="8"/>
    </row>
    <row r="1194" spans="1:86">
      <c r="A1194" s="8"/>
      <c r="B1194" s="8"/>
      <c r="C1194" s="8"/>
      <c r="D1194" s="8"/>
      <c r="E1194" s="8"/>
      <c r="F1194" s="8"/>
      <c r="G1194" s="8"/>
      <c r="H1194" s="8"/>
      <c r="I1194" s="8"/>
      <c r="J1194" s="8"/>
      <c r="K1194" s="8"/>
      <c r="L1194" s="8"/>
      <c r="M1194" s="8"/>
      <c r="N1194" s="8"/>
      <c r="O1194" s="8"/>
      <c r="P1194" s="8"/>
      <c r="Q1194" s="8"/>
      <c r="R1194" s="8"/>
      <c r="S1194" s="8"/>
      <c r="T1194" s="8"/>
      <c r="U1194" s="8"/>
      <c r="V1194" s="8"/>
      <c r="W1194" s="8"/>
      <c r="X1194" s="8"/>
      <c r="Z1194" s="8"/>
      <c r="AA1194" s="8"/>
      <c r="AB1194" s="8"/>
      <c r="AC1194" s="8"/>
      <c r="AD1194" s="8"/>
      <c r="AE1194" s="8"/>
      <c r="AF1194" s="8"/>
      <c r="AG1194" s="8"/>
      <c r="AH1194" s="8"/>
      <c r="AI1194" s="8"/>
      <c r="AJ1194" s="8"/>
      <c r="AK1194" s="8"/>
      <c r="AL1194" s="8"/>
      <c r="AM1194" s="8"/>
      <c r="AN1194" s="8"/>
      <c r="AO1194" s="8"/>
      <c r="AP1194" s="8"/>
      <c r="AQ1194" s="8"/>
      <c r="AR1194" s="8"/>
      <c r="AS1194" s="8"/>
      <c r="AT1194" s="8"/>
      <c r="AU1194" s="8"/>
      <c r="AV1194" s="8"/>
      <c r="AW1194" s="8"/>
      <c r="AX1194" s="8"/>
      <c r="AY1194" s="8"/>
      <c r="AZ1194" s="8"/>
      <c r="BA1194" s="8"/>
      <c r="BB1194" s="8"/>
      <c r="BC1194" s="8"/>
      <c r="BD1194" s="8"/>
      <c r="BE1194" s="8"/>
      <c r="BF1194" s="8"/>
      <c r="BG1194" s="8"/>
      <c r="BH1194" s="8"/>
      <c r="BI1194" s="8"/>
      <c r="BJ1194" s="8"/>
      <c r="BK1194" s="8"/>
      <c r="BL1194" s="8"/>
      <c r="BM1194" s="8"/>
      <c r="BN1194" s="8"/>
      <c r="BO1194" s="8"/>
      <c r="BP1194" s="8"/>
      <c r="BQ1194" s="8"/>
      <c r="BR1194" s="8"/>
      <c r="BS1194" s="8"/>
      <c r="BT1194" s="8"/>
      <c r="BU1194" s="8"/>
      <c r="BV1194" s="8"/>
      <c r="BW1194" s="8"/>
      <c r="BX1194" s="8"/>
      <c r="BY1194" s="8"/>
      <c r="BZ1194" s="8"/>
      <c r="CA1194" s="8"/>
      <c r="CB1194" s="8"/>
      <c r="CC1194" s="8"/>
      <c r="CD1194" s="8"/>
      <c r="CE1194" s="8"/>
      <c r="CF1194" s="8"/>
      <c r="CG1194" s="8"/>
      <c r="CH1194" s="8"/>
    </row>
    <row r="1195" spans="1:86">
      <c r="A1195" s="8"/>
      <c r="B1195" s="8"/>
      <c r="C1195" s="8"/>
      <c r="D1195" s="8"/>
      <c r="E1195" s="8"/>
      <c r="F1195" s="8"/>
      <c r="G1195" s="8"/>
      <c r="H1195" s="8"/>
      <c r="I1195" s="8"/>
      <c r="J1195" s="8"/>
      <c r="K1195" s="8"/>
      <c r="L1195" s="8"/>
      <c r="M1195" s="8"/>
      <c r="N1195" s="8"/>
      <c r="O1195" s="8"/>
      <c r="P1195" s="8"/>
      <c r="Q1195" s="8"/>
      <c r="R1195" s="8"/>
      <c r="S1195" s="8"/>
      <c r="T1195" s="8"/>
      <c r="U1195" s="8"/>
      <c r="V1195" s="8"/>
      <c r="W1195" s="8"/>
      <c r="X1195" s="8"/>
      <c r="Z1195" s="8"/>
      <c r="AA1195" s="8"/>
      <c r="AB1195" s="8"/>
      <c r="AC1195" s="8"/>
      <c r="AD1195" s="8"/>
      <c r="AE1195" s="8"/>
      <c r="AF1195" s="8"/>
      <c r="AG1195" s="8"/>
      <c r="AH1195" s="8"/>
      <c r="AI1195" s="8"/>
      <c r="AJ1195" s="8"/>
      <c r="AK1195" s="8"/>
      <c r="AL1195" s="8"/>
      <c r="AM1195" s="8"/>
      <c r="AN1195" s="8"/>
      <c r="AO1195" s="8"/>
      <c r="AP1195" s="8"/>
      <c r="AQ1195" s="8"/>
      <c r="AR1195" s="8"/>
      <c r="AS1195" s="8"/>
      <c r="AT1195" s="8"/>
      <c r="AU1195" s="8"/>
      <c r="AV1195" s="8"/>
      <c r="AW1195" s="8"/>
      <c r="AX1195" s="8"/>
      <c r="AY1195" s="8"/>
      <c r="AZ1195" s="8"/>
      <c r="BA1195" s="8"/>
      <c r="BB1195" s="8"/>
      <c r="BC1195" s="8"/>
      <c r="BD1195" s="8"/>
      <c r="BE1195" s="8"/>
      <c r="BF1195" s="8"/>
      <c r="BG1195" s="8"/>
      <c r="BH1195" s="8"/>
      <c r="BI1195" s="8"/>
      <c r="BJ1195" s="8"/>
      <c r="BK1195" s="8"/>
      <c r="BL1195" s="8"/>
      <c r="BM1195" s="8"/>
      <c r="BN1195" s="8"/>
      <c r="BO1195" s="8"/>
      <c r="BP1195" s="8"/>
      <c r="BQ1195" s="8"/>
      <c r="BR1195" s="8"/>
      <c r="BS1195" s="8"/>
      <c r="BT1195" s="8"/>
      <c r="BU1195" s="8"/>
      <c r="BV1195" s="8"/>
      <c r="BW1195" s="8"/>
      <c r="BX1195" s="8"/>
      <c r="BY1195" s="8"/>
      <c r="BZ1195" s="8"/>
      <c r="CA1195" s="8"/>
      <c r="CB1195" s="8"/>
      <c r="CC1195" s="8"/>
      <c r="CD1195" s="8"/>
      <c r="CE1195" s="8"/>
      <c r="CF1195" s="8"/>
      <c r="CG1195" s="8"/>
      <c r="CH1195" s="8"/>
    </row>
    <row r="1196" spans="1:86">
      <c r="A1196" s="8"/>
      <c r="B1196" s="8"/>
      <c r="C1196" s="8"/>
      <c r="D1196" s="8"/>
      <c r="E1196" s="8"/>
      <c r="F1196" s="8"/>
      <c r="G1196" s="8"/>
      <c r="H1196" s="8"/>
      <c r="I1196" s="8"/>
      <c r="J1196" s="8"/>
      <c r="K1196" s="8"/>
      <c r="L1196" s="8"/>
      <c r="M1196" s="8"/>
      <c r="N1196" s="8"/>
      <c r="O1196" s="8"/>
      <c r="P1196" s="8"/>
      <c r="Q1196" s="8"/>
      <c r="R1196" s="8"/>
      <c r="S1196" s="8"/>
      <c r="T1196" s="8"/>
      <c r="U1196" s="8"/>
      <c r="V1196" s="8"/>
      <c r="W1196" s="8"/>
      <c r="X1196" s="8"/>
      <c r="Z1196" s="8"/>
      <c r="AA1196" s="8"/>
      <c r="AB1196" s="8"/>
      <c r="AC1196" s="8"/>
      <c r="AD1196" s="8"/>
      <c r="AE1196" s="8"/>
      <c r="AF1196" s="8"/>
      <c r="AG1196" s="8"/>
      <c r="AH1196" s="8"/>
      <c r="AI1196" s="8"/>
      <c r="AJ1196" s="8"/>
      <c r="AK1196" s="8"/>
      <c r="AL1196" s="8"/>
      <c r="AM1196" s="8"/>
      <c r="AN1196" s="8"/>
      <c r="AO1196" s="8"/>
      <c r="AP1196" s="8"/>
      <c r="AQ1196" s="8"/>
      <c r="AR1196" s="8"/>
      <c r="AS1196" s="8"/>
      <c r="AT1196" s="8"/>
      <c r="AU1196" s="8"/>
      <c r="AV1196" s="8"/>
      <c r="AW1196" s="8"/>
      <c r="AX1196" s="8"/>
      <c r="AY1196" s="8"/>
      <c r="AZ1196" s="8"/>
      <c r="BA1196" s="8"/>
      <c r="BB1196" s="8"/>
      <c r="BC1196" s="8"/>
      <c r="BD1196" s="8"/>
      <c r="BE1196" s="8"/>
      <c r="BF1196" s="8"/>
      <c r="BG1196" s="8"/>
      <c r="BH1196" s="8"/>
      <c r="BI1196" s="8"/>
      <c r="BJ1196" s="8"/>
      <c r="BK1196" s="8"/>
      <c r="BL1196" s="8"/>
      <c r="BM1196" s="8"/>
      <c r="BN1196" s="8"/>
      <c r="BO1196" s="8"/>
      <c r="BP1196" s="8"/>
      <c r="BQ1196" s="8"/>
      <c r="BR1196" s="8"/>
      <c r="BS1196" s="8"/>
      <c r="BT1196" s="8"/>
      <c r="BU1196" s="8"/>
      <c r="BV1196" s="8"/>
      <c r="BW1196" s="8"/>
      <c r="BX1196" s="8"/>
      <c r="BY1196" s="8"/>
      <c r="BZ1196" s="8"/>
      <c r="CA1196" s="8"/>
      <c r="CB1196" s="8"/>
      <c r="CC1196" s="8"/>
      <c r="CD1196" s="8"/>
      <c r="CE1196" s="8"/>
      <c r="CF1196" s="8"/>
      <c r="CG1196" s="8"/>
      <c r="CH1196" s="8"/>
    </row>
    <row r="1197" spans="1:86">
      <c r="A1197" s="8"/>
      <c r="B1197" s="8"/>
      <c r="C1197" s="8"/>
      <c r="D1197" s="8"/>
      <c r="E1197" s="8"/>
      <c r="F1197" s="8"/>
      <c r="G1197" s="8"/>
      <c r="H1197" s="8"/>
      <c r="I1197" s="8"/>
      <c r="J1197" s="8"/>
      <c r="K1197" s="8"/>
      <c r="L1197" s="8"/>
      <c r="M1197" s="8"/>
      <c r="N1197" s="8"/>
      <c r="O1197" s="8"/>
      <c r="P1197" s="8"/>
      <c r="Q1197" s="8"/>
      <c r="R1197" s="8"/>
      <c r="S1197" s="8"/>
      <c r="T1197" s="8"/>
      <c r="U1197" s="8"/>
      <c r="V1197" s="8"/>
      <c r="W1197" s="8"/>
      <c r="X1197" s="8"/>
      <c r="Z1197" s="8"/>
      <c r="AA1197" s="8"/>
      <c r="AB1197" s="8"/>
      <c r="AC1197" s="8"/>
      <c r="AD1197" s="8"/>
      <c r="AE1197" s="8"/>
      <c r="AF1197" s="8"/>
      <c r="AG1197" s="8"/>
      <c r="AH1197" s="8"/>
      <c r="AI1197" s="8"/>
      <c r="AJ1197" s="8"/>
      <c r="AK1197" s="8"/>
      <c r="AL1197" s="8"/>
      <c r="AM1197" s="8"/>
      <c r="AN1197" s="8"/>
      <c r="AO1197" s="8"/>
      <c r="AP1197" s="8"/>
      <c r="AQ1197" s="8"/>
      <c r="AR1197" s="8"/>
      <c r="AS1197" s="8"/>
      <c r="AT1197" s="8"/>
      <c r="AU1197" s="8"/>
      <c r="AV1197" s="8"/>
      <c r="AW1197" s="8"/>
      <c r="AX1197" s="8"/>
      <c r="AY1197" s="8"/>
      <c r="AZ1197" s="8"/>
      <c r="BA1197" s="8"/>
      <c r="BB1197" s="8"/>
      <c r="BC1197" s="8"/>
      <c r="BD1197" s="8"/>
      <c r="BE1197" s="8"/>
      <c r="BF1197" s="8"/>
      <c r="BG1197" s="8"/>
      <c r="BH1197" s="8"/>
      <c r="BI1197" s="8"/>
      <c r="BJ1197" s="8"/>
      <c r="BK1197" s="8"/>
      <c r="BL1197" s="8"/>
      <c r="BM1197" s="8"/>
      <c r="BN1197" s="8"/>
      <c r="BO1197" s="8"/>
      <c r="BP1197" s="8"/>
      <c r="BQ1197" s="8"/>
      <c r="BR1197" s="8"/>
      <c r="BS1197" s="8"/>
      <c r="BT1197" s="8"/>
      <c r="BU1197" s="8"/>
      <c r="BV1197" s="8"/>
      <c r="BW1197" s="8"/>
      <c r="BX1197" s="8"/>
      <c r="BY1197" s="8"/>
      <c r="BZ1197" s="8"/>
      <c r="CA1197" s="8"/>
      <c r="CB1197" s="8"/>
      <c r="CC1197" s="8"/>
      <c r="CD1197" s="8"/>
      <c r="CE1197" s="8"/>
      <c r="CF1197" s="8"/>
      <c r="CG1197" s="8"/>
      <c r="CH1197" s="8"/>
    </row>
    <row r="1198" spans="1:86">
      <c r="A1198" s="8"/>
      <c r="B1198" s="8"/>
      <c r="C1198" s="8"/>
      <c r="D1198" s="8"/>
      <c r="E1198" s="8"/>
      <c r="F1198" s="8"/>
      <c r="G1198" s="8"/>
      <c r="H1198" s="8"/>
      <c r="I1198" s="8"/>
      <c r="J1198" s="8"/>
      <c r="K1198" s="8"/>
      <c r="L1198" s="8"/>
      <c r="M1198" s="8"/>
      <c r="N1198" s="8"/>
      <c r="O1198" s="8"/>
      <c r="P1198" s="8"/>
      <c r="Q1198" s="8"/>
      <c r="R1198" s="8"/>
      <c r="S1198" s="8"/>
      <c r="T1198" s="8"/>
      <c r="U1198" s="8"/>
      <c r="V1198" s="8"/>
      <c r="W1198" s="8"/>
      <c r="X1198" s="8"/>
      <c r="Z1198" s="8"/>
      <c r="AA1198" s="8"/>
      <c r="AB1198" s="8"/>
      <c r="AC1198" s="8"/>
      <c r="AD1198" s="8"/>
      <c r="AE1198" s="8"/>
      <c r="AF1198" s="8"/>
      <c r="AG1198" s="8"/>
      <c r="AH1198" s="8"/>
      <c r="AI1198" s="8"/>
      <c r="AJ1198" s="8"/>
      <c r="AK1198" s="8"/>
      <c r="AL1198" s="8"/>
      <c r="AM1198" s="8"/>
      <c r="AN1198" s="8"/>
      <c r="AO1198" s="8"/>
      <c r="AP1198" s="8"/>
      <c r="AQ1198" s="8"/>
      <c r="AR1198" s="8"/>
      <c r="AS1198" s="8"/>
      <c r="AT1198" s="8"/>
      <c r="AU1198" s="8"/>
      <c r="AV1198" s="8"/>
      <c r="AW1198" s="8"/>
      <c r="AX1198" s="8"/>
      <c r="AY1198" s="8"/>
      <c r="AZ1198" s="8"/>
      <c r="BA1198" s="8"/>
      <c r="BB1198" s="8"/>
      <c r="BC1198" s="8"/>
      <c r="BD1198" s="8"/>
      <c r="BE1198" s="8"/>
      <c r="BF1198" s="8"/>
      <c r="BG1198" s="8"/>
      <c r="BH1198" s="8"/>
      <c r="BI1198" s="8"/>
      <c r="BJ1198" s="8"/>
      <c r="BK1198" s="8"/>
      <c r="BL1198" s="8"/>
      <c r="BM1198" s="8"/>
      <c r="BN1198" s="8"/>
      <c r="BO1198" s="8"/>
      <c r="BP1198" s="8"/>
      <c r="BQ1198" s="8"/>
      <c r="BR1198" s="8"/>
      <c r="BS1198" s="8"/>
      <c r="BT1198" s="8"/>
      <c r="BU1198" s="8"/>
      <c r="BV1198" s="8"/>
      <c r="BW1198" s="8"/>
      <c r="BX1198" s="8"/>
      <c r="BY1198" s="8"/>
      <c r="BZ1198" s="8"/>
      <c r="CA1198" s="8"/>
      <c r="CB1198" s="8"/>
      <c r="CC1198" s="8"/>
      <c r="CD1198" s="8"/>
      <c r="CE1198" s="8"/>
      <c r="CF1198" s="8"/>
      <c r="CG1198" s="8"/>
      <c r="CH1198" s="8"/>
    </row>
    <row r="1199" spans="1:86">
      <c r="A1199" s="8"/>
      <c r="B1199" s="8"/>
      <c r="C1199" s="8"/>
      <c r="D1199" s="8"/>
      <c r="E1199" s="8"/>
      <c r="F1199" s="8"/>
      <c r="G1199" s="8"/>
      <c r="H1199" s="8"/>
      <c r="I1199" s="8"/>
      <c r="J1199" s="8"/>
      <c r="K1199" s="8"/>
      <c r="L1199" s="8"/>
      <c r="M1199" s="8"/>
      <c r="N1199" s="8"/>
      <c r="O1199" s="8"/>
      <c r="P1199" s="8"/>
      <c r="Q1199" s="8"/>
      <c r="R1199" s="8"/>
      <c r="S1199" s="8"/>
      <c r="T1199" s="8"/>
      <c r="U1199" s="8"/>
      <c r="V1199" s="8"/>
      <c r="W1199" s="8"/>
      <c r="X1199" s="8"/>
      <c r="Z1199" s="8"/>
      <c r="AA1199" s="8"/>
      <c r="AB1199" s="8"/>
      <c r="AC1199" s="8"/>
      <c r="AD1199" s="8"/>
      <c r="AE1199" s="8"/>
      <c r="AF1199" s="8"/>
      <c r="AG1199" s="8"/>
      <c r="AH1199" s="8"/>
      <c r="AI1199" s="8"/>
      <c r="AJ1199" s="8"/>
      <c r="AK1199" s="8"/>
      <c r="AL1199" s="8"/>
      <c r="AM1199" s="8"/>
      <c r="AN1199" s="8"/>
      <c r="AO1199" s="8"/>
      <c r="AP1199" s="8"/>
      <c r="AQ1199" s="8"/>
      <c r="AR1199" s="8"/>
      <c r="AS1199" s="8"/>
      <c r="AT1199" s="8"/>
      <c r="AU1199" s="8"/>
      <c r="AV1199" s="8"/>
      <c r="AW1199" s="8"/>
      <c r="AX1199" s="8"/>
      <c r="AY1199" s="8"/>
      <c r="AZ1199" s="8"/>
      <c r="BA1199" s="8"/>
      <c r="BB1199" s="8"/>
      <c r="BC1199" s="8"/>
      <c r="BD1199" s="8"/>
      <c r="BE1199" s="8"/>
      <c r="BF1199" s="8"/>
      <c r="BG1199" s="8"/>
      <c r="BH1199" s="8"/>
      <c r="BI1199" s="8"/>
      <c r="BJ1199" s="8"/>
      <c r="BK1199" s="8"/>
      <c r="BL1199" s="8"/>
      <c r="BM1199" s="8"/>
      <c r="BN1199" s="8"/>
      <c r="BO1199" s="8"/>
      <c r="BP1199" s="8"/>
      <c r="BQ1199" s="8"/>
      <c r="BR1199" s="8"/>
      <c r="BS1199" s="8"/>
      <c r="BT1199" s="8"/>
      <c r="BU1199" s="8"/>
      <c r="BV1199" s="8"/>
      <c r="BW1199" s="8"/>
      <c r="BX1199" s="8"/>
      <c r="BY1199" s="8"/>
      <c r="BZ1199" s="8"/>
      <c r="CA1199" s="8"/>
      <c r="CB1199" s="8"/>
      <c r="CC1199" s="8"/>
      <c r="CD1199" s="8"/>
      <c r="CE1199" s="8"/>
      <c r="CF1199" s="8"/>
      <c r="CG1199" s="8"/>
      <c r="CH1199" s="8"/>
    </row>
    <row r="1200" spans="1:86">
      <c r="A1200" s="8"/>
      <c r="B1200" s="8"/>
      <c r="C1200" s="8"/>
      <c r="D1200" s="8"/>
      <c r="E1200" s="8"/>
      <c r="F1200" s="8"/>
      <c r="G1200" s="8"/>
      <c r="H1200" s="8"/>
      <c r="I1200" s="8"/>
      <c r="J1200" s="8"/>
      <c r="K1200" s="8"/>
      <c r="L1200" s="8"/>
      <c r="M1200" s="8"/>
      <c r="N1200" s="8"/>
      <c r="O1200" s="8"/>
      <c r="P1200" s="8"/>
      <c r="Q1200" s="8"/>
      <c r="R1200" s="8"/>
      <c r="S1200" s="8"/>
      <c r="T1200" s="8"/>
      <c r="U1200" s="8"/>
      <c r="V1200" s="8"/>
      <c r="W1200" s="8"/>
      <c r="X1200" s="8"/>
      <c r="Z1200" s="8"/>
      <c r="AA1200" s="8"/>
      <c r="AB1200" s="8"/>
      <c r="AC1200" s="8"/>
      <c r="AD1200" s="8"/>
      <c r="AE1200" s="8"/>
      <c r="AF1200" s="8"/>
      <c r="AG1200" s="8"/>
      <c r="AH1200" s="8"/>
      <c r="AI1200" s="8"/>
      <c r="AJ1200" s="8"/>
      <c r="AK1200" s="8"/>
      <c r="AL1200" s="8"/>
      <c r="AM1200" s="8"/>
      <c r="AN1200" s="8"/>
      <c r="AO1200" s="8"/>
      <c r="AP1200" s="8"/>
      <c r="AQ1200" s="8"/>
      <c r="AR1200" s="8"/>
      <c r="AS1200" s="8"/>
      <c r="AT1200" s="8"/>
      <c r="AU1200" s="8"/>
      <c r="AV1200" s="8"/>
      <c r="AW1200" s="8"/>
      <c r="AX1200" s="8"/>
      <c r="AY1200" s="8"/>
      <c r="AZ1200" s="8"/>
      <c r="BA1200" s="8"/>
      <c r="BB1200" s="8"/>
      <c r="BC1200" s="8"/>
      <c r="BD1200" s="8"/>
      <c r="BE1200" s="8"/>
      <c r="BF1200" s="8"/>
      <c r="BG1200" s="8"/>
      <c r="BH1200" s="8"/>
      <c r="BI1200" s="8"/>
      <c r="BJ1200" s="8"/>
      <c r="BK1200" s="8"/>
      <c r="BL1200" s="8"/>
      <c r="BM1200" s="8"/>
      <c r="BN1200" s="8"/>
      <c r="BO1200" s="8"/>
      <c r="BP1200" s="8"/>
      <c r="BQ1200" s="8"/>
      <c r="BR1200" s="8"/>
      <c r="BS1200" s="8"/>
      <c r="BT1200" s="8"/>
      <c r="BU1200" s="8"/>
      <c r="BV1200" s="8"/>
      <c r="BW1200" s="8"/>
      <c r="BX1200" s="8"/>
      <c r="BY1200" s="8"/>
      <c r="BZ1200" s="8"/>
      <c r="CA1200" s="8"/>
      <c r="CB1200" s="8"/>
      <c r="CC1200" s="8"/>
      <c r="CD1200" s="8"/>
      <c r="CE1200" s="8"/>
      <c r="CF1200" s="8"/>
      <c r="CG1200" s="8"/>
      <c r="CH1200" s="8"/>
    </row>
    <row r="1201" spans="1:86">
      <c r="A1201" s="8"/>
      <c r="B1201" s="8"/>
      <c r="C1201" s="8"/>
      <c r="D1201" s="8"/>
      <c r="E1201" s="8"/>
      <c r="F1201" s="8"/>
      <c r="G1201" s="8"/>
      <c r="H1201" s="8"/>
      <c r="I1201" s="8"/>
      <c r="J1201" s="8"/>
      <c r="K1201" s="8"/>
      <c r="L1201" s="8"/>
      <c r="M1201" s="8"/>
      <c r="N1201" s="8"/>
      <c r="O1201" s="8"/>
      <c r="P1201" s="8"/>
      <c r="Q1201" s="8"/>
      <c r="R1201" s="8"/>
      <c r="S1201" s="8"/>
      <c r="T1201" s="8"/>
      <c r="U1201" s="8"/>
      <c r="V1201" s="8"/>
      <c r="W1201" s="8"/>
      <c r="X1201" s="8"/>
      <c r="Z1201" s="8"/>
      <c r="AA1201" s="8"/>
      <c r="AB1201" s="8"/>
      <c r="AC1201" s="8"/>
      <c r="AD1201" s="8"/>
      <c r="AE1201" s="8"/>
      <c r="AF1201" s="8"/>
      <c r="AG1201" s="8"/>
      <c r="AH1201" s="8"/>
      <c r="AI1201" s="8"/>
      <c r="AJ1201" s="8"/>
      <c r="AK1201" s="8"/>
      <c r="AL1201" s="8"/>
      <c r="AM1201" s="8"/>
      <c r="AN1201" s="8"/>
      <c r="AO1201" s="8"/>
      <c r="AP1201" s="8"/>
      <c r="AQ1201" s="8"/>
      <c r="AR1201" s="8"/>
      <c r="AS1201" s="8"/>
      <c r="AT1201" s="8"/>
      <c r="AU1201" s="8"/>
      <c r="AV1201" s="8"/>
      <c r="AW1201" s="8"/>
      <c r="AX1201" s="8"/>
      <c r="AY1201" s="8"/>
      <c r="AZ1201" s="8"/>
      <c r="BA1201" s="8"/>
      <c r="BB1201" s="8"/>
      <c r="BC1201" s="8"/>
      <c r="BD1201" s="8"/>
      <c r="BE1201" s="8"/>
      <c r="BF1201" s="8"/>
      <c r="BG1201" s="8"/>
      <c r="BH1201" s="8"/>
      <c r="BI1201" s="8"/>
      <c r="BJ1201" s="8"/>
      <c r="BK1201" s="8"/>
      <c r="BL1201" s="8"/>
      <c r="BM1201" s="8"/>
      <c r="BN1201" s="8"/>
      <c r="BO1201" s="8"/>
      <c r="BP1201" s="8"/>
      <c r="BQ1201" s="8"/>
      <c r="BR1201" s="8"/>
      <c r="BS1201" s="8"/>
      <c r="BT1201" s="8"/>
      <c r="BU1201" s="8"/>
      <c r="BV1201" s="8"/>
      <c r="BW1201" s="8"/>
      <c r="BX1201" s="8"/>
      <c r="BY1201" s="8"/>
      <c r="BZ1201" s="8"/>
      <c r="CA1201" s="8"/>
      <c r="CB1201" s="8"/>
      <c r="CC1201" s="8"/>
      <c r="CD1201" s="8"/>
      <c r="CE1201" s="8"/>
      <c r="CF1201" s="8"/>
      <c r="CG1201" s="8"/>
      <c r="CH1201" s="8"/>
    </row>
    <row r="1202" spans="1:86">
      <c r="A1202" s="8"/>
      <c r="B1202" s="8"/>
      <c r="C1202" s="8"/>
      <c r="D1202" s="8"/>
      <c r="E1202" s="8"/>
      <c r="F1202" s="8"/>
      <c r="G1202" s="8"/>
      <c r="H1202" s="8"/>
      <c r="I1202" s="8"/>
      <c r="J1202" s="8"/>
      <c r="K1202" s="8"/>
      <c r="L1202" s="8"/>
      <c r="M1202" s="8"/>
      <c r="N1202" s="8"/>
      <c r="O1202" s="8"/>
      <c r="P1202" s="8"/>
      <c r="Q1202" s="8"/>
      <c r="R1202" s="8"/>
      <c r="S1202" s="8"/>
      <c r="T1202" s="8"/>
      <c r="U1202" s="8"/>
      <c r="V1202" s="8"/>
      <c r="W1202" s="8"/>
      <c r="X1202" s="8"/>
      <c r="Z1202" s="8"/>
      <c r="AA1202" s="8"/>
      <c r="AB1202" s="8"/>
      <c r="AC1202" s="8"/>
      <c r="AD1202" s="8"/>
      <c r="AE1202" s="8"/>
      <c r="AF1202" s="8"/>
      <c r="AG1202" s="8"/>
      <c r="AH1202" s="8"/>
      <c r="AI1202" s="8"/>
      <c r="AJ1202" s="8"/>
      <c r="AK1202" s="8"/>
      <c r="AL1202" s="8"/>
      <c r="AM1202" s="8"/>
      <c r="AN1202" s="8"/>
      <c r="AO1202" s="8"/>
      <c r="AP1202" s="8"/>
      <c r="AQ1202" s="8"/>
      <c r="AR1202" s="8"/>
      <c r="AS1202" s="8"/>
      <c r="AT1202" s="8"/>
      <c r="AU1202" s="8"/>
      <c r="AV1202" s="8"/>
      <c r="AW1202" s="8"/>
      <c r="AX1202" s="8"/>
      <c r="AY1202" s="8"/>
      <c r="AZ1202" s="8"/>
      <c r="BA1202" s="8"/>
      <c r="BB1202" s="8"/>
      <c r="BC1202" s="8"/>
      <c r="BD1202" s="8"/>
      <c r="BE1202" s="8"/>
      <c r="BF1202" s="8"/>
      <c r="BG1202" s="8"/>
      <c r="BH1202" s="8"/>
      <c r="BI1202" s="8"/>
      <c r="BJ1202" s="8"/>
      <c r="BK1202" s="8"/>
      <c r="BL1202" s="8"/>
      <c r="BM1202" s="8"/>
      <c r="BN1202" s="8"/>
      <c r="BO1202" s="8"/>
      <c r="BP1202" s="8"/>
      <c r="BQ1202" s="8"/>
      <c r="BR1202" s="8"/>
      <c r="BS1202" s="8"/>
      <c r="BT1202" s="8"/>
      <c r="BU1202" s="8"/>
      <c r="BV1202" s="8"/>
      <c r="BW1202" s="8"/>
      <c r="BX1202" s="8"/>
      <c r="BY1202" s="8"/>
      <c r="BZ1202" s="8"/>
      <c r="CA1202" s="8"/>
      <c r="CB1202" s="8"/>
      <c r="CC1202" s="8"/>
      <c r="CD1202" s="8"/>
      <c r="CE1202" s="8"/>
      <c r="CF1202" s="8"/>
      <c r="CG1202" s="8"/>
      <c r="CH1202" s="8"/>
    </row>
    <row r="1203" spans="1:86">
      <c r="A1203" s="8"/>
      <c r="B1203" s="8"/>
      <c r="C1203" s="8"/>
      <c r="D1203" s="8"/>
      <c r="E1203" s="8"/>
      <c r="F1203" s="8"/>
      <c r="G1203" s="8"/>
      <c r="H1203" s="8"/>
      <c r="I1203" s="8"/>
      <c r="J1203" s="8"/>
      <c r="K1203" s="8"/>
      <c r="L1203" s="8"/>
      <c r="M1203" s="8"/>
      <c r="N1203" s="8"/>
      <c r="O1203" s="8"/>
      <c r="P1203" s="8"/>
      <c r="Q1203" s="8"/>
      <c r="R1203" s="8"/>
      <c r="S1203" s="8"/>
      <c r="T1203" s="8"/>
      <c r="U1203" s="8"/>
      <c r="V1203" s="8"/>
      <c r="W1203" s="8"/>
      <c r="X1203" s="8"/>
      <c r="Z1203" s="8"/>
      <c r="AA1203" s="8"/>
      <c r="AB1203" s="8"/>
      <c r="AC1203" s="8"/>
      <c r="AD1203" s="8"/>
      <c r="AE1203" s="8"/>
      <c r="AF1203" s="8"/>
      <c r="AG1203" s="8"/>
      <c r="AH1203" s="8"/>
      <c r="AI1203" s="8"/>
      <c r="AJ1203" s="8"/>
      <c r="AK1203" s="8"/>
      <c r="AL1203" s="8"/>
      <c r="AM1203" s="8"/>
      <c r="AN1203" s="8"/>
      <c r="AO1203" s="8"/>
      <c r="AP1203" s="8"/>
      <c r="AQ1203" s="8"/>
      <c r="AR1203" s="8"/>
      <c r="AS1203" s="8"/>
      <c r="AT1203" s="8"/>
      <c r="AU1203" s="8"/>
      <c r="AV1203" s="8"/>
      <c r="AW1203" s="8"/>
      <c r="AX1203" s="8"/>
      <c r="AY1203" s="8"/>
      <c r="AZ1203" s="8"/>
      <c r="BA1203" s="8"/>
      <c r="BB1203" s="8"/>
      <c r="BC1203" s="8"/>
      <c r="BD1203" s="8"/>
      <c r="BE1203" s="8"/>
      <c r="BF1203" s="8"/>
      <c r="BG1203" s="8"/>
      <c r="BH1203" s="8"/>
      <c r="BI1203" s="8"/>
      <c r="BJ1203" s="8"/>
      <c r="BK1203" s="8"/>
      <c r="BL1203" s="8"/>
      <c r="BM1203" s="8"/>
      <c r="BN1203" s="8"/>
      <c r="BO1203" s="8"/>
      <c r="BP1203" s="8"/>
      <c r="BQ1203" s="8"/>
      <c r="BR1203" s="8"/>
      <c r="BS1203" s="8"/>
      <c r="BT1203" s="8"/>
      <c r="BU1203" s="8"/>
      <c r="BV1203" s="8"/>
      <c r="BW1203" s="8"/>
      <c r="BX1203" s="8"/>
      <c r="BY1203" s="8"/>
      <c r="BZ1203" s="8"/>
      <c r="CA1203" s="8"/>
      <c r="CB1203" s="8"/>
      <c r="CC1203" s="8"/>
      <c r="CD1203" s="8"/>
      <c r="CE1203" s="8"/>
      <c r="CF1203" s="8"/>
      <c r="CG1203" s="8"/>
      <c r="CH1203" s="8"/>
    </row>
    <row r="1204" spans="1:86">
      <c r="A1204" s="8"/>
      <c r="B1204" s="8"/>
      <c r="C1204" s="8"/>
      <c r="D1204" s="8"/>
      <c r="E1204" s="8"/>
      <c r="F1204" s="8"/>
      <c r="G1204" s="8"/>
      <c r="H1204" s="8"/>
      <c r="I1204" s="8"/>
      <c r="J1204" s="8"/>
      <c r="K1204" s="8"/>
      <c r="L1204" s="8"/>
      <c r="M1204" s="8"/>
      <c r="N1204" s="8"/>
      <c r="O1204" s="8"/>
      <c r="P1204" s="8"/>
      <c r="Q1204" s="8"/>
      <c r="R1204" s="8"/>
      <c r="S1204" s="8"/>
      <c r="T1204" s="8"/>
      <c r="U1204" s="8"/>
      <c r="V1204" s="8"/>
      <c r="W1204" s="8"/>
      <c r="X1204" s="8"/>
      <c r="Z1204" s="8"/>
      <c r="AA1204" s="8"/>
      <c r="AB1204" s="8"/>
      <c r="AC1204" s="8"/>
      <c r="AD1204" s="8"/>
      <c r="AE1204" s="8"/>
      <c r="AF1204" s="8"/>
      <c r="AG1204" s="8"/>
      <c r="AH1204" s="8"/>
      <c r="AI1204" s="8"/>
      <c r="AJ1204" s="8"/>
      <c r="AK1204" s="8"/>
      <c r="AL1204" s="8"/>
      <c r="AM1204" s="8"/>
      <c r="AN1204" s="8"/>
      <c r="AO1204" s="8"/>
      <c r="AP1204" s="8"/>
      <c r="AQ1204" s="8"/>
      <c r="AR1204" s="8"/>
      <c r="AS1204" s="8"/>
      <c r="AT1204" s="8"/>
      <c r="AU1204" s="8"/>
      <c r="AV1204" s="8"/>
      <c r="AW1204" s="8"/>
      <c r="AX1204" s="8"/>
      <c r="AY1204" s="8"/>
      <c r="AZ1204" s="8"/>
      <c r="BA1204" s="8"/>
      <c r="BB1204" s="8"/>
      <c r="BC1204" s="8"/>
      <c r="BD1204" s="8"/>
      <c r="BE1204" s="8"/>
      <c r="BF1204" s="8"/>
      <c r="BG1204" s="8"/>
      <c r="BH1204" s="8"/>
      <c r="BI1204" s="8"/>
      <c r="BJ1204" s="8"/>
      <c r="BK1204" s="8"/>
      <c r="BL1204" s="8"/>
      <c r="BM1204" s="8"/>
      <c r="BN1204" s="8"/>
      <c r="BO1204" s="8"/>
      <c r="BP1204" s="8"/>
      <c r="BQ1204" s="8"/>
      <c r="BR1204" s="8"/>
      <c r="BS1204" s="8"/>
      <c r="BT1204" s="8"/>
      <c r="BU1204" s="8"/>
      <c r="BV1204" s="8"/>
      <c r="BW1204" s="8"/>
      <c r="BX1204" s="8"/>
      <c r="BY1204" s="8"/>
      <c r="BZ1204" s="8"/>
      <c r="CA1204" s="8"/>
      <c r="CB1204" s="8"/>
      <c r="CC1204" s="8"/>
      <c r="CD1204" s="8"/>
      <c r="CE1204" s="8"/>
      <c r="CF1204" s="8"/>
      <c r="CG1204" s="8"/>
      <c r="CH1204" s="8"/>
    </row>
    <row r="1205" spans="1:86">
      <c r="A1205" s="8"/>
      <c r="B1205" s="8"/>
      <c r="C1205" s="8"/>
      <c r="D1205" s="8"/>
      <c r="E1205" s="8"/>
      <c r="F1205" s="8"/>
      <c r="G1205" s="8"/>
      <c r="H1205" s="8"/>
      <c r="I1205" s="8"/>
      <c r="J1205" s="8"/>
      <c r="K1205" s="8"/>
      <c r="L1205" s="8"/>
      <c r="M1205" s="8"/>
      <c r="N1205" s="8"/>
      <c r="O1205" s="8"/>
      <c r="P1205" s="8"/>
      <c r="Q1205" s="8"/>
      <c r="R1205" s="8"/>
      <c r="S1205" s="8"/>
      <c r="T1205" s="8"/>
      <c r="U1205" s="8"/>
      <c r="V1205" s="8"/>
      <c r="W1205" s="8"/>
      <c r="X1205" s="8"/>
      <c r="Z1205" s="8"/>
      <c r="AA1205" s="8"/>
      <c r="AB1205" s="8"/>
      <c r="AC1205" s="8"/>
      <c r="AD1205" s="8"/>
      <c r="AE1205" s="8"/>
      <c r="AF1205" s="8"/>
      <c r="AG1205" s="8"/>
      <c r="AH1205" s="8"/>
      <c r="AI1205" s="8"/>
      <c r="AJ1205" s="8"/>
      <c r="AK1205" s="8"/>
      <c r="AL1205" s="8"/>
      <c r="AM1205" s="8"/>
      <c r="AN1205" s="8"/>
      <c r="AO1205" s="8"/>
      <c r="AP1205" s="8"/>
      <c r="AQ1205" s="8"/>
      <c r="AR1205" s="8"/>
      <c r="AS1205" s="8"/>
      <c r="AT1205" s="8"/>
      <c r="AU1205" s="8"/>
      <c r="AV1205" s="8"/>
      <c r="AW1205" s="8"/>
      <c r="AX1205" s="8"/>
      <c r="AY1205" s="8"/>
      <c r="AZ1205" s="8"/>
      <c r="BA1205" s="8"/>
      <c r="BB1205" s="8"/>
      <c r="BC1205" s="8"/>
      <c r="BD1205" s="8"/>
      <c r="BE1205" s="8"/>
      <c r="BF1205" s="8"/>
      <c r="BG1205" s="8"/>
      <c r="BH1205" s="8"/>
      <c r="BI1205" s="8"/>
      <c r="BJ1205" s="8"/>
      <c r="BK1205" s="8"/>
      <c r="BL1205" s="8"/>
      <c r="BM1205" s="8"/>
      <c r="BN1205" s="8"/>
      <c r="BO1205" s="8"/>
      <c r="BP1205" s="8"/>
      <c r="BQ1205" s="8"/>
      <c r="BR1205" s="8"/>
      <c r="BS1205" s="8"/>
      <c r="BT1205" s="8"/>
      <c r="BU1205" s="8"/>
      <c r="BV1205" s="8"/>
      <c r="BW1205" s="8"/>
      <c r="BX1205" s="8"/>
      <c r="BY1205" s="8"/>
      <c r="BZ1205" s="8"/>
      <c r="CA1205" s="8"/>
      <c r="CB1205" s="8"/>
      <c r="CC1205" s="8"/>
      <c r="CD1205" s="8"/>
      <c r="CE1205" s="8"/>
      <c r="CF1205" s="8"/>
      <c r="CG1205" s="8"/>
      <c r="CH1205" s="8"/>
    </row>
    <row r="1206" spans="1:86">
      <c r="A1206" s="8"/>
      <c r="B1206" s="8"/>
      <c r="C1206" s="8"/>
      <c r="D1206" s="8"/>
      <c r="E1206" s="8"/>
      <c r="F1206" s="8"/>
      <c r="G1206" s="8"/>
      <c r="H1206" s="8"/>
      <c r="I1206" s="8"/>
      <c r="J1206" s="8"/>
      <c r="K1206" s="8"/>
      <c r="L1206" s="8"/>
      <c r="M1206" s="8"/>
      <c r="N1206" s="8"/>
      <c r="O1206" s="8"/>
      <c r="P1206" s="8"/>
      <c r="Q1206" s="8"/>
      <c r="R1206" s="8"/>
      <c r="S1206" s="8"/>
      <c r="T1206" s="8"/>
      <c r="U1206" s="8"/>
      <c r="V1206" s="8"/>
      <c r="W1206" s="8"/>
      <c r="X1206" s="8"/>
      <c r="Z1206" s="8"/>
      <c r="AA1206" s="8"/>
      <c r="AB1206" s="8"/>
      <c r="AC1206" s="8"/>
      <c r="AD1206" s="8"/>
      <c r="AE1206" s="8"/>
      <c r="AF1206" s="8"/>
      <c r="AG1206" s="8"/>
      <c r="AH1206" s="8"/>
      <c r="AI1206" s="8"/>
      <c r="AJ1206" s="8"/>
      <c r="AK1206" s="8"/>
      <c r="AL1206" s="8"/>
      <c r="AM1206" s="8"/>
      <c r="AN1206" s="8"/>
      <c r="AO1206" s="8"/>
      <c r="AP1206" s="8"/>
      <c r="AQ1206" s="8"/>
      <c r="AR1206" s="8"/>
      <c r="AS1206" s="8"/>
      <c r="AT1206" s="8"/>
      <c r="AU1206" s="8"/>
      <c r="AV1206" s="8"/>
      <c r="AW1206" s="8"/>
      <c r="AX1206" s="8"/>
      <c r="AY1206" s="8"/>
      <c r="AZ1206" s="8"/>
      <c r="BA1206" s="8"/>
      <c r="BB1206" s="8"/>
      <c r="BC1206" s="8"/>
      <c r="BD1206" s="8"/>
      <c r="BE1206" s="8"/>
      <c r="BF1206" s="8"/>
      <c r="BG1206" s="8"/>
      <c r="BH1206" s="8"/>
      <c r="BI1206" s="8"/>
      <c r="BJ1206" s="8"/>
      <c r="BK1206" s="8"/>
      <c r="BL1206" s="8"/>
      <c r="BM1206" s="8"/>
      <c r="BN1206" s="8"/>
      <c r="BO1206" s="8"/>
      <c r="BP1206" s="8"/>
      <c r="BQ1206" s="8"/>
      <c r="BR1206" s="8"/>
      <c r="BS1206" s="8"/>
      <c r="BT1206" s="8"/>
      <c r="BU1206" s="8"/>
      <c r="BV1206" s="8"/>
      <c r="BW1206" s="8"/>
      <c r="BX1206" s="8"/>
      <c r="BY1206" s="8"/>
      <c r="BZ1206" s="8"/>
      <c r="CA1206" s="8"/>
      <c r="CB1206" s="8"/>
      <c r="CC1206" s="8"/>
      <c r="CD1206" s="8"/>
      <c r="CE1206" s="8"/>
      <c r="CF1206" s="8"/>
      <c r="CG1206" s="8"/>
      <c r="CH1206" s="8"/>
    </row>
    <row r="1207" spans="1:86">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Z1207" s="8"/>
      <c r="AA1207" s="8"/>
      <c r="AB1207" s="8"/>
      <c r="AC1207" s="8"/>
      <c r="AD1207" s="8"/>
      <c r="AE1207" s="8"/>
      <c r="AF1207" s="8"/>
      <c r="AG1207" s="8"/>
      <c r="AH1207" s="8"/>
      <c r="AI1207" s="8"/>
      <c r="AJ1207" s="8"/>
      <c r="AK1207" s="8"/>
      <c r="AL1207" s="8"/>
      <c r="AM1207" s="8"/>
      <c r="AN1207" s="8"/>
      <c r="AO1207" s="8"/>
      <c r="AP1207" s="8"/>
      <c r="AQ1207" s="8"/>
      <c r="AR1207" s="8"/>
      <c r="AS1207" s="8"/>
      <c r="AT1207" s="8"/>
      <c r="AU1207" s="8"/>
      <c r="AV1207" s="8"/>
      <c r="AW1207" s="8"/>
      <c r="AX1207" s="8"/>
      <c r="AY1207" s="8"/>
      <c r="AZ1207" s="8"/>
      <c r="BA1207" s="8"/>
      <c r="BB1207" s="8"/>
      <c r="BC1207" s="8"/>
      <c r="BD1207" s="8"/>
      <c r="BE1207" s="8"/>
      <c r="BF1207" s="8"/>
      <c r="BG1207" s="8"/>
      <c r="BH1207" s="8"/>
      <c r="BI1207" s="8"/>
      <c r="BJ1207" s="8"/>
      <c r="BK1207" s="8"/>
      <c r="BL1207" s="8"/>
      <c r="BM1207" s="8"/>
      <c r="BN1207" s="8"/>
      <c r="BO1207" s="8"/>
      <c r="BP1207" s="8"/>
      <c r="BQ1207" s="8"/>
      <c r="BR1207" s="8"/>
      <c r="BS1207" s="8"/>
      <c r="BT1207" s="8"/>
      <c r="BU1207" s="8"/>
      <c r="BV1207" s="8"/>
      <c r="BW1207" s="8"/>
      <c r="BX1207" s="8"/>
      <c r="BY1207" s="8"/>
      <c r="BZ1207" s="8"/>
      <c r="CA1207" s="8"/>
      <c r="CB1207" s="8"/>
      <c r="CC1207" s="8"/>
      <c r="CD1207" s="8"/>
      <c r="CE1207" s="8"/>
      <c r="CF1207" s="8"/>
      <c r="CG1207" s="8"/>
      <c r="CH1207" s="8"/>
    </row>
    <row r="1208" spans="1:86">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Z1208" s="8"/>
      <c r="AA1208" s="8"/>
      <c r="AB1208" s="8"/>
      <c r="AC1208" s="8"/>
      <c r="AD1208" s="8"/>
      <c r="AE1208" s="8"/>
      <c r="AF1208" s="8"/>
      <c r="AG1208" s="8"/>
      <c r="AH1208" s="8"/>
      <c r="AI1208" s="8"/>
      <c r="AJ1208" s="8"/>
      <c r="AK1208" s="8"/>
      <c r="AL1208" s="8"/>
      <c r="AM1208" s="8"/>
      <c r="AN1208" s="8"/>
      <c r="AO1208" s="8"/>
      <c r="AP1208" s="8"/>
      <c r="AQ1208" s="8"/>
      <c r="AR1208" s="8"/>
      <c r="AS1208" s="8"/>
      <c r="AT1208" s="8"/>
      <c r="AU1208" s="8"/>
      <c r="AV1208" s="8"/>
      <c r="AW1208" s="8"/>
      <c r="AX1208" s="8"/>
      <c r="AY1208" s="8"/>
      <c r="AZ1208" s="8"/>
      <c r="BA1208" s="8"/>
      <c r="BB1208" s="8"/>
      <c r="BC1208" s="8"/>
      <c r="BD1208" s="8"/>
      <c r="BE1208" s="8"/>
      <c r="BF1208" s="8"/>
      <c r="BG1208" s="8"/>
      <c r="BH1208" s="8"/>
      <c r="BI1208" s="8"/>
      <c r="BJ1208" s="8"/>
      <c r="BK1208" s="8"/>
      <c r="BL1208" s="8"/>
      <c r="BM1208" s="8"/>
      <c r="BN1208" s="8"/>
      <c r="BO1208" s="8"/>
      <c r="BP1208" s="8"/>
      <c r="BQ1208" s="8"/>
      <c r="BR1208" s="8"/>
      <c r="BS1208" s="8"/>
      <c r="BT1208" s="8"/>
      <c r="BU1208" s="8"/>
      <c r="BV1208" s="8"/>
      <c r="BW1208" s="8"/>
      <c r="BX1208" s="8"/>
      <c r="BY1208" s="8"/>
      <c r="BZ1208" s="8"/>
      <c r="CA1208" s="8"/>
      <c r="CB1208" s="8"/>
      <c r="CC1208" s="8"/>
      <c r="CD1208" s="8"/>
      <c r="CE1208" s="8"/>
      <c r="CF1208" s="8"/>
      <c r="CG1208" s="8"/>
      <c r="CH1208" s="8"/>
    </row>
    <row r="1209" spans="1:86">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Z1209" s="8"/>
      <c r="AA1209" s="8"/>
      <c r="AB1209" s="8"/>
      <c r="AC1209" s="8"/>
      <c r="AD1209" s="8"/>
      <c r="AE1209" s="8"/>
      <c r="AF1209" s="8"/>
      <c r="AG1209" s="8"/>
      <c r="AH1209" s="8"/>
      <c r="AI1209" s="8"/>
      <c r="AJ1209" s="8"/>
      <c r="AK1209" s="8"/>
      <c r="AL1209" s="8"/>
      <c r="AM1209" s="8"/>
      <c r="AN1209" s="8"/>
      <c r="AO1209" s="8"/>
      <c r="AP1209" s="8"/>
      <c r="AQ1209" s="8"/>
      <c r="AR1209" s="8"/>
      <c r="AS1209" s="8"/>
      <c r="AT1209" s="8"/>
      <c r="AU1209" s="8"/>
      <c r="AV1209" s="8"/>
      <c r="AW1209" s="8"/>
      <c r="AX1209" s="8"/>
      <c r="AY1209" s="8"/>
      <c r="AZ1209" s="8"/>
      <c r="BA1209" s="8"/>
      <c r="BB1209" s="8"/>
      <c r="BC1209" s="8"/>
      <c r="BD1209" s="8"/>
      <c r="BE1209" s="8"/>
      <c r="BF1209" s="8"/>
      <c r="BG1209" s="8"/>
      <c r="BH1209" s="8"/>
      <c r="BI1209" s="8"/>
      <c r="BJ1209" s="8"/>
      <c r="BK1209" s="8"/>
      <c r="BL1209" s="8"/>
      <c r="BM1209" s="8"/>
      <c r="BN1209" s="8"/>
      <c r="BO1209" s="8"/>
      <c r="BP1209" s="8"/>
      <c r="BQ1209" s="8"/>
      <c r="BR1209" s="8"/>
      <c r="BS1209" s="8"/>
      <c r="BT1209" s="8"/>
      <c r="BU1209" s="8"/>
      <c r="BV1209" s="8"/>
      <c r="BW1209" s="8"/>
      <c r="BX1209" s="8"/>
      <c r="BY1209" s="8"/>
      <c r="BZ1209" s="8"/>
      <c r="CA1209" s="8"/>
      <c r="CB1209" s="8"/>
      <c r="CC1209" s="8"/>
      <c r="CD1209" s="8"/>
      <c r="CE1209" s="8"/>
      <c r="CF1209" s="8"/>
      <c r="CG1209" s="8"/>
      <c r="CH1209" s="8"/>
    </row>
    <row r="1210" spans="1:86">
      <c r="A1210" s="8"/>
      <c r="B1210" s="8"/>
      <c r="C1210" s="8"/>
      <c r="D1210" s="8"/>
      <c r="E1210" s="8"/>
      <c r="F1210" s="8"/>
      <c r="G1210" s="8"/>
      <c r="H1210" s="8"/>
      <c r="I1210" s="8"/>
      <c r="J1210" s="8"/>
      <c r="K1210" s="8"/>
      <c r="L1210" s="8"/>
      <c r="M1210" s="8"/>
      <c r="N1210" s="8"/>
      <c r="O1210" s="8"/>
      <c r="P1210" s="8"/>
      <c r="Q1210" s="8"/>
      <c r="R1210" s="8"/>
      <c r="S1210" s="8"/>
      <c r="T1210" s="8"/>
      <c r="U1210" s="8"/>
      <c r="V1210" s="8"/>
      <c r="W1210" s="8"/>
      <c r="X1210" s="8"/>
      <c r="Z1210" s="8"/>
      <c r="AA1210" s="8"/>
      <c r="AB1210" s="8"/>
      <c r="AC1210" s="8"/>
      <c r="AD1210" s="8"/>
      <c r="AE1210" s="8"/>
      <c r="AF1210" s="8"/>
      <c r="AG1210" s="8"/>
      <c r="AH1210" s="8"/>
      <c r="AI1210" s="8"/>
      <c r="AJ1210" s="8"/>
      <c r="AK1210" s="8"/>
      <c r="AL1210" s="8"/>
      <c r="AM1210" s="8"/>
      <c r="AN1210" s="8"/>
      <c r="AO1210" s="8"/>
      <c r="AP1210" s="8"/>
      <c r="AQ1210" s="8"/>
      <c r="AR1210" s="8"/>
      <c r="AS1210" s="8"/>
      <c r="AT1210" s="8"/>
      <c r="AU1210" s="8"/>
      <c r="AV1210" s="8"/>
      <c r="AW1210" s="8"/>
      <c r="AX1210" s="8"/>
      <c r="AY1210" s="8"/>
      <c r="AZ1210" s="8"/>
      <c r="BA1210" s="8"/>
      <c r="BB1210" s="8"/>
      <c r="BC1210" s="8"/>
      <c r="BD1210" s="8"/>
      <c r="BE1210" s="8"/>
      <c r="BF1210" s="8"/>
      <c r="BG1210" s="8"/>
      <c r="BH1210" s="8"/>
      <c r="BI1210" s="8"/>
      <c r="BJ1210" s="8"/>
      <c r="BK1210" s="8"/>
      <c r="BL1210" s="8"/>
      <c r="BM1210" s="8"/>
      <c r="BN1210" s="8"/>
      <c r="BO1210" s="8"/>
      <c r="BP1210" s="8"/>
      <c r="BQ1210" s="8"/>
      <c r="BR1210" s="8"/>
      <c r="BS1210" s="8"/>
      <c r="BT1210" s="8"/>
      <c r="BU1210" s="8"/>
      <c r="BV1210" s="8"/>
      <c r="BW1210" s="8"/>
      <c r="BX1210" s="8"/>
      <c r="BY1210" s="8"/>
      <c r="BZ1210" s="8"/>
      <c r="CA1210" s="8"/>
      <c r="CB1210" s="8"/>
      <c r="CC1210" s="8"/>
      <c r="CD1210" s="8"/>
      <c r="CE1210" s="8"/>
      <c r="CF1210" s="8"/>
      <c r="CG1210" s="8"/>
      <c r="CH1210" s="8"/>
    </row>
    <row r="1211" spans="1:86">
      <c r="A1211" s="8"/>
      <c r="B1211" s="8"/>
      <c r="C1211" s="8"/>
      <c r="D1211" s="8"/>
      <c r="E1211" s="8"/>
      <c r="F1211" s="8"/>
      <c r="G1211" s="8"/>
      <c r="H1211" s="8"/>
      <c r="I1211" s="8"/>
      <c r="J1211" s="8"/>
      <c r="K1211" s="8"/>
      <c r="L1211" s="8"/>
      <c r="M1211" s="8"/>
      <c r="N1211" s="8"/>
      <c r="O1211" s="8"/>
      <c r="P1211" s="8"/>
      <c r="Q1211" s="8"/>
      <c r="R1211" s="8"/>
      <c r="S1211" s="8"/>
      <c r="T1211" s="8"/>
      <c r="U1211" s="8"/>
      <c r="V1211" s="8"/>
      <c r="W1211" s="8"/>
      <c r="X1211" s="8"/>
      <c r="Z1211" s="8"/>
      <c r="AA1211" s="8"/>
      <c r="AB1211" s="8"/>
      <c r="AC1211" s="8"/>
      <c r="AD1211" s="8"/>
      <c r="AE1211" s="8"/>
      <c r="AF1211" s="8"/>
      <c r="AG1211" s="8"/>
      <c r="AH1211" s="8"/>
      <c r="AI1211" s="8"/>
      <c r="AJ1211" s="8"/>
      <c r="AK1211" s="8"/>
      <c r="AL1211" s="8"/>
      <c r="AM1211" s="8"/>
      <c r="AN1211" s="8"/>
      <c r="AO1211" s="8"/>
      <c r="AP1211" s="8"/>
      <c r="AQ1211" s="8"/>
      <c r="AR1211" s="8"/>
      <c r="AS1211" s="8"/>
      <c r="AT1211" s="8"/>
      <c r="AU1211" s="8"/>
      <c r="AV1211" s="8"/>
      <c r="AW1211" s="8"/>
      <c r="AX1211" s="8"/>
      <c r="AY1211" s="8"/>
      <c r="AZ1211" s="8"/>
      <c r="BA1211" s="8"/>
      <c r="BB1211" s="8"/>
      <c r="BC1211" s="8"/>
      <c r="BD1211" s="8"/>
      <c r="BE1211" s="8"/>
      <c r="BF1211" s="8"/>
      <c r="BG1211" s="8"/>
      <c r="BH1211" s="8"/>
      <c r="BI1211" s="8"/>
      <c r="BJ1211" s="8"/>
      <c r="BK1211" s="8"/>
      <c r="BL1211" s="8"/>
      <c r="BM1211" s="8"/>
      <c r="BN1211" s="8"/>
      <c r="BO1211" s="8"/>
      <c r="BP1211" s="8"/>
      <c r="BQ1211" s="8"/>
      <c r="BR1211" s="8"/>
      <c r="BS1211" s="8"/>
      <c r="BT1211" s="8"/>
      <c r="BU1211" s="8"/>
      <c r="BV1211" s="8"/>
      <c r="BW1211" s="8"/>
      <c r="BX1211" s="8"/>
      <c r="BY1211" s="8"/>
      <c r="BZ1211" s="8"/>
      <c r="CA1211" s="8"/>
      <c r="CB1211" s="8"/>
      <c r="CC1211" s="8"/>
      <c r="CD1211" s="8"/>
      <c r="CE1211" s="8"/>
      <c r="CF1211" s="8"/>
      <c r="CG1211" s="8"/>
      <c r="CH1211" s="8"/>
    </row>
    <row r="1212" spans="1:86">
      <c r="A1212" s="8"/>
      <c r="B1212" s="8"/>
      <c r="C1212" s="8"/>
      <c r="D1212" s="8"/>
      <c r="E1212" s="8"/>
      <c r="F1212" s="8"/>
      <c r="G1212" s="8"/>
      <c r="H1212" s="8"/>
      <c r="I1212" s="8"/>
      <c r="J1212" s="8"/>
      <c r="K1212" s="8"/>
      <c r="L1212" s="8"/>
      <c r="M1212" s="8"/>
      <c r="N1212" s="8"/>
      <c r="O1212" s="8"/>
      <c r="P1212" s="8"/>
      <c r="Q1212" s="8"/>
      <c r="R1212" s="8"/>
      <c r="S1212" s="8"/>
      <c r="T1212" s="8"/>
      <c r="U1212" s="8"/>
      <c r="V1212" s="8"/>
      <c r="W1212" s="8"/>
      <c r="X1212" s="8"/>
      <c r="Z1212" s="8"/>
      <c r="AA1212" s="8"/>
      <c r="AB1212" s="8"/>
      <c r="AC1212" s="8"/>
      <c r="AD1212" s="8"/>
      <c r="AE1212" s="8"/>
      <c r="AF1212" s="8"/>
      <c r="AG1212" s="8"/>
      <c r="AH1212" s="8"/>
      <c r="AI1212" s="8"/>
      <c r="AJ1212" s="8"/>
      <c r="AK1212" s="8"/>
      <c r="AL1212" s="8"/>
      <c r="AM1212" s="8"/>
      <c r="AN1212" s="8"/>
      <c r="AO1212" s="8"/>
      <c r="AP1212" s="8"/>
      <c r="AQ1212" s="8"/>
      <c r="AR1212" s="8"/>
      <c r="AS1212" s="8"/>
      <c r="AT1212" s="8"/>
      <c r="AU1212" s="8"/>
      <c r="AV1212" s="8"/>
      <c r="AW1212" s="8"/>
      <c r="AX1212" s="8"/>
      <c r="AY1212" s="8"/>
      <c r="AZ1212" s="8"/>
      <c r="BA1212" s="8"/>
      <c r="BB1212" s="8"/>
      <c r="BC1212" s="8"/>
      <c r="BD1212" s="8"/>
      <c r="BE1212" s="8"/>
      <c r="BF1212" s="8"/>
      <c r="BG1212" s="8"/>
      <c r="BH1212" s="8"/>
      <c r="BI1212" s="8"/>
      <c r="BJ1212" s="8"/>
      <c r="BK1212" s="8"/>
      <c r="BL1212" s="8"/>
      <c r="BM1212" s="8"/>
      <c r="BN1212" s="8"/>
      <c r="BO1212" s="8"/>
      <c r="BP1212" s="8"/>
      <c r="BQ1212" s="8"/>
      <c r="BR1212" s="8"/>
      <c r="BS1212" s="8"/>
      <c r="BT1212" s="8"/>
      <c r="BU1212" s="8"/>
      <c r="BV1212" s="8"/>
      <c r="BW1212" s="8"/>
      <c r="BX1212" s="8"/>
      <c r="BY1212" s="8"/>
      <c r="BZ1212" s="8"/>
      <c r="CA1212" s="8"/>
      <c r="CB1212" s="8"/>
      <c r="CC1212" s="8"/>
      <c r="CD1212" s="8"/>
      <c r="CE1212" s="8"/>
      <c r="CF1212" s="8"/>
      <c r="CG1212" s="8"/>
      <c r="CH1212" s="8"/>
    </row>
    <row r="1213" spans="1:86">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Z1213" s="8"/>
      <c r="AA1213" s="8"/>
      <c r="AB1213" s="8"/>
      <c r="AC1213" s="8"/>
      <c r="AD1213" s="8"/>
      <c r="AE1213" s="8"/>
      <c r="AF1213" s="8"/>
      <c r="AG1213" s="8"/>
      <c r="AH1213" s="8"/>
      <c r="AI1213" s="8"/>
      <c r="AJ1213" s="8"/>
      <c r="AK1213" s="8"/>
      <c r="AL1213" s="8"/>
      <c r="AM1213" s="8"/>
      <c r="AN1213" s="8"/>
      <c r="AO1213" s="8"/>
      <c r="AP1213" s="8"/>
      <c r="AQ1213" s="8"/>
      <c r="AR1213" s="8"/>
      <c r="AS1213" s="8"/>
      <c r="AT1213" s="8"/>
      <c r="AU1213" s="8"/>
      <c r="AV1213" s="8"/>
      <c r="AW1213" s="8"/>
      <c r="AX1213" s="8"/>
      <c r="AY1213" s="8"/>
      <c r="AZ1213" s="8"/>
      <c r="BA1213" s="8"/>
      <c r="BB1213" s="8"/>
      <c r="BC1213" s="8"/>
      <c r="BD1213" s="8"/>
      <c r="BE1213" s="8"/>
      <c r="BF1213" s="8"/>
      <c r="BG1213" s="8"/>
      <c r="BH1213" s="8"/>
      <c r="BI1213" s="8"/>
      <c r="BJ1213" s="8"/>
      <c r="BK1213" s="8"/>
      <c r="BL1213" s="8"/>
      <c r="BM1213" s="8"/>
      <c r="BN1213" s="8"/>
      <c r="BO1213" s="8"/>
      <c r="BP1213" s="8"/>
      <c r="BQ1213" s="8"/>
      <c r="BR1213" s="8"/>
      <c r="BS1213" s="8"/>
      <c r="BT1213" s="8"/>
      <c r="BU1213" s="8"/>
      <c r="BV1213" s="8"/>
      <c r="BW1213" s="8"/>
      <c r="BX1213" s="8"/>
      <c r="BY1213" s="8"/>
      <c r="BZ1213" s="8"/>
      <c r="CA1213" s="8"/>
      <c r="CB1213" s="8"/>
      <c r="CC1213" s="8"/>
      <c r="CD1213" s="8"/>
      <c r="CE1213" s="8"/>
      <c r="CF1213" s="8"/>
      <c r="CG1213" s="8"/>
      <c r="CH1213" s="8"/>
    </row>
    <row r="1214" spans="1:86">
      <c r="A1214" s="8"/>
      <c r="B1214" s="8"/>
      <c r="C1214" s="8"/>
      <c r="D1214" s="8"/>
      <c r="E1214" s="8"/>
      <c r="F1214" s="8"/>
      <c r="G1214" s="8"/>
      <c r="H1214" s="8"/>
      <c r="I1214" s="8"/>
      <c r="J1214" s="8"/>
      <c r="K1214" s="8"/>
      <c r="L1214" s="8"/>
      <c r="M1214" s="8"/>
      <c r="N1214" s="8"/>
      <c r="O1214" s="8"/>
      <c r="P1214" s="8"/>
      <c r="Q1214" s="8"/>
      <c r="R1214" s="8"/>
      <c r="S1214" s="8"/>
      <c r="T1214" s="8"/>
      <c r="U1214" s="8"/>
      <c r="V1214" s="8"/>
      <c r="W1214" s="8"/>
      <c r="X1214" s="8"/>
      <c r="Z1214" s="8"/>
      <c r="AA1214" s="8"/>
      <c r="AB1214" s="8"/>
      <c r="AC1214" s="8"/>
      <c r="AD1214" s="8"/>
      <c r="AE1214" s="8"/>
      <c r="AF1214" s="8"/>
      <c r="AG1214" s="8"/>
      <c r="AH1214" s="8"/>
      <c r="AI1214" s="8"/>
      <c r="AJ1214" s="8"/>
      <c r="AK1214" s="8"/>
      <c r="AL1214" s="8"/>
      <c r="AM1214" s="8"/>
      <c r="AN1214" s="8"/>
      <c r="AO1214" s="8"/>
      <c r="AP1214" s="8"/>
      <c r="AQ1214" s="8"/>
      <c r="AR1214" s="8"/>
      <c r="AS1214" s="8"/>
      <c r="AT1214" s="8"/>
      <c r="AU1214" s="8"/>
      <c r="AV1214" s="8"/>
      <c r="AW1214" s="8"/>
      <c r="AX1214" s="8"/>
      <c r="AY1214" s="8"/>
      <c r="AZ1214" s="8"/>
      <c r="BA1214" s="8"/>
      <c r="BB1214" s="8"/>
      <c r="BC1214" s="8"/>
      <c r="BD1214" s="8"/>
      <c r="BE1214" s="8"/>
      <c r="BF1214" s="8"/>
      <c r="BG1214" s="8"/>
      <c r="BH1214" s="8"/>
      <c r="BI1214" s="8"/>
      <c r="BJ1214" s="8"/>
      <c r="BK1214" s="8"/>
      <c r="BL1214" s="8"/>
      <c r="BM1214" s="8"/>
      <c r="BN1214" s="8"/>
      <c r="BO1214" s="8"/>
      <c r="BP1214" s="8"/>
      <c r="BQ1214" s="8"/>
      <c r="BR1214" s="8"/>
      <c r="BS1214" s="8"/>
      <c r="BT1214" s="8"/>
      <c r="BU1214" s="8"/>
      <c r="BV1214" s="8"/>
      <c r="BW1214" s="8"/>
      <c r="BX1214" s="8"/>
      <c r="BY1214" s="8"/>
      <c r="BZ1214" s="8"/>
      <c r="CA1214" s="8"/>
      <c r="CB1214" s="8"/>
      <c r="CC1214" s="8"/>
      <c r="CD1214" s="8"/>
      <c r="CE1214" s="8"/>
      <c r="CF1214" s="8"/>
      <c r="CG1214" s="8"/>
      <c r="CH1214" s="8"/>
    </row>
    <row r="1215" spans="1:86">
      <c r="A1215" s="8"/>
      <c r="B1215" s="8"/>
      <c r="C1215" s="8"/>
      <c r="D1215" s="8"/>
      <c r="E1215" s="8"/>
      <c r="F1215" s="8"/>
      <c r="G1215" s="8"/>
      <c r="H1215" s="8"/>
      <c r="I1215" s="8"/>
      <c r="J1215" s="8"/>
      <c r="K1215" s="8"/>
      <c r="L1215" s="8"/>
      <c r="M1215" s="8"/>
      <c r="N1215" s="8"/>
      <c r="O1215" s="8"/>
      <c r="P1215" s="8"/>
      <c r="Q1215" s="8"/>
      <c r="R1215" s="8"/>
      <c r="S1215" s="8"/>
      <c r="T1215" s="8"/>
      <c r="U1215" s="8"/>
      <c r="V1215" s="8"/>
      <c r="W1215" s="8"/>
      <c r="X1215" s="8"/>
      <c r="Z1215" s="8"/>
      <c r="AA1215" s="8"/>
      <c r="AB1215" s="8"/>
      <c r="AC1215" s="8"/>
      <c r="AD1215" s="8"/>
      <c r="AE1215" s="8"/>
      <c r="AF1215" s="8"/>
      <c r="AG1215" s="8"/>
      <c r="AH1215" s="8"/>
      <c r="AI1215" s="8"/>
      <c r="AJ1215" s="8"/>
      <c r="AK1215" s="8"/>
      <c r="AL1215" s="8"/>
      <c r="AM1215" s="8"/>
      <c r="AN1215" s="8"/>
      <c r="AO1215" s="8"/>
      <c r="AP1215" s="8"/>
      <c r="AQ1215" s="8"/>
      <c r="AR1215" s="8"/>
      <c r="AS1215" s="8"/>
      <c r="AT1215" s="8"/>
      <c r="AU1215" s="8"/>
      <c r="AV1215" s="8"/>
      <c r="AW1215" s="8"/>
      <c r="AX1215" s="8"/>
      <c r="AY1215" s="8"/>
      <c r="AZ1215" s="8"/>
      <c r="BA1215" s="8"/>
      <c r="BB1215" s="8"/>
      <c r="BC1215" s="8"/>
      <c r="BD1215" s="8"/>
      <c r="BE1215" s="8"/>
      <c r="BF1215" s="8"/>
      <c r="BG1215" s="8"/>
      <c r="BH1215" s="8"/>
      <c r="BI1215" s="8"/>
      <c r="BJ1215" s="8"/>
      <c r="BK1215" s="8"/>
      <c r="BL1215" s="8"/>
      <c r="BM1215" s="8"/>
      <c r="BN1215" s="8"/>
      <c r="BO1215" s="8"/>
      <c r="BP1215" s="8"/>
      <c r="BQ1215" s="8"/>
      <c r="BR1215" s="8"/>
      <c r="BS1215" s="8"/>
      <c r="BT1215" s="8"/>
      <c r="BU1215" s="8"/>
      <c r="BV1215" s="8"/>
      <c r="BW1215" s="8"/>
      <c r="BX1215" s="8"/>
      <c r="BY1215" s="8"/>
      <c r="BZ1215" s="8"/>
      <c r="CA1215" s="8"/>
      <c r="CB1215" s="8"/>
      <c r="CC1215" s="8"/>
      <c r="CD1215" s="8"/>
      <c r="CE1215" s="8"/>
      <c r="CF1215" s="8"/>
      <c r="CG1215" s="8"/>
      <c r="CH1215" s="8"/>
    </row>
    <row r="1216" spans="1:86">
      <c r="A1216" s="8"/>
      <c r="B1216" s="8"/>
      <c r="C1216" s="8"/>
      <c r="D1216" s="8"/>
      <c r="E1216" s="8"/>
      <c r="F1216" s="8"/>
      <c r="G1216" s="8"/>
      <c r="H1216" s="8"/>
      <c r="I1216" s="8"/>
      <c r="J1216" s="8"/>
      <c r="K1216" s="8"/>
      <c r="L1216" s="8"/>
      <c r="M1216" s="8"/>
      <c r="N1216" s="8"/>
      <c r="O1216" s="8"/>
      <c r="P1216" s="8"/>
      <c r="Q1216" s="8"/>
      <c r="R1216" s="8"/>
      <c r="S1216" s="8"/>
      <c r="T1216" s="8"/>
      <c r="U1216" s="8"/>
      <c r="V1216" s="8"/>
      <c r="W1216" s="8"/>
      <c r="X1216" s="8"/>
      <c r="Z1216" s="8"/>
      <c r="AA1216" s="8"/>
      <c r="AB1216" s="8"/>
      <c r="AC1216" s="8"/>
      <c r="AD1216" s="8"/>
      <c r="AE1216" s="8"/>
      <c r="AF1216" s="8"/>
      <c r="AG1216" s="8"/>
      <c r="AH1216" s="8"/>
      <c r="AI1216" s="8"/>
      <c r="AJ1216" s="8"/>
      <c r="AK1216" s="8"/>
      <c r="AL1216" s="8"/>
      <c r="AM1216" s="8"/>
      <c r="AN1216" s="8"/>
      <c r="AO1216" s="8"/>
      <c r="AP1216" s="8"/>
      <c r="AQ1216" s="8"/>
      <c r="AR1216" s="8"/>
      <c r="AS1216" s="8"/>
      <c r="AT1216" s="8"/>
      <c r="AU1216" s="8"/>
      <c r="AV1216" s="8"/>
      <c r="AW1216" s="8"/>
      <c r="AX1216" s="8"/>
      <c r="AY1216" s="8"/>
      <c r="AZ1216" s="8"/>
      <c r="BA1216" s="8"/>
      <c r="BB1216" s="8"/>
      <c r="BC1216" s="8"/>
      <c r="BD1216" s="8"/>
      <c r="BE1216" s="8"/>
      <c r="BF1216" s="8"/>
      <c r="BG1216" s="8"/>
      <c r="BH1216" s="8"/>
      <c r="BI1216" s="8"/>
      <c r="BJ1216" s="8"/>
      <c r="BK1216" s="8"/>
      <c r="BL1216" s="8"/>
      <c r="BM1216" s="8"/>
      <c r="BN1216" s="8"/>
      <c r="BO1216" s="8"/>
      <c r="BP1216" s="8"/>
      <c r="BQ1216" s="8"/>
      <c r="BR1216" s="8"/>
      <c r="BS1216" s="8"/>
      <c r="BT1216" s="8"/>
      <c r="BU1216" s="8"/>
      <c r="BV1216" s="8"/>
      <c r="BW1216" s="8"/>
      <c r="BX1216" s="8"/>
      <c r="BY1216" s="8"/>
      <c r="BZ1216" s="8"/>
      <c r="CA1216" s="8"/>
      <c r="CB1216" s="8"/>
      <c r="CC1216" s="8"/>
      <c r="CD1216" s="8"/>
      <c r="CE1216" s="8"/>
      <c r="CF1216" s="8"/>
      <c r="CG1216" s="8"/>
      <c r="CH1216" s="8"/>
    </row>
    <row r="1217" spans="1:86">
      <c r="A1217" s="8"/>
      <c r="B1217" s="8"/>
      <c r="C1217" s="8"/>
      <c r="D1217" s="8"/>
      <c r="E1217" s="8"/>
      <c r="F1217" s="8"/>
      <c r="G1217" s="8"/>
      <c r="H1217" s="8"/>
      <c r="I1217" s="8"/>
      <c r="J1217" s="8"/>
      <c r="K1217" s="8"/>
      <c r="L1217" s="8"/>
      <c r="M1217" s="8"/>
      <c r="N1217" s="8"/>
      <c r="O1217" s="8"/>
      <c r="P1217" s="8"/>
      <c r="Q1217" s="8"/>
      <c r="R1217" s="8"/>
      <c r="S1217" s="8"/>
      <c r="T1217" s="8"/>
      <c r="U1217" s="8"/>
      <c r="V1217" s="8"/>
      <c r="W1217" s="8"/>
      <c r="X1217" s="8"/>
      <c r="Z1217" s="8"/>
      <c r="AA1217" s="8"/>
      <c r="AB1217" s="8"/>
      <c r="AC1217" s="8"/>
      <c r="AD1217" s="8"/>
      <c r="AE1217" s="8"/>
      <c r="AF1217" s="8"/>
      <c r="AG1217" s="8"/>
      <c r="AH1217" s="8"/>
      <c r="AI1217" s="8"/>
      <c r="AJ1217" s="8"/>
      <c r="AK1217" s="8"/>
      <c r="AL1217" s="8"/>
      <c r="AM1217" s="8"/>
      <c r="AN1217" s="8"/>
      <c r="AO1217" s="8"/>
      <c r="AP1217" s="8"/>
      <c r="AQ1217" s="8"/>
      <c r="AR1217" s="8"/>
      <c r="AS1217" s="8"/>
      <c r="AT1217" s="8"/>
      <c r="AU1217" s="8"/>
      <c r="AV1217" s="8"/>
      <c r="AW1217" s="8"/>
      <c r="AX1217" s="8"/>
      <c r="AY1217" s="8"/>
      <c r="AZ1217" s="8"/>
      <c r="BA1217" s="8"/>
      <c r="BB1217" s="8"/>
      <c r="BC1217" s="8"/>
      <c r="BD1217" s="8"/>
      <c r="BE1217" s="8"/>
      <c r="BF1217" s="8"/>
      <c r="BG1217" s="8"/>
      <c r="BH1217" s="8"/>
      <c r="BI1217" s="8"/>
      <c r="BJ1217" s="8"/>
      <c r="BK1217" s="8"/>
      <c r="BL1217" s="8"/>
      <c r="BM1217" s="8"/>
      <c r="BN1217" s="8"/>
      <c r="BO1217" s="8"/>
      <c r="BP1217" s="8"/>
      <c r="BQ1217" s="8"/>
      <c r="BR1217" s="8"/>
      <c r="BS1217" s="8"/>
      <c r="BT1217" s="8"/>
      <c r="BU1217" s="8"/>
      <c r="BV1217" s="8"/>
      <c r="BW1217" s="8"/>
      <c r="BX1217" s="8"/>
      <c r="BY1217" s="8"/>
      <c r="BZ1217" s="8"/>
      <c r="CA1217" s="8"/>
      <c r="CB1217" s="8"/>
      <c r="CC1217" s="8"/>
      <c r="CD1217" s="8"/>
      <c r="CE1217" s="8"/>
      <c r="CF1217" s="8"/>
      <c r="CG1217" s="8"/>
      <c r="CH1217" s="8"/>
    </row>
    <row r="1218" spans="1:86">
      <c r="A1218" s="8"/>
      <c r="B1218" s="8"/>
      <c r="C1218" s="8"/>
      <c r="D1218" s="8"/>
      <c r="E1218" s="8"/>
      <c r="F1218" s="8"/>
      <c r="G1218" s="8"/>
      <c r="H1218" s="8"/>
      <c r="I1218" s="8"/>
      <c r="J1218" s="8"/>
      <c r="K1218" s="8"/>
      <c r="L1218" s="8"/>
      <c r="M1218" s="8"/>
      <c r="N1218" s="8"/>
      <c r="O1218" s="8"/>
      <c r="P1218" s="8"/>
      <c r="Q1218" s="8"/>
      <c r="R1218" s="8"/>
      <c r="S1218" s="8"/>
      <c r="T1218" s="8"/>
      <c r="U1218" s="8"/>
      <c r="V1218" s="8"/>
      <c r="W1218" s="8"/>
      <c r="X1218" s="8"/>
      <c r="Z1218" s="8"/>
      <c r="AA1218" s="8"/>
      <c r="AB1218" s="8"/>
      <c r="AC1218" s="8"/>
      <c r="AD1218" s="8"/>
      <c r="AE1218" s="8"/>
      <c r="AF1218" s="8"/>
      <c r="AG1218" s="8"/>
      <c r="AH1218" s="8"/>
      <c r="AI1218" s="8"/>
      <c r="AJ1218" s="8"/>
      <c r="AK1218" s="8"/>
      <c r="AL1218" s="8"/>
      <c r="AM1218" s="8"/>
      <c r="AN1218" s="8"/>
      <c r="AO1218" s="8"/>
      <c r="AP1218" s="8"/>
      <c r="AQ1218" s="8"/>
      <c r="AR1218" s="8"/>
      <c r="AS1218" s="8"/>
      <c r="AT1218" s="8"/>
      <c r="AU1218" s="8"/>
      <c r="AV1218" s="8"/>
      <c r="AW1218" s="8"/>
      <c r="AX1218" s="8"/>
      <c r="AY1218" s="8"/>
      <c r="AZ1218" s="8"/>
      <c r="BA1218" s="8"/>
      <c r="BB1218" s="8"/>
      <c r="BC1218" s="8"/>
      <c r="BD1218" s="8"/>
      <c r="BE1218" s="8"/>
      <c r="BF1218" s="8"/>
      <c r="BG1218" s="8"/>
      <c r="BH1218" s="8"/>
      <c r="BI1218" s="8"/>
      <c r="BJ1218" s="8"/>
      <c r="BK1218" s="8"/>
      <c r="BL1218" s="8"/>
      <c r="BM1218" s="8"/>
      <c r="BN1218" s="8"/>
      <c r="BO1218" s="8"/>
      <c r="BP1218" s="8"/>
      <c r="BQ1218" s="8"/>
      <c r="BR1218" s="8"/>
      <c r="BS1218" s="8"/>
      <c r="BT1218" s="8"/>
      <c r="BU1218" s="8"/>
      <c r="BV1218" s="8"/>
      <c r="BW1218" s="8"/>
      <c r="BX1218" s="8"/>
      <c r="BY1218" s="8"/>
      <c r="BZ1218" s="8"/>
      <c r="CA1218" s="8"/>
      <c r="CB1218" s="8"/>
      <c r="CC1218" s="8"/>
      <c r="CD1218" s="8"/>
      <c r="CE1218" s="8"/>
      <c r="CF1218" s="8"/>
      <c r="CG1218" s="8"/>
      <c r="CH1218" s="8"/>
    </row>
  </sheetData>
  <mergeCells count="8">
    <mergeCell ref="A44:I44"/>
    <mergeCell ref="A1:J1"/>
    <mergeCell ref="A30:J30"/>
    <mergeCell ref="A41:I41"/>
    <mergeCell ref="A42:I42"/>
    <mergeCell ref="A43:I43"/>
    <mergeCell ref="A34:J34"/>
    <mergeCell ref="A39:J39"/>
  </mergeCells>
  <phoneticPr fontId="28" type="noConversion"/>
  <printOptions horizontalCentered="1" verticalCentered="1"/>
  <pageMargins left="0.25" right="0.25" top="0.5" bottom="0.5" header="0.3" footer="0.3"/>
  <pageSetup scale="69" firstPageNumber="63" orientation="landscape" useFirstPageNumber="1" r:id="rId1"/>
  <headerFooter scaleWithDoc="0" alignWithMargins="0">
    <oddFooter xml:space="preserve">&amp;R&amp;12 </oddFooter>
  </headerFooter>
  <colBreaks count="3" manualBreakCount="3">
    <brk id="9" max="65" man="1"/>
    <brk id="18" max="1048575" man="1"/>
    <brk id="28" max="36" man="1"/>
  </colBreaks>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K40"/>
  <sheetViews>
    <sheetView zoomScaleNormal="100" workbookViewId="0">
      <selection activeCell="A38" sqref="A38:I38"/>
    </sheetView>
  </sheetViews>
  <sheetFormatPr defaultColWidth="40.5703125" defaultRowHeight="12.75"/>
  <cols>
    <col min="1" max="1" width="58" style="22" bestFit="1" customWidth="1"/>
    <col min="2" max="2" width="8.5703125" style="22" customWidth="1"/>
    <col min="3" max="3" width="6.5703125" style="22" customWidth="1"/>
    <col min="4" max="4" width="10.5703125" style="22" customWidth="1"/>
    <col min="5" max="5" width="8.42578125" style="22" customWidth="1"/>
    <col min="6" max="7" width="6.5703125" style="23" customWidth="1"/>
    <col min="8" max="8" width="10.42578125" style="23" customWidth="1"/>
    <col min="9" max="9" width="13" style="22" customWidth="1"/>
    <col min="10" max="10" width="11.5703125" style="22" customWidth="1"/>
    <col min="11" max="11" width="19.42578125" style="22" customWidth="1"/>
    <col min="12" max="41" width="11.5703125" style="22" customWidth="1"/>
    <col min="42" max="16384" width="40.5703125" style="22"/>
  </cols>
  <sheetData>
    <row r="1" spans="1:11" ht="20.25">
      <c r="A1" s="2241" t="s">
        <v>249</v>
      </c>
      <c r="B1" s="2255"/>
      <c r="C1" s="2255"/>
      <c r="D1" s="2255"/>
      <c r="E1" s="2255"/>
      <c r="F1" s="2255"/>
      <c r="G1" s="2255"/>
      <c r="H1" s="2255"/>
      <c r="I1" s="2255"/>
      <c r="K1" s="1806"/>
    </row>
    <row r="2" spans="1:11" ht="15.75">
      <c r="A2" s="2256" t="s">
        <v>1346</v>
      </c>
      <c r="B2" s="2257"/>
      <c r="C2" s="2257"/>
      <c r="D2" s="2257"/>
      <c r="E2" s="2257"/>
      <c r="F2" s="2257"/>
      <c r="G2" s="2257"/>
      <c r="H2" s="2257"/>
      <c r="I2" s="2257"/>
      <c r="K2" s="2"/>
    </row>
    <row r="3" spans="1:11" ht="15.75">
      <c r="A3" s="2256" t="s">
        <v>1347</v>
      </c>
      <c r="B3" s="2257"/>
      <c r="C3" s="2257"/>
      <c r="D3" s="2257"/>
      <c r="E3" s="2257"/>
      <c r="F3" s="2257"/>
      <c r="G3" s="2257"/>
      <c r="H3" s="2257"/>
      <c r="I3" s="2257"/>
    </row>
    <row r="4" spans="1:11" ht="18" customHeight="1" thickBot="1">
      <c r="A4" s="2256" t="s">
        <v>4</v>
      </c>
      <c r="B4" s="2257"/>
      <c r="C4" s="2257"/>
      <c r="D4" s="2257"/>
      <c r="E4" s="2257"/>
      <c r="F4" s="2257"/>
      <c r="G4" s="2257"/>
      <c r="H4" s="2257"/>
      <c r="I4" s="2257"/>
    </row>
    <row r="5" spans="1:11" ht="27" customHeight="1">
      <c r="A5" s="2247" t="s">
        <v>1348</v>
      </c>
      <c r="B5" s="2249" t="s">
        <v>1349</v>
      </c>
      <c r="C5" s="2250"/>
      <c r="D5" s="2250"/>
      <c r="E5" s="2251"/>
      <c r="F5" s="2252" t="s">
        <v>1350</v>
      </c>
      <c r="G5" s="2253"/>
      <c r="H5" s="2254"/>
      <c r="I5" s="2258" t="s">
        <v>849</v>
      </c>
    </row>
    <row r="6" spans="1:11" ht="15" customHeight="1" thickBot="1">
      <c r="A6" s="2248"/>
      <c r="B6" s="370" t="s">
        <v>638</v>
      </c>
      <c r="C6" s="371" t="s">
        <v>639</v>
      </c>
      <c r="D6" s="371" t="s">
        <v>640</v>
      </c>
      <c r="E6" s="372" t="s">
        <v>641</v>
      </c>
      <c r="F6" s="373" t="s">
        <v>1068</v>
      </c>
      <c r="G6" s="374" t="s">
        <v>1329</v>
      </c>
      <c r="H6" s="375" t="s">
        <v>91</v>
      </c>
      <c r="I6" s="2259"/>
    </row>
    <row r="7" spans="1:11" ht="12.75" customHeight="1">
      <c r="A7" s="1764" t="s">
        <v>1351</v>
      </c>
      <c r="B7" s="1765"/>
      <c r="C7" s="1765" t="s">
        <v>178</v>
      </c>
      <c r="D7" s="1765" t="s">
        <v>178</v>
      </c>
      <c r="E7" s="1766" t="s">
        <v>178</v>
      </c>
      <c r="F7" s="1767"/>
      <c r="G7" s="1767"/>
      <c r="H7" s="1767"/>
      <c r="I7" s="1022"/>
    </row>
    <row r="8" spans="1:11" ht="12.75" customHeight="1">
      <c r="A8" s="1764" t="s">
        <v>1352</v>
      </c>
      <c r="B8" s="1765"/>
      <c r="C8" s="1765" t="s">
        <v>178</v>
      </c>
      <c r="D8" s="1765"/>
      <c r="E8" s="1766"/>
      <c r="F8" s="1767"/>
      <c r="G8" s="1767"/>
      <c r="H8" s="1767"/>
      <c r="I8" s="1768"/>
    </row>
    <row r="9" spans="1:11" ht="12.75" customHeight="1">
      <c r="A9" s="1764" t="s">
        <v>1353</v>
      </c>
      <c r="B9" s="1765"/>
      <c r="C9" s="1765" t="s">
        <v>178</v>
      </c>
      <c r="D9" s="1765" t="s">
        <v>178</v>
      </c>
      <c r="E9" s="1766" t="s">
        <v>178</v>
      </c>
      <c r="F9" s="1767"/>
      <c r="G9" s="1767"/>
      <c r="H9" s="1767"/>
      <c r="I9" s="1768"/>
    </row>
    <row r="10" spans="1:11" ht="12.75" customHeight="1">
      <c r="A10" s="1764" t="s">
        <v>1354</v>
      </c>
      <c r="B10" s="1765"/>
      <c r="C10" s="1765" t="s">
        <v>178</v>
      </c>
      <c r="D10" s="1765"/>
      <c r="E10" s="1766"/>
      <c r="F10" s="1767"/>
      <c r="G10" s="1767"/>
      <c r="H10" s="1767"/>
      <c r="I10" s="1768"/>
    </row>
    <row r="11" spans="1:11" ht="12.75" customHeight="1">
      <c r="A11" s="1764" t="s">
        <v>1355</v>
      </c>
      <c r="B11" s="1765"/>
      <c r="C11" s="1765" t="s">
        <v>178</v>
      </c>
      <c r="D11" s="1765"/>
      <c r="E11" s="1766" t="s">
        <v>178</v>
      </c>
      <c r="F11" s="1767"/>
      <c r="G11" s="1767"/>
      <c r="H11" s="1767"/>
      <c r="I11" s="1768"/>
    </row>
    <row r="12" spans="1:11" ht="12.75" customHeight="1">
      <c r="A12" s="1764" t="s">
        <v>1356</v>
      </c>
      <c r="B12" s="1765"/>
      <c r="C12" s="1765" t="s">
        <v>178</v>
      </c>
      <c r="D12" s="1765"/>
      <c r="E12" s="1766"/>
      <c r="F12" s="1767"/>
      <c r="G12" s="1767"/>
      <c r="H12" s="1767"/>
      <c r="I12" s="1768"/>
    </row>
    <row r="13" spans="1:11" ht="12.75" customHeight="1">
      <c r="A13" s="1764" t="s">
        <v>1357</v>
      </c>
      <c r="B13" s="1765"/>
      <c r="C13" s="1765" t="s">
        <v>178</v>
      </c>
      <c r="D13" s="1765"/>
      <c r="E13" s="1766"/>
      <c r="F13" s="1767"/>
      <c r="G13" s="1767"/>
      <c r="H13" s="1767"/>
      <c r="I13" s="1768"/>
    </row>
    <row r="14" spans="1:11" ht="12.75" customHeight="1">
      <c r="A14" s="1764" t="s">
        <v>1358</v>
      </c>
      <c r="B14" s="1765"/>
      <c r="C14" s="1765" t="s">
        <v>178</v>
      </c>
      <c r="D14" s="1765"/>
      <c r="E14" s="1766"/>
      <c r="F14" s="1767"/>
      <c r="G14" s="1767"/>
      <c r="H14" s="1767"/>
      <c r="I14" s="1768"/>
    </row>
    <row r="15" spans="1:11" ht="12.75" customHeight="1">
      <c r="A15" s="1764" t="s">
        <v>1359</v>
      </c>
      <c r="B15" s="1765"/>
      <c r="C15" s="1765" t="s">
        <v>178</v>
      </c>
      <c r="D15" s="1765"/>
      <c r="E15" s="1766"/>
      <c r="F15" s="1767"/>
      <c r="G15" s="1767"/>
      <c r="H15" s="1767"/>
      <c r="I15" s="1768"/>
    </row>
    <row r="16" spans="1:11" ht="12.75" customHeight="1">
      <c r="A16" s="1764" t="s">
        <v>1360</v>
      </c>
      <c r="B16" s="1765"/>
      <c r="C16" s="1765" t="s">
        <v>178</v>
      </c>
      <c r="D16" s="1765"/>
      <c r="E16" s="1766"/>
      <c r="F16" s="1767"/>
      <c r="G16" s="1767"/>
      <c r="H16" s="1767"/>
      <c r="I16" s="1768"/>
    </row>
    <row r="17" spans="1:9" ht="12.75" customHeight="1">
      <c r="A17" s="1764" t="s">
        <v>1361</v>
      </c>
      <c r="B17" s="1765"/>
      <c r="C17" s="1765" t="s">
        <v>178</v>
      </c>
      <c r="D17" s="1765"/>
      <c r="E17" s="1766"/>
      <c r="F17" s="1767"/>
      <c r="G17" s="1767"/>
      <c r="H17" s="1767"/>
      <c r="I17" s="1768"/>
    </row>
    <row r="18" spans="1:9" ht="12.75" customHeight="1">
      <c r="A18" s="1764" t="s">
        <v>1362</v>
      </c>
      <c r="B18" s="1765"/>
      <c r="C18" s="1765" t="s">
        <v>178</v>
      </c>
      <c r="D18" s="1765"/>
      <c r="E18" s="1766"/>
      <c r="F18" s="1767"/>
      <c r="G18" s="1767"/>
      <c r="H18" s="1767"/>
      <c r="I18" s="1768"/>
    </row>
    <row r="19" spans="1:9" ht="12.75" customHeight="1">
      <c r="A19" s="1764" t="s">
        <v>1363</v>
      </c>
      <c r="B19" s="1765"/>
      <c r="C19" s="1765" t="s">
        <v>178</v>
      </c>
      <c r="D19" s="1765"/>
      <c r="E19" s="1766"/>
      <c r="F19" s="1767"/>
      <c r="G19" s="1767"/>
      <c r="H19" s="1767"/>
      <c r="I19" s="1768"/>
    </row>
    <row r="20" spans="1:9" ht="12.75" customHeight="1">
      <c r="A20" s="1764" t="s">
        <v>1364</v>
      </c>
      <c r="B20" s="1765"/>
      <c r="C20" s="1765" t="s">
        <v>178</v>
      </c>
      <c r="D20" s="1765"/>
      <c r="E20" s="1766"/>
      <c r="F20" s="1767"/>
      <c r="G20" s="1767"/>
      <c r="H20" s="1767"/>
      <c r="I20" s="1768"/>
    </row>
    <row r="21" spans="1:9" ht="12.75" customHeight="1">
      <c r="A21" s="1764" t="s">
        <v>1365</v>
      </c>
      <c r="B21" s="1765"/>
      <c r="C21" s="1765" t="s">
        <v>178</v>
      </c>
      <c r="D21" s="1765"/>
      <c r="E21" s="1766"/>
      <c r="F21" s="1767"/>
      <c r="G21" s="1767"/>
      <c r="H21" s="1767"/>
      <c r="I21" s="1768"/>
    </row>
    <row r="22" spans="1:9" ht="12.75" customHeight="1">
      <c r="A22" s="1764" t="s">
        <v>1366</v>
      </c>
      <c r="B22" s="1765"/>
      <c r="C22" s="1765" t="s">
        <v>178</v>
      </c>
      <c r="D22" s="1765"/>
      <c r="E22" s="1766"/>
      <c r="F22" s="1767"/>
      <c r="G22" s="1767"/>
      <c r="H22" s="1767"/>
      <c r="I22" s="1768"/>
    </row>
    <row r="23" spans="1:9" ht="12.75" customHeight="1">
      <c r="A23" s="1764" t="s">
        <v>1367</v>
      </c>
      <c r="B23" s="1765"/>
      <c r="C23" s="1765" t="s">
        <v>178</v>
      </c>
      <c r="D23" s="1765"/>
      <c r="E23" s="1766"/>
      <c r="F23" s="1767"/>
      <c r="G23" s="1767"/>
      <c r="H23" s="1767"/>
      <c r="I23" s="1768"/>
    </row>
    <row r="24" spans="1:9" ht="12.75" customHeight="1">
      <c r="A24" s="1764" t="s">
        <v>1368</v>
      </c>
      <c r="B24" s="1765"/>
      <c r="C24" s="1765" t="s">
        <v>178</v>
      </c>
      <c r="D24" s="1765"/>
      <c r="E24" s="1766"/>
      <c r="F24" s="1767"/>
      <c r="G24" s="1767"/>
      <c r="H24" s="1767"/>
      <c r="I24" s="1768"/>
    </row>
    <row r="25" spans="1:9" ht="12.75" customHeight="1">
      <c r="A25" s="1764" t="s">
        <v>1369</v>
      </c>
      <c r="B25" s="1765"/>
      <c r="C25" s="1765" t="s">
        <v>178</v>
      </c>
      <c r="D25" s="1765"/>
      <c r="E25" s="1766"/>
      <c r="F25" s="1767"/>
      <c r="G25" s="1767"/>
      <c r="H25" s="1767"/>
      <c r="I25" s="1768"/>
    </row>
    <row r="26" spans="1:9" ht="12.75" customHeight="1">
      <c r="A26" s="1764" t="s">
        <v>1370</v>
      </c>
      <c r="B26" s="1765"/>
      <c r="C26" s="1765" t="s">
        <v>178</v>
      </c>
      <c r="D26" s="1765"/>
      <c r="E26" s="1766"/>
      <c r="F26" s="1767"/>
      <c r="G26" s="1767"/>
      <c r="H26" s="1767"/>
      <c r="I26" s="1768"/>
    </row>
    <row r="27" spans="1:9" ht="12.75" customHeight="1">
      <c r="A27" s="1764" t="s">
        <v>1371</v>
      </c>
      <c r="B27" s="1765"/>
      <c r="C27" s="1765" t="s">
        <v>178</v>
      </c>
      <c r="D27" s="1765" t="s">
        <v>178</v>
      </c>
      <c r="E27" s="1766" t="s">
        <v>178</v>
      </c>
      <c r="F27" s="1767"/>
      <c r="G27" s="1767"/>
      <c r="H27" s="1767"/>
      <c r="I27" s="1768"/>
    </row>
    <row r="28" spans="1:9" ht="12.75" customHeight="1">
      <c r="A28" s="1764" t="s">
        <v>1372</v>
      </c>
      <c r="B28" s="1765"/>
      <c r="C28" s="1765" t="s">
        <v>178</v>
      </c>
      <c r="D28" s="1765" t="s">
        <v>178</v>
      </c>
      <c r="E28" s="1766" t="s">
        <v>178</v>
      </c>
      <c r="F28" s="1767"/>
      <c r="G28" s="1767"/>
      <c r="H28" s="1767"/>
      <c r="I28" s="1768"/>
    </row>
    <row r="29" spans="1:9" ht="12.75" customHeight="1">
      <c r="A29" s="1764" t="s">
        <v>1373</v>
      </c>
      <c r="B29" s="1765"/>
      <c r="C29" s="1765" t="s">
        <v>178</v>
      </c>
      <c r="D29" s="1765"/>
      <c r="E29" s="1766"/>
      <c r="F29" s="1767"/>
      <c r="G29" s="1767"/>
      <c r="H29" s="1767"/>
      <c r="I29" s="1768"/>
    </row>
    <row r="30" spans="1:9" ht="12.75" customHeight="1">
      <c r="A30" s="1764" t="s">
        <v>1374</v>
      </c>
      <c r="B30" s="1765"/>
      <c r="C30" s="1765" t="s">
        <v>178</v>
      </c>
      <c r="D30" s="1765"/>
      <c r="E30" s="1766"/>
      <c r="F30" s="1767"/>
      <c r="G30" s="1767"/>
      <c r="H30" s="1767"/>
      <c r="I30" s="1768"/>
    </row>
    <row r="31" spans="1:9" ht="12.75" customHeight="1">
      <c r="A31" s="1764" t="s">
        <v>1375</v>
      </c>
      <c r="B31" s="1765"/>
      <c r="C31" s="1765" t="s">
        <v>178</v>
      </c>
      <c r="D31" s="1765"/>
      <c r="E31" s="1766"/>
      <c r="F31" s="1767"/>
      <c r="G31" s="1767"/>
      <c r="H31" s="1767"/>
      <c r="I31" s="1768"/>
    </row>
    <row r="32" spans="1:9" ht="12.75" customHeight="1">
      <c r="A32" s="1764" t="s">
        <v>1376</v>
      </c>
      <c r="B32" s="1765" t="s">
        <v>178</v>
      </c>
      <c r="C32" s="1765"/>
      <c r="D32" s="1765"/>
      <c r="E32" s="1766"/>
      <c r="F32" s="1767"/>
      <c r="G32" s="1767"/>
      <c r="H32" s="1767"/>
      <c r="I32" s="1768"/>
    </row>
    <row r="33" spans="1:9" ht="12.75" customHeight="1">
      <c r="A33" s="1764" t="s">
        <v>1377</v>
      </c>
      <c r="B33" s="1765"/>
      <c r="C33" s="1766" t="s">
        <v>178</v>
      </c>
      <c r="D33" s="1766"/>
      <c r="E33" s="1766"/>
      <c r="F33" s="1767">
        <v>4</v>
      </c>
      <c r="G33" s="1767"/>
      <c r="H33" s="1767">
        <v>4</v>
      </c>
      <c r="I33" s="1768">
        <f>H33*30</f>
        <v>120</v>
      </c>
    </row>
    <row r="34" spans="1:9" ht="12.75" customHeight="1">
      <c r="A34" s="1764" t="s">
        <v>1378</v>
      </c>
      <c r="B34" s="1765"/>
      <c r="C34" s="1766" t="s">
        <v>178</v>
      </c>
      <c r="D34" s="1766"/>
      <c r="E34" s="1766"/>
      <c r="F34" s="1767"/>
      <c r="G34" s="1767"/>
      <c r="H34" s="1767"/>
      <c r="I34" s="1768"/>
    </row>
    <row r="35" spans="1:9" ht="12.75" customHeight="1" thickBot="1">
      <c r="A35" s="682" t="s">
        <v>1379</v>
      </c>
      <c r="B35" s="1820"/>
      <c r="C35" s="1820"/>
      <c r="D35" s="1820"/>
      <c r="E35" s="1820"/>
      <c r="F35" s="1821">
        <f>SUM(F7:F34)</f>
        <v>4</v>
      </c>
      <c r="G35" s="1821">
        <f t="shared" ref="G35:H35" si="0">SUM(G7:G34)</f>
        <v>0</v>
      </c>
      <c r="H35" s="1821">
        <f t="shared" si="0"/>
        <v>4</v>
      </c>
      <c r="I35" s="1023">
        <f>SUM(I7:I34)</f>
        <v>120</v>
      </c>
    </row>
    <row r="36" spans="1:9" ht="12.75" customHeight="1"/>
    <row r="37" spans="1:9" ht="14.25">
      <c r="A37" s="2246" t="s">
        <v>1380</v>
      </c>
      <c r="B37" s="2246"/>
      <c r="C37" s="2246"/>
      <c r="D37" s="2246"/>
      <c r="E37" s="2246"/>
      <c r="F37" s="2246"/>
      <c r="G37" s="2246"/>
      <c r="H37" s="2246"/>
      <c r="I37" s="2246"/>
    </row>
    <row r="38" spans="1:9" ht="14.25">
      <c r="A38" s="2246" t="s">
        <v>1381</v>
      </c>
      <c r="B38" s="2246"/>
      <c r="C38" s="2246"/>
      <c r="D38" s="2246"/>
      <c r="E38" s="2246"/>
      <c r="F38" s="2246"/>
      <c r="G38" s="2246"/>
      <c r="H38" s="2246"/>
      <c r="I38" s="2246"/>
    </row>
    <row r="39" spans="1:9">
      <c r="A39" s="70"/>
    </row>
    <row r="40" spans="1:9" ht="14.25" customHeight="1"/>
  </sheetData>
  <mergeCells count="10">
    <mergeCell ref="A1:I1"/>
    <mergeCell ref="A2:I2"/>
    <mergeCell ref="A4:I4"/>
    <mergeCell ref="A3:I3"/>
    <mergeCell ref="I5:I6"/>
    <mergeCell ref="A37:I37"/>
    <mergeCell ref="A38:I38"/>
    <mergeCell ref="A5:A6"/>
    <mergeCell ref="B5:E5"/>
    <mergeCell ref="F5:H5"/>
  </mergeCells>
  <printOptions horizontalCentered="1" verticalCentered="1" headings="1"/>
  <pageMargins left="0.25" right="0.25" top="0.25" bottom="0.25" header="0.3" footer="0.3"/>
  <pageSetup firstPageNumber="81" orientation="landscape" useFirstPageNumber="1" r:id="rId1"/>
  <headerFooter scaleWithDoc="0" alignWithMargins="0"/>
  <customProperties>
    <customPr name="_pios_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K20"/>
  <sheetViews>
    <sheetView zoomScaleNormal="100" workbookViewId="0">
      <selection activeCell="F23" sqref="F23"/>
    </sheetView>
  </sheetViews>
  <sheetFormatPr defaultColWidth="9" defaultRowHeight="15"/>
  <cols>
    <col min="1" max="1" width="25.42578125" style="2" customWidth="1"/>
    <col min="2" max="2" width="12.85546875" style="17" customWidth="1"/>
    <col min="3" max="3" width="12" style="17" customWidth="1"/>
    <col min="4" max="4" width="10.7109375" style="1" customWidth="1"/>
    <col min="5" max="5" width="11.85546875" style="1" customWidth="1"/>
    <col min="6" max="6" width="13.85546875" style="1" customWidth="1"/>
    <col min="7" max="7" width="12.5703125" style="17" customWidth="1"/>
    <col min="8" max="8" width="14.5703125" style="1" customWidth="1"/>
    <col min="9" max="9" width="14.7109375" style="1" customWidth="1"/>
    <col min="10" max="10" width="9" style="1"/>
    <col min="11" max="11" width="19.28515625" style="1" customWidth="1"/>
    <col min="12" max="16384" width="9" style="1"/>
  </cols>
  <sheetData>
    <row r="1" spans="1:11" ht="21" customHeight="1">
      <c r="A1" s="2138" t="s">
        <v>249</v>
      </c>
      <c r="B1" s="1977"/>
      <c r="C1" s="1977"/>
      <c r="D1" s="1977"/>
      <c r="E1" s="1977"/>
      <c r="F1" s="1977"/>
      <c r="G1" s="1977"/>
      <c r="H1" s="1977"/>
      <c r="I1" s="1977"/>
      <c r="K1" s="1808"/>
    </row>
    <row r="2" spans="1:11" s="2" customFormat="1" ht="15.75" customHeight="1">
      <c r="A2" s="2138" t="s">
        <v>1382</v>
      </c>
      <c r="B2" s="1977"/>
      <c r="C2" s="1977"/>
      <c r="D2" s="1977"/>
      <c r="E2" s="1977"/>
      <c r="F2" s="1977"/>
      <c r="G2" s="1977"/>
      <c r="H2" s="1977"/>
      <c r="I2" s="1977"/>
    </row>
    <row r="3" spans="1:11" s="2" customFormat="1" ht="18" customHeight="1">
      <c r="A3" s="2138" t="s">
        <v>1383</v>
      </c>
      <c r="B3" s="1977"/>
      <c r="C3" s="1977"/>
      <c r="D3" s="1977"/>
      <c r="E3" s="1977"/>
      <c r="F3" s="1977"/>
      <c r="G3" s="1977"/>
      <c r="H3" s="1977"/>
      <c r="I3" s="1977"/>
    </row>
    <row r="4" spans="1:11" s="2" customFormat="1" ht="18.75" customHeight="1" thickBot="1">
      <c r="A4" s="2260" t="s">
        <v>4</v>
      </c>
      <c r="B4" s="2261"/>
      <c r="C4" s="2261"/>
      <c r="D4" s="2261"/>
      <c r="E4" s="2261"/>
      <c r="F4" s="2261"/>
      <c r="G4" s="2261"/>
      <c r="H4" s="2261"/>
      <c r="I4" s="2261"/>
    </row>
    <row r="5" spans="1:11" s="26" customFormat="1" ht="48.75" customHeight="1" thickBot="1">
      <c r="A5" s="148"/>
      <c r="B5" s="1899" t="s">
        <v>1384</v>
      </c>
      <c r="C5" s="1899" t="s">
        <v>1385</v>
      </c>
      <c r="D5" s="1900" t="s">
        <v>1386</v>
      </c>
      <c r="E5" s="1899" t="s">
        <v>91</v>
      </c>
      <c r="F5" s="1899" t="s">
        <v>1387</v>
      </c>
      <c r="G5" s="1899" t="s">
        <v>32</v>
      </c>
      <c r="H5" s="1901" t="s">
        <v>1388</v>
      </c>
      <c r="I5" s="177" t="s">
        <v>1389</v>
      </c>
    </row>
    <row r="6" spans="1:11" ht="14.25">
      <c r="A6" s="683" t="s">
        <v>1248</v>
      </c>
      <c r="B6" s="684" t="s">
        <v>12</v>
      </c>
      <c r="C6" s="1726">
        <v>1758224</v>
      </c>
      <c r="D6" s="684" t="s">
        <v>12</v>
      </c>
      <c r="E6" s="1011">
        <f>C6</f>
        <v>1758224</v>
      </c>
      <c r="F6" s="1726">
        <v>1589475.7039724293</v>
      </c>
      <c r="G6" s="1012">
        <f>E6/F6</f>
        <v>1.1061660116010794</v>
      </c>
      <c r="H6" s="1013">
        <v>1.1866051711946499E-3</v>
      </c>
      <c r="I6" s="1769">
        <v>5783253</v>
      </c>
    </row>
    <row r="7" spans="1:11" ht="14.25">
      <c r="A7" s="1770" t="s">
        <v>1249</v>
      </c>
      <c r="B7" s="1771" t="s">
        <v>12</v>
      </c>
      <c r="C7" s="1009">
        <v>1759932</v>
      </c>
      <c r="D7" s="1771" t="s">
        <v>12</v>
      </c>
      <c r="E7" s="1014">
        <f t="shared" ref="E7:E17" si="0">C7</f>
        <v>1759932</v>
      </c>
      <c r="F7" s="1009">
        <v>1589475.7039724293</v>
      </c>
      <c r="G7" s="1772">
        <f t="shared" ref="G7:G17" si="1">E7/F7</f>
        <v>1.1072405797720375</v>
      </c>
      <c r="H7" s="1773">
        <f>+(E7-E6)/+E7</f>
        <v>9.7049204173797624E-4</v>
      </c>
      <c r="I7" s="1015">
        <v>5776141</v>
      </c>
    </row>
    <row r="8" spans="1:11" ht="14.25">
      <c r="A8" s="1770" t="s">
        <v>1250</v>
      </c>
      <c r="B8" s="1771" t="s">
        <v>12</v>
      </c>
      <c r="C8" s="1009">
        <v>1765712</v>
      </c>
      <c r="D8" s="1771" t="s">
        <v>12</v>
      </c>
      <c r="E8" s="1014">
        <f t="shared" si="0"/>
        <v>1765712</v>
      </c>
      <c r="F8" s="1009">
        <v>1589475.7039724293</v>
      </c>
      <c r="G8" s="1772">
        <f t="shared" si="1"/>
        <v>1.1108769989922587</v>
      </c>
      <c r="H8" s="1773">
        <f t="shared" ref="H8:H17" si="2">+(E8-E7)/+E8</f>
        <v>3.2734670206692822E-3</v>
      </c>
      <c r="I8" s="1015">
        <v>5776192</v>
      </c>
    </row>
    <row r="9" spans="1:11" ht="14.25">
      <c r="A9" s="1770" t="s">
        <v>1251</v>
      </c>
      <c r="B9" s="1771" t="s">
        <v>12</v>
      </c>
      <c r="C9" s="1009">
        <v>1772161</v>
      </c>
      <c r="D9" s="1771" t="s">
        <v>12</v>
      </c>
      <c r="E9" s="1014">
        <f t="shared" si="0"/>
        <v>1772161</v>
      </c>
      <c r="F9" s="1009">
        <v>1587935.0402076519</v>
      </c>
      <c r="G9" s="1772">
        <f t="shared" si="1"/>
        <v>1.1160160555234409</v>
      </c>
      <c r="H9" s="1773">
        <f t="shared" si="2"/>
        <v>3.6390598822567477E-3</v>
      </c>
      <c r="I9" s="1016">
        <v>5778319</v>
      </c>
    </row>
    <row r="10" spans="1:11" ht="14.25">
      <c r="A10" s="1770" t="s">
        <v>1252</v>
      </c>
      <c r="B10" s="1771" t="s">
        <v>12</v>
      </c>
      <c r="C10" s="1009">
        <v>1771397</v>
      </c>
      <c r="D10" s="1771" t="s">
        <v>12</v>
      </c>
      <c r="E10" s="1014">
        <f t="shared" si="0"/>
        <v>1771397</v>
      </c>
      <c r="F10" s="1009">
        <v>1587935.0402076519</v>
      </c>
      <c r="G10" s="1772">
        <f t="shared" si="1"/>
        <v>1.1155349275297539</v>
      </c>
      <c r="H10" s="1773">
        <f t="shared" si="2"/>
        <v>-4.3129800942420023E-4</v>
      </c>
      <c r="I10" s="1769">
        <v>5779715</v>
      </c>
    </row>
    <row r="11" spans="1:11" ht="14.25">
      <c r="A11" s="1770" t="s">
        <v>1253</v>
      </c>
      <c r="B11" s="1771" t="s">
        <v>12</v>
      </c>
      <c r="C11" s="1009">
        <v>1766341</v>
      </c>
      <c r="D11" s="1771" t="s">
        <v>12</v>
      </c>
      <c r="E11" s="1014">
        <f t="shared" si="0"/>
        <v>1766341</v>
      </c>
      <c r="F11" s="1009">
        <v>1587935.0402076519</v>
      </c>
      <c r="G11" s="1772">
        <f t="shared" si="1"/>
        <v>1.112350918189335</v>
      </c>
      <c r="H11" s="1773">
        <f t="shared" si="2"/>
        <v>-2.8624144488521752E-3</v>
      </c>
      <c r="I11" s="1015">
        <v>5778753</v>
      </c>
    </row>
    <row r="12" spans="1:11" ht="14.25">
      <c r="A12" s="1770" t="s">
        <v>1254</v>
      </c>
      <c r="B12" s="1771" t="s">
        <v>12</v>
      </c>
      <c r="C12" s="1009">
        <v>1759511</v>
      </c>
      <c r="D12" s="1771" t="s">
        <v>12</v>
      </c>
      <c r="E12" s="1014">
        <f t="shared" si="0"/>
        <v>1759511</v>
      </c>
      <c r="F12" s="1009">
        <v>1587268.9431300724</v>
      </c>
      <c r="G12" s="1772">
        <f t="shared" si="1"/>
        <v>1.1085147275232821</v>
      </c>
      <c r="H12" s="1773">
        <f t="shared" si="2"/>
        <v>-3.8817603300007786E-3</v>
      </c>
      <c r="I12" s="1015">
        <v>5776035</v>
      </c>
    </row>
    <row r="13" spans="1:11" ht="14.25">
      <c r="A13" s="1770" t="s">
        <v>1255</v>
      </c>
      <c r="B13" s="1771" t="s">
        <v>12</v>
      </c>
      <c r="C13" s="1009">
        <v>1753904</v>
      </c>
      <c r="D13" s="1771" t="s">
        <v>12</v>
      </c>
      <c r="E13" s="1014">
        <f t="shared" si="0"/>
        <v>1753904</v>
      </c>
      <c r="F13" s="1009">
        <v>1587268.9431300724</v>
      </c>
      <c r="G13" s="1772">
        <f t="shared" si="1"/>
        <v>1.1049822448748512</v>
      </c>
      <c r="H13" s="1773">
        <f t="shared" si="2"/>
        <v>-3.196868243643894E-3</v>
      </c>
      <c r="I13" s="1015">
        <v>5774947</v>
      </c>
    </row>
    <row r="14" spans="1:11" ht="14.25">
      <c r="A14" s="1770" t="s">
        <v>1256</v>
      </c>
      <c r="B14" s="1771" t="s">
        <v>12</v>
      </c>
      <c r="C14" s="1009">
        <v>1751213</v>
      </c>
      <c r="D14" s="1771" t="s">
        <v>12</v>
      </c>
      <c r="E14" s="1014">
        <f t="shared" si="0"/>
        <v>1751213</v>
      </c>
      <c r="F14" s="1009">
        <v>1587268.9431300724</v>
      </c>
      <c r="G14" s="1772">
        <f t="shared" si="1"/>
        <v>1.1032868800082689</v>
      </c>
      <c r="H14" s="1773">
        <f t="shared" si="2"/>
        <v>-1.5366491683193307E-3</v>
      </c>
      <c r="I14" s="1015">
        <v>5756421</v>
      </c>
    </row>
    <row r="15" spans="1:11" ht="14.25">
      <c r="A15" s="1770" t="s">
        <v>1257</v>
      </c>
      <c r="B15" s="1771" t="s">
        <v>12</v>
      </c>
      <c r="C15" s="1009">
        <v>1747505</v>
      </c>
      <c r="D15" s="1771" t="s">
        <v>12</v>
      </c>
      <c r="E15" s="1014">
        <f t="shared" si="0"/>
        <v>1747505</v>
      </c>
      <c r="F15" s="1009">
        <v>1586607.4980986575</v>
      </c>
      <c r="G15" s="1772">
        <f t="shared" si="1"/>
        <v>1.1014097702766168</v>
      </c>
      <c r="H15" s="1773">
        <f t="shared" si="2"/>
        <v>-2.1218823408230593E-3</v>
      </c>
      <c r="I15" s="1015">
        <v>5773987</v>
      </c>
    </row>
    <row r="16" spans="1:11" ht="14.25">
      <c r="A16" s="1770" t="s">
        <v>1258</v>
      </c>
      <c r="B16" s="1771" t="s">
        <v>12</v>
      </c>
      <c r="C16" s="1009">
        <v>1738775</v>
      </c>
      <c r="D16" s="1771" t="s">
        <v>12</v>
      </c>
      <c r="E16" s="1014">
        <f t="shared" si="0"/>
        <v>1738775</v>
      </c>
      <c r="F16" s="1726">
        <v>1586607.4980986575</v>
      </c>
      <c r="G16" s="1772">
        <f t="shared" si="1"/>
        <v>1.0959074642491577</v>
      </c>
      <c r="H16" s="1773">
        <f t="shared" si="2"/>
        <v>-5.0207761211197542E-3</v>
      </c>
      <c r="I16" s="1015">
        <v>5773172</v>
      </c>
    </row>
    <row r="17" spans="1:10" thickBot="1">
      <c r="A17" s="376" t="s">
        <v>1259</v>
      </c>
      <c r="B17" s="377" t="s">
        <v>12</v>
      </c>
      <c r="C17" s="1010">
        <v>1729600</v>
      </c>
      <c r="D17" s="377" t="s">
        <v>12</v>
      </c>
      <c r="E17" s="1017">
        <f t="shared" si="0"/>
        <v>1729600</v>
      </c>
      <c r="F17" s="1018">
        <v>1586607.4980986575</v>
      </c>
      <c r="G17" s="1019">
        <f t="shared" si="1"/>
        <v>1.0901246855776872</v>
      </c>
      <c r="H17" s="1020">
        <f t="shared" si="2"/>
        <v>-5.3046947271045333E-3</v>
      </c>
      <c r="I17" s="1021">
        <v>5774501</v>
      </c>
    </row>
    <row r="18" spans="1:10" ht="14.25">
      <c r="A18" s="25"/>
      <c r="B18" s="24"/>
      <c r="C18" s="24"/>
      <c r="D18" s="24"/>
      <c r="E18" s="24"/>
      <c r="F18" s="24"/>
      <c r="G18" s="24"/>
      <c r="H18" s="24"/>
    </row>
    <row r="19" spans="1:10" ht="14.25">
      <c r="A19" s="2043" t="s">
        <v>1390</v>
      </c>
      <c r="B19" s="2043"/>
      <c r="C19" s="2043"/>
      <c r="D19" s="2043"/>
      <c r="E19" s="2043"/>
      <c r="F19" s="2043"/>
      <c r="G19" s="2043"/>
      <c r="H19" s="2043"/>
      <c r="I19" s="2043"/>
    </row>
    <row r="20" spans="1:10" ht="14.25">
      <c r="A20" s="2043" t="s">
        <v>1391</v>
      </c>
      <c r="B20" s="2043"/>
      <c r="C20" s="2043"/>
      <c r="D20" s="2043"/>
      <c r="E20" s="2043"/>
      <c r="F20" s="2043"/>
      <c r="G20" s="2043"/>
      <c r="H20" s="2043"/>
      <c r="I20" s="2043"/>
      <c r="J20" s="499"/>
    </row>
  </sheetData>
  <mergeCells count="6">
    <mergeCell ref="A20:I20"/>
    <mergeCell ref="A1:I1"/>
    <mergeCell ref="A2:I2"/>
    <mergeCell ref="A3:I3"/>
    <mergeCell ref="A4:I4"/>
    <mergeCell ref="A19:I19"/>
  </mergeCells>
  <printOptions horizontalCentered="1" verticalCentered="1" headings="1"/>
  <pageMargins left="0.25" right="0.25" top="0.5" bottom="0.5" header="0.3" footer="0.3"/>
  <pageSetup firstPageNumber="106" orientation="landscape" useFirstPageNumber="1" r:id="rId1"/>
  <headerFooter scaleWithDoc="0" alignWithMargins="0"/>
  <customProperties>
    <customPr name="_pios_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G26"/>
  <sheetViews>
    <sheetView zoomScaleNormal="100" workbookViewId="0">
      <selection activeCell="C23" sqref="C23"/>
    </sheetView>
  </sheetViews>
  <sheetFormatPr defaultColWidth="9" defaultRowHeight="15"/>
  <cols>
    <col min="1" max="1" width="16.5703125" style="2" customWidth="1"/>
    <col min="2" max="3" width="16.5703125" style="17" customWidth="1"/>
    <col min="4" max="4" width="16.5703125" style="1" customWidth="1"/>
    <col min="5" max="6" width="9" style="1"/>
    <col min="7" max="7" width="21" style="1" customWidth="1"/>
    <col min="8" max="16384" width="9" style="1"/>
  </cols>
  <sheetData>
    <row r="1" spans="1:7" ht="19.5" customHeight="1">
      <c r="A1" s="2135" t="s">
        <v>249</v>
      </c>
      <c r="B1" s="2263"/>
      <c r="C1" s="2263"/>
      <c r="D1" s="2263"/>
      <c r="G1" s="1794"/>
    </row>
    <row r="2" spans="1:7" s="2" customFormat="1" ht="15" customHeight="1">
      <c r="A2" s="2138" t="s">
        <v>1392</v>
      </c>
      <c r="B2" s="2264"/>
      <c r="C2" s="2264"/>
      <c r="D2" s="2264"/>
    </row>
    <row r="3" spans="1:7" s="2" customFormat="1" ht="15.75">
      <c r="A3" s="2239" t="s">
        <v>1393</v>
      </c>
      <c r="B3" s="2265"/>
      <c r="C3" s="2265"/>
      <c r="D3" s="2265"/>
    </row>
    <row r="4" spans="1:7" s="2" customFormat="1" ht="26.25" customHeight="1" thickBot="1">
      <c r="A4" s="2239" t="s">
        <v>4</v>
      </c>
      <c r="B4" s="2102"/>
      <c r="C4" s="2102"/>
      <c r="D4" s="2102"/>
    </row>
    <row r="5" spans="1:7">
      <c r="A5" s="2266" t="s">
        <v>1394</v>
      </c>
      <c r="B5" s="2267"/>
      <c r="C5" s="2267"/>
      <c r="D5" s="2268"/>
    </row>
    <row r="6" spans="1:7" ht="15.75" thickBot="1">
      <c r="A6" s="2269" t="s">
        <v>1395</v>
      </c>
      <c r="B6" s="2270"/>
      <c r="C6" s="2270"/>
      <c r="D6" s="2271"/>
    </row>
    <row r="7" spans="1:7" ht="14.25">
      <c r="A7" s="2164" t="s">
        <v>599</v>
      </c>
      <c r="B7" s="685" t="s">
        <v>1396</v>
      </c>
      <c r="C7" s="685" t="s">
        <v>1396</v>
      </c>
      <c r="D7" s="2162" t="s">
        <v>91</v>
      </c>
    </row>
    <row r="8" spans="1:7" thickBot="1">
      <c r="A8" s="2165"/>
      <c r="B8" s="378" t="s">
        <v>1397</v>
      </c>
      <c r="C8" s="378" t="s">
        <v>1398</v>
      </c>
      <c r="D8" s="2275" t="s">
        <v>91</v>
      </c>
    </row>
    <row r="9" spans="1:7" ht="14.25">
      <c r="A9" s="132" t="s">
        <v>1399</v>
      </c>
      <c r="B9" s="837">
        <v>20.399999999999999</v>
      </c>
      <c r="C9" s="837">
        <v>9.75</v>
      </c>
      <c r="D9" s="838">
        <f>SUM(B9:C9)</f>
        <v>30.15</v>
      </c>
    </row>
    <row r="10" spans="1:7" thickBot="1">
      <c r="A10" s="379" t="s">
        <v>976</v>
      </c>
      <c r="B10" s="839">
        <v>17.47</v>
      </c>
      <c r="C10" s="839">
        <v>6.69</v>
      </c>
      <c r="D10" s="840">
        <f>SUM(B10:C10)</f>
        <v>24.16</v>
      </c>
    </row>
    <row r="11" spans="1:7" ht="14.25">
      <c r="A11" s="2164" t="s">
        <v>599</v>
      </c>
      <c r="B11" s="685" t="s">
        <v>1400</v>
      </c>
      <c r="C11" s="685" t="s">
        <v>1400</v>
      </c>
      <c r="D11" s="2162" t="s">
        <v>91</v>
      </c>
    </row>
    <row r="12" spans="1:7" thickBot="1">
      <c r="A12" s="2165"/>
      <c r="B12" s="378" t="s">
        <v>1397</v>
      </c>
      <c r="C12" s="378" t="s">
        <v>1401</v>
      </c>
      <c r="D12" s="2275" t="s">
        <v>91</v>
      </c>
    </row>
    <row r="13" spans="1:7" ht="14.25">
      <c r="A13" s="132" t="s">
        <v>1399</v>
      </c>
      <c r="B13" s="131" t="s">
        <v>12</v>
      </c>
      <c r="C13" s="131" t="s">
        <v>12</v>
      </c>
      <c r="D13" s="134" t="s">
        <v>12</v>
      </c>
    </row>
    <row r="14" spans="1:7" thickBot="1">
      <c r="A14" s="379" t="s">
        <v>976</v>
      </c>
      <c r="B14" s="380" t="s">
        <v>12</v>
      </c>
      <c r="C14" s="380" t="s">
        <v>12</v>
      </c>
      <c r="D14" s="381" t="s">
        <v>12</v>
      </c>
    </row>
    <row r="16" spans="1:7" ht="15.75" thickBot="1"/>
    <row r="17" spans="1:5">
      <c r="A17" s="2266" t="s">
        <v>1402</v>
      </c>
      <c r="B17" s="2267"/>
      <c r="C17" s="2268"/>
    </row>
    <row r="18" spans="1:5">
      <c r="A18" s="2276" t="s">
        <v>1403</v>
      </c>
      <c r="B18" s="2277"/>
      <c r="C18" s="2278"/>
    </row>
    <row r="19" spans="1:5" thickBot="1">
      <c r="A19" s="2272" t="s">
        <v>1404</v>
      </c>
      <c r="B19" s="2273"/>
      <c r="C19" s="2274"/>
    </row>
    <row r="20" spans="1:5" thickBot="1">
      <c r="A20" s="686" t="s">
        <v>599</v>
      </c>
      <c r="B20" s="687" t="s">
        <v>101</v>
      </c>
      <c r="C20" s="688" t="s">
        <v>100</v>
      </c>
    </row>
    <row r="21" spans="1:5" ht="14.25">
      <c r="A21" s="132" t="s">
        <v>1399</v>
      </c>
      <c r="B21" s="841">
        <v>59.1</v>
      </c>
      <c r="C21" s="133" t="s">
        <v>12</v>
      </c>
    </row>
    <row r="22" spans="1:5" thickBot="1">
      <c r="A22" s="379" t="s">
        <v>976</v>
      </c>
      <c r="B22" s="842">
        <v>46.88</v>
      </c>
      <c r="C22" s="382" t="s">
        <v>12</v>
      </c>
    </row>
    <row r="23" spans="1:5">
      <c r="B23" s="27"/>
      <c r="C23" s="27"/>
    </row>
    <row r="24" spans="1:5" ht="14.25">
      <c r="A24" s="2262" t="s">
        <v>1405</v>
      </c>
      <c r="B24" s="2262"/>
      <c r="C24" s="24"/>
      <c r="D24" s="19"/>
      <c r="E24" s="19"/>
    </row>
    <row r="25" spans="1:5" ht="14.25">
      <c r="A25" s="68"/>
      <c r="B25" s="24"/>
      <c r="C25" s="24"/>
      <c r="D25" s="19"/>
      <c r="E25" s="19"/>
    </row>
    <row r="26" spans="1:5" ht="14.25">
      <c r="A26" s="68"/>
      <c r="B26" s="24"/>
      <c r="C26" s="24"/>
      <c r="D26" s="19"/>
      <c r="E26" s="19"/>
    </row>
  </sheetData>
  <mergeCells count="14">
    <mergeCell ref="A24:B24"/>
    <mergeCell ref="A1:D1"/>
    <mergeCell ref="A2:D2"/>
    <mergeCell ref="A3:D3"/>
    <mergeCell ref="A5:D5"/>
    <mergeCell ref="A6:D6"/>
    <mergeCell ref="A4:D4"/>
    <mergeCell ref="A19:C19"/>
    <mergeCell ref="A7:A8"/>
    <mergeCell ref="A11:A12"/>
    <mergeCell ref="A17:C17"/>
    <mergeCell ref="D7:D8"/>
    <mergeCell ref="D11:D12"/>
    <mergeCell ref="A18:C18"/>
  </mergeCells>
  <printOptions horizontalCentered="1" verticalCentered="1" headings="1"/>
  <pageMargins left="0.25" right="0.25" top="0.25" bottom="0.25" header="0.3" footer="0.3"/>
  <pageSetup firstPageNumber="107" orientation="landscape" useFirstPageNumber="1" r:id="rId1"/>
  <headerFooter scaleWithDoc="0" alignWithMargins="0"/>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H27"/>
  <sheetViews>
    <sheetView zoomScaleNormal="100" workbookViewId="0">
      <selection activeCell="J21" sqref="J21"/>
    </sheetView>
  </sheetViews>
  <sheetFormatPr defaultColWidth="9" defaultRowHeight="15"/>
  <cols>
    <col min="1" max="1" width="20.42578125" style="2" customWidth="1"/>
    <col min="2" max="2" width="18" style="17" customWidth="1"/>
    <col min="3" max="3" width="17.42578125" style="17" customWidth="1"/>
    <col min="4" max="4" width="16.5703125" style="1" customWidth="1"/>
    <col min="5" max="5" width="18.5703125" style="1" customWidth="1"/>
    <col min="6" max="6" width="19.5703125" style="1" customWidth="1"/>
    <col min="7" max="7" width="9" style="1"/>
    <col min="8" max="8" width="21.28515625" style="1" customWidth="1"/>
    <col min="9" max="16384" width="9" style="1"/>
  </cols>
  <sheetData>
    <row r="1" spans="1:8" ht="20.25">
      <c r="A1" s="2135" t="s">
        <v>249</v>
      </c>
      <c r="B1" s="2136"/>
      <c r="C1" s="2136"/>
      <c r="D1" s="2136"/>
      <c r="E1" s="2136"/>
      <c r="F1" s="2136"/>
      <c r="H1" s="1794"/>
    </row>
    <row r="2" spans="1:8" s="2" customFormat="1" ht="15.75">
      <c r="A2" s="2138" t="s">
        <v>1406</v>
      </c>
      <c r="B2" s="1977"/>
      <c r="C2" s="1977"/>
      <c r="D2" s="1977"/>
      <c r="E2" s="1977"/>
      <c r="F2" s="1977"/>
    </row>
    <row r="3" spans="1:8" s="2" customFormat="1" ht="15.75">
      <c r="A3" s="2239" t="s">
        <v>1407</v>
      </c>
      <c r="B3" s="2102"/>
      <c r="C3" s="2102"/>
      <c r="D3" s="2102"/>
      <c r="E3" s="2102"/>
      <c r="F3" s="2102"/>
    </row>
    <row r="4" spans="1:8" s="2" customFormat="1" ht="15.75">
      <c r="A4" s="2239" t="s">
        <v>4</v>
      </c>
      <c r="B4" s="2102"/>
      <c r="C4" s="2102"/>
      <c r="D4" s="2102"/>
      <c r="E4" s="2102"/>
      <c r="F4" s="2102"/>
    </row>
    <row r="5" spans="1:8" s="2" customFormat="1" ht="15.75">
      <c r="A5" s="202"/>
      <c r="B5" s="202"/>
      <c r="C5" s="202"/>
      <c r="D5" s="202"/>
      <c r="E5" s="202"/>
      <c r="F5" s="202"/>
    </row>
    <row r="6" spans="1:8">
      <c r="A6" s="2280" t="s">
        <v>1408</v>
      </c>
      <c r="B6" s="2280"/>
      <c r="C6" s="2280"/>
      <c r="D6" s="2280"/>
      <c r="E6" s="2280"/>
      <c r="F6" s="2280"/>
    </row>
    <row r="7" spans="1:8" ht="15.75" thickBot="1">
      <c r="A7" s="2280" t="s">
        <v>1409</v>
      </c>
      <c r="B7" s="2280"/>
      <c r="C7" s="2280"/>
      <c r="D7" s="2280"/>
      <c r="E7" s="2280"/>
      <c r="F7" s="2280"/>
    </row>
    <row r="8" spans="1:8" ht="18.75" customHeight="1" thickBot="1">
      <c r="A8" s="149" t="s">
        <v>1410</v>
      </c>
      <c r="B8" s="689" t="s">
        <v>1411</v>
      </c>
      <c r="C8" s="689" t="s">
        <v>1412</v>
      </c>
      <c r="D8" s="689" t="s">
        <v>1413</v>
      </c>
      <c r="E8" s="689" t="s">
        <v>1414</v>
      </c>
      <c r="F8" s="150" t="s">
        <v>1415</v>
      </c>
    </row>
    <row r="9" spans="1:8" ht="23.25" customHeight="1">
      <c r="A9" s="136" t="s">
        <v>1416</v>
      </c>
      <c r="B9" s="135" t="s">
        <v>12</v>
      </c>
      <c r="C9" s="135" t="s">
        <v>12</v>
      </c>
      <c r="D9" s="135" t="s">
        <v>12</v>
      </c>
      <c r="E9" s="135" t="s">
        <v>12</v>
      </c>
      <c r="F9" s="137" t="s">
        <v>12</v>
      </c>
    </row>
    <row r="10" spans="1:8" ht="14.25" customHeight="1">
      <c r="A10" s="1774" t="s">
        <v>1417</v>
      </c>
      <c r="B10" s="1775" t="s">
        <v>12</v>
      </c>
      <c r="C10" s="1775" t="s">
        <v>12</v>
      </c>
      <c r="D10" s="1775" t="s">
        <v>12</v>
      </c>
      <c r="E10" s="1775" t="s">
        <v>12</v>
      </c>
      <c r="F10" s="1776" t="s">
        <v>12</v>
      </c>
    </row>
    <row r="11" spans="1:8" ht="14.25">
      <c r="A11" s="1777" t="s">
        <v>1418</v>
      </c>
      <c r="B11" s="1775" t="s">
        <v>12</v>
      </c>
      <c r="C11" s="1775" t="s">
        <v>12</v>
      </c>
      <c r="D11" s="1775" t="s">
        <v>12</v>
      </c>
      <c r="E11" s="1775" t="s">
        <v>12</v>
      </c>
      <c r="F11" s="1776" t="s">
        <v>12</v>
      </c>
    </row>
    <row r="12" spans="1:8" thickBot="1">
      <c r="A12" s="383" t="s">
        <v>1419</v>
      </c>
      <c r="B12" s="384" t="s">
        <v>12</v>
      </c>
      <c r="C12" s="384" t="s">
        <v>12</v>
      </c>
      <c r="D12" s="384" t="s">
        <v>12</v>
      </c>
      <c r="E12" s="384" t="s">
        <v>12</v>
      </c>
      <c r="F12" s="385" t="s">
        <v>12</v>
      </c>
    </row>
    <row r="13" spans="1:8" ht="14.25">
      <c r="A13" s="43"/>
      <c r="B13" s="43"/>
      <c r="C13" s="43"/>
      <c r="D13" s="43"/>
      <c r="E13" s="43"/>
      <c r="F13" s="44"/>
    </row>
    <row r="14" spans="1:8" ht="14.25">
      <c r="A14" s="43"/>
      <c r="B14" s="43"/>
      <c r="C14" s="43"/>
      <c r="D14" s="43"/>
      <c r="E14" s="43"/>
      <c r="F14" s="43"/>
    </row>
    <row r="15" spans="1:8" ht="14.25">
      <c r="A15" s="43"/>
      <c r="B15" s="43"/>
      <c r="C15" s="43"/>
      <c r="D15" s="43"/>
      <c r="E15" s="43"/>
      <c r="F15" s="43"/>
    </row>
    <row r="16" spans="1:8">
      <c r="A16" s="2281" t="s">
        <v>1420</v>
      </c>
      <c r="B16" s="2281"/>
      <c r="C16" s="2281"/>
      <c r="D16" s="2281"/>
      <c r="E16" s="2281"/>
      <c r="F16" s="2281"/>
    </row>
    <row r="17" spans="1:6" ht="15.75" thickBot="1">
      <c r="A17" s="2281" t="s">
        <v>1409</v>
      </c>
      <c r="B17" s="2281"/>
      <c r="C17" s="2281"/>
      <c r="D17" s="2281"/>
      <c r="E17" s="2281"/>
      <c r="F17" s="2281"/>
    </row>
    <row r="18" spans="1:6" ht="13.9" customHeight="1">
      <c r="A18" s="2282" t="s">
        <v>599</v>
      </c>
      <c r="B18" s="2284" t="s">
        <v>1421</v>
      </c>
      <c r="C18" s="2285"/>
      <c r="D18" s="2288" t="s">
        <v>1411</v>
      </c>
      <c r="E18" s="2288" t="s">
        <v>1422</v>
      </c>
      <c r="F18" s="2290" t="s">
        <v>1423</v>
      </c>
    </row>
    <row r="19" spans="1:6" ht="15.75" customHeight="1">
      <c r="A19" s="2283"/>
      <c r="B19" s="2286"/>
      <c r="C19" s="2287"/>
      <c r="D19" s="2289"/>
      <c r="E19" s="2289"/>
      <c r="F19" s="2291"/>
    </row>
    <row r="20" spans="1:6" ht="33" thickBot="1">
      <c r="A20" s="1902" t="s">
        <v>1410</v>
      </c>
      <c r="B20" s="1903" t="s">
        <v>1424</v>
      </c>
      <c r="C20" s="1904" t="s">
        <v>1412</v>
      </c>
      <c r="D20" s="1905" t="s">
        <v>1413</v>
      </c>
      <c r="E20" s="1905" t="s">
        <v>1414</v>
      </c>
      <c r="F20" s="1906" t="s">
        <v>1415</v>
      </c>
    </row>
    <row r="21" spans="1:6" ht="16.5" customHeight="1">
      <c r="A21" s="138" t="s">
        <v>1416</v>
      </c>
      <c r="B21" s="843">
        <v>1.3</v>
      </c>
      <c r="C21" s="843">
        <v>59.1</v>
      </c>
      <c r="D21" s="844">
        <f>B21/C21</f>
        <v>2.1996615905245348E-2</v>
      </c>
      <c r="E21" s="845">
        <v>63173646</v>
      </c>
      <c r="F21" s="846">
        <f>E21/(E21+E22+E23+E24)</f>
        <v>0.41530146845594973</v>
      </c>
    </row>
    <row r="22" spans="1:6" ht="14.25">
      <c r="A22" s="1778" t="s">
        <v>1417</v>
      </c>
      <c r="B22" s="1779">
        <v>17.920000000000002</v>
      </c>
      <c r="C22" s="1779">
        <v>523.29</v>
      </c>
      <c r="D22" s="1780">
        <f t="shared" ref="D22:D24" si="0">B22/C22</f>
        <v>3.4244873779357532E-2</v>
      </c>
      <c r="E22" s="1781">
        <v>39775433</v>
      </c>
      <c r="F22" s="1782">
        <f>E22/(E22+E23+E24+E21)</f>
        <v>0.26148238671187735</v>
      </c>
    </row>
    <row r="23" spans="1:6" ht="14.25">
      <c r="A23" s="1783" t="s">
        <v>1425</v>
      </c>
      <c r="B23" s="1779">
        <v>1465.14</v>
      </c>
      <c r="C23" s="1779">
        <v>20423.849999999999</v>
      </c>
      <c r="D23" s="1780">
        <f t="shared" si="0"/>
        <v>7.173671957050215E-2</v>
      </c>
      <c r="E23" s="1781">
        <v>8215041</v>
      </c>
      <c r="F23" s="1782">
        <f>E23/(E23+E24+E21+E22)</f>
        <v>5.4005409007512939E-2</v>
      </c>
    </row>
    <row r="24" spans="1:6" thickBot="1">
      <c r="A24" s="386" t="s">
        <v>1426</v>
      </c>
      <c r="B24" s="847">
        <v>240.47</v>
      </c>
      <c r="C24" s="847">
        <v>2073.13</v>
      </c>
      <c r="D24" s="848">
        <f t="shared" si="0"/>
        <v>0.1159936906995702</v>
      </c>
      <c r="E24" s="849">
        <v>40951032</v>
      </c>
      <c r="F24" s="850">
        <f>E24/(E24+E21+E22+E23)</f>
        <v>0.26921073582465999</v>
      </c>
    </row>
    <row r="25" spans="1:6" ht="14.25">
      <c r="A25" s="43"/>
      <c r="B25" s="43"/>
      <c r="C25" s="43"/>
      <c r="D25" s="43"/>
      <c r="E25" s="43"/>
      <c r="F25" s="44"/>
    </row>
    <row r="26" spans="1:6" s="19" customFormat="1" ht="14.25">
      <c r="A26" s="2279" t="s">
        <v>1427</v>
      </c>
      <c r="B26" s="2279"/>
      <c r="C26" s="43"/>
      <c r="D26" s="43"/>
      <c r="E26" s="43"/>
      <c r="F26" s="44"/>
    </row>
    <row r="27" spans="1:6" ht="14.25">
      <c r="A27" s="43"/>
      <c r="B27" s="43"/>
      <c r="C27" s="43"/>
      <c r="D27" s="43"/>
      <c r="E27" s="43"/>
      <c r="F27" s="43"/>
    </row>
  </sheetData>
  <mergeCells count="14">
    <mergeCell ref="A26:B26"/>
    <mergeCell ref="A2:F2"/>
    <mergeCell ref="A1:F1"/>
    <mergeCell ref="A6:F6"/>
    <mergeCell ref="A7:F7"/>
    <mergeCell ref="A3:F3"/>
    <mergeCell ref="A4:F4"/>
    <mergeCell ref="A17:F17"/>
    <mergeCell ref="A16:F16"/>
    <mergeCell ref="A18:A19"/>
    <mergeCell ref="B18:C19"/>
    <mergeCell ref="D18:D19"/>
    <mergeCell ref="E18:E19"/>
    <mergeCell ref="F18:F19"/>
  </mergeCells>
  <printOptions horizontalCentered="1" verticalCentered="1" headings="1"/>
  <pageMargins left="0.25" right="0.25" top="0.25" bottom="0.25" header="0.3" footer="0.3"/>
  <pageSetup firstPageNumber="108" orientation="landscape" useFirstPageNumber="1" r:id="rId1"/>
  <headerFooter scaleWithDoc="0" alignWithMargins="0">
    <oddFooter xml:space="preserve">&amp;R&amp;12 </oddFooter>
  </headerFooter>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H41"/>
  <sheetViews>
    <sheetView zoomScaleNormal="100" workbookViewId="0">
      <selection activeCell="J17" sqref="J17"/>
    </sheetView>
  </sheetViews>
  <sheetFormatPr defaultColWidth="9" defaultRowHeight="15"/>
  <cols>
    <col min="1" max="1" width="36.42578125" style="2" customWidth="1"/>
    <col min="2" max="2" width="11.5703125" style="17" customWidth="1"/>
    <col min="3" max="3" width="11.42578125" style="17" customWidth="1"/>
    <col min="4" max="4" width="10" style="1" customWidth="1"/>
    <col min="5" max="5" width="15.5703125" style="1" customWidth="1"/>
    <col min="6" max="6" width="11.42578125" style="1" customWidth="1"/>
    <col min="7" max="7" width="9" style="1"/>
    <col min="8" max="8" width="17.7109375" style="1" customWidth="1"/>
    <col min="9" max="16384" width="9" style="1"/>
  </cols>
  <sheetData>
    <row r="1" spans="1:8" ht="19.5" customHeight="1">
      <c r="A1" s="2135" t="s">
        <v>249</v>
      </c>
      <c r="B1" s="2136"/>
      <c r="C1" s="2136"/>
      <c r="D1" s="2136"/>
      <c r="E1" s="2136"/>
      <c r="F1" s="2136"/>
      <c r="H1" s="1809"/>
    </row>
    <row r="2" spans="1:8" s="2" customFormat="1" ht="15.75">
      <c r="A2" s="2138" t="s">
        <v>1428</v>
      </c>
      <c r="B2" s="1977"/>
      <c r="C2" s="1977"/>
      <c r="D2" s="1977"/>
      <c r="E2" s="1977"/>
      <c r="F2" s="1977"/>
    </row>
    <row r="3" spans="1:8" s="2" customFormat="1" ht="18.75">
      <c r="A3" s="2138" t="s">
        <v>1429</v>
      </c>
      <c r="B3" s="1977"/>
      <c r="C3" s="1977"/>
      <c r="D3" s="1977"/>
      <c r="E3" s="1977"/>
      <c r="F3" s="1977"/>
    </row>
    <row r="4" spans="1:8" s="2" customFormat="1" ht="16.5" thickBot="1">
      <c r="A4" s="2239" t="s">
        <v>4</v>
      </c>
      <c r="B4" s="2102"/>
      <c r="C4" s="2102"/>
      <c r="D4" s="2102"/>
      <c r="E4" s="2102"/>
      <c r="F4" s="2102"/>
    </row>
    <row r="5" spans="1:8" ht="30.75" customHeight="1" thickBot="1">
      <c r="A5" s="151" t="s">
        <v>1430</v>
      </c>
      <c r="B5" s="690" t="s">
        <v>1431</v>
      </c>
      <c r="C5" s="690" t="s">
        <v>1432</v>
      </c>
      <c r="D5" s="690" t="s">
        <v>1433</v>
      </c>
      <c r="E5" s="690" t="s">
        <v>1434</v>
      </c>
      <c r="F5" s="152" t="s">
        <v>1435</v>
      </c>
    </row>
    <row r="6" spans="1:8" ht="14.25">
      <c r="A6" s="1326" t="s">
        <v>1436</v>
      </c>
      <c r="B6" s="1326">
        <v>0</v>
      </c>
      <c r="C6" s="1326">
        <v>0</v>
      </c>
      <c r="D6" s="1326">
        <v>0</v>
      </c>
      <c r="E6" s="1326">
        <v>0</v>
      </c>
      <c r="F6" s="1326">
        <v>0</v>
      </c>
    </row>
    <row r="7" spans="1:8" ht="14.25">
      <c r="A7" s="1325" t="s">
        <v>1437</v>
      </c>
      <c r="B7" s="1326">
        <v>0</v>
      </c>
      <c r="C7" s="1326">
        <v>0</v>
      </c>
      <c r="D7" s="1326">
        <v>0</v>
      </c>
      <c r="E7" s="1326">
        <v>0</v>
      </c>
      <c r="F7" s="1326">
        <v>0</v>
      </c>
    </row>
    <row r="8" spans="1:8" ht="14.25">
      <c r="A8" s="1326" t="s">
        <v>1438</v>
      </c>
      <c r="B8" s="1326">
        <v>0</v>
      </c>
      <c r="C8" s="1326">
        <v>0</v>
      </c>
      <c r="D8" s="1326">
        <v>0</v>
      </c>
      <c r="E8" s="1326">
        <v>0</v>
      </c>
      <c r="F8" s="1326">
        <v>0</v>
      </c>
    </row>
    <row r="9" spans="1:8" ht="14.25">
      <c r="A9" s="1784" t="s">
        <v>1439</v>
      </c>
      <c r="B9" s="1326">
        <v>0</v>
      </c>
      <c r="C9" s="1326">
        <v>0</v>
      </c>
      <c r="D9" s="1326">
        <v>0</v>
      </c>
      <c r="E9" s="1326">
        <v>0</v>
      </c>
      <c r="F9" s="1326">
        <v>0</v>
      </c>
    </row>
    <row r="10" spans="1:8" ht="14.25">
      <c r="A10" s="1784" t="s">
        <v>1440</v>
      </c>
      <c r="B10" s="1326">
        <v>0</v>
      </c>
      <c r="C10" s="1326">
        <v>0</v>
      </c>
      <c r="D10" s="1326">
        <v>0</v>
      </c>
      <c r="E10" s="1326">
        <v>0</v>
      </c>
      <c r="F10" s="1326">
        <v>0</v>
      </c>
    </row>
    <row r="11" spans="1:8" ht="14.25">
      <c r="A11" s="1784" t="s">
        <v>1356</v>
      </c>
      <c r="B11" s="1326">
        <v>0</v>
      </c>
      <c r="C11" s="1326">
        <v>0</v>
      </c>
      <c r="D11" s="1326">
        <v>0</v>
      </c>
      <c r="E11" s="1326">
        <v>0</v>
      </c>
      <c r="F11" s="1326">
        <v>0</v>
      </c>
    </row>
    <row r="12" spans="1:8" ht="14.25">
      <c r="A12" s="1784" t="s">
        <v>1441</v>
      </c>
      <c r="B12" s="1326">
        <v>0</v>
      </c>
      <c r="C12" s="1326">
        <v>0</v>
      </c>
      <c r="D12" s="1326">
        <v>0</v>
      </c>
      <c r="E12" s="1326">
        <v>0</v>
      </c>
      <c r="F12" s="1326">
        <v>0</v>
      </c>
    </row>
    <row r="13" spans="1:8">
      <c r="A13" s="712" t="s">
        <v>1442</v>
      </c>
      <c r="B13" s="1326">
        <v>0</v>
      </c>
      <c r="C13" s="1326">
        <v>0</v>
      </c>
      <c r="D13" s="1326">
        <v>0</v>
      </c>
      <c r="E13" s="1326">
        <v>0</v>
      </c>
      <c r="F13" s="1326">
        <v>0</v>
      </c>
    </row>
    <row r="14" spans="1:8">
      <c r="A14" s="1785" t="s">
        <v>1359</v>
      </c>
      <c r="B14" s="1326">
        <v>0</v>
      </c>
      <c r="C14" s="1326">
        <v>0</v>
      </c>
      <c r="D14" s="1326">
        <v>0</v>
      </c>
      <c r="E14" s="1326">
        <v>0</v>
      </c>
      <c r="F14" s="1326">
        <v>0</v>
      </c>
    </row>
    <row r="15" spans="1:8" ht="14.25">
      <c r="A15" s="1784" t="s">
        <v>1443</v>
      </c>
      <c r="B15" s="1326">
        <v>0</v>
      </c>
      <c r="C15" s="1326">
        <v>0</v>
      </c>
      <c r="D15" s="1326">
        <v>0</v>
      </c>
      <c r="E15" s="1326">
        <v>0</v>
      </c>
      <c r="F15" s="1326">
        <v>0</v>
      </c>
    </row>
    <row r="16" spans="1:8" ht="14.25">
      <c r="A16" s="1784" t="s">
        <v>1361</v>
      </c>
      <c r="B16" s="1326">
        <v>0</v>
      </c>
      <c r="C16" s="1326">
        <v>0</v>
      </c>
      <c r="D16" s="1326">
        <v>0</v>
      </c>
      <c r="E16" s="1326">
        <v>0</v>
      </c>
      <c r="F16" s="1326">
        <v>0</v>
      </c>
    </row>
    <row r="17" spans="1:6" ht="14.25">
      <c r="A17" s="1784" t="s">
        <v>1362</v>
      </c>
      <c r="B17" s="1326">
        <v>0</v>
      </c>
      <c r="C17" s="1326">
        <v>0</v>
      </c>
      <c r="D17" s="1326">
        <v>0</v>
      </c>
      <c r="E17" s="1326">
        <v>0</v>
      </c>
      <c r="F17" s="1326">
        <v>0</v>
      </c>
    </row>
    <row r="18" spans="1:6" ht="14.25">
      <c r="A18" s="1784" t="s">
        <v>1444</v>
      </c>
      <c r="B18" s="1326">
        <v>0</v>
      </c>
      <c r="C18" s="1326">
        <v>0</v>
      </c>
      <c r="D18" s="1326">
        <v>0</v>
      </c>
      <c r="E18" s="1326">
        <v>0</v>
      </c>
      <c r="F18" s="1326">
        <v>0</v>
      </c>
    </row>
    <row r="19" spans="1:6" ht="14.25">
      <c r="A19" s="1784" t="s">
        <v>1445</v>
      </c>
      <c r="B19" s="1326">
        <v>0</v>
      </c>
      <c r="C19" s="1326">
        <v>0</v>
      </c>
      <c r="D19" s="1326">
        <v>0</v>
      </c>
      <c r="E19" s="1326">
        <v>0</v>
      </c>
      <c r="F19" s="1326">
        <v>0</v>
      </c>
    </row>
    <row r="20" spans="1:6" ht="14.25">
      <c r="A20" s="1784" t="s">
        <v>1365</v>
      </c>
      <c r="B20" s="1326">
        <v>0</v>
      </c>
      <c r="C20" s="1326">
        <v>0</v>
      </c>
      <c r="D20" s="1326">
        <v>0</v>
      </c>
      <c r="E20" s="1326">
        <v>0</v>
      </c>
      <c r="F20" s="1326">
        <v>0</v>
      </c>
    </row>
    <row r="21" spans="1:6" ht="14.25">
      <c r="A21" s="1784" t="s">
        <v>1366</v>
      </c>
      <c r="B21" s="1326">
        <v>0</v>
      </c>
      <c r="C21" s="1326">
        <v>0</v>
      </c>
      <c r="D21" s="1326">
        <v>0</v>
      </c>
      <c r="E21" s="1326">
        <v>0</v>
      </c>
      <c r="F21" s="1326">
        <v>0</v>
      </c>
    </row>
    <row r="22" spans="1:6" ht="14.25">
      <c r="A22" s="1784" t="s">
        <v>1446</v>
      </c>
      <c r="B22" s="1326">
        <v>0</v>
      </c>
      <c r="C22" s="1326">
        <v>0</v>
      </c>
      <c r="D22" s="1326">
        <v>0</v>
      </c>
      <c r="E22" s="1326">
        <v>0</v>
      </c>
      <c r="F22" s="1326">
        <v>0</v>
      </c>
    </row>
    <row r="23" spans="1:6" ht="14.25">
      <c r="A23" s="1784" t="s">
        <v>1368</v>
      </c>
      <c r="B23" s="1326">
        <v>0</v>
      </c>
      <c r="C23" s="1326">
        <v>0</v>
      </c>
      <c r="D23" s="1326">
        <v>0</v>
      </c>
      <c r="E23" s="1326">
        <v>0</v>
      </c>
      <c r="F23" s="1326">
        <v>0</v>
      </c>
    </row>
    <row r="24" spans="1:6" ht="14.25">
      <c r="A24" s="1784" t="s">
        <v>1369</v>
      </c>
      <c r="B24" s="1326">
        <v>0</v>
      </c>
      <c r="C24" s="1326">
        <v>0</v>
      </c>
      <c r="D24" s="1326">
        <v>0</v>
      </c>
      <c r="E24" s="1326">
        <v>0</v>
      </c>
      <c r="F24" s="1326">
        <v>0</v>
      </c>
    </row>
    <row r="25" spans="1:6" ht="14.25">
      <c r="A25" s="1784" t="s">
        <v>1447</v>
      </c>
      <c r="B25" s="1326">
        <v>0</v>
      </c>
      <c r="C25" s="1326">
        <v>0</v>
      </c>
      <c r="D25" s="1326">
        <v>0</v>
      </c>
      <c r="E25" s="1326">
        <v>0</v>
      </c>
      <c r="F25" s="1326">
        <v>0</v>
      </c>
    </row>
    <row r="26" spans="1:6" ht="14.25">
      <c r="A26" s="1784" t="s">
        <v>1448</v>
      </c>
      <c r="B26" s="1326">
        <v>0</v>
      </c>
      <c r="C26" s="1326">
        <v>0</v>
      </c>
      <c r="D26" s="1326">
        <v>0</v>
      </c>
      <c r="E26" s="1326">
        <v>0</v>
      </c>
      <c r="F26" s="1326">
        <v>0</v>
      </c>
    </row>
    <row r="27" spans="1:6" ht="14.25">
      <c r="A27" s="1784" t="s">
        <v>1372</v>
      </c>
      <c r="B27" s="1326">
        <v>0</v>
      </c>
      <c r="C27" s="1326">
        <v>0</v>
      </c>
      <c r="D27" s="1326">
        <v>0</v>
      </c>
      <c r="E27" s="1326">
        <v>0</v>
      </c>
      <c r="F27" s="1326">
        <v>0</v>
      </c>
    </row>
    <row r="28" spans="1:6" ht="14.25">
      <c r="A28" s="1784" t="s">
        <v>1449</v>
      </c>
      <c r="B28" s="1326">
        <v>0</v>
      </c>
      <c r="C28" s="1326">
        <v>0</v>
      </c>
      <c r="D28" s="1326">
        <v>0</v>
      </c>
      <c r="E28" s="1326">
        <v>0</v>
      </c>
      <c r="F28" s="1326">
        <v>0</v>
      </c>
    </row>
    <row r="29" spans="1:6" ht="14.25">
      <c r="A29" s="1784" t="s">
        <v>1450</v>
      </c>
      <c r="B29" s="1326">
        <v>0</v>
      </c>
      <c r="C29" s="1326">
        <v>0</v>
      </c>
      <c r="D29" s="1326">
        <v>0</v>
      </c>
      <c r="E29" s="1326">
        <v>0</v>
      </c>
      <c r="F29" s="1326">
        <v>0</v>
      </c>
    </row>
    <row r="30" spans="1:6" ht="14.25">
      <c r="A30" s="1784" t="s">
        <v>1451</v>
      </c>
      <c r="B30" s="1326">
        <v>0</v>
      </c>
      <c r="C30" s="1326">
        <v>0</v>
      </c>
      <c r="D30" s="1326">
        <v>0</v>
      </c>
      <c r="E30" s="1326">
        <v>0</v>
      </c>
      <c r="F30" s="1326">
        <v>0</v>
      </c>
    </row>
    <row r="31" spans="1:6" ht="14.25">
      <c r="A31" s="1784" t="s">
        <v>1376</v>
      </c>
      <c r="B31" s="1326">
        <v>0</v>
      </c>
      <c r="C31" s="1326">
        <v>0</v>
      </c>
      <c r="D31" s="1326">
        <v>0</v>
      </c>
      <c r="E31" s="1326">
        <v>0</v>
      </c>
      <c r="F31" s="1326">
        <v>0</v>
      </c>
    </row>
    <row r="32" spans="1:6" ht="14.25">
      <c r="A32" s="1784" t="s">
        <v>1452</v>
      </c>
      <c r="B32" s="1326">
        <v>4</v>
      </c>
      <c r="C32" s="1326">
        <v>4</v>
      </c>
      <c r="D32" s="1326">
        <v>0</v>
      </c>
      <c r="E32" s="1326">
        <v>0</v>
      </c>
      <c r="F32" s="1326">
        <v>0</v>
      </c>
    </row>
    <row r="33" spans="1:7" thickBot="1">
      <c r="A33" s="713" t="s">
        <v>1378</v>
      </c>
      <c r="B33" s="1007">
        <v>0</v>
      </c>
      <c r="C33" s="1007">
        <v>0</v>
      </c>
      <c r="D33" s="1007">
        <v>0</v>
      </c>
      <c r="E33" s="1007">
        <v>0</v>
      </c>
      <c r="F33" s="1007">
        <v>0</v>
      </c>
    </row>
    <row r="34" spans="1:7" thickBot="1">
      <c r="A34" s="691" t="s">
        <v>91</v>
      </c>
      <c r="B34" s="1008">
        <f>SUM(B6:B33)</f>
        <v>4</v>
      </c>
      <c r="C34" s="1008">
        <f>SUM(C6:C33)</f>
        <v>4</v>
      </c>
      <c r="D34" s="1008">
        <f>SUM(D6:D33)</f>
        <v>0</v>
      </c>
      <c r="E34" s="1008">
        <f>SUM(E6:E33)</f>
        <v>0</v>
      </c>
      <c r="F34" s="1008">
        <f>SUM(F6:F33)</f>
        <v>0</v>
      </c>
    </row>
    <row r="36" spans="1:7" ht="14.25">
      <c r="A36" s="2293" t="s">
        <v>1453</v>
      </c>
      <c r="B36" s="2293"/>
      <c r="C36" s="2293"/>
      <c r="D36" s="2293"/>
      <c r="E36" s="2293"/>
      <c r="F36" s="2293"/>
    </row>
    <row r="37" spans="1:7" ht="14.25">
      <c r="A37" s="2292" t="s">
        <v>1454</v>
      </c>
      <c r="B37" s="2292"/>
      <c r="C37" s="2292"/>
      <c r="D37" s="2292"/>
      <c r="E37" s="2292"/>
      <c r="F37" s="2292"/>
    </row>
    <row r="39" spans="1:7">
      <c r="G39" s="17"/>
    </row>
    <row r="41" spans="1:7" s="19" customFormat="1">
      <c r="A41" s="2"/>
      <c r="B41" s="17"/>
      <c r="C41" s="17"/>
      <c r="D41" s="1"/>
      <c r="E41" s="1"/>
      <c r="F41" s="1"/>
    </row>
  </sheetData>
  <mergeCells count="6">
    <mergeCell ref="A37:F37"/>
    <mergeCell ref="A2:F2"/>
    <mergeCell ref="A4:F4"/>
    <mergeCell ref="A1:F1"/>
    <mergeCell ref="A3:F3"/>
    <mergeCell ref="A36:F36"/>
  </mergeCells>
  <printOptions horizontalCentered="1" verticalCentered="1" headings="1"/>
  <pageMargins left="0.25" right="0.25" top="0.25" bottom="0.25" header="0.3" footer="0.3"/>
  <pageSetup firstPageNumber="87" orientation="landscape" useFirstPageNumber="1" r:id="rId1"/>
  <headerFooter scaleWithDoc="0" alignWithMargins="0"/>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I35"/>
  <sheetViews>
    <sheetView zoomScaleNormal="100" workbookViewId="0">
      <selection activeCell="I8" sqref="I8"/>
    </sheetView>
  </sheetViews>
  <sheetFormatPr defaultColWidth="9" defaultRowHeight="15"/>
  <cols>
    <col min="1" max="1" width="15.5703125" style="2" customWidth="1"/>
    <col min="2" max="3" width="15.5703125" style="17" customWidth="1"/>
    <col min="4" max="6" width="15.5703125" style="1" customWidth="1"/>
    <col min="7" max="7" width="15.5703125" style="17" customWidth="1"/>
    <col min="8" max="8" width="9" style="1"/>
    <col min="9" max="9" width="20.7109375" style="1" customWidth="1"/>
    <col min="10" max="16384" width="9" style="1"/>
  </cols>
  <sheetData>
    <row r="1" spans="1:9" ht="18.75" customHeight="1">
      <c r="A1" s="2230" t="s">
        <v>249</v>
      </c>
      <c r="B1" s="2230"/>
      <c r="C1" s="2230"/>
      <c r="D1" s="2230"/>
      <c r="E1" s="2230"/>
      <c r="F1" s="2230"/>
      <c r="G1" s="2135"/>
      <c r="I1" s="1794"/>
    </row>
    <row r="2" spans="1:9" s="2" customFormat="1" ht="15.75">
      <c r="A2" s="2232" t="s">
        <v>1455</v>
      </c>
      <c r="B2" s="2232"/>
      <c r="C2" s="2232"/>
      <c r="D2" s="2232"/>
      <c r="E2" s="2232"/>
      <c r="F2" s="2232"/>
      <c r="G2" s="2138"/>
    </row>
    <row r="3" spans="1:9" s="2" customFormat="1" ht="15.75">
      <c r="A3" s="2239" t="s">
        <v>1456</v>
      </c>
      <c r="B3" s="2102"/>
      <c r="C3" s="2102"/>
      <c r="D3" s="2102"/>
      <c r="E3" s="2102"/>
      <c r="F3" s="2102"/>
      <c r="G3" s="2102"/>
    </row>
    <row r="4" spans="1:9" s="2" customFormat="1" ht="15.75">
      <c r="A4" s="2138" t="s">
        <v>4</v>
      </c>
      <c r="B4" s="1977"/>
      <c r="C4" s="1977"/>
      <c r="D4" s="1977"/>
      <c r="E4" s="1977"/>
      <c r="F4" s="1977"/>
      <c r="G4" s="1977"/>
    </row>
    <row r="5" spans="1:9" s="2" customFormat="1" ht="15.75">
      <c r="A5" s="203"/>
      <c r="B5" s="204"/>
      <c r="C5" s="204"/>
      <c r="D5" s="204"/>
      <c r="E5" s="204"/>
      <c r="F5" s="204"/>
      <c r="G5" s="204"/>
    </row>
    <row r="6" spans="1:9" ht="15.75" thickBot="1">
      <c r="A6" s="2294" t="s">
        <v>1457</v>
      </c>
      <c r="B6" s="2294"/>
      <c r="C6" s="2294"/>
      <c r="D6" s="2294"/>
      <c r="E6" s="2295"/>
      <c r="F6" s="2295"/>
      <c r="G6" s="2296"/>
    </row>
    <row r="7" spans="1:9">
      <c r="A7" s="2302">
        <v>2025</v>
      </c>
      <c r="B7" s="2300" t="s">
        <v>101</v>
      </c>
      <c r="C7" s="2300"/>
      <c r="D7" s="2300"/>
      <c r="E7" s="2300" t="s">
        <v>100</v>
      </c>
      <c r="F7" s="2300"/>
      <c r="G7" s="2301"/>
    </row>
    <row r="8" spans="1:9" ht="42" customHeight="1" thickBot="1">
      <c r="A8" s="2303"/>
      <c r="B8" s="387" t="s">
        <v>1458</v>
      </c>
      <c r="C8" s="387" t="s">
        <v>1459</v>
      </c>
      <c r="D8" s="387" t="s">
        <v>1460</v>
      </c>
      <c r="E8" s="387" t="s">
        <v>1458</v>
      </c>
      <c r="F8" s="387" t="s">
        <v>1459</v>
      </c>
      <c r="G8" s="388" t="s">
        <v>1461</v>
      </c>
    </row>
    <row r="9" spans="1:9" ht="14.25">
      <c r="A9" s="141" t="s">
        <v>1248</v>
      </c>
      <c r="B9" s="851">
        <v>125</v>
      </c>
      <c r="C9" s="851">
        <v>1994</v>
      </c>
      <c r="D9" s="851">
        <f t="shared" ref="D9:D20" si="0">SUM(B9:C9)</f>
        <v>2119</v>
      </c>
      <c r="E9" s="139" t="s">
        <v>12</v>
      </c>
      <c r="F9" s="140" t="s">
        <v>12</v>
      </c>
      <c r="G9" s="142" t="s">
        <v>12</v>
      </c>
    </row>
    <row r="10" spans="1:9" ht="14.25">
      <c r="A10" s="1786" t="s">
        <v>1249</v>
      </c>
      <c r="B10" s="851">
        <v>125</v>
      </c>
      <c r="C10" s="1787">
        <v>1995</v>
      </c>
      <c r="D10" s="1787">
        <f t="shared" si="0"/>
        <v>2120</v>
      </c>
      <c r="E10" s="1788" t="s">
        <v>12</v>
      </c>
      <c r="F10" s="1788" t="s">
        <v>12</v>
      </c>
      <c r="G10" s="1789" t="s">
        <v>12</v>
      </c>
    </row>
    <row r="11" spans="1:9" ht="14.25">
      <c r="A11" s="1786" t="s">
        <v>1250</v>
      </c>
      <c r="B11" s="851">
        <v>125</v>
      </c>
      <c r="C11" s="1787">
        <v>1995</v>
      </c>
      <c r="D11" s="1787">
        <f t="shared" si="0"/>
        <v>2120</v>
      </c>
      <c r="E11" s="1788" t="s">
        <v>12</v>
      </c>
      <c r="F11" s="1788" t="s">
        <v>12</v>
      </c>
      <c r="G11" s="1789" t="s">
        <v>12</v>
      </c>
    </row>
    <row r="12" spans="1:9" ht="14.25">
      <c r="A12" s="1786" t="s">
        <v>1251</v>
      </c>
      <c r="B12" s="851">
        <v>125</v>
      </c>
      <c r="C12" s="1787">
        <v>1990</v>
      </c>
      <c r="D12" s="1787">
        <f t="shared" si="0"/>
        <v>2115</v>
      </c>
      <c r="E12" s="1788" t="s">
        <v>12</v>
      </c>
      <c r="F12" s="1788" t="s">
        <v>12</v>
      </c>
      <c r="G12" s="1789" t="s">
        <v>12</v>
      </c>
    </row>
    <row r="13" spans="1:9" ht="14.25">
      <c r="A13" s="1786" t="s">
        <v>1252</v>
      </c>
      <c r="B13" s="851">
        <v>125</v>
      </c>
      <c r="C13" s="1787">
        <v>1988</v>
      </c>
      <c r="D13" s="1787">
        <f t="shared" si="0"/>
        <v>2113</v>
      </c>
      <c r="E13" s="1788" t="s">
        <v>12</v>
      </c>
      <c r="F13" s="1788" t="s">
        <v>12</v>
      </c>
      <c r="G13" s="1789" t="s">
        <v>12</v>
      </c>
    </row>
    <row r="14" spans="1:9" ht="14.25">
      <c r="A14" s="1786" t="s">
        <v>1253</v>
      </c>
      <c r="B14" s="851">
        <v>125</v>
      </c>
      <c r="C14" s="1787">
        <v>2019</v>
      </c>
      <c r="D14" s="1787">
        <f t="shared" si="0"/>
        <v>2144</v>
      </c>
      <c r="E14" s="1788" t="s">
        <v>12</v>
      </c>
      <c r="F14" s="1788" t="s">
        <v>12</v>
      </c>
      <c r="G14" s="1789" t="s">
        <v>12</v>
      </c>
    </row>
    <row r="15" spans="1:9" ht="14.25">
      <c r="A15" s="1786" t="s">
        <v>1254</v>
      </c>
      <c r="B15" s="851">
        <v>125</v>
      </c>
      <c r="C15" s="1787">
        <v>1832</v>
      </c>
      <c r="D15" s="1787">
        <f t="shared" si="0"/>
        <v>1957</v>
      </c>
      <c r="E15" s="1788" t="s">
        <v>12</v>
      </c>
      <c r="F15" s="1788" t="s">
        <v>12</v>
      </c>
      <c r="G15" s="1789" t="s">
        <v>12</v>
      </c>
    </row>
    <row r="16" spans="1:9" ht="14.25">
      <c r="A16" s="1786" t="s">
        <v>1255</v>
      </c>
      <c r="B16" s="851">
        <v>125</v>
      </c>
      <c r="C16" s="1787">
        <v>1861</v>
      </c>
      <c r="D16" s="1787">
        <f t="shared" si="0"/>
        <v>1986</v>
      </c>
      <c r="E16" s="1788" t="s">
        <v>12</v>
      </c>
      <c r="F16" s="1788" t="s">
        <v>12</v>
      </c>
      <c r="G16" s="1789" t="s">
        <v>12</v>
      </c>
    </row>
    <row r="17" spans="1:7" ht="14.25">
      <c r="A17" s="1786" t="s">
        <v>1256</v>
      </c>
      <c r="B17" s="851">
        <v>125</v>
      </c>
      <c r="C17" s="1787">
        <v>1866</v>
      </c>
      <c r="D17" s="1787">
        <f t="shared" si="0"/>
        <v>1991</v>
      </c>
      <c r="E17" s="1788" t="s">
        <v>12</v>
      </c>
      <c r="F17" s="1788" t="s">
        <v>12</v>
      </c>
      <c r="G17" s="1789" t="s">
        <v>12</v>
      </c>
    </row>
    <row r="18" spans="1:7" ht="14.25">
      <c r="A18" s="1786" t="s">
        <v>1257</v>
      </c>
      <c r="B18" s="851">
        <v>125</v>
      </c>
      <c r="C18" s="1787">
        <v>1891</v>
      </c>
      <c r="D18" s="1787">
        <f t="shared" si="0"/>
        <v>2016</v>
      </c>
      <c r="E18" s="1788" t="s">
        <v>12</v>
      </c>
      <c r="F18" s="1788" t="s">
        <v>12</v>
      </c>
      <c r="G18" s="1789" t="s">
        <v>12</v>
      </c>
    </row>
    <row r="19" spans="1:7" ht="14.25">
      <c r="A19" s="1786" t="s">
        <v>1258</v>
      </c>
      <c r="B19" s="851">
        <v>125</v>
      </c>
      <c r="C19" s="1787">
        <v>1890</v>
      </c>
      <c r="D19" s="1787">
        <f t="shared" si="0"/>
        <v>2015</v>
      </c>
      <c r="E19" s="1788" t="s">
        <v>12</v>
      </c>
      <c r="F19" s="1788" t="s">
        <v>12</v>
      </c>
      <c r="G19" s="1789" t="s">
        <v>12</v>
      </c>
    </row>
    <row r="20" spans="1:7" thickBot="1">
      <c r="A20" s="389" t="s">
        <v>1259</v>
      </c>
      <c r="B20" s="852">
        <v>125</v>
      </c>
      <c r="C20" s="853">
        <v>1892</v>
      </c>
      <c r="D20" s="853">
        <f t="shared" si="0"/>
        <v>2017</v>
      </c>
      <c r="E20" s="390" t="s">
        <v>12</v>
      </c>
      <c r="F20" s="390" t="s">
        <v>12</v>
      </c>
      <c r="G20" s="391" t="s">
        <v>12</v>
      </c>
    </row>
    <row r="23" spans="1:7" ht="15.75" thickBot="1">
      <c r="A23" s="2280" t="s">
        <v>1462</v>
      </c>
      <c r="B23" s="2280"/>
      <c r="C23" s="2280"/>
    </row>
    <row r="24" spans="1:7" ht="14.25">
      <c r="A24" s="2297" t="s">
        <v>599</v>
      </c>
      <c r="B24" s="692" t="s">
        <v>101</v>
      </c>
      <c r="C24" s="693" t="s">
        <v>100</v>
      </c>
    </row>
    <row r="25" spans="1:7" thickBot="1">
      <c r="A25" s="2298"/>
      <c r="B25" s="392" t="s">
        <v>120</v>
      </c>
      <c r="C25" s="393" t="s">
        <v>1463</v>
      </c>
    </row>
    <row r="26" spans="1:7" ht="25.5">
      <c r="A26" s="132" t="s">
        <v>1464</v>
      </c>
      <c r="B26" s="854">
        <v>24.17</v>
      </c>
      <c r="C26" s="143" t="s">
        <v>12</v>
      </c>
    </row>
    <row r="27" spans="1:7" ht="26.25" thickBot="1">
      <c r="A27" s="379" t="s">
        <v>1465</v>
      </c>
      <c r="B27" s="855">
        <v>236.3</v>
      </c>
      <c r="C27" s="394" t="s">
        <v>12</v>
      </c>
    </row>
    <row r="28" spans="1:7" ht="14.25">
      <c r="A28" s="19"/>
      <c r="B28" s="19"/>
      <c r="C28" s="19"/>
    </row>
    <row r="30" spans="1:7" ht="15.75" thickBot="1">
      <c r="A30" s="2299" t="s">
        <v>1466</v>
      </c>
      <c r="B30" s="2280"/>
      <c r="C30" s="2280"/>
      <c r="D30" s="2280"/>
      <c r="E30" s="2280"/>
      <c r="F30" s="2280"/>
    </row>
    <row r="31" spans="1:7" ht="26.25" thickBot="1">
      <c r="A31" s="153"/>
      <c r="B31" s="694" t="s">
        <v>1312</v>
      </c>
      <c r="C31" s="694" t="s">
        <v>1467</v>
      </c>
      <c r="D31" s="694" t="s">
        <v>1433</v>
      </c>
      <c r="E31" s="694" t="s">
        <v>1468</v>
      </c>
      <c r="F31" s="154" t="s">
        <v>1469</v>
      </c>
    </row>
    <row r="32" spans="1:7" ht="14.25">
      <c r="A32" s="144" t="s">
        <v>91</v>
      </c>
      <c r="B32" s="851">
        <v>511</v>
      </c>
      <c r="C32" s="851">
        <v>498</v>
      </c>
      <c r="D32" s="856">
        <v>3</v>
      </c>
      <c r="E32" s="856">
        <v>10</v>
      </c>
      <c r="F32" s="857">
        <v>0</v>
      </c>
    </row>
    <row r="33" spans="1:7" thickBot="1">
      <c r="A33" s="395" t="s">
        <v>1470</v>
      </c>
      <c r="B33" s="396"/>
      <c r="C33" s="858">
        <f>C32/B32</f>
        <v>0.97455968688845396</v>
      </c>
      <c r="D33" s="858">
        <f>D32/B32</f>
        <v>5.8708414872798431E-3</v>
      </c>
      <c r="E33" s="858">
        <f>E32/B32</f>
        <v>1.9569471624266144E-2</v>
      </c>
      <c r="F33" s="859">
        <f>F32/B32</f>
        <v>0</v>
      </c>
    </row>
    <row r="35" spans="1:7" s="19" customFormat="1" ht="14.25">
      <c r="A35" s="2043" t="s">
        <v>1471</v>
      </c>
      <c r="B35" s="2043"/>
      <c r="C35" s="24"/>
      <c r="G35" s="24"/>
    </row>
  </sheetData>
  <mergeCells count="12">
    <mergeCell ref="A35:B35"/>
    <mergeCell ref="A2:G2"/>
    <mergeCell ref="A3:G3"/>
    <mergeCell ref="A1:G1"/>
    <mergeCell ref="A6:G6"/>
    <mergeCell ref="A24:A25"/>
    <mergeCell ref="A4:G4"/>
    <mergeCell ref="A30:F30"/>
    <mergeCell ref="B7:D7"/>
    <mergeCell ref="E7:G7"/>
    <mergeCell ref="A7:A8"/>
    <mergeCell ref="A23:C23"/>
  </mergeCells>
  <printOptions horizontalCentered="1" verticalCentered="1" headings="1"/>
  <pageMargins left="0.25" right="0.25" top="0.25" bottom="0.25" header="0.3" footer="0.3"/>
  <pageSetup scale="99" firstPageNumber="112" orientation="landscape" useFirstPageNumber="1" r:id="rId1"/>
  <headerFooter scaleWithDoc="0" alignWithMargins="0"/>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L13"/>
  <sheetViews>
    <sheetView zoomScaleNormal="100" workbookViewId="0">
      <selection activeCell="M6" sqref="M6"/>
    </sheetView>
  </sheetViews>
  <sheetFormatPr defaultRowHeight="12.75"/>
  <cols>
    <col min="1" max="10" width="14.5703125" customWidth="1"/>
    <col min="12" max="12" width="10.28515625" customWidth="1"/>
  </cols>
  <sheetData>
    <row r="1" spans="1:12" ht="20.25" customHeight="1">
      <c r="A1" s="2304" t="s">
        <v>1472</v>
      </c>
      <c r="B1" s="2305"/>
      <c r="C1" s="2305"/>
      <c r="D1" s="2305"/>
      <c r="E1" s="2305"/>
      <c r="F1" s="2305"/>
      <c r="G1" s="2305"/>
      <c r="H1" s="2305"/>
      <c r="I1" s="2305"/>
      <c r="J1" s="2305"/>
      <c r="L1" s="1794"/>
    </row>
    <row r="2" spans="1:12" ht="15.75">
      <c r="A2" s="2306" t="s">
        <v>1473</v>
      </c>
      <c r="B2" s="2307"/>
      <c r="C2" s="2307"/>
      <c r="D2" s="2307"/>
      <c r="E2" s="2307"/>
      <c r="F2" s="2307"/>
      <c r="G2" s="2307"/>
      <c r="H2" s="2307"/>
      <c r="I2" s="2307"/>
      <c r="J2" s="2307"/>
      <c r="L2" s="2"/>
    </row>
    <row r="3" spans="1:12" ht="18.75">
      <c r="A3" s="2306" t="s">
        <v>1474</v>
      </c>
      <c r="B3" s="2307"/>
      <c r="C3" s="2307"/>
      <c r="D3" s="2307"/>
      <c r="E3" s="2307"/>
      <c r="F3" s="2307"/>
      <c r="G3" s="2307"/>
      <c r="H3" s="2307"/>
      <c r="I3" s="2307"/>
      <c r="J3" s="2307"/>
    </row>
    <row r="4" spans="1:12" ht="21.75" customHeight="1" thickBot="1">
      <c r="A4" s="2306" t="s">
        <v>4</v>
      </c>
      <c r="B4" s="2307"/>
      <c r="C4" s="2307"/>
      <c r="D4" s="2307"/>
      <c r="E4" s="2307"/>
      <c r="F4" s="2307"/>
      <c r="G4" s="2307"/>
      <c r="H4" s="2307"/>
      <c r="I4" s="2307"/>
      <c r="J4" s="2307"/>
    </row>
    <row r="5" spans="1:12">
      <c r="A5" s="2308" t="s">
        <v>1475</v>
      </c>
      <c r="B5" s="2309"/>
      <c r="C5" s="2309"/>
      <c r="D5" s="2310"/>
      <c r="E5" s="2308" t="s">
        <v>1476</v>
      </c>
      <c r="F5" s="2309"/>
      <c r="G5" s="2310"/>
      <c r="H5" s="2308" t="s">
        <v>1477</v>
      </c>
      <c r="I5" s="2309"/>
      <c r="J5" s="2310"/>
    </row>
    <row r="6" spans="1:12" ht="57.75" customHeight="1" thickBot="1">
      <c r="A6" s="397" t="s">
        <v>1478</v>
      </c>
      <c r="B6" s="398" t="s">
        <v>1479</v>
      </c>
      <c r="C6" s="398" t="s">
        <v>1480</v>
      </c>
      <c r="D6" s="399" t="s">
        <v>1481</v>
      </c>
      <c r="E6" s="397" t="s">
        <v>1482</v>
      </c>
      <c r="F6" s="398" t="s">
        <v>1483</v>
      </c>
      <c r="G6" s="399" t="s">
        <v>1035</v>
      </c>
      <c r="H6" s="397" t="s">
        <v>1484</v>
      </c>
      <c r="I6" s="398" t="s">
        <v>1485</v>
      </c>
      <c r="J6" s="399" t="s">
        <v>1486</v>
      </c>
    </row>
    <row r="7" spans="1:12" ht="22.5" customHeight="1" thickBot="1">
      <c r="A7" s="695" t="s">
        <v>12</v>
      </c>
      <c r="B7" s="696" t="s">
        <v>12</v>
      </c>
      <c r="C7" s="696" t="s">
        <v>12</v>
      </c>
      <c r="D7" s="697" t="s">
        <v>12</v>
      </c>
      <c r="E7" s="695" t="s">
        <v>12</v>
      </c>
      <c r="F7" s="696" t="s">
        <v>12</v>
      </c>
      <c r="G7" s="697" t="s">
        <v>12</v>
      </c>
      <c r="H7" s="695" t="s">
        <v>12</v>
      </c>
      <c r="I7" s="696" t="s">
        <v>12</v>
      </c>
      <c r="J7" s="697" t="s">
        <v>12</v>
      </c>
    </row>
    <row r="8" spans="1:12" ht="21" customHeight="1"/>
    <row r="9" spans="1:12" ht="16.5" customHeight="1">
      <c r="A9" s="2043" t="s">
        <v>1487</v>
      </c>
      <c r="B9" s="2043"/>
      <c r="C9" s="2043"/>
      <c r="D9" s="2043"/>
      <c r="E9" s="2043"/>
      <c r="F9" s="2043"/>
      <c r="G9" s="2043"/>
      <c r="H9" s="2043"/>
      <c r="I9" s="2043"/>
      <c r="J9" s="2043"/>
    </row>
    <row r="10" spans="1:12" ht="16.5" customHeight="1">
      <c r="A10" s="2043" t="s">
        <v>1488</v>
      </c>
      <c r="B10" s="2043"/>
      <c r="C10" s="2043"/>
      <c r="D10" s="2043"/>
      <c r="E10" s="2043"/>
      <c r="F10" s="2043"/>
      <c r="G10" s="2043"/>
      <c r="H10" s="2043"/>
      <c r="I10" s="2043"/>
      <c r="J10" s="2043"/>
    </row>
    <row r="11" spans="1:12" ht="16.5" customHeight="1">
      <c r="A11" s="2043" t="s">
        <v>1489</v>
      </c>
      <c r="B11" s="2043"/>
      <c r="C11" s="2043"/>
      <c r="D11" s="2043"/>
      <c r="E11" s="2043"/>
      <c r="F11" s="2043"/>
      <c r="G11" s="2043"/>
      <c r="H11" s="2043"/>
      <c r="I11" s="2043"/>
      <c r="J11" s="2043"/>
    </row>
    <row r="12" spans="1:12" ht="16.5" customHeight="1">
      <c r="A12" s="2017" t="s">
        <v>1490</v>
      </c>
      <c r="B12" s="2017"/>
      <c r="C12" s="2017"/>
      <c r="D12" s="2017"/>
      <c r="E12" s="2017"/>
      <c r="F12" s="2017"/>
      <c r="G12" s="2017"/>
      <c r="H12" s="2017"/>
      <c r="I12" s="2017"/>
      <c r="J12" s="2017"/>
    </row>
    <row r="13" spans="1:12" ht="16.5" customHeight="1">
      <c r="A13" s="2043" t="s">
        <v>1491</v>
      </c>
      <c r="B13" s="2043"/>
      <c r="C13" s="2043"/>
      <c r="D13" s="2043"/>
      <c r="E13" s="2043"/>
      <c r="F13" s="2043"/>
      <c r="G13" s="2043"/>
      <c r="H13" s="2043"/>
      <c r="I13" s="2043"/>
      <c r="J13" s="2043"/>
    </row>
  </sheetData>
  <mergeCells count="12">
    <mergeCell ref="A1:J1"/>
    <mergeCell ref="A4:J4"/>
    <mergeCell ref="A5:D5"/>
    <mergeCell ref="E5:G5"/>
    <mergeCell ref="H5:J5"/>
    <mergeCell ref="A2:J2"/>
    <mergeCell ref="A3:J3"/>
    <mergeCell ref="A9:J9"/>
    <mergeCell ref="A10:J10"/>
    <mergeCell ref="A11:J11"/>
    <mergeCell ref="A12:J12"/>
    <mergeCell ref="A13:J13"/>
  </mergeCells>
  <printOptions horizontalCentered="1" verticalCentered="1" headings="1"/>
  <pageMargins left="0.25" right="0.25" top="0.25" bottom="0.25" header="0.3" footer="0.3"/>
  <pageSetup scale="91" orientation="landscape" r:id="rId1"/>
  <customProperties>
    <customPr name="_pios_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K10"/>
  <sheetViews>
    <sheetView zoomScaleNormal="100" workbookViewId="0">
      <selection activeCell="E17" sqref="E17"/>
    </sheetView>
  </sheetViews>
  <sheetFormatPr defaultColWidth="9" defaultRowHeight="12.75"/>
  <cols>
    <col min="1" max="4" width="23.5703125" style="19" customWidth="1"/>
    <col min="5" max="8" width="19.5703125" style="19" customWidth="1"/>
    <col min="9" max="9" width="23.5703125" style="19" customWidth="1"/>
    <col min="10" max="10" width="9" style="19"/>
    <col min="11" max="11" width="11" style="19" customWidth="1"/>
    <col min="12" max="16384" width="9" style="19"/>
  </cols>
  <sheetData>
    <row r="1" spans="1:11" ht="23.25" customHeight="1">
      <c r="A1" s="2230" t="s">
        <v>249</v>
      </c>
      <c r="B1" s="2230"/>
      <c r="C1" s="2230"/>
      <c r="D1" s="2230"/>
      <c r="E1" s="2230"/>
      <c r="F1" s="2230"/>
      <c r="G1" s="2230"/>
      <c r="H1" s="2230"/>
      <c r="I1" s="2230"/>
      <c r="K1" s="1794"/>
    </row>
    <row r="2" spans="1:11" ht="20.25" customHeight="1">
      <c r="A2" s="2232" t="s">
        <v>1492</v>
      </c>
      <c r="B2" s="2232"/>
      <c r="C2" s="2232"/>
      <c r="D2" s="2232"/>
      <c r="E2" s="2232"/>
      <c r="F2" s="2232"/>
      <c r="G2" s="2232"/>
      <c r="H2" s="2232"/>
      <c r="I2" s="2232"/>
      <c r="K2" s="2"/>
    </row>
    <row r="3" spans="1:11" ht="23.25" customHeight="1">
      <c r="A3" s="2232" t="s">
        <v>1493</v>
      </c>
      <c r="B3" s="2232"/>
      <c r="C3" s="2232"/>
      <c r="D3" s="2232"/>
      <c r="E3" s="2232"/>
      <c r="F3" s="2232"/>
      <c r="G3" s="2232"/>
      <c r="H3" s="2232"/>
      <c r="I3" s="2232"/>
    </row>
    <row r="4" spans="1:11" ht="13.5" thickBot="1">
      <c r="A4" s="698"/>
      <c r="B4" s="613"/>
      <c r="C4" s="613"/>
      <c r="D4" s="613"/>
      <c r="E4" s="613"/>
      <c r="F4" s="613"/>
      <c r="G4" s="613"/>
      <c r="H4" s="613"/>
      <c r="I4" s="315"/>
    </row>
    <row r="5" spans="1:11" ht="34.5" customHeight="1" thickBot="1">
      <c r="A5" s="2314" t="s">
        <v>1494</v>
      </c>
      <c r="B5" s="2314" t="s">
        <v>1495</v>
      </c>
      <c r="C5" s="2314" t="s">
        <v>1496</v>
      </c>
      <c r="D5" s="2314" t="s">
        <v>1497</v>
      </c>
      <c r="E5" s="2311" t="s">
        <v>1498</v>
      </c>
      <c r="F5" s="2312"/>
      <c r="G5" s="2312"/>
      <c r="H5" s="2313"/>
      <c r="I5" s="2314" t="s">
        <v>1499</v>
      </c>
    </row>
    <row r="6" spans="1:11" ht="51.75" thickBot="1">
      <c r="A6" s="2315"/>
      <c r="B6" s="2315"/>
      <c r="C6" s="2315"/>
      <c r="D6" s="2315"/>
      <c r="E6" s="170" t="s">
        <v>1500</v>
      </c>
      <c r="F6" s="170" t="s">
        <v>1501</v>
      </c>
      <c r="G6" s="170" t="s">
        <v>1502</v>
      </c>
      <c r="H6" s="170" t="s">
        <v>1503</v>
      </c>
      <c r="I6" s="2315"/>
    </row>
    <row r="7" spans="1:11" ht="23.25" customHeight="1" thickBot="1">
      <c r="A7" s="181" t="s">
        <v>12</v>
      </c>
      <c r="B7" s="181" t="s">
        <v>12</v>
      </c>
      <c r="C7" s="181" t="s">
        <v>12</v>
      </c>
      <c r="D7" s="181" t="s">
        <v>12</v>
      </c>
      <c r="E7" s="181" t="s">
        <v>12</v>
      </c>
      <c r="F7" s="181" t="s">
        <v>12</v>
      </c>
      <c r="G7" s="181" t="s">
        <v>12</v>
      </c>
      <c r="H7" s="181" t="s">
        <v>12</v>
      </c>
      <c r="I7" s="181" t="s">
        <v>12</v>
      </c>
    </row>
    <row r="9" spans="1:11" ht="14.25">
      <c r="A9" s="2043" t="s">
        <v>1504</v>
      </c>
      <c r="B9" s="2043"/>
      <c r="C9" s="2043"/>
      <c r="D9" s="2043"/>
      <c r="E9" s="2043"/>
      <c r="F9" s="2043"/>
      <c r="G9" s="2043"/>
      <c r="H9" s="2043"/>
      <c r="I9" s="2043"/>
    </row>
    <row r="10" spans="1:11" ht="14.25">
      <c r="A10" s="2043" t="s">
        <v>1505</v>
      </c>
      <c r="B10" s="2043"/>
      <c r="C10" s="2043"/>
      <c r="D10" s="2043"/>
      <c r="E10" s="2043"/>
      <c r="F10" s="2043"/>
      <c r="G10" s="2043"/>
      <c r="H10" s="2043"/>
      <c r="I10" s="2043"/>
    </row>
  </sheetData>
  <mergeCells count="11">
    <mergeCell ref="A9:I9"/>
    <mergeCell ref="A10:I10"/>
    <mergeCell ref="A1:I1"/>
    <mergeCell ref="A2:I2"/>
    <mergeCell ref="A3:I3"/>
    <mergeCell ref="E5:H5"/>
    <mergeCell ref="A5:A6"/>
    <mergeCell ref="B5:B6"/>
    <mergeCell ref="C5:C6"/>
    <mergeCell ref="D5:D6"/>
    <mergeCell ref="I5:I6"/>
  </mergeCells>
  <printOptions horizontalCentered="1" verticalCentered="1"/>
  <pageMargins left="0.25" right="0.25" top="0.25" bottom="0.25" header="0.3" footer="0.3"/>
  <pageSetup paperSize="5" scale="89" orientation="landscape" r:id="rId1"/>
  <customProperties>
    <customPr name="_pios_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D19"/>
  <sheetViews>
    <sheetView zoomScaleNormal="100" workbookViewId="0">
      <selection activeCell="H26" sqref="H26"/>
    </sheetView>
  </sheetViews>
  <sheetFormatPr defaultColWidth="39" defaultRowHeight="14.25"/>
  <cols>
    <col min="1" max="1" width="58.5703125" style="1" customWidth="1"/>
    <col min="2" max="2" width="38.85546875" style="1" customWidth="1"/>
    <col min="3" max="3" width="11.5703125" style="1" customWidth="1"/>
    <col min="4" max="4" width="19" style="1" customWidth="1"/>
    <col min="5" max="15" width="11.5703125" style="1" customWidth="1"/>
    <col min="16" max="16384" width="39" style="1"/>
  </cols>
  <sheetData>
    <row r="1" spans="1:4" s="2" customFormat="1" ht="20.25">
      <c r="A1" s="2135" t="s">
        <v>249</v>
      </c>
      <c r="B1" s="2136"/>
      <c r="D1" s="1804"/>
    </row>
    <row r="2" spans="1:4" s="2" customFormat="1" ht="21.75" customHeight="1">
      <c r="A2" s="2239" t="s">
        <v>1506</v>
      </c>
      <c r="B2" s="2102"/>
    </row>
    <row r="3" spans="1:4" s="2" customFormat="1" ht="21.75" customHeight="1">
      <c r="A3" s="2239" t="s">
        <v>1507</v>
      </c>
      <c r="B3" s="2102"/>
    </row>
    <row r="4" spans="1:4" s="2" customFormat="1" ht="25.5" customHeight="1" thickBot="1">
      <c r="A4" s="2260" t="s">
        <v>4</v>
      </c>
      <c r="B4" s="2261"/>
    </row>
    <row r="5" spans="1:4" ht="18" thickBot="1">
      <c r="A5" s="155" t="s">
        <v>890</v>
      </c>
      <c r="B5" s="156" t="s">
        <v>1508</v>
      </c>
    </row>
    <row r="6" spans="1:4">
      <c r="A6" s="763" t="s">
        <v>902</v>
      </c>
      <c r="B6" s="1005">
        <v>67</v>
      </c>
    </row>
    <row r="7" spans="1:4">
      <c r="A7" s="1423" t="s">
        <v>894</v>
      </c>
      <c r="B7" s="1790">
        <v>61074</v>
      </c>
    </row>
    <row r="8" spans="1:4">
      <c r="A8" s="1423" t="s">
        <v>1509</v>
      </c>
      <c r="B8" s="1790">
        <v>10307</v>
      </c>
    </row>
    <row r="9" spans="1:4">
      <c r="A9" s="1423" t="s">
        <v>903</v>
      </c>
      <c r="B9" s="1790">
        <v>194</v>
      </c>
    </row>
    <row r="10" spans="1:4">
      <c r="A10" s="1423" t="s">
        <v>899</v>
      </c>
      <c r="B10" s="1790">
        <v>17046</v>
      </c>
    </row>
    <row r="11" spans="1:4">
      <c r="A11" s="1423" t="s">
        <v>901</v>
      </c>
      <c r="B11" s="1790">
        <v>3502</v>
      </c>
    </row>
    <row r="12" spans="1:4">
      <c r="A12" s="1423" t="s">
        <v>1510</v>
      </c>
      <c r="B12" s="1790">
        <v>98097</v>
      </c>
    </row>
    <row r="13" spans="1:4">
      <c r="A13" s="1423" t="s">
        <v>900</v>
      </c>
      <c r="B13" s="1790">
        <v>11216</v>
      </c>
    </row>
    <row r="14" spans="1:4">
      <c r="A14" s="1423" t="s">
        <v>893</v>
      </c>
      <c r="B14" s="1790">
        <v>10940</v>
      </c>
    </row>
    <row r="15" spans="1:4">
      <c r="A15" s="1423" t="s">
        <v>1511</v>
      </c>
      <c r="B15" s="1791">
        <v>0</v>
      </c>
    </row>
    <row r="16" spans="1:4" ht="15" thickBot="1">
      <c r="A16" s="764" t="s">
        <v>892</v>
      </c>
      <c r="B16" s="1006">
        <v>18910</v>
      </c>
    </row>
    <row r="17" spans="1:2">
      <c r="B17" s="16"/>
    </row>
    <row r="18" spans="1:2" s="19" customFormat="1" ht="27.75" customHeight="1">
      <c r="A18" s="1954" t="s">
        <v>1512</v>
      </c>
      <c r="B18" s="1954"/>
    </row>
    <row r="19" spans="1:2" s="19" customFormat="1" ht="21" customHeight="1">
      <c r="A19" s="1954" t="s">
        <v>1513</v>
      </c>
      <c r="B19" s="1954"/>
    </row>
  </sheetData>
  <sortState xmlns:xlrd2="http://schemas.microsoft.com/office/spreadsheetml/2017/richdata2" ref="A8:B17">
    <sortCondition ref="A8"/>
  </sortState>
  <mergeCells count="6">
    <mergeCell ref="A19:B19"/>
    <mergeCell ref="A18:B18"/>
    <mergeCell ref="A3:B3"/>
    <mergeCell ref="A1:B1"/>
    <mergeCell ref="A2:B2"/>
    <mergeCell ref="A4:B4"/>
  </mergeCells>
  <printOptions horizontalCentered="1" verticalCentered="1" headings="1"/>
  <pageMargins left="0.25" right="0.25" top="0.25" bottom="0.25" header="0.3" footer="0.3"/>
  <pageSetup orientation="landscape" r:id="rId1"/>
  <customProperties>
    <customPr name="_pios_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41F23-D584-45E7-9395-F0982D6F7823}">
  <dimension ref="A1:H25"/>
  <sheetViews>
    <sheetView zoomScaleNormal="100" workbookViewId="0">
      <selection activeCell="J15" sqref="J15"/>
    </sheetView>
  </sheetViews>
  <sheetFormatPr defaultColWidth="8.5703125" defaultRowHeight="12.75"/>
  <cols>
    <col min="1" max="2" width="17.5703125" style="91" customWidth="1"/>
    <col min="3" max="3" width="16.5703125" style="91" customWidth="1"/>
    <col min="4" max="4" width="17.42578125" style="91" customWidth="1"/>
    <col min="5" max="5" width="19.42578125" style="91" customWidth="1"/>
    <col min="6" max="6" width="8.5703125" style="91"/>
    <col min="7" max="7" width="18.28515625" style="91" customWidth="1"/>
    <col min="8" max="16384" width="8.5703125" style="91"/>
  </cols>
  <sheetData>
    <row r="1" spans="1:8" ht="20.25">
      <c r="A1" s="2319" t="s">
        <v>249</v>
      </c>
      <c r="B1" s="2320"/>
      <c r="C1" s="2320"/>
      <c r="D1" s="2320"/>
      <c r="E1" s="2321"/>
      <c r="G1" s="1804"/>
    </row>
    <row r="2" spans="1:8" ht="15.75">
      <c r="A2" s="2317" t="s">
        <v>1514</v>
      </c>
      <c r="B2" s="1978"/>
      <c r="C2" s="1978"/>
      <c r="D2" s="1978"/>
      <c r="E2" s="2318"/>
      <c r="F2" s="298"/>
      <c r="G2" s="1810"/>
      <c r="H2" s="298"/>
    </row>
    <row r="3" spans="1:8" ht="15.75">
      <c r="A3" s="2317" t="s">
        <v>1515</v>
      </c>
      <c r="B3" s="1978"/>
      <c r="C3" s="1978"/>
      <c r="D3" s="1978"/>
      <c r="E3" s="2318"/>
      <c r="F3" s="298"/>
      <c r="G3" s="298"/>
      <c r="H3" s="298"/>
    </row>
    <row r="4" spans="1:8" ht="15.75">
      <c r="A4" s="2317" t="s">
        <v>4</v>
      </c>
      <c r="B4" s="1978"/>
      <c r="C4" s="1978"/>
      <c r="D4" s="1978"/>
      <c r="E4" s="2318"/>
      <c r="F4" s="298"/>
      <c r="G4" s="298"/>
      <c r="H4" s="298"/>
    </row>
    <row r="5" spans="1:8" ht="13.5" thickBot="1">
      <c r="A5" s="1907"/>
      <c r="E5" s="1908"/>
    </row>
    <row r="6" spans="1:8" ht="16.5" thickBot="1">
      <c r="A6" s="2322" t="s">
        <v>1269</v>
      </c>
      <c r="B6" s="2323"/>
      <c r="C6" s="2323"/>
      <c r="D6" s="2323"/>
      <c r="E6" s="2324"/>
    </row>
    <row r="7" spans="1:8" ht="102.75" customHeight="1" thickBot="1">
      <c r="A7" s="461" t="s">
        <v>1268</v>
      </c>
      <c r="B7" s="461" t="s">
        <v>1516</v>
      </c>
      <c r="C7" s="461" t="s">
        <v>1517</v>
      </c>
      <c r="D7" s="461" t="s">
        <v>1518</v>
      </c>
      <c r="E7" s="461" t="s">
        <v>1519</v>
      </c>
      <c r="F7" s="295"/>
      <c r="G7" s="295"/>
    </row>
    <row r="8" spans="1:8">
      <c r="A8" s="299" t="s">
        <v>1248</v>
      </c>
      <c r="B8" s="1916" t="s">
        <v>12</v>
      </c>
      <c r="C8" s="1002">
        <v>1.018</v>
      </c>
      <c r="D8" s="1002">
        <v>0.52200000000000002</v>
      </c>
      <c r="E8" s="1003">
        <v>0.46800000000000003</v>
      </c>
    </row>
    <row r="9" spans="1:8">
      <c r="A9" s="1909" t="s">
        <v>1249</v>
      </c>
      <c r="B9" s="1917" t="s">
        <v>12</v>
      </c>
      <c r="C9" s="1910">
        <v>1.018</v>
      </c>
      <c r="D9" s="1910">
        <v>0.52900000000000003</v>
      </c>
      <c r="E9" s="1911">
        <v>0.47</v>
      </c>
    </row>
    <row r="10" spans="1:8">
      <c r="A10" s="1909" t="s">
        <v>1250</v>
      </c>
      <c r="B10" s="1917" t="s">
        <v>12</v>
      </c>
      <c r="C10" s="1910">
        <v>1.02</v>
      </c>
      <c r="D10" s="1910">
        <v>0.53100000000000003</v>
      </c>
      <c r="E10" s="1911">
        <v>0.46700000000000003</v>
      </c>
    </row>
    <row r="11" spans="1:8">
      <c r="A11" s="1909" t="s">
        <v>1251</v>
      </c>
      <c r="B11" s="1917" t="s">
        <v>12</v>
      </c>
      <c r="C11" s="1910">
        <v>1.0269999999999999</v>
      </c>
      <c r="D11" s="1910">
        <v>0.498</v>
      </c>
      <c r="E11" s="1911">
        <v>0.46400000000000002</v>
      </c>
    </row>
    <row r="12" spans="1:8">
      <c r="A12" s="1909" t="s">
        <v>1252</v>
      </c>
      <c r="B12" s="1917" t="s">
        <v>12</v>
      </c>
      <c r="C12" s="1910">
        <v>1.0269999999999999</v>
      </c>
      <c r="D12" s="1910">
        <v>0.501</v>
      </c>
      <c r="E12" s="1911">
        <v>0.46400000000000002</v>
      </c>
    </row>
    <row r="13" spans="1:8">
      <c r="A13" s="1909" t="s">
        <v>1253</v>
      </c>
      <c r="B13" s="1917" t="s">
        <v>12</v>
      </c>
      <c r="C13" s="1910">
        <v>1.0209999999999999</v>
      </c>
      <c r="D13" s="1910">
        <v>0.54</v>
      </c>
      <c r="E13" s="1911">
        <v>0.45900000000000002</v>
      </c>
    </row>
    <row r="14" spans="1:8">
      <c r="A14" s="1909" t="s">
        <v>1254</v>
      </c>
      <c r="B14" s="1917" t="s">
        <v>12</v>
      </c>
      <c r="C14" s="1912">
        <v>1.0189999999999999</v>
      </c>
      <c r="D14" s="1912">
        <v>0.53500000000000003</v>
      </c>
      <c r="E14" s="1913">
        <v>0.45500000000000002</v>
      </c>
    </row>
    <row r="15" spans="1:8">
      <c r="A15" s="1909" t="s">
        <v>1255</v>
      </c>
      <c r="B15" s="1917" t="s">
        <v>12</v>
      </c>
      <c r="C15" s="1912">
        <v>0.99519999999999997</v>
      </c>
      <c r="D15" s="1912">
        <v>0.498</v>
      </c>
      <c r="E15" s="1913">
        <v>0.45169999999999999</v>
      </c>
    </row>
    <row r="16" spans="1:8">
      <c r="A16" s="1909" t="s">
        <v>1256</v>
      </c>
      <c r="B16" s="1917" t="s">
        <v>12</v>
      </c>
      <c r="C16" s="1912">
        <v>0.99150000000000005</v>
      </c>
      <c r="D16" s="1912">
        <v>0.4889</v>
      </c>
      <c r="E16" s="1913">
        <v>0.45129999999999998</v>
      </c>
    </row>
    <row r="17" spans="1:5">
      <c r="A17" s="1909" t="s">
        <v>1257</v>
      </c>
      <c r="B17" s="1917" t="s">
        <v>12</v>
      </c>
      <c r="C17" s="1912">
        <v>0.98770000000000002</v>
      </c>
      <c r="D17" s="1912">
        <v>0.49359999999999998</v>
      </c>
      <c r="E17" s="1913">
        <v>0.46279999999999999</v>
      </c>
    </row>
    <row r="18" spans="1:5">
      <c r="A18" s="1909" t="s">
        <v>1258</v>
      </c>
      <c r="B18" s="1917" t="s">
        <v>12</v>
      </c>
      <c r="C18" s="1912">
        <v>0.98770000000000002</v>
      </c>
      <c r="D18" s="1912">
        <v>0.49270000000000003</v>
      </c>
      <c r="E18" s="1913">
        <v>0.45839999999999997</v>
      </c>
    </row>
    <row r="19" spans="1:5" ht="13.5" thickBot="1">
      <c r="A19" s="1312" t="s">
        <v>1259</v>
      </c>
      <c r="B19" s="1918" t="s">
        <v>12</v>
      </c>
      <c r="C19" s="1313">
        <v>0.97089999999999999</v>
      </c>
      <c r="D19" s="1313">
        <v>0.52390000000000003</v>
      </c>
      <c r="E19" s="1314">
        <v>0.45639999999999997</v>
      </c>
    </row>
    <row r="20" spans="1:5" ht="13.5" thickBot="1">
      <c r="A20" s="300" t="s">
        <v>1520</v>
      </c>
      <c r="B20" s="1919" t="s">
        <v>12</v>
      </c>
      <c r="C20" s="1004">
        <f>AVERAGE(C8:C19)</f>
        <v>1.0069166666666669</v>
      </c>
      <c r="D20" s="1004">
        <f t="shared" ref="D20:E20" si="0">AVERAGE(D8:D19)</f>
        <v>0.51275833333333332</v>
      </c>
      <c r="E20" s="1914">
        <f t="shared" si="0"/>
        <v>0.46063333333333339</v>
      </c>
    </row>
    <row r="21" spans="1:5">
      <c r="A21" s="1907"/>
      <c r="E21" s="1908"/>
    </row>
    <row r="22" spans="1:5">
      <c r="A22" s="1915" t="s">
        <v>589</v>
      </c>
      <c r="E22" s="1908"/>
    </row>
    <row r="23" spans="1:5">
      <c r="A23" s="2328" t="s">
        <v>1521</v>
      </c>
      <c r="B23" s="1944"/>
      <c r="C23" s="1944"/>
      <c r="D23" s="1944"/>
      <c r="E23" s="2329"/>
    </row>
    <row r="24" spans="1:5" ht="25.15" customHeight="1" thickBot="1">
      <c r="A24" s="2325" t="s">
        <v>1522</v>
      </c>
      <c r="B24" s="2326"/>
      <c r="C24" s="2326"/>
      <c r="D24" s="2326"/>
      <c r="E24" s="2327"/>
    </row>
    <row r="25" spans="1:5">
      <c r="A25" s="2316"/>
      <c r="B25" s="2316"/>
      <c r="C25" s="2316"/>
      <c r="D25" s="2316"/>
      <c r="E25" s="2316"/>
    </row>
  </sheetData>
  <mergeCells count="8">
    <mergeCell ref="A25:E25"/>
    <mergeCell ref="A4:E4"/>
    <mergeCell ref="A1:E1"/>
    <mergeCell ref="A2:E2"/>
    <mergeCell ref="A3:E3"/>
    <mergeCell ref="A6:E6"/>
    <mergeCell ref="A24:E24"/>
    <mergeCell ref="A23:E23"/>
  </mergeCells>
  <printOptions horizontalCentered="1" verticalCentered="1"/>
  <pageMargins left="0.25" right="0.25" top="0.25" bottom="0.2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316D8-756D-4514-8CD4-617FF0E12D16}">
  <sheetPr>
    <pageSetUpPr fitToPage="1"/>
  </sheetPr>
  <dimension ref="A1:R110"/>
  <sheetViews>
    <sheetView zoomScale="110" zoomScaleNormal="110" workbookViewId="0">
      <selection activeCell="C13" sqref="C13"/>
    </sheetView>
  </sheetViews>
  <sheetFormatPr defaultColWidth="9.42578125" defaultRowHeight="12.75"/>
  <cols>
    <col min="1" max="1" width="55" style="545" bestFit="1" customWidth="1"/>
    <col min="2" max="2" width="9" style="91" customWidth="1"/>
    <col min="3" max="3" width="8.5703125" style="91" customWidth="1"/>
    <col min="4" max="4" width="10.5703125" style="91" customWidth="1"/>
    <col min="5" max="6" width="13.7109375" style="545" bestFit="1" customWidth="1"/>
    <col min="7" max="7" width="12.7109375" style="545" customWidth="1"/>
    <col min="8" max="8" width="11.5703125" style="545" customWidth="1"/>
    <col min="9" max="9" width="13.28515625" style="545" bestFit="1" customWidth="1"/>
    <col min="10" max="10" width="12" style="545" customWidth="1"/>
    <col min="11" max="11" width="11.7109375" style="545" customWidth="1"/>
    <col min="12" max="12" width="15.28515625" style="545" customWidth="1"/>
    <col min="13" max="13" width="5.28515625" style="91" customWidth="1"/>
    <col min="14" max="14" width="26" style="91" customWidth="1"/>
    <col min="15" max="15" width="11.140625" style="91" customWidth="1"/>
    <col min="16" max="16" width="9.42578125" style="91"/>
    <col min="17" max="17" width="20.7109375" style="91" customWidth="1"/>
    <col min="18" max="16384" width="9.42578125" style="91"/>
  </cols>
  <sheetData>
    <row r="1" spans="1:18" ht="20.25">
      <c r="A1" s="1977" t="s">
        <v>161</v>
      </c>
      <c r="B1" s="1977"/>
      <c r="C1" s="1977"/>
      <c r="D1" s="1977"/>
      <c r="E1" s="1977"/>
      <c r="F1" s="1977"/>
      <c r="G1" s="1977"/>
      <c r="H1" s="1977"/>
      <c r="I1" s="1977"/>
      <c r="J1" s="1977"/>
      <c r="K1" s="1977"/>
      <c r="L1" s="1977"/>
      <c r="N1" s="1794"/>
      <c r="O1" s="2"/>
    </row>
    <row r="2" spans="1:18" ht="20.25">
      <c r="A2" s="1978" t="s">
        <v>162</v>
      </c>
      <c r="B2" s="1978"/>
      <c r="C2" s="1978"/>
      <c r="D2" s="1978"/>
      <c r="E2" s="1978"/>
      <c r="F2" s="1978"/>
      <c r="G2" s="1978"/>
      <c r="H2" s="1978"/>
      <c r="I2" s="1978"/>
      <c r="J2" s="1978"/>
      <c r="K2" s="1978"/>
      <c r="L2" s="1978"/>
      <c r="N2" s="1794"/>
      <c r="O2" s="2"/>
    </row>
    <row r="3" spans="1:18" ht="15.75">
      <c r="A3" s="1978" t="s">
        <v>163</v>
      </c>
      <c r="B3" s="1978"/>
      <c r="C3" s="1978"/>
      <c r="D3" s="1978"/>
      <c r="E3" s="1978"/>
      <c r="F3" s="1978"/>
      <c r="G3" s="1978"/>
      <c r="H3" s="1978"/>
      <c r="I3" s="1978"/>
      <c r="J3" s="1978"/>
      <c r="K3" s="1978"/>
      <c r="L3" s="1978"/>
    </row>
    <row r="4" spans="1:18" ht="15.75" customHeight="1">
      <c r="A4" s="1933" t="s">
        <v>4</v>
      </c>
      <c r="B4" s="1933"/>
      <c r="C4" s="1933"/>
      <c r="D4" s="1933"/>
      <c r="E4" s="1933"/>
      <c r="F4" s="1933"/>
      <c r="G4" s="1933"/>
      <c r="H4" s="1933"/>
      <c r="I4" s="1933"/>
      <c r="J4" s="1933"/>
      <c r="K4" s="1933"/>
      <c r="L4" s="1933"/>
    </row>
    <row r="5" spans="1:18" ht="15.75" customHeight="1" thickBot="1">
      <c r="A5" s="465"/>
      <c r="B5" s="228"/>
      <c r="C5" s="228"/>
      <c r="D5" s="228"/>
      <c r="E5" s="265"/>
      <c r="F5" s="265"/>
      <c r="G5" s="265"/>
      <c r="H5" s="265"/>
      <c r="I5" s="265"/>
      <c r="J5" s="265"/>
    </row>
    <row r="6" spans="1:18" ht="15.75" customHeight="1">
      <c r="A6" s="1971" t="s">
        <v>164</v>
      </c>
      <c r="B6" s="1972"/>
      <c r="C6" s="1972"/>
      <c r="D6" s="1972"/>
      <c r="E6" s="1972"/>
      <c r="F6" s="1972"/>
      <c r="G6" s="1972"/>
      <c r="H6" s="1972"/>
      <c r="I6" s="1972"/>
      <c r="J6" s="1972"/>
      <c r="K6" s="1972"/>
      <c r="L6" s="1973"/>
    </row>
    <row r="7" spans="1:18" ht="12.75" customHeight="1" thickBot="1">
      <c r="A7" s="1974" t="s">
        <v>165</v>
      </c>
      <c r="B7" s="1975"/>
      <c r="C7" s="1975"/>
      <c r="D7" s="1975"/>
      <c r="E7" s="1975"/>
      <c r="F7" s="1975"/>
      <c r="G7" s="1975"/>
      <c r="H7" s="1975"/>
      <c r="I7" s="1975"/>
      <c r="J7" s="1975"/>
      <c r="K7" s="1975"/>
      <c r="L7" s="1976"/>
    </row>
    <row r="8" spans="1:18" ht="51">
      <c r="A8" s="1826" t="s">
        <v>166</v>
      </c>
      <c r="B8" s="1827" t="s">
        <v>167</v>
      </c>
      <c r="C8" s="1827" t="s">
        <v>168</v>
      </c>
      <c r="D8" s="473" t="s">
        <v>169</v>
      </c>
      <c r="E8" s="473" t="s">
        <v>170</v>
      </c>
      <c r="F8" s="473" t="s">
        <v>171</v>
      </c>
      <c r="G8" s="473" t="s">
        <v>172</v>
      </c>
      <c r="H8" s="473" t="s">
        <v>173</v>
      </c>
      <c r="I8" s="474" t="s">
        <v>174</v>
      </c>
      <c r="J8" s="473" t="s">
        <v>175</v>
      </c>
      <c r="K8" s="473" t="s">
        <v>176</v>
      </c>
      <c r="L8" s="473" t="s">
        <v>177</v>
      </c>
    </row>
    <row r="9" spans="1:18" ht="12.75" customHeight="1">
      <c r="A9" s="229" t="s">
        <v>57</v>
      </c>
      <c r="B9" s="229"/>
      <c r="C9" s="229"/>
      <c r="D9" s="230"/>
      <c r="E9" s="407"/>
      <c r="F9" s="407"/>
      <c r="G9" s="407"/>
      <c r="H9" s="407"/>
      <c r="I9" s="407"/>
      <c r="J9" s="407"/>
      <c r="K9" s="407"/>
      <c r="L9" s="407"/>
      <c r="N9" s="234"/>
    </row>
    <row r="10" spans="1:18">
      <c r="A10" s="323" t="s">
        <v>37</v>
      </c>
      <c r="B10" s="321"/>
      <c r="C10" s="342" t="s">
        <v>178</v>
      </c>
      <c r="D10" s="321" t="s">
        <v>179</v>
      </c>
      <c r="E10" s="599">
        <v>2207</v>
      </c>
      <c r="F10" s="599"/>
      <c r="G10" s="599"/>
      <c r="H10" s="599">
        <v>43422.23</v>
      </c>
      <c r="I10" s="860">
        <v>2323501.89</v>
      </c>
      <c r="J10" s="861">
        <f>I10/$I$70</f>
        <v>3.5308829659070375E-2</v>
      </c>
      <c r="K10" s="862">
        <v>11</v>
      </c>
      <c r="L10" s="863">
        <f>H10*K10*1.67</f>
        <v>797666.36510000005</v>
      </c>
      <c r="M10" s="701"/>
      <c r="Q10" s="545"/>
    </row>
    <row r="11" spans="1:18" ht="12.75" customHeight="1">
      <c r="A11" s="323" t="s">
        <v>59</v>
      </c>
      <c r="B11" s="321"/>
      <c r="C11" s="342" t="s">
        <v>12</v>
      </c>
      <c r="D11" s="321" t="s">
        <v>180</v>
      </c>
      <c r="E11" s="599"/>
      <c r="F11" s="599"/>
      <c r="G11" s="599"/>
      <c r="H11" s="599"/>
      <c r="I11" s="860"/>
      <c r="J11" s="861">
        <f>I11/$I$70</f>
        <v>0</v>
      </c>
      <c r="K11" s="864">
        <v>0</v>
      </c>
      <c r="L11" s="863">
        <f>H11*K11*1.67</f>
        <v>0</v>
      </c>
      <c r="N11" s="234"/>
      <c r="Q11" s="545"/>
    </row>
    <row r="12" spans="1:18" ht="12.75" customHeight="1">
      <c r="A12" s="323" t="s">
        <v>60</v>
      </c>
      <c r="B12" s="321"/>
      <c r="C12" s="342" t="s">
        <v>12</v>
      </c>
      <c r="D12" s="321" t="s">
        <v>180</v>
      </c>
      <c r="E12" s="599"/>
      <c r="F12" s="599"/>
      <c r="G12" s="599"/>
      <c r="H12" s="599"/>
      <c r="I12" s="860"/>
      <c r="J12" s="861">
        <f>I12/$I$70</f>
        <v>0</v>
      </c>
      <c r="K12" s="864">
        <v>0</v>
      </c>
      <c r="L12" s="863">
        <f>H12*K12*1.67</f>
        <v>0</v>
      </c>
      <c r="Q12" s="545"/>
    </row>
    <row r="13" spans="1:18" ht="12.75" customHeight="1">
      <c r="A13" s="323" t="s">
        <v>181</v>
      </c>
      <c r="B13" s="321"/>
      <c r="C13" s="342" t="s">
        <v>12</v>
      </c>
      <c r="D13" s="321" t="s">
        <v>180</v>
      </c>
      <c r="E13" s="599"/>
      <c r="F13" s="599"/>
      <c r="G13" s="599"/>
      <c r="H13" s="599"/>
      <c r="I13" s="860"/>
      <c r="J13" s="861">
        <f>I13/$I$70</f>
        <v>0</v>
      </c>
      <c r="K13" s="864">
        <v>0</v>
      </c>
      <c r="L13" s="863">
        <f>H13*K13*1.67</f>
        <v>0</v>
      </c>
      <c r="P13" s="234"/>
      <c r="Q13" s="545"/>
      <c r="R13" s="234"/>
    </row>
    <row r="14" spans="1:18" ht="12.75" customHeight="1">
      <c r="A14" s="323" t="s">
        <v>182</v>
      </c>
      <c r="B14" s="321"/>
      <c r="C14" s="342" t="s">
        <v>12</v>
      </c>
      <c r="D14" s="321" t="s">
        <v>180</v>
      </c>
      <c r="E14" s="599"/>
      <c r="F14" s="599"/>
      <c r="G14" s="599"/>
      <c r="H14" s="599"/>
      <c r="I14" s="860"/>
      <c r="J14" s="861">
        <f>I14/$I$70</f>
        <v>0</v>
      </c>
      <c r="K14" s="864">
        <v>0</v>
      </c>
      <c r="L14" s="863">
        <f>H14*K14*1.67</f>
        <v>0</v>
      </c>
      <c r="Q14" s="545"/>
    </row>
    <row r="15" spans="1:18">
      <c r="A15" s="409" t="s">
        <v>61</v>
      </c>
      <c r="B15" s="409"/>
      <c r="C15" s="491"/>
      <c r="D15" s="410"/>
      <c r="E15" s="410"/>
      <c r="F15" s="410"/>
      <c r="G15" s="410"/>
      <c r="H15" s="410"/>
      <c r="I15" s="447"/>
      <c r="J15" s="410"/>
      <c r="K15" s="629"/>
      <c r="L15" s="629"/>
      <c r="Q15" s="545"/>
    </row>
    <row r="16" spans="1:18">
      <c r="A16" s="323" t="s">
        <v>183</v>
      </c>
      <c r="B16" s="321"/>
      <c r="C16" s="342"/>
      <c r="D16" s="321" t="s">
        <v>179</v>
      </c>
      <c r="E16" s="599">
        <v>38301</v>
      </c>
      <c r="F16" s="599"/>
      <c r="G16" s="599"/>
      <c r="H16" s="599">
        <v>121031.16</v>
      </c>
      <c r="I16" s="860">
        <v>2328757.2400000002</v>
      </c>
      <c r="J16" s="861">
        <f t="shared" ref="J16:J24" si="0">I16/$I$70</f>
        <v>3.5388691981863146E-2</v>
      </c>
      <c r="K16" s="862">
        <v>10</v>
      </c>
      <c r="L16" s="863">
        <f t="shared" ref="L16:L24" si="1">H16*K16*1.67</f>
        <v>2021220.372</v>
      </c>
      <c r="Q16" s="545"/>
    </row>
    <row r="17" spans="1:17">
      <c r="A17" s="323" t="s">
        <v>184</v>
      </c>
      <c r="B17" s="321"/>
      <c r="C17" s="342" t="s">
        <v>178</v>
      </c>
      <c r="D17" s="321" t="s">
        <v>179</v>
      </c>
      <c r="E17" s="599">
        <v>9922</v>
      </c>
      <c r="F17" s="599"/>
      <c r="G17" s="599"/>
      <c r="H17" s="599">
        <v>63004.7</v>
      </c>
      <c r="I17" s="860">
        <v>352352.9</v>
      </c>
      <c r="J17" s="861">
        <f t="shared" si="0"/>
        <v>5.3544903834700378E-3</v>
      </c>
      <c r="K17" s="862">
        <v>9</v>
      </c>
      <c r="L17" s="863">
        <f t="shared" si="1"/>
        <v>946960.64099999983</v>
      </c>
      <c r="Q17" s="545"/>
    </row>
    <row r="18" spans="1:17">
      <c r="A18" s="323" t="s">
        <v>40</v>
      </c>
      <c r="B18" s="321"/>
      <c r="C18" s="342" t="s">
        <v>178</v>
      </c>
      <c r="D18" s="321" t="s">
        <v>179</v>
      </c>
      <c r="E18" s="599">
        <v>30066</v>
      </c>
      <c r="F18" s="599"/>
      <c r="G18" s="599"/>
      <c r="H18" s="599">
        <v>49007.58</v>
      </c>
      <c r="I18" s="860">
        <v>1731021.87</v>
      </c>
      <c r="J18" s="861">
        <f t="shared" si="0"/>
        <v>2.630527507079216E-2</v>
      </c>
      <c r="K18" s="862">
        <v>10</v>
      </c>
      <c r="L18" s="863">
        <f t="shared" si="1"/>
        <v>818426.58600000001</v>
      </c>
      <c r="Q18" s="545"/>
    </row>
    <row r="19" spans="1:17">
      <c r="A19" s="323" t="s">
        <v>48</v>
      </c>
      <c r="B19" s="321"/>
      <c r="C19" s="342" t="s">
        <v>178</v>
      </c>
      <c r="D19" s="321" t="s">
        <v>179</v>
      </c>
      <c r="E19" s="599">
        <v>5329</v>
      </c>
      <c r="F19" s="599"/>
      <c r="G19" s="599"/>
      <c r="H19" s="599">
        <v>29948.98</v>
      </c>
      <c r="I19" s="860">
        <v>817844</v>
      </c>
      <c r="J19" s="861">
        <f t="shared" si="0"/>
        <v>1.2428272431356942E-2</v>
      </c>
      <c r="K19" s="862">
        <v>10</v>
      </c>
      <c r="L19" s="863">
        <f t="shared" si="1"/>
        <v>500147.96599999996</v>
      </c>
      <c r="N19" s="234"/>
      <c r="Q19" s="545"/>
    </row>
    <row r="20" spans="1:17">
      <c r="A20" s="323" t="s">
        <v>39</v>
      </c>
      <c r="B20" s="321"/>
      <c r="C20" s="342"/>
      <c r="D20" s="321" t="s">
        <v>180</v>
      </c>
      <c r="E20" s="599">
        <v>2199</v>
      </c>
      <c r="F20" s="599"/>
      <c r="G20" s="599"/>
      <c r="H20" s="599">
        <v>5255.61</v>
      </c>
      <c r="I20" s="860">
        <v>6232306.9199999999</v>
      </c>
      <c r="J20" s="861">
        <f t="shared" si="0"/>
        <v>9.4708536441657692E-2</v>
      </c>
      <c r="K20" s="862">
        <v>11</v>
      </c>
      <c r="L20" s="863">
        <f t="shared" si="1"/>
        <v>96545.555699999997</v>
      </c>
      <c r="P20" s="234"/>
      <c r="Q20" s="596"/>
    </row>
    <row r="21" spans="1:17">
      <c r="A21" s="323" t="s">
        <v>185</v>
      </c>
      <c r="B21" s="321"/>
      <c r="C21" s="342"/>
      <c r="D21" s="321" t="s">
        <v>180</v>
      </c>
      <c r="E21" s="599">
        <v>1659</v>
      </c>
      <c r="F21" s="599"/>
      <c r="G21" s="599"/>
      <c r="H21" s="599">
        <v>148002.29999999999</v>
      </c>
      <c r="I21" s="860">
        <v>6375600</v>
      </c>
      <c r="J21" s="861">
        <f t="shared" si="0"/>
        <v>9.6886073277250087E-2</v>
      </c>
      <c r="K21" s="864">
        <v>20</v>
      </c>
      <c r="L21" s="863">
        <f t="shared" si="1"/>
        <v>4943276.8199999994</v>
      </c>
      <c r="N21" s="234"/>
      <c r="Q21" s="545"/>
    </row>
    <row r="22" spans="1:17">
      <c r="A22" s="323" t="s">
        <v>186</v>
      </c>
      <c r="B22" s="321"/>
      <c r="C22" s="342" t="s">
        <v>12</v>
      </c>
      <c r="D22" s="321" t="s">
        <v>180</v>
      </c>
      <c r="E22" s="599"/>
      <c r="F22" s="599"/>
      <c r="G22" s="599"/>
      <c r="H22" s="599"/>
      <c r="I22" s="860"/>
      <c r="J22" s="861">
        <f t="shared" si="0"/>
        <v>0</v>
      </c>
      <c r="K22" s="864">
        <v>0</v>
      </c>
      <c r="L22" s="863">
        <f t="shared" si="1"/>
        <v>0</v>
      </c>
      <c r="Q22" s="545"/>
    </row>
    <row r="23" spans="1:17">
      <c r="A23" s="323" t="s">
        <v>187</v>
      </c>
      <c r="B23" s="321"/>
      <c r="C23" s="342"/>
      <c r="D23" s="321" t="s">
        <v>180</v>
      </c>
      <c r="E23" s="599"/>
      <c r="F23" s="599"/>
      <c r="G23" s="599"/>
      <c r="H23" s="599"/>
      <c r="I23" s="860"/>
      <c r="J23" s="861">
        <f t="shared" si="0"/>
        <v>0</v>
      </c>
      <c r="K23" s="862"/>
      <c r="L23" s="863">
        <f t="shared" si="1"/>
        <v>0</v>
      </c>
      <c r="Q23" s="545"/>
    </row>
    <row r="24" spans="1:17">
      <c r="A24" s="323" t="s">
        <v>188</v>
      </c>
      <c r="B24" s="321"/>
      <c r="C24" s="342" t="s">
        <v>12</v>
      </c>
      <c r="D24" s="321" t="s">
        <v>179</v>
      </c>
      <c r="E24" s="599"/>
      <c r="F24" s="599"/>
      <c r="G24" s="599"/>
      <c r="H24" s="599"/>
      <c r="I24" s="860"/>
      <c r="J24" s="861">
        <f t="shared" si="0"/>
        <v>0</v>
      </c>
      <c r="K24" s="864">
        <v>0</v>
      </c>
      <c r="L24" s="863">
        <f t="shared" si="1"/>
        <v>0</v>
      </c>
      <c r="Q24" s="545"/>
    </row>
    <row r="25" spans="1:17">
      <c r="A25" s="409" t="s">
        <v>65</v>
      </c>
      <c r="B25" s="409"/>
      <c r="C25" s="491"/>
      <c r="D25" s="410"/>
      <c r="E25" s="410"/>
      <c r="F25" s="410"/>
      <c r="G25" s="410"/>
      <c r="H25" s="410"/>
      <c r="I25" s="447"/>
      <c r="J25" s="410"/>
      <c r="K25" s="629"/>
      <c r="L25" s="629"/>
      <c r="Q25" s="545"/>
    </row>
    <row r="26" spans="1:17">
      <c r="A26" s="323" t="s">
        <v>189</v>
      </c>
      <c r="B26" s="321"/>
      <c r="C26" s="342" t="s">
        <v>178</v>
      </c>
      <c r="D26" s="321" t="s">
        <v>179</v>
      </c>
      <c r="E26" s="599">
        <v>27204</v>
      </c>
      <c r="F26" s="599"/>
      <c r="G26" s="599"/>
      <c r="H26" s="599">
        <v>13196.36</v>
      </c>
      <c r="I26" s="860">
        <v>4710261.3499999996</v>
      </c>
      <c r="J26" s="861">
        <f>I26/$I$70</f>
        <v>7.1578945716653949E-2</v>
      </c>
      <c r="K26" s="862">
        <v>11</v>
      </c>
      <c r="L26" s="863">
        <f>H26*K26*1.67</f>
        <v>242417.13320000001</v>
      </c>
      <c r="Q26" s="545"/>
    </row>
    <row r="27" spans="1:17">
      <c r="A27" s="323" t="s">
        <v>190</v>
      </c>
      <c r="B27" s="321"/>
      <c r="C27" s="342" t="s">
        <v>12</v>
      </c>
      <c r="D27" s="321" t="s">
        <v>179</v>
      </c>
      <c r="E27" s="599">
        <v>2989</v>
      </c>
      <c r="F27" s="599"/>
      <c r="G27" s="599"/>
      <c r="H27" s="599">
        <v>87528.85</v>
      </c>
      <c r="I27" s="860">
        <v>7130592.2400000002</v>
      </c>
      <c r="J27" s="861">
        <f>I27/$I$70</f>
        <v>0.10835922615515886</v>
      </c>
      <c r="K27" s="864">
        <v>20</v>
      </c>
      <c r="L27" s="863">
        <f>H27*K27*1.67</f>
        <v>2923463.59</v>
      </c>
      <c r="Q27" s="545"/>
    </row>
    <row r="28" spans="1:17" s="163" customFormat="1">
      <c r="A28" s="323" t="s">
        <v>191</v>
      </c>
      <c r="B28" s="321"/>
      <c r="C28" s="342" t="s">
        <v>178</v>
      </c>
      <c r="D28" s="322" t="s">
        <v>179</v>
      </c>
      <c r="E28" s="599">
        <v>26372</v>
      </c>
      <c r="F28" s="599"/>
      <c r="G28" s="599"/>
      <c r="H28" s="599">
        <v>0</v>
      </c>
      <c r="I28" s="860">
        <v>2790691.91</v>
      </c>
      <c r="J28" s="861">
        <f>I28/$I$70</f>
        <v>4.2408429149646938E-2</v>
      </c>
      <c r="K28" s="862"/>
      <c r="L28" s="863">
        <f>H28*K28*1.67</f>
        <v>0</v>
      </c>
      <c r="N28" s="91"/>
      <c r="Q28" s="708"/>
    </row>
    <row r="29" spans="1:17" s="163" customFormat="1">
      <c r="A29" s="323" t="s">
        <v>192</v>
      </c>
      <c r="B29" s="321"/>
      <c r="C29" s="342" t="s">
        <v>12</v>
      </c>
      <c r="D29" s="322" t="s">
        <v>179</v>
      </c>
      <c r="E29" s="599"/>
      <c r="F29" s="599"/>
      <c r="G29" s="599"/>
      <c r="H29" s="599"/>
      <c r="I29" s="860"/>
      <c r="J29" s="861">
        <f>I29/$I$70</f>
        <v>0</v>
      </c>
      <c r="K29" s="862"/>
      <c r="L29" s="863">
        <f>H29*K29*1.67</f>
        <v>0</v>
      </c>
      <c r="N29" s="91"/>
      <c r="Q29" s="708"/>
    </row>
    <row r="30" spans="1:17" s="163" customFormat="1">
      <c r="A30" s="323" t="s">
        <v>193</v>
      </c>
      <c r="B30" s="321"/>
      <c r="C30" s="342"/>
      <c r="D30" s="322" t="s">
        <v>179</v>
      </c>
      <c r="E30" s="599"/>
      <c r="F30" s="599"/>
      <c r="G30" s="599"/>
      <c r="H30" s="599"/>
      <c r="I30" s="860"/>
      <c r="J30" s="861">
        <f>I30/$I$70</f>
        <v>0</v>
      </c>
      <c r="K30" s="864">
        <v>0</v>
      </c>
      <c r="L30" s="863">
        <f>H30*K30*1.67</f>
        <v>0</v>
      </c>
      <c r="N30" s="91"/>
      <c r="Q30" s="708"/>
    </row>
    <row r="31" spans="1:17">
      <c r="A31" s="409" t="s">
        <v>194</v>
      </c>
      <c r="B31" s="409"/>
      <c r="C31" s="491"/>
      <c r="D31" s="410"/>
      <c r="E31" s="410"/>
      <c r="F31" s="410"/>
      <c r="G31" s="410"/>
      <c r="H31" s="410"/>
      <c r="I31" s="447"/>
      <c r="J31" s="410"/>
      <c r="K31" s="629"/>
      <c r="L31" s="629"/>
      <c r="Q31" s="545"/>
    </row>
    <row r="32" spans="1:17">
      <c r="A32" s="321" t="s">
        <v>49</v>
      </c>
      <c r="B32" s="321"/>
      <c r="C32" s="342" t="s">
        <v>178</v>
      </c>
      <c r="D32" s="321" t="s">
        <v>179</v>
      </c>
      <c r="E32" s="599">
        <v>619</v>
      </c>
      <c r="F32" s="599"/>
      <c r="G32" s="599"/>
      <c r="H32" s="599">
        <v>6877.09</v>
      </c>
      <c r="I32" s="860">
        <v>425347.75</v>
      </c>
      <c r="J32" s="861">
        <f t="shared" ref="J32:J41" si="2">I32/$I$70</f>
        <v>6.4637482393521319E-3</v>
      </c>
      <c r="K32" s="862">
        <v>3</v>
      </c>
      <c r="L32" s="863">
        <f t="shared" ref="L32:L46" si="3">H32*K32*1.67</f>
        <v>34454.2209</v>
      </c>
      <c r="M32" s="523"/>
      <c r="Q32" s="545"/>
    </row>
    <row r="33" spans="1:17">
      <c r="A33" s="323" t="s">
        <v>195</v>
      </c>
      <c r="B33" s="321"/>
      <c r="C33" s="342" t="s">
        <v>12</v>
      </c>
      <c r="D33" s="321" t="s">
        <v>179</v>
      </c>
      <c r="E33" s="599"/>
      <c r="F33" s="599"/>
      <c r="G33" s="599"/>
      <c r="H33" s="599"/>
      <c r="I33" s="860"/>
      <c r="J33" s="861">
        <f t="shared" si="2"/>
        <v>0</v>
      </c>
      <c r="K33" s="864">
        <v>20</v>
      </c>
      <c r="L33" s="863">
        <f t="shared" si="3"/>
        <v>0</v>
      </c>
      <c r="Q33" s="545"/>
    </row>
    <row r="34" spans="1:17">
      <c r="A34" s="323" t="s">
        <v>50</v>
      </c>
      <c r="B34" s="321"/>
      <c r="C34" s="342" t="s">
        <v>12</v>
      </c>
      <c r="D34" s="321" t="s">
        <v>179</v>
      </c>
      <c r="E34" s="599">
        <v>16228</v>
      </c>
      <c r="F34" s="599"/>
      <c r="G34" s="599"/>
      <c r="H34" s="599">
        <v>180293.08</v>
      </c>
      <c r="I34" s="860">
        <v>2332140.25</v>
      </c>
      <c r="J34" s="861">
        <f t="shared" si="2"/>
        <v>3.544010150485042E-2</v>
      </c>
      <c r="K34" s="864">
        <v>3</v>
      </c>
      <c r="L34" s="863">
        <f t="shared" si="3"/>
        <v>903268.3308</v>
      </c>
      <c r="Q34" s="545"/>
    </row>
    <row r="35" spans="1:17">
      <c r="A35" s="323" t="s">
        <v>52</v>
      </c>
      <c r="B35" s="321"/>
      <c r="C35" s="342" t="s">
        <v>12</v>
      </c>
      <c r="D35" s="321" t="s">
        <v>179</v>
      </c>
      <c r="E35" s="599">
        <v>9525</v>
      </c>
      <c r="F35" s="599"/>
      <c r="G35" s="599"/>
      <c r="H35" s="599">
        <v>49979.02</v>
      </c>
      <c r="I35" s="860">
        <v>2540541.5</v>
      </c>
      <c r="J35" s="861">
        <f t="shared" si="2"/>
        <v>3.8607047169347958E-2</v>
      </c>
      <c r="K35" s="864">
        <v>9</v>
      </c>
      <c r="L35" s="863">
        <f t="shared" si="3"/>
        <v>751184.67059999995</v>
      </c>
      <c r="Q35" s="545"/>
    </row>
    <row r="36" spans="1:17">
      <c r="A36" s="323" t="s">
        <v>196</v>
      </c>
      <c r="B36" s="321"/>
      <c r="C36" s="342" t="s">
        <v>12</v>
      </c>
      <c r="D36" s="321" t="s">
        <v>179</v>
      </c>
      <c r="E36" s="599"/>
      <c r="F36" s="599"/>
      <c r="G36" s="599"/>
      <c r="H36" s="599"/>
      <c r="I36" s="860"/>
      <c r="J36" s="861">
        <f t="shared" si="2"/>
        <v>0</v>
      </c>
      <c r="K36" s="864">
        <v>20</v>
      </c>
      <c r="L36" s="863">
        <f t="shared" si="3"/>
        <v>0</v>
      </c>
      <c r="Q36" s="545"/>
    </row>
    <row r="37" spans="1:17">
      <c r="A37" s="323" t="s">
        <v>197</v>
      </c>
      <c r="B37" s="321"/>
      <c r="C37" s="342" t="s">
        <v>178</v>
      </c>
      <c r="D37" s="321" t="s">
        <v>179</v>
      </c>
      <c r="E37" s="599">
        <v>1137</v>
      </c>
      <c r="F37" s="599"/>
      <c r="G37" s="599"/>
      <c r="H37" s="599">
        <v>18515.009999999998</v>
      </c>
      <c r="I37" s="860">
        <v>4746337.8499999996</v>
      </c>
      <c r="J37" s="861">
        <f t="shared" si="2"/>
        <v>7.2127178106168144E-2</v>
      </c>
      <c r="K37" s="862">
        <v>20</v>
      </c>
      <c r="L37" s="863">
        <f t="shared" si="3"/>
        <v>618401.33399999992</v>
      </c>
      <c r="Q37" s="545"/>
    </row>
    <row r="38" spans="1:17">
      <c r="A38" s="323" t="s">
        <v>198</v>
      </c>
      <c r="B38" s="321"/>
      <c r="C38" s="342" t="s">
        <v>12</v>
      </c>
      <c r="D38" s="321" t="s">
        <v>179</v>
      </c>
      <c r="E38" s="599">
        <v>10685</v>
      </c>
      <c r="F38" s="599"/>
      <c r="G38" s="599"/>
      <c r="H38" s="599">
        <v>292792.98119999998</v>
      </c>
      <c r="I38" s="860">
        <v>1752000</v>
      </c>
      <c r="J38" s="861">
        <f t="shared" si="2"/>
        <v>2.6624066814377022E-2</v>
      </c>
      <c r="K38" s="866">
        <v>6.7</v>
      </c>
      <c r="L38" s="863">
        <f t="shared" si="3"/>
        <v>3276060.6666468</v>
      </c>
      <c r="N38" s="234"/>
      <c r="O38" s="234"/>
      <c r="Q38" s="545"/>
    </row>
    <row r="39" spans="1:17">
      <c r="A39" s="323" t="s">
        <v>68</v>
      </c>
      <c r="B39" s="321"/>
      <c r="C39" s="342" t="s">
        <v>178</v>
      </c>
      <c r="D39" s="321" t="s">
        <v>179</v>
      </c>
      <c r="E39" s="599"/>
      <c r="F39" s="599"/>
      <c r="G39" s="599"/>
      <c r="H39" s="599"/>
      <c r="I39" s="860"/>
      <c r="J39" s="861">
        <f t="shared" si="2"/>
        <v>0</v>
      </c>
      <c r="K39" s="862"/>
      <c r="L39" s="863">
        <f t="shared" si="3"/>
        <v>0</v>
      </c>
      <c r="Q39" s="545"/>
    </row>
    <row r="40" spans="1:17">
      <c r="A40" s="323" t="s">
        <v>199</v>
      </c>
      <c r="B40" s="321"/>
      <c r="C40" s="342" t="s">
        <v>178</v>
      </c>
      <c r="D40" s="321" t="s">
        <v>179</v>
      </c>
      <c r="E40" s="599"/>
      <c r="F40" s="599"/>
      <c r="G40" s="599"/>
      <c r="H40" s="599"/>
      <c r="I40" s="860"/>
      <c r="J40" s="861">
        <f t="shared" si="2"/>
        <v>0</v>
      </c>
      <c r="K40" s="862"/>
      <c r="L40" s="863">
        <f t="shared" si="3"/>
        <v>0</v>
      </c>
      <c r="Q40" s="545"/>
    </row>
    <row r="41" spans="1:17">
      <c r="A41" s="323" t="s">
        <v>70</v>
      </c>
      <c r="B41" s="321"/>
      <c r="C41" s="342" t="s">
        <v>178</v>
      </c>
      <c r="D41" s="321" t="s">
        <v>179</v>
      </c>
      <c r="E41" s="599"/>
      <c r="F41" s="599"/>
      <c r="G41" s="599"/>
      <c r="H41" s="599"/>
      <c r="I41" s="860"/>
      <c r="J41" s="861">
        <f t="shared" si="2"/>
        <v>0</v>
      </c>
      <c r="K41" s="862"/>
      <c r="L41" s="863">
        <f t="shared" si="3"/>
        <v>0</v>
      </c>
      <c r="Q41" s="545"/>
    </row>
    <row r="42" spans="1:17">
      <c r="A42" s="323" t="s">
        <v>71</v>
      </c>
      <c r="B42" s="321"/>
      <c r="C42" s="342" t="s">
        <v>178</v>
      </c>
      <c r="D42" s="321" t="s">
        <v>179</v>
      </c>
      <c r="E42" s="599"/>
      <c r="F42" s="599"/>
      <c r="G42" s="599"/>
      <c r="H42" s="599"/>
      <c r="I42" s="860"/>
      <c r="J42" s="861">
        <f>I42/$I$70</f>
        <v>0</v>
      </c>
      <c r="K42" s="862"/>
      <c r="L42" s="863">
        <f t="shared" si="3"/>
        <v>0</v>
      </c>
      <c r="Q42" s="545"/>
    </row>
    <row r="43" spans="1:17">
      <c r="A43" s="323" t="s">
        <v>200</v>
      </c>
      <c r="B43" s="323"/>
      <c r="C43" s="492" t="s">
        <v>12</v>
      </c>
      <c r="D43" s="321" t="s">
        <v>180</v>
      </c>
      <c r="E43" s="599"/>
      <c r="F43" s="599"/>
      <c r="G43" s="599"/>
      <c r="H43" s="599"/>
      <c r="I43" s="860"/>
      <c r="J43" s="861">
        <f>I43/$I$70</f>
        <v>0</v>
      </c>
      <c r="K43" s="864"/>
      <c r="L43" s="863">
        <f t="shared" si="3"/>
        <v>0</v>
      </c>
      <c r="Q43" s="545"/>
    </row>
    <row r="44" spans="1:17">
      <c r="A44" s="323" t="s">
        <v>201</v>
      </c>
      <c r="B44" s="321"/>
      <c r="C44" s="342" t="s">
        <v>12</v>
      </c>
      <c r="D44" s="321" t="s">
        <v>179</v>
      </c>
      <c r="E44" s="599"/>
      <c r="F44" s="599"/>
      <c r="G44" s="599"/>
      <c r="H44" s="599"/>
      <c r="I44" s="860"/>
      <c r="J44" s="861">
        <f>I44/$I$70</f>
        <v>0</v>
      </c>
      <c r="K44" s="864"/>
      <c r="L44" s="863">
        <f t="shared" si="3"/>
        <v>0</v>
      </c>
      <c r="Q44" s="545"/>
    </row>
    <row r="45" spans="1:17">
      <c r="A45" s="323" t="s">
        <v>202</v>
      </c>
      <c r="B45" s="321"/>
      <c r="C45" s="342" t="s">
        <v>12</v>
      </c>
      <c r="D45" s="321" t="s">
        <v>179</v>
      </c>
      <c r="E45" s="599"/>
      <c r="F45" s="599"/>
      <c r="G45" s="599"/>
      <c r="H45" s="599"/>
      <c r="I45" s="860"/>
      <c r="J45" s="861">
        <f>I45/$I$70</f>
        <v>0</v>
      </c>
      <c r="K45" s="864"/>
      <c r="L45" s="863">
        <f t="shared" si="3"/>
        <v>0</v>
      </c>
      <c r="Q45" s="545"/>
    </row>
    <row r="46" spans="1:17">
      <c r="A46" s="321" t="s">
        <v>203</v>
      </c>
      <c r="B46" s="321"/>
      <c r="C46" s="342" t="s">
        <v>178</v>
      </c>
      <c r="D46" s="321" t="s">
        <v>179</v>
      </c>
      <c r="E46" s="599"/>
      <c r="F46" s="599"/>
      <c r="G46" s="599"/>
      <c r="H46" s="599"/>
      <c r="I46" s="860"/>
      <c r="J46" s="861">
        <f>I46/$I$70</f>
        <v>0</v>
      </c>
      <c r="K46" s="862"/>
      <c r="L46" s="863">
        <f t="shared" si="3"/>
        <v>0</v>
      </c>
      <c r="Q46" s="545"/>
    </row>
    <row r="47" spans="1:17">
      <c r="A47" s="409" t="s">
        <v>75</v>
      </c>
      <c r="B47" s="409"/>
      <c r="C47" s="491"/>
      <c r="D47" s="410"/>
      <c r="E47" s="410"/>
      <c r="F47" s="410"/>
      <c r="G47" s="410"/>
      <c r="H47" s="410"/>
      <c r="I47" s="447"/>
      <c r="J47" s="410"/>
      <c r="K47" s="629"/>
      <c r="L47" s="629"/>
      <c r="Q47" s="545"/>
    </row>
    <row r="48" spans="1:17">
      <c r="A48" s="321" t="s">
        <v>204</v>
      </c>
      <c r="B48" s="321"/>
      <c r="C48" s="342" t="s">
        <v>178</v>
      </c>
      <c r="D48" s="321" t="s">
        <v>179</v>
      </c>
      <c r="E48" s="599"/>
      <c r="F48" s="599"/>
      <c r="G48" s="599"/>
      <c r="H48" s="599"/>
      <c r="I48" s="860"/>
      <c r="J48" s="861">
        <f>I48/$I$70</f>
        <v>0</v>
      </c>
      <c r="K48" s="862">
        <v>20</v>
      </c>
      <c r="L48" s="863">
        <f>H48*K48*1.67</f>
        <v>0</v>
      </c>
      <c r="Q48" s="545"/>
    </row>
    <row r="49" spans="1:17">
      <c r="A49" s="323" t="s">
        <v>76</v>
      </c>
      <c r="B49" s="321"/>
      <c r="C49" s="342" t="s">
        <v>12</v>
      </c>
      <c r="D49" s="321" t="s">
        <v>179</v>
      </c>
      <c r="E49" s="599"/>
      <c r="F49" s="599"/>
      <c r="G49" s="599"/>
      <c r="H49" s="599"/>
      <c r="I49" s="860"/>
      <c r="J49" s="861">
        <f>I49/$I$70</f>
        <v>0</v>
      </c>
      <c r="K49" s="864">
        <v>0</v>
      </c>
      <c r="L49" s="863">
        <f>H49*K49*1.67</f>
        <v>0</v>
      </c>
      <c r="Q49" s="545"/>
    </row>
    <row r="50" spans="1:17">
      <c r="A50" s="323" t="s">
        <v>205</v>
      </c>
      <c r="B50" s="321"/>
      <c r="C50" s="342" t="s">
        <v>12</v>
      </c>
      <c r="D50" s="321" t="s">
        <v>179</v>
      </c>
      <c r="E50" s="599"/>
      <c r="F50" s="599"/>
      <c r="G50" s="599"/>
      <c r="H50" s="599"/>
      <c r="I50" s="860"/>
      <c r="J50" s="861">
        <f>I50/$I$70</f>
        <v>0</v>
      </c>
      <c r="K50" s="864">
        <v>0</v>
      </c>
      <c r="L50" s="863">
        <f>H50*K50*1.67</f>
        <v>0</v>
      </c>
      <c r="Q50" s="545"/>
    </row>
    <row r="51" spans="1:17">
      <c r="A51" s="323" t="s">
        <v>206</v>
      </c>
      <c r="B51" s="321"/>
      <c r="C51" s="342" t="s">
        <v>178</v>
      </c>
      <c r="D51" s="321" t="s">
        <v>179</v>
      </c>
      <c r="E51" s="599"/>
      <c r="F51" s="599"/>
      <c r="G51" s="599"/>
      <c r="H51" s="599"/>
      <c r="I51" s="860"/>
      <c r="J51" s="861">
        <v>0</v>
      </c>
      <c r="K51" s="864">
        <v>0</v>
      </c>
      <c r="L51" s="863">
        <f>H51*K51*1.67</f>
        <v>0</v>
      </c>
      <c r="Q51" s="545"/>
    </row>
    <row r="52" spans="1:17">
      <c r="A52" s="409" t="s">
        <v>77</v>
      </c>
      <c r="B52" s="409"/>
      <c r="C52" s="491"/>
      <c r="D52" s="410"/>
      <c r="E52" s="410"/>
      <c r="F52" s="410"/>
      <c r="G52" s="410"/>
      <c r="H52" s="410"/>
      <c r="I52" s="447"/>
      <c r="J52" s="410"/>
      <c r="K52" s="629"/>
      <c r="L52" s="629"/>
      <c r="Q52" s="545"/>
    </row>
    <row r="53" spans="1:17">
      <c r="A53" s="323" t="s">
        <v>207</v>
      </c>
      <c r="B53" s="321"/>
      <c r="C53" s="342" t="s">
        <v>12</v>
      </c>
      <c r="D53" s="321" t="s">
        <v>180</v>
      </c>
      <c r="E53" s="599"/>
      <c r="F53" s="599"/>
      <c r="G53" s="599"/>
      <c r="H53" s="599"/>
      <c r="I53" s="860"/>
      <c r="J53" s="861">
        <f>I53/$I$70</f>
        <v>0</v>
      </c>
      <c r="K53" s="864">
        <v>0</v>
      </c>
      <c r="L53" s="863">
        <f>H53*K53*1.67</f>
        <v>0</v>
      </c>
      <c r="Q53" s="545"/>
    </row>
    <row r="54" spans="1:17">
      <c r="A54" s="323" t="s">
        <v>208</v>
      </c>
      <c r="B54" s="321"/>
      <c r="C54" s="342" t="s">
        <v>12</v>
      </c>
      <c r="D54" s="321" t="s">
        <v>180</v>
      </c>
      <c r="E54" s="599"/>
      <c r="F54" s="599"/>
      <c r="G54" s="599"/>
      <c r="H54" s="599"/>
      <c r="I54" s="860"/>
      <c r="J54" s="861">
        <f>I54/$I$70</f>
        <v>0</v>
      </c>
      <c r="K54" s="864">
        <v>0</v>
      </c>
      <c r="L54" s="863">
        <f>H54*K54*1.67</f>
        <v>0</v>
      </c>
      <c r="Q54" s="545"/>
    </row>
    <row r="55" spans="1:17">
      <c r="A55" s="323" t="s">
        <v>209</v>
      </c>
      <c r="B55" s="321"/>
      <c r="C55" s="342" t="s">
        <v>12</v>
      </c>
      <c r="D55" s="321" t="s">
        <v>180</v>
      </c>
      <c r="E55" s="599"/>
      <c r="F55" s="599"/>
      <c r="G55" s="599"/>
      <c r="H55" s="599"/>
      <c r="I55" s="860"/>
      <c r="J55" s="861">
        <f>I55/$I$70</f>
        <v>0</v>
      </c>
      <c r="K55" s="864">
        <v>0</v>
      </c>
      <c r="L55" s="863">
        <f>H55*K55*1.67</f>
        <v>0</v>
      </c>
      <c r="Q55" s="545"/>
    </row>
    <row r="56" spans="1:17">
      <c r="A56" s="409" t="s">
        <v>84</v>
      </c>
      <c r="B56" s="409"/>
      <c r="C56" s="491"/>
      <c r="D56" s="410"/>
      <c r="E56" s="410"/>
      <c r="F56" s="410"/>
      <c r="G56" s="410"/>
      <c r="H56" s="410"/>
      <c r="I56" s="447"/>
      <c r="J56" s="410"/>
      <c r="K56" s="629"/>
      <c r="L56" s="629"/>
      <c r="Q56" s="545"/>
    </row>
    <row r="57" spans="1:17">
      <c r="A57" s="323" t="s">
        <v>210</v>
      </c>
      <c r="B57" s="321"/>
      <c r="C57" s="342" t="s">
        <v>12</v>
      </c>
      <c r="D57" s="321" t="s">
        <v>179</v>
      </c>
      <c r="E57" s="599">
        <v>30778</v>
      </c>
      <c r="F57" s="599"/>
      <c r="G57" s="599"/>
      <c r="H57" s="599">
        <v>0</v>
      </c>
      <c r="I57" s="860">
        <v>7829646.0999999996</v>
      </c>
      <c r="J57" s="861">
        <f>I57/$I$70</f>
        <v>0.11898231786491237</v>
      </c>
      <c r="K57" s="864">
        <v>0</v>
      </c>
      <c r="L57" s="863">
        <f t="shared" ref="L57:L63" si="4">H57*K57*1.67</f>
        <v>0</v>
      </c>
      <c r="Q57" s="545"/>
    </row>
    <row r="58" spans="1:17">
      <c r="A58" s="323" t="s">
        <v>211</v>
      </c>
      <c r="B58" s="321"/>
      <c r="C58" s="342" t="s">
        <v>12</v>
      </c>
      <c r="D58" s="321" t="s">
        <v>179</v>
      </c>
      <c r="E58" s="599">
        <v>29888</v>
      </c>
      <c r="F58" s="599"/>
      <c r="G58" s="599"/>
      <c r="H58" s="599">
        <v>0</v>
      </c>
      <c r="I58" s="860">
        <v>1786680</v>
      </c>
      <c r="J58" s="861">
        <f t="shared" ref="J58:J63" si="5">I58/$I$70</f>
        <v>2.7151077452004076E-2</v>
      </c>
      <c r="K58" s="864">
        <v>0</v>
      </c>
      <c r="L58" s="863">
        <f t="shared" si="4"/>
        <v>0</v>
      </c>
      <c r="M58" s="234"/>
      <c r="Q58" s="545"/>
    </row>
    <row r="59" spans="1:17">
      <c r="A59" s="323" t="s">
        <v>85</v>
      </c>
      <c r="B59" s="321"/>
      <c r="C59" s="342" t="s">
        <v>12</v>
      </c>
      <c r="D59" s="321" t="s">
        <v>180</v>
      </c>
      <c r="E59" s="599"/>
      <c r="F59" s="599"/>
      <c r="G59" s="599"/>
      <c r="H59" s="599"/>
      <c r="I59" s="860"/>
      <c r="J59" s="861">
        <f t="shared" si="5"/>
        <v>0</v>
      </c>
      <c r="K59" s="864">
        <v>0</v>
      </c>
      <c r="L59" s="863">
        <f t="shared" si="4"/>
        <v>0</v>
      </c>
      <c r="Q59" s="545"/>
    </row>
    <row r="60" spans="1:17">
      <c r="A60" s="323" t="s">
        <v>212</v>
      </c>
      <c r="B60" s="321"/>
      <c r="C60" s="342" t="s">
        <v>12</v>
      </c>
      <c r="D60" s="321" t="s">
        <v>179</v>
      </c>
      <c r="E60" s="599"/>
      <c r="F60" s="599"/>
      <c r="G60" s="599"/>
      <c r="H60" s="599"/>
      <c r="I60" s="860"/>
      <c r="J60" s="861">
        <f t="shared" si="5"/>
        <v>0</v>
      </c>
      <c r="K60" s="864">
        <v>0</v>
      </c>
      <c r="L60" s="863">
        <f t="shared" si="4"/>
        <v>0</v>
      </c>
      <c r="Q60" s="545"/>
    </row>
    <row r="61" spans="1:17">
      <c r="A61" s="323" t="s">
        <v>213</v>
      </c>
      <c r="B61" s="321"/>
      <c r="C61" s="342" t="s">
        <v>12</v>
      </c>
      <c r="D61" s="321" t="s">
        <v>180</v>
      </c>
      <c r="E61" s="599"/>
      <c r="F61" s="599"/>
      <c r="G61" s="599"/>
      <c r="H61" s="599"/>
      <c r="I61" s="860"/>
      <c r="J61" s="861">
        <f t="shared" si="5"/>
        <v>0</v>
      </c>
      <c r="K61" s="864">
        <v>0</v>
      </c>
      <c r="L61" s="863">
        <f t="shared" si="4"/>
        <v>0</v>
      </c>
      <c r="Q61" s="545"/>
    </row>
    <row r="62" spans="1:17">
      <c r="A62" s="323" t="s">
        <v>214</v>
      </c>
      <c r="B62" s="321"/>
      <c r="C62" s="342" t="s">
        <v>178</v>
      </c>
      <c r="D62" s="321" t="s">
        <v>179</v>
      </c>
      <c r="E62" s="599"/>
      <c r="F62" s="599"/>
      <c r="G62" s="599"/>
      <c r="H62" s="599"/>
      <c r="I62" s="860"/>
      <c r="J62" s="861">
        <f t="shared" si="5"/>
        <v>0</v>
      </c>
      <c r="K62" s="864">
        <v>0</v>
      </c>
      <c r="L62" s="863">
        <f t="shared" si="4"/>
        <v>0</v>
      </c>
      <c r="Q62" s="545"/>
    </row>
    <row r="63" spans="1:17">
      <c r="A63" s="323" t="s">
        <v>215</v>
      </c>
      <c r="B63" s="321"/>
      <c r="C63" s="342" t="s">
        <v>178</v>
      </c>
      <c r="D63" s="321" t="s">
        <v>179</v>
      </c>
      <c r="E63" s="599"/>
      <c r="F63" s="599"/>
      <c r="G63" s="599"/>
      <c r="H63" s="599"/>
      <c r="I63" s="860"/>
      <c r="J63" s="861">
        <f t="shared" si="5"/>
        <v>0</v>
      </c>
      <c r="K63" s="864">
        <v>0</v>
      </c>
      <c r="L63" s="863">
        <f t="shared" si="4"/>
        <v>0</v>
      </c>
      <c r="Q63" s="545"/>
    </row>
    <row r="64" spans="1:17">
      <c r="A64" s="409" t="s">
        <v>88</v>
      </c>
      <c r="B64" s="409"/>
      <c r="C64" s="409"/>
      <c r="D64" s="410"/>
      <c r="E64" s="410"/>
      <c r="F64" s="410"/>
      <c r="G64" s="410"/>
      <c r="H64" s="410"/>
      <c r="I64" s="447"/>
      <c r="J64" s="410"/>
      <c r="K64" s="410"/>
      <c r="L64" s="410"/>
      <c r="N64" s="234"/>
      <c r="Q64" s="545"/>
    </row>
    <row r="65" spans="1:17">
      <c r="A65" s="411"/>
      <c r="B65" s="411"/>
      <c r="C65" s="411"/>
      <c r="D65" s="412"/>
      <c r="E65" s="599"/>
      <c r="F65" s="413"/>
      <c r="G65" s="413"/>
      <c r="H65" s="413"/>
      <c r="I65" s="448"/>
      <c r="J65" s="408"/>
      <c r="K65" s="408"/>
      <c r="L65" s="408"/>
      <c r="Q65" s="545"/>
    </row>
    <row r="66" spans="1:17">
      <c r="A66" s="409" t="s">
        <v>89</v>
      </c>
      <c r="B66" s="409"/>
      <c r="C66" s="409"/>
      <c r="D66" s="410"/>
      <c r="E66" s="410"/>
      <c r="F66" s="410"/>
      <c r="G66" s="410"/>
      <c r="H66" s="410"/>
      <c r="I66" s="447"/>
      <c r="J66" s="410"/>
      <c r="K66" s="410"/>
      <c r="L66" s="410"/>
      <c r="Q66" s="545"/>
    </row>
    <row r="67" spans="1:17">
      <c r="A67" s="323" t="s">
        <v>44</v>
      </c>
      <c r="B67" s="323"/>
      <c r="C67" s="323"/>
      <c r="D67" s="323" t="s">
        <v>179</v>
      </c>
      <c r="E67" s="599">
        <v>55818</v>
      </c>
      <c r="F67" s="414"/>
      <c r="G67" s="414"/>
      <c r="H67" s="414"/>
      <c r="I67" s="865">
        <v>8391292.1999999993</v>
      </c>
      <c r="J67" s="861">
        <f>I67/$I$70</f>
        <v>0.12751730832863056</v>
      </c>
      <c r="K67" s="408"/>
      <c r="L67" s="408"/>
      <c r="Q67" s="545"/>
    </row>
    <row r="68" spans="1:17">
      <c r="A68" s="323" t="s">
        <v>216</v>
      </c>
      <c r="B68" s="323"/>
      <c r="C68" s="323"/>
      <c r="D68" s="323" t="s">
        <v>179</v>
      </c>
      <c r="E68" s="599">
        <v>55058</v>
      </c>
      <c r="F68" s="414"/>
      <c r="G68" s="414"/>
      <c r="H68" s="414"/>
      <c r="I68" s="865">
        <v>1208207.3500000001</v>
      </c>
      <c r="J68" s="861">
        <f>I68/$I$70</f>
        <v>1.8360384253436876E-2</v>
      </c>
      <c r="K68" s="408"/>
      <c r="L68" s="408"/>
      <c r="Q68" s="545"/>
    </row>
    <row r="69" spans="1:17">
      <c r="A69" s="410"/>
      <c r="B69" s="410"/>
      <c r="C69" s="410"/>
      <c r="D69" s="410"/>
      <c r="E69" s="410"/>
      <c r="F69" s="410"/>
      <c r="G69" s="414"/>
      <c r="H69" s="410"/>
      <c r="I69" s="410"/>
      <c r="J69" s="410"/>
      <c r="K69" s="410"/>
      <c r="L69" s="410"/>
      <c r="Q69" s="545"/>
    </row>
    <row r="70" spans="1:17">
      <c r="A70" s="324" t="s">
        <v>217</v>
      </c>
      <c r="B70" s="324"/>
      <c r="C70" s="324"/>
      <c r="D70" s="323"/>
      <c r="E70" s="323"/>
      <c r="F70" s="413"/>
      <c r="G70" s="413"/>
      <c r="H70" s="1140">
        <f>SUM(H10:H69)</f>
        <v>1108854.9512</v>
      </c>
      <c r="I70" s="865">
        <f>SUM(I10:I69)</f>
        <v>65805123.320000015</v>
      </c>
      <c r="J70" s="323"/>
      <c r="K70" s="323"/>
      <c r="L70" s="865">
        <f>SUM(L10:L69)</f>
        <v>18873494.251946799</v>
      </c>
      <c r="M70" s="545"/>
      <c r="N70" s="544"/>
      <c r="Q70" s="545"/>
    </row>
    <row r="71" spans="1:17">
      <c r="A71" s="230"/>
      <c r="B71" s="230"/>
      <c r="C71" s="230"/>
      <c r="D71" s="230"/>
      <c r="E71" s="230"/>
      <c r="F71" s="475"/>
      <c r="G71" s="475"/>
      <c r="H71" s="475"/>
      <c r="I71" s="476"/>
      <c r="J71" s="1374"/>
      <c r="K71" s="1374"/>
      <c r="L71" s="1374"/>
      <c r="P71" s="234"/>
    </row>
    <row r="72" spans="1:17" ht="13.5" thickBot="1">
      <c r="A72" s="415" t="s">
        <v>218</v>
      </c>
      <c r="B72" s="415"/>
      <c r="C72" s="415"/>
      <c r="D72" s="325"/>
      <c r="E72" s="599">
        <f>E77</f>
        <v>44412</v>
      </c>
      <c r="F72" s="598"/>
      <c r="G72" s="598"/>
      <c r="H72" s="598"/>
      <c r="I72" s="598"/>
      <c r="J72" s="597"/>
      <c r="K72" s="597"/>
      <c r="L72" s="597"/>
    </row>
    <row r="73" spans="1:17" ht="13.5" thickBot="1">
      <c r="A73" s="641"/>
      <c r="B73" s="641"/>
      <c r="C73" s="641"/>
      <c r="D73" s="472"/>
      <c r="E73" s="472"/>
      <c r="F73" s="1961"/>
      <c r="G73" s="1962"/>
      <c r="H73" s="1962"/>
      <c r="I73" s="1962"/>
      <c r="J73" s="1962"/>
    </row>
    <row r="74" spans="1:17">
      <c r="A74" s="471" t="s">
        <v>219</v>
      </c>
      <c r="B74" s="471"/>
      <c r="C74" s="471"/>
      <c r="D74" s="231" t="s">
        <v>220</v>
      </c>
      <c r="E74" s="231"/>
      <c r="F74" s="232"/>
      <c r="G74" s="232"/>
      <c r="H74" s="470"/>
      <c r="I74" s="232"/>
      <c r="J74" s="232"/>
    </row>
    <row r="75" spans="1:17">
      <c r="A75" s="1375" t="s">
        <v>221</v>
      </c>
      <c r="B75" s="1375"/>
      <c r="C75" s="1375"/>
      <c r="D75" s="323" t="s">
        <v>179</v>
      </c>
      <c r="E75" s="599">
        <v>36870</v>
      </c>
      <c r="F75" s="470"/>
      <c r="G75"/>
      <c r="H75" s="600"/>
      <c r="I75" s="232"/>
      <c r="J75" s="232"/>
    </row>
    <row r="76" spans="1:17">
      <c r="A76" s="1375" t="s">
        <v>222</v>
      </c>
      <c r="B76" s="1375"/>
      <c r="C76" s="1375"/>
      <c r="D76" s="323" t="s">
        <v>179</v>
      </c>
      <c r="E76" s="599">
        <v>7542</v>
      </c>
      <c r="F76" s="232"/>
      <c r="G76" s="251"/>
      <c r="H76" s="232"/>
      <c r="I76" s="232"/>
      <c r="J76"/>
    </row>
    <row r="77" spans="1:17">
      <c r="A77" s="1376" t="s">
        <v>223</v>
      </c>
      <c r="B77" s="1376"/>
      <c r="C77" s="1376"/>
      <c r="D77" s="323" t="s">
        <v>179</v>
      </c>
      <c r="E77" s="599">
        <f>SUM(E75:E76)</f>
        <v>44412</v>
      </c>
      <c r="F77" s="470"/>
      <c r="G77"/>
      <c r="H77" s="470"/>
      <c r="I77" s="232"/>
      <c r="J77" s="1124"/>
      <c r="M77" s="234"/>
    </row>
    <row r="78" spans="1:17">
      <c r="A78" s="1376" t="s">
        <v>224</v>
      </c>
      <c r="B78" s="1376"/>
      <c r="C78" s="1376"/>
      <c r="D78" s="323" t="s">
        <v>179</v>
      </c>
      <c r="E78" s="599">
        <v>69837</v>
      </c>
      <c r="F78" s="232"/>
      <c r="G78" s="1123"/>
      <c r="H78" s="232"/>
      <c r="I78" s="232"/>
      <c r="J78" s="233"/>
    </row>
    <row r="79" spans="1:17">
      <c r="A79" s="1376" t="s">
        <v>225</v>
      </c>
      <c r="B79" s="1376"/>
      <c r="C79" s="1376"/>
      <c r="D79" s="323" t="s">
        <v>8</v>
      </c>
      <c r="E79" s="867">
        <f>E77/E78</f>
        <v>0.63593796984406548</v>
      </c>
      <c r="F79" s="470"/>
      <c r="G79" s="233"/>
      <c r="H79" s="232"/>
      <c r="I79" s="232"/>
      <c r="J79" s="233"/>
      <c r="L79" s="91"/>
    </row>
    <row r="80" spans="1:17" ht="13.5" thickBot="1">
      <c r="A80" s="415" t="s">
        <v>226</v>
      </c>
      <c r="B80" s="415"/>
      <c r="C80" s="415"/>
      <c r="D80" s="325" t="s">
        <v>179</v>
      </c>
      <c r="E80" s="868">
        <v>3893</v>
      </c>
      <c r="F80" s="232"/>
      <c r="G80" s="1123"/>
      <c r="H80" s="232"/>
      <c r="I80" s="232"/>
      <c r="J80" s="233"/>
      <c r="L80" s="19"/>
    </row>
    <row r="81" spans="1:10">
      <c r="A81" s="232"/>
      <c r="B81" s="232"/>
      <c r="C81" s="232"/>
      <c r="D81" s="232"/>
      <c r="E81" s="596"/>
      <c r="F81" s="232"/>
      <c r="G81" s="233"/>
      <c r="H81" s="232"/>
      <c r="I81" s="232"/>
      <c r="J81" s="233"/>
    </row>
    <row r="82" spans="1:10" ht="13.5" thickBot="1">
      <c r="A82" s="232"/>
      <c r="B82" s="186"/>
      <c r="C82" s="186"/>
      <c r="D82" s="186"/>
      <c r="E82" s="596"/>
      <c r="F82" s="232"/>
      <c r="G82" s="233"/>
      <c r="H82" s="232"/>
      <c r="I82" s="232"/>
      <c r="J82" s="233"/>
    </row>
    <row r="83" spans="1:10">
      <c r="A83" s="642"/>
      <c r="B83" s="642"/>
      <c r="C83" s="642"/>
      <c r="D83" s="1966" t="s">
        <v>227</v>
      </c>
      <c r="E83" s="1967"/>
      <c r="F83" s="1968"/>
      <c r="G83" s="233"/>
      <c r="H83" s="470"/>
      <c r="I83" s="232"/>
      <c r="J83" s="233"/>
    </row>
    <row r="84" spans="1:10" ht="13.5" thickBot="1">
      <c r="A84" s="595" t="s">
        <v>228</v>
      </c>
      <c r="B84" s="595"/>
      <c r="C84" s="595"/>
      <c r="D84" s="316" t="s">
        <v>100</v>
      </c>
      <c r="E84" s="317" t="s">
        <v>101</v>
      </c>
      <c r="F84" s="318" t="s">
        <v>91</v>
      </c>
      <c r="G84" s="233"/>
      <c r="H84" s="232"/>
      <c r="I84" s="232"/>
      <c r="J84" s="233"/>
    </row>
    <row r="85" spans="1:10" ht="13.5" thickBot="1">
      <c r="A85" s="236" t="s">
        <v>229</v>
      </c>
      <c r="B85" s="237"/>
      <c r="C85" s="237"/>
      <c r="D85" s="643">
        <v>0</v>
      </c>
      <c r="E85" s="1070">
        <f>'ESA Table 1'!G19+'ESA Table 1'!G23+'ESA Table 1'!G24+'ESA Table 1'!G25</f>
        <v>8782617.0099999979</v>
      </c>
      <c r="F85" s="976">
        <f>D85+E85</f>
        <v>8782617.0099999979</v>
      </c>
      <c r="G85" s="233"/>
      <c r="H85" s="232"/>
      <c r="I85" s="232"/>
      <c r="J85" s="233"/>
    </row>
    <row r="86" spans="1:10" ht="13.5" thickBot="1">
      <c r="A86" s="319" t="s">
        <v>230</v>
      </c>
      <c r="B86" s="1377"/>
      <c r="C86" s="1377"/>
      <c r="D86" s="1378">
        <v>0</v>
      </c>
      <c r="E86" s="1379">
        <f>SUM('ESA Table 1'!G17+'ESA Table 1'!G20+'ESA Table 1'!G22)</f>
        <v>1653055.34</v>
      </c>
      <c r="F86" s="976">
        <f t="shared" ref="F86:F87" si="6">D86+E86</f>
        <v>1653055.34</v>
      </c>
      <c r="G86" s="233"/>
      <c r="H86" s="232"/>
      <c r="I86" s="232"/>
      <c r="J86" s="233"/>
    </row>
    <row r="87" spans="1:10" ht="13.5" thickBot="1">
      <c r="A87" s="320" t="s">
        <v>231</v>
      </c>
      <c r="B87" s="1233"/>
      <c r="C87" s="1233"/>
      <c r="D87" s="1378">
        <v>0</v>
      </c>
      <c r="E87" s="1379">
        <f>'ESA Table 1'!G15</f>
        <v>73070992.940000013</v>
      </c>
      <c r="F87" s="976">
        <f t="shared" si="6"/>
        <v>73070992.940000013</v>
      </c>
      <c r="G87" s="238" t="s">
        <v>232</v>
      </c>
      <c r="H87" s="123"/>
      <c r="I87" s="123"/>
      <c r="J87" s="444"/>
    </row>
    <row r="88" spans="1:10" ht="15.75" thickBot="1">
      <c r="A88" s="594"/>
      <c r="B88" s="453"/>
      <c r="C88" s="453"/>
      <c r="D88" s="1071"/>
      <c r="E88" s="1072"/>
      <c r="F88" s="1073"/>
      <c r="G88" s="233"/>
      <c r="H88" s="232"/>
      <c r="I88" s="232"/>
      <c r="J88" s="233"/>
    </row>
    <row r="89" spans="1:10" ht="15.75" thickBot="1">
      <c r="A89" s="454" t="s">
        <v>233</v>
      </c>
      <c r="B89" s="644"/>
      <c r="C89" s="644"/>
      <c r="D89" s="1074">
        <f>SUM(D85:D87)</f>
        <v>0</v>
      </c>
      <c r="E89" s="1075">
        <f>SUM(E85:E87)</f>
        <v>83506665.290000007</v>
      </c>
      <c r="F89" s="1076">
        <f>SUM(F85:F87)</f>
        <v>83506665.290000007</v>
      </c>
      <c r="G89" s="233"/>
      <c r="H89" s="232"/>
      <c r="I89" s="232"/>
      <c r="J89" s="233"/>
    </row>
    <row r="90" spans="1:10">
      <c r="A90" s="232"/>
      <c r="B90" s="232"/>
      <c r="C90" s="232"/>
      <c r="D90" s="232"/>
      <c r="E90" s="596"/>
      <c r="F90" s="232"/>
      <c r="G90" s="233"/>
      <c r="H90" s="232"/>
      <c r="I90" s="232"/>
      <c r="J90" s="233"/>
    </row>
    <row r="91" spans="1:10" ht="13.5" thickBot="1">
      <c r="A91" s="232"/>
      <c r="B91" s="232"/>
      <c r="C91" s="232"/>
      <c r="D91" s="232"/>
      <c r="E91" s="596"/>
      <c r="F91" s="232"/>
      <c r="G91" s="233"/>
      <c r="H91" s="232"/>
      <c r="I91" s="232"/>
      <c r="J91" s="233"/>
    </row>
    <row r="92" spans="1:10">
      <c r="A92" s="471" t="s">
        <v>234</v>
      </c>
      <c r="B92" s="727"/>
      <c r="C92" s="727"/>
      <c r="D92" s="727"/>
      <c r="E92" s="727"/>
      <c r="F92" s="728"/>
      <c r="G92" s="233"/>
      <c r="H92" s="232"/>
      <c r="I92" s="232"/>
      <c r="J92" s="233"/>
    </row>
    <row r="93" spans="1:10">
      <c r="A93" s="324"/>
      <c r="B93" s="729"/>
      <c r="C93" s="729"/>
      <c r="D93" s="1380"/>
      <c r="E93" s="1964" t="s">
        <v>235</v>
      </c>
      <c r="F93" s="1965"/>
      <c r="G93" s="233"/>
      <c r="H93" s="232"/>
      <c r="I93" s="232"/>
      <c r="J93" s="233"/>
    </row>
    <row r="94" spans="1:10" ht="26.25" thickBot="1">
      <c r="A94" s="532"/>
      <c r="B94" s="730"/>
      <c r="C94" s="730" t="s">
        <v>168</v>
      </c>
      <c r="D94" s="533" t="s">
        <v>169</v>
      </c>
      <c r="E94" s="731" t="s">
        <v>170</v>
      </c>
      <c r="F94" s="732" t="s">
        <v>236</v>
      </c>
      <c r="G94" s="233"/>
      <c r="H94" s="232"/>
      <c r="I94" s="232"/>
      <c r="J94" s="233"/>
    </row>
    <row r="95" spans="1:10">
      <c r="A95" s="733" t="s">
        <v>43</v>
      </c>
      <c r="B95" s="733"/>
      <c r="C95" s="734" t="s">
        <v>178</v>
      </c>
      <c r="D95" s="735" t="s">
        <v>179</v>
      </c>
      <c r="E95" s="869">
        <v>1524</v>
      </c>
      <c r="F95" s="870">
        <v>-11716.25</v>
      </c>
      <c r="G95" s="233"/>
      <c r="H95" s="470"/>
      <c r="I95" s="232"/>
      <c r="J95" s="233"/>
    </row>
    <row r="96" spans="1:10" ht="13.5" thickBot="1">
      <c r="A96" s="736" t="s">
        <v>51</v>
      </c>
      <c r="B96" s="736"/>
      <c r="C96" s="737" t="s">
        <v>178</v>
      </c>
      <c r="D96" s="738" t="s">
        <v>179</v>
      </c>
      <c r="E96" s="871">
        <v>6545</v>
      </c>
      <c r="F96" s="872">
        <v>-8050.35</v>
      </c>
      <c r="G96" s="233"/>
      <c r="H96" s="232"/>
      <c r="I96" s="232"/>
      <c r="J96" s="233"/>
    </row>
    <row r="97" spans="1:12">
      <c r="A97" s="186"/>
      <c r="B97" s="186"/>
      <c r="C97" s="623"/>
      <c r="D97" s="186"/>
      <c r="E97" s="624">
        <f>E95+E96</f>
        <v>8069</v>
      </c>
      <c r="F97" s="624"/>
      <c r="G97" s="233"/>
      <c r="H97" s="232"/>
      <c r="I97" s="232"/>
      <c r="J97" s="233"/>
    </row>
    <row r="98" spans="1:12" ht="35.25" customHeight="1">
      <c r="A98" s="1929" t="s">
        <v>237</v>
      </c>
      <c r="B98" s="1929"/>
      <c r="C98" s="1929"/>
      <c r="D98" s="1929"/>
      <c r="E98" s="1929"/>
      <c r="F98" s="1929"/>
      <c r="G98" s="1929"/>
      <c r="H98" s="1929"/>
      <c r="I98" s="1929"/>
      <c r="J98" s="1929"/>
    </row>
    <row r="99" spans="1:12" ht="16.149999999999999" customHeight="1">
      <c r="A99" s="464"/>
      <c r="B99" s="172"/>
      <c r="C99" s="172"/>
      <c r="D99" s="172"/>
      <c r="E99" s="464"/>
      <c r="F99" s="464"/>
      <c r="G99" s="464"/>
      <c r="H99" s="464"/>
      <c r="I99" s="464"/>
      <c r="J99" s="464"/>
    </row>
    <row r="100" spans="1:12">
      <c r="A100" s="1960" t="s">
        <v>238</v>
      </c>
      <c r="B100" s="1960"/>
      <c r="C100" s="1960"/>
      <c r="D100" s="1960"/>
      <c r="E100" s="1960"/>
      <c r="F100" s="1960"/>
      <c r="G100" s="1960"/>
      <c r="H100" s="1960"/>
      <c r="I100" s="1960"/>
      <c r="J100" s="1960"/>
    </row>
    <row r="101" spans="1:12">
      <c r="A101" s="1963" t="s">
        <v>239</v>
      </c>
      <c r="B101" s="1963"/>
      <c r="C101" s="1963"/>
      <c r="D101" s="1963"/>
      <c r="E101" s="1963"/>
      <c r="F101" s="1963"/>
      <c r="G101" s="1963"/>
      <c r="H101" s="1963"/>
      <c r="I101" s="1963"/>
      <c r="J101" s="1963"/>
    </row>
    <row r="102" spans="1:12">
      <c r="A102" s="1969" t="s">
        <v>240</v>
      </c>
      <c r="B102" s="1969"/>
      <c r="C102" s="1969"/>
      <c r="D102" s="1969"/>
      <c r="E102" s="1969"/>
      <c r="F102" s="1969"/>
      <c r="G102" s="1969"/>
      <c r="H102" s="1969"/>
      <c r="I102" s="1969"/>
      <c r="J102" s="1969"/>
    </row>
    <row r="103" spans="1:12" ht="12.75" customHeight="1">
      <c r="A103" s="1969" t="s">
        <v>241</v>
      </c>
      <c r="B103" s="1969"/>
      <c r="C103" s="1969"/>
      <c r="D103" s="1969"/>
      <c r="E103" s="1969"/>
      <c r="F103" s="1969"/>
      <c r="G103" s="1969"/>
      <c r="H103" s="1969"/>
      <c r="I103" s="1969"/>
      <c r="J103" s="1969"/>
    </row>
    <row r="104" spans="1:12" ht="12.75" customHeight="1">
      <c r="A104" s="1970" t="s">
        <v>242</v>
      </c>
      <c r="B104" s="1970"/>
      <c r="C104" s="1970"/>
      <c r="D104" s="1970"/>
      <c r="E104" s="1970"/>
      <c r="F104" s="1970"/>
      <c r="G104" s="1970"/>
      <c r="H104" s="1970"/>
      <c r="I104" s="1970"/>
      <c r="J104" s="1970"/>
    </row>
    <row r="105" spans="1:12" ht="12.75" customHeight="1">
      <c r="A105" s="1970" t="s">
        <v>243</v>
      </c>
      <c r="B105" s="1970"/>
      <c r="C105" s="1970"/>
      <c r="D105" s="1970"/>
      <c r="E105" s="1970"/>
      <c r="F105" s="1970"/>
      <c r="G105" s="1970"/>
      <c r="H105" s="1970"/>
      <c r="I105" s="1970"/>
      <c r="J105" s="1970"/>
    </row>
    <row r="106" spans="1:12" s="176" customFormat="1" ht="15" customHeight="1">
      <c r="A106" s="1954" t="s">
        <v>244</v>
      </c>
      <c r="B106" s="1954"/>
      <c r="C106" s="1954"/>
      <c r="D106" s="1954"/>
      <c r="E106" s="1954"/>
      <c r="F106" s="1954"/>
      <c r="G106" s="1954"/>
      <c r="H106" s="1954"/>
      <c r="I106" s="1954"/>
      <c r="J106" s="1954"/>
    </row>
    <row r="107" spans="1:12">
      <c r="A107" s="1960" t="s">
        <v>245</v>
      </c>
      <c r="B107" s="1960"/>
      <c r="C107" s="1960"/>
      <c r="D107" s="1960"/>
      <c r="E107" s="1960"/>
      <c r="F107" s="1960"/>
      <c r="G107" s="1960"/>
      <c r="H107" s="1960"/>
      <c r="I107" s="1960"/>
      <c r="J107" s="1960"/>
    </row>
    <row r="108" spans="1:12" ht="12.6" customHeight="1">
      <c r="A108" s="1945" t="s">
        <v>246</v>
      </c>
      <c r="B108" s="1945"/>
      <c r="C108" s="1945"/>
      <c r="D108" s="1945"/>
      <c r="E108" s="1945"/>
      <c r="F108" s="1945"/>
      <c r="G108" s="1945"/>
      <c r="H108" s="1945"/>
      <c r="I108" s="1945"/>
      <c r="J108" s="1945"/>
    </row>
    <row r="109" spans="1:12" ht="25.5" customHeight="1">
      <c r="A109" s="1959" t="s">
        <v>247</v>
      </c>
      <c r="B109" s="1959"/>
      <c r="C109" s="1959"/>
      <c r="D109" s="1959"/>
      <c r="E109" s="1959"/>
      <c r="F109" s="1959"/>
      <c r="G109" s="1959"/>
      <c r="H109" s="1959"/>
      <c r="I109" s="1959"/>
      <c r="J109" s="1959"/>
      <c r="K109" s="1959"/>
      <c r="L109" s="1959"/>
    </row>
    <row r="110" spans="1:12" ht="28.5" customHeight="1">
      <c r="A110" s="1959" t="s">
        <v>248</v>
      </c>
      <c r="B110" s="1959"/>
      <c r="C110" s="1959"/>
      <c r="D110" s="1959"/>
      <c r="E110" s="1959"/>
      <c r="F110" s="1959"/>
      <c r="G110" s="1959"/>
      <c r="H110" s="1959"/>
      <c r="I110" s="1959"/>
      <c r="J110" s="1959"/>
      <c r="K110" s="1959"/>
      <c r="L110" s="1959"/>
    </row>
  </sheetData>
  <mergeCells count="22">
    <mergeCell ref="A6:L6"/>
    <mergeCell ref="A7:L7"/>
    <mergeCell ref="A1:L1"/>
    <mergeCell ref="A2:L2"/>
    <mergeCell ref="A3:L3"/>
    <mergeCell ref="A4:L4"/>
    <mergeCell ref="A110:L110"/>
    <mergeCell ref="A108:J108"/>
    <mergeCell ref="A107:J107"/>
    <mergeCell ref="A109:L109"/>
    <mergeCell ref="F73:H73"/>
    <mergeCell ref="I73:J73"/>
    <mergeCell ref="A106:J106"/>
    <mergeCell ref="A100:J100"/>
    <mergeCell ref="A101:J101"/>
    <mergeCell ref="A98:J98"/>
    <mergeCell ref="E93:F93"/>
    <mergeCell ref="D83:F83"/>
    <mergeCell ref="A102:J102"/>
    <mergeCell ref="A103:J103"/>
    <mergeCell ref="A104:J104"/>
    <mergeCell ref="A105:J105"/>
  </mergeCells>
  <printOptions horizontalCentered="1" verticalCentered="1" gridLines="1"/>
  <pageMargins left="0.25" right="0.25" top="0.25" bottom="0.25" header="0.3" footer="0.3"/>
  <pageSetup paperSize="17" scale="7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3015-816C-4682-917C-AA153BD945FD}">
  <sheetPr>
    <pageSetUpPr fitToPage="1"/>
  </sheetPr>
  <dimension ref="A1:Y135"/>
  <sheetViews>
    <sheetView zoomScale="85" zoomScaleNormal="85" workbookViewId="0">
      <selection activeCell="N8" sqref="N8"/>
    </sheetView>
  </sheetViews>
  <sheetFormatPr defaultColWidth="8.5703125" defaultRowHeight="12.75"/>
  <cols>
    <col min="1" max="1" width="48.28515625" style="91" customWidth="1"/>
    <col min="2" max="3" width="15.42578125" style="91" customWidth="1"/>
    <col min="4" max="4" width="11.5703125" style="91" bestFit="1" customWidth="1"/>
    <col min="5" max="5" width="13" style="91" customWidth="1"/>
    <col min="6" max="6" width="11" style="91" customWidth="1"/>
    <col min="7" max="7" width="10.42578125" style="91" customWidth="1"/>
    <col min="8" max="8" width="14.42578125" style="91" customWidth="1"/>
    <col min="9" max="9" width="11.28515625" style="91" customWidth="1"/>
    <col min="10" max="10" width="13.5703125" style="91" customWidth="1"/>
    <col min="11" max="11" width="13.7109375" style="91" customWidth="1"/>
    <col min="12" max="12" width="12.5703125" style="91" customWidth="1"/>
    <col min="13" max="13" width="8.5703125" style="91"/>
    <col min="14" max="14" width="45.5703125" style="91" bestFit="1" customWidth="1"/>
    <col min="15" max="15" width="15.7109375" style="91" customWidth="1"/>
    <col min="16" max="16" width="14.42578125" style="91" customWidth="1"/>
    <col min="17" max="17" width="19.85546875" style="91" bestFit="1" customWidth="1"/>
    <col min="18" max="18" width="13.42578125" style="91" customWidth="1"/>
    <col min="19" max="19" width="10.28515625" style="91" customWidth="1"/>
    <col min="20" max="20" width="13" style="91" customWidth="1"/>
    <col min="21" max="21" width="11.42578125" style="91" customWidth="1"/>
    <col min="22" max="22" width="14.7109375" style="91" bestFit="1" customWidth="1"/>
    <col min="23" max="23" width="12.7109375" style="91" customWidth="1"/>
    <col min="24" max="24" width="11.42578125" style="91" customWidth="1"/>
    <col min="25" max="25" width="14.7109375" style="91" bestFit="1" customWidth="1"/>
    <col min="26" max="16384" width="8.5703125" style="91"/>
  </cols>
  <sheetData>
    <row r="1" spans="1:25" ht="20.25" customHeight="1">
      <c r="A1" s="1977" t="s">
        <v>249</v>
      </c>
      <c r="B1" s="1977"/>
      <c r="C1" s="1977"/>
      <c r="D1" s="1977"/>
      <c r="E1" s="1977"/>
      <c r="F1" s="1977"/>
      <c r="G1" s="1977"/>
      <c r="H1" s="1977"/>
      <c r="I1" s="1977"/>
      <c r="J1" s="1977"/>
      <c r="K1" s="1977"/>
      <c r="L1" s="1977"/>
      <c r="M1" s="1977"/>
      <c r="N1" s="1977"/>
      <c r="O1" s="1977"/>
      <c r="P1" s="1977"/>
      <c r="Q1" s="1977"/>
      <c r="R1" s="1977"/>
      <c r="S1" s="1977"/>
      <c r="T1" s="1977"/>
      <c r="U1" s="1977"/>
      <c r="V1" s="1977"/>
      <c r="W1" s="1977"/>
      <c r="X1" s="1977"/>
      <c r="Y1" s="1977"/>
    </row>
    <row r="2" spans="1:25" ht="20.25" customHeight="1">
      <c r="A2" s="1978" t="s">
        <v>250</v>
      </c>
      <c r="B2" s="1978"/>
      <c r="C2" s="1978"/>
      <c r="D2" s="1978"/>
      <c r="E2" s="1978"/>
      <c r="F2" s="1978"/>
      <c r="G2" s="1978"/>
      <c r="H2" s="1978"/>
      <c r="I2" s="1978"/>
      <c r="J2" s="1978"/>
      <c r="K2" s="1978"/>
      <c r="L2" s="1978"/>
      <c r="M2" s="1978"/>
      <c r="N2" s="1978"/>
      <c r="O2" s="1978"/>
      <c r="P2" s="1978"/>
      <c r="Q2" s="1978"/>
      <c r="R2" s="1978"/>
      <c r="S2" s="1978"/>
      <c r="T2" s="1978"/>
      <c r="U2" s="1978"/>
      <c r="V2" s="1978"/>
      <c r="W2" s="1978"/>
      <c r="X2" s="1978"/>
      <c r="Y2" s="1978"/>
    </row>
    <row r="3" spans="1:25" ht="15.75" customHeight="1">
      <c r="A3" s="1933" t="s">
        <v>251</v>
      </c>
      <c r="B3" s="1933"/>
      <c r="C3" s="1933"/>
      <c r="D3" s="1933"/>
      <c r="E3" s="1933"/>
      <c r="F3" s="1933"/>
      <c r="G3" s="1933"/>
      <c r="H3" s="1933"/>
      <c r="I3" s="1933"/>
      <c r="J3" s="1933"/>
      <c r="K3" s="1933"/>
      <c r="L3" s="1933"/>
      <c r="M3" s="1933"/>
      <c r="N3" s="1933"/>
      <c r="O3" s="1933"/>
      <c r="P3" s="1933"/>
      <c r="Q3" s="1933"/>
      <c r="R3" s="1933"/>
      <c r="S3" s="1933"/>
      <c r="T3" s="1933"/>
      <c r="U3" s="1933"/>
      <c r="V3" s="1933"/>
      <c r="W3" s="1933"/>
      <c r="X3" s="1933"/>
      <c r="Y3" s="1933"/>
    </row>
    <row r="4" spans="1:25" ht="15.75" customHeight="1">
      <c r="A4" s="1980" t="s">
        <v>4</v>
      </c>
      <c r="B4" s="1980"/>
      <c r="C4" s="1980"/>
      <c r="D4" s="1980"/>
      <c r="E4" s="1980"/>
      <c r="F4" s="1980"/>
      <c r="G4" s="1980"/>
      <c r="H4" s="1980"/>
      <c r="I4" s="1980"/>
      <c r="J4" s="1980"/>
      <c r="K4" s="1980"/>
      <c r="L4" s="1980"/>
      <c r="M4" s="1980"/>
      <c r="N4" s="1980"/>
      <c r="O4" s="1980"/>
      <c r="P4" s="1980"/>
      <c r="Q4" s="1980"/>
      <c r="R4" s="1980"/>
      <c r="S4" s="1980"/>
      <c r="T4" s="1980"/>
      <c r="U4" s="1980"/>
      <c r="V4" s="1980"/>
      <c r="W4" s="1980"/>
      <c r="X4" s="1980"/>
      <c r="Y4" s="1980"/>
    </row>
    <row r="5" spans="1:25" ht="14.25" customHeight="1" thickBot="1">
      <c r="A5" s="1989"/>
      <c r="B5" s="1989"/>
      <c r="C5" s="1989"/>
      <c r="D5" s="1989"/>
      <c r="E5" s="1989"/>
      <c r="F5" s="1989"/>
      <c r="G5" s="1989"/>
      <c r="H5" s="1989"/>
      <c r="I5" s="1989"/>
      <c r="J5" s="239"/>
      <c r="K5" s="239"/>
      <c r="L5" s="239"/>
    </row>
    <row r="6" spans="1:25" ht="20.25" customHeight="1">
      <c r="A6" s="512"/>
      <c r="B6" s="1985" t="s">
        <v>252</v>
      </c>
      <c r="C6" s="1985"/>
      <c r="D6" s="1985"/>
      <c r="E6" s="1985"/>
      <c r="F6" s="1985"/>
      <c r="G6" s="1985"/>
      <c r="H6" s="1985"/>
      <c r="I6" s="1985"/>
      <c r="J6" s="1985"/>
      <c r="K6" s="1985"/>
      <c r="L6" s="1986"/>
      <c r="N6" s="620"/>
      <c r="O6" s="1985" t="s">
        <v>253</v>
      </c>
      <c r="P6" s="1985"/>
      <c r="Q6" s="1985"/>
      <c r="R6" s="1985"/>
      <c r="S6" s="1985"/>
      <c r="T6" s="1985"/>
      <c r="U6" s="1985"/>
      <c r="V6" s="1985"/>
      <c r="W6" s="1985"/>
      <c r="X6" s="1985"/>
      <c r="Y6" s="1986"/>
    </row>
    <row r="7" spans="1:25" ht="20.25" customHeight="1" thickBot="1">
      <c r="A7" s="513"/>
      <c r="B7" s="1987" t="s">
        <v>165</v>
      </c>
      <c r="C7" s="1987"/>
      <c r="D7" s="1987"/>
      <c r="E7" s="1987"/>
      <c r="F7" s="1987"/>
      <c r="G7" s="1987"/>
      <c r="H7" s="1987"/>
      <c r="I7" s="1987"/>
      <c r="J7" s="1987"/>
      <c r="K7" s="1987"/>
      <c r="L7" s="1988"/>
      <c r="N7" s="621"/>
      <c r="O7" s="1987" t="s">
        <v>165</v>
      </c>
      <c r="P7" s="1987"/>
      <c r="Q7" s="1987"/>
      <c r="R7" s="1987"/>
      <c r="S7" s="1987"/>
      <c r="T7" s="1987"/>
      <c r="U7" s="1987"/>
      <c r="V7" s="1987"/>
      <c r="W7" s="1987"/>
      <c r="X7" s="1987"/>
      <c r="Y7" s="1988"/>
    </row>
    <row r="8" spans="1:25" ht="51.75" customHeight="1">
      <c r="A8" s="513" t="s">
        <v>254</v>
      </c>
      <c r="B8" s="504" t="s">
        <v>255</v>
      </c>
      <c r="C8" s="504" t="s">
        <v>256</v>
      </c>
      <c r="D8" s="240" t="s">
        <v>170</v>
      </c>
      <c r="E8" s="241" t="s">
        <v>257</v>
      </c>
      <c r="F8" s="240" t="s">
        <v>258</v>
      </c>
      <c r="G8" s="240" t="s">
        <v>259</v>
      </c>
      <c r="H8" s="240" t="s">
        <v>260</v>
      </c>
      <c r="I8" s="240" t="s">
        <v>174</v>
      </c>
      <c r="J8" s="242" t="s">
        <v>175</v>
      </c>
      <c r="K8" s="525" t="s">
        <v>176</v>
      </c>
      <c r="L8" s="525" t="s">
        <v>261</v>
      </c>
      <c r="N8" s="513" t="s">
        <v>254</v>
      </c>
      <c r="O8" s="504" t="s">
        <v>255</v>
      </c>
      <c r="P8" s="504" t="s">
        <v>256</v>
      </c>
      <c r="Q8" s="240" t="s">
        <v>170</v>
      </c>
      <c r="R8" s="241" t="s">
        <v>257</v>
      </c>
      <c r="S8" s="240" t="s">
        <v>258</v>
      </c>
      <c r="T8" s="240" t="s">
        <v>259</v>
      </c>
      <c r="U8" s="240" t="s">
        <v>260</v>
      </c>
      <c r="V8" s="240" t="s">
        <v>174</v>
      </c>
      <c r="W8" s="242" t="s">
        <v>175</v>
      </c>
      <c r="X8" s="1176" t="s">
        <v>176</v>
      </c>
      <c r="Y8" s="525" t="s">
        <v>261</v>
      </c>
    </row>
    <row r="9" spans="1:25">
      <c r="A9" s="326" t="s">
        <v>57</v>
      </c>
      <c r="B9" s="1381"/>
      <c r="C9" s="1381"/>
      <c r="D9" s="1382"/>
      <c r="E9" s="1382"/>
      <c r="F9" s="1382"/>
      <c r="G9" s="1382"/>
      <c r="H9" s="1382"/>
      <c r="I9" s="1382"/>
      <c r="J9" s="1383"/>
      <c r="K9" s="526"/>
      <c r="L9" s="526"/>
      <c r="N9" s="326" t="s">
        <v>57</v>
      </c>
      <c r="O9" s="1384"/>
      <c r="P9" s="1384"/>
      <c r="Q9" s="1385"/>
      <c r="R9" s="1385"/>
      <c r="S9" s="1385"/>
      <c r="T9" s="1385"/>
      <c r="U9" s="1385"/>
      <c r="V9" s="1385"/>
      <c r="W9" s="1386"/>
      <c r="X9" s="327"/>
      <c r="Y9" s="327"/>
    </row>
    <row r="10" spans="1:25">
      <c r="A10" s="514" t="s">
        <v>262</v>
      </c>
      <c r="B10" s="1387" t="s">
        <v>179</v>
      </c>
      <c r="C10" s="1387" t="s">
        <v>263</v>
      </c>
      <c r="D10" s="1342">
        <v>0</v>
      </c>
      <c r="E10" s="1342">
        <v>0</v>
      </c>
      <c r="F10" s="1342">
        <v>0</v>
      </c>
      <c r="G10" s="1342">
        <v>0</v>
      </c>
      <c r="H10" s="1342">
        <v>0</v>
      </c>
      <c r="I10" s="1388">
        <v>0</v>
      </c>
      <c r="J10" s="1389">
        <v>0</v>
      </c>
      <c r="K10" s="1125">
        <v>0</v>
      </c>
      <c r="L10" s="1126">
        <v>0</v>
      </c>
      <c r="N10" s="514" t="s">
        <v>37</v>
      </c>
      <c r="O10" s="1387" t="s">
        <v>179</v>
      </c>
      <c r="P10" s="1387" t="s">
        <v>263</v>
      </c>
      <c r="Q10" s="1390">
        <v>20</v>
      </c>
      <c r="R10" s="1390"/>
      <c r="S10" s="1390">
        <v>5274</v>
      </c>
      <c r="T10" s="1390">
        <v>0.64800000000000002</v>
      </c>
      <c r="U10" s="1390">
        <v>420</v>
      </c>
      <c r="V10" s="1391">
        <v>30200</v>
      </c>
      <c r="W10" s="1392">
        <f>V10/$V$117</f>
        <v>2.2740602334641201E-3</v>
      </c>
      <c r="X10" s="1000">
        <v>11</v>
      </c>
      <c r="Y10" s="999">
        <v>7669.2</v>
      </c>
    </row>
    <row r="11" spans="1:25">
      <c r="A11" s="514"/>
      <c r="B11" s="1387"/>
      <c r="C11" s="1387"/>
      <c r="D11" s="1342"/>
      <c r="E11" s="1342"/>
      <c r="F11" s="1342"/>
      <c r="G11" s="1342"/>
      <c r="H11" s="1342"/>
      <c r="I11" s="1388"/>
      <c r="J11" s="1393"/>
      <c r="K11" s="527"/>
      <c r="L11" s="529"/>
      <c r="N11" s="514"/>
      <c r="O11" s="1387"/>
      <c r="P11" s="1387"/>
      <c r="Q11" s="1390"/>
      <c r="R11" s="1390"/>
      <c r="S11" s="1390"/>
      <c r="T11" s="1390"/>
      <c r="U11" s="1390"/>
      <c r="V11" s="1391"/>
      <c r="W11" s="1394"/>
      <c r="X11" s="743"/>
      <c r="Y11" s="742"/>
    </row>
    <row r="12" spans="1:25" ht="12.75" customHeight="1">
      <c r="A12" s="326" t="s">
        <v>61</v>
      </c>
      <c r="B12" s="1384"/>
      <c r="C12" s="1384"/>
      <c r="D12" s="1395"/>
      <c r="E12" s="1395"/>
      <c r="F12" s="1395"/>
      <c r="G12" s="1395"/>
      <c r="H12" s="1395"/>
      <c r="I12" s="1395"/>
      <c r="J12" s="1383"/>
      <c r="K12" s="526"/>
      <c r="L12" s="526"/>
      <c r="N12" s="326" t="s">
        <v>61</v>
      </c>
      <c r="O12" s="1384"/>
      <c r="P12" s="1384"/>
      <c r="Q12" s="1396"/>
      <c r="R12" s="1396"/>
      <c r="S12" s="1396"/>
      <c r="T12" s="1396"/>
      <c r="U12" s="1396"/>
      <c r="V12" s="1397"/>
      <c r="W12" s="1386"/>
      <c r="X12" s="327"/>
      <c r="Y12" s="327"/>
    </row>
    <row r="13" spans="1:25" s="163" customFormat="1" ht="12.75" customHeight="1">
      <c r="A13" s="634" t="s">
        <v>264</v>
      </c>
      <c r="B13" s="1398" t="s">
        <v>179</v>
      </c>
      <c r="C13" s="1325" t="s">
        <v>265</v>
      </c>
      <c r="D13" s="1399">
        <v>0</v>
      </c>
      <c r="E13" s="1399">
        <v>0</v>
      </c>
      <c r="F13" s="1399">
        <v>0</v>
      </c>
      <c r="G13" s="1399">
        <v>0</v>
      </c>
      <c r="H13" s="1399">
        <v>0</v>
      </c>
      <c r="I13" s="1400">
        <v>0</v>
      </c>
      <c r="J13" s="1389">
        <v>0</v>
      </c>
      <c r="K13" s="1234">
        <v>0</v>
      </c>
      <c r="L13" s="1235">
        <v>0</v>
      </c>
      <c r="N13" s="750" t="s">
        <v>264</v>
      </c>
      <c r="O13" s="1398" t="s">
        <v>179</v>
      </c>
      <c r="P13" s="1325" t="s">
        <v>263</v>
      </c>
      <c r="Q13" s="1401">
        <v>7227</v>
      </c>
      <c r="R13" s="1401"/>
      <c r="S13" s="1401">
        <v>74438.100000000006</v>
      </c>
      <c r="T13" s="1401">
        <v>0</v>
      </c>
      <c r="U13" s="1401">
        <v>59895.49</v>
      </c>
      <c r="V13" s="1402">
        <v>243622.17</v>
      </c>
      <c r="W13" s="1392">
        <f t="shared" ref="W13:W20" si="0">V13/$V$117</f>
        <v>1.834475128434555E-2</v>
      </c>
      <c r="X13" s="599">
        <v>10</v>
      </c>
      <c r="Y13" s="996">
        <v>994265.13399999996</v>
      </c>
    </row>
    <row r="14" spans="1:25" ht="15">
      <c r="A14" s="634" t="s">
        <v>266</v>
      </c>
      <c r="B14" s="1398" t="s">
        <v>179</v>
      </c>
      <c r="C14" s="1325" t="s">
        <v>265</v>
      </c>
      <c r="D14" s="1399">
        <v>0</v>
      </c>
      <c r="E14" s="1399">
        <v>0</v>
      </c>
      <c r="F14" s="1399">
        <v>0</v>
      </c>
      <c r="G14" s="1399">
        <v>0</v>
      </c>
      <c r="H14" s="1399">
        <v>0</v>
      </c>
      <c r="I14" s="1400">
        <v>0</v>
      </c>
      <c r="J14" s="1389">
        <v>0</v>
      </c>
      <c r="K14" s="1234">
        <v>0</v>
      </c>
      <c r="L14" s="1235">
        <v>0</v>
      </c>
      <c r="N14" s="750" t="s">
        <v>266</v>
      </c>
      <c r="O14" s="1398" t="s">
        <v>179</v>
      </c>
      <c r="P14" s="1325" t="s">
        <v>263</v>
      </c>
      <c r="Q14" s="1401">
        <v>15159</v>
      </c>
      <c r="R14" s="1401"/>
      <c r="S14" s="1401">
        <v>81351.19</v>
      </c>
      <c r="T14" s="1401">
        <v>0</v>
      </c>
      <c r="U14" s="1401">
        <v>65282.29</v>
      </c>
      <c r="V14" s="1402">
        <v>168568.08</v>
      </c>
      <c r="W14" s="1392">
        <f t="shared" si="0"/>
        <v>1.2693177727132399E-2</v>
      </c>
      <c r="X14" s="599">
        <v>10</v>
      </c>
      <c r="Y14" s="996">
        <v>1083686.014</v>
      </c>
    </row>
    <row r="15" spans="1:25" ht="12.75" customHeight="1">
      <c r="A15" s="634" t="s">
        <v>267</v>
      </c>
      <c r="B15" s="1398" t="s">
        <v>179</v>
      </c>
      <c r="C15" s="1325" t="s">
        <v>263</v>
      </c>
      <c r="D15" s="1399">
        <v>0</v>
      </c>
      <c r="E15" s="1399">
        <v>0</v>
      </c>
      <c r="F15" s="1399">
        <v>0</v>
      </c>
      <c r="G15" s="1399">
        <v>0</v>
      </c>
      <c r="H15" s="1399">
        <v>0</v>
      </c>
      <c r="I15" s="1400">
        <v>0</v>
      </c>
      <c r="J15" s="1389">
        <v>0</v>
      </c>
      <c r="K15" s="1234">
        <v>0</v>
      </c>
      <c r="L15" s="1235">
        <v>0</v>
      </c>
      <c r="N15" s="750" t="s">
        <v>268</v>
      </c>
      <c r="O15" s="1398" t="s">
        <v>180</v>
      </c>
      <c r="P15" s="1325" t="s">
        <v>265</v>
      </c>
      <c r="Q15" s="1401">
        <v>4</v>
      </c>
      <c r="R15" s="1401"/>
      <c r="S15" s="1401">
        <v>28.16</v>
      </c>
      <c r="T15" s="1401">
        <v>0</v>
      </c>
      <c r="U15" s="1401">
        <v>22.8</v>
      </c>
      <c r="V15" s="1402">
        <v>44.76</v>
      </c>
      <c r="W15" s="1392">
        <f t="shared" si="0"/>
        <v>3.3704283460216562E-6</v>
      </c>
      <c r="X15" s="599">
        <v>10</v>
      </c>
      <c r="Y15" s="996">
        <v>378.48</v>
      </c>
    </row>
    <row r="16" spans="1:25" ht="12.75" customHeight="1">
      <c r="A16" s="634" t="s">
        <v>40</v>
      </c>
      <c r="B16" s="1398" t="s">
        <v>179</v>
      </c>
      <c r="C16" s="1325" t="s">
        <v>263</v>
      </c>
      <c r="D16" s="1399">
        <v>0</v>
      </c>
      <c r="E16" s="1399">
        <v>0</v>
      </c>
      <c r="F16" s="1399">
        <v>0</v>
      </c>
      <c r="G16" s="1399">
        <v>0</v>
      </c>
      <c r="H16" s="1399">
        <v>0</v>
      </c>
      <c r="I16" s="1400">
        <v>0</v>
      </c>
      <c r="J16" s="1389">
        <v>0</v>
      </c>
      <c r="K16" s="1234">
        <v>0</v>
      </c>
      <c r="L16" s="1235">
        <v>0</v>
      </c>
      <c r="N16" s="750" t="s">
        <v>267</v>
      </c>
      <c r="O16" s="1398" t="s">
        <v>179</v>
      </c>
      <c r="P16" s="1325" t="s">
        <v>263</v>
      </c>
      <c r="Q16" s="1401">
        <v>3360</v>
      </c>
      <c r="R16" s="1401"/>
      <c r="S16" s="1401">
        <v>25368</v>
      </c>
      <c r="T16" s="1401">
        <v>0</v>
      </c>
      <c r="U16" s="1401">
        <v>20066.53</v>
      </c>
      <c r="V16" s="1402">
        <v>424972.79999999999</v>
      </c>
      <c r="W16" s="1392">
        <f t="shared" si="0"/>
        <v>3.200045512529473E-2</v>
      </c>
      <c r="X16" s="599">
        <v>10</v>
      </c>
      <c r="Y16" s="996">
        <v>333104.39799999999</v>
      </c>
    </row>
    <row r="17" spans="1:25" ht="12.75" customHeight="1">
      <c r="A17" s="634" t="s">
        <v>269</v>
      </c>
      <c r="B17" s="1398" t="s">
        <v>179</v>
      </c>
      <c r="C17" s="1325" t="s">
        <v>263</v>
      </c>
      <c r="D17" s="1399">
        <v>0</v>
      </c>
      <c r="E17" s="1399">
        <v>0</v>
      </c>
      <c r="F17" s="1399">
        <v>0</v>
      </c>
      <c r="G17" s="1399">
        <v>0</v>
      </c>
      <c r="H17" s="1399">
        <v>0</v>
      </c>
      <c r="I17" s="1400">
        <v>0</v>
      </c>
      <c r="J17" s="1389">
        <v>0</v>
      </c>
      <c r="K17" s="1234">
        <v>0</v>
      </c>
      <c r="L17" s="1235">
        <v>0</v>
      </c>
      <c r="N17" s="750" t="s">
        <v>40</v>
      </c>
      <c r="O17" s="1398" t="s">
        <v>179</v>
      </c>
      <c r="P17" s="1325" t="s">
        <v>263</v>
      </c>
      <c r="Q17" s="1401">
        <v>2298</v>
      </c>
      <c r="R17" s="1401"/>
      <c r="S17" s="1401">
        <v>7652.34</v>
      </c>
      <c r="T17" s="1401">
        <v>0</v>
      </c>
      <c r="U17" s="1401">
        <v>6138.85</v>
      </c>
      <c r="V17" s="1402">
        <v>105708</v>
      </c>
      <c r="W17" s="1392">
        <f t="shared" si="0"/>
        <v>7.9598132171862651E-3</v>
      </c>
      <c r="X17" s="599">
        <v>10</v>
      </c>
      <c r="Y17" s="996">
        <v>101904.91</v>
      </c>
    </row>
    <row r="18" spans="1:25" ht="12.75" customHeight="1">
      <c r="A18" s="634" t="s">
        <v>270</v>
      </c>
      <c r="B18" s="1398" t="s">
        <v>271</v>
      </c>
      <c r="C18" s="1325" t="s">
        <v>263</v>
      </c>
      <c r="D18" s="1399">
        <v>0</v>
      </c>
      <c r="E18" s="1399">
        <v>0</v>
      </c>
      <c r="F18" s="1399">
        <v>0</v>
      </c>
      <c r="G18" s="1399">
        <v>0</v>
      </c>
      <c r="H18" s="1399">
        <v>0</v>
      </c>
      <c r="I18" s="1400">
        <v>0</v>
      </c>
      <c r="J18" s="1389">
        <v>0</v>
      </c>
      <c r="K18" s="1234">
        <v>0</v>
      </c>
      <c r="L18" s="1235">
        <v>0</v>
      </c>
      <c r="N18" s="750" t="s">
        <v>269</v>
      </c>
      <c r="O18" s="1398" t="s">
        <v>179</v>
      </c>
      <c r="P18" s="1325" t="s">
        <v>263</v>
      </c>
      <c r="Q18" s="1401">
        <v>485</v>
      </c>
      <c r="R18" s="1401"/>
      <c r="S18" s="1401">
        <v>6062.5</v>
      </c>
      <c r="T18" s="1401">
        <v>0</v>
      </c>
      <c r="U18" s="1401">
        <v>4887.3599999999997</v>
      </c>
      <c r="V18" s="1402">
        <v>25394.6</v>
      </c>
      <c r="W18" s="1392">
        <f t="shared" si="0"/>
        <v>1.912213576315495E-3</v>
      </c>
      <c r="X18" s="599">
        <v>10</v>
      </c>
      <c r="Y18" s="996">
        <v>81130.176000000007</v>
      </c>
    </row>
    <row r="19" spans="1:25" ht="12.75" customHeight="1">
      <c r="A19" s="634" t="s">
        <v>272</v>
      </c>
      <c r="B19" s="1398" t="s">
        <v>271</v>
      </c>
      <c r="C19" s="1325" t="s">
        <v>265</v>
      </c>
      <c r="D19" s="1399">
        <v>0</v>
      </c>
      <c r="E19" s="1399">
        <v>0</v>
      </c>
      <c r="F19" s="1399">
        <v>0</v>
      </c>
      <c r="G19" s="1399">
        <v>0</v>
      </c>
      <c r="H19" s="1399">
        <v>0</v>
      </c>
      <c r="I19" s="1400">
        <v>0</v>
      </c>
      <c r="J19" s="1389">
        <v>0</v>
      </c>
      <c r="K19" s="1234">
        <v>0</v>
      </c>
      <c r="L19" s="1235">
        <v>0</v>
      </c>
      <c r="N19" s="750" t="s">
        <v>270</v>
      </c>
      <c r="O19" s="1398" t="s">
        <v>271</v>
      </c>
      <c r="P19" s="1325" t="s">
        <v>263</v>
      </c>
      <c r="Q19" s="1401">
        <v>259</v>
      </c>
      <c r="R19" s="1401"/>
      <c r="S19" s="1401">
        <v>0</v>
      </c>
      <c r="T19" s="1401">
        <v>0</v>
      </c>
      <c r="U19" s="1401">
        <v>1144.78</v>
      </c>
      <c r="V19" s="1402">
        <v>6936.02</v>
      </c>
      <c r="W19" s="1392">
        <f t="shared" si="0"/>
        <v>5.2228235961959625E-4</v>
      </c>
      <c r="X19" s="599">
        <v>9</v>
      </c>
      <c r="Y19" s="996">
        <v>6974.2287159999996</v>
      </c>
    </row>
    <row r="20" spans="1:25" ht="12.75" customHeight="1">
      <c r="A20" s="634" t="s">
        <v>273</v>
      </c>
      <c r="B20" s="1398" t="s">
        <v>179</v>
      </c>
      <c r="C20" s="1325" t="s">
        <v>263</v>
      </c>
      <c r="D20" s="1399">
        <v>0</v>
      </c>
      <c r="E20" s="1399">
        <v>0</v>
      </c>
      <c r="F20" s="1399">
        <v>0</v>
      </c>
      <c r="G20" s="1399">
        <v>0</v>
      </c>
      <c r="H20" s="1399">
        <v>0</v>
      </c>
      <c r="I20" s="1400">
        <v>0</v>
      </c>
      <c r="J20" s="1389">
        <v>0</v>
      </c>
      <c r="K20" s="1234">
        <v>0</v>
      </c>
      <c r="L20" s="1235">
        <v>0</v>
      </c>
      <c r="N20" s="750" t="s">
        <v>272</v>
      </c>
      <c r="O20" s="1398" t="s">
        <v>271</v>
      </c>
      <c r="P20" s="1325" t="s">
        <v>265</v>
      </c>
      <c r="Q20" s="1401">
        <v>925</v>
      </c>
      <c r="R20" s="1401"/>
      <c r="S20" s="1401">
        <v>0</v>
      </c>
      <c r="T20" s="1401">
        <v>0</v>
      </c>
      <c r="U20" s="1401">
        <v>8870.56</v>
      </c>
      <c r="V20" s="1402">
        <v>24211.4</v>
      </c>
      <c r="W20" s="1392">
        <f t="shared" si="0"/>
        <v>1.8231186071686492E-3</v>
      </c>
      <c r="X20" s="599">
        <v>9</v>
      </c>
      <c r="Y20" s="996">
        <v>161976.42559999999</v>
      </c>
    </row>
    <row r="21" spans="1:25" ht="12.75" customHeight="1">
      <c r="A21" s="634" t="s">
        <v>274</v>
      </c>
      <c r="B21" s="1398" t="s">
        <v>180</v>
      </c>
      <c r="C21" s="1325" t="s">
        <v>265</v>
      </c>
      <c r="D21" s="1399">
        <v>0</v>
      </c>
      <c r="E21" s="1399">
        <v>0</v>
      </c>
      <c r="F21" s="1399">
        <v>0</v>
      </c>
      <c r="G21" s="1399">
        <v>0</v>
      </c>
      <c r="H21" s="1399">
        <v>0</v>
      </c>
      <c r="I21" s="1400">
        <v>0</v>
      </c>
      <c r="J21" s="1389">
        <v>0</v>
      </c>
      <c r="K21" s="1234">
        <v>0</v>
      </c>
      <c r="L21" s="1235">
        <v>0</v>
      </c>
      <c r="N21" s="750" t="s">
        <v>39</v>
      </c>
      <c r="O21" s="1398" t="s">
        <v>180</v>
      </c>
      <c r="P21" s="1325" t="s">
        <v>263</v>
      </c>
      <c r="Q21" s="1401">
        <v>28</v>
      </c>
      <c r="R21" s="1401"/>
      <c r="S21" s="1401">
        <v>0</v>
      </c>
      <c r="T21" s="1401">
        <v>0</v>
      </c>
      <c r="U21" s="1401">
        <v>0</v>
      </c>
      <c r="V21" s="1402">
        <v>56967.4</v>
      </c>
      <c r="W21" s="1392">
        <f t="shared" ref="W21:W32" si="1">V21/$V$117</f>
        <v>4.2896456603921827E-3</v>
      </c>
      <c r="X21" s="599">
        <v>11</v>
      </c>
      <c r="Y21" s="996"/>
    </row>
    <row r="22" spans="1:25" ht="12.75" customHeight="1">
      <c r="A22" s="634" t="s">
        <v>275</v>
      </c>
      <c r="B22" s="1398" t="s">
        <v>179</v>
      </c>
      <c r="C22" s="1325" t="s">
        <v>263</v>
      </c>
      <c r="D22" s="1399">
        <v>0</v>
      </c>
      <c r="E22" s="1399">
        <v>0</v>
      </c>
      <c r="F22" s="1399">
        <v>0</v>
      </c>
      <c r="G22" s="1399">
        <v>0</v>
      </c>
      <c r="H22" s="1399">
        <v>0</v>
      </c>
      <c r="I22" s="1400">
        <v>0</v>
      </c>
      <c r="J22" s="1389">
        <v>0</v>
      </c>
      <c r="K22" s="1234">
        <v>0</v>
      </c>
      <c r="L22" s="1235">
        <v>0</v>
      </c>
      <c r="N22" s="750" t="s">
        <v>273</v>
      </c>
      <c r="O22" s="1398" t="s">
        <v>180</v>
      </c>
      <c r="P22" s="1325" t="s">
        <v>263</v>
      </c>
      <c r="Q22" s="1401">
        <v>5</v>
      </c>
      <c r="R22" s="1401"/>
      <c r="S22" s="1401">
        <v>0</v>
      </c>
      <c r="T22" s="1401">
        <v>0</v>
      </c>
      <c r="U22" s="1401">
        <v>0</v>
      </c>
      <c r="V22" s="1402">
        <v>10172.75</v>
      </c>
      <c r="W22" s="1392">
        <f t="shared" si="1"/>
        <v>7.660081536414612E-4</v>
      </c>
      <c r="X22" s="599">
        <v>11</v>
      </c>
      <c r="Y22" s="996"/>
    </row>
    <row r="23" spans="1:25" ht="12.75" customHeight="1">
      <c r="A23" s="515" t="s">
        <v>276</v>
      </c>
      <c r="B23" s="1398" t="s">
        <v>277</v>
      </c>
      <c r="C23" s="1325" t="s">
        <v>263</v>
      </c>
      <c r="D23" s="1399">
        <v>0</v>
      </c>
      <c r="E23" s="1399">
        <v>0</v>
      </c>
      <c r="F23" s="1399">
        <v>0</v>
      </c>
      <c r="G23" s="1399">
        <v>0</v>
      </c>
      <c r="H23" s="1399">
        <v>0</v>
      </c>
      <c r="I23" s="1400">
        <v>0</v>
      </c>
      <c r="J23" s="1389">
        <v>0</v>
      </c>
      <c r="K23" s="1234">
        <v>0</v>
      </c>
      <c r="L23" s="1235">
        <v>0</v>
      </c>
      <c r="N23" s="750" t="s">
        <v>274</v>
      </c>
      <c r="O23" s="1398" t="s">
        <v>278</v>
      </c>
      <c r="P23" s="1325" t="s">
        <v>265</v>
      </c>
      <c r="Q23" s="1401"/>
      <c r="R23" s="1401"/>
      <c r="S23" s="1401"/>
      <c r="T23" s="1401"/>
      <c r="U23" s="1401"/>
      <c r="V23" s="1402"/>
      <c r="W23" s="1392">
        <f t="shared" si="1"/>
        <v>0</v>
      </c>
      <c r="X23" s="599"/>
      <c r="Y23" s="996"/>
    </row>
    <row r="24" spans="1:25" ht="12.75" customHeight="1">
      <c r="A24" s="515" t="s">
        <v>279</v>
      </c>
      <c r="B24" s="1398" t="s">
        <v>277</v>
      </c>
      <c r="C24" s="633" t="s">
        <v>265</v>
      </c>
      <c r="D24" s="1399">
        <v>0</v>
      </c>
      <c r="E24" s="1399">
        <v>0</v>
      </c>
      <c r="F24" s="1399">
        <v>0</v>
      </c>
      <c r="G24" s="1399">
        <v>0</v>
      </c>
      <c r="H24" s="1399">
        <v>0</v>
      </c>
      <c r="I24" s="1400">
        <v>0</v>
      </c>
      <c r="J24" s="1389">
        <v>0</v>
      </c>
      <c r="K24" s="1234">
        <v>0</v>
      </c>
      <c r="L24" s="1235">
        <v>0</v>
      </c>
      <c r="N24" s="515" t="s">
        <v>275</v>
      </c>
      <c r="O24" s="1398" t="s">
        <v>179</v>
      </c>
      <c r="P24" s="1325" t="s">
        <v>263</v>
      </c>
      <c r="Q24" s="1401"/>
      <c r="R24" s="1401"/>
      <c r="S24" s="1401"/>
      <c r="T24" s="1401"/>
      <c r="U24" s="1401"/>
      <c r="V24" s="1402"/>
      <c r="W24" s="1392">
        <f t="shared" si="1"/>
        <v>0</v>
      </c>
      <c r="X24" s="599"/>
      <c r="Y24" s="996"/>
    </row>
    <row r="25" spans="1:25" ht="12.75" customHeight="1">
      <c r="A25" s="330"/>
      <c r="B25" s="1387"/>
      <c r="C25" s="1387"/>
      <c r="D25" s="1399"/>
      <c r="E25" s="1399"/>
      <c r="F25" s="1399"/>
      <c r="G25" s="1399"/>
      <c r="H25" s="1399"/>
      <c r="I25" s="1400"/>
      <c r="J25" s="1393"/>
      <c r="K25" s="527"/>
      <c r="L25" s="529"/>
      <c r="N25" s="515" t="s">
        <v>276</v>
      </c>
      <c r="O25" s="1398" t="s">
        <v>277</v>
      </c>
      <c r="P25" s="1325" t="s">
        <v>263</v>
      </c>
      <c r="Q25" s="1401"/>
      <c r="R25" s="1401"/>
      <c r="S25" s="1401"/>
      <c r="T25" s="1401"/>
      <c r="U25" s="1401"/>
      <c r="V25" s="1402"/>
      <c r="W25" s="1392">
        <f t="shared" si="1"/>
        <v>0</v>
      </c>
      <c r="X25" s="599"/>
      <c r="Y25" s="996"/>
    </row>
    <row r="26" spans="1:25" ht="12.75" customHeight="1">
      <c r="A26" s="330"/>
      <c r="B26" s="1387"/>
      <c r="C26" s="1387"/>
      <c r="D26" s="1399"/>
      <c r="E26" s="1399"/>
      <c r="F26" s="1399"/>
      <c r="G26" s="1399"/>
      <c r="H26" s="1399"/>
      <c r="I26" s="1400"/>
      <c r="J26" s="1393"/>
      <c r="K26" s="527"/>
      <c r="L26" s="529"/>
      <c r="N26" s="515" t="s">
        <v>279</v>
      </c>
      <c r="O26" s="1398" t="s">
        <v>277</v>
      </c>
      <c r="P26" s="1325" t="s">
        <v>265</v>
      </c>
      <c r="Q26" s="1401"/>
      <c r="R26" s="1401"/>
      <c r="S26" s="1401"/>
      <c r="T26" s="1401"/>
      <c r="U26" s="1401"/>
      <c r="V26" s="1402"/>
      <c r="W26" s="1392">
        <f t="shared" si="1"/>
        <v>0</v>
      </c>
      <c r="X26" s="599"/>
      <c r="Y26" s="996"/>
    </row>
    <row r="27" spans="1:25" ht="12.75" customHeight="1">
      <c r="A27" s="330"/>
      <c r="B27" s="1387"/>
      <c r="C27" s="1387"/>
      <c r="D27" s="1399"/>
      <c r="E27" s="1399"/>
      <c r="F27" s="1399"/>
      <c r="G27" s="1399"/>
      <c r="H27" s="1399"/>
      <c r="I27" s="1400"/>
      <c r="J27" s="1393"/>
      <c r="K27" s="527"/>
      <c r="L27" s="529"/>
      <c r="N27" s="515" t="s">
        <v>280</v>
      </c>
      <c r="O27" s="1398" t="s">
        <v>277</v>
      </c>
      <c r="P27" s="1325" t="s">
        <v>265</v>
      </c>
      <c r="Q27" s="1401"/>
      <c r="R27" s="1401"/>
      <c r="S27" s="1401"/>
      <c r="T27" s="1401"/>
      <c r="U27" s="1401"/>
      <c r="V27" s="1402"/>
      <c r="W27" s="1392">
        <f t="shared" si="1"/>
        <v>0</v>
      </c>
      <c r="X27" s="599"/>
      <c r="Y27" s="996"/>
    </row>
    <row r="28" spans="1:25" ht="12.75" customHeight="1">
      <c r="A28" s="330"/>
      <c r="B28" s="1387"/>
      <c r="C28" s="1387"/>
      <c r="D28" s="1399"/>
      <c r="E28" s="1399"/>
      <c r="F28" s="1399"/>
      <c r="G28" s="1399"/>
      <c r="H28" s="1399"/>
      <c r="I28" s="1400"/>
      <c r="J28" s="1393"/>
      <c r="K28" s="527"/>
      <c r="L28" s="529"/>
      <c r="N28" s="515" t="s">
        <v>281</v>
      </c>
      <c r="O28" s="1398" t="s">
        <v>277</v>
      </c>
      <c r="P28" s="1325" t="s">
        <v>265</v>
      </c>
      <c r="Q28" s="1401">
        <v>11392</v>
      </c>
      <c r="R28" s="1401"/>
      <c r="S28" s="1401">
        <v>-1.1983999999999999</v>
      </c>
      <c r="T28" s="1401">
        <v>-10.4664</v>
      </c>
      <c r="U28" s="1401">
        <v>19149.019199999999</v>
      </c>
      <c r="V28" s="1402">
        <v>477707.45</v>
      </c>
      <c r="W28" s="1392">
        <f t="shared" si="1"/>
        <v>3.5971374677965219E-2</v>
      </c>
      <c r="X28" s="599">
        <v>20</v>
      </c>
      <c r="Y28" s="996">
        <v>635747.43740000005</v>
      </c>
    </row>
    <row r="29" spans="1:25" ht="12.75" customHeight="1">
      <c r="A29" s="330"/>
      <c r="B29" s="1387"/>
      <c r="C29" s="1387"/>
      <c r="D29" s="1399"/>
      <c r="E29" s="1399"/>
      <c r="F29" s="1399"/>
      <c r="G29" s="1399"/>
      <c r="H29" s="1399"/>
      <c r="I29" s="1400"/>
      <c r="J29" s="1393"/>
      <c r="K29" s="527"/>
      <c r="L29" s="529"/>
      <c r="N29" s="515" t="s">
        <v>282</v>
      </c>
      <c r="O29" s="1398" t="s">
        <v>277</v>
      </c>
      <c r="P29" s="1325" t="s">
        <v>265</v>
      </c>
      <c r="Q29" s="1401">
        <v>39301.800000000003</v>
      </c>
      <c r="R29" s="1401"/>
      <c r="S29" s="1401">
        <v>0</v>
      </c>
      <c r="T29" s="1401">
        <v>0</v>
      </c>
      <c r="U29" s="1401">
        <v>215838.71599999999</v>
      </c>
      <c r="V29" s="1402">
        <v>3447373.05</v>
      </c>
      <c r="W29" s="1392">
        <f t="shared" si="1"/>
        <v>0.25958721731526213</v>
      </c>
      <c r="X29" s="599">
        <v>20</v>
      </c>
      <c r="Y29" s="996">
        <v>6596651.8720000004</v>
      </c>
    </row>
    <row r="30" spans="1:25" ht="12.75" customHeight="1">
      <c r="A30" s="330"/>
      <c r="B30" s="1387"/>
      <c r="C30" s="1387"/>
      <c r="D30" s="1399"/>
      <c r="E30" s="1399"/>
      <c r="F30" s="1399"/>
      <c r="G30" s="1399"/>
      <c r="H30" s="1399"/>
      <c r="I30" s="1400"/>
      <c r="J30" s="1393"/>
      <c r="K30" s="527"/>
      <c r="L30" s="529"/>
      <c r="N30" s="515" t="s">
        <v>283</v>
      </c>
      <c r="O30" s="1398" t="s">
        <v>180</v>
      </c>
      <c r="P30" s="1325" t="s">
        <v>265</v>
      </c>
      <c r="Q30" s="1401">
        <v>6</v>
      </c>
      <c r="R30" s="1401"/>
      <c r="S30" s="1401">
        <v>0</v>
      </c>
      <c r="T30" s="1401">
        <v>0</v>
      </c>
      <c r="U30" s="1401">
        <v>179</v>
      </c>
      <c r="V30" s="1402">
        <v>19646.400000000001</v>
      </c>
      <c r="W30" s="1392">
        <f t="shared" si="1"/>
        <v>1.4793740718784601E-3</v>
      </c>
      <c r="X30" s="599">
        <v>15</v>
      </c>
      <c r="Y30" s="996">
        <v>3268.54</v>
      </c>
    </row>
    <row r="31" spans="1:25" ht="12.75" customHeight="1">
      <c r="A31" s="330"/>
      <c r="B31" s="1387"/>
      <c r="C31" s="1387"/>
      <c r="D31" s="1399"/>
      <c r="E31" s="1399"/>
      <c r="F31" s="1399"/>
      <c r="G31" s="1399"/>
      <c r="H31" s="1399"/>
      <c r="I31" s="1400"/>
      <c r="J31" s="1393"/>
      <c r="K31" s="527"/>
      <c r="L31" s="529"/>
      <c r="N31" s="515" t="s">
        <v>284</v>
      </c>
      <c r="O31" s="1398" t="s">
        <v>180</v>
      </c>
      <c r="P31" s="1325" t="s">
        <v>265</v>
      </c>
      <c r="Q31" s="1401">
        <v>56</v>
      </c>
      <c r="R31" s="1401"/>
      <c r="S31" s="1401">
        <v>-503.21</v>
      </c>
      <c r="T31" s="1401">
        <v>-9.1999999999999998E-2</v>
      </c>
      <c r="U31" s="1401">
        <v>3959.1</v>
      </c>
      <c r="V31" s="1402">
        <v>699835.83</v>
      </c>
      <c r="W31" s="1392">
        <f t="shared" si="1"/>
        <v>5.2697643409150868E-2</v>
      </c>
      <c r="X31" s="599">
        <v>15</v>
      </c>
      <c r="Y31" s="996">
        <v>131442.12</v>
      </c>
    </row>
    <row r="32" spans="1:25" ht="12.75" customHeight="1">
      <c r="A32" s="326" t="s">
        <v>285</v>
      </c>
      <c r="B32" s="1384"/>
      <c r="C32" s="1384"/>
      <c r="D32" s="1403"/>
      <c r="E32" s="1403"/>
      <c r="F32" s="1403"/>
      <c r="G32" s="1403"/>
      <c r="H32" s="1403"/>
      <c r="I32" s="1403"/>
      <c r="J32" s="1386"/>
      <c r="K32" s="327"/>
      <c r="L32" s="327"/>
      <c r="N32" s="515" t="s">
        <v>286</v>
      </c>
      <c r="O32" s="1398" t="s">
        <v>277</v>
      </c>
      <c r="P32" s="1325" t="s">
        <v>265</v>
      </c>
      <c r="Q32" s="1401">
        <v>5</v>
      </c>
      <c r="R32" s="1401"/>
      <c r="S32" s="1401">
        <v>-0.64</v>
      </c>
      <c r="T32" s="1401">
        <v>0</v>
      </c>
      <c r="U32" s="1401">
        <v>23.15</v>
      </c>
      <c r="V32" s="1402">
        <v>151002</v>
      </c>
      <c r="W32" s="1392">
        <f t="shared" si="1"/>
        <v>1.1370451767336063E-2</v>
      </c>
      <c r="X32" s="599">
        <v>20</v>
      </c>
      <c r="Y32" s="996">
        <v>768.58</v>
      </c>
    </row>
    <row r="33" spans="1:25" ht="12.75" customHeight="1">
      <c r="A33" s="637" t="s">
        <v>287</v>
      </c>
      <c r="B33" s="1404" t="s">
        <v>179</v>
      </c>
      <c r="C33" s="1326" t="s">
        <v>263</v>
      </c>
      <c r="D33" s="1399">
        <v>0</v>
      </c>
      <c r="E33" s="1399">
        <v>0</v>
      </c>
      <c r="F33" s="1399">
        <v>0</v>
      </c>
      <c r="G33" s="1399">
        <v>0</v>
      </c>
      <c r="H33" s="1399">
        <v>0</v>
      </c>
      <c r="I33" s="1400">
        <v>0</v>
      </c>
      <c r="J33" s="1389">
        <v>0</v>
      </c>
      <c r="K33" s="1234">
        <v>0</v>
      </c>
      <c r="L33" s="1235">
        <v>0</v>
      </c>
      <c r="N33" s="326" t="s">
        <v>285</v>
      </c>
      <c r="O33" s="1384"/>
      <c r="P33" s="1384"/>
      <c r="Q33" s="1396"/>
      <c r="R33" s="1396"/>
      <c r="S33" s="1396"/>
      <c r="T33" s="1396"/>
      <c r="U33" s="1396"/>
      <c r="V33" s="1397"/>
      <c r="W33" s="1386"/>
      <c r="X33" s="327"/>
      <c r="Y33" s="327"/>
    </row>
    <row r="34" spans="1:25" ht="15">
      <c r="A34" s="630" t="s">
        <v>190</v>
      </c>
      <c r="B34" s="1404" t="s">
        <v>179</v>
      </c>
      <c r="C34" s="1326" t="s">
        <v>263</v>
      </c>
      <c r="D34" s="1399">
        <v>0</v>
      </c>
      <c r="E34" s="1399">
        <v>0</v>
      </c>
      <c r="F34" s="1399">
        <v>0</v>
      </c>
      <c r="G34" s="1399">
        <v>0</v>
      </c>
      <c r="H34" s="1399">
        <v>0</v>
      </c>
      <c r="I34" s="1400">
        <v>0</v>
      </c>
      <c r="J34" s="1389">
        <v>0</v>
      </c>
      <c r="K34" s="1234">
        <v>0</v>
      </c>
      <c r="L34" s="1235">
        <v>0</v>
      </c>
      <c r="N34" s="637" t="s">
        <v>190</v>
      </c>
      <c r="O34" s="1398" t="s">
        <v>288</v>
      </c>
      <c r="P34" s="1325" t="s">
        <v>263</v>
      </c>
      <c r="Q34" s="1401">
        <v>1000</v>
      </c>
      <c r="R34" s="1401"/>
      <c r="S34" s="1401"/>
      <c r="T34" s="1401"/>
      <c r="U34" s="1401">
        <v>18.100000000000001</v>
      </c>
      <c r="V34" s="1402">
        <v>1668</v>
      </c>
      <c r="W34" s="1392">
        <f>V34/$V$117</f>
        <v>1.256004128946408E-4</v>
      </c>
      <c r="X34" s="599">
        <v>20</v>
      </c>
      <c r="Y34" s="996">
        <v>901.38</v>
      </c>
    </row>
    <row r="35" spans="1:25" ht="15">
      <c r="A35" s="514"/>
      <c r="B35" s="1387"/>
      <c r="C35" s="1387"/>
      <c r="D35" s="1399"/>
      <c r="E35" s="1399"/>
      <c r="F35" s="1399"/>
      <c r="G35" s="1399"/>
      <c r="H35" s="1399"/>
      <c r="I35" s="1400"/>
      <c r="J35" s="1393"/>
      <c r="K35" s="527"/>
      <c r="L35" s="529"/>
      <c r="N35" s="637" t="s">
        <v>289</v>
      </c>
      <c r="O35" s="1398" t="s">
        <v>288</v>
      </c>
      <c r="P35" s="1325" t="s">
        <v>265</v>
      </c>
      <c r="Q35" s="1401">
        <v>171222</v>
      </c>
      <c r="R35" s="1401"/>
      <c r="S35" s="1401">
        <v>13057.8</v>
      </c>
      <c r="T35" s="1401">
        <v>16.934000000000001</v>
      </c>
      <c r="U35" s="1401">
        <v>1695.63</v>
      </c>
      <c r="V35" s="1402">
        <v>359097.58</v>
      </c>
      <c r="W35" s="1392">
        <f t="shared" ref="W35:W42" si="2">V35/$V$117</f>
        <v>2.7040050550039756E-2</v>
      </c>
      <c r="X35" s="599">
        <v>20</v>
      </c>
      <c r="Y35" s="996">
        <v>84442.373999999996</v>
      </c>
    </row>
    <row r="36" spans="1:25" ht="12.75" customHeight="1">
      <c r="A36" s="326" t="s">
        <v>290</v>
      </c>
      <c r="B36" s="1384"/>
      <c r="C36" s="1384"/>
      <c r="D36" s="1403"/>
      <c r="E36" s="1403"/>
      <c r="F36" s="1403"/>
      <c r="G36" s="1403"/>
      <c r="H36" s="1403"/>
      <c r="I36" s="1403"/>
      <c r="J36" s="1386"/>
      <c r="K36" s="327"/>
      <c r="L36" s="327"/>
      <c r="N36" s="637" t="s">
        <v>291</v>
      </c>
      <c r="O36" s="1398"/>
      <c r="P36" s="1398" t="s">
        <v>263</v>
      </c>
      <c r="Q36" s="1401"/>
      <c r="R36" s="1401"/>
      <c r="S36" s="1401"/>
      <c r="T36" s="1401"/>
      <c r="U36" s="1401"/>
      <c r="V36" s="1402"/>
      <c r="W36" s="1392">
        <f t="shared" si="2"/>
        <v>0</v>
      </c>
      <c r="X36" s="995"/>
      <c r="Y36" s="996"/>
    </row>
    <row r="37" spans="1:25" ht="12.75" customHeight="1">
      <c r="A37" s="631" t="s">
        <v>292</v>
      </c>
      <c r="B37" t="s">
        <v>293</v>
      </c>
      <c r="C37" s="1320" t="s">
        <v>265</v>
      </c>
      <c r="D37" s="1399">
        <v>0</v>
      </c>
      <c r="E37" s="1399">
        <v>0</v>
      </c>
      <c r="F37" s="1399">
        <v>0</v>
      </c>
      <c r="G37" s="1399">
        <v>0</v>
      </c>
      <c r="H37" s="1399">
        <v>0</v>
      </c>
      <c r="I37" s="1400">
        <v>0</v>
      </c>
      <c r="J37" s="1389">
        <v>0</v>
      </c>
      <c r="K37" s="1234">
        <v>0</v>
      </c>
      <c r="L37" s="1235">
        <v>0</v>
      </c>
      <c r="N37" s="637" t="s">
        <v>294</v>
      </c>
      <c r="O37" s="1398" t="s">
        <v>288</v>
      </c>
      <c r="P37" s="1398" t="s">
        <v>265</v>
      </c>
      <c r="Q37" s="1401">
        <v>13000</v>
      </c>
      <c r="R37" s="1401"/>
      <c r="S37" s="1401">
        <v>7020</v>
      </c>
      <c r="T37" s="1401">
        <v>5.2</v>
      </c>
      <c r="U37" s="1401">
        <v>1404</v>
      </c>
      <c r="V37" s="1402">
        <v>15600</v>
      </c>
      <c r="W37" s="1392">
        <f t="shared" si="2"/>
        <v>1.1746801205973602E-3</v>
      </c>
      <c r="X37" s="599">
        <v>30</v>
      </c>
      <c r="Y37" s="996">
        <v>69919.199999999997</v>
      </c>
    </row>
    <row r="38" spans="1:25" ht="12.75" customHeight="1">
      <c r="A38" s="1405" t="s">
        <v>295</v>
      </c>
      <c r="B38" s="1406" t="s">
        <v>277</v>
      </c>
      <c r="C38" s="1326" t="s">
        <v>263</v>
      </c>
      <c r="D38" s="1399">
        <v>0</v>
      </c>
      <c r="E38" s="1399">
        <v>0</v>
      </c>
      <c r="F38" s="1399">
        <v>0</v>
      </c>
      <c r="G38" s="1399">
        <v>0</v>
      </c>
      <c r="H38" s="1399">
        <v>0</v>
      </c>
      <c r="I38" s="1400">
        <v>0</v>
      </c>
      <c r="J38" s="1389">
        <v>0</v>
      </c>
      <c r="K38" s="1234">
        <v>0</v>
      </c>
      <c r="L38" s="1235">
        <v>0</v>
      </c>
      <c r="N38" s="637" t="s">
        <v>296</v>
      </c>
      <c r="O38" s="1398" t="s">
        <v>180</v>
      </c>
      <c r="P38" s="1398" t="s">
        <v>263</v>
      </c>
      <c r="Q38" s="1401"/>
      <c r="R38" s="1401"/>
      <c r="S38" s="1401"/>
      <c r="T38" s="1401"/>
      <c r="U38" s="1401"/>
      <c r="V38" s="1402"/>
      <c r="W38" s="1392">
        <f t="shared" si="2"/>
        <v>0</v>
      </c>
      <c r="X38" s="995"/>
      <c r="Y38" s="996"/>
    </row>
    <row r="39" spans="1:25" ht="15">
      <c r="A39" s="1405" t="s">
        <v>297</v>
      </c>
      <c r="B39" t="s">
        <v>293</v>
      </c>
      <c r="C39" s="1320" t="s">
        <v>265</v>
      </c>
      <c r="D39" s="1399">
        <v>0</v>
      </c>
      <c r="E39" s="1399">
        <v>0</v>
      </c>
      <c r="F39" s="1399">
        <v>0</v>
      </c>
      <c r="G39" s="1399">
        <v>0</v>
      </c>
      <c r="H39" s="1399">
        <v>0</v>
      </c>
      <c r="I39" s="1400">
        <v>0</v>
      </c>
      <c r="J39" s="1389">
        <v>0</v>
      </c>
      <c r="K39" s="1234">
        <v>0</v>
      </c>
      <c r="L39" s="1235">
        <v>0</v>
      </c>
      <c r="N39" s="637" t="s">
        <v>298</v>
      </c>
      <c r="O39" s="1398"/>
      <c r="P39" s="1398" t="s">
        <v>263</v>
      </c>
      <c r="Q39" s="1401"/>
      <c r="R39" s="1401"/>
      <c r="S39" s="1401"/>
      <c r="T39" s="1401"/>
      <c r="U39" s="1401"/>
      <c r="V39" s="1402"/>
      <c r="W39" s="1392">
        <f t="shared" si="2"/>
        <v>0</v>
      </c>
      <c r="X39" s="995"/>
      <c r="Y39" s="996"/>
    </row>
    <row r="40" spans="1:25" ht="15">
      <c r="A40" s="1405" t="s">
        <v>299</v>
      </c>
      <c r="B40" s="1406" t="s">
        <v>180</v>
      </c>
      <c r="C40" s="1326" t="s">
        <v>263</v>
      </c>
      <c r="D40" s="1399">
        <v>0</v>
      </c>
      <c r="E40" s="1399">
        <v>0</v>
      </c>
      <c r="F40" s="1399">
        <v>0</v>
      </c>
      <c r="G40" s="1399">
        <v>0</v>
      </c>
      <c r="H40" s="1399">
        <v>0</v>
      </c>
      <c r="I40" s="1400">
        <v>0</v>
      </c>
      <c r="J40" s="1389">
        <v>0</v>
      </c>
      <c r="K40" s="1234">
        <v>0</v>
      </c>
      <c r="L40" s="1235">
        <v>0</v>
      </c>
      <c r="N40" s="637" t="s">
        <v>300</v>
      </c>
      <c r="O40" s="1398" t="s">
        <v>180</v>
      </c>
      <c r="P40" s="1398" t="s">
        <v>263</v>
      </c>
      <c r="Q40" s="1401">
        <v>2225</v>
      </c>
      <c r="R40" s="1401"/>
      <c r="S40" s="1401"/>
      <c r="T40" s="1401"/>
      <c r="U40" s="1401"/>
      <c r="V40" s="1402">
        <v>42643.85</v>
      </c>
      <c r="W40" s="1392">
        <f t="shared" si="2"/>
        <v>3.2110822346625473E-3</v>
      </c>
      <c r="X40" s="995">
        <v>15</v>
      </c>
      <c r="Y40" s="996"/>
    </row>
    <row r="41" spans="1:25" ht="15">
      <c r="A41" s="1407" t="s">
        <v>301</v>
      </c>
      <c r="B41" s="1406" t="s">
        <v>180</v>
      </c>
      <c r="C41" s="1320" t="s">
        <v>263</v>
      </c>
      <c r="D41" s="1399">
        <v>0</v>
      </c>
      <c r="E41" s="1399">
        <v>0</v>
      </c>
      <c r="F41" s="1399">
        <v>0</v>
      </c>
      <c r="G41" s="1399">
        <v>0</v>
      </c>
      <c r="H41" s="1399">
        <v>0</v>
      </c>
      <c r="I41" s="1400">
        <v>0</v>
      </c>
      <c r="J41" s="1389">
        <v>0</v>
      </c>
      <c r="K41" s="1234">
        <v>0</v>
      </c>
      <c r="L41" s="1235">
        <v>0</v>
      </c>
      <c r="N41" s="637" t="s">
        <v>302</v>
      </c>
      <c r="O41" s="1398" t="s">
        <v>288</v>
      </c>
      <c r="P41" s="1398" t="s">
        <v>263</v>
      </c>
      <c r="Q41" s="1401">
        <v>218</v>
      </c>
      <c r="R41" s="1401"/>
      <c r="S41" s="1401"/>
      <c r="T41" s="1401"/>
      <c r="U41" s="1401"/>
      <c r="V41" s="1402">
        <v>5173.3500000000004</v>
      </c>
      <c r="W41" s="1392">
        <f t="shared" si="2"/>
        <v>3.8955329499309956E-4</v>
      </c>
      <c r="X41" s="995"/>
      <c r="Y41" s="996"/>
    </row>
    <row r="42" spans="1:25" ht="15">
      <c r="A42" s="1407" t="s">
        <v>303</v>
      </c>
      <c r="B42" s="1406" t="s">
        <v>180</v>
      </c>
      <c r="C42" s="1326" t="s">
        <v>265</v>
      </c>
      <c r="D42" s="1399">
        <v>0</v>
      </c>
      <c r="E42" s="1399">
        <v>0</v>
      </c>
      <c r="F42" s="1399">
        <v>0</v>
      </c>
      <c r="G42" s="1399">
        <v>0</v>
      </c>
      <c r="H42" s="1399">
        <v>0</v>
      </c>
      <c r="I42" s="1400">
        <v>0</v>
      </c>
      <c r="J42" s="1389">
        <v>0</v>
      </c>
      <c r="K42" s="1234">
        <v>0</v>
      </c>
      <c r="L42" s="1235">
        <v>0</v>
      </c>
      <c r="N42" s="637" t="s">
        <v>304</v>
      </c>
      <c r="O42" s="1398" t="s">
        <v>180</v>
      </c>
      <c r="P42" s="1398" t="s">
        <v>263</v>
      </c>
      <c r="Q42" s="1401">
        <v>15</v>
      </c>
      <c r="R42" s="1401"/>
      <c r="S42" s="1401"/>
      <c r="T42" s="1401"/>
      <c r="U42" s="1401"/>
      <c r="V42" s="1402">
        <v>40225.5</v>
      </c>
      <c r="W42" s="1392">
        <f t="shared" si="2"/>
        <v>3.0289804609672506E-3</v>
      </c>
      <c r="X42" s="995">
        <v>3</v>
      </c>
      <c r="Y42" s="996"/>
    </row>
    <row r="43" spans="1:25" ht="15">
      <c r="A43" s="330"/>
      <c r="B43" s="1387"/>
      <c r="C43" s="1387"/>
      <c r="D43" s="1399"/>
      <c r="E43" s="1399"/>
      <c r="F43" s="1399"/>
      <c r="G43" s="1399"/>
      <c r="H43" s="1399"/>
      <c r="I43" s="1400"/>
      <c r="J43" s="1393"/>
      <c r="K43" s="527"/>
      <c r="L43" s="529"/>
      <c r="N43" s="514"/>
      <c r="O43" s="1387"/>
      <c r="P43" s="1387"/>
      <c r="Q43" s="1401"/>
      <c r="R43" s="1401"/>
      <c r="S43" s="1401"/>
      <c r="T43" s="1401"/>
      <c r="U43" s="1401"/>
      <c r="V43" s="1402"/>
      <c r="W43" s="1394"/>
      <c r="X43" s="743"/>
      <c r="Y43" s="742"/>
    </row>
    <row r="44" spans="1:25">
      <c r="A44" s="326" t="s">
        <v>77</v>
      </c>
      <c r="B44" s="1384"/>
      <c r="C44" s="1384"/>
      <c r="D44" s="1403"/>
      <c r="E44" s="1403"/>
      <c r="F44" s="1403"/>
      <c r="G44" s="1403"/>
      <c r="H44" s="1403"/>
      <c r="I44" s="1403"/>
      <c r="J44" s="1386"/>
      <c r="K44" s="327"/>
      <c r="L44" s="327"/>
      <c r="N44" s="326" t="s">
        <v>290</v>
      </c>
      <c r="O44" s="1384"/>
      <c r="P44" s="1384"/>
      <c r="Q44" s="1396"/>
      <c r="R44" s="1396"/>
      <c r="S44" s="1396"/>
      <c r="T44" s="1396"/>
      <c r="U44" s="1396"/>
      <c r="V44" s="1397"/>
      <c r="W44" s="1386"/>
      <c r="X44" s="327"/>
      <c r="Y44" s="327"/>
    </row>
    <row r="45" spans="1:25" ht="15">
      <c r="A45" s="354" t="s">
        <v>305</v>
      </c>
      <c r="B45" s="1404" t="s">
        <v>306</v>
      </c>
      <c r="C45" s="1408" t="s">
        <v>265</v>
      </c>
      <c r="D45" s="1399">
        <v>0</v>
      </c>
      <c r="E45" s="1399">
        <v>0</v>
      </c>
      <c r="F45" s="1399">
        <v>0</v>
      </c>
      <c r="G45" s="1399">
        <v>0</v>
      </c>
      <c r="H45" s="1399">
        <v>0</v>
      </c>
      <c r="I45" s="1400">
        <v>0</v>
      </c>
      <c r="J45" s="1389">
        <v>0</v>
      </c>
      <c r="K45" s="1234">
        <v>0</v>
      </c>
      <c r="L45" s="1235">
        <v>0</v>
      </c>
      <c r="N45" s="515" t="s">
        <v>307</v>
      </c>
      <c r="O45" s="1409" t="s">
        <v>293</v>
      </c>
      <c r="P45" s="1325" t="s">
        <v>263</v>
      </c>
      <c r="Q45" s="1401"/>
      <c r="R45" s="1401"/>
      <c r="S45" s="1401"/>
      <c r="T45" s="1401"/>
      <c r="U45" s="1401"/>
      <c r="V45" s="1402"/>
      <c r="W45" s="1392">
        <f>V45/$V$117</f>
        <v>0</v>
      </c>
      <c r="X45" s="995"/>
      <c r="Y45" s="996"/>
    </row>
    <row r="46" spans="1:25" ht="15">
      <c r="A46" s="354" t="s">
        <v>308</v>
      </c>
      <c r="B46" s="1404" t="s">
        <v>309</v>
      </c>
      <c r="C46" s="1408" t="s">
        <v>265</v>
      </c>
      <c r="D46" s="1399">
        <v>0</v>
      </c>
      <c r="E46" s="1399">
        <v>0</v>
      </c>
      <c r="F46" s="1399">
        <v>0</v>
      </c>
      <c r="G46" s="1399">
        <v>0</v>
      </c>
      <c r="H46" s="1399">
        <v>0</v>
      </c>
      <c r="I46" s="1400">
        <v>0</v>
      </c>
      <c r="J46" s="1389">
        <v>0</v>
      </c>
      <c r="K46" s="1234">
        <v>0</v>
      </c>
      <c r="L46" s="1235">
        <v>0</v>
      </c>
      <c r="N46" s="515" t="s">
        <v>310</v>
      </c>
      <c r="O46" s="1409" t="s">
        <v>293</v>
      </c>
      <c r="P46" s="1325" t="s">
        <v>265</v>
      </c>
      <c r="Q46" s="1401"/>
      <c r="R46" s="1401"/>
      <c r="S46" s="1401"/>
      <c r="T46" s="1401"/>
      <c r="U46" s="1401"/>
      <c r="V46" s="1402"/>
      <c r="W46" s="1392">
        <f t="shared" ref="W46:W64" si="3">V46/$V$117</f>
        <v>0</v>
      </c>
      <c r="X46" s="995"/>
      <c r="Y46" s="996"/>
    </row>
    <row r="47" spans="1:25" ht="15">
      <c r="A47" s="354" t="s">
        <v>311</v>
      </c>
      <c r="B47" s="1404" t="s">
        <v>306</v>
      </c>
      <c r="C47" s="1408" t="s">
        <v>265</v>
      </c>
      <c r="D47" s="1399">
        <v>0</v>
      </c>
      <c r="E47" s="1399">
        <v>0</v>
      </c>
      <c r="F47" s="1399">
        <v>0</v>
      </c>
      <c r="G47" s="1399">
        <v>0</v>
      </c>
      <c r="H47" s="1399">
        <v>0</v>
      </c>
      <c r="I47" s="1400">
        <v>0</v>
      </c>
      <c r="J47" s="1389">
        <v>0</v>
      </c>
      <c r="K47" s="1234">
        <v>0</v>
      </c>
      <c r="L47" s="1235">
        <v>0</v>
      </c>
      <c r="N47" s="515" t="s">
        <v>312</v>
      </c>
      <c r="O47" s="1409"/>
      <c r="P47" s="1325" t="s">
        <v>263</v>
      </c>
      <c r="Q47" s="1401"/>
      <c r="R47" s="1401"/>
      <c r="S47" s="1401"/>
      <c r="T47" s="1401"/>
      <c r="U47" s="1401"/>
      <c r="V47" s="1402"/>
      <c r="W47" s="1392">
        <f t="shared" si="3"/>
        <v>0</v>
      </c>
      <c r="X47" s="995"/>
      <c r="Y47" s="996"/>
    </row>
    <row r="48" spans="1:25" ht="15">
      <c r="A48" s="354" t="s">
        <v>313</v>
      </c>
      <c r="B48" s="1404" t="s">
        <v>306</v>
      </c>
      <c r="C48" s="1408" t="s">
        <v>265</v>
      </c>
      <c r="D48" s="1399">
        <v>0</v>
      </c>
      <c r="E48" s="1399">
        <v>0</v>
      </c>
      <c r="F48" s="1399">
        <v>0</v>
      </c>
      <c r="G48" s="1399">
        <v>0</v>
      </c>
      <c r="H48" s="1399">
        <v>0</v>
      </c>
      <c r="I48" s="1400">
        <v>0</v>
      </c>
      <c r="J48" s="1389">
        <v>0</v>
      </c>
      <c r="K48" s="1234">
        <v>0</v>
      </c>
      <c r="L48" s="1235">
        <v>0</v>
      </c>
      <c r="N48" s="515" t="s">
        <v>314</v>
      </c>
      <c r="O48" s="1409"/>
      <c r="P48" s="1325" t="s">
        <v>263</v>
      </c>
      <c r="Q48" s="1401"/>
      <c r="R48" s="1401"/>
      <c r="S48" s="1401"/>
      <c r="T48" s="1401"/>
      <c r="U48" s="1401"/>
      <c r="V48" s="1402"/>
      <c r="W48" s="1392">
        <f t="shared" si="3"/>
        <v>0</v>
      </c>
      <c r="X48" s="995"/>
      <c r="Y48" s="996"/>
    </row>
    <row r="49" spans="1:25" ht="15">
      <c r="A49" s="354" t="s">
        <v>315</v>
      </c>
      <c r="B49" s="1404" t="s">
        <v>316</v>
      </c>
      <c r="C49" s="1408" t="s">
        <v>265</v>
      </c>
      <c r="D49" s="1399">
        <v>0</v>
      </c>
      <c r="E49" s="1399">
        <v>0</v>
      </c>
      <c r="F49" s="1399">
        <v>0</v>
      </c>
      <c r="G49" s="1399">
        <v>0</v>
      </c>
      <c r="H49" s="1399">
        <v>0</v>
      </c>
      <c r="I49" s="1400">
        <v>0</v>
      </c>
      <c r="J49" s="1389">
        <v>0</v>
      </c>
      <c r="K49" s="1234">
        <v>0</v>
      </c>
      <c r="L49" s="1235">
        <v>0</v>
      </c>
      <c r="N49" s="515" t="s">
        <v>317</v>
      </c>
      <c r="O49" s="1409" t="s">
        <v>293</v>
      </c>
      <c r="P49" s="1325" t="s">
        <v>265</v>
      </c>
      <c r="Q49" s="1401">
        <v>4</v>
      </c>
      <c r="R49" s="1401"/>
      <c r="S49" s="1401">
        <v>1328</v>
      </c>
      <c r="T49" s="1401">
        <v>0.38479999999999998</v>
      </c>
      <c r="U49" s="1401">
        <v>9.6</v>
      </c>
      <c r="V49" s="1402">
        <v>11280</v>
      </c>
      <c r="W49" s="1392">
        <f t="shared" si="3"/>
        <v>8.4938408720116806E-4</v>
      </c>
      <c r="X49" s="599">
        <v>15</v>
      </c>
      <c r="Y49" s="996">
        <v>239.04</v>
      </c>
    </row>
    <row r="50" spans="1:25" ht="15">
      <c r="A50" s="354" t="s">
        <v>318</v>
      </c>
      <c r="B50" s="1404" t="s">
        <v>309</v>
      </c>
      <c r="C50" s="1408" t="s">
        <v>265</v>
      </c>
      <c r="D50" s="1399">
        <v>0</v>
      </c>
      <c r="E50" s="1399">
        <v>0</v>
      </c>
      <c r="F50" s="1399">
        <v>0</v>
      </c>
      <c r="G50" s="1399">
        <v>0</v>
      </c>
      <c r="H50" s="1399">
        <v>0</v>
      </c>
      <c r="I50" s="1400">
        <v>0</v>
      </c>
      <c r="J50" s="1389">
        <v>0</v>
      </c>
      <c r="K50" s="1234">
        <v>0</v>
      </c>
      <c r="L50" s="1235">
        <v>0</v>
      </c>
      <c r="N50" s="515" t="s">
        <v>319</v>
      </c>
      <c r="O50" s="1409"/>
      <c r="P50" s="1325" t="s">
        <v>263</v>
      </c>
      <c r="Q50" s="1401"/>
      <c r="R50" s="1401"/>
      <c r="S50" s="1401"/>
      <c r="T50" s="1401"/>
      <c r="U50" s="1401"/>
      <c r="V50" s="1402"/>
      <c r="W50" s="1392">
        <f t="shared" si="3"/>
        <v>0</v>
      </c>
      <c r="X50" s="995"/>
      <c r="Y50" s="996"/>
    </row>
    <row r="51" spans="1:25" ht="15">
      <c r="A51" s="354" t="s">
        <v>320</v>
      </c>
      <c r="B51" s="1404" t="s">
        <v>309</v>
      </c>
      <c r="C51" s="1408" t="s">
        <v>265</v>
      </c>
      <c r="D51" s="1399">
        <v>0</v>
      </c>
      <c r="E51" s="1399">
        <v>0</v>
      </c>
      <c r="F51" s="1399">
        <v>0</v>
      </c>
      <c r="G51" s="1399">
        <v>0</v>
      </c>
      <c r="H51" s="1399">
        <v>0</v>
      </c>
      <c r="I51" s="1400">
        <v>0</v>
      </c>
      <c r="J51" s="1389">
        <v>0</v>
      </c>
      <c r="K51" s="1234">
        <v>0</v>
      </c>
      <c r="L51" s="1235">
        <v>0</v>
      </c>
      <c r="N51" s="515" t="s">
        <v>321</v>
      </c>
      <c r="O51" s="1409"/>
      <c r="P51" s="1325" t="s">
        <v>263</v>
      </c>
      <c r="Q51" s="1401"/>
      <c r="R51" s="1401"/>
      <c r="S51" s="1401"/>
      <c r="T51" s="1401"/>
      <c r="U51" s="1401"/>
      <c r="V51" s="1402"/>
      <c r="W51" s="1392">
        <f t="shared" si="3"/>
        <v>0</v>
      </c>
      <c r="X51" s="995"/>
      <c r="Y51" s="996"/>
    </row>
    <row r="52" spans="1:25" ht="15">
      <c r="A52" s="354" t="s">
        <v>322</v>
      </c>
      <c r="B52" s="1404" t="s">
        <v>309</v>
      </c>
      <c r="C52" s="1408" t="s">
        <v>265</v>
      </c>
      <c r="D52" s="1399">
        <v>0</v>
      </c>
      <c r="E52" s="1399">
        <v>0</v>
      </c>
      <c r="F52" s="1399">
        <v>0</v>
      </c>
      <c r="G52" s="1399">
        <v>0</v>
      </c>
      <c r="H52" s="1399">
        <v>0</v>
      </c>
      <c r="I52" s="1400">
        <v>0</v>
      </c>
      <c r="J52" s="1410">
        <v>0</v>
      </c>
      <c r="K52" s="1234">
        <v>0</v>
      </c>
      <c r="L52" s="1235">
        <v>0</v>
      </c>
      <c r="N52" s="515" t="s">
        <v>323</v>
      </c>
      <c r="O52" s="1409" t="s">
        <v>277</v>
      </c>
      <c r="P52" s="1325" t="s">
        <v>263</v>
      </c>
      <c r="Q52" s="1401"/>
      <c r="R52" s="1401"/>
      <c r="S52" s="1401"/>
      <c r="T52" s="1401"/>
      <c r="U52" s="1401"/>
      <c r="V52" s="1402"/>
      <c r="W52" s="1392">
        <f t="shared" si="3"/>
        <v>0</v>
      </c>
      <c r="X52" s="995"/>
      <c r="Y52" s="996"/>
    </row>
    <row r="53" spans="1:25" ht="15">
      <c r="A53" s="330"/>
      <c r="B53" s="1387"/>
      <c r="C53" s="1387"/>
      <c r="D53" s="1399"/>
      <c r="E53" s="1399"/>
      <c r="F53" s="1399"/>
      <c r="G53" s="1399"/>
      <c r="H53" s="1399"/>
      <c r="I53" s="1400"/>
      <c r="J53" s="1411"/>
      <c r="K53" s="408"/>
      <c r="L53" s="530"/>
      <c r="N53" s="515" t="s">
        <v>324</v>
      </c>
      <c r="O53" s="1409" t="s">
        <v>180</v>
      </c>
      <c r="P53" s="1325" t="s">
        <v>263</v>
      </c>
      <c r="Q53" s="1401">
        <v>3</v>
      </c>
      <c r="R53" s="1401"/>
      <c r="S53" s="1401">
        <v>0</v>
      </c>
      <c r="T53" s="1401">
        <v>0</v>
      </c>
      <c r="U53" s="1401">
        <v>0</v>
      </c>
      <c r="V53" s="1402">
        <v>15335.91</v>
      </c>
      <c r="W53" s="1392">
        <f t="shared" si="3"/>
        <v>1.154794141555786E-3</v>
      </c>
      <c r="X53" s="995">
        <v>20</v>
      </c>
      <c r="Y53" s="996"/>
    </row>
    <row r="54" spans="1:25" ht="15">
      <c r="A54" s="326" t="s">
        <v>84</v>
      </c>
      <c r="B54" s="1384"/>
      <c r="C54" s="1384"/>
      <c r="D54" s="1403"/>
      <c r="E54" s="1403"/>
      <c r="F54" s="1403"/>
      <c r="G54" s="1403"/>
      <c r="H54" s="1403"/>
      <c r="I54" s="1403"/>
      <c r="J54" s="1386"/>
      <c r="K54" s="327"/>
      <c r="L54" s="327"/>
      <c r="N54" s="515" t="s">
        <v>325</v>
      </c>
      <c r="O54" s="1409"/>
      <c r="P54" s="1325" t="s">
        <v>263</v>
      </c>
      <c r="Q54" s="1401"/>
      <c r="R54" s="1401"/>
      <c r="S54" s="1401"/>
      <c r="T54" s="1401"/>
      <c r="U54" s="1401"/>
      <c r="V54" s="1402"/>
      <c r="W54" s="1392">
        <f t="shared" si="3"/>
        <v>0</v>
      </c>
      <c r="X54" s="995"/>
      <c r="Y54" s="996"/>
    </row>
    <row r="55" spans="1:25" ht="15">
      <c r="A55" s="354" t="s">
        <v>326</v>
      </c>
      <c r="B55" s="1404" t="s">
        <v>180</v>
      </c>
      <c r="C55" s="1408" t="s">
        <v>263</v>
      </c>
      <c r="D55" s="1399">
        <v>0</v>
      </c>
      <c r="E55" s="1399">
        <v>0</v>
      </c>
      <c r="F55" s="1399">
        <v>0</v>
      </c>
      <c r="G55" s="1399">
        <v>0</v>
      </c>
      <c r="H55" s="1399">
        <v>0</v>
      </c>
      <c r="I55" s="1400">
        <v>0</v>
      </c>
      <c r="J55" s="1389">
        <v>0</v>
      </c>
      <c r="K55" s="1234">
        <v>0</v>
      </c>
      <c r="L55" s="1235">
        <v>0</v>
      </c>
      <c r="N55" s="515" t="s">
        <v>327</v>
      </c>
      <c r="O55" s="1409" t="s">
        <v>180</v>
      </c>
      <c r="P55" s="1325" t="s">
        <v>263</v>
      </c>
      <c r="Q55" s="1401">
        <v>1132</v>
      </c>
      <c r="R55" s="1401"/>
      <c r="S55" s="1401">
        <v>149519.4</v>
      </c>
      <c r="T55" s="1401">
        <v>0</v>
      </c>
      <c r="U55" s="1401">
        <v>5515.15</v>
      </c>
      <c r="V55" s="1402">
        <v>157402.35</v>
      </c>
      <c r="W55" s="1392">
        <f t="shared" si="3"/>
        <v>1.185239817181461E-2</v>
      </c>
      <c r="X55" s="599">
        <v>9.1</v>
      </c>
      <c r="Y55" s="996">
        <v>83311.855899999995</v>
      </c>
    </row>
    <row r="56" spans="1:25" ht="15">
      <c r="A56" s="354" t="s">
        <v>328</v>
      </c>
      <c r="B56" s="1404" t="s">
        <v>180</v>
      </c>
      <c r="C56" s="1408" t="s">
        <v>265</v>
      </c>
      <c r="D56" s="1399">
        <v>0</v>
      </c>
      <c r="E56" s="1399">
        <v>0</v>
      </c>
      <c r="F56" s="1399">
        <v>0</v>
      </c>
      <c r="G56" s="1399">
        <v>0</v>
      </c>
      <c r="H56" s="1399">
        <v>0</v>
      </c>
      <c r="I56" s="1400">
        <v>0</v>
      </c>
      <c r="J56" s="1389">
        <v>0</v>
      </c>
      <c r="K56" s="1234">
        <v>0</v>
      </c>
      <c r="L56" s="1235">
        <v>0</v>
      </c>
      <c r="N56" s="515" t="s">
        <v>329</v>
      </c>
      <c r="O56" s="1409" t="s">
        <v>180</v>
      </c>
      <c r="P56" s="1325" t="s">
        <v>265</v>
      </c>
      <c r="Q56" s="1401">
        <v>17</v>
      </c>
      <c r="R56" s="1401"/>
      <c r="S56" s="1401">
        <v>2161.6</v>
      </c>
      <c r="T56" s="1401">
        <v>0</v>
      </c>
      <c r="U56" s="1401">
        <v>76.78</v>
      </c>
      <c r="V56" s="1402">
        <v>3945.22</v>
      </c>
      <c r="W56" s="1392">
        <f t="shared" si="3"/>
        <v>2.9707509649891774E-4</v>
      </c>
      <c r="X56" s="599">
        <v>9.1</v>
      </c>
      <c r="Y56" s="996">
        <v>1159.8386800000001</v>
      </c>
    </row>
    <row r="57" spans="1:25" ht="15">
      <c r="A57" s="330"/>
      <c r="B57" s="1387"/>
      <c r="C57" s="1387"/>
      <c r="D57" s="1399"/>
      <c r="E57" s="1399"/>
      <c r="F57" s="1399"/>
      <c r="G57" s="1399"/>
      <c r="H57" s="1399"/>
      <c r="I57" s="1400"/>
      <c r="J57" s="1393"/>
      <c r="K57" s="527"/>
      <c r="L57" s="529"/>
      <c r="N57" s="515" t="s">
        <v>43</v>
      </c>
      <c r="O57" s="1409" t="s">
        <v>180</v>
      </c>
      <c r="P57" s="1325" t="s">
        <v>263</v>
      </c>
      <c r="Q57" s="1401">
        <v>616</v>
      </c>
      <c r="R57" s="1401"/>
      <c r="S57" s="1401">
        <v>0</v>
      </c>
      <c r="T57" s="1401">
        <v>0</v>
      </c>
      <c r="U57" s="1401">
        <v>33.04</v>
      </c>
      <c r="V57" s="1402">
        <v>55082.720000000001</v>
      </c>
      <c r="W57" s="1392">
        <f t="shared" si="3"/>
        <v>4.1477292418224754E-3</v>
      </c>
      <c r="X57" s="599">
        <v>20</v>
      </c>
      <c r="Y57" s="996">
        <v>1096.9280000000001</v>
      </c>
    </row>
    <row r="58" spans="1:25" ht="15">
      <c r="A58" s="409" t="s">
        <v>330</v>
      </c>
      <c r="B58" s="1412"/>
      <c r="C58" s="1413"/>
      <c r="D58" s="1403"/>
      <c r="E58" s="1403"/>
      <c r="F58" s="1403"/>
      <c r="G58" s="1403"/>
      <c r="H58" s="1403"/>
      <c r="I58" s="1403"/>
      <c r="J58" s="1386"/>
      <c r="K58" s="327"/>
      <c r="L58" s="327"/>
      <c r="N58" s="515" t="s">
        <v>199</v>
      </c>
      <c r="O58" s="1409"/>
      <c r="P58" s="1325" t="s">
        <v>263</v>
      </c>
      <c r="Q58" s="1401"/>
      <c r="R58" s="1401"/>
      <c r="S58" s="1401"/>
      <c r="T58" s="1401"/>
      <c r="U58" s="1401"/>
      <c r="V58" s="1402"/>
      <c r="W58" s="1392">
        <f t="shared" si="3"/>
        <v>0</v>
      </c>
      <c r="X58" s="995"/>
      <c r="Y58" s="996"/>
    </row>
    <row r="59" spans="1:25" ht="15">
      <c r="A59" s="634" t="s">
        <v>331</v>
      </c>
      <c r="B59" s="1414" t="s">
        <v>179</v>
      </c>
      <c r="C59" s="1408" t="s">
        <v>263</v>
      </c>
      <c r="D59" s="1399">
        <v>0</v>
      </c>
      <c r="E59" s="1415"/>
      <c r="F59" s="1415"/>
      <c r="G59" s="1415"/>
      <c r="H59" s="1415"/>
      <c r="I59" s="1400">
        <v>0</v>
      </c>
      <c r="J59" s="1389">
        <v>0</v>
      </c>
      <c r="K59" s="527"/>
      <c r="L59" s="527"/>
      <c r="N59" s="515" t="s">
        <v>73</v>
      </c>
      <c r="O59" s="1409"/>
      <c r="P59" s="1325" t="s">
        <v>263</v>
      </c>
      <c r="Q59" s="1401"/>
      <c r="R59" s="1401"/>
      <c r="S59" s="1401"/>
      <c r="T59" s="1401"/>
      <c r="U59" s="1401"/>
      <c r="V59" s="1402"/>
      <c r="W59" s="1392">
        <f t="shared" si="3"/>
        <v>0</v>
      </c>
      <c r="X59" s="995"/>
      <c r="Y59" s="996"/>
    </row>
    <row r="60" spans="1:25" ht="15">
      <c r="A60" s="634" t="s">
        <v>332</v>
      </c>
      <c r="B60" s="1414" t="s">
        <v>179</v>
      </c>
      <c r="C60" s="1408" t="s">
        <v>263</v>
      </c>
      <c r="D60" s="1399">
        <v>0</v>
      </c>
      <c r="E60" s="1415"/>
      <c r="F60" s="1415"/>
      <c r="G60" s="1415"/>
      <c r="H60" s="1415"/>
      <c r="I60" s="1400">
        <v>0</v>
      </c>
      <c r="J60" s="1389">
        <v>0</v>
      </c>
      <c r="K60" s="527"/>
      <c r="L60" s="527"/>
      <c r="N60" s="515" t="s">
        <v>333</v>
      </c>
      <c r="O60" s="1409" t="s">
        <v>180</v>
      </c>
      <c r="P60" s="1325" t="s">
        <v>263</v>
      </c>
      <c r="Q60" s="1401"/>
      <c r="R60" s="1401"/>
      <c r="S60" s="1401"/>
      <c r="T60" s="1401"/>
      <c r="U60" s="1401"/>
      <c r="V60" s="1402"/>
      <c r="W60" s="1392">
        <f t="shared" si="3"/>
        <v>0</v>
      </c>
      <c r="X60" s="995"/>
      <c r="Y60" s="996"/>
    </row>
    <row r="61" spans="1:25" ht="15">
      <c r="A61" s="634" t="s">
        <v>334</v>
      </c>
      <c r="B61" s="1414" t="s">
        <v>179</v>
      </c>
      <c r="C61" s="1325" t="s">
        <v>265</v>
      </c>
      <c r="D61" s="1399"/>
      <c r="E61" s="1415"/>
      <c r="F61" s="1415"/>
      <c r="G61" s="1415"/>
      <c r="H61" s="1415"/>
      <c r="I61" s="1400"/>
      <c r="J61" s="1389"/>
      <c r="K61" s="527"/>
      <c r="L61" s="527"/>
      <c r="N61" s="515" t="s">
        <v>76</v>
      </c>
      <c r="O61" s="1409"/>
      <c r="P61" s="1325" t="s">
        <v>263</v>
      </c>
      <c r="Q61" s="1401"/>
      <c r="R61" s="1401"/>
      <c r="S61" s="1401"/>
      <c r="T61" s="1401"/>
      <c r="U61" s="1401"/>
      <c r="V61" s="1402"/>
      <c r="W61" s="1392">
        <f t="shared" si="3"/>
        <v>0</v>
      </c>
      <c r="X61" s="995"/>
      <c r="Y61" s="996"/>
    </row>
    <row r="62" spans="1:25" ht="15">
      <c r="A62" s="634" t="s">
        <v>335</v>
      </c>
      <c r="B62" s="1414" t="s">
        <v>179</v>
      </c>
      <c r="C62" s="1325" t="s">
        <v>265</v>
      </c>
      <c r="D62" s="1399"/>
      <c r="E62" s="1415"/>
      <c r="F62" s="1415"/>
      <c r="G62" s="1415"/>
      <c r="H62" s="1415"/>
      <c r="I62" s="1400"/>
      <c r="J62" s="1389"/>
      <c r="K62" s="527"/>
      <c r="L62" s="527"/>
      <c r="N62" s="515" t="s">
        <v>336</v>
      </c>
      <c r="O62" s="1409" t="s">
        <v>337</v>
      </c>
      <c r="P62" s="1325" t="s">
        <v>263</v>
      </c>
      <c r="Q62" s="1401"/>
      <c r="R62" s="1401"/>
      <c r="S62" s="1401"/>
      <c r="T62" s="1401"/>
      <c r="U62" s="1401"/>
      <c r="V62" s="1402"/>
      <c r="W62" s="1392">
        <f t="shared" si="3"/>
        <v>0</v>
      </c>
      <c r="X62" s="995"/>
      <c r="Y62" s="996"/>
    </row>
    <row r="63" spans="1:25" ht="15">
      <c r="A63" s="330"/>
      <c r="B63" s="1387"/>
      <c r="C63" s="1387"/>
      <c r="D63" s="1399"/>
      <c r="E63" s="1415"/>
      <c r="F63" s="1415"/>
      <c r="G63" s="1415"/>
      <c r="H63" s="1415"/>
      <c r="I63" s="1400"/>
      <c r="J63" s="1393"/>
      <c r="K63" s="527"/>
      <c r="L63" s="527"/>
      <c r="N63" s="515" t="s">
        <v>303</v>
      </c>
      <c r="O63" s="1409" t="s">
        <v>338</v>
      </c>
      <c r="P63" s="1325" t="s">
        <v>263</v>
      </c>
      <c r="Q63" s="1401">
        <v>335389</v>
      </c>
      <c r="R63" s="1401"/>
      <c r="S63" s="1401">
        <v>157466.7464</v>
      </c>
      <c r="T63" s="1401">
        <v>131.05420000000001</v>
      </c>
      <c r="U63" s="1401">
        <v>1938.1531</v>
      </c>
      <c r="V63" s="1402">
        <v>45013.83</v>
      </c>
      <c r="W63" s="1392">
        <f t="shared" si="3"/>
        <v>3.3895417469839146E-3</v>
      </c>
      <c r="X63" s="599">
        <v>5</v>
      </c>
      <c r="Y63" s="996">
        <v>21556.138780000001</v>
      </c>
    </row>
    <row r="64" spans="1:25" ht="15">
      <c r="A64" s="326" t="s">
        <v>45</v>
      </c>
      <c r="B64" s="1384"/>
      <c r="C64" s="1384"/>
      <c r="D64" s="1403"/>
      <c r="E64" s="1403"/>
      <c r="F64" s="1403"/>
      <c r="G64" s="1403"/>
      <c r="H64" s="1403"/>
      <c r="I64" s="1403"/>
      <c r="J64" s="1416"/>
      <c r="K64" s="528"/>
      <c r="L64" s="528"/>
      <c r="N64" s="515" t="s">
        <v>339</v>
      </c>
      <c r="O64" s="1409" t="s">
        <v>338</v>
      </c>
      <c r="P64" s="1325" t="s">
        <v>265</v>
      </c>
      <c r="Q64" s="1401"/>
      <c r="R64" s="1401"/>
      <c r="S64" s="1401"/>
      <c r="T64" s="1401"/>
      <c r="U64" s="1401"/>
      <c r="V64" s="1402"/>
      <c r="W64" s="1392">
        <f t="shared" si="3"/>
        <v>0</v>
      </c>
      <c r="X64" s="995"/>
      <c r="Y64" s="996"/>
    </row>
    <row r="65" spans="1:25" ht="15">
      <c r="A65" s="1407" t="s">
        <v>340</v>
      </c>
      <c r="B65" s="1409" t="s">
        <v>179</v>
      </c>
      <c r="C65" s="1236"/>
      <c r="D65" s="1237">
        <v>0</v>
      </c>
      <c r="E65" s="1238">
        <v>0</v>
      </c>
      <c r="F65" s="1238">
        <v>0</v>
      </c>
      <c r="G65" s="1238">
        <v>0</v>
      </c>
      <c r="H65" s="1238">
        <v>0</v>
      </c>
      <c r="I65" s="1239">
        <v>0</v>
      </c>
      <c r="J65" s="1240">
        <v>0</v>
      </c>
      <c r="K65" s="1417"/>
      <c r="L65" s="1417"/>
      <c r="N65" s="515"/>
      <c r="O65" s="19"/>
      <c r="P65" s="1418"/>
      <c r="Q65" s="1401"/>
      <c r="R65" s="1401"/>
      <c r="S65" s="1401"/>
      <c r="T65" s="1401"/>
      <c r="U65" s="1401"/>
      <c r="V65" s="1402"/>
      <c r="W65" s="1392"/>
      <c r="X65" s="995"/>
      <c r="Y65" s="996"/>
    </row>
    <row r="66" spans="1:25" ht="15">
      <c r="A66" s="1407" t="s">
        <v>341</v>
      </c>
      <c r="B66" s="1409" t="s">
        <v>342</v>
      </c>
      <c r="C66" s="1236"/>
      <c r="D66" s="1237"/>
      <c r="E66" s="1238"/>
      <c r="F66" s="1238"/>
      <c r="G66" s="1238"/>
      <c r="H66" s="1238"/>
      <c r="I66" s="1239"/>
      <c r="J66" s="1240"/>
      <c r="K66" s="1417"/>
      <c r="L66" s="1417"/>
      <c r="N66" s="326" t="s">
        <v>75</v>
      </c>
      <c r="O66" s="1384"/>
      <c r="P66" s="1384"/>
      <c r="Q66" s="1396"/>
      <c r="R66" s="1396"/>
      <c r="S66" s="1396"/>
      <c r="T66" s="1396"/>
      <c r="U66" s="1396"/>
      <c r="V66" s="1397"/>
      <c r="W66" s="1386"/>
      <c r="X66" s="327"/>
      <c r="Y66" s="327"/>
    </row>
    <row r="67" spans="1:25" ht="15">
      <c r="A67" s="1407" t="s">
        <v>343</v>
      </c>
      <c r="B67" s="1409" t="s">
        <v>179</v>
      </c>
      <c r="C67" s="1236"/>
      <c r="D67" s="1237"/>
      <c r="E67" s="1238"/>
      <c r="F67" s="1238"/>
      <c r="G67" s="1238"/>
      <c r="H67" s="1238"/>
      <c r="I67" s="1239"/>
      <c r="J67" s="1240"/>
      <c r="K67" s="1417"/>
      <c r="L67" s="1417"/>
      <c r="N67" s="515" t="s">
        <v>71</v>
      </c>
      <c r="O67" s="1398" t="s">
        <v>180</v>
      </c>
      <c r="P67" s="1408" t="s">
        <v>263</v>
      </c>
      <c r="Q67" s="1401"/>
      <c r="R67" s="1401"/>
      <c r="S67" s="1401"/>
      <c r="T67" s="1401"/>
      <c r="U67" s="1401"/>
      <c r="V67" s="1402"/>
      <c r="W67" s="1392">
        <f>V67/$V$117</f>
        <v>0</v>
      </c>
      <c r="X67" s="995"/>
      <c r="Y67" s="996"/>
    </row>
    <row r="68" spans="1:25" ht="15">
      <c r="A68" s="1407" t="s">
        <v>344</v>
      </c>
      <c r="B68" s="1409" t="s">
        <v>342</v>
      </c>
      <c r="C68" s="1236"/>
      <c r="D68" s="1237"/>
      <c r="E68" s="1238"/>
      <c r="F68" s="1238"/>
      <c r="G68" s="1238"/>
      <c r="H68" s="1238"/>
      <c r="I68" s="1239"/>
      <c r="J68" s="1240"/>
      <c r="K68" s="1417"/>
      <c r="L68" s="1417"/>
      <c r="N68" s="515" t="s">
        <v>345</v>
      </c>
      <c r="O68" s="1398" t="s">
        <v>180</v>
      </c>
      <c r="P68" s="1408" t="s">
        <v>263</v>
      </c>
      <c r="Q68" s="1401">
        <v>126</v>
      </c>
      <c r="R68" s="1401"/>
      <c r="S68" s="1401"/>
      <c r="T68" s="1401"/>
      <c r="U68" s="1401"/>
      <c r="V68" s="1402">
        <v>5222.7</v>
      </c>
      <c r="W68" s="1392">
        <f>V68/$V$117</f>
        <v>3.9326935037460467E-4</v>
      </c>
      <c r="X68" s="995"/>
      <c r="Y68" s="996"/>
    </row>
    <row r="69" spans="1:25" ht="15">
      <c r="A69" s="1419"/>
      <c r="B69" s="1409"/>
      <c r="C69" s="1236"/>
      <c r="D69" s="1237"/>
      <c r="E69" s="1238"/>
      <c r="F69" s="1238"/>
      <c r="G69" s="1238"/>
      <c r="H69" s="1238"/>
      <c r="I69" s="1239"/>
      <c r="J69" s="1241"/>
      <c r="K69" s="1420"/>
      <c r="L69" s="1420"/>
      <c r="N69" s="330" t="s">
        <v>346</v>
      </c>
      <c r="O69" s="1387" t="s">
        <v>180</v>
      </c>
      <c r="P69" s="1387" t="s">
        <v>265</v>
      </c>
      <c r="Q69" s="1401"/>
      <c r="R69" s="1401"/>
      <c r="S69" s="1401"/>
      <c r="T69" s="1401"/>
      <c r="U69" s="1401"/>
      <c r="V69" s="1402"/>
      <c r="W69" s="1392">
        <f>V69/$V$117</f>
        <v>0</v>
      </c>
      <c r="X69" s="997"/>
      <c r="Y69" s="996"/>
    </row>
    <row r="70" spans="1:25" ht="15">
      <c r="A70" s="632" t="s">
        <v>347</v>
      </c>
      <c r="B70" s="1421"/>
      <c r="C70" s="1242"/>
      <c r="D70" s="1243"/>
      <c r="E70" s="1244"/>
      <c r="F70" s="1244"/>
      <c r="G70" s="1244"/>
      <c r="H70" s="1244"/>
      <c r="I70" s="1245"/>
      <c r="J70" s="1246"/>
      <c r="K70" s="1422"/>
      <c r="L70" s="1422"/>
      <c r="N70" s="326" t="s">
        <v>77</v>
      </c>
      <c r="O70" s="1384"/>
      <c r="P70" s="1384"/>
      <c r="Q70" s="1396"/>
      <c r="R70" s="1396"/>
      <c r="S70" s="1396"/>
      <c r="T70" s="1396"/>
      <c r="U70" s="1396"/>
      <c r="V70" s="1397"/>
      <c r="W70" s="1386"/>
      <c r="X70" s="327"/>
      <c r="Y70" s="327"/>
    </row>
    <row r="71" spans="1:25" ht="15">
      <c r="A71" s="635" t="s">
        <v>348</v>
      </c>
      <c r="B71" s="1423" t="s">
        <v>179</v>
      </c>
      <c r="C71" s="1236"/>
      <c r="D71" s="1237"/>
      <c r="E71" s="1238"/>
      <c r="F71" s="1238"/>
      <c r="G71" s="1238"/>
      <c r="H71" s="1238"/>
      <c r="I71" s="1239"/>
      <c r="J71" s="1240"/>
      <c r="K71" s="1417"/>
      <c r="L71" s="1417"/>
      <c r="N71" s="515" t="s">
        <v>305</v>
      </c>
      <c r="O71" s="1398" t="s">
        <v>306</v>
      </c>
      <c r="P71" s="1408" t="s">
        <v>265</v>
      </c>
      <c r="Q71" s="1401"/>
      <c r="R71" s="1401"/>
      <c r="S71" s="1401"/>
      <c r="T71" s="1401"/>
      <c r="U71" s="1401"/>
      <c r="V71" s="1402"/>
      <c r="W71" s="1392">
        <f>V71/$V$117</f>
        <v>0</v>
      </c>
      <c r="X71" s="995"/>
      <c r="Y71" s="996"/>
    </row>
    <row r="72" spans="1:25" ht="15">
      <c r="A72" s="635" t="s">
        <v>349</v>
      </c>
      <c r="B72" s="1423" t="s">
        <v>179</v>
      </c>
      <c r="C72" s="1236"/>
      <c r="D72" s="1237"/>
      <c r="E72" s="1238"/>
      <c r="F72" s="1238"/>
      <c r="G72" s="1238"/>
      <c r="H72" s="1238"/>
      <c r="I72" s="1239"/>
      <c r="J72" s="1240"/>
      <c r="K72" s="1417"/>
      <c r="L72" s="1417"/>
      <c r="N72" s="515" t="s">
        <v>308</v>
      </c>
      <c r="O72" s="1398" t="s">
        <v>309</v>
      </c>
      <c r="P72" s="1408" t="s">
        <v>265</v>
      </c>
      <c r="Q72" s="1401"/>
      <c r="R72" s="1401"/>
      <c r="S72" s="1401"/>
      <c r="T72" s="1401"/>
      <c r="U72" s="1401"/>
      <c r="V72" s="1402"/>
      <c r="W72" s="1392">
        <f t="shared" ref="W72:W78" si="4">V72/$V$117</f>
        <v>0</v>
      </c>
      <c r="X72" s="995"/>
      <c r="Y72" s="996"/>
    </row>
    <row r="73" spans="1:25" ht="15">
      <c r="A73" s="635" t="s">
        <v>350</v>
      </c>
      <c r="B73" s="1423" t="s">
        <v>179</v>
      </c>
      <c r="C73" s="1236"/>
      <c r="D73" s="1237"/>
      <c r="E73" s="1238"/>
      <c r="F73" s="1238"/>
      <c r="G73" s="1238"/>
      <c r="H73" s="1238"/>
      <c r="I73" s="1239"/>
      <c r="J73" s="1240"/>
      <c r="K73" s="1417"/>
      <c r="L73" s="1417"/>
      <c r="N73" s="515" t="s">
        <v>311</v>
      </c>
      <c r="O73" s="1398" t="s">
        <v>306</v>
      </c>
      <c r="P73" s="1408" t="s">
        <v>265</v>
      </c>
      <c r="Q73" s="1401"/>
      <c r="R73" s="1401"/>
      <c r="S73" s="1401"/>
      <c r="T73" s="1401"/>
      <c r="U73" s="1401"/>
      <c r="V73" s="1402"/>
      <c r="W73" s="1392">
        <f t="shared" si="4"/>
        <v>0</v>
      </c>
      <c r="X73" s="995"/>
      <c r="Y73" s="996"/>
    </row>
    <row r="74" spans="1:25" ht="15">
      <c r="A74" s="635" t="s">
        <v>351</v>
      </c>
      <c r="B74" s="1423" t="s">
        <v>179</v>
      </c>
      <c r="C74" s="1236"/>
      <c r="D74" s="1237"/>
      <c r="E74" s="1238"/>
      <c r="F74" s="1238"/>
      <c r="G74" s="1238"/>
      <c r="H74" s="1238"/>
      <c r="I74" s="1239"/>
      <c r="J74" s="1240"/>
      <c r="K74" s="1417"/>
      <c r="L74" s="1417"/>
      <c r="N74" s="515" t="s">
        <v>313</v>
      </c>
      <c r="O74" s="1398" t="s">
        <v>306</v>
      </c>
      <c r="P74" s="1408" t="s">
        <v>265</v>
      </c>
      <c r="Q74" s="1401"/>
      <c r="R74" s="1401"/>
      <c r="S74" s="1401"/>
      <c r="T74" s="1401"/>
      <c r="U74" s="1401"/>
      <c r="V74" s="1402"/>
      <c r="W74" s="1392">
        <f t="shared" si="4"/>
        <v>0</v>
      </c>
      <c r="X74" s="995"/>
      <c r="Y74" s="996"/>
    </row>
    <row r="75" spans="1:25" ht="15">
      <c r="A75" s="635" t="s">
        <v>343</v>
      </c>
      <c r="B75" s="1423" t="s">
        <v>179</v>
      </c>
      <c r="C75" s="1236"/>
      <c r="D75" s="1237"/>
      <c r="E75" s="1238"/>
      <c r="F75" s="1238"/>
      <c r="G75" s="1238"/>
      <c r="H75" s="1238"/>
      <c r="I75" s="1239"/>
      <c r="J75" s="1240"/>
      <c r="K75" s="1417"/>
      <c r="L75" s="1417"/>
      <c r="N75" s="515" t="s">
        <v>315</v>
      </c>
      <c r="O75" s="1398" t="s">
        <v>316</v>
      </c>
      <c r="P75" s="1408" t="s">
        <v>265</v>
      </c>
      <c r="Q75" s="1401"/>
      <c r="R75" s="1401"/>
      <c r="S75" s="1401"/>
      <c r="T75" s="1401"/>
      <c r="U75" s="1401"/>
      <c r="V75" s="1402"/>
      <c r="W75" s="1392">
        <f t="shared" si="4"/>
        <v>0</v>
      </c>
      <c r="X75" s="995"/>
      <c r="Y75" s="996"/>
    </row>
    <row r="76" spans="1:25" ht="15">
      <c r="A76" s="635" t="s">
        <v>352</v>
      </c>
      <c r="B76" s="1423" t="s">
        <v>179</v>
      </c>
      <c r="C76" s="1236"/>
      <c r="D76" s="1237"/>
      <c r="E76" s="1238"/>
      <c r="F76" s="1238"/>
      <c r="G76" s="1238"/>
      <c r="H76" s="1238"/>
      <c r="I76" s="1239"/>
      <c r="J76" s="1240"/>
      <c r="K76" s="1417"/>
      <c r="L76" s="1417"/>
      <c r="N76" s="515" t="s">
        <v>318</v>
      </c>
      <c r="O76" s="1398" t="s">
        <v>309</v>
      </c>
      <c r="P76" s="1408" t="s">
        <v>265</v>
      </c>
      <c r="Q76" s="1401"/>
      <c r="R76" s="1401"/>
      <c r="S76" s="1401"/>
      <c r="T76" s="1401"/>
      <c r="U76" s="1401"/>
      <c r="V76" s="1402"/>
      <c r="W76" s="1392">
        <f t="shared" si="4"/>
        <v>0</v>
      </c>
      <c r="X76" s="995"/>
      <c r="Y76" s="996"/>
    </row>
    <row r="77" spans="1:25" ht="15">
      <c r="A77" s="636" t="s">
        <v>353</v>
      </c>
      <c r="B77" s="1423" t="s">
        <v>179</v>
      </c>
      <c r="C77" s="1236"/>
      <c r="D77" s="1237"/>
      <c r="E77" s="1238"/>
      <c r="F77" s="1238"/>
      <c r="G77" s="1238"/>
      <c r="H77" s="1238"/>
      <c r="I77" s="1239"/>
      <c r="J77" s="1240"/>
      <c r="K77" s="1417"/>
      <c r="L77" s="1417"/>
      <c r="N77" s="515" t="s">
        <v>320</v>
      </c>
      <c r="O77" s="1398" t="s">
        <v>309</v>
      </c>
      <c r="P77" s="1408" t="s">
        <v>265</v>
      </c>
      <c r="Q77" s="1401"/>
      <c r="R77" s="1401"/>
      <c r="S77" s="1401"/>
      <c r="T77" s="1401"/>
      <c r="U77" s="1401"/>
      <c r="V77" s="1402"/>
      <c r="W77" s="1392">
        <f t="shared" si="4"/>
        <v>0</v>
      </c>
      <c r="X77" s="995"/>
      <c r="Y77" s="996"/>
    </row>
    <row r="78" spans="1:25" ht="15">
      <c r="A78" s="516"/>
      <c r="B78" s="1387"/>
      <c r="C78" s="1236"/>
      <c r="D78" s="1237"/>
      <c r="E78" s="1238"/>
      <c r="F78" s="1238"/>
      <c r="G78" s="1238"/>
      <c r="H78" s="1238"/>
      <c r="I78" s="1239"/>
      <c r="J78" s="1241"/>
      <c r="K78" s="1420"/>
      <c r="L78" s="1420"/>
      <c r="N78" s="515" t="s">
        <v>322</v>
      </c>
      <c r="O78" s="1398" t="s">
        <v>309</v>
      </c>
      <c r="P78" s="1408" t="s">
        <v>265</v>
      </c>
      <c r="Q78" s="1401"/>
      <c r="R78" s="1401"/>
      <c r="S78" s="1401"/>
      <c r="T78" s="1401"/>
      <c r="U78" s="1401"/>
      <c r="V78" s="1402"/>
      <c r="W78" s="1392">
        <f t="shared" si="4"/>
        <v>0</v>
      </c>
      <c r="X78" s="995"/>
      <c r="Y78" s="996"/>
    </row>
    <row r="79" spans="1:25" ht="15">
      <c r="A79" s="517"/>
      <c r="B79" s="1247"/>
      <c r="C79" s="1247"/>
      <c r="D79" s="1248"/>
      <c r="E79" s="1248"/>
      <c r="F79" s="1249"/>
      <c r="G79" s="1250"/>
      <c r="H79" s="1249"/>
      <c r="I79" s="1251"/>
      <c r="J79" s="1252"/>
      <c r="K79" s="1424"/>
      <c r="L79" s="1424"/>
      <c r="N79" s="330"/>
      <c r="O79" s="1387"/>
      <c r="P79" s="1387"/>
      <c r="Q79" s="1401"/>
      <c r="R79" s="1401"/>
      <c r="S79" s="1401"/>
      <c r="T79" s="1401"/>
      <c r="U79" s="1401"/>
      <c r="V79" s="1402"/>
      <c r="W79" s="1392"/>
      <c r="X79" s="997"/>
      <c r="Y79" s="999"/>
    </row>
    <row r="80" spans="1:25" ht="15">
      <c r="A80" s="243" t="s">
        <v>91</v>
      </c>
      <c r="B80" s="244" t="s">
        <v>354</v>
      </c>
      <c r="C80" s="466"/>
      <c r="D80" s="1253">
        <f t="shared" ref="D80:I80" si="5">SUM(D13:D56)</f>
        <v>0</v>
      </c>
      <c r="E80" s="1253">
        <f t="shared" si="5"/>
        <v>0</v>
      </c>
      <c r="F80" s="1253">
        <f t="shared" si="5"/>
        <v>0</v>
      </c>
      <c r="G80" s="1253">
        <f t="shared" si="5"/>
        <v>0</v>
      </c>
      <c r="H80" s="1253">
        <f t="shared" si="5"/>
        <v>0</v>
      </c>
      <c r="I80" s="1254">
        <f t="shared" si="5"/>
        <v>0</v>
      </c>
      <c r="J80" s="1127">
        <v>0</v>
      </c>
      <c r="K80" s="1255"/>
      <c r="L80" s="1255"/>
      <c r="N80" s="326" t="s">
        <v>84</v>
      </c>
      <c r="O80" s="1384"/>
      <c r="P80" s="1384"/>
      <c r="Q80" s="1396"/>
      <c r="R80" s="1396"/>
      <c r="S80" s="1396"/>
      <c r="T80" s="1396"/>
      <c r="U80" s="1396"/>
      <c r="V80" s="1397"/>
      <c r="W80" s="1386"/>
      <c r="X80" s="327"/>
      <c r="Y80" s="327"/>
    </row>
    <row r="81" spans="1:25" ht="15">
      <c r="A81" s="245"/>
      <c r="B81" s="163"/>
      <c r="C81" s="163"/>
      <c r="D81" s="246"/>
      <c r="E81" s="246"/>
      <c r="F81" s="246"/>
      <c r="G81" s="246"/>
      <c r="H81" s="246"/>
      <c r="I81" s="163"/>
      <c r="N81" s="515" t="s">
        <v>326</v>
      </c>
      <c r="O81" s="1398"/>
      <c r="P81" s="1408" t="s">
        <v>263</v>
      </c>
      <c r="Q81" s="1401"/>
      <c r="R81" s="1401"/>
      <c r="S81" s="1401"/>
      <c r="T81" s="1401"/>
      <c r="U81" s="1401"/>
      <c r="V81" s="1402"/>
      <c r="W81" s="1392">
        <f>V81/$V$117</f>
        <v>0</v>
      </c>
      <c r="X81" s="995"/>
      <c r="Y81" s="996"/>
    </row>
    <row r="82" spans="1:25" ht="13.5" customHeight="1">
      <c r="A82" s="247" t="s">
        <v>355</v>
      </c>
      <c r="B82" s="248" t="s">
        <v>356</v>
      </c>
      <c r="C82" s="92"/>
      <c r="I82" s="249"/>
      <c r="N82" s="515" t="s">
        <v>357</v>
      </c>
      <c r="O82" s="1398" t="s">
        <v>180</v>
      </c>
      <c r="P82" s="1408" t="s">
        <v>265</v>
      </c>
      <c r="Q82" s="1401"/>
      <c r="R82" s="1401"/>
      <c r="S82" s="1401"/>
      <c r="T82" s="1401"/>
      <c r="U82" s="1401"/>
      <c r="V82" s="1402"/>
      <c r="W82" s="1392">
        <f t="shared" ref="W82:W90" si="6">V82/$V$117</f>
        <v>0</v>
      </c>
      <c r="X82" s="995"/>
      <c r="Y82" s="996"/>
    </row>
    <row r="83" spans="1:25" ht="26.25" customHeight="1">
      <c r="A83" s="250" t="s">
        <v>358</v>
      </c>
      <c r="B83" s="1425">
        <v>0</v>
      </c>
      <c r="C83" s="1256"/>
      <c r="H83" s="251"/>
      <c r="I83" s="252"/>
      <c r="N83" s="515" t="s">
        <v>328</v>
      </c>
      <c r="O83" s="1398"/>
      <c r="P83" s="1408" t="s">
        <v>263</v>
      </c>
      <c r="Q83" s="1401"/>
      <c r="R83" s="1401"/>
      <c r="S83" s="1401"/>
      <c r="T83" s="1401"/>
      <c r="U83" s="1401"/>
      <c r="V83" s="1402"/>
      <c r="W83" s="1392">
        <f t="shared" si="6"/>
        <v>0</v>
      </c>
      <c r="X83" s="995"/>
      <c r="Y83" s="996"/>
    </row>
    <row r="84" spans="1:25" ht="26.25" customHeight="1">
      <c r="A84" s="253" t="s">
        <v>359</v>
      </c>
      <c r="B84" s="1237">
        <v>0</v>
      </c>
      <c r="C84" s="1256"/>
      <c r="I84" s="252"/>
      <c r="N84" s="515" t="s">
        <v>360</v>
      </c>
      <c r="O84" s="1398"/>
      <c r="P84" s="1408" t="s">
        <v>263</v>
      </c>
      <c r="Q84" s="1401"/>
      <c r="R84" s="1401"/>
      <c r="S84" s="1401"/>
      <c r="T84" s="1401"/>
      <c r="U84" s="1401"/>
      <c r="V84" s="1402"/>
      <c r="W84" s="1392">
        <f t="shared" si="6"/>
        <v>0</v>
      </c>
      <c r="X84" s="995"/>
      <c r="Y84" s="996"/>
    </row>
    <row r="85" spans="1:25" ht="26.25" customHeight="1">
      <c r="A85" s="1426" t="s">
        <v>361</v>
      </c>
      <c r="B85" s="1237">
        <v>0</v>
      </c>
      <c r="C85" s="1256"/>
      <c r="I85" s="252"/>
      <c r="N85" s="515" t="s">
        <v>362</v>
      </c>
      <c r="O85" s="1398"/>
      <c r="P85" s="1408" t="s">
        <v>263</v>
      </c>
      <c r="Q85" s="1401"/>
      <c r="R85" s="1401"/>
      <c r="S85" s="1401"/>
      <c r="T85" s="1401"/>
      <c r="U85" s="1401"/>
      <c r="V85" s="1402"/>
      <c r="W85" s="1392">
        <f t="shared" si="6"/>
        <v>0</v>
      </c>
      <c r="X85" s="995"/>
      <c r="Y85" s="996"/>
    </row>
    <row r="86" spans="1:25" ht="27" customHeight="1">
      <c r="A86" s="1426" t="s">
        <v>363</v>
      </c>
      <c r="B86" s="1399">
        <v>0</v>
      </c>
      <c r="C86" s="1256"/>
      <c r="N86" s="515" t="s">
        <v>364</v>
      </c>
      <c r="O86" s="1398"/>
      <c r="P86" s="1408" t="s">
        <v>263</v>
      </c>
      <c r="Q86" s="1401"/>
      <c r="R86" s="1401"/>
      <c r="S86" s="1401"/>
      <c r="T86" s="1401"/>
      <c r="U86" s="1401"/>
      <c r="V86" s="1402"/>
      <c r="W86" s="1392">
        <f t="shared" si="6"/>
        <v>0</v>
      </c>
      <c r="X86" s="995"/>
      <c r="Y86" s="996"/>
    </row>
    <row r="87" spans="1:25" ht="15.75" customHeight="1">
      <c r="A87" s="468"/>
      <c r="B87" s="1256"/>
      <c r="C87" s="1256"/>
      <c r="N87" s="515" t="s">
        <v>210</v>
      </c>
      <c r="O87" s="1398" t="s">
        <v>180</v>
      </c>
      <c r="P87" s="1408" t="s">
        <v>263</v>
      </c>
      <c r="Q87" s="1401">
        <v>1468</v>
      </c>
      <c r="R87" s="1401"/>
      <c r="S87" s="1401"/>
      <c r="T87" s="1401"/>
      <c r="U87" s="1401"/>
      <c r="V87" s="1402">
        <v>55309.63</v>
      </c>
      <c r="W87" s="1392">
        <f t="shared" si="6"/>
        <v>4.1648155665766256E-3</v>
      </c>
      <c r="X87" s="995"/>
      <c r="Y87" s="996"/>
    </row>
    <row r="88" spans="1:25" ht="15.75" customHeight="1">
      <c r="A88" s="505" t="s">
        <v>365</v>
      </c>
      <c r="B88" s="506" t="s">
        <v>356</v>
      </c>
      <c r="C88" s="1256"/>
      <c r="N88" s="515" t="s">
        <v>366</v>
      </c>
      <c r="O88" s="1398" t="s">
        <v>180</v>
      </c>
      <c r="P88" s="1408" t="s">
        <v>265</v>
      </c>
      <c r="Q88" s="1401"/>
      <c r="R88" s="1401"/>
      <c r="S88" s="1401"/>
      <c r="T88" s="1401"/>
      <c r="U88" s="1401"/>
      <c r="V88" s="1402"/>
      <c r="W88" s="1392">
        <f t="shared" si="6"/>
        <v>0</v>
      </c>
      <c r="X88" s="995"/>
      <c r="Y88" s="996"/>
    </row>
    <row r="89" spans="1:25" ht="27" customHeight="1">
      <c r="A89" s="507" t="s">
        <v>367</v>
      </c>
      <c r="B89" s="1401">
        <v>0</v>
      </c>
      <c r="N89" s="515" t="s">
        <v>368</v>
      </c>
      <c r="O89" s="1398" t="s">
        <v>180</v>
      </c>
      <c r="P89" s="1408" t="s">
        <v>263</v>
      </c>
      <c r="Q89" s="1401">
        <v>28692</v>
      </c>
      <c r="R89" s="1401"/>
      <c r="S89" s="1401"/>
      <c r="T89" s="1401"/>
      <c r="U89" s="1401"/>
      <c r="V89" s="1402">
        <v>705066.61</v>
      </c>
      <c r="W89" s="1392">
        <f t="shared" si="6"/>
        <v>5.3091521183587939E-2</v>
      </c>
      <c r="X89" s="995"/>
      <c r="Y89" s="996"/>
    </row>
    <row r="90" spans="1:25" ht="13.5" customHeight="1">
      <c r="N90" s="515" t="s">
        <v>369</v>
      </c>
      <c r="O90" s="1398" t="s">
        <v>180</v>
      </c>
      <c r="P90" s="1408" t="s">
        <v>265</v>
      </c>
      <c r="Q90" s="1401"/>
      <c r="R90" s="1401"/>
      <c r="S90" s="1401"/>
      <c r="T90" s="1401"/>
      <c r="U90" s="1401"/>
      <c r="V90" s="1402"/>
      <c r="W90" s="1392">
        <f t="shared" si="6"/>
        <v>0</v>
      </c>
      <c r="X90" s="995"/>
      <c r="Y90" s="996"/>
    </row>
    <row r="91" spans="1:25" ht="15" customHeight="1">
      <c r="A91" s="642"/>
      <c r="B91" s="1981" t="s">
        <v>227</v>
      </c>
      <c r="C91" s="1982"/>
      <c r="D91" s="1983"/>
      <c r="E91" s="467"/>
      <c r="F91" s="254"/>
      <c r="G91" s="252"/>
      <c r="H91" s="255"/>
      <c r="I91" s="256"/>
      <c r="N91" s="330" t="s">
        <v>370</v>
      </c>
      <c r="O91" s="1387" t="s">
        <v>180</v>
      </c>
      <c r="P91" s="1387" t="s">
        <v>265</v>
      </c>
      <c r="Q91" s="1401"/>
      <c r="R91" s="1401"/>
      <c r="S91" s="1401"/>
      <c r="T91" s="1401"/>
      <c r="U91" s="1401"/>
      <c r="V91" s="1402"/>
      <c r="W91" s="1394"/>
      <c r="X91" s="743"/>
      <c r="Y91" s="742"/>
    </row>
    <row r="92" spans="1:25" ht="13.5" customHeight="1">
      <c r="A92" s="595" t="s">
        <v>371</v>
      </c>
      <c r="B92" s="608" t="s">
        <v>100</v>
      </c>
      <c r="C92" s="609" t="s">
        <v>101</v>
      </c>
      <c r="D92" s="610" t="s">
        <v>91</v>
      </c>
      <c r="F92" s="254"/>
      <c r="G92" s="252"/>
      <c r="H92" s="252"/>
      <c r="I92" s="256"/>
      <c r="N92" s="409" t="s">
        <v>330</v>
      </c>
      <c r="O92" s="1412"/>
      <c r="P92" s="1413"/>
      <c r="Q92" s="1396"/>
      <c r="R92" s="1396"/>
      <c r="S92" s="1396"/>
      <c r="T92" s="1396"/>
      <c r="U92" s="1396"/>
      <c r="V92" s="1397"/>
      <c r="W92" s="1386"/>
      <c r="X92" s="327"/>
      <c r="Y92" s="327"/>
    </row>
    <row r="93" spans="1:25" ht="13.5" customHeight="1">
      <c r="A93" s="236" t="s">
        <v>229</v>
      </c>
      <c r="B93" s="643">
        <v>0</v>
      </c>
      <c r="C93" s="645"/>
      <c r="D93" s="646">
        <f>B93+C93</f>
        <v>0</v>
      </c>
      <c r="F93" s="252"/>
      <c r="G93" s="256"/>
      <c r="H93" s="518"/>
      <c r="I93" s="519"/>
      <c r="N93" s="750" t="s">
        <v>331</v>
      </c>
      <c r="O93" s="1414" t="s">
        <v>179</v>
      </c>
      <c r="P93" s="1408" t="s">
        <v>263</v>
      </c>
      <c r="Q93" s="1401">
        <v>11643</v>
      </c>
      <c r="R93" s="1427"/>
      <c r="S93" s="1427"/>
      <c r="T93" s="1427"/>
      <c r="U93" s="1427"/>
      <c r="V93" s="1402">
        <v>893527.13</v>
      </c>
      <c r="W93" s="1392">
        <f>V93/$V$117</f>
        <v>6.7282599796500836E-2</v>
      </c>
      <c r="X93" s="997"/>
      <c r="Y93" s="998"/>
    </row>
    <row r="94" spans="1:25" ht="13.5" customHeight="1">
      <c r="A94" s="319" t="s">
        <v>230</v>
      </c>
      <c r="B94" s="1378">
        <v>0</v>
      </c>
      <c r="C94" s="1428">
        <v>0</v>
      </c>
      <c r="D94" s="646">
        <f>B94+C94</f>
        <v>0</v>
      </c>
      <c r="F94" s="252"/>
      <c r="G94" s="256"/>
      <c r="H94" s="518"/>
      <c r="I94" s="256"/>
      <c r="N94" s="750" t="s">
        <v>332</v>
      </c>
      <c r="O94" s="1414" t="s">
        <v>179</v>
      </c>
      <c r="P94" s="1408" t="s">
        <v>263</v>
      </c>
      <c r="Q94" s="1401">
        <v>11511</v>
      </c>
      <c r="R94" s="1427"/>
      <c r="S94" s="1427"/>
      <c r="T94" s="1427"/>
      <c r="U94" s="1427"/>
      <c r="V94" s="1402">
        <v>332488.28999999998</v>
      </c>
      <c r="W94" s="1392">
        <f t="shared" ref="W94:W96" si="7">V94/$V$117</f>
        <v>2.5036370807333976E-2</v>
      </c>
      <c r="X94" s="997"/>
      <c r="Y94" s="998"/>
    </row>
    <row r="95" spans="1:25" ht="13.5" customHeight="1">
      <c r="A95" s="319" t="s">
        <v>231</v>
      </c>
      <c r="B95" s="1378">
        <v>0</v>
      </c>
      <c r="C95" s="1429">
        <v>0</v>
      </c>
      <c r="D95" s="646">
        <f>B95+C95</f>
        <v>0</v>
      </c>
      <c r="E95" s="257" t="s">
        <v>232</v>
      </c>
      <c r="G95" s="256"/>
      <c r="H95" s="518"/>
      <c r="I95" s="258"/>
      <c r="N95" s="750" t="s">
        <v>334</v>
      </c>
      <c r="O95" s="1414" t="s">
        <v>179</v>
      </c>
      <c r="P95" s="1325" t="s">
        <v>265</v>
      </c>
      <c r="Q95" s="1401">
        <v>286</v>
      </c>
      <c r="R95" s="1427"/>
      <c r="S95" s="1427"/>
      <c r="T95" s="1427"/>
      <c r="U95" s="1427"/>
      <c r="V95" s="1402">
        <v>1289456</v>
      </c>
      <c r="W95" s="1392">
        <f t="shared" si="7"/>
        <v>9.7096046768268565E-2</v>
      </c>
      <c r="X95" s="997"/>
      <c r="Y95" s="998"/>
    </row>
    <row r="96" spans="1:25" ht="15">
      <c r="A96" s="520" t="s">
        <v>372</v>
      </c>
      <c r="B96" s="1128">
        <v>0</v>
      </c>
      <c r="C96" s="1129"/>
      <c r="D96" s="646">
        <f>B96+C96</f>
        <v>0</v>
      </c>
      <c r="E96" s="257"/>
      <c r="G96" s="256"/>
      <c r="H96" s="518"/>
      <c r="I96" s="258"/>
      <c r="N96" s="750" t="s">
        <v>335</v>
      </c>
      <c r="O96" s="1414" t="s">
        <v>179</v>
      </c>
      <c r="P96" s="1325" t="s">
        <v>265</v>
      </c>
      <c r="Q96" s="1401">
        <v>295</v>
      </c>
      <c r="R96" s="1427"/>
      <c r="S96" s="1427"/>
      <c r="T96" s="1427"/>
      <c r="U96" s="1427"/>
      <c r="V96" s="1402">
        <v>769571.8</v>
      </c>
      <c r="W96" s="1392">
        <f t="shared" si="7"/>
        <v>5.7948762489251765E-2</v>
      </c>
      <c r="X96" s="997"/>
      <c r="Y96" s="998"/>
    </row>
    <row r="97" spans="1:25" ht="15">
      <c r="A97" s="647"/>
      <c r="B97" s="648"/>
      <c r="C97" s="259"/>
      <c r="D97" s="268"/>
      <c r="F97" s="252"/>
      <c r="G97" s="256"/>
      <c r="H97" s="256"/>
      <c r="I97" s="256"/>
      <c r="N97" s="330"/>
      <c r="O97" s="1387"/>
      <c r="P97" s="1387"/>
      <c r="Q97" s="1401"/>
      <c r="R97" s="1427"/>
      <c r="S97" s="1427"/>
      <c r="T97" s="1427"/>
      <c r="U97" s="1427"/>
      <c r="V97" s="1402"/>
      <c r="W97" s="1392"/>
      <c r="X97" s="997"/>
      <c r="Y97" s="998"/>
    </row>
    <row r="98" spans="1:25" ht="15">
      <c r="A98" s="260" t="s">
        <v>373</v>
      </c>
      <c r="B98" s="261">
        <f>SUM(B93:B96)</f>
        <v>0</v>
      </c>
      <c r="C98" s="261">
        <f>SUM(C93:C95)</f>
        <v>0</v>
      </c>
      <c r="D98" s="261">
        <f>SUM(D93:D95)</f>
        <v>0</v>
      </c>
      <c r="F98" s="254"/>
      <c r="I98" s="256"/>
      <c r="N98" s="326" t="s">
        <v>45</v>
      </c>
      <c r="O98" s="1384"/>
      <c r="P98" s="1384"/>
      <c r="Q98" s="1396"/>
      <c r="R98" s="1396"/>
      <c r="S98" s="1396"/>
      <c r="T98" s="1396"/>
      <c r="U98" s="1396"/>
      <c r="V98" s="1397"/>
      <c r="W98" s="1430"/>
      <c r="X98" s="744"/>
      <c r="Y98" s="744"/>
    </row>
    <row r="99" spans="1:25" ht="15">
      <c r="A99" s="262"/>
      <c r="B99" s="263"/>
      <c r="C99" s="263"/>
      <c r="D99" s="264"/>
      <c r="E99" s="264"/>
      <c r="F99" s="254"/>
      <c r="I99" s="256"/>
      <c r="N99" s="515" t="s">
        <v>340</v>
      </c>
      <c r="O99" s="1398" t="s">
        <v>179</v>
      </c>
      <c r="P99" s="1408"/>
      <c r="Q99" s="1401"/>
      <c r="R99" s="1401"/>
      <c r="S99" s="1401"/>
      <c r="T99" s="1401"/>
      <c r="U99" s="1401"/>
      <c r="V99" s="1402"/>
      <c r="W99" s="1392">
        <f>V99/$V$117</f>
        <v>0</v>
      </c>
      <c r="X99" s="995"/>
      <c r="Y99" s="996"/>
    </row>
    <row r="100" spans="1:25" ht="19.5" customHeight="1">
      <c r="A100" s="1984" t="s">
        <v>374</v>
      </c>
      <c r="B100" s="1984"/>
      <c r="C100" s="1984"/>
      <c r="D100" s="1984"/>
      <c r="E100" s="1984"/>
      <c r="F100" s="1984"/>
      <c r="G100" s="1984"/>
      <c r="H100" s="1984"/>
      <c r="I100" s="1984"/>
      <c r="J100" s="1984"/>
      <c r="N100" s="515" t="s">
        <v>341</v>
      </c>
      <c r="O100" s="1398" t="s">
        <v>342</v>
      </c>
      <c r="P100" s="1408"/>
      <c r="Q100" s="1401"/>
      <c r="R100" s="1401"/>
      <c r="S100" s="1401"/>
      <c r="T100" s="1401"/>
      <c r="U100" s="1401"/>
      <c r="V100" s="1402"/>
      <c r="W100" s="1392">
        <f t="shared" ref="W100:W102" si="8">V100/$V$117</f>
        <v>0</v>
      </c>
      <c r="X100" s="995"/>
      <c r="Y100" s="996"/>
    </row>
    <row r="101" spans="1:25" ht="15" customHeight="1">
      <c r="A101" s="186"/>
      <c r="B101" s="186"/>
      <c r="C101" s="186"/>
      <c r="D101" s="186"/>
      <c r="E101" s="186"/>
      <c r="F101" s="186"/>
      <c r="G101" s="186"/>
      <c r="H101" s="186"/>
      <c r="I101" s="186"/>
      <c r="N101" s="515" t="s">
        <v>343</v>
      </c>
      <c r="O101" s="1398" t="s">
        <v>179</v>
      </c>
      <c r="P101" s="1408"/>
      <c r="Q101" s="1401"/>
      <c r="R101" s="1401"/>
      <c r="S101" s="1401"/>
      <c r="T101" s="1401"/>
      <c r="U101" s="1401"/>
      <c r="V101" s="1402"/>
      <c r="W101" s="1392">
        <f t="shared" si="8"/>
        <v>0</v>
      </c>
      <c r="X101" s="995"/>
      <c r="Y101" s="996"/>
    </row>
    <row r="102" spans="1:25" ht="28.5" customHeight="1">
      <c r="A102" s="1932" t="s">
        <v>375</v>
      </c>
      <c r="B102" s="1932"/>
      <c r="C102" s="1932"/>
      <c r="D102" s="1932"/>
      <c r="E102" s="1932"/>
      <c r="F102" s="1932"/>
      <c r="G102" s="1932"/>
      <c r="H102" s="1932"/>
      <c r="I102" s="1932"/>
      <c r="N102" s="515" t="s">
        <v>344</v>
      </c>
      <c r="O102" s="1398" t="s">
        <v>342</v>
      </c>
      <c r="P102" s="1408"/>
      <c r="Q102" s="1401"/>
      <c r="R102" s="1401"/>
      <c r="S102" s="1401"/>
      <c r="T102" s="1401"/>
      <c r="U102" s="1401"/>
      <c r="V102" s="1402"/>
      <c r="W102" s="1392">
        <f t="shared" si="8"/>
        <v>0</v>
      </c>
      <c r="X102" s="995"/>
      <c r="Y102" s="996"/>
    </row>
    <row r="103" spans="1:25" ht="12.75" customHeight="1">
      <c r="A103" s="1969" t="s">
        <v>376</v>
      </c>
      <c r="B103" s="1969"/>
      <c r="C103" s="1969"/>
      <c r="D103" s="1969"/>
      <c r="E103" s="1969"/>
      <c r="F103" s="1969"/>
      <c r="G103" s="1969"/>
      <c r="H103" s="1969"/>
      <c r="I103" s="1969"/>
      <c r="N103" s="515"/>
      <c r="O103" s="1409"/>
      <c r="P103" s="1236"/>
      <c r="Q103" s="1257"/>
      <c r="R103" s="1258"/>
      <c r="S103" s="1258"/>
      <c r="T103" s="1258"/>
      <c r="U103" s="1258"/>
      <c r="V103" s="1259"/>
      <c r="W103" s="1260"/>
      <c r="X103" s="1431"/>
      <c r="Y103" s="1431"/>
    </row>
    <row r="104" spans="1:25" ht="15">
      <c r="A104" s="1992" t="s">
        <v>377</v>
      </c>
      <c r="B104" s="1992"/>
      <c r="C104" s="1992"/>
      <c r="D104" s="1992"/>
      <c r="E104" s="1992"/>
      <c r="F104" s="1992"/>
      <c r="G104" s="1992"/>
      <c r="H104" s="1992"/>
      <c r="I104" s="1992"/>
      <c r="N104" s="632" t="s">
        <v>347</v>
      </c>
      <c r="O104" s="1421"/>
      <c r="P104" s="1242"/>
      <c r="Q104" s="1261"/>
      <c r="R104" s="1262"/>
      <c r="S104" s="1262"/>
      <c r="T104" s="1262"/>
      <c r="U104" s="1262"/>
      <c r="V104" s="1263"/>
      <c r="W104" s="1264"/>
      <c r="X104" s="1432"/>
      <c r="Y104" s="1432"/>
    </row>
    <row r="105" spans="1:25" ht="12.75" customHeight="1">
      <c r="A105" s="1960" t="s">
        <v>378</v>
      </c>
      <c r="B105" s="1960"/>
      <c r="C105" s="1960"/>
      <c r="D105" s="1960"/>
      <c r="E105" s="1960"/>
      <c r="F105" s="1960"/>
      <c r="G105" s="1960"/>
      <c r="H105" s="1960"/>
      <c r="I105" s="1960"/>
      <c r="N105" s="750" t="s">
        <v>379</v>
      </c>
      <c r="O105" s="1423" t="s">
        <v>179</v>
      </c>
      <c r="P105" s="1236"/>
      <c r="Q105" s="1257"/>
      <c r="R105" s="1258"/>
      <c r="S105" s="1258"/>
      <c r="T105" s="1258"/>
      <c r="U105" s="1258"/>
      <c r="V105" s="1265"/>
      <c r="W105" s="1392">
        <f>V105/$V$117</f>
        <v>0</v>
      </c>
      <c r="X105" s="1433"/>
      <c r="Y105" s="1433"/>
    </row>
    <row r="106" spans="1:25" ht="15">
      <c r="A106" s="1991" t="s">
        <v>380</v>
      </c>
      <c r="B106" s="1991"/>
      <c r="C106" s="1991"/>
      <c r="D106" s="1991"/>
      <c r="E106" s="1991"/>
      <c r="F106" s="1991"/>
      <c r="G106" s="1991"/>
      <c r="H106" s="1991"/>
      <c r="I106" s="1991"/>
      <c r="N106" s="750" t="s">
        <v>349</v>
      </c>
      <c r="O106" s="1423" t="s">
        <v>179</v>
      </c>
      <c r="P106" s="1236"/>
      <c r="Q106" s="1257">
        <v>61</v>
      </c>
      <c r="R106" s="1258"/>
      <c r="S106" s="1258"/>
      <c r="T106" s="1258"/>
      <c r="U106" s="1258"/>
      <c r="V106" s="1265">
        <v>276454.92</v>
      </c>
      <c r="W106" s="1392">
        <f>V106/$V$117</f>
        <v>2.0817057613162406E-2</v>
      </c>
      <c r="X106" s="1433"/>
      <c r="Y106" s="1433"/>
    </row>
    <row r="107" spans="1:25" ht="12.75" customHeight="1">
      <c r="A107" s="1932" t="s">
        <v>381</v>
      </c>
      <c r="B107" s="1932"/>
      <c r="C107" s="1932"/>
      <c r="D107" s="1932"/>
      <c r="E107" s="1932"/>
      <c r="F107" s="1932"/>
      <c r="G107" s="1932"/>
      <c r="H107" s="1932"/>
      <c r="I107" s="1932"/>
      <c r="N107" s="750" t="s">
        <v>350</v>
      </c>
      <c r="O107" s="1423" t="s">
        <v>179</v>
      </c>
      <c r="P107" s="1236"/>
      <c r="Q107" s="1257">
        <v>10259</v>
      </c>
      <c r="R107" s="1258"/>
      <c r="S107" s="1258"/>
      <c r="T107" s="1258"/>
      <c r="U107" s="1258"/>
      <c r="V107" s="1265">
        <v>929195.7</v>
      </c>
      <c r="W107" s="1392">
        <f>V107/$V$117</f>
        <v>6.9968443393240279E-2</v>
      </c>
      <c r="X107" s="1433"/>
      <c r="Y107" s="1433"/>
    </row>
    <row r="108" spans="1:25" ht="12.6" customHeight="1">
      <c r="A108" s="1932" t="s">
        <v>382</v>
      </c>
      <c r="B108" s="1932"/>
      <c r="C108" s="1932"/>
      <c r="D108" s="1932"/>
      <c r="E108" s="1932"/>
      <c r="F108" s="1932"/>
      <c r="G108" s="1932"/>
      <c r="H108" s="1932"/>
      <c r="I108" s="1932"/>
      <c r="N108" s="750" t="s">
        <v>351</v>
      </c>
      <c r="O108" s="1423" t="s">
        <v>179</v>
      </c>
      <c r="P108" s="1236"/>
      <c r="Q108" s="1257">
        <v>55</v>
      </c>
      <c r="R108" s="1258"/>
      <c r="S108" s="1258"/>
      <c r="T108" s="1258"/>
      <c r="U108" s="1258"/>
      <c r="V108" s="1265">
        <v>323230.52</v>
      </c>
      <c r="W108" s="1392">
        <f>V108/$V$117</f>
        <v>2.4339260654765861E-2</v>
      </c>
      <c r="X108" s="1433"/>
      <c r="Y108" s="1433"/>
    </row>
    <row r="109" spans="1:25" ht="12.75" customHeight="1">
      <c r="A109" s="1979" t="s">
        <v>383</v>
      </c>
      <c r="B109" s="1979"/>
      <c r="C109" s="1979"/>
      <c r="D109" s="1979"/>
      <c r="E109" s="1979"/>
      <c r="F109" s="1979"/>
      <c r="G109" s="1979"/>
      <c r="H109" s="1979"/>
      <c r="I109" s="1979"/>
      <c r="J109" s="1979"/>
      <c r="N109" s="750" t="s">
        <v>343</v>
      </c>
      <c r="O109" s="1423" t="s">
        <v>179</v>
      </c>
      <c r="P109" s="1236"/>
      <c r="Q109" s="1257">
        <v>15221</v>
      </c>
      <c r="R109" s="1258"/>
      <c r="S109" s="1258"/>
      <c r="T109" s="1258"/>
      <c r="U109" s="1258"/>
      <c r="V109" s="1265">
        <v>415360.2</v>
      </c>
      <c r="W109" s="1392">
        <f>V109/$V$117</f>
        <v>3.1276626270983564E-2</v>
      </c>
      <c r="X109" s="1433"/>
      <c r="Y109" s="1433"/>
    </row>
    <row r="110" spans="1:25" ht="12.75" customHeight="1">
      <c r="A110" s="1932" t="s">
        <v>384</v>
      </c>
      <c r="B110" s="1932"/>
      <c r="C110" s="1932"/>
      <c r="D110" s="1932"/>
      <c r="E110" s="1932"/>
      <c r="F110" s="1932"/>
      <c r="G110" s="1932"/>
      <c r="H110" s="1932"/>
      <c r="I110" s="1932"/>
      <c r="N110" s="750" t="s">
        <v>352</v>
      </c>
      <c r="O110" s="1423" t="s">
        <v>179</v>
      </c>
      <c r="P110" s="1236"/>
      <c r="Q110" s="1257">
        <v>10189</v>
      </c>
      <c r="R110" s="1258"/>
      <c r="S110" s="1258"/>
      <c r="T110" s="1258"/>
      <c r="U110" s="1258"/>
      <c r="V110" s="1265">
        <v>193179.75</v>
      </c>
      <c r="W110" s="1392">
        <f t="shared" ref="W110:W114" si="9">V110/$V$117</f>
        <v>1.4546436668395377E-2</v>
      </c>
      <c r="X110" s="1433"/>
      <c r="Y110" s="1433"/>
    </row>
    <row r="111" spans="1:25" ht="12.75" customHeight="1">
      <c r="A111" s="1945" t="s">
        <v>385</v>
      </c>
      <c r="B111" s="1945"/>
      <c r="C111" s="1945"/>
      <c r="D111" s="1945"/>
      <c r="E111" s="1945"/>
      <c r="F111" s="1945"/>
      <c r="G111" s="1945"/>
      <c r="H111" s="1945"/>
      <c r="I111" s="1945"/>
      <c r="J111" s="1945"/>
      <c r="N111" s="750" t="s">
        <v>353</v>
      </c>
      <c r="O111" s="1423" t="s">
        <v>179</v>
      </c>
      <c r="P111" s="1236"/>
      <c r="Q111" s="1257">
        <v>72</v>
      </c>
      <c r="R111" s="1258"/>
      <c r="S111" s="1258"/>
      <c r="T111" s="1258"/>
      <c r="U111" s="1258"/>
      <c r="V111" s="1265">
        <v>25097.5</v>
      </c>
      <c r="W111" s="1392">
        <f t="shared" si="9"/>
        <v>1.8898419440187338E-3</v>
      </c>
      <c r="X111" s="1433"/>
      <c r="Y111" s="1433"/>
    </row>
    <row r="112" spans="1:25" ht="12.75" customHeight="1">
      <c r="A112" s="1969" t="s">
        <v>386</v>
      </c>
      <c r="B112" s="1969"/>
      <c r="C112" s="1969"/>
      <c r="D112" s="1969"/>
      <c r="E112" s="1969"/>
      <c r="F112" s="1969"/>
      <c r="G112" s="1969"/>
      <c r="H112" s="1969"/>
      <c r="N112" s="750" t="s">
        <v>387</v>
      </c>
      <c r="O112" s="1423" t="s">
        <v>180</v>
      </c>
      <c r="P112" s="1236"/>
      <c r="Q112" s="1257">
        <v>28</v>
      </c>
      <c r="R112" s="1258"/>
      <c r="S112" s="1258"/>
      <c r="T112" s="1258"/>
      <c r="U112" s="1258"/>
      <c r="V112" s="1265">
        <v>289841.61</v>
      </c>
      <c r="W112" s="1392">
        <f t="shared" si="9"/>
        <v>2.1825075473649553E-2</v>
      </c>
      <c r="X112" s="1433"/>
      <c r="Y112" s="1433"/>
    </row>
    <row r="113" spans="1:25" ht="15">
      <c r="A113" s="91" t="s">
        <v>388</v>
      </c>
      <c r="N113" s="750" t="s">
        <v>389</v>
      </c>
      <c r="O113" s="1423" t="s">
        <v>180</v>
      </c>
      <c r="P113" s="1236"/>
      <c r="Q113" s="1257">
        <v>19</v>
      </c>
      <c r="R113" s="1258"/>
      <c r="S113" s="1258"/>
      <c r="T113" s="1258"/>
      <c r="U113" s="1258"/>
      <c r="V113" s="1265">
        <v>16418.89</v>
      </c>
      <c r="W113" s="1392">
        <f t="shared" si="9"/>
        <v>1.2363425439278711E-3</v>
      </c>
      <c r="X113" s="1433"/>
      <c r="Y113" s="1433"/>
    </row>
    <row r="114" spans="1:25" ht="28.5" customHeight="1">
      <c r="A114" s="1990" t="s">
        <v>390</v>
      </c>
      <c r="B114" s="1990"/>
      <c r="C114" s="1990"/>
      <c r="D114" s="1990"/>
      <c r="E114" s="1990"/>
      <c r="F114" s="1990"/>
      <c r="G114" s="1990"/>
      <c r="H114" s="1990"/>
      <c r="I114" s="1990"/>
      <c r="J114" s="1990"/>
      <c r="K114" s="1990"/>
      <c r="L114" s="1990"/>
      <c r="N114" s="750" t="s">
        <v>391</v>
      </c>
      <c r="O114" s="1423" t="s">
        <v>180</v>
      </c>
      <c r="P114" s="1236"/>
      <c r="Q114" s="1257">
        <v>10194</v>
      </c>
      <c r="R114" s="1258"/>
      <c r="S114" s="1258"/>
      <c r="T114" s="1258"/>
      <c r="U114" s="1258"/>
      <c r="V114" s="1265">
        <v>115958.85</v>
      </c>
      <c r="W114" s="1392">
        <f t="shared" si="9"/>
        <v>8.7317023014314866E-3</v>
      </c>
      <c r="X114" s="1433"/>
      <c r="Y114" s="1433"/>
    </row>
    <row r="115" spans="1:25" ht="15">
      <c r="N115" s="750"/>
      <c r="O115" s="1423"/>
      <c r="P115" s="1236"/>
      <c r="Q115" s="1257"/>
      <c r="R115" s="1258"/>
      <c r="S115" s="1258"/>
      <c r="T115" s="1258"/>
      <c r="U115" s="1258"/>
      <c r="V115" s="1265"/>
      <c r="W115" s="1392"/>
      <c r="X115" s="1433"/>
      <c r="Y115" s="1433"/>
    </row>
    <row r="116" spans="1:25">
      <c r="N116" s="517"/>
      <c r="O116" s="1247"/>
      <c r="P116" s="1247"/>
      <c r="Q116" s="1248"/>
      <c r="R116" s="1248"/>
      <c r="S116" s="1266"/>
      <c r="T116" s="1267"/>
      <c r="U116" s="1266"/>
      <c r="V116" s="1268"/>
      <c r="W116" s="1252"/>
      <c r="X116" s="1424"/>
      <c r="Y116" s="1424"/>
    </row>
    <row r="117" spans="1:25" ht="15">
      <c r="N117" s="751" t="s">
        <v>91</v>
      </c>
      <c r="O117" s="244" t="s">
        <v>354</v>
      </c>
      <c r="P117" s="466"/>
      <c r="Q117" s="991">
        <f>SUM(Q10:Q115)</f>
        <v>705490.8</v>
      </c>
      <c r="R117" s="991">
        <f>SUM(R13:R90)</f>
        <v>0</v>
      </c>
      <c r="S117" s="991">
        <f>SUM(S10:S115)</f>
        <v>530222.78799999994</v>
      </c>
      <c r="T117" s="991">
        <f>SUM(T10:T115)</f>
        <v>143.6626</v>
      </c>
      <c r="U117" s="991">
        <f>SUM(U10:U115)</f>
        <v>416568.09829999995</v>
      </c>
      <c r="V117" s="992">
        <f>SUM(V10:V114)</f>
        <v>13280211.119999997</v>
      </c>
      <c r="W117" s="993">
        <f>V117/$V$117</f>
        <v>1</v>
      </c>
      <c r="X117" s="994"/>
      <c r="Y117" s="994">
        <f>SUM(Y10:Y115)</f>
        <v>10401594.271075998</v>
      </c>
    </row>
    <row r="118" spans="1:25">
      <c r="N118" s="245"/>
      <c r="O118" s="163"/>
      <c r="P118" s="163"/>
      <c r="Q118" s="745"/>
      <c r="R118" s="745"/>
      <c r="S118" s="745"/>
      <c r="T118" s="745"/>
      <c r="U118" s="745"/>
      <c r="V118" s="163"/>
    </row>
    <row r="119" spans="1:25">
      <c r="N119" s="247" t="s">
        <v>355</v>
      </c>
      <c r="O119" s="746" t="s">
        <v>356</v>
      </c>
      <c r="P119" s="92"/>
      <c r="V119" s="163"/>
    </row>
    <row r="120" spans="1:25" ht="26.25">
      <c r="N120" s="752" t="s">
        <v>358</v>
      </c>
      <c r="O120" s="1434">
        <v>311</v>
      </c>
      <c r="P120" s="747"/>
      <c r="T120" s="1119"/>
      <c r="U120" s="1120"/>
      <c r="V120" s="1119"/>
    </row>
    <row r="121" spans="1:25" ht="26.25">
      <c r="N121" s="753" t="s">
        <v>359</v>
      </c>
      <c r="O121" s="1269" t="s">
        <v>12</v>
      </c>
      <c r="P121" s="747"/>
      <c r="Q121" s="1119"/>
      <c r="R121" s="1121"/>
      <c r="S121" s="234"/>
      <c r="T121" s="1121"/>
      <c r="U121" s="1121"/>
      <c r="V121" s="1122"/>
    </row>
    <row r="122" spans="1:25" ht="26.25">
      <c r="N122" s="1435" t="s">
        <v>361</v>
      </c>
      <c r="O122" s="1269">
        <v>4990</v>
      </c>
      <c r="P122" s="747"/>
      <c r="Q122" s="1119"/>
      <c r="R122" s="1121"/>
      <c r="S122" s="234"/>
    </row>
    <row r="123" spans="1:25" ht="26.25">
      <c r="N123" s="754" t="s">
        <v>363</v>
      </c>
      <c r="O123" s="990">
        <v>480</v>
      </c>
      <c r="P123" s="747"/>
      <c r="Q123" s="1119"/>
      <c r="R123" s="1122"/>
    </row>
    <row r="124" spans="1:25" ht="15">
      <c r="N124" s="468"/>
      <c r="O124" s="747"/>
      <c r="P124" s="747"/>
      <c r="Q124" s="1119"/>
    </row>
    <row r="125" spans="1:25" ht="15">
      <c r="N125" s="505" t="s">
        <v>365</v>
      </c>
      <c r="O125" s="748" t="s">
        <v>356</v>
      </c>
      <c r="P125" s="747"/>
    </row>
    <row r="126" spans="1:25" ht="26.25">
      <c r="N126" s="755" t="s">
        <v>367</v>
      </c>
      <c r="O126" s="990">
        <v>10202</v>
      </c>
    </row>
    <row r="127" spans="1:25" ht="12.75" customHeight="1"/>
    <row r="128" spans="1:25" ht="18.75" customHeight="1" thickBot="1">
      <c r="N128" s="642"/>
      <c r="O128" s="1981" t="s">
        <v>227</v>
      </c>
      <c r="P128" s="1982"/>
      <c r="Q128" s="1983"/>
      <c r="R128" s="467"/>
      <c r="U128" s="255"/>
      <c r="V128" s="266"/>
    </row>
    <row r="129" spans="14:22" ht="28.5" customHeight="1" thickBot="1">
      <c r="N129" s="595" t="s">
        <v>371</v>
      </c>
      <c r="O129" s="608" t="s">
        <v>100</v>
      </c>
      <c r="P129" s="1144" t="s">
        <v>101</v>
      </c>
      <c r="Q129" s="1145" t="s">
        <v>91</v>
      </c>
      <c r="V129" s="266"/>
    </row>
    <row r="130" spans="14:22" ht="18.75" customHeight="1">
      <c r="N130" s="237" t="s">
        <v>229</v>
      </c>
      <c r="O130" s="643">
        <v>0</v>
      </c>
      <c r="P130" s="1379">
        <v>1103707.1165979996</v>
      </c>
      <c r="Q130" s="1436">
        <f>SUM(O130:P130)</f>
        <v>1103707.1165979996</v>
      </c>
      <c r="T130" s="266"/>
      <c r="U130" s="749"/>
      <c r="V130" s="209"/>
    </row>
    <row r="131" spans="14:22" ht="18.75" customHeight="1">
      <c r="N131" s="1377" t="s">
        <v>230</v>
      </c>
      <c r="O131" s="1437">
        <v>0</v>
      </c>
      <c r="P131" s="1428">
        <v>5535507.1166430004</v>
      </c>
      <c r="Q131" s="1436">
        <f>SUM(O131:P131)</f>
        <v>5535507.1166430004</v>
      </c>
      <c r="T131" s="266"/>
      <c r="U131" s="749"/>
      <c r="V131" s="266"/>
    </row>
    <row r="132" spans="14:22" ht="18.75" customHeight="1">
      <c r="N132" s="1377" t="s">
        <v>231</v>
      </c>
      <c r="O132" s="1437">
        <v>0</v>
      </c>
      <c r="P132" s="1379">
        <v>8101634.950000002</v>
      </c>
      <c r="Q132" s="1436">
        <f>SUM(O132:P132)</f>
        <v>8101634.950000002</v>
      </c>
      <c r="R132" s="267" t="s">
        <v>232</v>
      </c>
      <c r="T132" s="266"/>
      <c r="U132" s="749"/>
      <c r="V132" s="702"/>
    </row>
    <row r="133" spans="14:22" ht="27.75" customHeight="1" thickBot="1">
      <c r="N133" s="520" t="s">
        <v>372</v>
      </c>
      <c r="O133" s="469">
        <v>0</v>
      </c>
      <c r="P133" s="1129">
        <v>344881.32999999984</v>
      </c>
      <c r="Q133" s="1148">
        <f>SUM(O133:P133)</f>
        <v>344881.32999999984</v>
      </c>
      <c r="R133" s="267"/>
      <c r="T133" s="266"/>
      <c r="U133" s="749"/>
      <c r="V133" s="702"/>
    </row>
    <row r="134" spans="14:22" ht="18.75" customHeight="1" thickBot="1">
      <c r="N134" s="647"/>
      <c r="O134" s="1146"/>
      <c r="P134" s="1149"/>
      <c r="Q134" s="1150"/>
      <c r="T134" s="266"/>
      <c r="U134" s="266"/>
      <c r="V134" s="266"/>
    </row>
    <row r="135" spans="14:22" ht="18" customHeight="1" thickBot="1">
      <c r="N135" s="260" t="s">
        <v>373</v>
      </c>
      <c r="O135" s="1147">
        <f>SUM(O130:O133)</f>
        <v>0</v>
      </c>
      <c r="P135" s="1151">
        <f>SUM(P130:P133)</f>
        <v>15085730.513241002</v>
      </c>
      <c r="Q135" s="1152">
        <f>SUM(O135:P135)</f>
        <v>15085730.513241002</v>
      </c>
      <c r="V135" s="266"/>
    </row>
  </sheetData>
  <mergeCells count="24">
    <mergeCell ref="O6:Y6"/>
    <mergeCell ref="O7:Y7"/>
    <mergeCell ref="O128:Q128"/>
    <mergeCell ref="A5:I5"/>
    <mergeCell ref="B6:L6"/>
    <mergeCell ref="B7:L7"/>
    <mergeCell ref="A114:L114"/>
    <mergeCell ref="A112:H112"/>
    <mergeCell ref="A108:I108"/>
    <mergeCell ref="A102:I102"/>
    <mergeCell ref="A103:I103"/>
    <mergeCell ref="A106:I106"/>
    <mergeCell ref="A107:I107"/>
    <mergeCell ref="A104:I104"/>
    <mergeCell ref="A105:I105"/>
    <mergeCell ref="A111:J111"/>
    <mergeCell ref="A109:J109"/>
    <mergeCell ref="A110:I110"/>
    <mergeCell ref="B91:D91"/>
    <mergeCell ref="A100:J100"/>
    <mergeCell ref="A1:Y1"/>
    <mergeCell ref="A2:Y2"/>
    <mergeCell ref="A3:Y3"/>
    <mergeCell ref="A4:Y4"/>
  </mergeCells>
  <dataValidations count="1">
    <dataValidation type="list" allowBlank="1" showInputMessage="1" showErrorMessage="1" sqref="C13:C22 C33:C34 C37:C42 C45:C52 C55:C56 C59:C62 P71:P78 P93:P96 P13:P24 P34:P42 P45:P69 P81:P90" xr:uid="{F31B5FF9-A061-48AD-ACA0-4D147E2AC70E}">
      <formula1>"In-Unit, CAM/WB"</formula1>
    </dataValidation>
  </dataValidations>
  <printOptions horizontalCentered="1" verticalCentered="1"/>
  <pageMargins left="0.25" right="0.25" top="0.25" bottom="0.25" header="0.3" footer="0.3"/>
  <pageSetup paperSize="17" scale="35" orientation="landscape" r:id="rId1"/>
  <ignoredErrors>
    <ignoredError sqref="R11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D5CD8-053B-49EB-A4F8-13E9F2CD7EDD}">
  <dimension ref="A1:U181"/>
  <sheetViews>
    <sheetView zoomScale="90" zoomScaleNormal="90" workbookViewId="0">
      <pane ySplit="8" topLeftCell="A160" activePane="bottomLeft" state="frozen"/>
      <selection pane="bottomLeft" activeCell="H184" sqref="H184"/>
    </sheetView>
  </sheetViews>
  <sheetFormatPr defaultColWidth="9.28515625" defaultRowHeight="12.75"/>
  <cols>
    <col min="1" max="1" width="55.42578125" style="545" customWidth="1"/>
    <col min="2" max="2" width="16.7109375" style="545" customWidth="1"/>
    <col min="3" max="3" width="13.7109375" style="545" customWidth="1"/>
    <col min="4" max="4" width="12.85546875" style="545" customWidth="1"/>
    <col min="5" max="5" width="16.28515625" style="545" customWidth="1"/>
    <col min="6" max="6" width="13.42578125" style="545" customWidth="1"/>
    <col min="7" max="7" width="16" style="545" customWidth="1"/>
    <col min="8" max="10" width="14.28515625" style="545" customWidth="1"/>
    <col min="11" max="11" width="3.5703125" style="545" customWidth="1"/>
    <col min="12" max="12" width="16.5703125" style="545" customWidth="1"/>
    <col min="13" max="13" width="10.7109375" style="545" customWidth="1"/>
    <col min="14" max="14" width="12.42578125" style="545" customWidth="1"/>
    <col min="15" max="15" width="10.7109375" style="545" customWidth="1"/>
    <col min="16" max="16" width="13.5703125" style="545" customWidth="1"/>
    <col min="17" max="17" width="14.5703125" style="545" customWidth="1"/>
    <col min="18" max="18" width="13.42578125" style="545" customWidth="1"/>
    <col min="19" max="19" width="15.5703125" style="545" customWidth="1"/>
    <col min="20" max="20" width="16.5703125" style="545" customWidth="1"/>
    <col min="21" max="16384" width="9.28515625" style="545"/>
  </cols>
  <sheetData>
    <row r="1" spans="1:20" ht="15.75">
      <c r="A1" s="1993" t="s">
        <v>392</v>
      </c>
      <c r="B1" s="1993"/>
      <c r="C1" s="1993"/>
      <c r="D1" s="1993"/>
      <c r="E1" s="1993"/>
      <c r="F1" s="1993"/>
      <c r="G1" s="1993"/>
      <c r="H1" s="1993"/>
      <c r="I1" s="1993"/>
      <c r="J1" s="1993"/>
      <c r="K1" s="1993"/>
      <c r="L1" s="1993"/>
      <c r="M1" s="1993"/>
      <c r="N1" s="1993"/>
      <c r="O1" s="1993"/>
      <c r="P1" s="1993"/>
      <c r="Q1" s="1993"/>
      <c r="R1" s="1993"/>
      <c r="S1" s="1993"/>
      <c r="T1" s="1993"/>
    </row>
    <row r="2" spans="1:20" ht="15.75">
      <c r="A2" s="1978" t="s">
        <v>393</v>
      </c>
      <c r="B2" s="1978"/>
      <c r="C2" s="1978"/>
      <c r="D2" s="1978"/>
      <c r="E2" s="1978"/>
      <c r="F2" s="1978"/>
      <c r="G2" s="1978"/>
      <c r="H2" s="1978"/>
      <c r="I2" s="1978"/>
      <c r="J2" s="1978"/>
      <c r="K2" s="1978"/>
      <c r="L2" s="1978"/>
      <c r="M2" s="1978"/>
      <c r="N2" s="1978"/>
      <c r="O2" s="1978"/>
      <c r="P2" s="1978"/>
      <c r="Q2" s="1978"/>
      <c r="R2" s="1978"/>
      <c r="S2" s="1978"/>
      <c r="T2" s="1978"/>
    </row>
    <row r="3" spans="1:20" ht="15.75">
      <c r="A3" s="1980" t="s">
        <v>394</v>
      </c>
      <c r="B3" s="1994"/>
      <c r="C3" s="1994"/>
      <c r="D3" s="1994"/>
      <c r="E3" s="1994"/>
      <c r="F3" s="1994"/>
      <c r="G3" s="1994"/>
      <c r="H3" s="1994"/>
      <c r="I3" s="1994"/>
      <c r="J3" s="1994"/>
      <c r="K3" s="1994"/>
      <c r="L3" s="1994"/>
      <c r="M3" s="1994"/>
      <c r="N3" s="1994"/>
      <c r="O3" s="1994"/>
      <c r="P3" s="1994"/>
      <c r="Q3" s="1994"/>
      <c r="R3" s="1994"/>
      <c r="S3" s="1994"/>
      <c r="T3" s="1994"/>
    </row>
    <row r="4" spans="1:20" ht="15.75">
      <c r="A4" s="1980" t="s">
        <v>4</v>
      </c>
      <c r="B4" s="1994"/>
      <c r="C4" s="1994"/>
      <c r="D4" s="1994"/>
      <c r="E4" s="1994"/>
      <c r="F4" s="1994"/>
      <c r="G4" s="1994"/>
      <c r="H4" s="1994"/>
      <c r="I4" s="1994"/>
      <c r="J4" s="1994"/>
      <c r="K4" s="1994"/>
      <c r="L4" s="1994"/>
      <c r="M4" s="1994"/>
      <c r="N4" s="1994"/>
      <c r="O4" s="1994"/>
      <c r="P4" s="1994"/>
      <c r="Q4" s="1994"/>
      <c r="R4" s="1994"/>
      <c r="S4" s="1994"/>
      <c r="T4" s="1994"/>
    </row>
    <row r="5" spans="1:20" ht="16.5" thickBot="1">
      <c r="A5" s="283"/>
      <c r="B5" s="283"/>
      <c r="C5" s="283"/>
      <c r="D5" s="283"/>
      <c r="E5" s="283"/>
      <c r="F5" s="283"/>
      <c r="G5" s="283"/>
      <c r="H5" s="283"/>
      <c r="I5" s="283"/>
      <c r="J5" s="283"/>
      <c r="K5" s="283"/>
      <c r="L5" s="283"/>
      <c r="M5" s="283"/>
      <c r="N5" s="283"/>
      <c r="O5" s="283"/>
      <c r="P5" s="283"/>
      <c r="Q5" s="283"/>
      <c r="R5" s="283"/>
      <c r="S5" s="207"/>
      <c r="T5" s="207"/>
    </row>
    <row r="6" spans="1:20" ht="19.5" thickBot="1">
      <c r="A6" s="1995" t="s">
        <v>36</v>
      </c>
      <c r="B6" s="1998" t="s">
        <v>169</v>
      </c>
      <c r="C6" s="2001" t="s">
        <v>395</v>
      </c>
      <c r="D6" s="2002"/>
      <c r="E6" s="2002"/>
      <c r="F6" s="2002"/>
      <c r="G6" s="2002"/>
      <c r="H6" s="2002"/>
      <c r="I6" s="2002"/>
      <c r="J6" s="2003"/>
      <c r="K6" s="767" t="s">
        <v>396</v>
      </c>
      <c r="L6" s="2001" t="s">
        <v>397</v>
      </c>
      <c r="M6" s="2002"/>
      <c r="N6" s="2002"/>
      <c r="O6" s="2002"/>
      <c r="P6" s="2002"/>
      <c r="Q6" s="2002"/>
      <c r="R6" s="2002"/>
      <c r="S6" s="2002"/>
      <c r="T6" s="2004"/>
    </row>
    <row r="7" spans="1:20" ht="13.5" thickBot="1">
      <c r="A7" s="1996"/>
      <c r="B7" s="1999"/>
      <c r="C7" s="2005" t="s">
        <v>165</v>
      </c>
      <c r="D7" s="2005"/>
      <c r="E7" s="2005"/>
      <c r="F7" s="2005"/>
      <c r="G7" s="2005"/>
      <c r="H7" s="2005"/>
      <c r="I7" s="2005"/>
      <c r="J7" s="2006"/>
      <c r="K7" s="767" t="s">
        <v>396</v>
      </c>
      <c r="L7" s="768" t="s">
        <v>396</v>
      </c>
      <c r="M7" s="2005" t="s">
        <v>165</v>
      </c>
      <c r="N7" s="2005"/>
      <c r="O7" s="2005"/>
      <c r="P7" s="2005"/>
      <c r="Q7" s="2005"/>
      <c r="R7" s="2005"/>
      <c r="S7" s="2005"/>
      <c r="T7" s="2006"/>
    </row>
    <row r="8" spans="1:20" ht="51.75" thickBot="1">
      <c r="A8" s="1997"/>
      <c r="B8" s="2000"/>
      <c r="C8" s="769" t="s">
        <v>170</v>
      </c>
      <c r="D8" s="769" t="s">
        <v>398</v>
      </c>
      <c r="E8" s="769" t="s">
        <v>399</v>
      </c>
      <c r="F8" s="769" t="s">
        <v>400</v>
      </c>
      <c r="G8" s="908" t="s">
        <v>174</v>
      </c>
      <c r="H8" s="770" t="s">
        <v>175</v>
      </c>
      <c r="I8" s="770" t="s">
        <v>401</v>
      </c>
      <c r="J8" s="771" t="s">
        <v>402</v>
      </c>
      <c r="K8" s="767" t="s">
        <v>396</v>
      </c>
      <c r="L8" s="772" t="s">
        <v>169</v>
      </c>
      <c r="M8" s="773" t="s">
        <v>170</v>
      </c>
      <c r="N8" s="769" t="s">
        <v>398</v>
      </c>
      <c r="O8" s="769" t="s">
        <v>399</v>
      </c>
      <c r="P8" s="769" t="s">
        <v>400</v>
      </c>
      <c r="Q8" s="769" t="s">
        <v>174</v>
      </c>
      <c r="R8" s="770" t="s">
        <v>175</v>
      </c>
      <c r="S8" s="770" t="s">
        <v>401</v>
      </c>
      <c r="T8" s="771" t="s">
        <v>402</v>
      </c>
    </row>
    <row r="9" spans="1:20">
      <c r="A9" s="774" t="s">
        <v>57</v>
      </c>
      <c r="B9" s="775" t="s">
        <v>396</v>
      </c>
      <c r="C9" s="776"/>
      <c r="D9" s="777"/>
      <c r="E9" s="778"/>
      <c r="F9" s="778"/>
      <c r="G9" s="909" t="s">
        <v>403</v>
      </c>
      <c r="H9" s="779"/>
      <c r="I9" s="980" t="s">
        <v>396</v>
      </c>
      <c r="J9" s="981" t="s">
        <v>396</v>
      </c>
      <c r="K9" s="767" t="s">
        <v>396</v>
      </c>
      <c r="L9" s="907" t="s">
        <v>396</v>
      </c>
      <c r="M9" s="776" t="s">
        <v>396</v>
      </c>
      <c r="N9" s="777" t="s">
        <v>396</v>
      </c>
      <c r="O9" s="778" t="s">
        <v>396</v>
      </c>
      <c r="P9" s="778" t="s">
        <v>396</v>
      </c>
      <c r="Q9" s="909" t="s">
        <v>396</v>
      </c>
      <c r="R9" s="779" t="s">
        <v>396</v>
      </c>
      <c r="S9" s="980" t="s">
        <v>396</v>
      </c>
      <c r="T9" s="981" t="s">
        <v>396</v>
      </c>
    </row>
    <row r="10" spans="1:20">
      <c r="A10" s="1438" t="s">
        <v>404</v>
      </c>
      <c r="B10" s="780" t="s">
        <v>180</v>
      </c>
      <c r="C10" s="930">
        <v>0</v>
      </c>
      <c r="D10" s="913">
        <v>0</v>
      </c>
      <c r="E10" s="913">
        <v>0</v>
      </c>
      <c r="F10" s="1439">
        <v>0</v>
      </c>
      <c r="G10" s="910">
        <v>0</v>
      </c>
      <c r="H10" s="906">
        <v>0</v>
      </c>
      <c r="I10" s="1440" t="s">
        <v>396</v>
      </c>
      <c r="J10" s="1441" t="s">
        <v>396</v>
      </c>
      <c r="K10" s="767" t="s">
        <v>396</v>
      </c>
      <c r="L10" s="780" t="s">
        <v>180</v>
      </c>
      <c r="M10" s="930">
        <v>2</v>
      </c>
      <c r="N10" s="924">
        <v>697.76594116454703</v>
      </c>
      <c r="O10" s="924">
        <v>0</v>
      </c>
      <c r="P10" s="1442">
        <v>-3.1191995133857002</v>
      </c>
      <c r="Q10" s="910">
        <v>2390</v>
      </c>
      <c r="R10" s="906">
        <v>1.9335645582600053E-3</v>
      </c>
      <c r="S10" s="1440">
        <v>11</v>
      </c>
      <c r="T10" s="1443">
        <v>205</v>
      </c>
    </row>
    <row r="11" spans="1:20">
      <c r="A11" s="782" t="s">
        <v>405</v>
      </c>
      <c r="B11" s="783" t="s">
        <v>180</v>
      </c>
      <c r="C11" s="930">
        <v>0</v>
      </c>
      <c r="D11" s="913">
        <v>0</v>
      </c>
      <c r="E11" s="913">
        <v>0</v>
      </c>
      <c r="F11" s="913">
        <v>0</v>
      </c>
      <c r="G11" s="910">
        <v>0</v>
      </c>
      <c r="H11" s="906">
        <v>0</v>
      </c>
      <c r="I11" s="982" t="s">
        <v>396</v>
      </c>
      <c r="J11" s="983" t="s">
        <v>396</v>
      </c>
      <c r="K11" s="767" t="s">
        <v>396</v>
      </c>
      <c r="L11" s="783" t="s">
        <v>180</v>
      </c>
      <c r="M11" s="930">
        <v>0</v>
      </c>
      <c r="N11" s="924">
        <v>0</v>
      </c>
      <c r="O11" s="924">
        <v>0</v>
      </c>
      <c r="P11" s="924">
        <v>0</v>
      </c>
      <c r="Q11" s="910">
        <v>0</v>
      </c>
      <c r="R11" s="906">
        <v>0</v>
      </c>
      <c r="S11" s="982" t="s">
        <v>396</v>
      </c>
      <c r="T11" s="983" t="s">
        <v>396</v>
      </c>
    </row>
    <row r="12" spans="1:20">
      <c r="A12" s="782" t="s">
        <v>406</v>
      </c>
      <c r="B12" s="783" t="s">
        <v>180</v>
      </c>
      <c r="C12" s="930">
        <v>0</v>
      </c>
      <c r="D12" s="913">
        <v>0</v>
      </c>
      <c r="E12" s="913">
        <v>0</v>
      </c>
      <c r="F12" s="913">
        <v>0</v>
      </c>
      <c r="G12" s="910">
        <v>0</v>
      </c>
      <c r="H12" s="906">
        <v>0</v>
      </c>
      <c r="I12" s="982" t="s">
        <v>396</v>
      </c>
      <c r="J12" s="983" t="s">
        <v>396</v>
      </c>
      <c r="K12" s="767" t="s">
        <v>396</v>
      </c>
      <c r="L12" s="783" t="s">
        <v>180</v>
      </c>
      <c r="M12" s="930">
        <v>0</v>
      </c>
      <c r="N12" s="924">
        <v>0</v>
      </c>
      <c r="O12" s="924">
        <v>0</v>
      </c>
      <c r="P12" s="924">
        <v>0</v>
      </c>
      <c r="Q12" s="910">
        <v>0</v>
      </c>
      <c r="R12" s="906">
        <v>0</v>
      </c>
      <c r="S12" s="982" t="s">
        <v>396</v>
      </c>
      <c r="T12" s="983" t="s">
        <v>396</v>
      </c>
    </row>
    <row r="13" spans="1:20">
      <c r="A13" s="782" t="s">
        <v>407</v>
      </c>
      <c r="B13" s="783" t="s">
        <v>180</v>
      </c>
      <c r="C13" s="1444">
        <v>0</v>
      </c>
      <c r="D13" s="914">
        <v>0</v>
      </c>
      <c r="E13" s="913">
        <v>0</v>
      </c>
      <c r="F13" s="913">
        <v>0</v>
      </c>
      <c r="G13" s="910">
        <v>0</v>
      </c>
      <c r="H13" s="906">
        <v>0</v>
      </c>
      <c r="I13" s="982" t="s">
        <v>396</v>
      </c>
      <c r="J13" s="983" t="s">
        <v>396</v>
      </c>
      <c r="K13" s="767" t="s">
        <v>396</v>
      </c>
      <c r="L13" s="783" t="s">
        <v>180</v>
      </c>
      <c r="M13" s="1444">
        <v>2</v>
      </c>
      <c r="N13" s="925">
        <v>0</v>
      </c>
      <c r="O13" s="924">
        <v>0</v>
      </c>
      <c r="P13" s="924">
        <v>20.629000000000001</v>
      </c>
      <c r="Q13" s="910">
        <v>2290</v>
      </c>
      <c r="R13" s="906">
        <v>1.8526622754876201E-3</v>
      </c>
      <c r="S13" s="982">
        <v>11</v>
      </c>
      <c r="T13" s="984">
        <v>43.2</v>
      </c>
    </row>
    <row r="14" spans="1:20">
      <c r="A14" s="782" t="s">
        <v>408</v>
      </c>
      <c r="B14" s="783" t="s">
        <v>180</v>
      </c>
      <c r="C14" s="930">
        <v>0</v>
      </c>
      <c r="D14" s="913">
        <v>0</v>
      </c>
      <c r="E14" s="913">
        <v>0</v>
      </c>
      <c r="F14" s="913">
        <v>0</v>
      </c>
      <c r="G14" s="910">
        <v>0</v>
      </c>
      <c r="H14" s="906">
        <v>0</v>
      </c>
      <c r="I14" s="982" t="s">
        <v>396</v>
      </c>
      <c r="J14" s="983" t="s">
        <v>396</v>
      </c>
      <c r="K14" s="767" t="s">
        <v>396</v>
      </c>
      <c r="L14" s="783" t="s">
        <v>180</v>
      </c>
      <c r="M14" s="930">
        <v>0</v>
      </c>
      <c r="N14" s="924">
        <v>0</v>
      </c>
      <c r="O14" s="924">
        <v>0</v>
      </c>
      <c r="P14" s="924">
        <v>0</v>
      </c>
      <c r="Q14" s="910">
        <v>0</v>
      </c>
      <c r="R14" s="906">
        <v>0</v>
      </c>
      <c r="S14" s="982" t="s">
        <v>396</v>
      </c>
      <c r="T14" s="983" t="s">
        <v>396</v>
      </c>
    </row>
    <row r="15" spans="1:20">
      <c r="A15" s="782" t="s">
        <v>409</v>
      </c>
      <c r="B15" s="783" t="s">
        <v>180</v>
      </c>
      <c r="C15" s="930">
        <v>2</v>
      </c>
      <c r="D15" s="913">
        <v>44.6</v>
      </c>
      <c r="E15" s="913">
        <v>1.0699999999999999E-2</v>
      </c>
      <c r="F15" s="913">
        <v>1.242</v>
      </c>
      <c r="G15" s="910">
        <v>2060</v>
      </c>
      <c r="H15" s="906">
        <v>1.9766646106795929E-2</v>
      </c>
      <c r="I15" s="982">
        <v>11</v>
      </c>
      <c r="J15" s="983" t="s">
        <v>410</v>
      </c>
      <c r="K15" s="767" t="s">
        <v>396</v>
      </c>
      <c r="L15" s="783" t="s">
        <v>180</v>
      </c>
      <c r="M15" s="930">
        <v>0</v>
      </c>
      <c r="N15" s="924">
        <v>0</v>
      </c>
      <c r="O15" s="924">
        <v>0</v>
      </c>
      <c r="P15" s="924">
        <v>0</v>
      </c>
      <c r="Q15" s="910">
        <v>0</v>
      </c>
      <c r="R15" s="906">
        <v>0</v>
      </c>
      <c r="S15" s="982" t="s">
        <v>396</v>
      </c>
      <c r="T15" s="983" t="s">
        <v>396</v>
      </c>
    </row>
    <row r="16" spans="1:20">
      <c r="A16" s="782" t="s">
        <v>411</v>
      </c>
      <c r="B16" s="783" t="s">
        <v>180</v>
      </c>
      <c r="C16" s="1444">
        <v>3</v>
      </c>
      <c r="D16" s="914">
        <v>142.19999999999999</v>
      </c>
      <c r="E16" s="913">
        <v>2.289E-6</v>
      </c>
      <c r="F16" s="913">
        <v>-1.98</v>
      </c>
      <c r="G16" s="910">
        <v>4305</v>
      </c>
      <c r="H16" s="906">
        <v>4.130845217949343E-2</v>
      </c>
      <c r="I16" s="982">
        <v>14</v>
      </c>
      <c r="J16" s="984">
        <v>244.15</v>
      </c>
      <c r="K16" s="767" t="s">
        <v>396</v>
      </c>
      <c r="L16" s="783" t="s">
        <v>180</v>
      </c>
      <c r="M16" s="1444">
        <v>25</v>
      </c>
      <c r="N16" s="925">
        <v>10864.774538290581</v>
      </c>
      <c r="O16" s="924">
        <v>0</v>
      </c>
      <c r="P16" s="924">
        <v>-69.331257433981364</v>
      </c>
      <c r="Q16" s="910">
        <v>35875</v>
      </c>
      <c r="R16" s="906">
        <v>1.857516412453963E-2</v>
      </c>
      <c r="S16" s="982">
        <v>14</v>
      </c>
      <c r="T16" s="984">
        <v>3428.5</v>
      </c>
    </row>
    <row r="17" spans="1:21">
      <c r="A17" s="782" t="s">
        <v>412</v>
      </c>
      <c r="B17" s="783" t="s">
        <v>180</v>
      </c>
      <c r="C17" s="930">
        <v>0</v>
      </c>
      <c r="D17" s="913">
        <v>0</v>
      </c>
      <c r="E17" s="913">
        <v>0</v>
      </c>
      <c r="F17" s="913">
        <v>0</v>
      </c>
      <c r="G17" s="910">
        <v>0</v>
      </c>
      <c r="H17" s="906">
        <v>0</v>
      </c>
      <c r="I17" s="982" t="s">
        <v>396</v>
      </c>
      <c r="J17" s="983" t="s">
        <v>396</v>
      </c>
      <c r="K17" s="767" t="s">
        <v>396</v>
      </c>
      <c r="L17" s="783" t="s">
        <v>180</v>
      </c>
      <c r="M17" s="930">
        <v>0</v>
      </c>
      <c r="N17" s="924">
        <v>0</v>
      </c>
      <c r="O17" s="924">
        <v>0</v>
      </c>
      <c r="P17" s="924">
        <v>0</v>
      </c>
      <c r="Q17" s="910">
        <v>0</v>
      </c>
      <c r="R17" s="906">
        <v>0</v>
      </c>
      <c r="S17" s="982" t="s">
        <v>396</v>
      </c>
      <c r="T17" s="983" t="s">
        <v>396</v>
      </c>
    </row>
    <row r="18" spans="1:21">
      <c r="A18" s="782" t="s">
        <v>413</v>
      </c>
      <c r="B18" s="783" t="s">
        <v>180</v>
      </c>
      <c r="C18" s="930">
        <v>0</v>
      </c>
      <c r="D18" s="913">
        <v>0</v>
      </c>
      <c r="E18" s="913">
        <v>0</v>
      </c>
      <c r="F18" s="913">
        <v>0</v>
      </c>
      <c r="G18" s="910">
        <v>0</v>
      </c>
      <c r="H18" s="906">
        <v>0</v>
      </c>
      <c r="I18" s="982" t="s">
        <v>396</v>
      </c>
      <c r="J18" s="983" t="s">
        <v>396</v>
      </c>
      <c r="K18" s="767" t="s">
        <v>396</v>
      </c>
      <c r="L18" s="783" t="s">
        <v>180</v>
      </c>
      <c r="M18" s="930">
        <v>1</v>
      </c>
      <c r="N18" s="924">
        <v>547.78200000000004</v>
      </c>
      <c r="O18" s="924">
        <v>0</v>
      </c>
      <c r="P18" s="924">
        <v>-1.375</v>
      </c>
      <c r="Q18" s="910">
        <v>1000</v>
      </c>
      <c r="R18" s="906">
        <v>8.0902282772385154E-4</v>
      </c>
      <c r="S18" s="982">
        <v>14</v>
      </c>
      <c r="T18" s="984">
        <v>177</v>
      </c>
    </row>
    <row r="19" spans="1:21">
      <c r="A19" s="782" t="s">
        <v>414</v>
      </c>
      <c r="B19" s="783" t="s">
        <v>180</v>
      </c>
      <c r="C19" s="1444">
        <v>0</v>
      </c>
      <c r="D19" s="914">
        <v>0</v>
      </c>
      <c r="E19" s="913">
        <v>0</v>
      </c>
      <c r="F19" s="913">
        <v>0</v>
      </c>
      <c r="G19" s="910">
        <v>0</v>
      </c>
      <c r="H19" s="906">
        <v>0</v>
      </c>
      <c r="I19" s="982" t="s">
        <v>396</v>
      </c>
      <c r="J19" s="983" t="s">
        <v>396</v>
      </c>
      <c r="K19" s="767" t="s">
        <v>396</v>
      </c>
      <c r="L19" s="783" t="s">
        <v>180</v>
      </c>
      <c r="M19" s="1444">
        <v>1</v>
      </c>
      <c r="N19" s="925">
        <v>0</v>
      </c>
      <c r="O19" s="924">
        <v>0</v>
      </c>
      <c r="P19" s="924">
        <v>0</v>
      </c>
      <c r="Q19" s="910">
        <v>925</v>
      </c>
      <c r="R19" s="906">
        <v>7.4834611564456271E-4</v>
      </c>
      <c r="S19" s="982">
        <v>11</v>
      </c>
      <c r="T19" s="984">
        <v>177</v>
      </c>
    </row>
    <row r="20" spans="1:21">
      <c r="A20" s="782" t="s">
        <v>415</v>
      </c>
      <c r="B20" s="783" t="s">
        <v>180</v>
      </c>
      <c r="C20" s="931">
        <v>0</v>
      </c>
      <c r="D20" s="914">
        <v>0</v>
      </c>
      <c r="E20" s="913">
        <v>0</v>
      </c>
      <c r="F20" s="913">
        <v>0</v>
      </c>
      <c r="G20" s="910">
        <v>0</v>
      </c>
      <c r="H20" s="906">
        <v>0</v>
      </c>
      <c r="I20" s="982" t="s">
        <v>396</v>
      </c>
      <c r="J20" s="983" t="s">
        <v>396</v>
      </c>
      <c r="K20" s="767" t="s">
        <v>396</v>
      </c>
      <c r="L20" s="783" t="s">
        <v>180</v>
      </c>
      <c r="M20" s="931">
        <v>0</v>
      </c>
      <c r="N20" s="925">
        <v>0</v>
      </c>
      <c r="O20" s="924">
        <v>0</v>
      </c>
      <c r="P20" s="924">
        <v>0</v>
      </c>
      <c r="Q20" s="910">
        <v>0</v>
      </c>
      <c r="R20" s="906">
        <v>0</v>
      </c>
      <c r="S20" s="982" t="s">
        <v>396</v>
      </c>
      <c r="T20" s="983" t="s">
        <v>396</v>
      </c>
    </row>
    <row r="21" spans="1:21">
      <c r="A21" s="782" t="s">
        <v>416</v>
      </c>
      <c r="B21" s="783" t="s">
        <v>180</v>
      </c>
      <c r="C21" s="931">
        <v>0</v>
      </c>
      <c r="D21" s="914">
        <v>0</v>
      </c>
      <c r="E21" s="913">
        <v>0</v>
      </c>
      <c r="F21" s="913">
        <v>0</v>
      </c>
      <c r="G21" s="910">
        <v>0</v>
      </c>
      <c r="H21" s="906">
        <v>0</v>
      </c>
      <c r="I21" s="982" t="s">
        <v>396</v>
      </c>
      <c r="J21" s="983" t="s">
        <v>396</v>
      </c>
      <c r="K21" s="767" t="s">
        <v>396</v>
      </c>
      <c r="L21" s="783" t="s">
        <v>180</v>
      </c>
      <c r="M21" s="931">
        <v>0</v>
      </c>
      <c r="N21" s="925">
        <v>0</v>
      </c>
      <c r="O21" s="924">
        <v>0</v>
      </c>
      <c r="P21" s="924">
        <v>0</v>
      </c>
      <c r="Q21" s="910">
        <v>0</v>
      </c>
      <c r="R21" s="906">
        <v>0</v>
      </c>
      <c r="S21" s="982" t="s">
        <v>396</v>
      </c>
      <c r="T21" s="983" t="s">
        <v>396</v>
      </c>
    </row>
    <row r="22" spans="1:21">
      <c r="A22" s="1270" t="s">
        <v>417</v>
      </c>
      <c r="B22" s="775" t="s">
        <v>396</v>
      </c>
      <c r="C22" s="932"/>
      <c r="D22" s="916"/>
      <c r="E22" s="915"/>
      <c r="F22" s="915"/>
      <c r="G22" s="911"/>
      <c r="H22" s="1445" t="s">
        <v>396</v>
      </c>
      <c r="I22" s="985" t="s">
        <v>396</v>
      </c>
      <c r="J22" s="985" t="s">
        <v>396</v>
      </c>
      <c r="K22" s="767" t="s">
        <v>396</v>
      </c>
      <c r="L22" s="775" t="s">
        <v>396</v>
      </c>
      <c r="M22" s="932"/>
      <c r="N22" s="926"/>
      <c r="O22" s="927"/>
      <c r="P22" s="927"/>
      <c r="Q22" s="911"/>
      <c r="R22" s="1445" t="s">
        <v>396</v>
      </c>
      <c r="S22" s="985" t="s">
        <v>396</v>
      </c>
      <c r="T22" s="985" t="s">
        <v>396</v>
      </c>
    </row>
    <row r="23" spans="1:21">
      <c r="A23" s="1438" t="s">
        <v>418</v>
      </c>
      <c r="B23" s="783" t="s">
        <v>180</v>
      </c>
      <c r="C23" s="930">
        <v>1</v>
      </c>
      <c r="D23" s="913">
        <v>60.262639200000002</v>
      </c>
      <c r="E23" s="913">
        <v>8.2047870009773812E-3</v>
      </c>
      <c r="F23" s="1439">
        <v>-1.222</v>
      </c>
      <c r="G23" s="910">
        <v>300</v>
      </c>
      <c r="H23" s="906">
        <v>2.8786377825430962E-3</v>
      </c>
      <c r="I23" s="982" t="s">
        <v>419</v>
      </c>
      <c r="J23" s="983" t="s">
        <v>410</v>
      </c>
      <c r="K23" s="784" t="s">
        <v>396</v>
      </c>
      <c r="L23" s="783" t="s">
        <v>180</v>
      </c>
      <c r="M23" s="930">
        <v>3</v>
      </c>
      <c r="N23" s="924">
        <v>-47.296999999999997</v>
      </c>
      <c r="O23" s="924">
        <v>0</v>
      </c>
      <c r="P23" s="1442">
        <v>0.53200000000000003</v>
      </c>
      <c r="Q23" s="910">
        <v>900</v>
      </c>
      <c r="R23" s="906">
        <v>7.281205449514664E-4</v>
      </c>
      <c r="S23" s="982" t="s">
        <v>419</v>
      </c>
      <c r="T23" s="983" t="s">
        <v>410</v>
      </c>
      <c r="U23" s="1815"/>
    </row>
    <row r="24" spans="1:21">
      <c r="A24" s="782" t="s">
        <v>420</v>
      </c>
      <c r="B24" s="783" t="s">
        <v>180</v>
      </c>
      <c r="C24" s="930">
        <v>0</v>
      </c>
      <c r="D24" s="913">
        <v>0</v>
      </c>
      <c r="E24" s="913">
        <v>0</v>
      </c>
      <c r="F24" s="1439">
        <v>0</v>
      </c>
      <c r="G24" s="910">
        <v>0</v>
      </c>
      <c r="H24" s="906">
        <v>0</v>
      </c>
      <c r="I24" s="982" t="s">
        <v>396</v>
      </c>
      <c r="J24" s="983" t="s">
        <v>396</v>
      </c>
      <c r="K24" s="784" t="s">
        <v>396</v>
      </c>
      <c r="L24" s="783" t="s">
        <v>180</v>
      </c>
      <c r="M24" s="930">
        <v>67</v>
      </c>
      <c r="N24" s="924">
        <v>16685</v>
      </c>
      <c r="O24" s="924">
        <v>8.23599999999999</v>
      </c>
      <c r="P24" s="1442">
        <v>-41.489999999999974</v>
      </c>
      <c r="Q24" s="910">
        <v>208356.46</v>
      </c>
      <c r="R24" s="906">
        <v>0.10173984687374144</v>
      </c>
      <c r="S24" s="982">
        <v>20</v>
      </c>
      <c r="T24" s="983" t="s">
        <v>410</v>
      </c>
      <c r="U24" s="1815"/>
    </row>
    <row r="25" spans="1:21">
      <c r="A25" s="782" t="s">
        <v>421</v>
      </c>
      <c r="B25" s="783" t="s">
        <v>180</v>
      </c>
      <c r="C25" s="930">
        <v>0</v>
      </c>
      <c r="D25" s="913">
        <v>0</v>
      </c>
      <c r="E25" s="913">
        <v>0</v>
      </c>
      <c r="F25" s="1439">
        <v>0</v>
      </c>
      <c r="G25" s="910">
        <v>0</v>
      </c>
      <c r="H25" s="906">
        <v>0</v>
      </c>
      <c r="I25" s="982" t="s">
        <v>396</v>
      </c>
      <c r="J25" s="983" t="s">
        <v>396</v>
      </c>
      <c r="K25" s="767" t="s">
        <v>396</v>
      </c>
      <c r="L25" s="783" t="s">
        <v>180</v>
      </c>
      <c r="M25" s="930">
        <v>1</v>
      </c>
      <c r="N25" s="924">
        <v>17943.2407473534</v>
      </c>
      <c r="O25" s="924">
        <v>0</v>
      </c>
      <c r="P25" s="1442">
        <v>0</v>
      </c>
      <c r="Q25" s="910">
        <v>1415</v>
      </c>
      <c r="R25" s="906">
        <v>1.14476730122925E-3</v>
      </c>
      <c r="S25" s="982">
        <v>5</v>
      </c>
      <c r="T25" s="984">
        <v>4794</v>
      </c>
    </row>
    <row r="26" spans="1:21">
      <c r="A26" s="782" t="s">
        <v>422</v>
      </c>
      <c r="B26" s="783" t="s">
        <v>180</v>
      </c>
      <c r="C26" s="930">
        <v>0</v>
      </c>
      <c r="D26" s="913">
        <v>0</v>
      </c>
      <c r="E26" s="913">
        <v>0</v>
      </c>
      <c r="F26" s="1439">
        <v>0</v>
      </c>
      <c r="G26" s="910">
        <v>0</v>
      </c>
      <c r="H26" s="906">
        <v>0</v>
      </c>
      <c r="I26" s="982" t="s">
        <v>396</v>
      </c>
      <c r="J26" s="983" t="s">
        <v>396</v>
      </c>
      <c r="K26" s="767" t="s">
        <v>396</v>
      </c>
      <c r="L26" s="783" t="s">
        <v>180</v>
      </c>
      <c r="M26" s="930">
        <v>2</v>
      </c>
      <c r="N26" s="924">
        <v>722.36095</v>
      </c>
      <c r="O26" s="924">
        <v>0</v>
      </c>
      <c r="P26" s="1442">
        <v>0</v>
      </c>
      <c r="Q26" s="910">
        <v>3025</v>
      </c>
      <c r="R26" s="906">
        <v>2.4472940538646511E-3</v>
      </c>
      <c r="S26" s="982">
        <v>5</v>
      </c>
      <c r="T26" s="983" t="s">
        <v>396</v>
      </c>
    </row>
    <row r="27" spans="1:21">
      <c r="A27" s="782" t="s">
        <v>423</v>
      </c>
      <c r="B27" s="783" t="s">
        <v>180</v>
      </c>
      <c r="C27" s="930">
        <v>0</v>
      </c>
      <c r="D27" s="913">
        <v>0</v>
      </c>
      <c r="E27" s="913">
        <v>0</v>
      </c>
      <c r="F27" s="1439">
        <v>0</v>
      </c>
      <c r="G27" s="910">
        <v>0</v>
      </c>
      <c r="H27" s="906">
        <v>0</v>
      </c>
      <c r="I27" s="982" t="s">
        <v>396</v>
      </c>
      <c r="J27" s="983" t="s">
        <v>396</v>
      </c>
      <c r="K27" s="767" t="s">
        <v>396</v>
      </c>
      <c r="L27" s="783" t="s">
        <v>180</v>
      </c>
      <c r="M27" s="930">
        <v>2</v>
      </c>
      <c r="N27" s="924">
        <v>912.69749999999999</v>
      </c>
      <c r="O27" s="924">
        <v>0</v>
      </c>
      <c r="P27" s="1442">
        <v>0</v>
      </c>
      <c r="Q27" s="910">
        <v>3680</v>
      </c>
      <c r="R27" s="906">
        <v>2.9772040060237737E-3</v>
      </c>
      <c r="S27" s="982">
        <v>5</v>
      </c>
      <c r="T27" s="983" t="s">
        <v>396</v>
      </c>
    </row>
    <row r="28" spans="1:21">
      <c r="A28" s="782" t="s">
        <v>424</v>
      </c>
      <c r="B28" s="783" t="s">
        <v>180</v>
      </c>
      <c r="C28" s="930">
        <v>0</v>
      </c>
      <c r="D28" s="913">
        <v>0</v>
      </c>
      <c r="E28" s="913">
        <v>0</v>
      </c>
      <c r="F28" s="1439">
        <v>0</v>
      </c>
      <c r="G28" s="910">
        <v>0</v>
      </c>
      <c r="H28" s="906">
        <v>0</v>
      </c>
      <c r="I28" s="982" t="s">
        <v>396</v>
      </c>
      <c r="J28" s="983" t="s">
        <v>396</v>
      </c>
      <c r="K28" s="767" t="s">
        <v>396</v>
      </c>
      <c r="L28" s="783" t="s">
        <v>180</v>
      </c>
      <c r="M28" s="930">
        <v>0</v>
      </c>
      <c r="N28" s="924">
        <v>0</v>
      </c>
      <c r="O28" s="924">
        <v>0</v>
      </c>
      <c r="P28" s="1442">
        <v>0</v>
      </c>
      <c r="Q28" s="910">
        <v>0</v>
      </c>
      <c r="R28" s="906">
        <v>0</v>
      </c>
      <c r="S28" s="982" t="s">
        <v>396</v>
      </c>
      <c r="T28" s="983" t="s">
        <v>396</v>
      </c>
    </row>
    <row r="29" spans="1:21">
      <c r="A29" s="782" t="s">
        <v>425</v>
      </c>
      <c r="B29" s="783" t="s">
        <v>180</v>
      </c>
      <c r="C29" s="930">
        <v>0</v>
      </c>
      <c r="D29" s="913">
        <v>0</v>
      </c>
      <c r="E29" s="913">
        <v>0</v>
      </c>
      <c r="F29" s="1439">
        <v>0</v>
      </c>
      <c r="G29" s="910">
        <v>0</v>
      </c>
      <c r="H29" s="906">
        <v>0</v>
      </c>
      <c r="I29" s="982" t="s">
        <v>396</v>
      </c>
      <c r="J29" s="983" t="s">
        <v>396</v>
      </c>
      <c r="K29" s="767" t="s">
        <v>396</v>
      </c>
      <c r="L29" s="783" t="s">
        <v>180</v>
      </c>
      <c r="M29" s="930">
        <v>0</v>
      </c>
      <c r="N29" s="924">
        <v>0</v>
      </c>
      <c r="O29" s="924">
        <v>0</v>
      </c>
      <c r="P29" s="1442">
        <v>0</v>
      </c>
      <c r="Q29" s="910">
        <v>0</v>
      </c>
      <c r="R29" s="906">
        <v>0</v>
      </c>
      <c r="S29" s="982" t="s">
        <v>396</v>
      </c>
      <c r="T29" s="983" t="s">
        <v>396</v>
      </c>
    </row>
    <row r="30" spans="1:21">
      <c r="A30" s="782" t="s">
        <v>426</v>
      </c>
      <c r="B30" s="783" t="s">
        <v>180</v>
      </c>
      <c r="C30" s="930">
        <v>0</v>
      </c>
      <c r="D30" s="913">
        <v>0</v>
      </c>
      <c r="E30" s="913">
        <v>0</v>
      </c>
      <c r="F30" s="1439">
        <v>0</v>
      </c>
      <c r="G30" s="910">
        <v>0</v>
      </c>
      <c r="H30" s="906">
        <v>0</v>
      </c>
      <c r="I30" s="982" t="s">
        <v>396</v>
      </c>
      <c r="J30" s="983" t="s">
        <v>396</v>
      </c>
      <c r="K30" s="767" t="s">
        <v>396</v>
      </c>
      <c r="L30" s="783" t="s">
        <v>180</v>
      </c>
      <c r="M30" s="930">
        <v>0</v>
      </c>
      <c r="N30" s="924">
        <v>0</v>
      </c>
      <c r="O30" s="924">
        <v>0</v>
      </c>
      <c r="P30" s="1442">
        <v>0</v>
      </c>
      <c r="Q30" s="910">
        <v>0</v>
      </c>
      <c r="R30" s="906">
        <v>0</v>
      </c>
      <c r="S30" s="982" t="s">
        <v>396</v>
      </c>
      <c r="T30" s="983" t="s">
        <v>396</v>
      </c>
    </row>
    <row r="31" spans="1:21">
      <c r="A31" s="782" t="s">
        <v>427</v>
      </c>
      <c r="B31" s="783" t="s">
        <v>180</v>
      </c>
      <c r="C31" s="930">
        <v>0</v>
      </c>
      <c r="D31" s="913">
        <v>0</v>
      </c>
      <c r="E31" s="913">
        <v>0</v>
      </c>
      <c r="F31" s="1439">
        <v>0</v>
      </c>
      <c r="G31" s="910">
        <v>0</v>
      </c>
      <c r="H31" s="906">
        <v>0</v>
      </c>
      <c r="I31" s="982" t="s">
        <v>396</v>
      </c>
      <c r="J31" s="983" t="s">
        <v>396</v>
      </c>
      <c r="K31" s="767" t="s">
        <v>396</v>
      </c>
      <c r="L31" s="783" t="s">
        <v>180</v>
      </c>
      <c r="M31" s="930">
        <v>2</v>
      </c>
      <c r="N31" s="924">
        <v>483.72199999999998</v>
      </c>
      <c r="O31" s="924">
        <v>0</v>
      </c>
      <c r="P31" s="1442">
        <v>0</v>
      </c>
      <c r="Q31" s="910">
        <v>1700</v>
      </c>
      <c r="R31" s="906">
        <v>1.3753388071305478E-3</v>
      </c>
      <c r="S31" s="982">
        <v>9</v>
      </c>
      <c r="T31" s="983" t="s">
        <v>396</v>
      </c>
    </row>
    <row r="32" spans="1:21">
      <c r="A32" s="1270" t="s">
        <v>61</v>
      </c>
      <c r="B32" s="775" t="s">
        <v>396</v>
      </c>
      <c r="C32" s="932"/>
      <c r="D32" s="916"/>
      <c r="E32" s="915"/>
      <c r="F32" s="915"/>
      <c r="G32" s="911"/>
      <c r="H32" s="1445" t="s">
        <v>396</v>
      </c>
      <c r="I32" s="985" t="s">
        <v>396</v>
      </c>
      <c r="J32" s="985" t="s">
        <v>396</v>
      </c>
      <c r="K32" s="767" t="s">
        <v>396</v>
      </c>
      <c r="L32" s="775" t="s">
        <v>396</v>
      </c>
      <c r="M32" s="932"/>
      <c r="N32" s="926"/>
      <c r="O32" s="927"/>
      <c r="P32" s="927"/>
      <c r="Q32" s="911"/>
      <c r="R32" s="1445" t="s">
        <v>396</v>
      </c>
      <c r="S32" s="985" t="s">
        <v>396</v>
      </c>
      <c r="T32" s="985" t="s">
        <v>396</v>
      </c>
    </row>
    <row r="33" spans="1:20">
      <c r="A33" s="1446" t="s">
        <v>266</v>
      </c>
      <c r="B33" s="783" t="s">
        <v>180</v>
      </c>
      <c r="C33" s="930">
        <v>41</v>
      </c>
      <c r="D33" s="913">
        <v>292.08</v>
      </c>
      <c r="E33" s="913">
        <v>0.15559999999999999</v>
      </c>
      <c r="F33" s="1439">
        <v>165.6611</v>
      </c>
      <c r="G33" s="910">
        <v>385.3</v>
      </c>
      <c r="H33" s="906">
        <v>3.3325030062573914E-3</v>
      </c>
      <c r="I33" s="982">
        <v>7</v>
      </c>
      <c r="J33" s="983" t="s">
        <v>410</v>
      </c>
      <c r="K33" s="767" t="s">
        <v>396</v>
      </c>
      <c r="L33" s="783" t="s">
        <v>180</v>
      </c>
      <c r="M33" s="930">
        <v>224</v>
      </c>
      <c r="N33" s="924">
        <v>1032.700000000001</v>
      </c>
      <c r="O33" s="924">
        <v>5.1999999999999998E-2</v>
      </c>
      <c r="P33" s="1442">
        <v>668.9599999999997</v>
      </c>
      <c r="Q33" s="910">
        <v>2239</v>
      </c>
      <c r="R33" s="906">
        <v>1.0812590092529276E-3</v>
      </c>
      <c r="S33" s="982">
        <v>7</v>
      </c>
      <c r="T33" s="983" t="s">
        <v>410</v>
      </c>
    </row>
    <row r="34" spans="1:20">
      <c r="A34" s="785" t="s">
        <v>428</v>
      </c>
      <c r="B34" s="780" t="s">
        <v>180</v>
      </c>
      <c r="C34" s="930">
        <v>38</v>
      </c>
      <c r="D34" s="913">
        <v>1572.8000000000002</v>
      </c>
      <c r="E34" s="913">
        <v>0.44299999999999995</v>
      </c>
      <c r="F34" s="1439">
        <v>257.15000000000009</v>
      </c>
      <c r="G34" s="910">
        <v>1613.6</v>
      </c>
      <c r="H34" s="906">
        <v>1.3007604593384736E-2</v>
      </c>
      <c r="I34" s="982">
        <v>10</v>
      </c>
      <c r="J34" s="983" t="s">
        <v>410</v>
      </c>
      <c r="K34" s="767" t="s">
        <v>396</v>
      </c>
      <c r="L34" s="780" t="s">
        <v>180</v>
      </c>
      <c r="M34" s="930">
        <v>206</v>
      </c>
      <c r="N34" s="924">
        <v>3616.0000000000005</v>
      </c>
      <c r="O34" s="924">
        <v>0.38350000000000001</v>
      </c>
      <c r="P34" s="1442">
        <v>1324.2764999999988</v>
      </c>
      <c r="Q34" s="910">
        <v>8989</v>
      </c>
      <c r="R34" s="906">
        <v>4.2457517998947727E-3</v>
      </c>
      <c r="S34" s="982">
        <v>10</v>
      </c>
      <c r="T34" s="983" t="s">
        <v>410</v>
      </c>
    </row>
    <row r="35" spans="1:20">
      <c r="A35" s="785" t="s">
        <v>429</v>
      </c>
      <c r="B35" s="783" t="s">
        <v>180</v>
      </c>
      <c r="C35" s="930">
        <v>0</v>
      </c>
      <c r="D35" s="913">
        <v>0</v>
      </c>
      <c r="E35" s="913">
        <v>0</v>
      </c>
      <c r="F35" s="1439">
        <v>0</v>
      </c>
      <c r="G35" s="910">
        <v>0</v>
      </c>
      <c r="H35" s="906">
        <v>0</v>
      </c>
      <c r="I35" s="982" t="s">
        <v>396</v>
      </c>
      <c r="J35" s="983" t="s">
        <v>396</v>
      </c>
      <c r="K35" s="767" t="s">
        <v>396</v>
      </c>
      <c r="L35" s="783" t="s">
        <v>180</v>
      </c>
      <c r="M35" s="930">
        <v>6</v>
      </c>
      <c r="N35" s="924">
        <v>47.3</v>
      </c>
      <c r="O35" s="924">
        <v>0</v>
      </c>
      <c r="P35" s="1442">
        <v>38.15</v>
      </c>
      <c r="Q35" s="910">
        <v>240</v>
      </c>
      <c r="R35" s="906">
        <v>1.9416547865372437E-4</v>
      </c>
      <c r="S35" s="982">
        <v>10</v>
      </c>
      <c r="T35" s="983" t="s">
        <v>410</v>
      </c>
    </row>
    <row r="36" spans="1:20">
      <c r="A36" s="785" t="s">
        <v>430</v>
      </c>
      <c r="B36" s="783" t="s">
        <v>180</v>
      </c>
      <c r="C36" s="930">
        <v>0</v>
      </c>
      <c r="D36" s="913">
        <v>0</v>
      </c>
      <c r="E36" s="913">
        <v>0</v>
      </c>
      <c r="F36" s="1439">
        <v>0</v>
      </c>
      <c r="G36" s="910">
        <v>0</v>
      </c>
      <c r="H36" s="906">
        <v>0</v>
      </c>
      <c r="I36" s="982" t="s">
        <v>396</v>
      </c>
      <c r="J36" s="983" t="s">
        <v>396</v>
      </c>
      <c r="K36" s="767" t="s">
        <v>396</v>
      </c>
      <c r="L36" s="783" t="s">
        <v>180</v>
      </c>
      <c r="M36" s="930">
        <v>0</v>
      </c>
      <c r="N36" s="924">
        <v>0</v>
      </c>
      <c r="O36" s="924">
        <v>0</v>
      </c>
      <c r="P36" s="1442">
        <v>0</v>
      </c>
      <c r="Q36" s="910">
        <v>0</v>
      </c>
      <c r="R36" s="906">
        <v>0</v>
      </c>
      <c r="S36" s="982" t="s">
        <v>396</v>
      </c>
      <c r="T36" s="983" t="s">
        <v>396</v>
      </c>
    </row>
    <row r="37" spans="1:20">
      <c r="A37" s="785" t="s">
        <v>431</v>
      </c>
      <c r="B37" s="783" t="s">
        <v>180</v>
      </c>
      <c r="C37" s="930">
        <v>0</v>
      </c>
      <c r="D37" s="913">
        <v>0</v>
      </c>
      <c r="E37" s="913">
        <v>0</v>
      </c>
      <c r="F37" s="1439">
        <v>0</v>
      </c>
      <c r="G37" s="910">
        <v>0</v>
      </c>
      <c r="H37" s="906">
        <v>0</v>
      </c>
      <c r="I37" s="982" t="s">
        <v>396</v>
      </c>
      <c r="J37" s="983" t="s">
        <v>396</v>
      </c>
      <c r="K37" s="767" t="s">
        <v>396</v>
      </c>
      <c r="L37" s="783" t="s">
        <v>180</v>
      </c>
      <c r="M37" s="930">
        <v>0</v>
      </c>
      <c r="N37" s="924">
        <v>0</v>
      </c>
      <c r="O37" s="924">
        <v>0</v>
      </c>
      <c r="P37" s="1442">
        <v>0</v>
      </c>
      <c r="Q37" s="910">
        <v>0</v>
      </c>
      <c r="R37" s="906">
        <v>0</v>
      </c>
      <c r="S37" s="982" t="s">
        <v>396</v>
      </c>
      <c r="T37" s="983" t="s">
        <v>396</v>
      </c>
    </row>
    <row r="38" spans="1:20">
      <c r="A38" s="785" t="s">
        <v>432</v>
      </c>
      <c r="B38" s="783" t="s">
        <v>180</v>
      </c>
      <c r="C38" s="930">
        <v>0</v>
      </c>
      <c r="D38" s="913">
        <v>0</v>
      </c>
      <c r="E38" s="913">
        <v>0</v>
      </c>
      <c r="F38" s="1439">
        <v>0</v>
      </c>
      <c r="G38" s="910">
        <v>0</v>
      </c>
      <c r="H38" s="906">
        <v>0</v>
      </c>
      <c r="I38" s="982" t="s">
        <v>396</v>
      </c>
      <c r="J38" s="983" t="s">
        <v>396</v>
      </c>
      <c r="K38" s="767" t="s">
        <v>396</v>
      </c>
      <c r="L38" s="783" t="s">
        <v>180</v>
      </c>
      <c r="M38" s="930">
        <v>1</v>
      </c>
      <c r="N38" s="924">
        <v>0</v>
      </c>
      <c r="O38" s="924">
        <v>0</v>
      </c>
      <c r="P38" s="1442">
        <v>30.926920197851398</v>
      </c>
      <c r="Q38" s="910">
        <v>2540</v>
      </c>
      <c r="R38" s="906">
        <v>2.054917982418583E-3</v>
      </c>
      <c r="S38" s="982">
        <v>10</v>
      </c>
      <c r="T38" s="984">
        <v>43</v>
      </c>
    </row>
    <row r="39" spans="1:20">
      <c r="A39" s="785" t="s">
        <v>433</v>
      </c>
      <c r="B39" s="783" t="s">
        <v>180</v>
      </c>
      <c r="C39" s="930">
        <v>0</v>
      </c>
      <c r="D39" s="913">
        <v>0</v>
      </c>
      <c r="E39" s="913">
        <v>0</v>
      </c>
      <c r="F39" s="1439">
        <v>0</v>
      </c>
      <c r="G39" s="910">
        <v>0</v>
      </c>
      <c r="H39" s="906">
        <v>0</v>
      </c>
      <c r="I39" s="982" t="s">
        <v>396</v>
      </c>
      <c r="J39" s="983" t="s">
        <v>396</v>
      </c>
      <c r="K39" s="767" t="s">
        <v>396</v>
      </c>
      <c r="L39" s="783" t="s">
        <v>180</v>
      </c>
      <c r="M39" s="930">
        <v>1</v>
      </c>
      <c r="N39" s="924">
        <v>0</v>
      </c>
      <c r="O39" s="924">
        <v>0</v>
      </c>
      <c r="P39" s="1442">
        <v>34.166499999999999</v>
      </c>
      <c r="Q39" s="910">
        <v>3163.78</v>
      </c>
      <c r="R39" s="906">
        <v>2.5595702418961673E-3</v>
      </c>
      <c r="S39" s="982">
        <v>10</v>
      </c>
      <c r="T39" s="984">
        <v>57</v>
      </c>
    </row>
    <row r="40" spans="1:20">
      <c r="A40" s="785" t="s">
        <v>434</v>
      </c>
      <c r="B40" s="783" t="s">
        <v>180</v>
      </c>
      <c r="C40" s="930">
        <v>0</v>
      </c>
      <c r="D40" s="913">
        <v>0</v>
      </c>
      <c r="E40" s="913">
        <v>0</v>
      </c>
      <c r="F40" s="1439">
        <v>0</v>
      </c>
      <c r="G40" s="910">
        <v>0</v>
      </c>
      <c r="H40" s="906">
        <v>0</v>
      </c>
      <c r="I40" s="982" t="s">
        <v>396</v>
      </c>
      <c r="J40" s="983" t="s">
        <v>396</v>
      </c>
      <c r="K40" s="767" t="s">
        <v>396</v>
      </c>
      <c r="L40" s="783" t="s">
        <v>180</v>
      </c>
      <c r="M40" s="930">
        <v>0</v>
      </c>
      <c r="N40" s="924">
        <v>0</v>
      </c>
      <c r="O40" s="924">
        <v>0</v>
      </c>
      <c r="P40" s="1442">
        <v>0</v>
      </c>
      <c r="Q40" s="910">
        <v>0</v>
      </c>
      <c r="R40" s="906">
        <v>0</v>
      </c>
      <c r="S40" s="982" t="s">
        <v>396</v>
      </c>
      <c r="T40" s="983" t="s">
        <v>396</v>
      </c>
    </row>
    <row r="41" spans="1:20">
      <c r="A41" s="785" t="s">
        <v>435</v>
      </c>
      <c r="B41" s="786" t="s">
        <v>180</v>
      </c>
      <c r="C41" s="930">
        <v>0</v>
      </c>
      <c r="D41" s="913">
        <v>0</v>
      </c>
      <c r="E41" s="913">
        <v>0</v>
      </c>
      <c r="F41" s="1439">
        <v>0</v>
      </c>
      <c r="G41" s="910">
        <v>0</v>
      </c>
      <c r="H41" s="906">
        <v>0</v>
      </c>
      <c r="I41" s="982" t="s">
        <v>396</v>
      </c>
      <c r="J41" s="983" t="s">
        <v>396</v>
      </c>
      <c r="K41" s="767" t="s">
        <v>396</v>
      </c>
      <c r="L41" s="786" t="s">
        <v>180</v>
      </c>
      <c r="M41" s="930">
        <v>0</v>
      </c>
      <c r="N41" s="924">
        <v>0</v>
      </c>
      <c r="O41" s="924">
        <v>0</v>
      </c>
      <c r="P41" s="1442">
        <v>0</v>
      </c>
      <c r="Q41" s="910">
        <v>0</v>
      </c>
      <c r="R41" s="906">
        <v>0</v>
      </c>
      <c r="S41" s="982" t="s">
        <v>396</v>
      </c>
      <c r="T41" s="983" t="s">
        <v>396</v>
      </c>
    </row>
    <row r="42" spans="1:20">
      <c r="A42" s="785" t="s">
        <v>436</v>
      </c>
      <c r="B42" s="786" t="s">
        <v>180</v>
      </c>
      <c r="C42" s="930">
        <v>0</v>
      </c>
      <c r="D42" s="913">
        <v>0</v>
      </c>
      <c r="E42" s="913">
        <v>0</v>
      </c>
      <c r="F42" s="1439">
        <v>0</v>
      </c>
      <c r="G42" s="910">
        <v>0</v>
      </c>
      <c r="H42" s="906">
        <v>0</v>
      </c>
      <c r="I42" s="982" t="s">
        <v>396</v>
      </c>
      <c r="J42" s="983" t="s">
        <v>396</v>
      </c>
      <c r="K42" s="767" t="s">
        <v>396</v>
      </c>
      <c r="L42" s="786" t="s">
        <v>180</v>
      </c>
      <c r="M42" s="930">
        <v>0</v>
      </c>
      <c r="N42" s="924">
        <v>0</v>
      </c>
      <c r="O42" s="924">
        <v>0</v>
      </c>
      <c r="P42" s="1442">
        <v>0</v>
      </c>
      <c r="Q42" s="910">
        <v>0</v>
      </c>
      <c r="R42" s="906">
        <v>0</v>
      </c>
      <c r="S42" s="982" t="s">
        <v>396</v>
      </c>
      <c r="T42" s="983" t="s">
        <v>396</v>
      </c>
    </row>
    <row r="43" spans="1:20">
      <c r="A43" s="785" t="s">
        <v>437</v>
      </c>
      <c r="B43" s="783" t="s">
        <v>180</v>
      </c>
      <c r="C43" s="930">
        <v>0</v>
      </c>
      <c r="D43" s="913">
        <v>0</v>
      </c>
      <c r="E43" s="913">
        <v>0</v>
      </c>
      <c r="F43" s="1439">
        <v>0</v>
      </c>
      <c r="G43" s="910">
        <v>0</v>
      </c>
      <c r="H43" s="906">
        <v>0</v>
      </c>
      <c r="I43" s="982" t="s">
        <v>396</v>
      </c>
      <c r="J43" s="983" t="s">
        <v>396</v>
      </c>
      <c r="K43" s="767" t="s">
        <v>396</v>
      </c>
      <c r="L43" s="783" t="s">
        <v>180</v>
      </c>
      <c r="M43" s="930">
        <v>23</v>
      </c>
      <c r="N43" s="924">
        <v>0</v>
      </c>
      <c r="O43" s="924">
        <v>0</v>
      </c>
      <c r="P43" s="1442">
        <v>1875.1804080000002</v>
      </c>
      <c r="Q43" s="910">
        <v>113410</v>
      </c>
      <c r="R43" s="906">
        <v>5.0046152122997456E-2</v>
      </c>
      <c r="S43" s="982">
        <v>20</v>
      </c>
      <c r="T43" s="984">
        <v>3052.28</v>
      </c>
    </row>
    <row r="44" spans="1:20">
      <c r="A44" s="785" t="s">
        <v>40</v>
      </c>
      <c r="B44" s="783" t="s">
        <v>180</v>
      </c>
      <c r="C44" s="930">
        <v>38</v>
      </c>
      <c r="D44" s="913">
        <v>905</v>
      </c>
      <c r="E44" s="913">
        <v>0.47599999999999998</v>
      </c>
      <c r="F44" s="1439">
        <v>299.4500000000001</v>
      </c>
      <c r="G44" s="910">
        <v>2145</v>
      </c>
      <c r="H44" s="906">
        <v>1.7415758584385734E-2</v>
      </c>
      <c r="I44" s="982">
        <v>10</v>
      </c>
      <c r="J44" s="984">
        <v>121</v>
      </c>
      <c r="K44" s="767" t="s">
        <v>396</v>
      </c>
      <c r="L44" s="783" t="s">
        <v>180</v>
      </c>
      <c r="M44" s="930">
        <v>198</v>
      </c>
      <c r="N44" s="924">
        <v>2515</v>
      </c>
      <c r="O44" s="924">
        <v>0.1855</v>
      </c>
      <c r="P44" s="1442">
        <v>1282.0264999999993</v>
      </c>
      <c r="Q44" s="910">
        <v>11644</v>
      </c>
      <c r="R44" s="906">
        <v>5.1283957049414949E-3</v>
      </c>
      <c r="S44" s="982">
        <v>10</v>
      </c>
      <c r="T44" s="984">
        <v>49.07</v>
      </c>
    </row>
    <row r="45" spans="1:20">
      <c r="A45" s="785" t="s">
        <v>267</v>
      </c>
      <c r="B45" s="783" t="s">
        <v>180</v>
      </c>
      <c r="C45" s="930">
        <v>0</v>
      </c>
      <c r="D45" s="913">
        <v>0</v>
      </c>
      <c r="E45" s="913">
        <v>0</v>
      </c>
      <c r="F45" s="1439">
        <v>0</v>
      </c>
      <c r="G45" s="910">
        <v>0</v>
      </c>
      <c r="H45" s="906">
        <v>0</v>
      </c>
      <c r="I45" s="982" t="s">
        <v>396</v>
      </c>
      <c r="J45" s="983" t="s">
        <v>396</v>
      </c>
      <c r="K45" s="767" t="s">
        <v>396</v>
      </c>
      <c r="L45" s="783" t="s">
        <v>180</v>
      </c>
      <c r="M45" s="930">
        <v>2</v>
      </c>
      <c r="N45" s="924">
        <v>28</v>
      </c>
      <c r="O45" s="924">
        <v>0</v>
      </c>
      <c r="P45" s="1442">
        <v>2.6</v>
      </c>
      <c r="Q45" s="910">
        <v>110</v>
      </c>
      <c r="R45" s="906">
        <v>8.8992511049623671E-5</v>
      </c>
      <c r="S45" s="982">
        <v>10</v>
      </c>
      <c r="T45" s="983" t="s">
        <v>410</v>
      </c>
    </row>
    <row r="46" spans="1:20">
      <c r="A46" s="785" t="s">
        <v>438</v>
      </c>
      <c r="B46" s="783" t="s">
        <v>439</v>
      </c>
      <c r="C46" s="930">
        <v>0</v>
      </c>
      <c r="D46" s="913">
        <v>0</v>
      </c>
      <c r="E46" s="913">
        <v>0</v>
      </c>
      <c r="F46" s="1439">
        <v>0</v>
      </c>
      <c r="G46" s="910">
        <v>0</v>
      </c>
      <c r="H46" s="906">
        <v>0</v>
      </c>
      <c r="I46" s="982" t="s">
        <v>396</v>
      </c>
      <c r="J46" s="983" t="s">
        <v>396</v>
      </c>
      <c r="K46" s="767" t="s">
        <v>396</v>
      </c>
      <c r="L46" s="783" t="s">
        <v>439</v>
      </c>
      <c r="M46" s="930">
        <v>0</v>
      </c>
      <c r="N46" s="924">
        <v>0</v>
      </c>
      <c r="O46" s="924">
        <v>0</v>
      </c>
      <c r="P46" s="1442">
        <v>0</v>
      </c>
      <c r="Q46" s="910">
        <v>0</v>
      </c>
      <c r="R46" s="906">
        <v>0</v>
      </c>
      <c r="S46" s="982" t="s">
        <v>396</v>
      </c>
      <c r="T46" s="983" t="s">
        <v>396</v>
      </c>
    </row>
    <row r="47" spans="1:20">
      <c r="A47" s="785" t="s">
        <v>440</v>
      </c>
      <c r="B47" s="783" t="s">
        <v>180</v>
      </c>
      <c r="C47" s="930">
        <v>0</v>
      </c>
      <c r="D47" s="913">
        <v>0</v>
      </c>
      <c r="E47" s="913">
        <v>0</v>
      </c>
      <c r="F47" s="1439">
        <v>0</v>
      </c>
      <c r="G47" s="910">
        <v>0</v>
      </c>
      <c r="H47" s="906">
        <v>0</v>
      </c>
      <c r="I47" s="982" t="s">
        <v>396</v>
      </c>
      <c r="J47" s="983" t="s">
        <v>396</v>
      </c>
      <c r="K47" s="767" t="s">
        <v>396</v>
      </c>
      <c r="L47" s="783" t="s">
        <v>180</v>
      </c>
      <c r="M47" s="930">
        <v>0</v>
      </c>
      <c r="N47" s="924">
        <v>0</v>
      </c>
      <c r="O47" s="924">
        <v>0</v>
      </c>
      <c r="P47" s="1442">
        <v>0</v>
      </c>
      <c r="Q47" s="910">
        <v>0</v>
      </c>
      <c r="R47" s="906">
        <v>0</v>
      </c>
      <c r="S47" s="982" t="s">
        <v>396</v>
      </c>
      <c r="T47" s="983" t="s">
        <v>396</v>
      </c>
    </row>
    <row r="48" spans="1:20">
      <c r="A48" s="1438" t="s">
        <v>441</v>
      </c>
      <c r="B48" s="783" t="s">
        <v>180</v>
      </c>
      <c r="C48" s="930">
        <v>13</v>
      </c>
      <c r="D48" s="913">
        <v>0</v>
      </c>
      <c r="E48" s="913">
        <v>0</v>
      </c>
      <c r="F48" s="1439">
        <v>25.1631</v>
      </c>
      <c r="G48" s="910">
        <v>369</v>
      </c>
      <c r="H48" s="906">
        <v>3.2624561535488424E-3</v>
      </c>
      <c r="I48" s="982" t="s">
        <v>419</v>
      </c>
      <c r="J48" s="983" t="s">
        <v>410</v>
      </c>
      <c r="K48" s="767" t="s">
        <v>396</v>
      </c>
      <c r="L48" s="783" t="s">
        <v>180</v>
      </c>
      <c r="M48" s="930">
        <v>38</v>
      </c>
      <c r="N48" s="924">
        <v>0</v>
      </c>
      <c r="O48" s="924">
        <v>0</v>
      </c>
      <c r="P48" s="1442">
        <v>-16.883850000000002</v>
      </c>
      <c r="Q48" s="910">
        <v>1086</v>
      </c>
      <c r="R48" s="906">
        <v>6.2052050886419411E-4</v>
      </c>
      <c r="S48" s="982" t="s">
        <v>419</v>
      </c>
      <c r="T48" s="983" t="s">
        <v>410</v>
      </c>
    </row>
    <row r="49" spans="1:20">
      <c r="A49" s="776" t="s">
        <v>65</v>
      </c>
      <c r="B49" s="775" t="s">
        <v>396</v>
      </c>
      <c r="C49" s="932"/>
      <c r="D49" s="916"/>
      <c r="E49" s="915"/>
      <c r="F49" s="915"/>
      <c r="G49" s="911"/>
      <c r="H49" s="1445"/>
      <c r="I49" s="985" t="s">
        <v>396</v>
      </c>
      <c r="J49" s="985" t="s">
        <v>396</v>
      </c>
      <c r="K49" s="767" t="s">
        <v>396</v>
      </c>
      <c r="L49" s="775" t="s">
        <v>396</v>
      </c>
      <c r="M49" s="932"/>
      <c r="N49" s="926"/>
      <c r="O49" s="927"/>
      <c r="P49" s="927"/>
      <c r="Q49" s="911"/>
      <c r="R49" s="1445"/>
      <c r="S49" s="985" t="s">
        <v>396</v>
      </c>
      <c r="T49" s="985" t="s">
        <v>396</v>
      </c>
    </row>
    <row r="50" spans="1:20">
      <c r="A50" s="785" t="s">
        <v>442</v>
      </c>
      <c r="B50" s="786" t="s">
        <v>180</v>
      </c>
      <c r="C50" s="930">
        <v>0</v>
      </c>
      <c r="D50" s="913">
        <v>0</v>
      </c>
      <c r="E50" s="913">
        <v>0</v>
      </c>
      <c r="F50" s="1439">
        <v>0</v>
      </c>
      <c r="G50" s="910">
        <v>0</v>
      </c>
      <c r="H50" s="906">
        <v>0</v>
      </c>
      <c r="I50" s="982" t="s">
        <v>396</v>
      </c>
      <c r="J50" s="983" t="s">
        <v>396</v>
      </c>
      <c r="K50" s="767" t="s">
        <v>396</v>
      </c>
      <c r="L50" s="786" t="s">
        <v>180</v>
      </c>
      <c r="M50" s="930">
        <v>0</v>
      </c>
      <c r="N50" s="924">
        <v>0</v>
      </c>
      <c r="O50" s="924">
        <v>0</v>
      </c>
      <c r="P50" s="1442">
        <v>0</v>
      </c>
      <c r="Q50" s="910">
        <v>0</v>
      </c>
      <c r="R50" s="906">
        <v>0</v>
      </c>
      <c r="S50" s="982" t="s">
        <v>396</v>
      </c>
      <c r="T50" s="983" t="s">
        <v>396</v>
      </c>
    </row>
    <row r="51" spans="1:20">
      <c r="A51" s="785" t="s">
        <v>443</v>
      </c>
      <c r="B51" s="787" t="s">
        <v>179</v>
      </c>
      <c r="C51" s="930">
        <v>2</v>
      </c>
      <c r="D51" s="913">
        <v>0</v>
      </c>
      <c r="E51" s="913">
        <v>0</v>
      </c>
      <c r="F51" s="1439">
        <v>0</v>
      </c>
      <c r="G51" s="910">
        <v>0</v>
      </c>
      <c r="H51" s="906">
        <v>0</v>
      </c>
      <c r="I51" s="982" t="s">
        <v>396</v>
      </c>
      <c r="J51" s="983" t="s">
        <v>396</v>
      </c>
      <c r="K51" s="767" t="s">
        <v>396</v>
      </c>
      <c r="L51" s="786" t="s">
        <v>179</v>
      </c>
      <c r="M51" s="930">
        <v>9</v>
      </c>
      <c r="N51" s="924">
        <v>1533.2411800000002</v>
      </c>
      <c r="O51" s="924">
        <v>0</v>
      </c>
      <c r="P51" s="1442">
        <v>66.55980000000001</v>
      </c>
      <c r="Q51" s="910">
        <v>22550</v>
      </c>
      <c r="R51" s="906">
        <v>1.625326860897218E-2</v>
      </c>
      <c r="S51" s="982">
        <v>20</v>
      </c>
      <c r="T51" s="984">
        <v>1446.09</v>
      </c>
    </row>
    <row r="52" spans="1:20">
      <c r="A52" s="785" t="s">
        <v>444</v>
      </c>
      <c r="B52" s="787" t="s">
        <v>179</v>
      </c>
      <c r="C52" s="930">
        <v>0</v>
      </c>
      <c r="D52" s="913">
        <v>74.075000000000003</v>
      </c>
      <c r="E52" s="913">
        <v>0</v>
      </c>
      <c r="F52" s="1439">
        <v>133.18424999999999</v>
      </c>
      <c r="G52" s="910">
        <v>12507.75</v>
      </c>
      <c r="H52" s="906">
        <v>0.11843435496827934</v>
      </c>
      <c r="I52" s="982">
        <v>20</v>
      </c>
      <c r="J52" s="984">
        <v>32</v>
      </c>
      <c r="K52" s="767" t="s">
        <v>396</v>
      </c>
      <c r="L52" s="786" t="s">
        <v>179</v>
      </c>
      <c r="M52" s="930">
        <v>27</v>
      </c>
      <c r="N52" s="924">
        <v>7151.5144488308033</v>
      </c>
      <c r="O52" s="924">
        <v>0</v>
      </c>
      <c r="P52" s="1442">
        <v>409.9909249359784</v>
      </c>
      <c r="Q52" s="910">
        <v>78165.7</v>
      </c>
      <c r="R52" s="906">
        <v>3.7328879587157915E-2</v>
      </c>
      <c r="S52" s="982">
        <v>20</v>
      </c>
      <c r="T52" s="984">
        <v>5150.8500000000004</v>
      </c>
    </row>
    <row r="53" spans="1:20">
      <c r="A53" s="785" t="s">
        <v>445</v>
      </c>
      <c r="B53" s="787" t="s">
        <v>179</v>
      </c>
      <c r="C53" s="930">
        <v>0</v>
      </c>
      <c r="D53" s="913">
        <v>163.85000000000002</v>
      </c>
      <c r="E53" s="913">
        <v>0.22648499999999999</v>
      </c>
      <c r="F53" s="1439">
        <v>37.90025</v>
      </c>
      <c r="G53" s="910">
        <v>4038.77</v>
      </c>
      <c r="H53" s="906">
        <v>1.3997568126801309E-2</v>
      </c>
      <c r="I53" s="982">
        <v>20</v>
      </c>
      <c r="J53" s="984">
        <v>224</v>
      </c>
      <c r="K53" s="767" t="s">
        <v>396</v>
      </c>
      <c r="L53" s="786" t="s">
        <v>179</v>
      </c>
      <c r="M53" s="930">
        <v>17</v>
      </c>
      <c r="N53" s="924">
        <v>11015.896710000001</v>
      </c>
      <c r="O53" s="924">
        <v>0</v>
      </c>
      <c r="P53" s="1442">
        <v>493.8734</v>
      </c>
      <c r="Q53" s="910">
        <v>46582.97</v>
      </c>
      <c r="R53" s="906">
        <v>2.7010254562551995E-2</v>
      </c>
      <c r="S53" s="982">
        <v>20</v>
      </c>
      <c r="T53" s="984">
        <v>2848.34</v>
      </c>
    </row>
    <row r="54" spans="1:20">
      <c r="A54" s="785" t="s">
        <v>446</v>
      </c>
      <c r="B54" s="787" t="s">
        <v>179</v>
      </c>
      <c r="C54" s="930">
        <v>0</v>
      </c>
      <c r="D54" s="913">
        <v>0</v>
      </c>
      <c r="E54" s="913">
        <v>0</v>
      </c>
      <c r="F54" s="1439">
        <v>0</v>
      </c>
      <c r="G54" s="910">
        <v>0</v>
      </c>
      <c r="H54" s="906">
        <v>0</v>
      </c>
      <c r="I54" s="982" t="s">
        <v>396</v>
      </c>
      <c r="J54" s="983" t="s">
        <v>396</v>
      </c>
      <c r="K54" s="767" t="s">
        <v>396</v>
      </c>
      <c r="L54" s="786" t="s">
        <v>179</v>
      </c>
      <c r="M54" s="930">
        <v>9</v>
      </c>
      <c r="N54" s="924">
        <v>7948.5912754832698</v>
      </c>
      <c r="O54" s="924">
        <v>0</v>
      </c>
      <c r="P54" s="1442">
        <v>710.27929011916638</v>
      </c>
      <c r="Q54" s="910">
        <v>27021.599999999999</v>
      </c>
      <c r="R54" s="906">
        <v>2.1861091241622825E-2</v>
      </c>
      <c r="S54" s="982">
        <v>20</v>
      </c>
      <c r="T54" s="984">
        <v>1649.6</v>
      </c>
    </row>
    <row r="55" spans="1:20">
      <c r="A55" s="785" t="s">
        <v>447</v>
      </c>
      <c r="B55" s="787" t="s">
        <v>179</v>
      </c>
      <c r="C55" s="930">
        <v>0</v>
      </c>
      <c r="D55" s="913">
        <v>0</v>
      </c>
      <c r="E55" s="913">
        <v>0</v>
      </c>
      <c r="F55" s="1439">
        <v>0</v>
      </c>
      <c r="G55" s="910">
        <v>0</v>
      </c>
      <c r="H55" s="906">
        <v>0</v>
      </c>
      <c r="I55" s="982" t="s">
        <v>396</v>
      </c>
      <c r="J55" s="983" t="s">
        <v>396</v>
      </c>
      <c r="K55" s="767" t="s">
        <v>396</v>
      </c>
      <c r="L55" s="786" t="s">
        <v>179</v>
      </c>
      <c r="M55" s="930">
        <v>3</v>
      </c>
      <c r="N55" s="924">
        <v>24.100999999999999</v>
      </c>
      <c r="O55" s="924">
        <v>0</v>
      </c>
      <c r="P55" s="1442">
        <v>97.905999999999992</v>
      </c>
      <c r="Q55" s="910">
        <v>3102</v>
      </c>
      <c r="R55" s="906">
        <v>2.5095888115993876E-3</v>
      </c>
      <c r="S55" s="982">
        <v>20</v>
      </c>
      <c r="T55" s="984">
        <v>173.53</v>
      </c>
    </row>
    <row r="56" spans="1:20">
      <c r="A56" s="785" t="s">
        <v>448</v>
      </c>
      <c r="B56" s="786" t="s">
        <v>449</v>
      </c>
      <c r="C56" s="930">
        <v>0</v>
      </c>
      <c r="D56" s="913">
        <v>0</v>
      </c>
      <c r="E56" s="913">
        <v>0</v>
      </c>
      <c r="F56" s="1439">
        <v>0</v>
      </c>
      <c r="G56" s="910">
        <v>0</v>
      </c>
      <c r="H56" s="906">
        <v>0</v>
      </c>
      <c r="I56" s="982" t="s">
        <v>396</v>
      </c>
      <c r="J56" s="983" t="s">
        <v>396</v>
      </c>
      <c r="K56" s="767" t="s">
        <v>396</v>
      </c>
      <c r="L56" s="786" t="s">
        <v>449</v>
      </c>
      <c r="M56" s="930">
        <v>0</v>
      </c>
      <c r="N56" s="924">
        <v>0</v>
      </c>
      <c r="O56" s="924">
        <v>0</v>
      </c>
      <c r="P56" s="1442">
        <v>0</v>
      </c>
      <c r="Q56" s="910">
        <v>0</v>
      </c>
      <c r="R56" s="906">
        <v>0</v>
      </c>
      <c r="S56" s="982" t="s">
        <v>396</v>
      </c>
      <c r="T56" s="983" t="s">
        <v>396</v>
      </c>
    </row>
    <row r="57" spans="1:20">
      <c r="A57" s="785" t="s">
        <v>450</v>
      </c>
      <c r="B57" s="786" t="s">
        <v>451</v>
      </c>
      <c r="C57" s="930">
        <v>0</v>
      </c>
      <c r="D57" s="913">
        <v>0</v>
      </c>
      <c r="E57" s="913">
        <v>0</v>
      </c>
      <c r="F57" s="1439">
        <v>0</v>
      </c>
      <c r="G57" s="910">
        <v>0</v>
      </c>
      <c r="H57" s="906">
        <v>0</v>
      </c>
      <c r="I57" s="982" t="s">
        <v>396</v>
      </c>
      <c r="J57" s="983" t="s">
        <v>396</v>
      </c>
      <c r="K57" s="767" t="s">
        <v>396</v>
      </c>
      <c r="L57" s="786" t="s">
        <v>451</v>
      </c>
      <c r="M57" s="930">
        <v>0</v>
      </c>
      <c r="N57" s="924">
        <v>0</v>
      </c>
      <c r="O57" s="924">
        <v>0</v>
      </c>
      <c r="P57" s="1442">
        <v>0</v>
      </c>
      <c r="Q57" s="910">
        <v>0</v>
      </c>
      <c r="R57" s="906">
        <v>0</v>
      </c>
      <c r="S57" s="982" t="s">
        <v>396</v>
      </c>
      <c r="T57" s="983" t="s">
        <v>396</v>
      </c>
    </row>
    <row r="58" spans="1:20">
      <c r="A58" s="785" t="s">
        <v>452</v>
      </c>
      <c r="B58" s="786" t="s">
        <v>453</v>
      </c>
      <c r="C58" s="930">
        <v>18</v>
      </c>
      <c r="D58" s="913">
        <v>1877.8809999999999</v>
      </c>
      <c r="E58" s="913">
        <v>1.008</v>
      </c>
      <c r="F58" s="1439">
        <v>47.838999999999999</v>
      </c>
      <c r="G58" s="910">
        <v>6840</v>
      </c>
      <c r="H58" s="906">
        <v>5.8340392392873419E-2</v>
      </c>
      <c r="I58" s="982">
        <v>18</v>
      </c>
      <c r="J58" s="984">
        <v>557</v>
      </c>
      <c r="K58" s="767" t="s">
        <v>396</v>
      </c>
      <c r="L58" s="786" t="s">
        <v>453</v>
      </c>
      <c r="M58" s="930">
        <v>95</v>
      </c>
      <c r="N58" s="924">
        <v>26304.941514370948</v>
      </c>
      <c r="O58" s="924">
        <v>0</v>
      </c>
      <c r="P58" s="1442">
        <v>260.70352637251756</v>
      </c>
      <c r="Q58" s="910">
        <v>35280</v>
      </c>
      <c r="R58" s="906">
        <v>1.6860035729765067E-2</v>
      </c>
      <c r="S58" s="982">
        <v>18</v>
      </c>
      <c r="T58" s="984">
        <v>8848.6200000000008</v>
      </c>
    </row>
    <row r="59" spans="1:20">
      <c r="A59" s="785" t="s">
        <v>454</v>
      </c>
      <c r="B59" s="786" t="s">
        <v>453</v>
      </c>
      <c r="C59" s="930">
        <v>0</v>
      </c>
      <c r="D59" s="913">
        <v>0</v>
      </c>
      <c r="E59" s="913">
        <v>0</v>
      </c>
      <c r="F59" s="1439">
        <v>0</v>
      </c>
      <c r="G59" s="910">
        <v>0</v>
      </c>
      <c r="H59" s="906">
        <v>0</v>
      </c>
      <c r="I59" s="982" t="s">
        <v>396</v>
      </c>
      <c r="J59" s="983" t="s">
        <v>396</v>
      </c>
      <c r="K59" s="767" t="s">
        <v>396</v>
      </c>
      <c r="L59" s="786" t="s">
        <v>453</v>
      </c>
      <c r="M59" s="930">
        <v>0</v>
      </c>
      <c r="N59" s="924">
        <v>0</v>
      </c>
      <c r="O59" s="924">
        <v>0</v>
      </c>
      <c r="P59" s="1442">
        <v>0</v>
      </c>
      <c r="Q59" s="910">
        <v>0</v>
      </c>
      <c r="R59" s="906">
        <v>0</v>
      </c>
      <c r="S59" s="982" t="s">
        <v>396</v>
      </c>
      <c r="T59" s="983" t="s">
        <v>396</v>
      </c>
    </row>
    <row r="60" spans="1:20">
      <c r="A60" s="785" t="s">
        <v>455</v>
      </c>
      <c r="B60" s="786" t="s">
        <v>453</v>
      </c>
      <c r="C60" s="930">
        <v>0</v>
      </c>
      <c r="D60" s="913">
        <v>0</v>
      </c>
      <c r="E60" s="913">
        <v>0</v>
      </c>
      <c r="F60" s="1439">
        <v>0</v>
      </c>
      <c r="G60" s="910">
        <v>0</v>
      </c>
      <c r="H60" s="906">
        <v>0</v>
      </c>
      <c r="I60" s="982" t="s">
        <v>396</v>
      </c>
      <c r="J60" s="983" t="s">
        <v>396</v>
      </c>
      <c r="K60" s="767" t="s">
        <v>396</v>
      </c>
      <c r="L60" s="786" t="s">
        <v>453</v>
      </c>
      <c r="M60" s="930">
        <v>0</v>
      </c>
      <c r="N60" s="924">
        <v>0</v>
      </c>
      <c r="O60" s="924">
        <v>0</v>
      </c>
      <c r="P60" s="1442">
        <v>0</v>
      </c>
      <c r="Q60" s="910">
        <v>0</v>
      </c>
      <c r="R60" s="906">
        <v>0</v>
      </c>
      <c r="S60" s="982" t="s">
        <v>396</v>
      </c>
      <c r="T60" s="983" t="s">
        <v>396</v>
      </c>
    </row>
    <row r="61" spans="1:20">
      <c r="A61" s="785" t="s">
        <v>456</v>
      </c>
      <c r="B61" s="786" t="s">
        <v>457</v>
      </c>
      <c r="C61" s="930">
        <v>0</v>
      </c>
      <c r="D61" s="913">
        <v>0</v>
      </c>
      <c r="E61" s="913">
        <v>0</v>
      </c>
      <c r="F61" s="1439">
        <v>0</v>
      </c>
      <c r="G61" s="910">
        <v>0</v>
      </c>
      <c r="H61" s="906">
        <v>0</v>
      </c>
      <c r="I61" s="982" t="s">
        <v>396</v>
      </c>
      <c r="J61" s="983" t="s">
        <v>396</v>
      </c>
      <c r="K61" s="767" t="s">
        <v>396</v>
      </c>
      <c r="L61" s="786" t="s">
        <v>457</v>
      </c>
      <c r="M61" s="930">
        <v>0</v>
      </c>
      <c r="N61" s="924">
        <v>0</v>
      </c>
      <c r="O61" s="924">
        <v>0</v>
      </c>
      <c r="P61" s="1442">
        <v>0</v>
      </c>
      <c r="Q61" s="910">
        <v>0</v>
      </c>
      <c r="R61" s="906">
        <v>0</v>
      </c>
      <c r="S61" s="982" t="s">
        <v>396</v>
      </c>
      <c r="T61" s="983" t="s">
        <v>396</v>
      </c>
    </row>
    <row r="62" spans="1:20">
      <c r="A62" s="785" t="s">
        <v>458</v>
      </c>
      <c r="B62" s="786" t="s">
        <v>457</v>
      </c>
      <c r="C62" s="930">
        <v>0</v>
      </c>
      <c r="D62" s="913">
        <v>0</v>
      </c>
      <c r="E62" s="913">
        <v>0</v>
      </c>
      <c r="F62" s="1439">
        <v>0</v>
      </c>
      <c r="G62" s="910">
        <v>0</v>
      </c>
      <c r="H62" s="906">
        <v>0</v>
      </c>
      <c r="I62" s="982" t="s">
        <v>396</v>
      </c>
      <c r="J62" s="983" t="s">
        <v>396</v>
      </c>
      <c r="K62" s="767" t="s">
        <v>396</v>
      </c>
      <c r="L62" s="786" t="s">
        <v>457</v>
      </c>
      <c r="M62" s="930">
        <v>0</v>
      </c>
      <c r="N62" s="924">
        <v>0</v>
      </c>
      <c r="O62" s="924">
        <v>0</v>
      </c>
      <c r="P62" s="1442">
        <v>0</v>
      </c>
      <c r="Q62" s="910">
        <v>0</v>
      </c>
      <c r="R62" s="906">
        <v>0</v>
      </c>
      <c r="S62" s="982" t="s">
        <v>396</v>
      </c>
      <c r="T62" s="983" t="s">
        <v>396</v>
      </c>
    </row>
    <row r="63" spans="1:20">
      <c r="A63" s="785" t="s">
        <v>459</v>
      </c>
      <c r="B63" s="786" t="s">
        <v>179</v>
      </c>
      <c r="C63" s="930">
        <v>0</v>
      </c>
      <c r="D63" s="913">
        <v>0</v>
      </c>
      <c r="E63" s="913">
        <v>0</v>
      </c>
      <c r="F63" s="1439">
        <v>0</v>
      </c>
      <c r="G63" s="910">
        <v>0</v>
      </c>
      <c r="H63" s="906">
        <v>0</v>
      </c>
      <c r="I63" s="982" t="s">
        <v>396</v>
      </c>
      <c r="J63" s="983" t="s">
        <v>396</v>
      </c>
      <c r="K63" s="767" t="s">
        <v>396</v>
      </c>
      <c r="L63" s="786" t="s">
        <v>179</v>
      </c>
      <c r="M63" s="930">
        <v>27</v>
      </c>
      <c r="N63" s="924">
        <v>22074.999395220846</v>
      </c>
      <c r="O63" s="924">
        <v>0</v>
      </c>
      <c r="P63" s="1442">
        <v>195.6533058586634</v>
      </c>
      <c r="Q63" s="910">
        <v>213183.715</v>
      </c>
      <c r="R63" s="906">
        <v>0.17247049193397568</v>
      </c>
      <c r="S63" s="982">
        <v>10</v>
      </c>
      <c r="T63" s="984">
        <v>7145.82</v>
      </c>
    </row>
    <row r="64" spans="1:20">
      <c r="A64" s="785" t="s">
        <v>460</v>
      </c>
      <c r="B64" s="786" t="s">
        <v>457</v>
      </c>
      <c r="C64" s="930">
        <v>0</v>
      </c>
      <c r="D64" s="913">
        <v>0</v>
      </c>
      <c r="E64" s="913">
        <v>0</v>
      </c>
      <c r="F64" s="1439">
        <v>0</v>
      </c>
      <c r="G64" s="910">
        <v>0</v>
      </c>
      <c r="H64" s="906">
        <v>0</v>
      </c>
      <c r="I64" s="982" t="s">
        <v>396</v>
      </c>
      <c r="J64" s="983" t="s">
        <v>396</v>
      </c>
      <c r="K64" s="767" t="s">
        <v>396</v>
      </c>
      <c r="L64" s="786" t="s">
        <v>457</v>
      </c>
      <c r="M64" s="930">
        <v>0</v>
      </c>
      <c r="N64" s="924">
        <v>0</v>
      </c>
      <c r="O64" s="924">
        <v>0</v>
      </c>
      <c r="P64" s="1442">
        <v>0</v>
      </c>
      <c r="Q64" s="910">
        <v>0</v>
      </c>
      <c r="R64" s="906">
        <v>0</v>
      </c>
      <c r="S64" s="982" t="s">
        <v>396</v>
      </c>
      <c r="T64" s="983" t="s">
        <v>396</v>
      </c>
    </row>
    <row r="65" spans="1:20">
      <c r="A65" s="785" t="s">
        <v>461</v>
      </c>
      <c r="B65" s="786" t="s">
        <v>462</v>
      </c>
      <c r="C65" s="930">
        <v>0</v>
      </c>
      <c r="D65" s="913">
        <v>0</v>
      </c>
      <c r="E65" s="913">
        <v>0</v>
      </c>
      <c r="F65" s="1439">
        <v>0</v>
      </c>
      <c r="G65" s="910">
        <v>0</v>
      </c>
      <c r="H65" s="906">
        <v>0</v>
      </c>
      <c r="I65" s="982" t="s">
        <v>396</v>
      </c>
      <c r="J65" s="983" t="s">
        <v>396</v>
      </c>
      <c r="K65" s="767" t="s">
        <v>396</v>
      </c>
      <c r="L65" s="786" t="s">
        <v>462</v>
      </c>
      <c r="M65" s="930">
        <v>1</v>
      </c>
      <c r="N65" s="924">
        <v>3.9079999999999999</v>
      </c>
      <c r="O65" s="924">
        <v>0</v>
      </c>
      <c r="P65" s="1442">
        <v>7.5910000000000002</v>
      </c>
      <c r="Q65" s="910">
        <v>650</v>
      </c>
      <c r="R65" s="906">
        <v>5.2586483802050349E-4</v>
      </c>
      <c r="S65" s="982">
        <v>20</v>
      </c>
      <c r="T65" s="984">
        <v>11.51</v>
      </c>
    </row>
    <row r="66" spans="1:20">
      <c r="A66" s="785" t="s">
        <v>463</v>
      </c>
      <c r="B66" s="786" t="s">
        <v>180</v>
      </c>
      <c r="C66" s="930">
        <v>0</v>
      </c>
      <c r="D66" s="913">
        <v>0</v>
      </c>
      <c r="E66" s="913">
        <v>0</v>
      </c>
      <c r="F66" s="1439">
        <v>0</v>
      </c>
      <c r="G66" s="910">
        <v>0</v>
      </c>
      <c r="H66" s="906">
        <v>0</v>
      </c>
      <c r="I66" s="982" t="s">
        <v>396</v>
      </c>
      <c r="J66" s="983" t="s">
        <v>396</v>
      </c>
      <c r="K66" s="767" t="s">
        <v>396</v>
      </c>
      <c r="L66" s="786" t="s">
        <v>180</v>
      </c>
      <c r="M66" s="930">
        <v>0</v>
      </c>
      <c r="N66" s="924">
        <v>0</v>
      </c>
      <c r="O66" s="924">
        <v>0</v>
      </c>
      <c r="P66" s="1442">
        <v>0</v>
      </c>
      <c r="Q66" s="910">
        <v>0</v>
      </c>
      <c r="R66" s="906">
        <v>0</v>
      </c>
      <c r="S66" s="982" t="s">
        <v>396</v>
      </c>
      <c r="T66" s="983" t="s">
        <v>396</v>
      </c>
    </row>
    <row r="67" spans="1:20">
      <c r="A67" s="785" t="s">
        <v>464</v>
      </c>
      <c r="B67" s="786" t="s">
        <v>465</v>
      </c>
      <c r="C67" s="930">
        <v>0</v>
      </c>
      <c r="D67" s="913">
        <v>0</v>
      </c>
      <c r="E67" s="913">
        <v>0</v>
      </c>
      <c r="F67" s="1439">
        <v>0</v>
      </c>
      <c r="G67" s="910">
        <v>0</v>
      </c>
      <c r="H67" s="906">
        <v>0</v>
      </c>
      <c r="I67" s="982" t="s">
        <v>396</v>
      </c>
      <c r="J67" s="983" t="s">
        <v>396</v>
      </c>
      <c r="K67" s="767" t="s">
        <v>396</v>
      </c>
      <c r="L67" s="786" t="s">
        <v>465</v>
      </c>
      <c r="M67" s="930">
        <v>14</v>
      </c>
      <c r="N67" s="924">
        <v>51.772771458754697</v>
      </c>
      <c r="O67" s="924">
        <v>0</v>
      </c>
      <c r="P67" s="1442">
        <v>0.74861151661091996</v>
      </c>
      <c r="Q67" s="910">
        <v>2680.75</v>
      </c>
      <c r="R67" s="906">
        <v>2.168787945420715E-3</v>
      </c>
      <c r="S67" s="982" t="s">
        <v>419</v>
      </c>
      <c r="T67" s="983" t="s">
        <v>410</v>
      </c>
    </row>
    <row r="68" spans="1:20">
      <c r="A68" s="785" t="s">
        <v>466</v>
      </c>
      <c r="B68" s="786" t="s">
        <v>453</v>
      </c>
      <c r="C68" s="930">
        <v>0</v>
      </c>
      <c r="D68" s="913">
        <v>0</v>
      </c>
      <c r="E68" s="913">
        <v>0</v>
      </c>
      <c r="F68" s="1439">
        <v>0</v>
      </c>
      <c r="G68" s="910">
        <v>0</v>
      </c>
      <c r="H68" s="906">
        <v>0</v>
      </c>
      <c r="I68" s="982" t="s">
        <v>396</v>
      </c>
      <c r="J68" s="983" t="s">
        <v>396</v>
      </c>
      <c r="K68" s="767" t="s">
        <v>396</v>
      </c>
      <c r="L68" s="786" t="s">
        <v>453</v>
      </c>
      <c r="M68" s="930">
        <v>0</v>
      </c>
      <c r="N68" s="924">
        <v>0</v>
      </c>
      <c r="O68" s="924">
        <v>0</v>
      </c>
      <c r="P68" s="1442">
        <v>0</v>
      </c>
      <c r="Q68" s="910">
        <v>0</v>
      </c>
      <c r="R68" s="906">
        <v>0</v>
      </c>
      <c r="S68" s="982" t="s">
        <v>396</v>
      </c>
      <c r="T68" s="983" t="s">
        <v>396</v>
      </c>
    </row>
    <row r="69" spans="1:20">
      <c r="A69" s="785" t="s">
        <v>467</v>
      </c>
      <c r="B69" s="786" t="s">
        <v>457</v>
      </c>
      <c r="C69" s="930">
        <v>0</v>
      </c>
      <c r="D69" s="913">
        <v>0</v>
      </c>
      <c r="E69" s="913">
        <v>0</v>
      </c>
      <c r="F69" s="1439">
        <v>0</v>
      </c>
      <c r="G69" s="910">
        <v>0</v>
      </c>
      <c r="H69" s="906">
        <v>0</v>
      </c>
      <c r="I69" s="982" t="s">
        <v>396</v>
      </c>
      <c r="J69" s="983" t="s">
        <v>396</v>
      </c>
      <c r="K69" s="767" t="s">
        <v>396</v>
      </c>
      <c r="L69" s="786" t="s">
        <v>457</v>
      </c>
      <c r="M69" s="930">
        <v>0</v>
      </c>
      <c r="N69" s="924">
        <v>0</v>
      </c>
      <c r="O69" s="924">
        <v>0</v>
      </c>
      <c r="P69" s="1442">
        <v>0</v>
      </c>
      <c r="Q69" s="910">
        <v>0</v>
      </c>
      <c r="R69" s="906">
        <v>0</v>
      </c>
      <c r="S69" s="982" t="s">
        <v>396</v>
      </c>
      <c r="T69" s="983" t="s">
        <v>396</v>
      </c>
    </row>
    <row r="70" spans="1:20">
      <c r="A70" s="785" t="s">
        <v>468</v>
      </c>
      <c r="B70" s="786" t="s">
        <v>180</v>
      </c>
      <c r="C70" s="930">
        <v>0</v>
      </c>
      <c r="D70" s="913">
        <v>0</v>
      </c>
      <c r="E70" s="913">
        <v>0</v>
      </c>
      <c r="F70" s="1439">
        <v>0</v>
      </c>
      <c r="G70" s="910">
        <v>0</v>
      </c>
      <c r="H70" s="906">
        <v>0</v>
      </c>
      <c r="I70" s="982" t="s">
        <v>396</v>
      </c>
      <c r="J70" s="983" t="s">
        <v>396</v>
      </c>
      <c r="K70" s="767" t="s">
        <v>396</v>
      </c>
      <c r="L70" s="786" t="s">
        <v>180</v>
      </c>
      <c r="M70" s="930">
        <v>0</v>
      </c>
      <c r="N70" s="924">
        <v>0</v>
      </c>
      <c r="O70" s="924">
        <v>0</v>
      </c>
      <c r="P70" s="1442">
        <v>0</v>
      </c>
      <c r="Q70" s="910">
        <v>0</v>
      </c>
      <c r="R70" s="906">
        <v>0</v>
      </c>
      <c r="S70" s="982" t="s">
        <v>396</v>
      </c>
      <c r="T70" s="983" t="s">
        <v>396</v>
      </c>
    </row>
    <row r="71" spans="1:20">
      <c r="A71" s="785" t="s">
        <v>469</v>
      </c>
      <c r="B71" s="786" t="s">
        <v>457</v>
      </c>
      <c r="C71" s="930">
        <v>0</v>
      </c>
      <c r="D71" s="913">
        <v>0</v>
      </c>
      <c r="E71" s="913">
        <v>0</v>
      </c>
      <c r="F71" s="1439">
        <v>0</v>
      </c>
      <c r="G71" s="910">
        <v>0</v>
      </c>
      <c r="H71" s="906">
        <v>0</v>
      </c>
      <c r="I71" s="982" t="s">
        <v>396</v>
      </c>
      <c r="J71" s="983" t="s">
        <v>396</v>
      </c>
      <c r="K71" s="767" t="s">
        <v>396</v>
      </c>
      <c r="L71" s="786" t="s">
        <v>457</v>
      </c>
      <c r="M71" s="930">
        <v>0</v>
      </c>
      <c r="N71" s="924">
        <v>0</v>
      </c>
      <c r="O71" s="924">
        <v>0</v>
      </c>
      <c r="P71" s="1442">
        <v>0</v>
      </c>
      <c r="Q71" s="910">
        <v>0</v>
      </c>
      <c r="R71" s="906">
        <v>0</v>
      </c>
      <c r="S71" s="982" t="s">
        <v>396</v>
      </c>
      <c r="T71" s="983" t="s">
        <v>396</v>
      </c>
    </row>
    <row r="72" spans="1:20">
      <c r="A72" s="785" t="s">
        <v>470</v>
      </c>
      <c r="B72" s="786" t="s">
        <v>179</v>
      </c>
      <c r="C72" s="930">
        <v>18</v>
      </c>
      <c r="D72" s="913">
        <v>0</v>
      </c>
      <c r="E72" s="913">
        <v>0</v>
      </c>
      <c r="F72" s="1439">
        <v>0.1</v>
      </c>
      <c r="G72" s="910">
        <v>3312.25</v>
      </c>
      <c r="H72" s="906">
        <v>3.1782559984094572E-2</v>
      </c>
      <c r="I72" s="982">
        <v>15</v>
      </c>
      <c r="J72" s="984">
        <v>63.44</v>
      </c>
      <c r="K72" s="767" t="s">
        <v>396</v>
      </c>
      <c r="L72" s="786" t="s">
        <v>179</v>
      </c>
      <c r="M72" s="930">
        <v>99</v>
      </c>
      <c r="N72" s="924">
        <v>2543.0513484813155</v>
      </c>
      <c r="O72" s="924">
        <v>0</v>
      </c>
      <c r="P72" s="1442">
        <v>802.21985337420699</v>
      </c>
      <c r="Q72" s="910">
        <v>18294.900000000001</v>
      </c>
      <c r="R72" s="906">
        <v>1.0084388645295038E-2</v>
      </c>
      <c r="S72" s="982">
        <v>15</v>
      </c>
      <c r="T72" s="984">
        <v>1745.28</v>
      </c>
    </row>
    <row r="73" spans="1:20">
      <c r="A73" s="785" t="s">
        <v>471</v>
      </c>
      <c r="B73" s="786" t="s">
        <v>457</v>
      </c>
      <c r="C73" s="930">
        <v>0</v>
      </c>
      <c r="D73" s="913">
        <v>0</v>
      </c>
      <c r="E73" s="913">
        <v>0</v>
      </c>
      <c r="F73" s="1439">
        <v>0</v>
      </c>
      <c r="G73" s="910">
        <v>0</v>
      </c>
      <c r="H73" s="906">
        <v>0</v>
      </c>
      <c r="I73" s="982" t="s">
        <v>396</v>
      </c>
      <c r="J73" s="983" t="s">
        <v>396</v>
      </c>
      <c r="K73" s="767" t="s">
        <v>396</v>
      </c>
      <c r="L73" s="786" t="s">
        <v>457</v>
      </c>
      <c r="M73" s="930">
        <v>0</v>
      </c>
      <c r="N73" s="924">
        <v>0</v>
      </c>
      <c r="O73" s="924">
        <v>0</v>
      </c>
      <c r="P73" s="1442">
        <v>0</v>
      </c>
      <c r="Q73" s="910">
        <v>0</v>
      </c>
      <c r="R73" s="906">
        <v>0</v>
      </c>
      <c r="S73" s="982" t="s">
        <v>396</v>
      </c>
      <c r="T73" s="983" t="s">
        <v>396</v>
      </c>
    </row>
    <row r="74" spans="1:20" ht="14.25">
      <c r="A74" s="776" t="s">
        <v>472</v>
      </c>
      <c r="B74" s="775" t="s">
        <v>396</v>
      </c>
      <c r="C74" s="932"/>
      <c r="D74" s="916"/>
      <c r="E74" s="915"/>
      <c r="F74" s="915"/>
      <c r="G74" s="911"/>
      <c r="H74" s="1445"/>
      <c r="I74" s="985" t="s">
        <v>396</v>
      </c>
      <c r="J74" s="985" t="s">
        <v>396</v>
      </c>
      <c r="K74" s="767" t="s">
        <v>396</v>
      </c>
      <c r="L74" s="775" t="s">
        <v>396</v>
      </c>
      <c r="M74" s="932"/>
      <c r="N74" s="926"/>
      <c r="O74" s="927"/>
      <c r="P74" s="927"/>
      <c r="Q74" s="911"/>
      <c r="R74" s="1445"/>
      <c r="S74" s="985" t="s">
        <v>396</v>
      </c>
      <c r="T74" s="985" t="s">
        <v>396</v>
      </c>
    </row>
    <row r="75" spans="1:20">
      <c r="A75" s="1438" t="s">
        <v>473</v>
      </c>
      <c r="B75" s="786" t="s">
        <v>449</v>
      </c>
      <c r="C75" s="930">
        <v>0</v>
      </c>
      <c r="D75" s="913">
        <v>0</v>
      </c>
      <c r="E75" s="913">
        <v>0</v>
      </c>
      <c r="F75" s="1439">
        <v>0</v>
      </c>
      <c r="G75" s="910">
        <v>0</v>
      </c>
      <c r="H75" s="906">
        <v>0</v>
      </c>
      <c r="I75" s="982" t="s">
        <v>396</v>
      </c>
      <c r="J75" s="983" t="s">
        <v>396</v>
      </c>
      <c r="K75" s="767" t="s">
        <v>396</v>
      </c>
      <c r="L75" s="786" t="s">
        <v>449</v>
      </c>
      <c r="M75" s="930">
        <v>0</v>
      </c>
      <c r="N75" s="924">
        <v>0</v>
      </c>
      <c r="O75" s="924">
        <v>0</v>
      </c>
      <c r="P75" s="1442">
        <v>0</v>
      </c>
      <c r="Q75" s="910">
        <v>0</v>
      </c>
      <c r="R75" s="906">
        <v>0</v>
      </c>
      <c r="S75" s="982" t="s">
        <v>396</v>
      </c>
      <c r="T75" s="983" t="s">
        <v>396</v>
      </c>
    </row>
    <row r="76" spans="1:20">
      <c r="A76" s="782" t="s">
        <v>474</v>
      </c>
      <c r="B76" s="786" t="s">
        <v>180</v>
      </c>
      <c r="C76" s="930">
        <v>1</v>
      </c>
      <c r="D76" s="913">
        <v>0</v>
      </c>
      <c r="E76" s="913">
        <v>0</v>
      </c>
      <c r="F76" s="1439">
        <v>0</v>
      </c>
      <c r="G76" s="910">
        <v>31.5</v>
      </c>
      <c r="H76" s="906">
        <v>3.0225696716702511E-4</v>
      </c>
      <c r="I76" s="982" t="s">
        <v>419</v>
      </c>
      <c r="J76" s="983" t="s">
        <v>410</v>
      </c>
      <c r="K76" s="767" t="s">
        <v>396</v>
      </c>
      <c r="L76" s="786" t="s">
        <v>180</v>
      </c>
      <c r="M76" s="930">
        <v>0</v>
      </c>
      <c r="N76" s="924">
        <v>0</v>
      </c>
      <c r="O76" s="924">
        <v>0</v>
      </c>
      <c r="P76" s="1442">
        <v>0</v>
      </c>
      <c r="Q76" s="910">
        <v>0</v>
      </c>
      <c r="R76" s="906">
        <v>0</v>
      </c>
      <c r="S76" s="982" t="s">
        <v>396</v>
      </c>
      <c r="T76" s="983" t="s">
        <v>396</v>
      </c>
    </row>
    <row r="77" spans="1:20">
      <c r="A77" s="782" t="s">
        <v>475</v>
      </c>
      <c r="B77" s="786" t="s">
        <v>179</v>
      </c>
      <c r="C77" s="930">
        <v>1</v>
      </c>
      <c r="D77" s="913">
        <v>0</v>
      </c>
      <c r="E77" s="913">
        <v>0</v>
      </c>
      <c r="F77" s="1439">
        <v>0</v>
      </c>
      <c r="G77" s="910">
        <v>315</v>
      </c>
      <c r="H77" s="906">
        <v>3.0225696716702512E-3</v>
      </c>
      <c r="I77" s="982" t="s">
        <v>419</v>
      </c>
      <c r="J77" s="983" t="s">
        <v>410</v>
      </c>
      <c r="K77" s="767" t="s">
        <v>396</v>
      </c>
      <c r="L77" s="786" t="s">
        <v>179</v>
      </c>
      <c r="M77" s="930">
        <v>2</v>
      </c>
      <c r="N77" s="924">
        <v>0</v>
      </c>
      <c r="O77" s="924">
        <v>0</v>
      </c>
      <c r="P77" s="1442">
        <v>0</v>
      </c>
      <c r="Q77" s="910">
        <v>592.5</v>
      </c>
      <c r="R77" s="906">
        <v>4.7934602542638204E-4</v>
      </c>
      <c r="S77" s="982" t="s">
        <v>419</v>
      </c>
      <c r="T77" s="983" t="s">
        <v>410</v>
      </c>
    </row>
    <row r="78" spans="1:20">
      <c r="A78" s="782" t="s">
        <v>476</v>
      </c>
      <c r="B78" s="786" t="s">
        <v>453</v>
      </c>
      <c r="C78" s="930">
        <v>18</v>
      </c>
      <c r="D78" s="913">
        <v>0</v>
      </c>
      <c r="E78" s="913">
        <v>0</v>
      </c>
      <c r="F78" s="1439">
        <v>0</v>
      </c>
      <c r="G78" s="910">
        <v>2550</v>
      </c>
      <c r="H78" s="906">
        <v>2.0150464477801673E-2</v>
      </c>
      <c r="I78" s="982" t="s">
        <v>419</v>
      </c>
      <c r="J78" s="983" t="s">
        <v>410</v>
      </c>
      <c r="K78" s="767" t="s">
        <v>396</v>
      </c>
      <c r="L78" s="786" t="s">
        <v>453</v>
      </c>
      <c r="M78" s="930">
        <v>132</v>
      </c>
      <c r="N78" s="924">
        <v>0</v>
      </c>
      <c r="O78" s="924">
        <v>0</v>
      </c>
      <c r="P78" s="1442">
        <v>0</v>
      </c>
      <c r="Q78" s="910">
        <v>20510</v>
      </c>
      <c r="R78" s="906">
        <v>1.0646740412845886E-2</v>
      </c>
      <c r="S78" s="982" t="s">
        <v>419</v>
      </c>
      <c r="T78" s="983" t="s">
        <v>410</v>
      </c>
    </row>
    <row r="79" spans="1:20">
      <c r="A79" s="782" t="s">
        <v>477</v>
      </c>
      <c r="B79" s="786" t="s">
        <v>180</v>
      </c>
      <c r="C79" s="930">
        <v>0</v>
      </c>
      <c r="D79" s="913">
        <v>0</v>
      </c>
      <c r="E79" s="913">
        <v>0</v>
      </c>
      <c r="F79" s="1439">
        <v>0</v>
      </c>
      <c r="G79" s="910">
        <v>0</v>
      </c>
      <c r="H79" s="906">
        <v>0</v>
      </c>
      <c r="I79" s="982" t="s">
        <v>396</v>
      </c>
      <c r="J79" s="983" t="s">
        <v>396</v>
      </c>
      <c r="K79" s="767" t="s">
        <v>396</v>
      </c>
      <c r="L79" s="786" t="s">
        <v>180</v>
      </c>
      <c r="M79" s="930">
        <v>1</v>
      </c>
      <c r="N79" s="924">
        <v>252</v>
      </c>
      <c r="O79" s="924">
        <v>-1.4</v>
      </c>
      <c r="P79" s="1442">
        <v>0</v>
      </c>
      <c r="Q79" s="910">
        <v>630</v>
      </c>
      <c r="R79" s="906">
        <v>5.0968438146602646E-4</v>
      </c>
      <c r="S79" s="982">
        <v>5</v>
      </c>
      <c r="T79" s="983" t="s">
        <v>410</v>
      </c>
    </row>
    <row r="80" spans="1:20">
      <c r="A80" s="782" t="s">
        <v>303</v>
      </c>
      <c r="B80" s="786" t="s">
        <v>180</v>
      </c>
      <c r="C80" s="930">
        <v>17</v>
      </c>
      <c r="D80" s="913">
        <v>5040.4799999999996</v>
      </c>
      <c r="E80" s="913">
        <v>5.293000000000001</v>
      </c>
      <c r="F80" s="1439">
        <v>0</v>
      </c>
      <c r="G80" s="910">
        <v>4675</v>
      </c>
      <c r="H80" s="906">
        <v>3.6942518209303069E-2</v>
      </c>
      <c r="I80" s="982">
        <v>15</v>
      </c>
      <c r="J80" s="983" t="s">
        <v>410</v>
      </c>
      <c r="K80" s="767" t="s">
        <v>396</v>
      </c>
      <c r="L80" s="786" t="s">
        <v>180</v>
      </c>
      <c r="M80" s="930">
        <v>45</v>
      </c>
      <c r="N80" s="924">
        <v>11762.173999999999</v>
      </c>
      <c r="O80" s="924">
        <v>11.342000000000002</v>
      </c>
      <c r="P80" s="1442">
        <v>0</v>
      </c>
      <c r="Q80" s="910">
        <v>12315</v>
      </c>
      <c r="R80" s="906">
        <v>5.735971848562108E-3</v>
      </c>
      <c r="S80" s="982">
        <v>15</v>
      </c>
      <c r="T80" s="983" t="s">
        <v>410</v>
      </c>
    </row>
    <row r="81" spans="1:20">
      <c r="A81" s="782" t="s">
        <v>478</v>
      </c>
      <c r="B81" s="786" t="s">
        <v>180</v>
      </c>
      <c r="C81" s="930">
        <v>0</v>
      </c>
      <c r="D81" s="913">
        <v>0</v>
      </c>
      <c r="E81" s="913">
        <v>0</v>
      </c>
      <c r="F81" s="1439">
        <v>0</v>
      </c>
      <c r="G81" s="910">
        <v>0</v>
      </c>
      <c r="H81" s="906">
        <v>0</v>
      </c>
      <c r="I81" s="982" t="s">
        <v>396</v>
      </c>
      <c r="J81" s="983" t="s">
        <v>396</v>
      </c>
      <c r="K81" s="767" t="s">
        <v>396</v>
      </c>
      <c r="L81" s="786" t="s">
        <v>180</v>
      </c>
      <c r="M81" s="930">
        <v>0</v>
      </c>
      <c r="N81" s="924">
        <v>0</v>
      </c>
      <c r="O81" s="924">
        <v>0</v>
      </c>
      <c r="P81" s="1442">
        <v>0</v>
      </c>
      <c r="Q81" s="910">
        <v>0</v>
      </c>
      <c r="R81" s="906">
        <v>0</v>
      </c>
      <c r="S81" s="982" t="s">
        <v>396</v>
      </c>
      <c r="T81" s="983" t="s">
        <v>396</v>
      </c>
    </row>
    <row r="82" spans="1:20">
      <c r="A82" s="782" t="s">
        <v>479</v>
      </c>
      <c r="B82" s="786" t="s">
        <v>180</v>
      </c>
      <c r="C82" s="930">
        <v>19</v>
      </c>
      <c r="D82" s="913">
        <v>155.233638302</v>
      </c>
      <c r="E82" s="913">
        <v>7.2215378000000024E-2</v>
      </c>
      <c r="F82" s="1439">
        <v>0</v>
      </c>
      <c r="G82" s="910">
        <v>1235</v>
      </c>
      <c r="H82" s="906">
        <v>9.9792776461494013E-3</v>
      </c>
      <c r="I82" s="982">
        <v>1</v>
      </c>
      <c r="J82" s="983" t="s">
        <v>410</v>
      </c>
      <c r="K82" s="767" t="s">
        <v>396</v>
      </c>
      <c r="L82" s="786" t="s">
        <v>180</v>
      </c>
      <c r="M82" s="930">
        <v>75</v>
      </c>
      <c r="N82" s="924">
        <v>629.18999999999971</v>
      </c>
      <c r="O82" s="924">
        <v>0.27740000000000015</v>
      </c>
      <c r="P82" s="1442">
        <v>26.61</v>
      </c>
      <c r="Q82" s="910">
        <v>4928</v>
      </c>
      <c r="R82" s="906">
        <v>2.3040970133575292E-3</v>
      </c>
      <c r="S82" s="982">
        <v>1</v>
      </c>
      <c r="T82" s="983" t="s">
        <v>410</v>
      </c>
    </row>
    <row r="83" spans="1:20">
      <c r="A83" s="782" t="s">
        <v>480</v>
      </c>
      <c r="B83" s="786" t="s">
        <v>180</v>
      </c>
      <c r="C83" s="930">
        <v>17</v>
      </c>
      <c r="D83" s="913">
        <v>838.57393999999977</v>
      </c>
      <c r="E83" s="913">
        <v>0.28857344000000001</v>
      </c>
      <c r="F83" s="1439">
        <v>-5.6061059999999996E-2</v>
      </c>
      <c r="G83" s="910">
        <v>7330</v>
      </c>
      <c r="H83" s="906">
        <v>5.8532301578376293E-2</v>
      </c>
      <c r="I83" s="982">
        <v>3</v>
      </c>
      <c r="J83" s="983" t="s">
        <v>410</v>
      </c>
      <c r="K83" s="767" t="s">
        <v>396</v>
      </c>
      <c r="L83" s="786" t="s">
        <v>180</v>
      </c>
      <c r="M83" s="930">
        <v>16</v>
      </c>
      <c r="N83" s="924">
        <v>838.47999999999979</v>
      </c>
      <c r="O83" s="924">
        <v>0.92740000000000011</v>
      </c>
      <c r="P83" s="1442">
        <v>0</v>
      </c>
      <c r="Q83" s="910">
        <v>6355</v>
      </c>
      <c r="R83" s="906">
        <v>4.4779413514515181E-3</v>
      </c>
      <c r="S83" s="982">
        <v>3</v>
      </c>
      <c r="T83" s="983" t="s">
        <v>410</v>
      </c>
    </row>
    <row r="84" spans="1:20" ht="25.5">
      <c r="A84" s="782" t="s">
        <v>481</v>
      </c>
      <c r="B84" s="786" t="s">
        <v>180</v>
      </c>
      <c r="C84" s="930">
        <v>0</v>
      </c>
      <c r="D84" s="913">
        <v>0</v>
      </c>
      <c r="E84" s="913">
        <v>0</v>
      </c>
      <c r="F84" s="1439">
        <v>0</v>
      </c>
      <c r="G84" s="910">
        <v>0</v>
      </c>
      <c r="H84" s="906">
        <v>0</v>
      </c>
      <c r="I84" s="982" t="s">
        <v>396</v>
      </c>
      <c r="J84" s="983" t="s">
        <v>396</v>
      </c>
      <c r="K84" s="767" t="s">
        <v>396</v>
      </c>
      <c r="L84" s="786" t="s">
        <v>180</v>
      </c>
      <c r="M84" s="930">
        <v>0</v>
      </c>
      <c r="N84" s="924">
        <v>0</v>
      </c>
      <c r="O84" s="924">
        <v>0</v>
      </c>
      <c r="P84" s="1442">
        <v>0</v>
      </c>
      <c r="Q84" s="910">
        <v>0</v>
      </c>
      <c r="R84" s="906">
        <v>0</v>
      </c>
      <c r="S84" s="982" t="s">
        <v>396</v>
      </c>
      <c r="T84" s="983" t="s">
        <v>396</v>
      </c>
    </row>
    <row r="85" spans="1:20" ht="25.5">
      <c r="A85" s="782" t="s">
        <v>482</v>
      </c>
      <c r="B85" s="786" t="s">
        <v>180</v>
      </c>
      <c r="C85" s="930">
        <v>0</v>
      </c>
      <c r="D85" s="913">
        <v>0</v>
      </c>
      <c r="E85" s="913">
        <v>0</v>
      </c>
      <c r="F85" s="1439">
        <v>0</v>
      </c>
      <c r="G85" s="910">
        <v>0</v>
      </c>
      <c r="H85" s="906">
        <v>0</v>
      </c>
      <c r="I85" s="982" t="s">
        <v>396</v>
      </c>
      <c r="J85" s="983" t="s">
        <v>396</v>
      </c>
      <c r="K85" s="767" t="s">
        <v>396</v>
      </c>
      <c r="L85" s="786" t="s">
        <v>180</v>
      </c>
      <c r="M85" s="930">
        <v>0</v>
      </c>
      <c r="N85" s="924">
        <v>0</v>
      </c>
      <c r="O85" s="924">
        <v>0</v>
      </c>
      <c r="P85" s="1442">
        <v>0</v>
      </c>
      <c r="Q85" s="910">
        <v>0</v>
      </c>
      <c r="R85" s="906">
        <v>0</v>
      </c>
      <c r="S85" s="982" t="s">
        <v>396</v>
      </c>
      <c r="T85" s="983" t="s">
        <v>396</v>
      </c>
    </row>
    <row r="86" spans="1:20" ht="25.5">
      <c r="A86" s="782" t="s">
        <v>483</v>
      </c>
      <c r="B86" s="786" t="s">
        <v>180</v>
      </c>
      <c r="C86" s="930">
        <v>0</v>
      </c>
      <c r="D86" s="913">
        <v>0</v>
      </c>
      <c r="E86" s="913">
        <v>0</v>
      </c>
      <c r="F86" s="1439">
        <v>0</v>
      </c>
      <c r="G86" s="910">
        <v>0</v>
      </c>
      <c r="H86" s="906">
        <v>0</v>
      </c>
      <c r="I86" s="982" t="s">
        <v>396</v>
      </c>
      <c r="J86" s="983" t="s">
        <v>396</v>
      </c>
      <c r="K86" s="767" t="s">
        <v>396</v>
      </c>
      <c r="L86" s="786" t="s">
        <v>180</v>
      </c>
      <c r="M86" s="930">
        <v>0</v>
      </c>
      <c r="N86" s="924">
        <v>0</v>
      </c>
      <c r="O86" s="924">
        <v>0</v>
      </c>
      <c r="P86" s="1442">
        <v>0</v>
      </c>
      <c r="Q86" s="910">
        <v>0</v>
      </c>
      <c r="R86" s="906">
        <v>0</v>
      </c>
      <c r="S86" s="982" t="s">
        <v>396</v>
      </c>
      <c r="T86" s="983" t="s">
        <v>396</v>
      </c>
    </row>
    <row r="87" spans="1:20" s="708" customFormat="1" ht="25.5">
      <c r="A87" s="782" t="s">
        <v>484</v>
      </c>
      <c r="B87" s="786" t="s">
        <v>180</v>
      </c>
      <c r="C87" s="930">
        <v>0</v>
      </c>
      <c r="D87" s="913">
        <v>0</v>
      </c>
      <c r="E87" s="913">
        <v>0</v>
      </c>
      <c r="F87" s="1439">
        <v>0</v>
      </c>
      <c r="G87" s="910">
        <v>0</v>
      </c>
      <c r="H87" s="906">
        <v>0</v>
      </c>
      <c r="I87" s="982" t="s">
        <v>396</v>
      </c>
      <c r="J87" s="983" t="s">
        <v>396</v>
      </c>
      <c r="K87" s="767" t="s">
        <v>396</v>
      </c>
      <c r="L87" s="786" t="s">
        <v>180</v>
      </c>
      <c r="M87" s="930">
        <v>0</v>
      </c>
      <c r="N87" s="924">
        <v>0</v>
      </c>
      <c r="O87" s="924">
        <v>0</v>
      </c>
      <c r="P87" s="1442">
        <v>0</v>
      </c>
      <c r="Q87" s="910">
        <v>0</v>
      </c>
      <c r="R87" s="906">
        <v>0</v>
      </c>
      <c r="S87" s="982" t="s">
        <v>396</v>
      </c>
      <c r="T87" s="983" t="s">
        <v>396</v>
      </c>
    </row>
    <row r="88" spans="1:20" ht="25.5">
      <c r="A88" s="782" t="s">
        <v>485</v>
      </c>
      <c r="B88" s="786" t="s">
        <v>180</v>
      </c>
      <c r="C88" s="930">
        <v>0</v>
      </c>
      <c r="D88" s="913">
        <v>0</v>
      </c>
      <c r="E88" s="913">
        <v>0</v>
      </c>
      <c r="F88" s="1439">
        <v>0</v>
      </c>
      <c r="G88" s="910">
        <v>0</v>
      </c>
      <c r="H88" s="906">
        <v>0</v>
      </c>
      <c r="I88" s="982" t="s">
        <v>396</v>
      </c>
      <c r="J88" s="983" t="s">
        <v>396</v>
      </c>
      <c r="K88" s="767" t="s">
        <v>396</v>
      </c>
      <c r="L88" s="786" t="s">
        <v>180</v>
      </c>
      <c r="M88" s="930">
        <v>0</v>
      </c>
      <c r="N88" s="924">
        <v>0</v>
      </c>
      <c r="O88" s="924">
        <v>0</v>
      </c>
      <c r="P88" s="1442">
        <v>0</v>
      </c>
      <c r="Q88" s="910">
        <v>0</v>
      </c>
      <c r="R88" s="906">
        <v>0</v>
      </c>
      <c r="S88" s="982" t="s">
        <v>396</v>
      </c>
      <c r="T88" s="983" t="s">
        <v>396</v>
      </c>
    </row>
    <row r="89" spans="1:20">
      <c r="A89" s="782" t="s">
        <v>486</v>
      </c>
      <c r="B89" s="786" t="s">
        <v>180</v>
      </c>
      <c r="C89" s="930">
        <v>0</v>
      </c>
      <c r="D89" s="913">
        <v>0</v>
      </c>
      <c r="E89" s="913">
        <v>0</v>
      </c>
      <c r="F89" s="1439">
        <v>0</v>
      </c>
      <c r="G89" s="910">
        <v>0</v>
      </c>
      <c r="H89" s="906">
        <v>0</v>
      </c>
      <c r="I89" s="982" t="s">
        <v>396</v>
      </c>
      <c r="J89" s="983" t="s">
        <v>396</v>
      </c>
      <c r="K89" s="767" t="s">
        <v>396</v>
      </c>
      <c r="L89" s="786" t="s">
        <v>180</v>
      </c>
      <c r="M89" s="930">
        <v>1</v>
      </c>
      <c r="N89" s="924">
        <v>0</v>
      </c>
      <c r="O89" s="924">
        <v>0</v>
      </c>
      <c r="P89" s="1442">
        <v>2.589</v>
      </c>
      <c r="Q89" s="910">
        <v>6060</v>
      </c>
      <c r="R89" s="906">
        <v>4.9026783360065409E-3</v>
      </c>
      <c r="S89" s="982">
        <v>20</v>
      </c>
      <c r="T89" s="984">
        <v>4</v>
      </c>
    </row>
    <row r="90" spans="1:20">
      <c r="A90" s="782" t="s">
        <v>487</v>
      </c>
      <c r="B90" s="786" t="s">
        <v>180</v>
      </c>
      <c r="C90" s="930">
        <v>0</v>
      </c>
      <c r="D90" s="913">
        <v>0</v>
      </c>
      <c r="E90" s="913">
        <v>0</v>
      </c>
      <c r="F90" s="1439">
        <v>0</v>
      </c>
      <c r="G90" s="910">
        <v>0</v>
      </c>
      <c r="H90" s="906">
        <v>0</v>
      </c>
      <c r="I90" s="982" t="s">
        <v>396</v>
      </c>
      <c r="J90" s="983" t="s">
        <v>396</v>
      </c>
      <c r="K90" s="767" t="s">
        <v>396</v>
      </c>
      <c r="L90" s="786" t="s">
        <v>180</v>
      </c>
      <c r="M90" s="930">
        <v>0</v>
      </c>
      <c r="N90" s="924">
        <v>0</v>
      </c>
      <c r="O90" s="924">
        <v>0</v>
      </c>
      <c r="P90" s="1442">
        <v>0</v>
      </c>
      <c r="Q90" s="910">
        <v>0</v>
      </c>
      <c r="R90" s="906">
        <v>0</v>
      </c>
      <c r="S90" s="982" t="s">
        <v>396</v>
      </c>
      <c r="T90" s="983" t="s">
        <v>396</v>
      </c>
    </row>
    <row r="91" spans="1:20">
      <c r="A91" s="782" t="s">
        <v>488</v>
      </c>
      <c r="B91" s="786" t="s">
        <v>180</v>
      </c>
      <c r="C91" s="930">
        <v>0</v>
      </c>
      <c r="D91" s="913">
        <v>0</v>
      </c>
      <c r="E91" s="913">
        <v>0</v>
      </c>
      <c r="F91" s="1439">
        <v>0</v>
      </c>
      <c r="G91" s="910">
        <v>0</v>
      </c>
      <c r="H91" s="906">
        <v>0</v>
      </c>
      <c r="I91" s="982" t="s">
        <v>396</v>
      </c>
      <c r="J91" s="983" t="s">
        <v>396</v>
      </c>
      <c r="K91" s="767" t="s">
        <v>396</v>
      </c>
      <c r="L91" s="786" t="s">
        <v>180</v>
      </c>
      <c r="M91" s="930">
        <v>3</v>
      </c>
      <c r="N91" s="924">
        <v>5.0572483931852696</v>
      </c>
      <c r="O91" s="924">
        <v>0</v>
      </c>
      <c r="P91" s="1442">
        <v>163.29277090349518</v>
      </c>
      <c r="Q91" s="910">
        <v>15720</v>
      </c>
      <c r="R91" s="906">
        <v>1.2717838851818947E-2</v>
      </c>
      <c r="S91" s="982">
        <v>20</v>
      </c>
      <c r="T91" s="984">
        <v>763.8</v>
      </c>
    </row>
    <row r="92" spans="1:20">
      <c r="A92" s="782" t="s">
        <v>489</v>
      </c>
      <c r="B92" s="786" t="s">
        <v>180</v>
      </c>
      <c r="C92" s="930">
        <v>0</v>
      </c>
      <c r="D92" s="913">
        <v>0</v>
      </c>
      <c r="E92" s="913">
        <v>0</v>
      </c>
      <c r="F92" s="1439">
        <v>0</v>
      </c>
      <c r="G92" s="910">
        <v>0</v>
      </c>
      <c r="H92" s="906">
        <v>0</v>
      </c>
      <c r="I92" s="982" t="s">
        <v>396</v>
      </c>
      <c r="J92" s="983" t="s">
        <v>396</v>
      </c>
      <c r="K92" s="767" t="s">
        <v>396</v>
      </c>
      <c r="L92" s="786" t="s">
        <v>180</v>
      </c>
      <c r="M92" s="930">
        <v>1</v>
      </c>
      <c r="N92" s="924">
        <v>-0.05</v>
      </c>
      <c r="O92" s="924">
        <v>0</v>
      </c>
      <c r="P92" s="1442">
        <v>18.109000000000002</v>
      </c>
      <c r="Q92" s="910">
        <v>5925</v>
      </c>
      <c r="R92" s="906">
        <v>4.7934602542638203E-3</v>
      </c>
      <c r="S92" s="982">
        <v>20</v>
      </c>
      <c r="T92" s="984">
        <v>25</v>
      </c>
    </row>
    <row r="93" spans="1:20">
      <c r="A93" s="782" t="s">
        <v>490</v>
      </c>
      <c r="B93" s="786" t="s">
        <v>180</v>
      </c>
      <c r="C93" s="930">
        <v>0</v>
      </c>
      <c r="D93" s="913">
        <v>0</v>
      </c>
      <c r="E93" s="913">
        <v>0</v>
      </c>
      <c r="F93" s="1439">
        <v>0</v>
      </c>
      <c r="G93" s="910">
        <v>0</v>
      </c>
      <c r="H93" s="906">
        <v>0</v>
      </c>
      <c r="I93" s="982" t="s">
        <v>396</v>
      </c>
      <c r="J93" s="983" t="s">
        <v>396</v>
      </c>
      <c r="K93" s="767" t="s">
        <v>396</v>
      </c>
      <c r="L93" s="786" t="s">
        <v>180</v>
      </c>
      <c r="M93" s="930">
        <v>1</v>
      </c>
      <c r="N93" s="924">
        <v>2256.3989999999999</v>
      </c>
      <c r="O93" s="924">
        <v>0</v>
      </c>
      <c r="P93" s="1442">
        <v>1.0609999999999999</v>
      </c>
      <c r="Q93" s="910">
        <v>9555</v>
      </c>
      <c r="R93" s="906">
        <v>7.7302131189014014E-3</v>
      </c>
      <c r="S93" s="982">
        <v>15</v>
      </c>
      <c r="T93" s="984">
        <v>603</v>
      </c>
    </row>
    <row r="94" spans="1:20">
      <c r="A94" s="782" t="s">
        <v>491</v>
      </c>
      <c r="B94" s="786" t="s">
        <v>180</v>
      </c>
      <c r="C94" s="930">
        <v>0</v>
      </c>
      <c r="D94" s="913">
        <v>0</v>
      </c>
      <c r="E94" s="913">
        <v>0</v>
      </c>
      <c r="F94" s="1439">
        <v>0</v>
      </c>
      <c r="G94" s="910">
        <v>0</v>
      </c>
      <c r="H94" s="906">
        <v>0</v>
      </c>
      <c r="I94" s="982" t="s">
        <v>396</v>
      </c>
      <c r="J94" s="983" t="s">
        <v>396</v>
      </c>
      <c r="K94" s="767" t="s">
        <v>396</v>
      </c>
      <c r="L94" s="786" t="s">
        <v>180</v>
      </c>
      <c r="M94" s="930">
        <v>0</v>
      </c>
      <c r="N94" s="924">
        <v>0</v>
      </c>
      <c r="O94" s="924">
        <v>0</v>
      </c>
      <c r="P94" s="1442">
        <v>0</v>
      </c>
      <c r="Q94" s="910">
        <v>0</v>
      </c>
      <c r="R94" s="906">
        <v>0</v>
      </c>
      <c r="S94" s="982" t="s">
        <v>396</v>
      </c>
      <c r="T94" s="983" t="s">
        <v>396</v>
      </c>
    </row>
    <row r="95" spans="1:20">
      <c r="A95" s="782" t="s">
        <v>492</v>
      </c>
      <c r="B95" s="786" t="s">
        <v>180</v>
      </c>
      <c r="C95" s="930">
        <v>0</v>
      </c>
      <c r="D95" s="913">
        <v>0</v>
      </c>
      <c r="E95" s="913">
        <v>0</v>
      </c>
      <c r="F95" s="1439">
        <v>0</v>
      </c>
      <c r="G95" s="910">
        <v>0</v>
      </c>
      <c r="H95" s="906">
        <v>0</v>
      </c>
      <c r="I95" s="982" t="s">
        <v>396</v>
      </c>
      <c r="J95" s="983" t="s">
        <v>396</v>
      </c>
      <c r="K95" s="767" t="s">
        <v>396</v>
      </c>
      <c r="L95" s="786" t="s">
        <v>180</v>
      </c>
      <c r="M95" s="930">
        <v>0</v>
      </c>
      <c r="N95" s="924">
        <v>0</v>
      </c>
      <c r="O95" s="924">
        <v>0</v>
      </c>
      <c r="P95" s="1442">
        <v>0</v>
      </c>
      <c r="Q95" s="910">
        <v>0</v>
      </c>
      <c r="R95" s="906">
        <v>0</v>
      </c>
      <c r="S95" s="982" t="s">
        <v>396</v>
      </c>
      <c r="T95" s="983" t="s">
        <v>396</v>
      </c>
    </row>
    <row r="96" spans="1:20">
      <c r="A96" s="782" t="s">
        <v>493</v>
      </c>
      <c r="B96" s="786" t="s">
        <v>180</v>
      </c>
      <c r="C96" s="930">
        <v>0</v>
      </c>
      <c r="D96" s="913">
        <v>0</v>
      </c>
      <c r="E96" s="913">
        <v>0</v>
      </c>
      <c r="F96" s="1439">
        <v>0</v>
      </c>
      <c r="G96" s="910">
        <v>0</v>
      </c>
      <c r="H96" s="906">
        <v>0</v>
      </c>
      <c r="I96" s="982" t="s">
        <v>396</v>
      </c>
      <c r="J96" s="983" t="s">
        <v>396</v>
      </c>
      <c r="K96" s="767" t="s">
        <v>396</v>
      </c>
      <c r="L96" s="786" t="s">
        <v>180</v>
      </c>
      <c r="M96" s="930">
        <v>0</v>
      </c>
      <c r="N96" s="924">
        <v>0</v>
      </c>
      <c r="O96" s="924">
        <v>0</v>
      </c>
      <c r="P96" s="1442">
        <v>0</v>
      </c>
      <c r="Q96" s="910">
        <v>0</v>
      </c>
      <c r="R96" s="906">
        <v>0</v>
      </c>
      <c r="S96" s="982" t="s">
        <v>396</v>
      </c>
      <c r="T96" s="983" t="s">
        <v>396</v>
      </c>
    </row>
    <row r="97" spans="1:20">
      <c r="A97" s="782" t="s">
        <v>494</v>
      </c>
      <c r="B97" s="786" t="s">
        <v>180</v>
      </c>
      <c r="C97" s="930">
        <v>0</v>
      </c>
      <c r="D97" s="913">
        <v>0</v>
      </c>
      <c r="E97" s="913">
        <v>0</v>
      </c>
      <c r="F97" s="1439">
        <v>0</v>
      </c>
      <c r="G97" s="910">
        <v>0</v>
      </c>
      <c r="H97" s="906">
        <v>0</v>
      </c>
      <c r="I97" s="982" t="s">
        <v>396</v>
      </c>
      <c r="J97" s="983" t="s">
        <v>396</v>
      </c>
      <c r="K97" s="767" t="s">
        <v>396</v>
      </c>
      <c r="L97" s="786" t="s">
        <v>180</v>
      </c>
      <c r="M97" s="930">
        <v>0</v>
      </c>
      <c r="N97" s="924">
        <v>0</v>
      </c>
      <c r="O97" s="924">
        <v>0</v>
      </c>
      <c r="P97" s="1442">
        <v>0</v>
      </c>
      <c r="Q97" s="910">
        <v>0</v>
      </c>
      <c r="R97" s="906">
        <v>0</v>
      </c>
      <c r="S97" s="982" t="s">
        <v>396</v>
      </c>
      <c r="T97" s="983" t="s">
        <v>396</v>
      </c>
    </row>
    <row r="98" spans="1:20">
      <c r="A98" s="782" t="s">
        <v>495</v>
      </c>
      <c r="B98" s="786" t="s">
        <v>180</v>
      </c>
      <c r="C98" s="930">
        <v>0</v>
      </c>
      <c r="D98" s="913">
        <v>0</v>
      </c>
      <c r="E98" s="913">
        <v>0</v>
      </c>
      <c r="F98" s="1439">
        <v>0</v>
      </c>
      <c r="G98" s="910">
        <v>0</v>
      </c>
      <c r="H98" s="906">
        <v>0</v>
      </c>
      <c r="I98" s="982" t="s">
        <v>396</v>
      </c>
      <c r="J98" s="983" t="s">
        <v>396</v>
      </c>
      <c r="K98" s="767" t="s">
        <v>396</v>
      </c>
      <c r="L98" s="786" t="s">
        <v>180</v>
      </c>
      <c r="M98" s="930">
        <v>0</v>
      </c>
      <c r="N98" s="924">
        <v>0</v>
      </c>
      <c r="O98" s="924">
        <v>0</v>
      </c>
      <c r="P98" s="1442">
        <v>0</v>
      </c>
      <c r="Q98" s="910">
        <v>0</v>
      </c>
      <c r="R98" s="906">
        <v>0</v>
      </c>
      <c r="S98" s="982" t="s">
        <v>396</v>
      </c>
      <c r="T98" s="983" t="s">
        <v>396</v>
      </c>
    </row>
    <row r="99" spans="1:20">
      <c r="A99" s="782" t="s">
        <v>496</v>
      </c>
      <c r="B99" s="786" t="s">
        <v>180</v>
      </c>
      <c r="C99" s="930">
        <v>0</v>
      </c>
      <c r="D99" s="913">
        <v>0</v>
      </c>
      <c r="E99" s="913">
        <v>0</v>
      </c>
      <c r="F99" s="1439">
        <v>0</v>
      </c>
      <c r="G99" s="910">
        <v>0</v>
      </c>
      <c r="H99" s="906">
        <v>0</v>
      </c>
      <c r="I99" s="982" t="s">
        <v>396</v>
      </c>
      <c r="J99" s="983" t="s">
        <v>396</v>
      </c>
      <c r="K99" s="767" t="s">
        <v>396</v>
      </c>
      <c r="L99" s="786" t="s">
        <v>180</v>
      </c>
      <c r="M99" s="930">
        <v>0</v>
      </c>
      <c r="N99" s="924">
        <v>0</v>
      </c>
      <c r="O99" s="924">
        <v>0</v>
      </c>
      <c r="P99" s="1442">
        <v>0</v>
      </c>
      <c r="Q99" s="910">
        <v>0</v>
      </c>
      <c r="R99" s="906">
        <v>0</v>
      </c>
      <c r="S99" s="982" t="s">
        <v>396</v>
      </c>
      <c r="T99" s="983" t="s">
        <v>396</v>
      </c>
    </row>
    <row r="100" spans="1:20">
      <c r="A100" s="782" t="s">
        <v>497</v>
      </c>
      <c r="B100" s="786" t="s">
        <v>180</v>
      </c>
      <c r="C100" s="930">
        <v>0</v>
      </c>
      <c r="D100" s="913">
        <v>0</v>
      </c>
      <c r="E100" s="913">
        <v>0</v>
      </c>
      <c r="F100" s="1439">
        <v>0</v>
      </c>
      <c r="G100" s="910">
        <v>0</v>
      </c>
      <c r="H100" s="906">
        <v>0</v>
      </c>
      <c r="I100" s="982" t="s">
        <v>396</v>
      </c>
      <c r="J100" s="983" t="s">
        <v>396</v>
      </c>
      <c r="K100" s="767" t="s">
        <v>396</v>
      </c>
      <c r="L100" s="786" t="s">
        <v>180</v>
      </c>
      <c r="M100" s="930">
        <v>0</v>
      </c>
      <c r="N100" s="924">
        <v>0</v>
      </c>
      <c r="O100" s="924">
        <v>0</v>
      </c>
      <c r="P100" s="1442">
        <v>0</v>
      </c>
      <c r="Q100" s="910">
        <v>0</v>
      </c>
      <c r="R100" s="906">
        <v>0</v>
      </c>
      <c r="S100" s="982" t="s">
        <v>396</v>
      </c>
      <c r="T100" s="983" t="s">
        <v>396</v>
      </c>
    </row>
    <row r="101" spans="1:20">
      <c r="A101" s="782" t="s">
        <v>498</v>
      </c>
      <c r="B101" s="786" t="s">
        <v>180</v>
      </c>
      <c r="C101" s="930">
        <v>0</v>
      </c>
      <c r="D101" s="913">
        <v>0</v>
      </c>
      <c r="E101" s="913">
        <v>0</v>
      </c>
      <c r="F101" s="1439">
        <v>0</v>
      </c>
      <c r="G101" s="910">
        <v>0</v>
      </c>
      <c r="H101" s="906">
        <v>0</v>
      </c>
      <c r="I101" s="982" t="s">
        <v>396</v>
      </c>
      <c r="J101" s="983" t="s">
        <v>396</v>
      </c>
      <c r="K101" s="767" t="s">
        <v>396</v>
      </c>
      <c r="L101" s="786" t="s">
        <v>180</v>
      </c>
      <c r="M101" s="930">
        <v>0</v>
      </c>
      <c r="N101" s="924">
        <v>0</v>
      </c>
      <c r="O101" s="924">
        <v>0</v>
      </c>
      <c r="P101" s="1442">
        <v>0</v>
      </c>
      <c r="Q101" s="910">
        <v>0</v>
      </c>
      <c r="R101" s="906">
        <v>0</v>
      </c>
      <c r="S101" s="982" t="s">
        <v>396</v>
      </c>
      <c r="T101" s="983" t="s">
        <v>396</v>
      </c>
    </row>
    <row r="102" spans="1:20">
      <c r="A102" s="782" t="s">
        <v>499</v>
      </c>
      <c r="B102" s="786" t="s">
        <v>180</v>
      </c>
      <c r="C102" s="930">
        <v>0</v>
      </c>
      <c r="D102" s="913">
        <v>0</v>
      </c>
      <c r="E102" s="913">
        <v>0</v>
      </c>
      <c r="F102" s="1439">
        <v>0</v>
      </c>
      <c r="G102" s="910">
        <v>0</v>
      </c>
      <c r="H102" s="906">
        <v>0</v>
      </c>
      <c r="I102" s="982" t="s">
        <v>396</v>
      </c>
      <c r="J102" s="983" t="s">
        <v>396</v>
      </c>
      <c r="K102" s="767" t="s">
        <v>396</v>
      </c>
      <c r="L102" s="786" t="s">
        <v>180</v>
      </c>
      <c r="M102" s="930">
        <v>0</v>
      </c>
      <c r="N102" s="924">
        <v>0</v>
      </c>
      <c r="O102" s="924">
        <v>0</v>
      </c>
      <c r="P102" s="1442">
        <v>0</v>
      </c>
      <c r="Q102" s="910">
        <v>0</v>
      </c>
      <c r="R102" s="906">
        <v>0</v>
      </c>
      <c r="S102" s="982" t="s">
        <v>396</v>
      </c>
      <c r="T102" s="983" t="s">
        <v>396</v>
      </c>
    </row>
    <row r="103" spans="1:20">
      <c r="A103" s="782" t="s">
        <v>500</v>
      </c>
      <c r="B103" s="786" t="s">
        <v>180</v>
      </c>
      <c r="C103" s="930">
        <v>0</v>
      </c>
      <c r="D103" s="913">
        <v>0</v>
      </c>
      <c r="E103" s="913">
        <v>0</v>
      </c>
      <c r="F103" s="1439">
        <v>0</v>
      </c>
      <c r="G103" s="910">
        <v>0</v>
      </c>
      <c r="H103" s="906">
        <v>0</v>
      </c>
      <c r="I103" s="982" t="s">
        <v>396</v>
      </c>
      <c r="J103" s="983" t="s">
        <v>396</v>
      </c>
      <c r="K103" s="767" t="s">
        <v>396</v>
      </c>
      <c r="L103" s="786" t="s">
        <v>180</v>
      </c>
      <c r="M103" s="930">
        <v>1</v>
      </c>
      <c r="N103" s="924">
        <v>500.79500000000002</v>
      </c>
      <c r="O103" s="924">
        <v>0</v>
      </c>
      <c r="P103" s="1442">
        <v>-2.2669999999999999</v>
      </c>
      <c r="Q103" s="910">
        <v>9650</v>
      </c>
      <c r="R103" s="906">
        <v>7.8070702875351677E-3</v>
      </c>
      <c r="S103" s="982">
        <v>15</v>
      </c>
      <c r="T103" s="984">
        <v>165</v>
      </c>
    </row>
    <row r="104" spans="1:20">
      <c r="A104" s="782" t="s">
        <v>501</v>
      </c>
      <c r="B104" s="786" t="s">
        <v>180</v>
      </c>
      <c r="C104" s="930">
        <v>0</v>
      </c>
      <c r="D104" s="913">
        <v>0</v>
      </c>
      <c r="E104" s="913">
        <v>0</v>
      </c>
      <c r="F104" s="1439">
        <v>0</v>
      </c>
      <c r="G104" s="910">
        <v>0</v>
      </c>
      <c r="H104" s="906">
        <v>0</v>
      </c>
      <c r="I104" s="982" t="s">
        <v>396</v>
      </c>
      <c r="J104" s="983" t="s">
        <v>396</v>
      </c>
      <c r="K104" s="767" t="s">
        <v>396</v>
      </c>
      <c r="L104" s="786" t="s">
        <v>180</v>
      </c>
      <c r="M104" s="930">
        <v>0</v>
      </c>
      <c r="N104" s="924">
        <v>0</v>
      </c>
      <c r="O104" s="924">
        <v>0</v>
      </c>
      <c r="P104" s="1442">
        <v>0</v>
      </c>
      <c r="Q104" s="910">
        <v>0</v>
      </c>
      <c r="R104" s="906">
        <v>0</v>
      </c>
      <c r="S104" s="982" t="s">
        <v>396</v>
      </c>
      <c r="T104" s="983" t="s">
        <v>396</v>
      </c>
    </row>
    <row r="105" spans="1:20">
      <c r="A105" s="782" t="s">
        <v>502</v>
      </c>
      <c r="B105" s="786" t="s">
        <v>180</v>
      </c>
      <c r="C105" s="930">
        <v>0</v>
      </c>
      <c r="D105" s="913">
        <v>0</v>
      </c>
      <c r="E105" s="913">
        <v>0</v>
      </c>
      <c r="F105" s="1439">
        <v>0</v>
      </c>
      <c r="G105" s="910">
        <v>0</v>
      </c>
      <c r="H105" s="906">
        <v>0</v>
      </c>
      <c r="I105" s="982" t="s">
        <v>396</v>
      </c>
      <c r="J105" s="983" t="s">
        <v>396</v>
      </c>
      <c r="K105" s="767" t="s">
        <v>396</v>
      </c>
      <c r="L105" s="786" t="s">
        <v>180</v>
      </c>
      <c r="M105" s="930">
        <v>0</v>
      </c>
      <c r="N105" s="924">
        <v>0</v>
      </c>
      <c r="O105" s="924">
        <v>0</v>
      </c>
      <c r="P105" s="1442">
        <v>0</v>
      </c>
      <c r="Q105" s="910">
        <v>0</v>
      </c>
      <c r="R105" s="906">
        <v>0</v>
      </c>
      <c r="S105" s="982" t="s">
        <v>396</v>
      </c>
      <c r="T105" s="983" t="s">
        <v>396</v>
      </c>
    </row>
    <row r="106" spans="1:20">
      <c r="A106" s="782" t="s">
        <v>503</v>
      </c>
      <c r="B106" s="786" t="s">
        <v>180</v>
      </c>
      <c r="C106" s="930">
        <v>0</v>
      </c>
      <c r="D106" s="913">
        <v>0</v>
      </c>
      <c r="E106" s="913">
        <v>0</v>
      </c>
      <c r="F106" s="1439">
        <v>0</v>
      </c>
      <c r="G106" s="910">
        <v>0</v>
      </c>
      <c r="H106" s="906">
        <v>0</v>
      </c>
      <c r="I106" s="982" t="s">
        <v>396</v>
      </c>
      <c r="J106" s="983" t="s">
        <v>396</v>
      </c>
      <c r="K106" s="767" t="s">
        <v>396</v>
      </c>
      <c r="L106" s="786" t="s">
        <v>180</v>
      </c>
      <c r="M106" s="930">
        <v>1</v>
      </c>
      <c r="N106" s="924">
        <v>1421.585</v>
      </c>
      <c r="O106" s="924">
        <v>0</v>
      </c>
      <c r="P106" s="1442">
        <v>0</v>
      </c>
      <c r="Q106" s="910">
        <v>5525</v>
      </c>
      <c r="R106" s="906">
        <v>4.4698511231742802E-3</v>
      </c>
      <c r="S106" s="982">
        <v>15</v>
      </c>
      <c r="T106" s="984">
        <v>929</v>
      </c>
    </row>
    <row r="107" spans="1:20">
      <c r="A107" s="782" t="s">
        <v>504</v>
      </c>
      <c r="B107" s="786" t="s">
        <v>180</v>
      </c>
      <c r="C107" s="930">
        <v>0</v>
      </c>
      <c r="D107" s="913">
        <v>0</v>
      </c>
      <c r="E107" s="913">
        <v>0</v>
      </c>
      <c r="F107" s="1439">
        <v>0</v>
      </c>
      <c r="G107" s="910">
        <v>0</v>
      </c>
      <c r="H107" s="906">
        <v>0</v>
      </c>
      <c r="I107" s="982" t="s">
        <v>396</v>
      </c>
      <c r="J107" s="983" t="s">
        <v>396</v>
      </c>
      <c r="K107" s="767" t="s">
        <v>396</v>
      </c>
      <c r="L107" s="786" t="s">
        <v>180</v>
      </c>
      <c r="M107" s="930">
        <v>17</v>
      </c>
      <c r="N107" s="924">
        <v>38652.218642804866</v>
      </c>
      <c r="O107" s="924">
        <v>0</v>
      </c>
      <c r="P107" s="1442">
        <v>188.88499999999999</v>
      </c>
      <c r="Q107" s="910">
        <v>107370</v>
      </c>
      <c r="R107" s="906">
        <v>2.8954927004236648E-2</v>
      </c>
      <c r="S107" s="982">
        <v>15</v>
      </c>
      <c r="T107" s="984">
        <v>13057.44</v>
      </c>
    </row>
    <row r="108" spans="1:20">
      <c r="A108" s="782" t="s">
        <v>505</v>
      </c>
      <c r="B108" s="786" t="s">
        <v>180</v>
      </c>
      <c r="C108" s="930">
        <v>0</v>
      </c>
      <c r="D108" s="913">
        <v>0</v>
      </c>
      <c r="E108" s="913">
        <v>0</v>
      </c>
      <c r="F108" s="1439">
        <v>0</v>
      </c>
      <c r="G108" s="910">
        <v>0</v>
      </c>
      <c r="H108" s="906">
        <v>0</v>
      </c>
      <c r="I108" s="982" t="s">
        <v>396</v>
      </c>
      <c r="J108" s="983" t="s">
        <v>396</v>
      </c>
      <c r="K108" s="767" t="s">
        <v>396</v>
      </c>
      <c r="L108" s="786" t="s">
        <v>180</v>
      </c>
      <c r="M108" s="930">
        <v>26</v>
      </c>
      <c r="N108" s="924">
        <v>44308.588335831097</v>
      </c>
      <c r="O108" s="924">
        <v>0</v>
      </c>
      <c r="P108" s="1442">
        <v>0</v>
      </c>
      <c r="Q108" s="910">
        <v>151540</v>
      </c>
      <c r="R108" s="906">
        <v>6.5805916807058093E-2</v>
      </c>
      <c r="S108" s="982">
        <v>15</v>
      </c>
      <c r="T108" s="984">
        <v>19970.2</v>
      </c>
    </row>
    <row r="109" spans="1:20">
      <c r="A109" s="782" t="s">
        <v>506</v>
      </c>
      <c r="B109" s="786" t="s">
        <v>180</v>
      </c>
      <c r="C109" s="930">
        <v>3</v>
      </c>
      <c r="D109" s="913">
        <v>1380</v>
      </c>
      <c r="E109" s="913">
        <v>1.248</v>
      </c>
      <c r="F109" s="1439">
        <v>-6.12</v>
      </c>
      <c r="G109" s="910">
        <v>18600</v>
      </c>
      <c r="H109" s="906">
        <v>0.11898369501178131</v>
      </c>
      <c r="I109" s="982">
        <v>15</v>
      </c>
      <c r="J109" s="984">
        <v>897.56</v>
      </c>
      <c r="K109" s="767" t="s">
        <v>396</v>
      </c>
      <c r="L109" s="786" t="s">
        <v>180</v>
      </c>
      <c r="M109" s="930">
        <v>15</v>
      </c>
      <c r="N109" s="924">
        <v>33493.531450000002</v>
      </c>
      <c r="O109" s="924">
        <v>0</v>
      </c>
      <c r="P109" s="1442">
        <v>7.4869300000000001</v>
      </c>
      <c r="Q109" s="910">
        <v>98610</v>
      </c>
      <c r="R109" s="906">
        <v>4.4666150318633843E-2</v>
      </c>
      <c r="S109" s="982">
        <v>15</v>
      </c>
      <c r="T109" s="984">
        <v>11521.27</v>
      </c>
    </row>
    <row r="110" spans="1:20">
      <c r="A110" s="782" t="s">
        <v>507</v>
      </c>
      <c r="B110" s="786" t="s">
        <v>180</v>
      </c>
      <c r="C110" s="930">
        <v>0</v>
      </c>
      <c r="D110" s="913">
        <v>0</v>
      </c>
      <c r="E110" s="913">
        <v>0</v>
      </c>
      <c r="F110" s="1439">
        <v>0</v>
      </c>
      <c r="G110" s="910">
        <v>0</v>
      </c>
      <c r="H110" s="906">
        <v>0</v>
      </c>
      <c r="I110" s="982" t="s">
        <v>396</v>
      </c>
      <c r="J110" s="983" t="s">
        <v>396</v>
      </c>
      <c r="K110" s="767" t="s">
        <v>396</v>
      </c>
      <c r="L110" s="786" t="s">
        <v>180</v>
      </c>
      <c r="M110" s="930">
        <v>20</v>
      </c>
      <c r="N110" s="924">
        <v>60009.037809999987</v>
      </c>
      <c r="O110" s="924">
        <v>0</v>
      </c>
      <c r="P110" s="1442">
        <v>4.6100000000000003</v>
      </c>
      <c r="Q110" s="910">
        <v>133480</v>
      </c>
      <c r="R110" s="906">
        <v>5.3864739869854038E-2</v>
      </c>
      <c r="S110" s="982">
        <v>15</v>
      </c>
      <c r="T110" s="984">
        <v>15361.69</v>
      </c>
    </row>
    <row r="111" spans="1:20" ht="25.5">
      <c r="A111" s="782" t="s">
        <v>508</v>
      </c>
      <c r="B111" s="786" t="s">
        <v>180</v>
      </c>
      <c r="C111" s="930">
        <v>0</v>
      </c>
      <c r="D111" s="913">
        <v>0</v>
      </c>
      <c r="E111" s="913">
        <v>0</v>
      </c>
      <c r="F111" s="1439">
        <v>0</v>
      </c>
      <c r="G111" s="910">
        <v>0</v>
      </c>
      <c r="H111" s="906">
        <v>0</v>
      </c>
      <c r="I111" s="982" t="s">
        <v>396</v>
      </c>
      <c r="J111" s="983" t="s">
        <v>396</v>
      </c>
      <c r="K111" s="767" t="s">
        <v>396</v>
      </c>
      <c r="L111" s="786" t="s">
        <v>180</v>
      </c>
      <c r="M111" s="930">
        <v>0</v>
      </c>
      <c r="N111" s="924">
        <v>0</v>
      </c>
      <c r="O111" s="924">
        <v>0</v>
      </c>
      <c r="P111" s="1442">
        <v>0</v>
      </c>
      <c r="Q111" s="910">
        <v>0</v>
      </c>
      <c r="R111" s="906">
        <v>0</v>
      </c>
      <c r="S111" s="982">
        <v>15</v>
      </c>
      <c r="T111" s="984">
        <v>1536.17</v>
      </c>
    </row>
    <row r="112" spans="1:20">
      <c r="A112" s="782" t="s">
        <v>509</v>
      </c>
      <c r="B112" s="786" t="s">
        <v>180</v>
      </c>
      <c r="C112" s="930">
        <v>0</v>
      </c>
      <c r="D112" s="913">
        <v>0</v>
      </c>
      <c r="E112" s="913">
        <v>0</v>
      </c>
      <c r="F112" s="1439">
        <v>0</v>
      </c>
      <c r="G112" s="910">
        <v>0</v>
      </c>
      <c r="H112" s="906">
        <v>0</v>
      </c>
      <c r="I112" s="982" t="s">
        <v>396</v>
      </c>
      <c r="J112" s="983" t="s">
        <v>396</v>
      </c>
      <c r="K112" s="767" t="s">
        <v>396</v>
      </c>
      <c r="L112" s="786" t="s">
        <v>180</v>
      </c>
      <c r="M112" s="930">
        <v>0</v>
      </c>
      <c r="N112" s="924">
        <v>0</v>
      </c>
      <c r="O112" s="924">
        <v>0</v>
      </c>
      <c r="P112" s="1442">
        <v>0</v>
      </c>
      <c r="Q112" s="910">
        <v>0</v>
      </c>
      <c r="R112" s="906">
        <v>0</v>
      </c>
      <c r="S112" s="982" t="s">
        <v>396</v>
      </c>
      <c r="T112" s="983" t="s">
        <v>396</v>
      </c>
    </row>
    <row r="113" spans="1:20" ht="25.5">
      <c r="A113" s="782" t="s">
        <v>510</v>
      </c>
      <c r="B113" s="786" t="s">
        <v>180</v>
      </c>
      <c r="C113" s="930">
        <v>0</v>
      </c>
      <c r="D113" s="913">
        <v>0</v>
      </c>
      <c r="E113" s="913">
        <v>0</v>
      </c>
      <c r="F113" s="1439">
        <v>0</v>
      </c>
      <c r="G113" s="910">
        <v>0</v>
      </c>
      <c r="H113" s="906">
        <v>0</v>
      </c>
      <c r="I113" s="982" t="s">
        <v>396</v>
      </c>
      <c r="J113" s="983" t="s">
        <v>396</v>
      </c>
      <c r="K113" s="767" t="s">
        <v>396</v>
      </c>
      <c r="L113" s="786" t="s">
        <v>180</v>
      </c>
      <c r="M113" s="930">
        <v>0</v>
      </c>
      <c r="N113" s="924">
        <v>0</v>
      </c>
      <c r="O113" s="924">
        <v>0</v>
      </c>
      <c r="P113" s="1442">
        <v>0</v>
      </c>
      <c r="Q113" s="910">
        <v>0</v>
      </c>
      <c r="R113" s="906">
        <v>0</v>
      </c>
      <c r="S113" s="982" t="s">
        <v>396</v>
      </c>
      <c r="T113" s="983" t="s">
        <v>396</v>
      </c>
    </row>
    <row r="114" spans="1:20">
      <c r="A114" s="782" t="s">
        <v>511</v>
      </c>
      <c r="B114" s="786" t="s">
        <v>180</v>
      </c>
      <c r="C114" s="930">
        <v>0</v>
      </c>
      <c r="D114" s="913">
        <v>0</v>
      </c>
      <c r="E114" s="913">
        <v>0</v>
      </c>
      <c r="F114" s="1439">
        <v>0</v>
      </c>
      <c r="G114" s="910">
        <v>0</v>
      </c>
      <c r="H114" s="906">
        <v>0</v>
      </c>
      <c r="I114" s="982" t="s">
        <v>396</v>
      </c>
      <c r="J114" s="983" t="s">
        <v>396</v>
      </c>
      <c r="K114" s="767" t="s">
        <v>396</v>
      </c>
      <c r="L114" s="786" t="s">
        <v>180</v>
      </c>
      <c r="M114" s="930">
        <v>0</v>
      </c>
      <c r="N114" s="924">
        <v>0</v>
      </c>
      <c r="O114" s="924">
        <v>0</v>
      </c>
      <c r="P114" s="1442">
        <v>0</v>
      </c>
      <c r="Q114" s="910">
        <v>0</v>
      </c>
      <c r="R114" s="906">
        <v>0</v>
      </c>
      <c r="S114" s="982" t="s">
        <v>396</v>
      </c>
      <c r="T114" s="983" t="s">
        <v>396</v>
      </c>
    </row>
    <row r="115" spans="1:20">
      <c r="A115" s="782" t="s">
        <v>512</v>
      </c>
      <c r="B115" s="786" t="s">
        <v>180</v>
      </c>
      <c r="C115" s="930">
        <v>0</v>
      </c>
      <c r="D115" s="913">
        <v>0</v>
      </c>
      <c r="E115" s="913">
        <v>0</v>
      </c>
      <c r="F115" s="1439">
        <v>0</v>
      </c>
      <c r="G115" s="910">
        <v>0</v>
      </c>
      <c r="H115" s="906">
        <v>0</v>
      </c>
      <c r="I115" s="982" t="s">
        <v>396</v>
      </c>
      <c r="J115" s="983" t="s">
        <v>396</v>
      </c>
      <c r="K115" s="767" t="s">
        <v>396</v>
      </c>
      <c r="L115" s="786" t="s">
        <v>180</v>
      </c>
      <c r="M115" s="930">
        <v>0</v>
      </c>
      <c r="N115" s="924">
        <v>0</v>
      </c>
      <c r="O115" s="924">
        <v>0</v>
      </c>
      <c r="P115" s="1442">
        <v>0</v>
      </c>
      <c r="Q115" s="910">
        <v>0</v>
      </c>
      <c r="R115" s="906">
        <v>0</v>
      </c>
      <c r="S115" s="982" t="s">
        <v>396</v>
      </c>
      <c r="T115" s="983" t="s">
        <v>396</v>
      </c>
    </row>
    <row r="116" spans="1:20">
      <c r="A116" s="782" t="s">
        <v>513</v>
      </c>
      <c r="B116" s="786" t="s">
        <v>180</v>
      </c>
      <c r="C116" s="930">
        <v>0</v>
      </c>
      <c r="D116" s="913">
        <v>0</v>
      </c>
      <c r="E116" s="913">
        <v>0</v>
      </c>
      <c r="F116" s="1439">
        <v>0</v>
      </c>
      <c r="G116" s="910">
        <v>0</v>
      </c>
      <c r="H116" s="906">
        <v>0</v>
      </c>
      <c r="I116" s="982" t="s">
        <v>396</v>
      </c>
      <c r="J116" s="983" t="s">
        <v>396</v>
      </c>
      <c r="K116" s="767" t="s">
        <v>396</v>
      </c>
      <c r="L116" s="786" t="s">
        <v>180</v>
      </c>
      <c r="M116" s="930">
        <v>0</v>
      </c>
      <c r="N116" s="924">
        <v>0</v>
      </c>
      <c r="O116" s="924">
        <v>0</v>
      </c>
      <c r="P116" s="1442">
        <v>0</v>
      </c>
      <c r="Q116" s="910">
        <v>0</v>
      </c>
      <c r="R116" s="906">
        <v>0</v>
      </c>
      <c r="S116" s="982" t="s">
        <v>396</v>
      </c>
      <c r="T116" s="983" t="s">
        <v>396</v>
      </c>
    </row>
    <row r="117" spans="1:20">
      <c r="A117" s="782" t="s">
        <v>514</v>
      </c>
      <c r="B117" s="786" t="s">
        <v>180</v>
      </c>
      <c r="C117" s="930">
        <v>0</v>
      </c>
      <c r="D117" s="913">
        <v>0</v>
      </c>
      <c r="E117" s="913">
        <v>0</v>
      </c>
      <c r="F117" s="1439">
        <v>0</v>
      </c>
      <c r="G117" s="910">
        <v>0</v>
      </c>
      <c r="H117" s="906">
        <v>0</v>
      </c>
      <c r="I117" s="982" t="s">
        <v>396</v>
      </c>
      <c r="J117" s="983" t="s">
        <v>396</v>
      </c>
      <c r="K117" s="767" t="s">
        <v>396</v>
      </c>
      <c r="L117" s="786" t="s">
        <v>180</v>
      </c>
      <c r="M117" s="930">
        <v>2</v>
      </c>
      <c r="N117" s="924">
        <v>5302.6572999999999</v>
      </c>
      <c r="O117" s="924">
        <v>0</v>
      </c>
      <c r="P117" s="1442">
        <v>1.6406399999999999</v>
      </c>
      <c r="Q117" s="910">
        <v>16100</v>
      </c>
      <c r="R117" s="906">
        <v>0</v>
      </c>
      <c r="S117" s="982" t="s">
        <v>396</v>
      </c>
      <c r="T117" s="983" t="s">
        <v>396</v>
      </c>
    </row>
    <row r="118" spans="1:20">
      <c r="A118" s="782" t="s">
        <v>515</v>
      </c>
      <c r="B118" s="786" t="s">
        <v>180</v>
      </c>
      <c r="C118" s="930">
        <v>0</v>
      </c>
      <c r="D118" s="913">
        <v>0</v>
      </c>
      <c r="E118" s="913">
        <v>0</v>
      </c>
      <c r="F118" s="1439">
        <v>0</v>
      </c>
      <c r="G118" s="910">
        <v>0</v>
      </c>
      <c r="H118" s="906">
        <v>0</v>
      </c>
      <c r="I118" s="982" t="s">
        <v>396</v>
      </c>
      <c r="J118" s="983" t="s">
        <v>396</v>
      </c>
      <c r="K118" s="767" t="s">
        <v>396</v>
      </c>
      <c r="L118" s="786" t="s">
        <v>180</v>
      </c>
      <c r="M118" s="930">
        <v>0</v>
      </c>
      <c r="N118" s="924">
        <v>0</v>
      </c>
      <c r="O118" s="924">
        <v>0</v>
      </c>
      <c r="P118" s="1442">
        <v>0</v>
      </c>
      <c r="Q118" s="910">
        <v>0</v>
      </c>
      <c r="R118" s="906">
        <v>0</v>
      </c>
      <c r="S118" s="982" t="s">
        <v>396</v>
      </c>
      <c r="T118" s="983" t="s">
        <v>396</v>
      </c>
    </row>
    <row r="119" spans="1:20" ht="27">
      <c r="A119" s="782" t="s">
        <v>516</v>
      </c>
      <c r="B119" s="786" t="s">
        <v>180</v>
      </c>
      <c r="C119" s="930">
        <v>0</v>
      </c>
      <c r="D119" s="913">
        <v>0</v>
      </c>
      <c r="E119" s="913">
        <v>0</v>
      </c>
      <c r="F119" s="1439">
        <v>0</v>
      </c>
      <c r="G119" s="910">
        <v>0</v>
      </c>
      <c r="H119" s="906">
        <v>0</v>
      </c>
      <c r="I119" s="982" t="s">
        <v>396</v>
      </c>
      <c r="J119" s="983" t="s">
        <v>396</v>
      </c>
      <c r="K119" s="767" t="s">
        <v>396</v>
      </c>
      <c r="L119" s="786" t="s">
        <v>180</v>
      </c>
      <c r="M119" s="930">
        <v>14</v>
      </c>
      <c r="N119" s="924">
        <v>36499.969038745912</v>
      </c>
      <c r="O119" s="924">
        <v>0</v>
      </c>
      <c r="P119" s="1442">
        <v>55.560121971163802</v>
      </c>
      <c r="Q119" s="910">
        <v>119131</v>
      </c>
      <c r="R119" s="906">
        <v>7.4212473009936622E-2</v>
      </c>
      <c r="S119" s="982">
        <v>18</v>
      </c>
      <c r="T119" s="984">
        <v>10753.19</v>
      </c>
    </row>
    <row r="120" spans="1:20" ht="14.25">
      <c r="A120" s="782" t="s">
        <v>517</v>
      </c>
      <c r="B120" s="786" t="s">
        <v>180</v>
      </c>
      <c r="C120" s="930">
        <v>0</v>
      </c>
      <c r="D120" s="913">
        <v>0</v>
      </c>
      <c r="E120" s="913">
        <v>0</v>
      </c>
      <c r="F120" s="1439">
        <v>0</v>
      </c>
      <c r="G120" s="910">
        <v>0</v>
      </c>
      <c r="H120" s="906">
        <v>0</v>
      </c>
      <c r="I120" s="982" t="s">
        <v>396</v>
      </c>
      <c r="J120" s="983" t="s">
        <v>396</v>
      </c>
      <c r="K120" s="767" t="s">
        <v>396</v>
      </c>
      <c r="L120" s="786" t="s">
        <v>180</v>
      </c>
      <c r="M120" s="930">
        <v>8</v>
      </c>
      <c r="N120" s="924">
        <v>17247.876480326675</v>
      </c>
      <c r="O120" s="924">
        <v>0</v>
      </c>
      <c r="P120" s="1442">
        <v>26.034161971163801</v>
      </c>
      <c r="Q120" s="910">
        <v>69350.8</v>
      </c>
      <c r="R120" s="906">
        <v>2.753751901006446E-2</v>
      </c>
      <c r="S120" s="982">
        <v>18</v>
      </c>
      <c r="T120" s="984">
        <v>6144.68</v>
      </c>
    </row>
    <row r="121" spans="1:20">
      <c r="A121" s="782" t="s">
        <v>518</v>
      </c>
      <c r="B121" s="786" t="s">
        <v>180</v>
      </c>
      <c r="C121" s="930">
        <v>3</v>
      </c>
      <c r="D121" s="913">
        <v>1892</v>
      </c>
      <c r="E121" s="913">
        <v>1.5679999999999998</v>
      </c>
      <c r="F121" s="1439">
        <v>19.480000000000004</v>
      </c>
      <c r="G121" s="910">
        <v>24805</v>
      </c>
      <c r="H121" s="906">
        <v>0.23801536731993836</v>
      </c>
      <c r="I121" s="982">
        <v>18</v>
      </c>
      <c r="J121" s="984">
        <v>1631.94</v>
      </c>
      <c r="K121" s="767" t="s">
        <v>396</v>
      </c>
      <c r="L121" s="786" t="s">
        <v>180</v>
      </c>
      <c r="M121" s="930">
        <v>6</v>
      </c>
      <c r="N121" s="924">
        <v>13397.766463709051</v>
      </c>
      <c r="O121" s="924">
        <v>0</v>
      </c>
      <c r="P121" s="1442">
        <v>182.52164710998403</v>
      </c>
      <c r="Q121" s="910">
        <v>57900</v>
      </c>
      <c r="R121" s="906">
        <v>4.6842421725211005E-2</v>
      </c>
      <c r="S121" s="982">
        <v>18</v>
      </c>
      <c r="T121" s="984">
        <v>4608.51</v>
      </c>
    </row>
    <row r="122" spans="1:20" ht="14.25">
      <c r="A122" s="1130" t="s">
        <v>519</v>
      </c>
      <c r="B122" s="786" t="s">
        <v>180</v>
      </c>
      <c r="C122" s="930">
        <v>1</v>
      </c>
      <c r="D122" s="913">
        <v>895</v>
      </c>
      <c r="E122" s="913">
        <v>0.72</v>
      </c>
      <c r="F122" s="1439">
        <v>13.45</v>
      </c>
      <c r="G122" s="910">
        <v>9850</v>
      </c>
      <c r="H122" s="906">
        <v>9.4515273860164992E-2</v>
      </c>
      <c r="I122" s="982">
        <v>18</v>
      </c>
      <c r="J122" s="984">
        <v>844</v>
      </c>
      <c r="K122" s="767" t="s">
        <v>396</v>
      </c>
      <c r="L122" s="786" t="s">
        <v>180</v>
      </c>
      <c r="M122" s="930">
        <v>5</v>
      </c>
      <c r="N122" s="924">
        <v>15923.5183</v>
      </c>
      <c r="O122" s="924">
        <v>0</v>
      </c>
      <c r="P122" s="1442">
        <v>63.598300000000002</v>
      </c>
      <c r="Q122" s="910">
        <v>49250</v>
      </c>
      <c r="R122" s="906">
        <v>3.984437426539969E-2</v>
      </c>
      <c r="S122" s="982">
        <v>18</v>
      </c>
      <c r="T122" s="984">
        <v>3840.42</v>
      </c>
    </row>
    <row r="123" spans="1:20">
      <c r="A123" s="782" t="s">
        <v>52</v>
      </c>
      <c r="B123" s="786" t="s">
        <v>180</v>
      </c>
      <c r="C123" s="930">
        <v>3</v>
      </c>
      <c r="D123" s="913">
        <v>515.15594669999996</v>
      </c>
      <c r="E123" s="913">
        <v>0</v>
      </c>
      <c r="F123" s="1439">
        <v>27</v>
      </c>
      <c r="G123" s="910">
        <v>705</v>
      </c>
      <c r="H123" s="906">
        <v>6.7647987889762765E-3</v>
      </c>
      <c r="I123" s="982">
        <v>9</v>
      </c>
      <c r="J123" s="983" t="s">
        <v>410</v>
      </c>
      <c r="K123" s="767" t="s">
        <v>396</v>
      </c>
      <c r="L123" s="786" t="s">
        <v>180</v>
      </c>
      <c r="M123" s="930">
        <v>34</v>
      </c>
      <c r="N123" s="924">
        <v>4998.436999999999</v>
      </c>
      <c r="O123" s="924">
        <v>0</v>
      </c>
      <c r="P123" s="1442">
        <v>222.68299999999999</v>
      </c>
      <c r="Q123" s="910">
        <v>6565</v>
      </c>
      <c r="R123" s="906">
        <v>3.6001515833711394E-3</v>
      </c>
      <c r="S123" s="982">
        <v>9</v>
      </c>
      <c r="T123" s="984">
        <v>4.6900000000000004</v>
      </c>
    </row>
    <row r="124" spans="1:20">
      <c r="A124" s="1447" t="s">
        <v>75</v>
      </c>
      <c r="B124" s="775" t="s">
        <v>396</v>
      </c>
      <c r="C124" s="932"/>
      <c r="D124" s="916"/>
      <c r="E124" s="915"/>
      <c r="F124" s="915"/>
      <c r="G124" s="911"/>
      <c r="H124" s="1445"/>
      <c r="I124" s="985" t="s">
        <v>396</v>
      </c>
      <c r="J124" s="985" t="s">
        <v>396</v>
      </c>
      <c r="K124" s="767" t="s">
        <v>396</v>
      </c>
      <c r="L124" s="775" t="s">
        <v>396</v>
      </c>
      <c r="M124" s="932"/>
      <c r="N124" s="926"/>
      <c r="O124" s="927"/>
      <c r="P124" s="927"/>
      <c r="Q124" s="911"/>
      <c r="R124" s="1445"/>
      <c r="S124" s="985" t="s">
        <v>396</v>
      </c>
      <c r="T124" s="1185" t="s">
        <v>396</v>
      </c>
    </row>
    <row r="125" spans="1:20" ht="12" customHeight="1">
      <c r="A125" s="1438" t="s">
        <v>520</v>
      </c>
      <c r="B125" s="786" t="s">
        <v>180</v>
      </c>
      <c r="C125" s="930">
        <v>0</v>
      </c>
      <c r="D125" s="913">
        <v>0</v>
      </c>
      <c r="E125" s="913">
        <v>0</v>
      </c>
      <c r="F125" s="1439">
        <v>0</v>
      </c>
      <c r="G125" s="910">
        <v>0</v>
      </c>
      <c r="H125" s="906">
        <v>0</v>
      </c>
      <c r="I125" s="982" t="s">
        <v>396</v>
      </c>
      <c r="J125" s="983" t="s">
        <v>396</v>
      </c>
      <c r="K125" s="545" t="s">
        <v>396</v>
      </c>
      <c r="L125" s="786" t="s">
        <v>180</v>
      </c>
      <c r="M125" s="930">
        <v>4</v>
      </c>
      <c r="N125" s="924">
        <v>0</v>
      </c>
      <c r="O125" s="924">
        <v>0</v>
      </c>
      <c r="P125" s="1442">
        <v>0</v>
      </c>
      <c r="Q125" s="1177">
        <v>324</v>
      </c>
      <c r="R125" s="1178">
        <v>1.9497450148144824E-4</v>
      </c>
      <c r="S125" s="1182" t="s">
        <v>419</v>
      </c>
      <c r="T125" s="1186" t="s">
        <v>410</v>
      </c>
    </row>
    <row r="126" spans="1:20">
      <c r="A126" s="782" t="s">
        <v>211</v>
      </c>
      <c r="B126" s="786" t="s">
        <v>451</v>
      </c>
      <c r="C126" s="930">
        <v>21</v>
      </c>
      <c r="D126" s="913">
        <v>0</v>
      </c>
      <c r="E126" s="913">
        <v>0</v>
      </c>
      <c r="F126" s="1439">
        <v>0</v>
      </c>
      <c r="G126" s="910">
        <v>1659</v>
      </c>
      <c r="H126" s="906">
        <v>1.3644743089254277E-2</v>
      </c>
      <c r="I126" s="982" t="s">
        <v>419</v>
      </c>
      <c r="J126" s="983" t="s">
        <v>410</v>
      </c>
      <c r="K126" s="545" t="s">
        <v>396</v>
      </c>
      <c r="L126" s="786" t="s">
        <v>451</v>
      </c>
      <c r="M126" s="930">
        <v>111</v>
      </c>
      <c r="N126" s="924">
        <v>0</v>
      </c>
      <c r="O126" s="924">
        <v>0</v>
      </c>
      <c r="P126" s="1442">
        <v>0</v>
      </c>
      <c r="Q126" s="1179">
        <v>8979</v>
      </c>
      <c r="R126" s="906">
        <v>4.7716166379152764E-3</v>
      </c>
      <c r="S126" s="1183" t="s">
        <v>419</v>
      </c>
      <c r="T126" s="1187" t="s">
        <v>410</v>
      </c>
    </row>
    <row r="127" spans="1:20">
      <c r="A127" s="782" t="s">
        <v>51</v>
      </c>
      <c r="B127" s="786" t="s">
        <v>180</v>
      </c>
      <c r="C127" s="930">
        <v>22</v>
      </c>
      <c r="D127" s="913">
        <v>0</v>
      </c>
      <c r="E127" s="913">
        <v>0</v>
      </c>
      <c r="F127" s="1439">
        <v>0</v>
      </c>
      <c r="G127" s="910">
        <v>1617</v>
      </c>
      <c r="H127" s="906">
        <v>1.2694792621015055E-2</v>
      </c>
      <c r="I127" s="982" t="s">
        <v>419</v>
      </c>
      <c r="J127" s="983" t="s">
        <v>410</v>
      </c>
      <c r="K127" s="545" t="s">
        <v>396</v>
      </c>
      <c r="L127" s="786" t="s">
        <v>180</v>
      </c>
      <c r="M127" s="930">
        <v>77</v>
      </c>
      <c r="N127" s="924">
        <v>0</v>
      </c>
      <c r="O127" s="924">
        <v>0</v>
      </c>
      <c r="P127" s="1442">
        <v>0</v>
      </c>
      <c r="Q127" s="1179">
        <v>5865.5</v>
      </c>
      <c r="R127" s="906">
        <v>2.664112171694643E-3</v>
      </c>
      <c r="S127" s="1183" t="s">
        <v>419</v>
      </c>
      <c r="T127" s="1187" t="s">
        <v>410</v>
      </c>
    </row>
    <row r="128" spans="1:20">
      <c r="A128" s="782" t="s">
        <v>206</v>
      </c>
      <c r="B128" s="786" t="s">
        <v>180</v>
      </c>
      <c r="C128" s="930">
        <v>0</v>
      </c>
      <c r="D128" s="913">
        <v>0</v>
      </c>
      <c r="E128" s="913">
        <v>0</v>
      </c>
      <c r="F128" s="1439">
        <v>0</v>
      </c>
      <c r="G128" s="910">
        <v>0</v>
      </c>
      <c r="H128" s="906">
        <v>0</v>
      </c>
      <c r="I128" s="982" t="s">
        <v>396</v>
      </c>
      <c r="J128" s="983" t="s">
        <v>396</v>
      </c>
      <c r="K128" s="767" t="s">
        <v>396</v>
      </c>
      <c r="L128" s="786" t="s">
        <v>180</v>
      </c>
      <c r="M128" s="930">
        <v>0</v>
      </c>
      <c r="N128" s="924">
        <v>0</v>
      </c>
      <c r="O128" s="924">
        <v>0</v>
      </c>
      <c r="P128" s="1442">
        <v>0</v>
      </c>
      <c r="Q128" s="1179">
        <v>0</v>
      </c>
      <c r="R128" s="906">
        <v>0</v>
      </c>
      <c r="S128" s="1183" t="s">
        <v>396</v>
      </c>
      <c r="T128" s="1187" t="s">
        <v>396</v>
      </c>
    </row>
    <row r="129" spans="1:20">
      <c r="A129" s="782" t="s">
        <v>521</v>
      </c>
      <c r="B129" s="786" t="s">
        <v>180</v>
      </c>
      <c r="C129" s="930">
        <v>0</v>
      </c>
      <c r="D129" s="913">
        <v>0</v>
      </c>
      <c r="E129" s="913">
        <v>0</v>
      </c>
      <c r="F129" s="1439">
        <v>0</v>
      </c>
      <c r="G129" s="910">
        <v>0</v>
      </c>
      <c r="H129" s="906">
        <v>0</v>
      </c>
      <c r="I129" s="982" t="s">
        <v>396</v>
      </c>
      <c r="J129" s="983" t="s">
        <v>396</v>
      </c>
      <c r="K129" s="545" t="s">
        <v>396</v>
      </c>
      <c r="L129" s="786" t="s">
        <v>180</v>
      </c>
      <c r="M129" s="930">
        <v>9</v>
      </c>
      <c r="N129" s="924">
        <v>0</v>
      </c>
      <c r="O129" s="924">
        <v>0</v>
      </c>
      <c r="P129" s="1442">
        <v>0</v>
      </c>
      <c r="Q129" s="1180">
        <v>463.5</v>
      </c>
      <c r="R129" s="1181">
        <v>2.0832337813889179E-4</v>
      </c>
      <c r="S129" s="1184" t="s">
        <v>419</v>
      </c>
      <c r="T129" s="1188" t="s">
        <v>410</v>
      </c>
    </row>
    <row r="130" spans="1:20">
      <c r="A130" s="1447" t="s">
        <v>77</v>
      </c>
      <c r="B130" s="775" t="s">
        <v>396</v>
      </c>
      <c r="C130" s="932"/>
      <c r="D130" s="916"/>
      <c r="E130" s="915"/>
      <c r="F130" s="915"/>
      <c r="G130" s="911"/>
      <c r="H130" s="1445"/>
      <c r="I130" s="985" t="s">
        <v>396</v>
      </c>
      <c r="J130" s="985" t="s">
        <v>396</v>
      </c>
      <c r="K130" s="767" t="s">
        <v>396</v>
      </c>
      <c r="L130" s="775" t="s">
        <v>396</v>
      </c>
      <c r="M130" s="932"/>
      <c r="N130" s="926"/>
      <c r="O130" s="927"/>
      <c r="P130" s="927"/>
      <c r="Q130" s="911"/>
      <c r="R130" s="1445"/>
      <c r="S130" s="985" t="s">
        <v>396</v>
      </c>
      <c r="T130" s="985" t="s">
        <v>396</v>
      </c>
    </row>
    <row r="131" spans="1:20">
      <c r="A131" s="785" t="s">
        <v>522</v>
      </c>
      <c r="B131" s="786" t="s">
        <v>180</v>
      </c>
      <c r="C131" s="930">
        <v>0</v>
      </c>
      <c r="D131" s="913">
        <v>0</v>
      </c>
      <c r="E131" s="913">
        <v>0</v>
      </c>
      <c r="F131" s="1439">
        <v>0</v>
      </c>
      <c r="G131" s="910">
        <v>0</v>
      </c>
      <c r="H131" s="906">
        <v>0</v>
      </c>
      <c r="I131" s="982" t="s">
        <v>396</v>
      </c>
      <c r="J131" s="983" t="s">
        <v>396</v>
      </c>
      <c r="K131" s="767" t="s">
        <v>396</v>
      </c>
      <c r="L131" s="786" t="s">
        <v>180</v>
      </c>
      <c r="M131" s="930">
        <v>0</v>
      </c>
      <c r="N131" s="924">
        <v>0</v>
      </c>
      <c r="O131" s="924">
        <v>0</v>
      </c>
      <c r="P131" s="1442">
        <v>0</v>
      </c>
      <c r="Q131" s="910">
        <v>0</v>
      </c>
      <c r="R131" s="906">
        <v>0</v>
      </c>
      <c r="S131" s="982" t="s">
        <v>396</v>
      </c>
      <c r="T131" s="983" t="s">
        <v>396</v>
      </c>
    </row>
    <row r="132" spans="1:20">
      <c r="A132" s="785" t="s">
        <v>523</v>
      </c>
      <c r="B132" s="786" t="s">
        <v>180</v>
      </c>
      <c r="C132" s="930">
        <v>0</v>
      </c>
      <c r="D132" s="913">
        <v>0</v>
      </c>
      <c r="E132" s="913">
        <v>0</v>
      </c>
      <c r="F132" s="1439">
        <v>0</v>
      </c>
      <c r="G132" s="910">
        <v>0</v>
      </c>
      <c r="H132" s="906">
        <v>0</v>
      </c>
      <c r="I132" s="982" t="s">
        <v>396</v>
      </c>
      <c r="J132" s="983" t="s">
        <v>396</v>
      </c>
      <c r="K132" s="767" t="s">
        <v>396</v>
      </c>
      <c r="L132" s="786" t="s">
        <v>180</v>
      </c>
      <c r="M132" s="930">
        <v>0</v>
      </c>
      <c r="N132" s="924">
        <v>0</v>
      </c>
      <c r="O132" s="924">
        <v>0</v>
      </c>
      <c r="P132" s="1442">
        <v>0</v>
      </c>
      <c r="Q132" s="910">
        <v>0</v>
      </c>
      <c r="R132" s="906">
        <v>0</v>
      </c>
      <c r="S132" s="982" t="s">
        <v>396</v>
      </c>
      <c r="T132" s="983" t="s">
        <v>396</v>
      </c>
    </row>
    <row r="133" spans="1:20">
      <c r="A133" s="785" t="s">
        <v>524</v>
      </c>
      <c r="B133" s="786" t="s">
        <v>180</v>
      </c>
      <c r="C133" s="930">
        <v>0</v>
      </c>
      <c r="D133" s="913">
        <v>0</v>
      </c>
      <c r="E133" s="913">
        <v>0</v>
      </c>
      <c r="F133" s="1439">
        <v>0</v>
      </c>
      <c r="G133" s="910">
        <v>0</v>
      </c>
      <c r="H133" s="906">
        <v>0</v>
      </c>
      <c r="I133" s="982" t="s">
        <v>396</v>
      </c>
      <c r="J133" s="983" t="s">
        <v>396</v>
      </c>
      <c r="K133" s="767" t="s">
        <v>396</v>
      </c>
      <c r="L133" s="786" t="s">
        <v>180</v>
      </c>
      <c r="M133" s="930">
        <v>0</v>
      </c>
      <c r="N133" s="924">
        <v>0</v>
      </c>
      <c r="O133" s="924">
        <v>0</v>
      </c>
      <c r="P133" s="1442">
        <v>0</v>
      </c>
      <c r="Q133" s="910">
        <v>0</v>
      </c>
      <c r="R133" s="906">
        <v>0</v>
      </c>
      <c r="S133" s="982" t="s">
        <v>396</v>
      </c>
      <c r="T133" s="983" t="s">
        <v>396</v>
      </c>
    </row>
    <row r="134" spans="1:20">
      <c r="A134" s="785" t="s">
        <v>525</v>
      </c>
      <c r="B134" s="786" t="s">
        <v>180</v>
      </c>
      <c r="C134" s="930">
        <v>0</v>
      </c>
      <c r="D134" s="913">
        <v>0</v>
      </c>
      <c r="E134" s="913">
        <v>0</v>
      </c>
      <c r="F134" s="1439">
        <v>0</v>
      </c>
      <c r="G134" s="910">
        <v>0</v>
      </c>
      <c r="H134" s="906">
        <v>0</v>
      </c>
      <c r="I134" s="982" t="s">
        <v>396</v>
      </c>
      <c r="J134" s="983" t="s">
        <v>396</v>
      </c>
      <c r="K134" s="767" t="s">
        <v>396</v>
      </c>
      <c r="L134" s="786" t="s">
        <v>180</v>
      </c>
      <c r="M134" s="930">
        <v>0</v>
      </c>
      <c r="N134" s="924">
        <v>0</v>
      </c>
      <c r="O134" s="924">
        <v>0</v>
      </c>
      <c r="P134" s="1442">
        <v>0</v>
      </c>
      <c r="Q134" s="910">
        <v>0</v>
      </c>
      <c r="R134" s="906">
        <v>0</v>
      </c>
      <c r="S134" s="982" t="s">
        <v>396</v>
      </c>
      <c r="T134" s="983" t="s">
        <v>396</v>
      </c>
    </row>
    <row r="135" spans="1:20">
      <c r="A135" s="785" t="s">
        <v>526</v>
      </c>
      <c r="B135" s="786" t="s">
        <v>180</v>
      </c>
      <c r="C135" s="930">
        <v>128</v>
      </c>
      <c r="D135" s="913">
        <v>2878.6367608</v>
      </c>
      <c r="E135" s="913">
        <v>0.22954104401466052</v>
      </c>
      <c r="F135" s="1439">
        <v>-44.649364593999998</v>
      </c>
      <c r="G135" s="910">
        <v>1560</v>
      </c>
      <c r="H135" s="906">
        <v>1.2090278686681005E-2</v>
      </c>
      <c r="I135" s="982">
        <v>16</v>
      </c>
      <c r="J135" s="984">
        <v>1550.16</v>
      </c>
      <c r="K135" s="767" t="s">
        <v>396</v>
      </c>
      <c r="L135" s="786" t="s">
        <v>180</v>
      </c>
      <c r="M135" s="930">
        <v>854</v>
      </c>
      <c r="N135" s="924">
        <v>31935.512910533045</v>
      </c>
      <c r="O135" s="924">
        <v>0</v>
      </c>
      <c r="P135" s="1442">
        <v>-148.60595755124507</v>
      </c>
      <c r="Q135" s="910">
        <v>10248</v>
      </c>
      <c r="R135" s="906">
        <v>4.3201819000453674E-3</v>
      </c>
      <c r="S135" s="982">
        <v>16</v>
      </c>
      <c r="T135" s="984">
        <v>9438.5300000000007</v>
      </c>
    </row>
    <row r="136" spans="1:20">
      <c r="A136" s="776" t="s">
        <v>84</v>
      </c>
      <c r="B136" s="775" t="s">
        <v>396</v>
      </c>
      <c r="C136" s="932"/>
      <c r="D136" s="916"/>
      <c r="E136" s="915"/>
      <c r="F136" s="915"/>
      <c r="G136" s="911"/>
      <c r="H136" s="1445"/>
      <c r="I136" s="985" t="s">
        <v>396</v>
      </c>
      <c r="J136" s="985" t="s">
        <v>396</v>
      </c>
      <c r="K136" s="767" t="s">
        <v>396</v>
      </c>
      <c r="L136" s="775" t="s">
        <v>396</v>
      </c>
      <c r="M136" s="932"/>
      <c r="N136" s="926"/>
      <c r="O136" s="927"/>
      <c r="P136" s="927"/>
      <c r="Q136" s="911"/>
      <c r="R136" s="1445"/>
      <c r="S136" s="985" t="s">
        <v>396</v>
      </c>
      <c r="T136" s="985" t="s">
        <v>396</v>
      </c>
    </row>
    <row r="137" spans="1:20">
      <c r="A137" s="785" t="s">
        <v>527</v>
      </c>
      <c r="B137" s="786" t="s">
        <v>180</v>
      </c>
      <c r="C137" s="930">
        <v>0</v>
      </c>
      <c r="D137" s="913">
        <v>0</v>
      </c>
      <c r="E137" s="913">
        <v>0</v>
      </c>
      <c r="F137" s="1439">
        <v>0</v>
      </c>
      <c r="G137" s="910">
        <v>0</v>
      </c>
      <c r="H137" s="906">
        <v>0</v>
      </c>
      <c r="I137" s="982" t="s">
        <v>396</v>
      </c>
      <c r="J137" s="983" t="s">
        <v>396</v>
      </c>
      <c r="K137" s="767" t="s">
        <v>396</v>
      </c>
      <c r="L137" s="786" t="s">
        <v>180</v>
      </c>
      <c r="M137" s="930">
        <v>0</v>
      </c>
      <c r="N137" s="924">
        <v>0</v>
      </c>
      <c r="O137" s="924">
        <v>0</v>
      </c>
      <c r="P137" s="1442">
        <v>0</v>
      </c>
      <c r="Q137" s="910">
        <v>0</v>
      </c>
      <c r="R137" s="906">
        <v>0</v>
      </c>
      <c r="S137" s="982" t="s">
        <v>396</v>
      </c>
      <c r="T137" s="983" t="s">
        <v>396</v>
      </c>
    </row>
    <row r="138" spans="1:20">
      <c r="A138" s="785" t="s">
        <v>528</v>
      </c>
      <c r="B138" s="786" t="s">
        <v>180</v>
      </c>
      <c r="C138" s="930">
        <v>1</v>
      </c>
      <c r="D138" s="913">
        <v>0</v>
      </c>
      <c r="E138" s="913">
        <v>0</v>
      </c>
      <c r="F138" s="1439">
        <v>0</v>
      </c>
      <c r="G138" s="910">
        <v>75</v>
      </c>
      <c r="H138" s="906">
        <v>7.1965944563577404E-4</v>
      </c>
      <c r="I138" s="982" t="s">
        <v>419</v>
      </c>
      <c r="J138" s="983" t="s">
        <v>410</v>
      </c>
      <c r="K138" s="767" t="s">
        <v>396</v>
      </c>
      <c r="L138" s="786" t="s">
        <v>180</v>
      </c>
      <c r="M138" s="930">
        <v>0</v>
      </c>
      <c r="N138" s="924">
        <v>0</v>
      </c>
      <c r="O138" s="924">
        <v>0</v>
      </c>
      <c r="P138" s="1442">
        <v>0</v>
      </c>
      <c r="Q138" s="910">
        <v>0</v>
      </c>
      <c r="R138" s="906">
        <v>0</v>
      </c>
      <c r="S138" s="982" t="s">
        <v>396</v>
      </c>
      <c r="T138" s="983" t="s">
        <v>396</v>
      </c>
    </row>
    <row r="139" spans="1:20">
      <c r="A139" s="785" t="s">
        <v>529</v>
      </c>
      <c r="B139" s="786" t="s">
        <v>180</v>
      </c>
      <c r="C139" s="930">
        <v>0</v>
      </c>
      <c r="D139" s="913">
        <v>0</v>
      </c>
      <c r="E139" s="913">
        <v>0</v>
      </c>
      <c r="F139" s="1439">
        <v>0</v>
      </c>
      <c r="G139" s="910">
        <v>0</v>
      </c>
      <c r="H139" s="906">
        <v>0</v>
      </c>
      <c r="I139" s="982" t="s">
        <v>396</v>
      </c>
      <c r="J139" s="983" t="s">
        <v>396</v>
      </c>
      <c r="K139" s="767" t="s">
        <v>396</v>
      </c>
      <c r="L139" s="786" t="s">
        <v>180</v>
      </c>
      <c r="M139" s="930">
        <v>0</v>
      </c>
      <c r="N139" s="924">
        <v>0</v>
      </c>
      <c r="O139" s="924">
        <v>0</v>
      </c>
      <c r="P139" s="1442">
        <v>0</v>
      </c>
      <c r="Q139" s="910">
        <v>0</v>
      </c>
      <c r="R139" s="906">
        <v>0</v>
      </c>
      <c r="S139" s="982" t="s">
        <v>396</v>
      </c>
      <c r="T139" s="983" t="s">
        <v>396</v>
      </c>
    </row>
    <row r="140" spans="1:20">
      <c r="A140" s="785" t="s">
        <v>530</v>
      </c>
      <c r="B140" s="786" t="s">
        <v>180</v>
      </c>
      <c r="C140" s="930">
        <v>0</v>
      </c>
      <c r="D140" s="913">
        <v>0</v>
      </c>
      <c r="E140" s="913">
        <v>0</v>
      </c>
      <c r="F140" s="1439">
        <v>0</v>
      </c>
      <c r="G140" s="910">
        <v>0</v>
      </c>
      <c r="H140" s="906">
        <v>0</v>
      </c>
      <c r="I140" s="982" t="s">
        <v>396</v>
      </c>
      <c r="J140" s="983" t="s">
        <v>396</v>
      </c>
      <c r="K140" s="767" t="s">
        <v>396</v>
      </c>
      <c r="L140" s="786" t="s">
        <v>180</v>
      </c>
      <c r="M140" s="930">
        <v>0</v>
      </c>
      <c r="N140" s="924">
        <v>0</v>
      </c>
      <c r="O140" s="924">
        <v>0</v>
      </c>
      <c r="P140" s="1442">
        <v>0</v>
      </c>
      <c r="Q140" s="910">
        <v>0</v>
      </c>
      <c r="R140" s="906">
        <v>0</v>
      </c>
      <c r="S140" s="982" t="s">
        <v>396</v>
      </c>
      <c r="T140" s="983" t="s">
        <v>396</v>
      </c>
    </row>
    <row r="141" spans="1:20">
      <c r="A141" s="788" t="s">
        <v>531</v>
      </c>
      <c r="B141" s="789" t="s">
        <v>396</v>
      </c>
      <c r="C141" s="933"/>
      <c r="D141" s="918"/>
      <c r="E141" s="917"/>
      <c r="F141" s="917"/>
      <c r="G141" s="912"/>
      <c r="H141" s="1448"/>
      <c r="I141" s="985" t="s">
        <v>396</v>
      </c>
      <c r="J141" s="985" t="s">
        <v>396</v>
      </c>
      <c r="K141" s="767" t="s">
        <v>396</v>
      </c>
      <c r="L141" s="789" t="s">
        <v>396</v>
      </c>
      <c r="M141" s="933"/>
      <c r="N141" s="928"/>
      <c r="O141" s="929"/>
      <c r="P141" s="929"/>
      <c r="Q141" s="912"/>
      <c r="R141" s="1448"/>
      <c r="S141" s="985" t="s">
        <v>396</v>
      </c>
      <c r="T141" s="985" t="s">
        <v>396</v>
      </c>
    </row>
    <row r="142" spans="1:20">
      <c r="A142" s="790" t="s">
        <v>532</v>
      </c>
      <c r="B142" s="786" t="s">
        <v>180</v>
      </c>
      <c r="C142" s="930">
        <v>6</v>
      </c>
      <c r="D142" s="913">
        <v>0</v>
      </c>
      <c r="E142" s="913">
        <v>0</v>
      </c>
      <c r="F142" s="1439">
        <v>0</v>
      </c>
      <c r="G142" s="910">
        <v>1503.36</v>
      </c>
      <c r="H142" s="906">
        <v>1.1733231647052908E-2</v>
      </c>
      <c r="I142" s="982" t="s">
        <v>419</v>
      </c>
      <c r="J142" s="983" t="s">
        <v>410</v>
      </c>
      <c r="K142" s="767" t="s">
        <v>396</v>
      </c>
      <c r="L142" s="787" t="s">
        <v>180</v>
      </c>
      <c r="M142" s="1449">
        <v>116</v>
      </c>
      <c r="N142" s="1442">
        <v>0</v>
      </c>
      <c r="O142" s="1442">
        <v>0</v>
      </c>
      <c r="P142" s="1442">
        <v>0</v>
      </c>
      <c r="Q142" s="1450">
        <v>31574.789999999997</v>
      </c>
      <c r="R142" s="1451">
        <v>1.5860399033601199E-2</v>
      </c>
      <c r="S142" s="982" t="s">
        <v>419</v>
      </c>
      <c r="T142" s="983" t="s">
        <v>410</v>
      </c>
    </row>
    <row r="143" spans="1:20">
      <c r="A143" s="776" t="s">
        <v>89</v>
      </c>
      <c r="B143" s="775" t="s">
        <v>396</v>
      </c>
      <c r="C143" s="932"/>
      <c r="D143" s="916"/>
      <c r="E143" s="915"/>
      <c r="F143" s="915"/>
      <c r="G143" s="911"/>
      <c r="H143" s="1445"/>
      <c r="I143" s="986" t="s">
        <v>396</v>
      </c>
      <c r="J143" s="986" t="s">
        <v>396</v>
      </c>
      <c r="K143" s="767" t="s">
        <v>396</v>
      </c>
      <c r="L143" s="775" t="s">
        <v>396</v>
      </c>
      <c r="M143" s="932"/>
      <c r="N143" s="926"/>
      <c r="O143" s="927"/>
      <c r="P143" s="927"/>
      <c r="Q143" s="911"/>
      <c r="R143" s="1445"/>
      <c r="S143" s="986" t="s">
        <v>396</v>
      </c>
      <c r="T143" s="986" t="s">
        <v>396</v>
      </c>
    </row>
    <row r="144" spans="1:20">
      <c r="A144" s="780" t="s">
        <v>533</v>
      </c>
      <c r="B144" s="791" t="s">
        <v>179</v>
      </c>
      <c r="C144" s="930">
        <v>23</v>
      </c>
      <c r="D144" s="913"/>
      <c r="E144" s="913"/>
      <c r="F144" s="1439"/>
      <c r="G144" s="910">
        <v>4800</v>
      </c>
      <c r="H144" s="906">
        <v>3.838183710057462E-2</v>
      </c>
      <c r="I144" s="987" t="s">
        <v>396</v>
      </c>
      <c r="J144" s="987" t="s">
        <v>396</v>
      </c>
      <c r="K144" s="767" t="s">
        <v>396</v>
      </c>
      <c r="L144" s="783" t="s">
        <v>179</v>
      </c>
      <c r="M144" s="930">
        <v>119</v>
      </c>
      <c r="N144" s="924"/>
      <c r="O144" s="924"/>
      <c r="P144" s="1442"/>
      <c r="Q144" s="910">
        <v>23440</v>
      </c>
      <c r="R144" s="906">
        <v>1.2653117025601039E-2</v>
      </c>
      <c r="S144" s="987" t="s">
        <v>396</v>
      </c>
      <c r="T144" s="987" t="s">
        <v>396</v>
      </c>
    </row>
    <row r="145" spans="1:20">
      <c r="A145" s="783" t="s">
        <v>534</v>
      </c>
      <c r="B145" s="791" t="s">
        <v>179</v>
      </c>
      <c r="C145" s="930">
        <v>0</v>
      </c>
      <c r="D145" s="913"/>
      <c r="E145" s="913"/>
      <c r="F145" s="1439"/>
      <c r="G145" s="910">
        <v>0</v>
      </c>
      <c r="H145" s="906">
        <v>0</v>
      </c>
      <c r="I145" s="987" t="s">
        <v>396</v>
      </c>
      <c r="J145" s="987" t="s">
        <v>396</v>
      </c>
      <c r="K145" s="767" t="s">
        <v>396</v>
      </c>
      <c r="L145" s="783" t="s">
        <v>179</v>
      </c>
      <c r="M145" s="930">
        <v>0</v>
      </c>
      <c r="N145" s="924"/>
      <c r="O145" s="924"/>
      <c r="P145" s="1442"/>
      <c r="Q145" s="910">
        <v>0</v>
      </c>
      <c r="R145" s="906">
        <v>0</v>
      </c>
      <c r="S145" s="987" t="s">
        <v>396</v>
      </c>
      <c r="T145" s="987" t="s">
        <v>396</v>
      </c>
    </row>
    <row r="146" spans="1:20">
      <c r="A146" s="1452" t="s">
        <v>396</v>
      </c>
      <c r="B146" s="775" t="s">
        <v>396</v>
      </c>
      <c r="C146" s="1453" t="s">
        <v>396</v>
      </c>
      <c r="D146" s="778" t="s">
        <v>396</v>
      </c>
      <c r="E146" s="778" t="s">
        <v>396</v>
      </c>
      <c r="F146" s="778" t="s">
        <v>396</v>
      </c>
      <c r="G146" s="778" t="s">
        <v>403</v>
      </c>
      <c r="H146" s="1454" t="s">
        <v>396</v>
      </c>
      <c r="I146" s="988" t="s">
        <v>396</v>
      </c>
      <c r="J146" s="988" t="s">
        <v>396</v>
      </c>
      <c r="K146" s="767" t="s">
        <v>396</v>
      </c>
      <c r="L146" s="775" t="s">
        <v>396</v>
      </c>
      <c r="M146" s="1453"/>
      <c r="N146" s="778"/>
      <c r="O146" s="778"/>
      <c r="P146" s="778"/>
      <c r="Q146" s="778"/>
      <c r="R146" s="1454"/>
      <c r="S146" s="988" t="s">
        <v>396</v>
      </c>
      <c r="T146" s="988" t="s">
        <v>396</v>
      </c>
    </row>
    <row r="147" spans="1:20" ht="13.5" thickBot="1">
      <c r="A147" s="792" t="s">
        <v>46</v>
      </c>
      <c r="B147" s="793" t="s">
        <v>396</v>
      </c>
      <c r="C147" s="919">
        <f>SUM(C9:C145)</f>
        <v>458</v>
      </c>
      <c r="D147" s="919">
        <f>SUM(D9:D145)</f>
        <v>18727.828925001999</v>
      </c>
      <c r="E147" s="920">
        <f>SUM(E9:E145)</f>
        <v>11.747321938015638</v>
      </c>
      <c r="F147" s="921">
        <f>SUM(F9:F145)</f>
        <v>973.59227434600029</v>
      </c>
      <c r="G147" s="922">
        <f>SUM(G9:G145)</f>
        <v>119187.53</v>
      </c>
      <c r="H147" s="923">
        <f>SUM(H10:H145)</f>
        <v>1</v>
      </c>
      <c r="I147" s="987" t="s">
        <v>396</v>
      </c>
      <c r="J147" s="989">
        <v>6165.25</v>
      </c>
      <c r="K147" s="767" t="s">
        <v>396</v>
      </c>
      <c r="L147" s="948" t="s">
        <v>396</v>
      </c>
      <c r="M147" s="934">
        <f>SUM(M9:M145)</f>
        <v>2824</v>
      </c>
      <c r="N147" s="934">
        <f>SUM(N9:N145)</f>
        <v>454135.80830099835</v>
      </c>
      <c r="O147" s="935">
        <f>SUM(O9:O145)</f>
        <v>20.003799999999991</v>
      </c>
      <c r="P147" s="936">
        <f>SUM(P9:P145)</f>
        <v>9004.5828478321891</v>
      </c>
      <c r="Q147" s="937">
        <f>SUM(Q9:Q145)</f>
        <v>1840446.9650000001</v>
      </c>
      <c r="R147" s="938">
        <f>SUM(R10:R145)</f>
        <v>1</v>
      </c>
      <c r="S147" s="987" t="s">
        <v>396</v>
      </c>
      <c r="T147" s="989">
        <v>139772.29999999999</v>
      </c>
    </row>
    <row r="148" spans="1:20" ht="13.5" thickBot="1">
      <c r="A148" s="794"/>
      <c r="B148" s="794"/>
      <c r="D148" s="794"/>
      <c r="E148" s="794"/>
      <c r="F148" s="794"/>
      <c r="G148" s="794"/>
      <c r="H148" s="794"/>
      <c r="K148" s="767" t="s">
        <v>396</v>
      </c>
      <c r="L148" s="950"/>
      <c r="M148" s="979"/>
    </row>
    <row r="149" spans="1:20" ht="13.5" thickBot="1">
      <c r="A149" s="795" t="s">
        <v>219</v>
      </c>
      <c r="B149" s="796" t="s">
        <v>396</v>
      </c>
      <c r="C149" s="905" t="s">
        <v>91</v>
      </c>
      <c r="K149" s="767" t="s">
        <v>396</v>
      </c>
      <c r="L149" s="949" t="s">
        <v>396</v>
      </c>
      <c r="M149" s="796" t="s">
        <v>91</v>
      </c>
    </row>
    <row r="150" spans="1:20">
      <c r="A150" s="1455" t="s">
        <v>221</v>
      </c>
      <c r="B150" s="1455" t="s">
        <v>179</v>
      </c>
      <c r="C150" s="952">
        <v>19</v>
      </c>
      <c r="E150" s="95"/>
      <c r="F150" s="95"/>
      <c r="J150" s="825"/>
      <c r="K150" s="767" t="s">
        <v>396</v>
      </c>
      <c r="L150" s="1456" t="s">
        <v>179</v>
      </c>
      <c r="M150" s="791">
        <v>110</v>
      </c>
    </row>
    <row r="151" spans="1:20">
      <c r="A151" s="797" t="s">
        <v>222</v>
      </c>
      <c r="B151" s="797" t="s">
        <v>179</v>
      </c>
      <c r="C151" s="783">
        <v>4</v>
      </c>
      <c r="E151" s="95"/>
      <c r="F151" s="95"/>
      <c r="G151" s="824"/>
      <c r="H151" s="825"/>
      <c r="K151" s="767" t="s">
        <v>396</v>
      </c>
      <c r="L151" s="781" t="s">
        <v>179</v>
      </c>
      <c r="M151" s="791">
        <v>9</v>
      </c>
    </row>
    <row r="152" spans="1:20" ht="13.5" thickBot="1">
      <c r="A152" s="798" t="s">
        <v>223</v>
      </c>
      <c r="B152" s="951" t="s">
        <v>179</v>
      </c>
      <c r="C152" s="942">
        <v>23</v>
      </c>
      <c r="K152" s="767" t="s">
        <v>396</v>
      </c>
      <c r="L152" s="799" t="s">
        <v>179</v>
      </c>
      <c r="M152" s="941">
        <v>119</v>
      </c>
    </row>
    <row r="153" spans="1:20" ht="14.25">
      <c r="A153" s="2007"/>
      <c r="B153" s="2007"/>
      <c r="C153" s="2007"/>
      <c r="D153" s="2007"/>
      <c r="E153" s="2007"/>
      <c r="F153" s="2007"/>
      <c r="G153" s="2007"/>
      <c r="H153" s="2007"/>
      <c r="I153" s="90"/>
      <c r="J153" s="90"/>
      <c r="K153" s="767" t="s">
        <v>396</v>
      </c>
    </row>
    <row r="154" spans="1:20" ht="15" thickBot="1">
      <c r="A154" s="95" t="s">
        <v>535</v>
      </c>
      <c r="B154" s="90"/>
      <c r="C154" s="90"/>
      <c r="D154" s="90"/>
      <c r="E154" s="90"/>
      <c r="F154" s="90"/>
      <c r="G154" s="90"/>
      <c r="H154" s="90"/>
      <c r="I154" s="90"/>
      <c r="J154" s="90"/>
      <c r="K154" s="767"/>
    </row>
    <row r="155" spans="1:20" ht="14.25">
      <c r="A155" s="800" t="s">
        <v>396</v>
      </c>
      <c r="B155" s="2008" t="s">
        <v>536</v>
      </c>
      <c r="C155" s="2009"/>
      <c r="D155" s="2010"/>
      <c r="E155" s="801"/>
      <c r="K155" s="767" t="s">
        <v>396</v>
      </c>
    </row>
    <row r="156" spans="1:20" ht="13.5" thickBot="1">
      <c r="A156" s="802" t="s">
        <v>537</v>
      </c>
      <c r="B156" s="803" t="s">
        <v>100</v>
      </c>
      <c r="C156" s="804" t="s">
        <v>101</v>
      </c>
      <c r="D156" s="805" t="s">
        <v>91</v>
      </c>
      <c r="K156" s="767" t="s">
        <v>396</v>
      </c>
    </row>
    <row r="157" spans="1:20" ht="14.25">
      <c r="A157" s="534" t="s">
        <v>538</v>
      </c>
      <c r="B157" s="943">
        <v>440726</v>
      </c>
      <c r="C157" s="944">
        <v>342919</v>
      </c>
      <c r="D157" s="945">
        <v>783646</v>
      </c>
      <c r="E157" s="91"/>
      <c r="K157" s="767" t="s">
        <v>396</v>
      </c>
    </row>
    <row r="158" spans="1:20" ht="14.25">
      <c r="A158" s="806" t="s">
        <v>539</v>
      </c>
      <c r="B158" s="944">
        <v>349638</v>
      </c>
      <c r="C158" s="1457">
        <v>349638</v>
      </c>
      <c r="D158" s="1458">
        <v>699276</v>
      </c>
      <c r="E158" s="91"/>
      <c r="K158" s="767" t="s">
        <v>396</v>
      </c>
    </row>
    <row r="159" spans="1:20" ht="15" thickBot="1">
      <c r="A159" s="807" t="s">
        <v>540</v>
      </c>
      <c r="B159" s="944">
        <v>1824581</v>
      </c>
      <c r="C159" s="946">
        <v>1085948</v>
      </c>
      <c r="D159" s="947">
        <v>2910529</v>
      </c>
      <c r="E159" s="267" t="s">
        <v>232</v>
      </c>
      <c r="F159" s="267"/>
      <c r="K159" s="767" t="s">
        <v>396</v>
      </c>
    </row>
    <row r="160" spans="1:20" ht="15" thickBot="1">
      <c r="A160" s="808" t="s">
        <v>396</v>
      </c>
      <c r="B160" s="809" t="s">
        <v>396</v>
      </c>
      <c r="C160" s="810" t="s">
        <v>396</v>
      </c>
      <c r="D160" s="811" t="s">
        <v>396</v>
      </c>
      <c r="K160" s="767" t="s">
        <v>396</v>
      </c>
    </row>
    <row r="161" spans="1:11" ht="13.5" thickBot="1">
      <c r="A161" s="812" t="s">
        <v>541</v>
      </c>
      <c r="B161" s="1131">
        <f>SUM(B157:B159)</f>
        <v>2614945</v>
      </c>
      <c r="C161" s="1131">
        <f>SUM(C157:C159)</f>
        <v>1778505</v>
      </c>
      <c r="D161" s="1131">
        <f>SUM(D157:D159)</f>
        <v>4393451</v>
      </c>
      <c r="K161" s="767" t="s">
        <v>396</v>
      </c>
    </row>
    <row r="162" spans="1:11" ht="14.25">
      <c r="A162" s="90"/>
      <c r="B162" s="90"/>
      <c r="C162" s="90"/>
      <c r="D162" s="90"/>
      <c r="E162" s="90"/>
      <c r="F162" s="90"/>
      <c r="G162" s="90"/>
      <c r="H162" s="90"/>
      <c r="I162" s="90"/>
      <c r="J162" s="90"/>
      <c r="K162" s="767" t="s">
        <v>396</v>
      </c>
    </row>
    <row r="163" spans="1:11" ht="15" thickBot="1">
      <c r="A163" s="95" t="s">
        <v>542</v>
      </c>
      <c r="B163" s="531"/>
      <c r="C163" s="535"/>
      <c r="D163" s="531"/>
      <c r="E163" s="531"/>
      <c r="F163" s="531"/>
      <c r="G163" s="531"/>
      <c r="H163" s="90"/>
      <c r="I163" s="90"/>
      <c r="J163" s="90"/>
      <c r="K163" s="767"/>
    </row>
    <row r="164" spans="1:11" ht="14.25">
      <c r="A164" s="642"/>
      <c r="B164" s="1966" t="s">
        <v>543</v>
      </c>
      <c r="C164" s="2011"/>
      <c r="D164" s="2012"/>
      <c r="H164" s="90"/>
      <c r="I164" s="90"/>
      <c r="J164" s="90"/>
      <c r="K164" s="767"/>
    </row>
    <row r="165" spans="1:11" ht="15" thickBot="1">
      <c r="A165" s="595" t="s">
        <v>537</v>
      </c>
      <c r="B165" s="316" t="s">
        <v>100</v>
      </c>
      <c r="C165" s="317" t="s">
        <v>101</v>
      </c>
      <c r="D165" s="318" t="s">
        <v>91</v>
      </c>
      <c r="H165" s="90"/>
      <c r="I165" s="90"/>
      <c r="J165" s="90"/>
      <c r="K165" s="767"/>
    </row>
    <row r="166" spans="1:11" ht="15" thickBot="1">
      <c r="A166" s="236" t="s">
        <v>229</v>
      </c>
      <c r="B166" s="976"/>
      <c r="C166" s="976"/>
      <c r="D166" s="976">
        <v>13275.95</v>
      </c>
      <c r="F166" s="813"/>
      <c r="H166" s="90"/>
      <c r="I166" s="90"/>
      <c r="J166" s="90"/>
      <c r="K166" s="767"/>
    </row>
    <row r="167" spans="1:11" ht="15" thickBot="1">
      <c r="A167" s="319" t="s">
        <v>230</v>
      </c>
      <c r="B167" s="976"/>
      <c r="C167" s="976"/>
      <c r="D167" s="976">
        <f>C167+B167</f>
        <v>0</v>
      </c>
      <c r="F167" s="813"/>
      <c r="H167" s="90"/>
      <c r="I167" s="90"/>
      <c r="J167" s="90"/>
      <c r="K167" s="767"/>
    </row>
    <row r="168" spans="1:11" ht="15" thickBot="1">
      <c r="A168" s="320" t="s">
        <v>231</v>
      </c>
      <c r="B168" s="976"/>
      <c r="C168" s="976"/>
      <c r="D168" s="976">
        <v>1654783.9899999998</v>
      </c>
      <c r="E168" s="267" t="s">
        <v>232</v>
      </c>
      <c r="F168" s="813"/>
      <c r="H168" s="90"/>
      <c r="I168" s="90"/>
      <c r="J168" s="90"/>
      <c r="K168" s="767"/>
    </row>
    <row r="169" spans="1:11" ht="15.75" thickBot="1">
      <c r="A169" s="649"/>
      <c r="B169" s="648"/>
      <c r="C169" s="259"/>
      <c r="D169" s="268"/>
      <c r="F169" s="813"/>
      <c r="H169" s="90"/>
      <c r="I169" s="90"/>
      <c r="J169" s="90"/>
      <c r="K169" s="767"/>
    </row>
    <row r="170" spans="1:11" ht="15" thickBot="1">
      <c r="A170" s="260" t="s">
        <v>541</v>
      </c>
      <c r="B170" s="977">
        <f>SUM(B166:B168)</f>
        <v>0</v>
      </c>
      <c r="C170" s="978">
        <f>SUM(C166:C168)</f>
        <v>0</v>
      </c>
      <c r="D170" s="978">
        <f>SUM(D166:D168)</f>
        <v>1668059.9399999997</v>
      </c>
      <c r="H170" s="90"/>
      <c r="I170" s="90"/>
      <c r="J170" s="90"/>
      <c r="K170" s="767"/>
    </row>
    <row r="171" spans="1:11" ht="14.25">
      <c r="A171" s="90"/>
      <c r="B171" s="90"/>
      <c r="C171" s="90"/>
      <c r="D171" s="90"/>
      <c r="E171" s="90"/>
      <c r="F171" s="90"/>
      <c r="G171" s="90"/>
      <c r="H171" s="90"/>
      <c r="I171" s="90"/>
      <c r="J171" s="90"/>
      <c r="K171" s="767"/>
    </row>
    <row r="172" spans="1:11" ht="14.25" customHeight="1">
      <c r="A172" s="545" t="s">
        <v>544</v>
      </c>
      <c r="B172" s="90"/>
      <c r="C172" s="90"/>
      <c r="D172" s="90"/>
      <c r="E172" s="90"/>
      <c r="F172" s="90"/>
      <c r="G172" s="90"/>
      <c r="H172" s="90"/>
      <c r="I172" s="90"/>
      <c r="J172" s="90"/>
      <c r="K172" s="767"/>
    </row>
    <row r="173" spans="1:11" ht="14.25" customHeight="1">
      <c r="A173" s="814" t="s">
        <v>545</v>
      </c>
      <c r="B173" s="90"/>
      <c r="C173" s="90"/>
      <c r="D173" s="90"/>
      <c r="E173" s="90"/>
      <c r="F173" s="90"/>
      <c r="G173" s="90"/>
      <c r="H173" s="90"/>
      <c r="I173" s="90"/>
      <c r="J173" s="90"/>
      <c r="K173" s="767"/>
    </row>
    <row r="174" spans="1:11" ht="14.25" customHeight="1">
      <c r="A174" s="815" t="s">
        <v>239</v>
      </c>
      <c r="B174" s="90"/>
      <c r="C174" s="90"/>
      <c r="D174" s="90"/>
      <c r="E174" s="90"/>
      <c r="F174" s="90"/>
      <c r="G174" s="90"/>
      <c r="H174" s="90"/>
      <c r="I174" s="90"/>
      <c r="J174" s="90"/>
      <c r="K174" s="767"/>
    </row>
    <row r="175" spans="1:11" ht="12.75" customHeight="1">
      <c r="A175" s="2013" t="s">
        <v>546</v>
      </c>
      <c r="B175" s="2013"/>
      <c r="C175" s="2013"/>
      <c r="D175" s="2013"/>
      <c r="E175" s="2013"/>
      <c r="F175" s="2013"/>
      <c r="G175" s="2013"/>
      <c r="H175" s="2013"/>
      <c r="I175" s="2013"/>
      <c r="J175" s="2013"/>
      <c r="K175" s="767"/>
    </row>
    <row r="176" spans="1:11">
      <c r="A176" s="545" t="s">
        <v>547</v>
      </c>
      <c r="K176" s="767" t="s">
        <v>396</v>
      </c>
    </row>
    <row r="177" spans="1:12">
      <c r="A177" s="545" t="s">
        <v>548</v>
      </c>
      <c r="K177" s="767" t="s">
        <v>396</v>
      </c>
    </row>
    <row r="178" spans="1:12">
      <c r="A178" s="545" t="s">
        <v>549</v>
      </c>
      <c r="K178" s="767" t="s">
        <v>396</v>
      </c>
    </row>
    <row r="179" spans="1:12">
      <c r="A179" s="545" t="s">
        <v>550</v>
      </c>
    </row>
    <row r="180" spans="1:12">
      <c r="A180" s="545" t="s">
        <v>551</v>
      </c>
    </row>
    <row r="181" spans="1:12" ht="27.75" customHeight="1">
      <c r="A181" s="1990" t="s">
        <v>248</v>
      </c>
      <c r="B181" s="1990"/>
      <c r="C181" s="1990"/>
      <c r="D181" s="1990"/>
      <c r="E181" s="1990"/>
      <c r="F181" s="1990"/>
      <c r="G181" s="1990"/>
      <c r="H181" s="1990"/>
      <c r="I181" s="1990"/>
      <c r="J181" s="1990"/>
      <c r="K181" s="1990"/>
      <c r="L181" s="1990"/>
    </row>
  </sheetData>
  <autoFilter ref="A8:T147" xr:uid="{151D5CD8-053B-49EB-A4F8-13E9F2CD7EDD}"/>
  <mergeCells count="15">
    <mergeCell ref="A1:T1"/>
    <mergeCell ref="A2:T2"/>
    <mergeCell ref="A3:T3"/>
    <mergeCell ref="A181:L181"/>
    <mergeCell ref="A4:T4"/>
    <mergeCell ref="A6:A8"/>
    <mergeCell ref="B6:B8"/>
    <mergeCell ref="C6:J6"/>
    <mergeCell ref="L6:T6"/>
    <mergeCell ref="C7:J7"/>
    <mergeCell ref="M7:T7"/>
    <mergeCell ref="A153:H153"/>
    <mergeCell ref="B155:D155"/>
    <mergeCell ref="B164:D164"/>
    <mergeCell ref="A175:J175"/>
  </mergeCells>
  <printOptions horizontalCentered="1" verticalCentered="1"/>
  <pageMargins left="0.25" right="0.25" top="0.25" bottom="0.25" header="0.3" footer="0.3"/>
  <pageSetup paperSize="17" scale="56" orientation="landscape" r:id="rId1"/>
  <rowBreaks count="1" manualBreakCount="1">
    <brk id="85"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6211C-93B9-45F3-AD68-68FAC6FA9EDB}">
  <sheetPr>
    <pageSetUpPr fitToPage="1"/>
  </sheetPr>
  <dimension ref="A1:M103"/>
  <sheetViews>
    <sheetView topLeftCell="A64" zoomScaleNormal="100" workbookViewId="0">
      <selection activeCell="A92" sqref="A92:H92"/>
    </sheetView>
  </sheetViews>
  <sheetFormatPr defaultColWidth="8.5703125" defaultRowHeight="12.75"/>
  <cols>
    <col min="1" max="1" width="47.5703125" style="91" customWidth="1"/>
    <col min="2" max="2" width="11.42578125" style="91" customWidth="1"/>
    <col min="3" max="3" width="12" style="91" customWidth="1"/>
    <col min="4" max="4" width="11.42578125" style="91" customWidth="1"/>
    <col min="5" max="5" width="9.42578125" style="91" customWidth="1"/>
    <col min="6" max="6" width="10" style="91" customWidth="1"/>
    <col min="7" max="7" width="11.42578125" style="91" customWidth="1"/>
    <col min="8" max="8" width="12.5703125" style="91" customWidth="1"/>
    <col min="9" max="9" width="11.7109375" style="91" customWidth="1"/>
    <col min="10" max="10" width="12.7109375" style="91" customWidth="1"/>
    <col min="11" max="11" width="8.5703125" style="91"/>
    <col min="12" max="12" width="10.7109375" style="91" customWidth="1"/>
    <col min="13" max="13" width="8.5703125" style="91"/>
    <col min="14" max="14" width="10.7109375" style="91" customWidth="1"/>
    <col min="15" max="16384" width="8.5703125" style="91"/>
  </cols>
  <sheetData>
    <row r="1" spans="1:13" ht="15.75">
      <c r="A1" s="1978" t="s">
        <v>249</v>
      </c>
      <c r="B1" s="1978"/>
      <c r="C1" s="1978"/>
      <c r="D1" s="1978"/>
      <c r="E1" s="1978"/>
      <c r="F1" s="1978"/>
      <c r="G1" s="1978"/>
      <c r="H1" s="1978"/>
      <c r="I1" s="1978"/>
      <c r="J1" s="1978"/>
    </row>
    <row r="2" spans="1:13" ht="15.75" customHeight="1">
      <c r="A2" s="1978" t="s">
        <v>552</v>
      </c>
      <c r="B2" s="1978"/>
      <c r="C2" s="1978"/>
      <c r="D2" s="1978"/>
      <c r="E2" s="1978"/>
      <c r="F2" s="1978"/>
      <c r="G2" s="1978"/>
      <c r="H2" s="1978"/>
      <c r="I2" s="1978"/>
      <c r="J2" s="1978"/>
      <c r="K2" s="235"/>
      <c r="L2" s="1795"/>
      <c r="M2" s="235"/>
    </row>
    <row r="3" spans="1:13" ht="15.75" customHeight="1">
      <c r="A3" s="1933" t="s">
        <v>553</v>
      </c>
      <c r="B3" s="1933"/>
      <c r="C3" s="1933"/>
      <c r="D3" s="1933"/>
      <c r="E3" s="1933"/>
      <c r="F3" s="1933"/>
      <c r="G3" s="1933"/>
      <c r="H3" s="1933"/>
      <c r="I3" s="1933"/>
      <c r="J3" s="1933"/>
      <c r="K3" s="235"/>
      <c r="L3" s="2"/>
      <c r="M3" s="235"/>
    </row>
    <row r="4" spans="1:13" ht="15.75" customHeight="1">
      <c r="A4" s="1980" t="s">
        <v>4</v>
      </c>
      <c r="B4" s="1980"/>
      <c r="C4" s="1980"/>
      <c r="D4" s="1980"/>
      <c r="E4" s="1980"/>
      <c r="F4" s="1980"/>
      <c r="G4" s="1980"/>
      <c r="H4" s="1980"/>
      <c r="I4" s="1980"/>
      <c r="J4" s="1980"/>
      <c r="K4" s="271"/>
      <c r="L4" s="271"/>
      <c r="M4" s="271"/>
    </row>
    <row r="5" spans="1:13" ht="30.6" customHeight="1">
      <c r="A5" s="615"/>
      <c r="B5" s="615"/>
      <c r="C5" s="615"/>
      <c r="D5" s="615"/>
      <c r="E5" s="615"/>
      <c r="F5" s="615"/>
      <c r="G5" s="615"/>
      <c r="H5" s="615"/>
      <c r="I5" s="615"/>
      <c r="J5" s="615"/>
      <c r="K5" s="271"/>
      <c r="L5" s="271"/>
      <c r="M5" s="271"/>
    </row>
    <row r="6" spans="1:13" ht="16.5" thickBot="1">
      <c r="A6" s="272"/>
      <c r="B6" s="2019" t="s">
        <v>554</v>
      </c>
      <c r="C6" s="2019"/>
      <c r="D6" s="2019"/>
      <c r="E6" s="2019"/>
      <c r="F6" s="2019"/>
      <c r="G6" s="2019"/>
      <c r="H6" s="2019"/>
      <c r="I6" s="2019"/>
      <c r="J6" s="2019"/>
    </row>
    <row r="7" spans="1:13">
      <c r="A7" s="650"/>
      <c r="B7" s="2014" t="s">
        <v>165</v>
      </c>
      <c r="C7" s="2014"/>
      <c r="D7" s="2014"/>
      <c r="E7" s="2014"/>
      <c r="F7" s="2014"/>
      <c r="G7" s="2014"/>
      <c r="H7" s="2014"/>
      <c r="I7" s="2014"/>
      <c r="J7" s="2014"/>
    </row>
    <row r="8" spans="1:13" ht="51">
      <c r="A8" s="273" t="s">
        <v>36</v>
      </c>
      <c r="B8" s="477" t="s">
        <v>169</v>
      </c>
      <c r="C8" s="477" t="s">
        <v>170</v>
      </c>
      <c r="D8" s="240" t="s">
        <v>555</v>
      </c>
      <c r="E8" s="240" t="s">
        <v>556</v>
      </c>
      <c r="F8" s="240" t="s">
        <v>557</v>
      </c>
      <c r="G8" s="240" t="s">
        <v>174</v>
      </c>
      <c r="H8" s="242" t="s">
        <v>175</v>
      </c>
      <c r="I8" s="242" t="s">
        <v>176</v>
      </c>
      <c r="J8" s="242" t="s">
        <v>402</v>
      </c>
    </row>
    <row r="9" spans="1:13">
      <c r="A9" s="274" t="s">
        <v>57</v>
      </c>
      <c r="B9" s="275"/>
      <c r="C9" s="1459"/>
      <c r="D9" s="1385"/>
      <c r="E9" s="1385"/>
      <c r="F9" s="1385"/>
      <c r="G9" s="1385"/>
      <c r="H9" s="1386"/>
      <c r="I9" s="1386"/>
      <c r="J9" s="1386"/>
    </row>
    <row r="10" spans="1:13">
      <c r="A10" s="321" t="s">
        <v>37</v>
      </c>
      <c r="B10" s="321" t="s">
        <v>179</v>
      </c>
      <c r="C10" s="1460">
        <v>0</v>
      </c>
      <c r="D10" s="1390">
        <v>0</v>
      </c>
      <c r="E10" s="1390">
        <v>0</v>
      </c>
      <c r="F10" s="1390">
        <v>0</v>
      </c>
      <c r="G10" s="1461">
        <v>0</v>
      </c>
      <c r="H10" s="1411">
        <f>IF($G$70&lt;&gt;0,G10/$G$70,0)</f>
        <v>0</v>
      </c>
      <c r="I10" s="1462">
        <v>0</v>
      </c>
      <c r="J10" s="1463">
        <v>0</v>
      </c>
    </row>
    <row r="11" spans="1:13">
      <c r="A11" s="321" t="s">
        <v>59</v>
      </c>
      <c r="B11" s="321" t="s">
        <v>180</v>
      </c>
      <c r="C11" s="1460">
        <v>0</v>
      </c>
      <c r="D11" s="1390">
        <v>0</v>
      </c>
      <c r="E11" s="1390">
        <v>0</v>
      </c>
      <c r="F11" s="1390">
        <v>0</v>
      </c>
      <c r="G11" s="1461">
        <v>0</v>
      </c>
      <c r="H11" s="1411">
        <f>IF($G$70&lt;&gt;0,G11/$G$70,0)</f>
        <v>0</v>
      </c>
      <c r="I11" s="1462">
        <v>0</v>
      </c>
      <c r="J11" s="1463">
        <v>0</v>
      </c>
    </row>
    <row r="12" spans="1:13">
      <c r="A12" s="321" t="s">
        <v>60</v>
      </c>
      <c r="B12" s="321" t="s">
        <v>180</v>
      </c>
      <c r="C12" s="1460">
        <v>0</v>
      </c>
      <c r="D12" s="1390">
        <v>0</v>
      </c>
      <c r="E12" s="1390">
        <v>0</v>
      </c>
      <c r="F12" s="1390">
        <v>0</v>
      </c>
      <c r="G12" s="1461">
        <v>0</v>
      </c>
      <c r="H12" s="1411">
        <v>0</v>
      </c>
      <c r="I12" s="1462">
        <v>0</v>
      </c>
      <c r="J12" s="1463">
        <v>0</v>
      </c>
    </row>
    <row r="13" spans="1:13">
      <c r="A13" s="321" t="s">
        <v>558</v>
      </c>
      <c r="B13" s="321" t="s">
        <v>180</v>
      </c>
      <c r="C13" s="1460">
        <v>0</v>
      </c>
      <c r="D13" s="1390">
        <v>0</v>
      </c>
      <c r="E13" s="1390">
        <v>0</v>
      </c>
      <c r="F13" s="1390">
        <v>0</v>
      </c>
      <c r="G13" s="1461">
        <v>0</v>
      </c>
      <c r="H13" s="1411">
        <v>0</v>
      </c>
      <c r="I13" s="1462">
        <v>0</v>
      </c>
      <c r="J13" s="1463">
        <v>0</v>
      </c>
    </row>
    <row r="14" spans="1:13">
      <c r="A14" s="321" t="s">
        <v>182</v>
      </c>
      <c r="B14" s="321" t="s">
        <v>180</v>
      </c>
      <c r="C14" s="1460">
        <v>0</v>
      </c>
      <c r="D14" s="1390">
        <v>0</v>
      </c>
      <c r="E14" s="1390">
        <v>0</v>
      </c>
      <c r="F14" s="1390">
        <v>0</v>
      </c>
      <c r="G14" s="1461">
        <v>0</v>
      </c>
      <c r="H14" s="1411">
        <v>0</v>
      </c>
      <c r="I14" s="1462">
        <v>0</v>
      </c>
      <c r="J14" s="1463">
        <v>0</v>
      </c>
    </row>
    <row r="15" spans="1:13">
      <c r="A15" s="326" t="s">
        <v>61</v>
      </c>
      <c r="B15" s="327"/>
      <c r="C15" s="1464"/>
      <c r="D15" s="1403"/>
      <c r="E15" s="1403"/>
      <c r="F15" s="1403"/>
      <c r="G15" s="1403"/>
      <c r="H15" s="1386"/>
      <c r="I15" s="1465"/>
      <c r="J15" s="1465"/>
    </row>
    <row r="16" spans="1:13">
      <c r="A16" s="321" t="s">
        <v>183</v>
      </c>
      <c r="B16" s="321" t="s">
        <v>179</v>
      </c>
      <c r="C16" s="1460">
        <v>0</v>
      </c>
      <c r="D16" s="1390">
        <v>0</v>
      </c>
      <c r="E16" s="1390">
        <v>0</v>
      </c>
      <c r="F16" s="1390">
        <v>0</v>
      </c>
      <c r="G16" s="1461">
        <v>0</v>
      </c>
      <c r="H16" s="1411">
        <f t="shared" ref="H16:H21" si="0">IF($G$70&lt;&gt;0,G16/$G$70,0)</f>
        <v>0</v>
      </c>
      <c r="I16" s="1462">
        <v>0</v>
      </c>
      <c r="J16" s="1463">
        <v>0</v>
      </c>
    </row>
    <row r="17" spans="1:10">
      <c r="A17" s="321" t="s">
        <v>184</v>
      </c>
      <c r="B17" s="321" t="s">
        <v>179</v>
      </c>
      <c r="C17" s="1460">
        <v>0</v>
      </c>
      <c r="D17" s="1390">
        <v>0</v>
      </c>
      <c r="E17" s="1390">
        <v>0</v>
      </c>
      <c r="F17" s="1390">
        <v>0</v>
      </c>
      <c r="G17" s="1461">
        <v>0</v>
      </c>
      <c r="H17" s="1411">
        <f t="shared" si="0"/>
        <v>0</v>
      </c>
      <c r="I17" s="1462">
        <v>0</v>
      </c>
      <c r="J17" s="1463">
        <v>0</v>
      </c>
    </row>
    <row r="18" spans="1:10">
      <c r="A18" s="321" t="s">
        <v>39</v>
      </c>
      <c r="B18" s="321" t="s">
        <v>179</v>
      </c>
      <c r="C18" s="1460">
        <v>0</v>
      </c>
      <c r="D18" s="1390">
        <v>0</v>
      </c>
      <c r="E18" s="1390">
        <v>0</v>
      </c>
      <c r="F18" s="1390">
        <v>0</v>
      </c>
      <c r="G18" s="1461">
        <v>0</v>
      </c>
      <c r="H18" s="1411">
        <f t="shared" si="0"/>
        <v>0</v>
      </c>
      <c r="I18" s="1462">
        <v>0</v>
      </c>
      <c r="J18" s="1463">
        <v>0</v>
      </c>
    </row>
    <row r="19" spans="1:10">
      <c r="A19" s="321" t="s">
        <v>40</v>
      </c>
      <c r="B19" s="321" t="s">
        <v>180</v>
      </c>
      <c r="C19" s="1460">
        <v>0</v>
      </c>
      <c r="D19" s="1390">
        <v>0</v>
      </c>
      <c r="E19" s="1390">
        <v>0</v>
      </c>
      <c r="F19" s="1390">
        <v>0</v>
      </c>
      <c r="G19" s="1461">
        <v>0</v>
      </c>
      <c r="H19" s="1411">
        <f t="shared" si="0"/>
        <v>0</v>
      </c>
      <c r="I19" s="1462">
        <v>0</v>
      </c>
      <c r="J19" s="1463">
        <v>0</v>
      </c>
    </row>
    <row r="20" spans="1:10">
      <c r="A20" s="321" t="s">
        <v>559</v>
      </c>
      <c r="B20" s="321" t="s">
        <v>179</v>
      </c>
      <c r="C20" s="1460">
        <v>0</v>
      </c>
      <c r="D20" s="1390">
        <v>0</v>
      </c>
      <c r="E20" s="1390">
        <v>0</v>
      </c>
      <c r="F20" s="1390">
        <v>0</v>
      </c>
      <c r="G20" s="1461">
        <v>0</v>
      </c>
      <c r="H20" s="1411">
        <f t="shared" si="0"/>
        <v>0</v>
      </c>
      <c r="I20" s="1462">
        <v>0</v>
      </c>
      <c r="J20" s="1463">
        <v>0</v>
      </c>
    </row>
    <row r="21" spans="1:10">
      <c r="A21" s="321" t="s">
        <v>186</v>
      </c>
      <c r="B21" s="321" t="s">
        <v>180</v>
      </c>
      <c r="C21" s="1460">
        <v>0</v>
      </c>
      <c r="D21" s="1390">
        <v>0</v>
      </c>
      <c r="E21" s="1390">
        <v>0</v>
      </c>
      <c r="F21" s="1390">
        <v>0</v>
      </c>
      <c r="G21" s="1461">
        <v>0</v>
      </c>
      <c r="H21" s="1411">
        <f t="shared" si="0"/>
        <v>0</v>
      </c>
      <c r="I21" s="1462">
        <v>0</v>
      </c>
      <c r="J21" s="1463">
        <v>0</v>
      </c>
    </row>
    <row r="22" spans="1:10">
      <c r="A22" s="321" t="s">
        <v>187</v>
      </c>
      <c r="B22" s="321" t="s">
        <v>180</v>
      </c>
      <c r="C22" s="1460">
        <v>0</v>
      </c>
      <c r="D22" s="1390">
        <v>0</v>
      </c>
      <c r="E22" s="1390">
        <v>0</v>
      </c>
      <c r="F22" s="1390">
        <v>0</v>
      </c>
      <c r="G22" s="1461">
        <v>0</v>
      </c>
      <c r="H22" s="1411">
        <v>0</v>
      </c>
      <c r="I22" s="1462">
        <v>0</v>
      </c>
      <c r="J22" s="1463">
        <v>0</v>
      </c>
    </row>
    <row r="23" spans="1:10">
      <c r="A23" s="321" t="s">
        <v>48</v>
      </c>
      <c r="B23" s="321" t="s">
        <v>180</v>
      </c>
      <c r="C23" s="1460">
        <v>0</v>
      </c>
      <c r="D23" s="1390">
        <v>0</v>
      </c>
      <c r="E23" s="1390">
        <v>0</v>
      </c>
      <c r="F23" s="1390">
        <v>0</v>
      </c>
      <c r="G23" s="1461">
        <v>0</v>
      </c>
      <c r="H23" s="1411">
        <f>IF($G$70&lt;&gt;0,G23/$G$70,0)</f>
        <v>0</v>
      </c>
      <c r="I23" s="1462">
        <v>0</v>
      </c>
      <c r="J23" s="1463">
        <v>0</v>
      </c>
    </row>
    <row r="24" spans="1:10">
      <c r="A24" s="321" t="s">
        <v>188</v>
      </c>
      <c r="B24" s="321" t="s">
        <v>179</v>
      </c>
      <c r="C24" s="1460">
        <v>0</v>
      </c>
      <c r="D24" s="1390">
        <v>0</v>
      </c>
      <c r="E24" s="1390">
        <v>0</v>
      </c>
      <c r="F24" s="1390">
        <v>0</v>
      </c>
      <c r="G24" s="1461">
        <v>0</v>
      </c>
      <c r="H24" s="1411">
        <f>IF($G$70&lt;&gt;0,G24/$G$70,0)</f>
        <v>0</v>
      </c>
      <c r="I24" s="1462">
        <v>0</v>
      </c>
      <c r="J24" s="1463">
        <v>0</v>
      </c>
    </row>
    <row r="25" spans="1:10">
      <c r="A25" s="326" t="s">
        <v>65</v>
      </c>
      <c r="B25" s="327"/>
      <c r="C25" s="1464"/>
      <c r="D25" s="1403"/>
      <c r="E25" s="1403"/>
      <c r="F25" s="1403"/>
      <c r="G25" s="1403"/>
      <c r="H25" s="1386"/>
      <c r="I25" s="1465"/>
      <c r="J25" s="1465"/>
    </row>
    <row r="26" spans="1:10">
      <c r="A26" s="321" t="s">
        <v>189</v>
      </c>
      <c r="B26" s="321" t="s">
        <v>179</v>
      </c>
      <c r="C26" s="1460">
        <v>0</v>
      </c>
      <c r="D26" s="1390">
        <v>0</v>
      </c>
      <c r="E26" s="1390">
        <v>0</v>
      </c>
      <c r="F26" s="1390">
        <v>0</v>
      </c>
      <c r="G26" s="1461">
        <v>0</v>
      </c>
      <c r="H26" s="1411">
        <f>IF($G$70&lt;&gt;0,G26/$G$70,0)</f>
        <v>0</v>
      </c>
      <c r="I26" s="1462">
        <v>0</v>
      </c>
      <c r="J26" s="1463">
        <v>0</v>
      </c>
    </row>
    <row r="27" spans="1:10">
      <c r="A27" s="321" t="s">
        <v>192</v>
      </c>
      <c r="B27" s="321" t="s">
        <v>179</v>
      </c>
      <c r="C27" s="1460">
        <v>0</v>
      </c>
      <c r="D27" s="1390">
        <v>0</v>
      </c>
      <c r="E27" s="1390">
        <v>0</v>
      </c>
      <c r="F27" s="1390">
        <v>0</v>
      </c>
      <c r="G27" s="1461">
        <v>0</v>
      </c>
      <c r="H27" s="1411">
        <v>0</v>
      </c>
      <c r="I27" s="1462">
        <v>0</v>
      </c>
      <c r="J27" s="1463">
        <v>0</v>
      </c>
    </row>
    <row r="28" spans="1:10">
      <c r="A28" s="321" t="s">
        <v>190</v>
      </c>
      <c r="B28" s="322" t="s">
        <v>179</v>
      </c>
      <c r="C28" s="1460">
        <v>0</v>
      </c>
      <c r="D28" s="1390">
        <v>0</v>
      </c>
      <c r="E28" s="1390">
        <v>0</v>
      </c>
      <c r="F28" s="1390">
        <v>0</v>
      </c>
      <c r="G28" s="1461">
        <v>0</v>
      </c>
      <c r="H28" s="1411">
        <v>0</v>
      </c>
      <c r="I28" s="1462">
        <v>0</v>
      </c>
      <c r="J28" s="1463">
        <v>0</v>
      </c>
    </row>
    <row r="29" spans="1:10">
      <c r="A29" s="321" t="s">
        <v>193</v>
      </c>
      <c r="B29" s="322" t="s">
        <v>179</v>
      </c>
      <c r="C29" s="1460">
        <v>0</v>
      </c>
      <c r="D29" s="1390">
        <v>0</v>
      </c>
      <c r="E29" s="1390">
        <v>0</v>
      </c>
      <c r="F29" s="1390">
        <v>0</v>
      </c>
      <c r="G29" s="1461">
        <v>0</v>
      </c>
      <c r="H29" s="1411">
        <f>IF($G$70&lt;&gt;0,G29/$G$70,0)</f>
        <v>0</v>
      </c>
      <c r="I29" s="1462">
        <v>0</v>
      </c>
      <c r="J29" s="1463">
        <v>0</v>
      </c>
    </row>
    <row r="30" spans="1:10">
      <c r="A30" s="321" t="s">
        <v>191</v>
      </c>
      <c r="B30" s="322" t="s">
        <v>179</v>
      </c>
      <c r="C30" s="1460">
        <v>0</v>
      </c>
      <c r="D30" s="1390">
        <v>0</v>
      </c>
      <c r="E30" s="1390">
        <v>0</v>
      </c>
      <c r="F30" s="1390">
        <v>0</v>
      </c>
      <c r="G30" s="1461">
        <v>0</v>
      </c>
      <c r="H30" s="1411">
        <v>0</v>
      </c>
      <c r="I30" s="1462">
        <v>0</v>
      </c>
      <c r="J30" s="1463">
        <v>0</v>
      </c>
    </row>
    <row r="31" spans="1:10">
      <c r="A31" s="326" t="s">
        <v>560</v>
      </c>
      <c r="B31" s="327"/>
      <c r="C31" s="1464"/>
      <c r="D31" s="1403"/>
      <c r="E31" s="1403"/>
      <c r="F31" s="1403"/>
      <c r="G31" s="1403"/>
      <c r="H31" s="1386"/>
      <c r="I31" s="1465"/>
      <c r="J31" s="1465"/>
    </row>
    <row r="32" spans="1:10">
      <c r="A32" s="321" t="s">
        <v>43</v>
      </c>
      <c r="B32" s="321" t="s">
        <v>179</v>
      </c>
      <c r="C32" s="1460">
        <v>0</v>
      </c>
      <c r="D32" s="1390">
        <v>0</v>
      </c>
      <c r="E32" s="1390">
        <v>0</v>
      </c>
      <c r="F32" s="1390">
        <v>0</v>
      </c>
      <c r="G32" s="1461">
        <v>0</v>
      </c>
      <c r="H32" s="1411">
        <f t="shared" ref="H32:H39" si="1">IF($G$70&lt;&gt;0,G32/$G$70,0)</f>
        <v>0</v>
      </c>
      <c r="I32" s="1462">
        <v>0</v>
      </c>
      <c r="J32" s="1463">
        <v>0</v>
      </c>
    </row>
    <row r="33" spans="1:10">
      <c r="A33" s="321" t="s">
        <v>68</v>
      </c>
      <c r="B33" s="321" t="s">
        <v>179</v>
      </c>
      <c r="C33" s="1460">
        <v>0</v>
      </c>
      <c r="D33" s="1390">
        <v>0</v>
      </c>
      <c r="E33" s="1390">
        <v>0</v>
      </c>
      <c r="F33" s="1390">
        <v>0</v>
      </c>
      <c r="G33" s="1461">
        <v>0</v>
      </c>
      <c r="H33" s="1411">
        <f t="shared" si="1"/>
        <v>0</v>
      </c>
      <c r="I33" s="1462">
        <v>0</v>
      </c>
      <c r="J33" s="1463">
        <v>0</v>
      </c>
    </row>
    <row r="34" spans="1:10">
      <c r="A34" s="321" t="s">
        <v>199</v>
      </c>
      <c r="B34" s="321" t="s">
        <v>179</v>
      </c>
      <c r="C34" s="1460">
        <v>0</v>
      </c>
      <c r="D34" s="1390">
        <v>0</v>
      </c>
      <c r="E34" s="1390">
        <v>0</v>
      </c>
      <c r="F34" s="1390">
        <v>0</v>
      </c>
      <c r="G34" s="1461">
        <v>0</v>
      </c>
      <c r="H34" s="1411">
        <f t="shared" si="1"/>
        <v>0</v>
      </c>
      <c r="I34" s="1462">
        <v>0</v>
      </c>
      <c r="J34" s="1463">
        <v>0</v>
      </c>
    </row>
    <row r="35" spans="1:10">
      <c r="A35" s="321" t="s">
        <v>70</v>
      </c>
      <c r="B35" s="321" t="s">
        <v>179</v>
      </c>
      <c r="C35" s="1460">
        <v>0</v>
      </c>
      <c r="D35" s="1390">
        <v>0</v>
      </c>
      <c r="E35" s="1390">
        <v>0</v>
      </c>
      <c r="F35" s="1390">
        <v>0</v>
      </c>
      <c r="G35" s="1461">
        <v>0</v>
      </c>
      <c r="H35" s="1411">
        <f t="shared" si="1"/>
        <v>0</v>
      </c>
      <c r="I35" s="1462">
        <v>0</v>
      </c>
      <c r="J35" s="1463">
        <v>0</v>
      </c>
    </row>
    <row r="36" spans="1:10">
      <c r="A36" s="321" t="s">
        <v>71</v>
      </c>
      <c r="B36" s="321" t="s">
        <v>179</v>
      </c>
      <c r="C36" s="1460">
        <v>0</v>
      </c>
      <c r="D36" s="1390">
        <v>0</v>
      </c>
      <c r="E36" s="1390">
        <v>0</v>
      </c>
      <c r="F36" s="1390">
        <v>0</v>
      </c>
      <c r="G36" s="1461">
        <v>0</v>
      </c>
      <c r="H36" s="1411">
        <f t="shared" si="1"/>
        <v>0</v>
      </c>
      <c r="I36" s="1462">
        <v>0</v>
      </c>
      <c r="J36" s="1463">
        <v>0</v>
      </c>
    </row>
    <row r="37" spans="1:10">
      <c r="A37" s="321" t="s">
        <v>49</v>
      </c>
      <c r="B37" s="321" t="s">
        <v>179</v>
      </c>
      <c r="C37" s="1460">
        <v>0</v>
      </c>
      <c r="D37" s="1390">
        <v>0</v>
      </c>
      <c r="E37" s="1390">
        <v>0</v>
      </c>
      <c r="F37" s="1390">
        <v>0</v>
      </c>
      <c r="G37" s="1461">
        <v>0</v>
      </c>
      <c r="H37" s="1411">
        <f t="shared" si="1"/>
        <v>0</v>
      </c>
      <c r="I37" s="1462">
        <v>0</v>
      </c>
      <c r="J37" s="1463">
        <v>0</v>
      </c>
    </row>
    <row r="38" spans="1:10">
      <c r="A38" s="321" t="s">
        <v>200</v>
      </c>
      <c r="B38" s="321" t="s">
        <v>179</v>
      </c>
      <c r="C38" s="1460">
        <v>0</v>
      </c>
      <c r="D38" s="1390">
        <v>0</v>
      </c>
      <c r="E38" s="1390">
        <v>0</v>
      </c>
      <c r="F38" s="1390">
        <v>0</v>
      </c>
      <c r="G38" s="1461">
        <v>0</v>
      </c>
      <c r="H38" s="1411">
        <f t="shared" si="1"/>
        <v>0</v>
      </c>
      <c r="I38" s="1462">
        <v>0</v>
      </c>
      <c r="J38" s="1463">
        <v>0</v>
      </c>
    </row>
    <row r="39" spans="1:10">
      <c r="A39" s="321" t="s">
        <v>50</v>
      </c>
      <c r="B39" s="321" t="s">
        <v>179</v>
      </c>
      <c r="C39" s="1460">
        <v>0</v>
      </c>
      <c r="D39" s="1390">
        <v>0</v>
      </c>
      <c r="E39" s="1390">
        <v>0</v>
      </c>
      <c r="F39" s="1390">
        <v>0</v>
      </c>
      <c r="G39" s="1461">
        <v>0</v>
      </c>
      <c r="H39" s="1411">
        <f t="shared" si="1"/>
        <v>0</v>
      </c>
      <c r="I39" s="1462">
        <v>0</v>
      </c>
      <c r="J39" s="1463">
        <v>0</v>
      </c>
    </row>
    <row r="40" spans="1:10">
      <c r="A40" s="321" t="s">
        <v>196</v>
      </c>
      <c r="B40" s="321" t="s">
        <v>179</v>
      </c>
      <c r="C40" s="1460">
        <v>0</v>
      </c>
      <c r="D40" s="1390">
        <v>0</v>
      </c>
      <c r="E40" s="1390">
        <v>0</v>
      </c>
      <c r="F40" s="1390">
        <v>0</v>
      </c>
      <c r="G40" s="1461">
        <v>0</v>
      </c>
      <c r="H40" s="1411">
        <v>0</v>
      </c>
      <c r="I40" s="1462">
        <v>0</v>
      </c>
      <c r="J40" s="1463">
        <v>0</v>
      </c>
    </row>
    <row r="41" spans="1:10">
      <c r="A41" s="321" t="s">
        <v>197</v>
      </c>
      <c r="B41" s="321" t="s">
        <v>179</v>
      </c>
      <c r="C41" s="1460">
        <v>0</v>
      </c>
      <c r="D41" s="1390">
        <v>0</v>
      </c>
      <c r="E41" s="1390">
        <v>0</v>
      </c>
      <c r="F41" s="1390">
        <v>0</v>
      </c>
      <c r="G41" s="1461">
        <v>0</v>
      </c>
      <c r="H41" s="1411">
        <v>0</v>
      </c>
      <c r="I41" s="1462">
        <v>0</v>
      </c>
      <c r="J41" s="1463">
        <v>0</v>
      </c>
    </row>
    <row r="42" spans="1:10">
      <c r="A42" s="321" t="s">
        <v>52</v>
      </c>
      <c r="B42" s="321" t="s">
        <v>180</v>
      </c>
      <c r="C42" s="1460">
        <v>0</v>
      </c>
      <c r="D42" s="1390">
        <v>0</v>
      </c>
      <c r="E42" s="1390">
        <v>0</v>
      </c>
      <c r="F42" s="1390">
        <v>0</v>
      </c>
      <c r="G42" s="1461">
        <v>0</v>
      </c>
      <c r="H42" s="1411">
        <v>0</v>
      </c>
      <c r="I42" s="1462">
        <v>0</v>
      </c>
      <c r="J42" s="1463">
        <v>0</v>
      </c>
    </row>
    <row r="43" spans="1:10">
      <c r="A43" s="323" t="s">
        <v>333</v>
      </c>
      <c r="B43" s="321" t="s">
        <v>180</v>
      </c>
      <c r="C43" s="1460">
        <v>0</v>
      </c>
      <c r="D43" s="1390">
        <v>0</v>
      </c>
      <c r="E43" s="1390">
        <v>0</v>
      </c>
      <c r="F43" s="1390">
        <v>0</v>
      </c>
      <c r="G43" s="1461">
        <v>0</v>
      </c>
      <c r="H43" s="1411">
        <v>0</v>
      </c>
      <c r="I43" s="1462">
        <v>0</v>
      </c>
      <c r="J43" s="1463">
        <v>0</v>
      </c>
    </row>
    <row r="44" spans="1:10">
      <c r="A44" s="321" t="s">
        <v>202</v>
      </c>
      <c r="B44" s="321" t="s">
        <v>179</v>
      </c>
      <c r="C44" s="1460">
        <v>0</v>
      </c>
      <c r="D44" s="1390">
        <v>0</v>
      </c>
      <c r="E44" s="1390">
        <v>0</v>
      </c>
      <c r="F44" s="1390">
        <v>0</v>
      </c>
      <c r="G44" s="1461">
        <v>0</v>
      </c>
      <c r="H44" s="1411">
        <v>0</v>
      </c>
      <c r="I44" s="1462">
        <v>0</v>
      </c>
      <c r="J44" s="1463">
        <v>0</v>
      </c>
    </row>
    <row r="45" spans="1:10">
      <c r="A45" s="321" t="s">
        <v>203</v>
      </c>
      <c r="B45" s="321" t="s">
        <v>179</v>
      </c>
      <c r="C45" s="1460">
        <v>0</v>
      </c>
      <c r="D45" s="1390">
        <v>0</v>
      </c>
      <c r="E45" s="1390">
        <v>0</v>
      </c>
      <c r="F45" s="1390">
        <v>0</v>
      </c>
      <c r="G45" s="1461">
        <v>0</v>
      </c>
      <c r="H45" s="1411">
        <f>IF($G$70&lt;&gt;0,G45/$G$70,0)</f>
        <v>0</v>
      </c>
      <c r="I45" s="1462">
        <v>0</v>
      </c>
      <c r="J45" s="1463">
        <v>0</v>
      </c>
    </row>
    <row r="46" spans="1:10">
      <c r="A46" s="321" t="s">
        <v>561</v>
      </c>
      <c r="B46" s="321" t="s">
        <v>179</v>
      </c>
      <c r="C46" s="1460">
        <v>0</v>
      </c>
      <c r="D46" s="1390">
        <v>0</v>
      </c>
      <c r="E46" s="1390">
        <v>0</v>
      </c>
      <c r="F46" s="1390">
        <v>0</v>
      </c>
      <c r="G46" s="1461">
        <v>0</v>
      </c>
      <c r="H46" s="1411">
        <v>0</v>
      </c>
      <c r="I46" s="1462">
        <v>0</v>
      </c>
      <c r="J46" s="1463">
        <v>0</v>
      </c>
    </row>
    <row r="47" spans="1:10">
      <c r="A47" s="326" t="s">
        <v>75</v>
      </c>
      <c r="B47" s="327"/>
      <c r="C47" s="1464"/>
      <c r="D47" s="1403"/>
      <c r="E47" s="1403"/>
      <c r="F47" s="1403"/>
      <c r="G47" s="1466"/>
      <c r="H47" s="1386"/>
      <c r="I47" s="1465"/>
      <c r="J47" s="1465"/>
    </row>
    <row r="48" spans="1:10">
      <c r="A48" s="321" t="s">
        <v>51</v>
      </c>
      <c r="B48" s="321" t="s">
        <v>179</v>
      </c>
      <c r="C48" s="1460">
        <v>0</v>
      </c>
      <c r="D48" s="1390">
        <v>0</v>
      </c>
      <c r="E48" s="1390">
        <v>0</v>
      </c>
      <c r="F48" s="1390">
        <v>0</v>
      </c>
      <c r="G48" s="1461">
        <v>0</v>
      </c>
      <c r="H48" s="1411">
        <f>IF($G$70&lt;&gt;0,G48/$G$70,0)</f>
        <v>0</v>
      </c>
      <c r="I48" s="1462">
        <v>0</v>
      </c>
      <c r="J48" s="1463">
        <v>0</v>
      </c>
    </row>
    <row r="49" spans="1:10">
      <c r="A49" s="321" t="s">
        <v>76</v>
      </c>
      <c r="B49" s="321" t="s">
        <v>179</v>
      </c>
      <c r="C49" s="1460">
        <v>0</v>
      </c>
      <c r="D49" s="1390">
        <v>0</v>
      </c>
      <c r="E49" s="1390">
        <v>0</v>
      </c>
      <c r="F49" s="1390">
        <v>0</v>
      </c>
      <c r="G49" s="1461">
        <v>0</v>
      </c>
      <c r="H49" s="1411">
        <f>IF($G$70&lt;&gt;0,G49/$G$70,0)</f>
        <v>0</v>
      </c>
      <c r="I49" s="1462">
        <v>0</v>
      </c>
      <c r="J49" s="1463">
        <v>0</v>
      </c>
    </row>
    <row r="50" spans="1:10">
      <c r="A50" s="321" t="s">
        <v>205</v>
      </c>
      <c r="B50" s="321" t="s">
        <v>179</v>
      </c>
      <c r="C50" s="1460">
        <v>0</v>
      </c>
      <c r="D50" s="1390">
        <v>0</v>
      </c>
      <c r="E50" s="1390">
        <v>0</v>
      </c>
      <c r="F50" s="1390">
        <v>0</v>
      </c>
      <c r="G50" s="1461">
        <v>0</v>
      </c>
      <c r="H50" s="1411">
        <v>0</v>
      </c>
      <c r="I50" s="1462">
        <v>0</v>
      </c>
      <c r="J50" s="1463">
        <v>0</v>
      </c>
    </row>
    <row r="51" spans="1:10">
      <c r="A51" s="321" t="s">
        <v>206</v>
      </c>
      <c r="B51" s="321" t="s">
        <v>179</v>
      </c>
      <c r="C51" s="1460">
        <v>0</v>
      </c>
      <c r="D51" s="1390">
        <v>0</v>
      </c>
      <c r="E51" s="1390">
        <v>0</v>
      </c>
      <c r="F51" s="1390">
        <v>0</v>
      </c>
      <c r="G51" s="1461">
        <v>0</v>
      </c>
      <c r="H51" s="1411">
        <v>0</v>
      </c>
      <c r="I51" s="1462">
        <v>0</v>
      </c>
      <c r="J51" s="1463">
        <v>0</v>
      </c>
    </row>
    <row r="52" spans="1:10">
      <c r="A52" s="326" t="s">
        <v>77</v>
      </c>
      <c r="B52" s="327"/>
      <c r="C52" s="1464"/>
      <c r="D52" s="1403"/>
      <c r="E52" s="1403"/>
      <c r="F52" s="1403"/>
      <c r="G52" s="1403"/>
      <c r="H52" s="1386"/>
      <c r="I52" s="1465"/>
      <c r="J52" s="1465"/>
    </row>
    <row r="53" spans="1:10">
      <c r="A53" s="321" t="s">
        <v>207</v>
      </c>
      <c r="B53" s="321" t="s">
        <v>180</v>
      </c>
      <c r="C53" s="1460">
        <v>0</v>
      </c>
      <c r="D53" s="1390">
        <v>0</v>
      </c>
      <c r="E53" s="1390">
        <v>0</v>
      </c>
      <c r="F53" s="1390">
        <v>0</v>
      </c>
      <c r="G53" s="1461">
        <v>0</v>
      </c>
      <c r="H53" s="1411">
        <f>IF($G$70&lt;&gt;0,G53/$G$70,0)</f>
        <v>0</v>
      </c>
      <c r="I53" s="1462">
        <v>0</v>
      </c>
      <c r="J53" s="1463">
        <v>0</v>
      </c>
    </row>
    <row r="54" spans="1:10">
      <c r="A54" s="321" t="s">
        <v>208</v>
      </c>
      <c r="B54" s="321" t="s">
        <v>180</v>
      </c>
      <c r="C54" s="1460">
        <v>0</v>
      </c>
      <c r="D54" s="1390">
        <v>0</v>
      </c>
      <c r="E54" s="1390">
        <v>0</v>
      </c>
      <c r="F54" s="1390">
        <v>0</v>
      </c>
      <c r="G54" s="1461">
        <v>0</v>
      </c>
      <c r="H54" s="1411">
        <f>IF($G$70&lt;&gt;0,G54/$G$70,0)</f>
        <v>0</v>
      </c>
      <c r="I54" s="1462">
        <v>0</v>
      </c>
      <c r="J54" s="1463">
        <v>0</v>
      </c>
    </row>
    <row r="55" spans="1:10">
      <c r="A55" s="321" t="s">
        <v>209</v>
      </c>
      <c r="B55" s="321" t="s">
        <v>180</v>
      </c>
      <c r="C55" s="1460">
        <v>0</v>
      </c>
      <c r="D55" s="1390">
        <v>0</v>
      </c>
      <c r="E55" s="1390">
        <v>0</v>
      </c>
      <c r="F55" s="1390">
        <v>0</v>
      </c>
      <c r="G55" s="1461">
        <v>0</v>
      </c>
      <c r="H55" s="1411">
        <f>IF($G$70&lt;&gt;0,G55/$G$70,0)</f>
        <v>0</v>
      </c>
      <c r="I55" s="1462">
        <v>0</v>
      </c>
      <c r="J55" s="1463">
        <v>0</v>
      </c>
    </row>
    <row r="56" spans="1:10">
      <c r="A56" s="326" t="s">
        <v>84</v>
      </c>
      <c r="B56" s="327"/>
      <c r="C56" s="1464"/>
      <c r="D56" s="1403"/>
      <c r="E56" s="1403"/>
      <c r="F56" s="1403"/>
      <c r="G56" s="1403"/>
      <c r="H56" s="1386"/>
      <c r="I56" s="1465"/>
      <c r="J56" s="1465"/>
    </row>
    <row r="57" spans="1:10">
      <c r="A57" s="321" t="s">
        <v>85</v>
      </c>
      <c r="B57" s="321" t="s">
        <v>179</v>
      </c>
      <c r="C57" s="1460">
        <v>0</v>
      </c>
      <c r="D57" s="1390">
        <v>0</v>
      </c>
      <c r="E57" s="1390">
        <v>0</v>
      </c>
      <c r="F57" s="1390">
        <v>0</v>
      </c>
      <c r="G57" s="1461">
        <v>0</v>
      </c>
      <c r="H57" s="1411">
        <f>IF($G$70&lt;&gt;0,G57/$G$70,0)</f>
        <v>0</v>
      </c>
      <c r="I57" s="1462">
        <v>0</v>
      </c>
      <c r="J57" s="1463">
        <v>0</v>
      </c>
    </row>
    <row r="58" spans="1:10">
      <c r="A58" s="321" t="s">
        <v>212</v>
      </c>
      <c r="B58" s="321" t="s">
        <v>179</v>
      </c>
      <c r="C58" s="1460">
        <v>0</v>
      </c>
      <c r="D58" s="1390">
        <v>0</v>
      </c>
      <c r="E58" s="1390">
        <v>0</v>
      </c>
      <c r="F58" s="1390">
        <v>0</v>
      </c>
      <c r="G58" s="1461">
        <v>0</v>
      </c>
      <c r="H58" s="1411">
        <f>IF($G$70&lt;&gt;0,G58/$G$70,0)</f>
        <v>0</v>
      </c>
      <c r="I58" s="1462">
        <v>0</v>
      </c>
      <c r="J58" s="1463">
        <v>0</v>
      </c>
    </row>
    <row r="59" spans="1:10">
      <c r="A59" s="321" t="s">
        <v>213</v>
      </c>
      <c r="B59" s="321" t="s">
        <v>180</v>
      </c>
      <c r="C59" s="1460">
        <v>0</v>
      </c>
      <c r="D59" s="1390">
        <v>0</v>
      </c>
      <c r="E59" s="1390">
        <v>0</v>
      </c>
      <c r="F59" s="1390">
        <v>0</v>
      </c>
      <c r="G59" s="1461">
        <v>0</v>
      </c>
      <c r="H59" s="1411">
        <v>0</v>
      </c>
      <c r="I59" s="1462">
        <v>0</v>
      </c>
      <c r="J59" s="1463">
        <v>0</v>
      </c>
    </row>
    <row r="60" spans="1:10">
      <c r="A60" s="321" t="s">
        <v>364</v>
      </c>
      <c r="B60" s="321" t="s">
        <v>179</v>
      </c>
      <c r="C60" s="1460">
        <v>0</v>
      </c>
      <c r="D60" s="1390">
        <v>0</v>
      </c>
      <c r="E60" s="1390">
        <v>0</v>
      </c>
      <c r="F60" s="1390">
        <v>0</v>
      </c>
      <c r="G60" s="1461">
        <v>0</v>
      </c>
      <c r="H60" s="1411">
        <v>0</v>
      </c>
      <c r="I60" s="1462">
        <v>0</v>
      </c>
      <c r="J60" s="1463">
        <v>0</v>
      </c>
    </row>
    <row r="61" spans="1:10">
      <c r="A61" s="321" t="s">
        <v>362</v>
      </c>
      <c r="B61" s="321" t="s">
        <v>180</v>
      </c>
      <c r="C61" s="1460">
        <v>0</v>
      </c>
      <c r="D61" s="1390">
        <v>0</v>
      </c>
      <c r="E61" s="1390">
        <v>0</v>
      </c>
      <c r="F61" s="1390">
        <v>0</v>
      </c>
      <c r="G61" s="1461">
        <v>0</v>
      </c>
      <c r="H61" s="1411">
        <v>0</v>
      </c>
      <c r="I61" s="1462">
        <v>0</v>
      </c>
      <c r="J61" s="1463">
        <v>0</v>
      </c>
    </row>
    <row r="62" spans="1:10">
      <c r="A62" s="321" t="s">
        <v>211</v>
      </c>
      <c r="B62" s="321" t="s">
        <v>179</v>
      </c>
      <c r="C62" s="1460"/>
      <c r="D62" s="1390">
        <v>0</v>
      </c>
      <c r="E62" s="1390">
        <v>0</v>
      </c>
      <c r="F62" s="1390">
        <v>0</v>
      </c>
      <c r="G62" s="1461">
        <v>0</v>
      </c>
      <c r="H62" s="1411">
        <v>0</v>
      </c>
      <c r="I62" s="1462">
        <v>0</v>
      </c>
      <c r="J62" s="1463">
        <v>0</v>
      </c>
    </row>
    <row r="63" spans="1:10">
      <c r="A63" s="321" t="s">
        <v>210</v>
      </c>
      <c r="B63" s="321" t="s">
        <v>179</v>
      </c>
      <c r="C63" s="1460">
        <v>0</v>
      </c>
      <c r="D63" s="1390">
        <v>0</v>
      </c>
      <c r="E63" s="1390">
        <v>0</v>
      </c>
      <c r="F63" s="1390">
        <v>0</v>
      </c>
      <c r="G63" s="1461">
        <v>0</v>
      </c>
      <c r="H63" s="1411">
        <f>IF($G$70&lt;&gt;0,G63/$G$70,0)</f>
        <v>0</v>
      </c>
      <c r="I63" s="1462">
        <v>0</v>
      </c>
      <c r="J63" s="1463">
        <v>0</v>
      </c>
    </row>
    <row r="64" spans="1:10">
      <c r="A64" s="326" t="s">
        <v>88</v>
      </c>
      <c r="B64" s="327"/>
      <c r="C64" s="1464"/>
      <c r="D64" s="1403"/>
      <c r="E64" s="1403"/>
      <c r="F64" s="1403"/>
      <c r="G64" s="1403"/>
      <c r="H64" s="1386"/>
      <c r="I64" s="1465"/>
      <c r="J64" s="1465"/>
    </row>
    <row r="65" spans="1:10">
      <c r="A65" s="328"/>
      <c r="B65" s="329"/>
      <c r="C65" s="1467"/>
      <c r="D65" s="1468"/>
      <c r="E65" s="1468"/>
      <c r="F65" s="1468"/>
      <c r="G65" s="1468"/>
      <c r="H65" s="1349"/>
      <c r="I65" s="1469"/>
      <c r="J65" s="1469"/>
    </row>
    <row r="66" spans="1:10">
      <c r="A66" s="326" t="s">
        <v>89</v>
      </c>
      <c r="B66" s="327"/>
      <c r="C66" s="1464"/>
      <c r="D66" s="1403"/>
      <c r="E66" s="1403"/>
      <c r="F66" s="1403"/>
      <c r="G66" s="1403"/>
      <c r="H66" s="1386"/>
      <c r="I66" s="1465"/>
      <c r="J66" s="1465"/>
    </row>
    <row r="67" spans="1:10">
      <c r="A67" s="330" t="s">
        <v>44</v>
      </c>
      <c r="B67" s="330" t="s">
        <v>179</v>
      </c>
      <c r="C67" s="1460">
        <v>0</v>
      </c>
      <c r="D67" s="1403"/>
      <c r="E67" s="1403"/>
      <c r="F67" s="1403"/>
      <c r="G67" s="1461">
        <v>0</v>
      </c>
      <c r="H67" s="1411">
        <f t="shared" ref="H67:H68" si="2">IF($G$70&lt;&gt;0,G67/$G$70,0)</f>
        <v>0</v>
      </c>
      <c r="I67" s="1462"/>
      <c r="J67" s="1462"/>
    </row>
    <row r="68" spans="1:10">
      <c r="A68" s="330" t="s">
        <v>53</v>
      </c>
      <c r="B68" s="330" t="s">
        <v>179</v>
      </c>
      <c r="C68" s="1460">
        <v>0</v>
      </c>
      <c r="D68" s="1403"/>
      <c r="E68" s="1403"/>
      <c r="F68" s="1403"/>
      <c r="G68" s="1461">
        <v>0</v>
      </c>
      <c r="H68" s="1411">
        <f t="shared" si="2"/>
        <v>0</v>
      </c>
      <c r="I68" s="1462"/>
      <c r="J68" s="1462"/>
    </row>
    <row r="69" spans="1:10">
      <c r="A69" s="327"/>
      <c r="B69" s="327"/>
      <c r="C69" s="1385"/>
      <c r="D69" s="1385"/>
      <c r="E69" s="1403"/>
      <c r="F69" s="1385"/>
      <c r="G69" s="1385"/>
      <c r="H69" s="1386"/>
      <c r="I69" s="1465"/>
      <c r="J69" s="1465"/>
    </row>
    <row r="70" spans="1:10">
      <c r="A70" s="331" t="s">
        <v>46</v>
      </c>
      <c r="B70" s="330"/>
      <c r="C70" s="1317"/>
      <c r="D70" s="1468">
        <f>SUM(D10:D69)</f>
        <v>0</v>
      </c>
      <c r="E70" s="1468">
        <f t="shared" ref="E70:G70" si="3">SUM(E10:E69)</f>
        <v>0</v>
      </c>
      <c r="F70" s="1468">
        <f t="shared" si="3"/>
        <v>0</v>
      </c>
      <c r="G70" s="1470">
        <f t="shared" si="3"/>
        <v>0</v>
      </c>
      <c r="H70" s="1411">
        <f>IF($G$70&lt;&gt;0,G70/$G$70,0)</f>
        <v>0</v>
      </c>
      <c r="I70" s="1462"/>
      <c r="J70" s="1462"/>
    </row>
    <row r="71" spans="1:10">
      <c r="A71" s="275"/>
      <c r="B71" s="327"/>
      <c r="C71" s="1385" t="s">
        <v>113</v>
      </c>
      <c r="D71" s="1385"/>
      <c r="E71" s="1385"/>
      <c r="F71" s="1385"/>
      <c r="G71" s="1385"/>
      <c r="H71" s="1471"/>
      <c r="I71" s="1472"/>
      <c r="J71" s="1472"/>
    </row>
    <row r="72" spans="1:10" ht="13.5" thickBot="1">
      <c r="A72" s="332" t="s">
        <v>562</v>
      </c>
      <c r="B72" s="330"/>
      <c r="C72" s="1390"/>
      <c r="D72" s="1317"/>
      <c r="E72" s="1317"/>
      <c r="F72" s="1317"/>
      <c r="G72" s="1317"/>
      <c r="H72" s="1349"/>
      <c r="I72" s="1469"/>
      <c r="J72" s="1469"/>
    </row>
    <row r="73" spans="1:10" ht="13.5" thickBot="1">
      <c r="A73" s="276"/>
      <c r="B73" s="333"/>
      <c r="C73" s="651"/>
      <c r="D73" s="651"/>
      <c r="E73" s="334"/>
      <c r="F73" s="334"/>
      <c r="G73" s="651"/>
      <c r="H73" s="652"/>
      <c r="I73" s="653"/>
      <c r="J73" s="653"/>
    </row>
    <row r="74" spans="1:10">
      <c r="A74" s="654" t="s">
        <v>563</v>
      </c>
      <c r="B74" s="655"/>
      <c r="C74" s="655"/>
      <c r="D74" s="656" t="s">
        <v>91</v>
      </c>
      <c r="E74" s="95"/>
      <c r="F74" s="95"/>
      <c r="G74" s="277"/>
      <c r="H74" s="277"/>
    </row>
    <row r="75" spans="1:10">
      <c r="A75" s="1348"/>
      <c r="B75" s="1317"/>
      <c r="C75" s="1390"/>
      <c r="D75" s="1473"/>
      <c r="E75" s="234"/>
      <c r="F75" s="277"/>
      <c r="G75" s="277"/>
      <c r="H75" s="277"/>
    </row>
    <row r="76" spans="1:10" ht="13.5" thickBot="1">
      <c r="A76" s="335"/>
      <c r="B76" s="336"/>
      <c r="C76" s="336"/>
      <c r="D76" s="337">
        <v>0</v>
      </c>
      <c r="E76" s="278"/>
      <c r="F76" s="277"/>
      <c r="G76" s="277"/>
      <c r="H76" s="277"/>
    </row>
    <row r="77" spans="1:10">
      <c r="A77" s="235"/>
      <c r="B77" s="278"/>
      <c r="C77" s="278"/>
      <c r="D77" s="234"/>
      <c r="E77" s="278"/>
      <c r="F77" s="277"/>
      <c r="G77" s="277"/>
      <c r="H77" s="277"/>
    </row>
    <row r="78" spans="1:10" ht="13.5" thickBot="1">
      <c r="A78" s="449"/>
      <c r="B78" s="278"/>
      <c r="C78" s="278"/>
      <c r="D78" s="234"/>
      <c r="E78" s="278"/>
      <c r="F78" s="277"/>
      <c r="G78" s="277"/>
      <c r="H78" s="277"/>
    </row>
    <row r="79" spans="1:10">
      <c r="A79" s="642"/>
      <c r="B79" s="1966" t="s">
        <v>227</v>
      </c>
      <c r="C79" s="1967"/>
      <c r="D79" s="1968"/>
      <c r="E79" s="278"/>
      <c r="F79" s="277"/>
      <c r="G79" s="277"/>
      <c r="H79" s="277"/>
    </row>
    <row r="80" spans="1:10" ht="13.5" thickBot="1">
      <c r="A80" s="595" t="s">
        <v>554</v>
      </c>
      <c r="B80" s="316" t="s">
        <v>100</v>
      </c>
      <c r="C80" s="317" t="s">
        <v>101</v>
      </c>
      <c r="D80" s="318" t="s">
        <v>91</v>
      </c>
      <c r="E80" s="278"/>
      <c r="F80" s="277"/>
      <c r="G80" s="277"/>
      <c r="H80" s="277"/>
    </row>
    <row r="81" spans="1:10" ht="13.5" thickBot="1">
      <c r="A81" s="236" t="s">
        <v>229</v>
      </c>
      <c r="B81" s="657">
        <v>0</v>
      </c>
      <c r="C81" s="645">
        <v>0</v>
      </c>
      <c r="D81" s="646">
        <v>0</v>
      </c>
      <c r="E81" s="278"/>
      <c r="F81" s="277"/>
      <c r="G81" s="277"/>
      <c r="H81" s="277"/>
    </row>
    <row r="82" spans="1:10" ht="13.5" thickBot="1">
      <c r="A82" s="319" t="s">
        <v>230</v>
      </c>
      <c r="B82" s="1474">
        <v>0</v>
      </c>
      <c r="C82" s="1475">
        <v>0</v>
      </c>
      <c r="D82" s="646">
        <v>0</v>
      </c>
      <c r="E82" s="278"/>
      <c r="F82" s="277"/>
      <c r="G82" s="277"/>
      <c r="H82" s="277"/>
    </row>
    <row r="83" spans="1:10" ht="13.5" thickBot="1">
      <c r="A83" s="320" t="s">
        <v>231</v>
      </c>
      <c r="B83" s="1474">
        <v>0</v>
      </c>
      <c r="C83" s="1475">
        <v>0</v>
      </c>
      <c r="D83" s="646">
        <v>0</v>
      </c>
      <c r="E83" s="238" t="s">
        <v>232</v>
      </c>
      <c r="F83" s="277"/>
      <c r="G83" s="277"/>
      <c r="H83" s="277"/>
    </row>
    <row r="84" spans="1:10" ht="15.75" thickBot="1">
      <c r="A84" s="647"/>
      <c r="B84" s="658"/>
      <c r="C84" s="259"/>
      <c r="D84" s="268"/>
      <c r="E84" s="278"/>
      <c r="F84" s="277"/>
      <c r="G84" s="277"/>
      <c r="H84" s="277"/>
    </row>
    <row r="85" spans="1:10" ht="15.75" thickBot="1">
      <c r="A85" s="260" t="s">
        <v>564</v>
      </c>
      <c r="B85" s="432">
        <v>0</v>
      </c>
      <c r="C85" s="269">
        <f>SUM(C81:C83)</f>
        <v>0</v>
      </c>
      <c r="D85" s="270">
        <f>SUM(D81:D83)</f>
        <v>0</v>
      </c>
      <c r="E85" s="278"/>
      <c r="F85" s="277"/>
      <c r="G85" s="277"/>
      <c r="H85" s="277"/>
    </row>
    <row r="86" spans="1:10">
      <c r="A86" s="235"/>
      <c r="B86" s="278"/>
      <c r="C86" s="278"/>
      <c r="D86" s="234"/>
      <c r="E86" s="278"/>
      <c r="F86" s="277"/>
      <c r="G86" s="277"/>
      <c r="H86" s="277"/>
    </row>
    <row r="87" spans="1:10">
      <c r="A87" s="2018" t="s">
        <v>565</v>
      </c>
      <c r="B87" s="2018"/>
      <c r="C87" s="2018"/>
      <c r="D87" s="2018"/>
      <c r="E87" s="2018"/>
      <c r="F87" s="2018"/>
      <c r="G87" s="2018"/>
      <c r="H87" s="2018"/>
    </row>
    <row r="88" spans="1:10">
      <c r="A88" s="1960" t="s">
        <v>566</v>
      </c>
      <c r="B88" s="1960"/>
      <c r="C88" s="1960"/>
      <c r="D88" s="1960"/>
      <c r="E88" s="1960"/>
      <c r="F88" s="1960"/>
      <c r="G88" s="1960"/>
      <c r="H88" s="1960"/>
    </row>
    <row r="89" spans="1:10">
      <c r="A89" s="1991" t="s">
        <v>567</v>
      </c>
      <c r="B89" s="1991"/>
      <c r="C89" s="1991"/>
      <c r="D89" s="1991"/>
      <c r="E89" s="1991"/>
      <c r="F89" s="1991"/>
      <c r="G89" s="1991"/>
      <c r="H89" s="1991"/>
    </row>
    <row r="90" spans="1:10">
      <c r="A90" s="1991" t="s">
        <v>240</v>
      </c>
      <c r="B90" s="1991"/>
      <c r="C90" s="1991"/>
      <c r="D90" s="1991"/>
      <c r="E90" s="1991"/>
      <c r="F90" s="1991"/>
      <c r="G90" s="1991"/>
      <c r="H90" s="1991"/>
    </row>
    <row r="91" spans="1:10">
      <c r="A91" s="1991" t="s">
        <v>241</v>
      </c>
      <c r="B91" s="1991"/>
      <c r="C91" s="1991"/>
      <c r="D91" s="1991"/>
      <c r="E91" s="1991"/>
      <c r="F91" s="1991"/>
      <c r="G91" s="1991"/>
      <c r="H91" s="1991"/>
    </row>
    <row r="92" spans="1:10" ht="25.5" customHeight="1">
      <c r="A92" s="1970" t="s">
        <v>568</v>
      </c>
      <c r="B92" s="1970"/>
      <c r="C92" s="1970"/>
      <c r="D92" s="1970"/>
      <c r="E92" s="1970"/>
      <c r="F92" s="1970"/>
      <c r="G92" s="1970"/>
      <c r="H92" s="1970"/>
    </row>
    <row r="93" spans="1:10">
      <c r="A93" s="1960" t="s">
        <v>569</v>
      </c>
      <c r="B93" s="1960"/>
      <c r="C93" s="1960"/>
      <c r="D93" s="1960"/>
      <c r="E93" s="1960"/>
      <c r="F93" s="1960"/>
      <c r="G93" s="1960"/>
      <c r="H93" s="1960"/>
    </row>
    <row r="94" spans="1:10">
      <c r="A94" s="1945" t="s">
        <v>570</v>
      </c>
      <c r="B94" s="1945"/>
      <c r="C94" s="1945"/>
      <c r="D94" s="1945"/>
      <c r="E94" s="1945"/>
      <c r="F94" s="1945"/>
      <c r="G94" s="1945"/>
      <c r="H94" s="1945"/>
      <c r="I94" s="1945"/>
      <c r="J94" s="1945"/>
    </row>
    <row r="95" spans="1:10" ht="14.1" customHeight="1">
      <c r="A95" s="2015"/>
      <c r="B95" s="2015"/>
      <c r="C95" s="2015"/>
      <c r="D95" s="2015"/>
      <c r="E95" s="2015"/>
      <c r="F95" s="2015"/>
      <c r="G95" s="2015"/>
      <c r="H95" s="2015"/>
    </row>
    <row r="96" spans="1:10" customFormat="1">
      <c r="A96" s="2017"/>
      <c r="B96" s="2017"/>
      <c r="C96" s="2017"/>
      <c r="D96" s="2017"/>
      <c r="E96" s="2017"/>
      <c r="F96" s="2017"/>
      <c r="G96" s="2017"/>
      <c r="H96" s="2017"/>
    </row>
    <row r="97" spans="1:8" customFormat="1" ht="12.75" customHeight="1">
      <c r="A97" s="2016"/>
      <c r="B97" s="2016"/>
      <c r="C97" s="2016"/>
      <c r="D97" s="2016"/>
      <c r="E97" s="2016"/>
      <c r="F97" s="2016"/>
      <c r="G97" s="2016"/>
      <c r="H97" s="2016"/>
    </row>
    <row r="103" spans="1:8">
      <c r="A103" s="205"/>
      <c r="B103" s="205"/>
      <c r="D103" s="279"/>
    </row>
  </sheetData>
  <mergeCells count="18">
    <mergeCell ref="A95:H95"/>
    <mergeCell ref="A97:H97"/>
    <mergeCell ref="A2:J2"/>
    <mergeCell ref="A3:J3"/>
    <mergeCell ref="A4:J4"/>
    <mergeCell ref="B79:D79"/>
    <mergeCell ref="A96:H96"/>
    <mergeCell ref="A89:H89"/>
    <mergeCell ref="A87:H87"/>
    <mergeCell ref="A88:H88"/>
    <mergeCell ref="A90:H90"/>
    <mergeCell ref="A91:H91"/>
    <mergeCell ref="B6:J6"/>
    <mergeCell ref="B7:J7"/>
    <mergeCell ref="A94:J94"/>
    <mergeCell ref="A1:J1"/>
    <mergeCell ref="A92:H92"/>
    <mergeCell ref="A93:H93"/>
  </mergeCells>
  <printOptions horizontalCentered="1" verticalCentered="1"/>
  <pageMargins left="0.25" right="0.25" top="0.25" bottom="0.25" header="0.3" footer="0.3"/>
  <pageSetup paperSize="5" scale="6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80091-3095-404D-8F86-EBE6B91A6A78}">
  <sheetPr>
    <pageSetUpPr fitToPage="1"/>
  </sheetPr>
  <dimension ref="A1:XEU22"/>
  <sheetViews>
    <sheetView zoomScale="90" zoomScaleNormal="90" workbookViewId="0">
      <selection activeCell="M7" sqref="M7"/>
    </sheetView>
  </sheetViews>
  <sheetFormatPr defaultColWidth="9.42578125" defaultRowHeight="42.75" customHeight="1"/>
  <cols>
    <col min="1" max="1" width="39.42578125" style="90" customWidth="1"/>
    <col min="2" max="2" width="15.5703125" style="288" customWidth="1"/>
    <col min="3" max="4" width="16.42578125" style="288" customWidth="1"/>
    <col min="5" max="8" width="15.5703125" style="288" customWidth="1"/>
    <col min="9" max="9" width="17.28515625" style="288" customWidth="1"/>
    <col min="10" max="11" width="17.28515625" style="90" customWidth="1"/>
    <col min="12" max="12" width="2.7109375" style="90" customWidth="1"/>
    <col min="13" max="13" width="24.42578125" style="90" customWidth="1"/>
    <col min="14" max="16384" width="9.42578125" style="90"/>
  </cols>
  <sheetData>
    <row r="1" spans="1:19" ht="64.349999999999994" customHeight="1">
      <c r="A1" s="2026" t="s">
        <v>571</v>
      </c>
      <c r="B1" s="2026"/>
      <c r="C1" s="2026"/>
      <c r="D1" s="2026"/>
      <c r="E1" s="2026"/>
      <c r="F1" s="2026"/>
      <c r="G1" s="2026"/>
      <c r="H1" s="2026"/>
      <c r="I1" s="2026"/>
      <c r="J1" s="2026"/>
      <c r="K1" s="2026"/>
      <c r="M1" s="1796"/>
      <c r="N1" s="1796"/>
      <c r="O1" s="1796"/>
      <c r="P1" s="1796"/>
      <c r="Q1" s="1198"/>
      <c r="R1" s="1199"/>
    </row>
    <row r="2" spans="1:19" ht="18" customHeight="1">
      <c r="A2" s="450"/>
      <c r="B2" s="281"/>
      <c r="C2" s="281"/>
      <c r="D2" s="281"/>
      <c r="E2" s="281"/>
      <c r="F2" s="282"/>
      <c r="G2" s="282"/>
      <c r="H2" s="282"/>
      <c r="I2" s="282"/>
      <c r="J2" s="280"/>
      <c r="K2" s="280"/>
    </row>
    <row r="3" spans="1:19" ht="19.5" customHeight="1" thickBot="1">
      <c r="A3" s="283"/>
      <c r="B3" s="441"/>
      <c r="C3" s="441"/>
      <c r="D3" s="441"/>
      <c r="E3" s="441"/>
      <c r="F3" s="441"/>
      <c r="G3" s="441"/>
      <c r="H3" s="441"/>
      <c r="I3" s="284"/>
      <c r="J3" s="280"/>
      <c r="K3" s="280"/>
    </row>
    <row r="4" spans="1:19" ht="31.5" customHeight="1" thickBot="1">
      <c r="A4" s="2023" t="s">
        <v>572</v>
      </c>
      <c r="B4" s="2023" t="s">
        <v>573</v>
      </c>
      <c r="C4" s="2021"/>
      <c r="D4" s="2021"/>
      <c r="E4" s="2021"/>
      <c r="F4" s="2021"/>
      <c r="G4" s="2021"/>
      <c r="H4" s="2024"/>
      <c r="I4" s="2020" t="s">
        <v>574</v>
      </c>
      <c r="J4" s="2021"/>
      <c r="K4" s="2022"/>
      <c r="L4" s="835"/>
    </row>
    <row r="5" spans="1:19" ht="42.75" customHeight="1">
      <c r="A5" s="2023"/>
      <c r="B5" s="1476" t="s">
        <v>575</v>
      </c>
      <c r="C5" s="1477" t="s">
        <v>576</v>
      </c>
      <c r="D5" s="1478" t="s">
        <v>577</v>
      </c>
      <c r="E5" s="1479" t="s">
        <v>578</v>
      </c>
      <c r="F5" s="1478" t="s">
        <v>579</v>
      </c>
      <c r="G5" s="1478" t="s">
        <v>580</v>
      </c>
      <c r="H5" s="1478" t="s">
        <v>581</v>
      </c>
      <c r="I5" s="1478" t="s">
        <v>582</v>
      </c>
      <c r="J5" s="1480" t="s">
        <v>583</v>
      </c>
      <c r="K5" s="1481" t="s">
        <v>577</v>
      </c>
      <c r="L5" s="836"/>
      <c r="M5" s="836"/>
      <c r="N5" s="836"/>
      <c r="O5" s="836"/>
      <c r="P5" s="836"/>
      <c r="Q5" s="836"/>
      <c r="R5" s="836"/>
      <c r="S5" s="836"/>
    </row>
    <row r="6" spans="1:19" ht="42.75" customHeight="1">
      <c r="A6" s="1482" t="s">
        <v>584</v>
      </c>
      <c r="B6" s="1483">
        <v>0.68</v>
      </c>
      <c r="C6" s="1484">
        <v>0.42</v>
      </c>
      <c r="D6" s="1484">
        <v>0.21</v>
      </c>
      <c r="E6" s="1484">
        <v>0.21</v>
      </c>
      <c r="F6" s="1174">
        <v>0.17</v>
      </c>
      <c r="G6" s="1174">
        <v>0.31</v>
      </c>
      <c r="H6" s="1174">
        <v>0.32</v>
      </c>
      <c r="I6" s="1175">
        <v>-25.610774606841222</v>
      </c>
      <c r="J6" s="1485">
        <v>-24.006436517459406</v>
      </c>
      <c r="K6" s="1486">
        <v>-63.817416003819787</v>
      </c>
      <c r="L6" s="836"/>
      <c r="M6" s="836"/>
      <c r="N6" s="836"/>
      <c r="O6" s="836"/>
      <c r="P6" s="836"/>
      <c r="Q6" s="836"/>
      <c r="R6" s="836"/>
      <c r="S6" s="836"/>
    </row>
    <row r="7" spans="1:19" ht="53.85" customHeight="1">
      <c r="A7" s="1482" t="s">
        <v>585</v>
      </c>
      <c r="B7" s="1483">
        <v>0.96</v>
      </c>
      <c r="C7" s="1484">
        <v>1.56</v>
      </c>
      <c r="D7" s="1484">
        <v>0.65</v>
      </c>
      <c r="E7" s="1484">
        <v>0.65</v>
      </c>
      <c r="F7" s="1484">
        <v>0.39</v>
      </c>
      <c r="G7" s="1484">
        <v>1.01</v>
      </c>
      <c r="H7" s="1484">
        <v>1.02</v>
      </c>
      <c r="I7" s="1487">
        <v>-0.56999999999999995</v>
      </c>
      <c r="J7" s="1488">
        <v>3.46</v>
      </c>
      <c r="K7" s="1489">
        <v>-5.0999999999999996</v>
      </c>
      <c r="L7" s="836"/>
      <c r="M7" s="836"/>
      <c r="N7" s="836"/>
      <c r="O7" s="836"/>
      <c r="P7" s="836"/>
      <c r="Q7" s="836"/>
      <c r="R7" s="836"/>
      <c r="S7" s="836"/>
    </row>
    <row r="8" spans="1:19" ht="42.75" customHeight="1">
      <c r="A8" s="1482" t="s">
        <v>586</v>
      </c>
      <c r="B8" s="1483">
        <v>0.23</v>
      </c>
      <c r="C8" s="1484">
        <v>0.45</v>
      </c>
      <c r="D8" s="1484">
        <v>0.19</v>
      </c>
      <c r="E8" s="1484">
        <v>0.19</v>
      </c>
      <c r="F8" s="1484">
        <v>0.14000000000000001</v>
      </c>
      <c r="G8" s="1484">
        <v>0.26</v>
      </c>
      <c r="H8" s="1484">
        <v>0.27</v>
      </c>
      <c r="I8" s="1485">
        <v>-3.17</v>
      </c>
      <c r="J8" s="1485">
        <v>-0.96</v>
      </c>
      <c r="K8" s="1486">
        <v>-3.35</v>
      </c>
    </row>
    <row r="9" spans="1:19" ht="42.75" customHeight="1">
      <c r="A9" s="1482" t="s">
        <v>587</v>
      </c>
      <c r="B9" s="1490" t="s">
        <v>12</v>
      </c>
      <c r="C9" s="1491" t="s">
        <v>12</v>
      </c>
      <c r="D9" s="1491" t="s">
        <v>12</v>
      </c>
      <c r="E9" s="1491" t="s">
        <v>12</v>
      </c>
      <c r="F9" s="1491" t="s">
        <v>12</v>
      </c>
      <c r="G9" s="1491" t="s">
        <v>12</v>
      </c>
      <c r="H9" s="1491" t="s">
        <v>12</v>
      </c>
      <c r="I9" s="1492" t="s">
        <v>12</v>
      </c>
      <c r="J9" s="1492" t="s">
        <v>12</v>
      </c>
      <c r="K9" s="1493" t="s">
        <v>12</v>
      </c>
    </row>
    <row r="10" spans="1:19" ht="42.75" customHeight="1" thickBot="1">
      <c r="A10" s="455" t="s">
        <v>588</v>
      </c>
      <c r="B10" s="437" t="s">
        <v>12</v>
      </c>
      <c r="C10" s="438" t="s">
        <v>12</v>
      </c>
      <c r="D10" s="438" t="s">
        <v>12</v>
      </c>
      <c r="E10" s="438" t="s">
        <v>12</v>
      </c>
      <c r="F10" s="438" t="s">
        <v>12</v>
      </c>
      <c r="G10" s="438" t="s">
        <v>12</v>
      </c>
      <c r="H10" s="438" t="s">
        <v>12</v>
      </c>
      <c r="I10" s="439" t="s">
        <v>12</v>
      </c>
      <c r="J10" s="439" t="s">
        <v>12</v>
      </c>
      <c r="K10" s="440" t="s">
        <v>12</v>
      </c>
    </row>
    <row r="11" spans="1:19" ht="12.6" customHeight="1">
      <c r="A11" s="285"/>
      <c r="B11" s="286"/>
      <c r="C11" s="286"/>
      <c r="D11" s="286"/>
      <c r="E11" s="286"/>
      <c r="F11" s="286"/>
      <c r="G11" s="286"/>
      <c r="H11" s="286"/>
      <c r="I11" s="287"/>
      <c r="J11" s="287"/>
      <c r="K11" s="287"/>
    </row>
    <row r="12" spans="1:19" ht="15" customHeight="1">
      <c r="A12" s="1944" t="s">
        <v>589</v>
      </c>
      <c r="B12" s="1944"/>
      <c r="C12" s="1944"/>
      <c r="D12" s="1944"/>
      <c r="E12" s="1944"/>
      <c r="F12" s="1944"/>
      <c r="G12" s="1944"/>
      <c r="H12" s="1944"/>
      <c r="I12" s="1944"/>
      <c r="J12" s="1944"/>
      <c r="K12" s="1944"/>
    </row>
    <row r="13" spans="1:19" ht="14.25" customHeight="1">
      <c r="A13" s="1932" t="s">
        <v>590</v>
      </c>
      <c r="B13" s="1932"/>
      <c r="C13" s="1932"/>
      <c r="D13" s="1932"/>
      <c r="E13" s="1932"/>
      <c r="F13" s="1932"/>
      <c r="G13" s="1932"/>
      <c r="H13" s="1932"/>
      <c r="I13" s="1932"/>
      <c r="J13" s="1932"/>
      <c r="K13" s="1932"/>
    </row>
    <row r="14" spans="1:19" ht="28.9" customHeight="1">
      <c r="A14" s="1932" t="s">
        <v>591</v>
      </c>
      <c r="B14" s="1932"/>
      <c r="C14" s="1932"/>
      <c r="D14" s="1932"/>
      <c r="E14" s="1932"/>
      <c r="F14" s="1932"/>
      <c r="G14" s="1932"/>
      <c r="H14" s="1932"/>
      <c r="I14" s="1932"/>
      <c r="J14" s="1932"/>
      <c r="K14" s="1932"/>
    </row>
    <row r="15" spans="1:19" ht="14.25">
      <c r="A15" s="1932" t="s">
        <v>592</v>
      </c>
      <c r="B15" s="2025"/>
      <c r="C15" s="2025"/>
      <c r="D15" s="2025"/>
      <c r="E15" s="2025"/>
      <c r="F15" s="2025"/>
      <c r="G15" s="2025"/>
      <c r="H15" s="2025"/>
      <c r="I15" s="2025"/>
      <c r="J15" s="2025"/>
      <c r="K15" s="2025"/>
    </row>
    <row r="16" spans="1:19" ht="10.15" customHeight="1">
      <c r="A16" s="739"/>
      <c r="B16" s="739"/>
      <c r="C16" s="739"/>
      <c r="D16" s="739"/>
      <c r="E16" s="739"/>
      <c r="F16" s="739"/>
      <c r="G16" s="739"/>
      <c r="H16" s="739"/>
      <c r="I16" s="739"/>
      <c r="J16" s="739"/>
      <c r="K16" s="739"/>
    </row>
    <row r="17" spans="1:16375" ht="14.25" customHeight="1">
      <c r="A17" s="2025" t="s">
        <v>593</v>
      </c>
      <c r="B17" s="2025"/>
      <c r="C17" s="2025"/>
      <c r="D17" s="2025"/>
      <c r="E17" s="2025"/>
      <c r="F17" s="2025"/>
      <c r="G17" s="2025"/>
      <c r="H17" s="2025"/>
      <c r="I17" s="2025"/>
      <c r="J17" s="2025"/>
      <c r="K17" s="2025"/>
      <c r="L17" s="739"/>
      <c r="M17" s="739"/>
      <c r="N17" s="2025"/>
      <c r="O17" s="2025"/>
      <c r="P17" s="2025"/>
      <c r="Q17" s="2025"/>
      <c r="R17" s="2025"/>
      <c r="S17" s="2025"/>
      <c r="T17" s="2025"/>
      <c r="U17" s="2025"/>
      <c r="V17" s="2025"/>
      <c r="W17" s="2025"/>
      <c r="X17" s="2025"/>
      <c r="Y17" s="2025"/>
      <c r="Z17" s="2025"/>
      <c r="AA17" s="2025"/>
      <c r="AB17" s="2025"/>
      <c r="AC17" s="2025"/>
      <c r="AD17" s="2025"/>
      <c r="AE17" s="2025"/>
      <c r="AF17" s="2025"/>
      <c r="AG17" s="2025"/>
      <c r="AH17" s="2025"/>
      <c r="AI17" s="2025"/>
      <c r="AJ17" s="2025"/>
      <c r="AK17" s="2025"/>
      <c r="AL17" s="2025"/>
      <c r="AM17" s="2025"/>
      <c r="AN17" s="2025"/>
      <c r="AO17" s="2025"/>
      <c r="AP17" s="2025"/>
      <c r="AQ17" s="2025"/>
      <c r="AR17" s="2025"/>
      <c r="AS17" s="2025"/>
      <c r="AT17" s="2025"/>
      <c r="AU17" s="2025"/>
      <c r="AV17" s="2025"/>
      <c r="AW17" s="2025"/>
      <c r="AX17" s="2025"/>
      <c r="AY17" s="2025"/>
      <c r="AZ17" s="2025"/>
      <c r="BA17" s="2025"/>
      <c r="BB17" s="2025"/>
      <c r="BC17" s="2025"/>
      <c r="BD17" s="2025"/>
      <c r="BE17" s="2025"/>
      <c r="BF17" s="2025"/>
      <c r="BG17" s="2025"/>
      <c r="BH17" s="2025"/>
      <c r="BI17" s="2025"/>
      <c r="BJ17" s="2025"/>
      <c r="BK17" s="2025"/>
      <c r="BL17" s="2025"/>
      <c r="BM17" s="2025"/>
      <c r="BN17" s="2025"/>
      <c r="BO17" s="2025"/>
      <c r="BP17" s="2025"/>
      <c r="BQ17" s="2025"/>
      <c r="BR17" s="2025"/>
      <c r="BS17" s="2025"/>
      <c r="BT17" s="2025"/>
      <c r="BU17" s="2025"/>
      <c r="BV17" s="2025"/>
      <c r="BW17" s="2025"/>
      <c r="BX17" s="2025"/>
      <c r="BY17" s="2025"/>
      <c r="BZ17" s="2025"/>
      <c r="CA17" s="2025"/>
      <c r="CB17" s="2025"/>
      <c r="CC17" s="2025"/>
      <c r="CD17" s="2025"/>
      <c r="CE17" s="2025"/>
      <c r="CF17" s="2025"/>
      <c r="CG17" s="2025"/>
      <c r="CH17" s="2025"/>
      <c r="CI17" s="2025"/>
      <c r="CJ17" s="2025"/>
      <c r="CK17" s="2025"/>
      <c r="CL17" s="2025"/>
      <c r="CM17" s="2025"/>
      <c r="CN17" s="2025"/>
      <c r="CO17" s="2025"/>
      <c r="CP17" s="2025"/>
      <c r="CQ17" s="2025"/>
      <c r="CR17" s="2025"/>
      <c r="CS17" s="2025"/>
      <c r="CT17" s="2025"/>
      <c r="CU17" s="2025"/>
      <c r="CV17" s="2025"/>
      <c r="CW17" s="2025"/>
      <c r="CX17" s="2025"/>
      <c r="CY17" s="2025"/>
      <c r="CZ17" s="2025"/>
      <c r="DA17" s="2025"/>
      <c r="DB17" s="2025"/>
      <c r="DC17" s="2025"/>
      <c r="DD17" s="2025"/>
      <c r="DE17" s="2025"/>
      <c r="DF17" s="2025"/>
      <c r="DG17" s="2025"/>
      <c r="DH17" s="2025"/>
      <c r="DI17" s="2025"/>
      <c r="DJ17" s="2025"/>
      <c r="DK17" s="2025"/>
      <c r="DL17" s="2025"/>
      <c r="DM17" s="2025"/>
      <c r="DN17" s="2025"/>
      <c r="DO17" s="2025"/>
      <c r="DP17" s="2025"/>
      <c r="DQ17" s="2025"/>
      <c r="DR17" s="2025"/>
      <c r="DS17" s="2025"/>
      <c r="DT17" s="2025"/>
      <c r="DU17" s="2025"/>
      <c r="DV17" s="2025"/>
      <c r="DW17" s="2025"/>
      <c r="DX17" s="2025"/>
      <c r="DY17" s="2025"/>
      <c r="DZ17" s="2025"/>
      <c r="EA17" s="2025"/>
      <c r="EB17" s="2025"/>
      <c r="EC17" s="2025"/>
      <c r="ED17" s="2025"/>
      <c r="EE17" s="2025"/>
      <c r="EF17" s="2025"/>
      <c r="EG17" s="2025"/>
      <c r="EH17" s="2025"/>
      <c r="EI17" s="2025"/>
      <c r="EJ17" s="2025"/>
      <c r="EK17" s="2025"/>
      <c r="EL17" s="2025"/>
      <c r="EM17" s="2025"/>
      <c r="EN17" s="2025"/>
      <c r="EO17" s="2025"/>
      <c r="EP17" s="2025"/>
      <c r="EQ17" s="2025"/>
      <c r="ER17" s="2025"/>
      <c r="ES17" s="2025"/>
      <c r="ET17" s="2025"/>
      <c r="EU17" s="2025"/>
      <c r="EV17" s="2025"/>
      <c r="EW17" s="2025"/>
      <c r="EX17" s="2025"/>
      <c r="EY17" s="2025"/>
      <c r="EZ17" s="2025"/>
      <c r="FA17" s="2025"/>
      <c r="FB17" s="2025"/>
      <c r="FC17" s="2025"/>
      <c r="FD17" s="2025"/>
      <c r="FE17" s="2025"/>
      <c r="FF17" s="2025"/>
      <c r="FG17" s="2025"/>
      <c r="FH17" s="2025"/>
      <c r="FI17" s="2025"/>
      <c r="FJ17" s="2025"/>
      <c r="FK17" s="2025"/>
      <c r="FL17" s="2025"/>
      <c r="FM17" s="2025"/>
      <c r="FN17" s="2025"/>
      <c r="FO17" s="2025"/>
      <c r="FP17" s="2025"/>
      <c r="FQ17" s="2025"/>
      <c r="FR17" s="2025"/>
      <c r="FS17" s="2025"/>
      <c r="FT17" s="2025"/>
      <c r="FU17" s="2025"/>
      <c r="FV17" s="2025"/>
      <c r="FW17" s="2025"/>
      <c r="FX17" s="2025"/>
      <c r="FY17" s="2025"/>
      <c r="FZ17" s="2025"/>
      <c r="GA17" s="2025"/>
      <c r="GB17" s="2025"/>
      <c r="GC17" s="2025"/>
      <c r="GD17" s="2025"/>
      <c r="GE17" s="2025"/>
      <c r="GF17" s="2025"/>
      <c r="GG17" s="2025"/>
      <c r="GH17" s="2025"/>
      <c r="GI17" s="2025"/>
      <c r="GJ17" s="2025"/>
      <c r="GK17" s="2025"/>
      <c r="GL17" s="2025"/>
      <c r="GM17" s="2025"/>
      <c r="GN17" s="2025"/>
      <c r="GO17" s="2025"/>
      <c r="GP17" s="2025"/>
      <c r="GQ17" s="2025"/>
      <c r="GR17" s="2025"/>
      <c r="GS17" s="2025"/>
      <c r="GT17" s="2025"/>
      <c r="GU17" s="2025"/>
      <c r="GV17" s="2025"/>
      <c r="GW17" s="2025"/>
      <c r="GX17" s="2025"/>
      <c r="GY17" s="2025"/>
      <c r="GZ17" s="2025"/>
      <c r="HA17" s="2025"/>
      <c r="HB17" s="2025"/>
      <c r="HC17" s="2025"/>
      <c r="HD17" s="2025"/>
      <c r="HE17" s="2025"/>
      <c r="HF17" s="2025"/>
      <c r="HG17" s="2025"/>
      <c r="HH17" s="2025"/>
      <c r="HI17" s="2025"/>
      <c r="HJ17" s="2025"/>
      <c r="HK17" s="2025"/>
      <c r="HL17" s="2025"/>
      <c r="HM17" s="2025"/>
      <c r="HN17" s="2025"/>
      <c r="HO17" s="2025"/>
      <c r="HP17" s="2025"/>
      <c r="HQ17" s="2025"/>
      <c r="HR17" s="2025"/>
      <c r="HS17" s="2025"/>
      <c r="HT17" s="2025"/>
      <c r="HU17" s="2025"/>
      <c r="HV17" s="2025"/>
      <c r="HW17" s="2025"/>
      <c r="HX17" s="2025"/>
      <c r="HY17" s="2025"/>
      <c r="HZ17" s="2025"/>
      <c r="IA17" s="2025"/>
      <c r="IB17" s="2025"/>
      <c r="IC17" s="2025"/>
      <c r="ID17" s="2025"/>
      <c r="IE17" s="2025"/>
      <c r="IF17" s="2025"/>
      <c r="IG17" s="2025"/>
      <c r="IH17" s="2025"/>
      <c r="II17" s="2025"/>
      <c r="IJ17" s="2025"/>
      <c r="IK17" s="2025"/>
      <c r="IL17" s="2025"/>
      <c r="IM17" s="2025"/>
      <c r="IN17" s="2025"/>
      <c r="IO17" s="2025"/>
      <c r="IP17" s="2025"/>
      <c r="IQ17" s="2025"/>
      <c r="IR17" s="2025"/>
      <c r="IS17" s="2025"/>
      <c r="IT17" s="2025"/>
      <c r="IU17" s="2025"/>
      <c r="IV17" s="2025"/>
      <c r="IW17" s="2025"/>
      <c r="IX17" s="2025"/>
      <c r="IY17" s="2025"/>
      <c r="IZ17" s="2025"/>
      <c r="JA17" s="2025"/>
      <c r="JB17" s="2025"/>
      <c r="JC17" s="2025"/>
      <c r="JD17" s="2025"/>
      <c r="JE17" s="2025"/>
      <c r="JF17" s="2025"/>
      <c r="JG17" s="2025"/>
      <c r="JH17" s="2025"/>
      <c r="JI17" s="2025"/>
      <c r="JJ17" s="2025"/>
      <c r="JK17" s="2025"/>
      <c r="JL17" s="2025"/>
      <c r="JM17" s="2025"/>
      <c r="JN17" s="2025"/>
      <c r="JO17" s="2025"/>
      <c r="JP17" s="2025"/>
      <c r="JQ17" s="2025"/>
      <c r="JR17" s="2025"/>
      <c r="JS17" s="2025"/>
      <c r="JT17" s="2025"/>
      <c r="JU17" s="2025"/>
      <c r="JV17" s="2025"/>
      <c r="JW17" s="2025"/>
      <c r="JX17" s="2025"/>
      <c r="JY17" s="2025"/>
      <c r="JZ17" s="2025"/>
      <c r="KA17" s="2025"/>
      <c r="KB17" s="2025"/>
      <c r="KC17" s="2025"/>
      <c r="KD17" s="2025"/>
      <c r="KE17" s="2025"/>
      <c r="KF17" s="2025"/>
      <c r="KG17" s="2025"/>
      <c r="KH17" s="2025"/>
      <c r="KI17" s="2025"/>
      <c r="KJ17" s="2025"/>
      <c r="KK17" s="2025"/>
      <c r="KL17" s="2025"/>
      <c r="KM17" s="2025"/>
      <c r="KN17" s="2025"/>
      <c r="KO17" s="2025"/>
      <c r="KP17" s="2025"/>
      <c r="KQ17" s="2025"/>
      <c r="KR17" s="2025"/>
      <c r="KS17" s="2025"/>
      <c r="KT17" s="2025"/>
      <c r="KU17" s="2025"/>
      <c r="KV17" s="2025"/>
      <c r="KW17" s="2025"/>
      <c r="KX17" s="2025"/>
      <c r="KY17" s="2025"/>
      <c r="KZ17" s="2025"/>
      <c r="LA17" s="2025"/>
      <c r="LB17" s="2025"/>
      <c r="LC17" s="2025"/>
      <c r="LD17" s="2025"/>
      <c r="LE17" s="2025"/>
      <c r="LF17" s="2025"/>
      <c r="LG17" s="2025"/>
      <c r="LH17" s="2025"/>
      <c r="LI17" s="2025"/>
      <c r="LJ17" s="2025"/>
      <c r="LK17" s="2025"/>
      <c r="LL17" s="2025"/>
      <c r="LM17" s="2025"/>
      <c r="LN17" s="2025"/>
      <c r="LO17" s="2025"/>
      <c r="LP17" s="2025"/>
      <c r="LQ17" s="2025"/>
      <c r="LR17" s="2025"/>
      <c r="LS17" s="2025"/>
      <c r="LT17" s="2025"/>
      <c r="LU17" s="2025"/>
      <c r="LV17" s="2025"/>
      <c r="LW17" s="2025"/>
      <c r="LX17" s="2025"/>
      <c r="LY17" s="2025"/>
      <c r="LZ17" s="2025"/>
      <c r="MA17" s="2025"/>
      <c r="MB17" s="2025"/>
      <c r="MC17" s="2025"/>
      <c r="MD17" s="2025"/>
      <c r="ME17" s="2025"/>
      <c r="MF17" s="2025"/>
      <c r="MG17" s="2025"/>
      <c r="MH17" s="2025"/>
      <c r="MI17" s="2025"/>
      <c r="MJ17" s="2025"/>
      <c r="MK17" s="2025"/>
      <c r="ML17" s="2025"/>
      <c r="MM17" s="2025"/>
      <c r="MN17" s="2025"/>
      <c r="MO17" s="2025"/>
      <c r="MP17" s="2025"/>
      <c r="MQ17" s="2025"/>
      <c r="MR17" s="2025"/>
      <c r="MS17" s="2025"/>
      <c r="MT17" s="2025"/>
      <c r="MU17" s="2025"/>
      <c r="MV17" s="2025"/>
      <c r="MW17" s="2025"/>
      <c r="MX17" s="2025"/>
      <c r="MY17" s="2025"/>
      <c r="MZ17" s="2025"/>
      <c r="NA17" s="2025"/>
      <c r="NB17" s="2025"/>
      <c r="NC17" s="2025"/>
      <c r="ND17" s="2025"/>
      <c r="NE17" s="2025"/>
      <c r="NF17" s="2025"/>
      <c r="NG17" s="2025"/>
      <c r="NH17" s="2025"/>
      <c r="NI17" s="2025"/>
      <c r="NJ17" s="2025"/>
      <c r="NK17" s="2025"/>
      <c r="NL17" s="2025"/>
      <c r="NM17" s="2025"/>
      <c r="NN17" s="2025"/>
      <c r="NO17" s="2025"/>
      <c r="NP17" s="2025"/>
      <c r="NQ17" s="2025"/>
      <c r="NR17" s="2025"/>
      <c r="NS17" s="2025"/>
      <c r="NT17" s="2025"/>
      <c r="NU17" s="2025"/>
      <c r="NV17" s="2025"/>
      <c r="NW17" s="2025"/>
      <c r="NX17" s="2025"/>
      <c r="NY17" s="2025"/>
      <c r="NZ17" s="2025"/>
      <c r="OA17" s="2025"/>
      <c r="OB17" s="2025"/>
      <c r="OC17" s="2025"/>
      <c r="OD17" s="2025"/>
      <c r="OE17" s="2025"/>
      <c r="OF17" s="2025"/>
      <c r="OG17" s="2025"/>
      <c r="OH17" s="2025"/>
      <c r="OI17" s="2025"/>
      <c r="OJ17" s="2025"/>
      <c r="OK17" s="2025"/>
      <c r="OL17" s="2025"/>
      <c r="OM17" s="2025"/>
      <c r="ON17" s="2025"/>
      <c r="OO17" s="2025"/>
      <c r="OP17" s="2025"/>
      <c r="OQ17" s="2025"/>
      <c r="OR17" s="2025"/>
      <c r="OS17" s="2025"/>
      <c r="OT17" s="2025"/>
      <c r="OU17" s="2025"/>
      <c r="OV17" s="2025"/>
      <c r="OW17" s="2025"/>
      <c r="OX17" s="2025"/>
      <c r="OY17" s="2025"/>
      <c r="OZ17" s="2025"/>
      <c r="PA17" s="2025"/>
      <c r="PB17" s="2025"/>
      <c r="PC17" s="2025"/>
      <c r="PD17" s="2025"/>
      <c r="PE17" s="2025"/>
      <c r="PF17" s="2025"/>
      <c r="PG17" s="2025"/>
      <c r="PH17" s="2025"/>
      <c r="PI17" s="2025"/>
      <c r="PJ17" s="2025"/>
      <c r="PK17" s="2025"/>
      <c r="PL17" s="2025"/>
      <c r="PM17" s="2025"/>
      <c r="PN17" s="2025"/>
      <c r="PO17" s="2025"/>
      <c r="PP17" s="2025"/>
      <c r="PQ17" s="2025"/>
      <c r="PR17" s="2025"/>
      <c r="PS17" s="2025"/>
      <c r="PT17" s="2025"/>
      <c r="PU17" s="2025"/>
      <c r="PV17" s="2025"/>
      <c r="PW17" s="2025"/>
      <c r="PX17" s="2025"/>
      <c r="PY17" s="2025"/>
      <c r="PZ17" s="2025"/>
      <c r="QA17" s="2025"/>
      <c r="QB17" s="2025"/>
      <c r="QC17" s="2025"/>
      <c r="QD17" s="2025"/>
      <c r="QE17" s="2025"/>
      <c r="QF17" s="2025"/>
      <c r="QG17" s="2025"/>
      <c r="QH17" s="2025"/>
      <c r="QI17" s="2025"/>
      <c r="QJ17" s="2025"/>
      <c r="QK17" s="2025"/>
      <c r="QL17" s="2025"/>
      <c r="QM17" s="2025"/>
      <c r="QN17" s="2025"/>
      <c r="QO17" s="2025"/>
      <c r="QP17" s="2025"/>
      <c r="QQ17" s="2025"/>
      <c r="QR17" s="2025"/>
      <c r="QS17" s="2025"/>
      <c r="QT17" s="2025"/>
      <c r="QU17" s="2025"/>
      <c r="QV17" s="2025"/>
      <c r="QW17" s="2025"/>
      <c r="QX17" s="2025"/>
      <c r="QY17" s="2025"/>
      <c r="QZ17" s="2025"/>
      <c r="RA17" s="2025"/>
      <c r="RB17" s="2025"/>
      <c r="RC17" s="2025"/>
      <c r="RD17" s="2025"/>
      <c r="RE17" s="2025"/>
      <c r="RF17" s="2025"/>
      <c r="RG17" s="2025"/>
      <c r="RH17" s="2025"/>
      <c r="RI17" s="2025"/>
      <c r="RJ17" s="2025"/>
      <c r="RK17" s="2025"/>
      <c r="RL17" s="2025"/>
      <c r="RM17" s="2025"/>
      <c r="RN17" s="2025"/>
      <c r="RO17" s="2025"/>
      <c r="RP17" s="2025"/>
      <c r="RQ17" s="2025"/>
      <c r="RR17" s="2025"/>
      <c r="RS17" s="2025"/>
      <c r="RT17" s="2025"/>
      <c r="RU17" s="2025"/>
      <c r="RV17" s="2025"/>
      <c r="RW17" s="2025"/>
      <c r="RX17" s="2025"/>
      <c r="RY17" s="2025"/>
      <c r="RZ17" s="2025"/>
      <c r="SA17" s="2025"/>
      <c r="SB17" s="2025"/>
      <c r="SC17" s="2025"/>
      <c r="SD17" s="2025"/>
      <c r="SE17" s="2025"/>
      <c r="SF17" s="2025"/>
      <c r="SG17" s="2025"/>
      <c r="SH17" s="2025"/>
      <c r="SI17" s="2025"/>
      <c r="SJ17" s="2025"/>
      <c r="SK17" s="2025"/>
      <c r="SL17" s="2025"/>
      <c r="SM17" s="2025"/>
      <c r="SN17" s="2025"/>
      <c r="SO17" s="2025"/>
      <c r="SP17" s="2025"/>
      <c r="SQ17" s="2025"/>
      <c r="SR17" s="2025"/>
      <c r="SS17" s="2025"/>
      <c r="ST17" s="2025"/>
      <c r="SU17" s="2025"/>
      <c r="SV17" s="2025"/>
      <c r="SW17" s="2025"/>
      <c r="SX17" s="2025"/>
      <c r="SY17" s="2025"/>
      <c r="SZ17" s="2025"/>
      <c r="TA17" s="2025"/>
      <c r="TB17" s="2025"/>
      <c r="TC17" s="2025"/>
      <c r="TD17" s="2025"/>
      <c r="TE17" s="2025"/>
      <c r="TF17" s="2025"/>
      <c r="TG17" s="2025"/>
      <c r="TH17" s="2025"/>
      <c r="TI17" s="2025"/>
      <c r="TJ17" s="2025"/>
      <c r="TK17" s="2025"/>
      <c r="TL17" s="2025"/>
      <c r="TM17" s="2025"/>
      <c r="TN17" s="2025"/>
      <c r="TO17" s="2025"/>
      <c r="TP17" s="2025"/>
      <c r="TQ17" s="2025"/>
      <c r="TR17" s="2025"/>
      <c r="TS17" s="2025"/>
      <c r="TT17" s="2025"/>
      <c r="TU17" s="2025"/>
      <c r="TV17" s="2025"/>
      <c r="TW17" s="2025"/>
      <c r="TX17" s="2025"/>
      <c r="TY17" s="2025"/>
      <c r="TZ17" s="2025"/>
      <c r="UA17" s="2025"/>
      <c r="UB17" s="2025"/>
      <c r="UC17" s="2025"/>
      <c r="UD17" s="2025"/>
      <c r="UE17" s="2025"/>
      <c r="UF17" s="2025"/>
      <c r="UG17" s="2025"/>
      <c r="UH17" s="2025"/>
      <c r="UI17" s="2025"/>
      <c r="UJ17" s="2025"/>
      <c r="UK17" s="2025"/>
      <c r="UL17" s="2025"/>
      <c r="UM17" s="2025"/>
      <c r="UN17" s="2025"/>
      <c r="UO17" s="2025"/>
      <c r="UP17" s="2025"/>
      <c r="UQ17" s="2025"/>
      <c r="UR17" s="2025"/>
      <c r="US17" s="2025"/>
      <c r="UT17" s="2025"/>
      <c r="UU17" s="2025"/>
      <c r="UV17" s="2025"/>
      <c r="UW17" s="2025"/>
      <c r="UX17" s="2025"/>
      <c r="UY17" s="2025"/>
      <c r="UZ17" s="2025"/>
      <c r="VA17" s="2025"/>
      <c r="VB17" s="2025"/>
      <c r="VC17" s="2025"/>
      <c r="VD17" s="2025"/>
      <c r="VE17" s="2025"/>
      <c r="VF17" s="2025"/>
      <c r="VG17" s="2025"/>
      <c r="VH17" s="2025"/>
      <c r="VI17" s="2025"/>
      <c r="VJ17" s="2025"/>
      <c r="VK17" s="2025"/>
      <c r="VL17" s="2025"/>
      <c r="VM17" s="2025"/>
      <c r="VN17" s="2025"/>
      <c r="VO17" s="2025"/>
      <c r="VP17" s="2025"/>
      <c r="VQ17" s="2025"/>
      <c r="VR17" s="2025"/>
      <c r="VS17" s="2025"/>
      <c r="VT17" s="2025"/>
      <c r="VU17" s="2025"/>
      <c r="VV17" s="2025"/>
      <c r="VW17" s="2025"/>
      <c r="VX17" s="2025"/>
      <c r="VY17" s="2025"/>
      <c r="VZ17" s="2025"/>
      <c r="WA17" s="2025"/>
      <c r="WB17" s="2025"/>
      <c r="WC17" s="2025"/>
      <c r="WD17" s="2025"/>
      <c r="WE17" s="2025"/>
      <c r="WF17" s="2025"/>
      <c r="WG17" s="2025"/>
      <c r="WH17" s="2025"/>
      <c r="WI17" s="2025"/>
      <c r="WJ17" s="2025"/>
      <c r="WK17" s="2025"/>
      <c r="WL17" s="2025"/>
      <c r="WM17" s="2025"/>
      <c r="WN17" s="2025"/>
      <c r="WO17" s="2025"/>
      <c r="WP17" s="2025"/>
      <c r="WQ17" s="2025"/>
      <c r="WR17" s="2025"/>
      <c r="WS17" s="2025"/>
      <c r="WT17" s="2025"/>
      <c r="WU17" s="2025"/>
      <c r="WV17" s="2025"/>
      <c r="WW17" s="2025"/>
      <c r="WX17" s="2025"/>
      <c r="WY17" s="2025"/>
      <c r="WZ17" s="2025"/>
      <c r="XA17" s="2025"/>
      <c r="XB17" s="2025"/>
      <c r="XC17" s="2025"/>
      <c r="XD17" s="2025"/>
      <c r="XE17" s="2025"/>
      <c r="XF17" s="2025"/>
      <c r="XG17" s="2025"/>
      <c r="XH17" s="2025"/>
      <c r="XI17" s="2025"/>
      <c r="XJ17" s="2025"/>
      <c r="XK17" s="2025"/>
      <c r="XL17" s="2025"/>
      <c r="XM17" s="2025"/>
      <c r="XN17" s="2025"/>
      <c r="XO17" s="2025"/>
      <c r="XP17" s="2025"/>
      <c r="XQ17" s="2025"/>
      <c r="XR17" s="2025"/>
      <c r="XS17" s="2025"/>
      <c r="XT17" s="2025"/>
      <c r="XU17" s="2025"/>
      <c r="XV17" s="2025"/>
      <c r="XW17" s="2025"/>
      <c r="XX17" s="2025"/>
      <c r="XY17" s="2025"/>
      <c r="XZ17" s="2025"/>
      <c r="YA17" s="2025"/>
      <c r="YB17" s="2025"/>
      <c r="YC17" s="2025"/>
      <c r="YD17" s="2025"/>
      <c r="YE17" s="2025"/>
      <c r="YF17" s="2025"/>
      <c r="YG17" s="2025"/>
      <c r="YH17" s="2025"/>
      <c r="YI17" s="2025"/>
      <c r="YJ17" s="2025"/>
      <c r="YK17" s="2025"/>
      <c r="YL17" s="2025"/>
      <c r="YM17" s="2025"/>
      <c r="YN17" s="2025"/>
      <c r="YO17" s="2025"/>
      <c r="YP17" s="2025"/>
      <c r="YQ17" s="2025"/>
      <c r="YR17" s="2025"/>
      <c r="YS17" s="2025"/>
      <c r="YT17" s="2025"/>
      <c r="YU17" s="2025"/>
      <c r="YV17" s="2025"/>
      <c r="YW17" s="2025"/>
      <c r="YX17" s="2025"/>
      <c r="YY17" s="2025"/>
      <c r="YZ17" s="2025"/>
      <c r="ZA17" s="2025"/>
      <c r="ZB17" s="2025"/>
      <c r="ZC17" s="2025"/>
      <c r="ZD17" s="2025"/>
      <c r="ZE17" s="2025"/>
      <c r="ZF17" s="2025"/>
      <c r="ZG17" s="2025"/>
      <c r="ZH17" s="2025"/>
      <c r="ZI17" s="2025"/>
      <c r="ZJ17" s="2025"/>
      <c r="ZK17" s="2025"/>
      <c r="ZL17" s="2025"/>
      <c r="ZM17" s="2025"/>
      <c r="ZN17" s="2025"/>
      <c r="ZO17" s="2025"/>
      <c r="ZP17" s="2025"/>
      <c r="ZQ17" s="2025"/>
      <c r="ZR17" s="2025"/>
      <c r="ZS17" s="2025"/>
      <c r="ZT17" s="2025"/>
      <c r="ZU17" s="2025"/>
      <c r="ZV17" s="2025"/>
      <c r="ZW17" s="2025"/>
      <c r="ZX17" s="2025"/>
      <c r="ZY17" s="2025"/>
      <c r="ZZ17" s="2025"/>
      <c r="AAA17" s="2025"/>
      <c r="AAB17" s="2025"/>
      <c r="AAC17" s="2025"/>
      <c r="AAD17" s="2025"/>
      <c r="AAE17" s="2025"/>
      <c r="AAF17" s="2025"/>
      <c r="AAG17" s="2025"/>
      <c r="AAH17" s="2025"/>
      <c r="AAI17" s="2025"/>
      <c r="AAJ17" s="2025"/>
      <c r="AAK17" s="2025"/>
      <c r="AAL17" s="2025"/>
      <c r="AAM17" s="2025"/>
      <c r="AAN17" s="2025"/>
      <c r="AAO17" s="2025"/>
      <c r="AAP17" s="2025"/>
      <c r="AAQ17" s="2025"/>
      <c r="AAR17" s="2025"/>
      <c r="AAS17" s="2025"/>
      <c r="AAT17" s="2025"/>
      <c r="AAU17" s="2025"/>
      <c r="AAV17" s="2025"/>
      <c r="AAW17" s="2025"/>
      <c r="AAX17" s="2025"/>
      <c r="AAY17" s="2025"/>
      <c r="AAZ17" s="2025"/>
      <c r="ABA17" s="2025"/>
      <c r="ABB17" s="2025"/>
      <c r="ABC17" s="2025"/>
      <c r="ABD17" s="2025"/>
      <c r="ABE17" s="2025"/>
      <c r="ABF17" s="2025"/>
      <c r="ABG17" s="2025"/>
      <c r="ABH17" s="2025"/>
      <c r="ABI17" s="2025"/>
      <c r="ABJ17" s="2025"/>
      <c r="ABK17" s="2025"/>
      <c r="ABL17" s="2025"/>
      <c r="ABM17" s="2025"/>
      <c r="ABN17" s="2025"/>
      <c r="ABO17" s="2025"/>
      <c r="ABP17" s="2025"/>
      <c r="ABQ17" s="2025"/>
      <c r="ABR17" s="2025"/>
      <c r="ABS17" s="2025"/>
      <c r="ABT17" s="2025"/>
      <c r="ABU17" s="2025"/>
      <c r="ABV17" s="2025"/>
      <c r="ABW17" s="2025"/>
      <c r="ABX17" s="2025"/>
      <c r="ABY17" s="2025"/>
      <c r="ABZ17" s="2025"/>
      <c r="ACA17" s="2025"/>
      <c r="ACB17" s="2025"/>
      <c r="ACC17" s="2025"/>
      <c r="ACD17" s="2025"/>
      <c r="ACE17" s="2025"/>
      <c r="ACF17" s="2025"/>
      <c r="ACG17" s="2025"/>
      <c r="ACH17" s="2025"/>
      <c r="ACI17" s="2025"/>
      <c r="ACJ17" s="2025"/>
      <c r="ACK17" s="2025"/>
      <c r="ACL17" s="2025"/>
      <c r="ACM17" s="2025"/>
      <c r="ACN17" s="2025"/>
      <c r="ACO17" s="2025"/>
      <c r="ACP17" s="2025"/>
      <c r="ACQ17" s="2025"/>
      <c r="ACR17" s="2025"/>
      <c r="ACS17" s="2025"/>
      <c r="ACT17" s="2025"/>
      <c r="ACU17" s="2025"/>
      <c r="ACV17" s="2025"/>
      <c r="ACW17" s="2025"/>
      <c r="ACX17" s="2025"/>
      <c r="ACY17" s="2025"/>
      <c r="ACZ17" s="2025"/>
      <c r="ADA17" s="2025"/>
      <c r="ADB17" s="2025"/>
      <c r="ADC17" s="2025"/>
      <c r="ADD17" s="2025"/>
      <c r="ADE17" s="2025"/>
      <c r="ADF17" s="2025"/>
      <c r="ADG17" s="2025"/>
      <c r="ADH17" s="2025"/>
      <c r="ADI17" s="2025"/>
      <c r="ADJ17" s="2025"/>
      <c r="ADK17" s="2025"/>
      <c r="ADL17" s="2025"/>
      <c r="ADM17" s="2025"/>
      <c r="ADN17" s="2025"/>
      <c r="ADO17" s="2025"/>
      <c r="ADP17" s="2025"/>
      <c r="ADQ17" s="2025"/>
      <c r="ADR17" s="2025"/>
      <c r="ADS17" s="2025"/>
      <c r="ADT17" s="2025"/>
      <c r="ADU17" s="2025"/>
      <c r="ADV17" s="2025"/>
      <c r="ADW17" s="2025"/>
      <c r="ADX17" s="2025"/>
      <c r="ADY17" s="2025"/>
      <c r="ADZ17" s="2025"/>
      <c r="AEA17" s="2025"/>
      <c r="AEB17" s="2025"/>
      <c r="AEC17" s="2025"/>
      <c r="AED17" s="2025"/>
      <c r="AEE17" s="2025"/>
      <c r="AEF17" s="2025"/>
      <c r="AEG17" s="2025"/>
      <c r="AEH17" s="2025"/>
      <c r="AEI17" s="2025"/>
      <c r="AEJ17" s="2025"/>
      <c r="AEK17" s="2025"/>
      <c r="AEL17" s="2025"/>
      <c r="AEM17" s="2025"/>
      <c r="AEN17" s="2025"/>
      <c r="AEO17" s="2025"/>
      <c r="AEP17" s="2025"/>
      <c r="AEQ17" s="2025"/>
      <c r="AER17" s="2025"/>
      <c r="AES17" s="2025"/>
      <c r="AET17" s="2025"/>
      <c r="AEU17" s="2025"/>
      <c r="AEV17" s="2025"/>
      <c r="AEW17" s="2025"/>
      <c r="AEX17" s="2025"/>
      <c r="AEY17" s="2025"/>
      <c r="AEZ17" s="2025"/>
      <c r="AFA17" s="2025"/>
      <c r="AFB17" s="2025"/>
      <c r="AFC17" s="2025"/>
      <c r="AFD17" s="2025"/>
      <c r="AFE17" s="2025"/>
      <c r="AFF17" s="2025"/>
      <c r="AFG17" s="2025"/>
      <c r="AFH17" s="2025"/>
      <c r="AFI17" s="2025"/>
      <c r="AFJ17" s="2025"/>
      <c r="AFK17" s="2025"/>
      <c r="AFL17" s="2025"/>
      <c r="AFM17" s="2025"/>
      <c r="AFN17" s="2025"/>
      <c r="AFO17" s="2025"/>
      <c r="AFP17" s="2025"/>
      <c r="AFQ17" s="2025"/>
      <c r="AFR17" s="2025"/>
      <c r="AFS17" s="2025"/>
      <c r="AFT17" s="2025"/>
      <c r="AFU17" s="2025"/>
      <c r="AFV17" s="2025"/>
      <c r="AFW17" s="2025"/>
      <c r="AFX17" s="2025"/>
      <c r="AFY17" s="2025"/>
      <c r="AFZ17" s="2025"/>
      <c r="AGA17" s="2025"/>
      <c r="AGB17" s="2025"/>
      <c r="AGC17" s="2025"/>
      <c r="AGD17" s="2025"/>
      <c r="AGE17" s="2025"/>
      <c r="AGF17" s="2025"/>
      <c r="AGG17" s="2025"/>
      <c r="AGH17" s="2025"/>
      <c r="AGI17" s="2025"/>
      <c r="AGJ17" s="2025"/>
      <c r="AGK17" s="2025"/>
      <c r="AGL17" s="2025"/>
      <c r="AGM17" s="2025"/>
      <c r="AGN17" s="2025"/>
      <c r="AGO17" s="2025"/>
      <c r="AGP17" s="2025"/>
      <c r="AGQ17" s="2025"/>
      <c r="AGR17" s="2025"/>
      <c r="AGS17" s="2025"/>
      <c r="AGT17" s="2025"/>
      <c r="AGU17" s="2025"/>
      <c r="AGV17" s="2025"/>
      <c r="AGW17" s="2025"/>
      <c r="AGX17" s="2025"/>
      <c r="AGY17" s="2025"/>
      <c r="AGZ17" s="2025"/>
      <c r="AHA17" s="2025"/>
      <c r="AHB17" s="2025"/>
      <c r="AHC17" s="2025"/>
      <c r="AHD17" s="2025"/>
      <c r="AHE17" s="2025"/>
      <c r="AHF17" s="2025"/>
      <c r="AHG17" s="2025"/>
      <c r="AHH17" s="2025"/>
      <c r="AHI17" s="2025"/>
      <c r="AHJ17" s="2025"/>
      <c r="AHK17" s="2025"/>
      <c r="AHL17" s="2025"/>
      <c r="AHM17" s="2025"/>
      <c r="AHN17" s="2025"/>
      <c r="AHO17" s="2025"/>
      <c r="AHP17" s="2025"/>
      <c r="AHQ17" s="2025"/>
      <c r="AHR17" s="2025"/>
      <c r="AHS17" s="2025"/>
      <c r="AHT17" s="2025"/>
      <c r="AHU17" s="2025"/>
      <c r="AHV17" s="2025"/>
      <c r="AHW17" s="2025"/>
      <c r="AHX17" s="2025"/>
      <c r="AHY17" s="2025"/>
      <c r="AHZ17" s="2025"/>
      <c r="AIA17" s="2025"/>
      <c r="AIB17" s="2025"/>
      <c r="AIC17" s="2025"/>
      <c r="AID17" s="2025"/>
      <c r="AIE17" s="2025"/>
      <c r="AIF17" s="2025"/>
      <c r="AIG17" s="2025"/>
      <c r="AIH17" s="2025"/>
      <c r="AII17" s="2025"/>
      <c r="AIJ17" s="2025"/>
      <c r="AIK17" s="2025"/>
      <c r="AIL17" s="2025"/>
      <c r="AIM17" s="2025"/>
      <c r="AIN17" s="2025"/>
      <c r="AIO17" s="2025"/>
      <c r="AIP17" s="2025"/>
      <c r="AIQ17" s="2025"/>
      <c r="AIR17" s="2025"/>
      <c r="AIS17" s="2025"/>
      <c r="AIT17" s="2025"/>
      <c r="AIU17" s="2025"/>
      <c r="AIV17" s="2025"/>
      <c r="AIW17" s="2025"/>
      <c r="AIX17" s="2025"/>
      <c r="AIY17" s="2025"/>
      <c r="AIZ17" s="2025"/>
      <c r="AJA17" s="2025"/>
      <c r="AJB17" s="2025"/>
      <c r="AJC17" s="2025"/>
      <c r="AJD17" s="2025"/>
      <c r="AJE17" s="2025"/>
      <c r="AJF17" s="2025"/>
      <c r="AJG17" s="2025"/>
      <c r="AJH17" s="2025"/>
      <c r="AJI17" s="2025"/>
      <c r="AJJ17" s="2025"/>
      <c r="AJK17" s="2025"/>
      <c r="AJL17" s="2025"/>
      <c r="AJM17" s="2025"/>
      <c r="AJN17" s="2025"/>
      <c r="AJO17" s="2025"/>
      <c r="AJP17" s="2025"/>
      <c r="AJQ17" s="2025"/>
      <c r="AJR17" s="2025"/>
      <c r="AJS17" s="2025"/>
      <c r="AJT17" s="2025"/>
      <c r="AJU17" s="2025"/>
      <c r="AJV17" s="2025"/>
      <c r="AJW17" s="2025"/>
      <c r="AJX17" s="2025"/>
      <c r="AJY17" s="2025"/>
      <c r="AJZ17" s="2025"/>
      <c r="AKA17" s="2025"/>
      <c r="AKB17" s="2025"/>
      <c r="AKC17" s="2025"/>
      <c r="AKD17" s="2025"/>
      <c r="AKE17" s="2025"/>
      <c r="AKF17" s="2025"/>
      <c r="AKG17" s="2025"/>
      <c r="AKH17" s="2025"/>
      <c r="AKI17" s="2025"/>
      <c r="AKJ17" s="2025"/>
      <c r="AKK17" s="2025"/>
      <c r="AKL17" s="2025"/>
      <c r="AKM17" s="2025"/>
      <c r="AKN17" s="2025"/>
      <c r="AKO17" s="2025"/>
      <c r="AKP17" s="2025"/>
      <c r="AKQ17" s="2025"/>
      <c r="AKR17" s="2025"/>
      <c r="AKS17" s="2025"/>
      <c r="AKT17" s="2025"/>
      <c r="AKU17" s="2025"/>
      <c r="AKV17" s="2025"/>
      <c r="AKW17" s="2025"/>
      <c r="AKX17" s="2025"/>
      <c r="AKY17" s="2025"/>
      <c r="AKZ17" s="2025"/>
      <c r="ALA17" s="2025"/>
      <c r="ALB17" s="2025"/>
      <c r="ALC17" s="2025"/>
      <c r="ALD17" s="2025"/>
      <c r="ALE17" s="2025"/>
      <c r="ALF17" s="2025"/>
      <c r="ALG17" s="2025"/>
      <c r="ALH17" s="2025"/>
      <c r="ALI17" s="2025"/>
      <c r="ALJ17" s="2025"/>
      <c r="ALK17" s="2025"/>
      <c r="ALL17" s="2025"/>
      <c r="ALM17" s="2025"/>
      <c r="ALN17" s="2025"/>
      <c r="ALO17" s="2025"/>
      <c r="ALP17" s="2025"/>
      <c r="ALQ17" s="2025"/>
      <c r="ALR17" s="2025"/>
      <c r="ALS17" s="2025"/>
      <c r="ALT17" s="2025"/>
      <c r="ALU17" s="2025"/>
      <c r="ALV17" s="2025"/>
      <c r="ALW17" s="2025"/>
      <c r="ALX17" s="2025"/>
      <c r="ALY17" s="2025"/>
      <c r="ALZ17" s="2025"/>
      <c r="AMA17" s="2025"/>
      <c r="AMB17" s="2025"/>
      <c r="AMC17" s="2025"/>
      <c r="AMD17" s="2025"/>
      <c r="AME17" s="2025"/>
      <c r="AMF17" s="2025"/>
      <c r="AMG17" s="2025"/>
      <c r="AMH17" s="2025"/>
      <c r="AMI17" s="2025"/>
      <c r="AMJ17" s="2025"/>
      <c r="AMK17" s="2025"/>
      <c r="AML17" s="2025"/>
      <c r="AMM17" s="2025"/>
      <c r="AMN17" s="2025"/>
      <c r="AMO17" s="2025"/>
      <c r="AMP17" s="2025"/>
      <c r="AMQ17" s="2025"/>
      <c r="AMR17" s="2025"/>
      <c r="AMS17" s="2025"/>
      <c r="AMT17" s="2025"/>
      <c r="AMU17" s="2025"/>
      <c r="AMV17" s="2025"/>
      <c r="AMW17" s="2025"/>
      <c r="AMX17" s="2025"/>
      <c r="AMY17" s="2025"/>
      <c r="AMZ17" s="2025"/>
      <c r="ANA17" s="2025"/>
      <c r="ANB17" s="2025"/>
      <c r="ANC17" s="2025"/>
      <c r="AND17" s="2025"/>
      <c r="ANE17" s="2025"/>
      <c r="ANF17" s="2025"/>
      <c r="ANG17" s="2025"/>
      <c r="ANH17" s="2025"/>
      <c r="ANI17" s="2025"/>
      <c r="ANJ17" s="2025"/>
      <c r="ANK17" s="2025"/>
      <c r="ANL17" s="2025"/>
      <c r="ANM17" s="2025"/>
      <c r="ANN17" s="2025"/>
      <c r="ANO17" s="2025"/>
      <c r="ANP17" s="2025"/>
      <c r="ANQ17" s="2025"/>
      <c r="ANR17" s="2025"/>
      <c r="ANS17" s="2025"/>
      <c r="ANT17" s="2025"/>
      <c r="ANU17" s="2025"/>
      <c r="ANV17" s="2025"/>
      <c r="ANW17" s="2025"/>
      <c r="ANX17" s="2025"/>
      <c r="ANY17" s="2025"/>
      <c r="ANZ17" s="2025"/>
      <c r="AOA17" s="2025"/>
      <c r="AOB17" s="2025"/>
      <c r="AOC17" s="2025"/>
      <c r="AOD17" s="2025"/>
      <c r="AOE17" s="2025"/>
      <c r="AOF17" s="2025"/>
      <c r="AOG17" s="2025"/>
      <c r="AOH17" s="2025"/>
      <c r="AOI17" s="2025"/>
      <c r="AOJ17" s="2025"/>
      <c r="AOK17" s="2025"/>
      <c r="AOL17" s="2025"/>
      <c r="AOM17" s="2025"/>
      <c r="AON17" s="2025"/>
      <c r="AOO17" s="2025"/>
      <c r="AOP17" s="2025"/>
      <c r="AOQ17" s="2025"/>
      <c r="AOR17" s="2025"/>
      <c r="AOS17" s="2025"/>
      <c r="AOT17" s="2025"/>
      <c r="AOU17" s="2025"/>
      <c r="AOV17" s="2025"/>
      <c r="AOW17" s="2025"/>
      <c r="AOX17" s="2025"/>
      <c r="AOY17" s="2025"/>
      <c r="AOZ17" s="2025"/>
      <c r="APA17" s="2025"/>
      <c r="APB17" s="2025"/>
      <c r="APC17" s="2025"/>
      <c r="APD17" s="2025"/>
      <c r="APE17" s="2025"/>
      <c r="APF17" s="2025"/>
      <c r="APG17" s="2025"/>
      <c r="APH17" s="2025"/>
      <c r="API17" s="2025"/>
      <c r="APJ17" s="2025"/>
      <c r="APK17" s="2025"/>
      <c r="APL17" s="2025"/>
      <c r="APM17" s="2025"/>
      <c r="APN17" s="2025"/>
      <c r="APO17" s="2025"/>
      <c r="APP17" s="2025"/>
      <c r="APQ17" s="2025"/>
      <c r="APR17" s="2025"/>
      <c r="APS17" s="2025"/>
      <c r="APT17" s="2025"/>
      <c r="APU17" s="2025"/>
      <c r="APV17" s="2025"/>
      <c r="APW17" s="2025"/>
      <c r="APX17" s="2025"/>
      <c r="APY17" s="2025"/>
      <c r="APZ17" s="2025"/>
      <c r="AQA17" s="2025"/>
      <c r="AQB17" s="2025"/>
      <c r="AQC17" s="2025"/>
      <c r="AQD17" s="2025"/>
      <c r="AQE17" s="2025"/>
      <c r="AQF17" s="2025"/>
      <c r="AQG17" s="2025"/>
      <c r="AQH17" s="2025"/>
      <c r="AQI17" s="2025"/>
      <c r="AQJ17" s="2025"/>
      <c r="AQK17" s="2025"/>
      <c r="AQL17" s="2025"/>
      <c r="AQM17" s="2025"/>
      <c r="AQN17" s="2025"/>
      <c r="AQO17" s="2025"/>
      <c r="AQP17" s="2025"/>
      <c r="AQQ17" s="2025"/>
      <c r="AQR17" s="2025"/>
      <c r="AQS17" s="2025"/>
      <c r="AQT17" s="2025"/>
      <c r="AQU17" s="2025"/>
      <c r="AQV17" s="2025"/>
      <c r="AQW17" s="2025"/>
      <c r="AQX17" s="2025"/>
      <c r="AQY17" s="2025"/>
      <c r="AQZ17" s="2025"/>
      <c r="ARA17" s="2025"/>
      <c r="ARB17" s="2025"/>
      <c r="ARC17" s="2025"/>
      <c r="ARD17" s="2025"/>
      <c r="ARE17" s="2025"/>
      <c r="ARF17" s="2025"/>
      <c r="ARG17" s="2025"/>
      <c r="ARH17" s="2025"/>
      <c r="ARI17" s="2025"/>
      <c r="ARJ17" s="2025"/>
      <c r="ARK17" s="2025"/>
      <c r="ARL17" s="2025"/>
      <c r="ARM17" s="2025"/>
      <c r="ARN17" s="2025"/>
      <c r="ARO17" s="2025"/>
      <c r="ARP17" s="2025"/>
      <c r="ARQ17" s="2025"/>
      <c r="ARR17" s="2025"/>
      <c r="ARS17" s="2025"/>
      <c r="ART17" s="2025"/>
      <c r="ARU17" s="2025"/>
      <c r="ARV17" s="2025"/>
      <c r="ARW17" s="2025"/>
      <c r="ARX17" s="2025"/>
      <c r="ARY17" s="2025"/>
      <c r="ARZ17" s="2025"/>
      <c r="ASA17" s="2025"/>
      <c r="ASB17" s="2025"/>
      <c r="ASC17" s="2025"/>
      <c r="ASD17" s="2025"/>
      <c r="ASE17" s="2025"/>
      <c r="ASF17" s="2025"/>
      <c r="ASG17" s="2025"/>
      <c r="ASH17" s="2025"/>
      <c r="ASI17" s="2025"/>
      <c r="ASJ17" s="2025"/>
      <c r="ASK17" s="2025"/>
      <c r="ASL17" s="2025"/>
      <c r="ASM17" s="2025"/>
      <c r="ASN17" s="2025"/>
      <c r="ASO17" s="2025"/>
      <c r="ASP17" s="2025"/>
      <c r="ASQ17" s="2025"/>
      <c r="ASR17" s="2025"/>
      <c r="ASS17" s="2025"/>
      <c r="AST17" s="2025"/>
      <c r="ASU17" s="2025"/>
      <c r="ASV17" s="2025"/>
      <c r="ASW17" s="2025"/>
      <c r="ASX17" s="2025"/>
      <c r="ASY17" s="2025"/>
      <c r="ASZ17" s="2025"/>
      <c r="ATA17" s="2025"/>
      <c r="ATB17" s="2025"/>
      <c r="ATC17" s="2025"/>
      <c r="ATD17" s="2025"/>
      <c r="ATE17" s="2025"/>
      <c r="ATF17" s="2025"/>
      <c r="ATG17" s="2025"/>
      <c r="ATH17" s="2025"/>
      <c r="ATI17" s="2025"/>
      <c r="ATJ17" s="2025"/>
      <c r="ATK17" s="2025"/>
      <c r="ATL17" s="2025"/>
      <c r="ATM17" s="2025"/>
      <c r="ATN17" s="2025"/>
      <c r="ATO17" s="2025"/>
      <c r="ATP17" s="2025"/>
      <c r="ATQ17" s="2025"/>
      <c r="ATR17" s="2025"/>
      <c r="ATS17" s="2025"/>
      <c r="ATT17" s="2025"/>
      <c r="ATU17" s="2025"/>
      <c r="ATV17" s="2025"/>
      <c r="ATW17" s="2025"/>
      <c r="ATX17" s="2025"/>
      <c r="ATY17" s="2025"/>
      <c r="ATZ17" s="2025"/>
      <c r="AUA17" s="2025"/>
      <c r="AUB17" s="2025"/>
      <c r="AUC17" s="2025"/>
      <c r="AUD17" s="2025"/>
      <c r="AUE17" s="2025"/>
      <c r="AUF17" s="2025"/>
      <c r="AUG17" s="2025"/>
      <c r="AUH17" s="2025"/>
      <c r="AUI17" s="2025"/>
      <c r="AUJ17" s="2025"/>
      <c r="AUK17" s="2025"/>
      <c r="AUL17" s="2025"/>
      <c r="AUM17" s="2025"/>
      <c r="AUN17" s="2025"/>
      <c r="AUO17" s="2025"/>
      <c r="AUP17" s="2025"/>
      <c r="AUQ17" s="2025"/>
      <c r="AUR17" s="2025"/>
      <c r="AUS17" s="2025"/>
      <c r="AUT17" s="2025"/>
      <c r="AUU17" s="2025"/>
      <c r="AUV17" s="2025"/>
      <c r="AUW17" s="2025"/>
      <c r="AUX17" s="2025"/>
      <c r="AUY17" s="2025"/>
      <c r="AUZ17" s="2025"/>
      <c r="AVA17" s="2025"/>
      <c r="AVB17" s="2025"/>
      <c r="AVC17" s="2025"/>
      <c r="AVD17" s="2025"/>
      <c r="AVE17" s="2025"/>
      <c r="AVF17" s="2025"/>
      <c r="AVG17" s="2025"/>
      <c r="AVH17" s="2025"/>
      <c r="AVI17" s="2025"/>
      <c r="AVJ17" s="2025"/>
      <c r="AVK17" s="2025"/>
      <c r="AVL17" s="2025"/>
      <c r="AVM17" s="2025"/>
      <c r="AVN17" s="2025"/>
      <c r="AVO17" s="2025"/>
      <c r="AVP17" s="2025"/>
      <c r="AVQ17" s="2025"/>
      <c r="AVR17" s="2025"/>
      <c r="AVS17" s="2025"/>
      <c r="AVT17" s="2025"/>
      <c r="AVU17" s="2025"/>
      <c r="AVV17" s="2025"/>
      <c r="AVW17" s="2025"/>
      <c r="AVX17" s="2025"/>
      <c r="AVY17" s="2025"/>
      <c r="AVZ17" s="2025"/>
      <c r="AWA17" s="2025"/>
      <c r="AWB17" s="2025"/>
      <c r="AWC17" s="2025"/>
      <c r="AWD17" s="2025"/>
      <c r="AWE17" s="2025"/>
      <c r="AWF17" s="2025"/>
      <c r="AWG17" s="2025"/>
      <c r="AWH17" s="2025"/>
      <c r="AWI17" s="2025"/>
      <c r="AWJ17" s="2025"/>
      <c r="AWK17" s="2025"/>
      <c r="AWL17" s="2025"/>
      <c r="AWM17" s="2025"/>
      <c r="AWN17" s="2025"/>
      <c r="AWO17" s="2025"/>
      <c r="AWP17" s="2025"/>
      <c r="AWQ17" s="2025"/>
      <c r="AWR17" s="2025"/>
      <c r="AWS17" s="2025"/>
      <c r="AWT17" s="2025"/>
      <c r="AWU17" s="2025"/>
      <c r="AWV17" s="2025"/>
      <c r="AWW17" s="2025"/>
      <c r="AWX17" s="2025"/>
      <c r="AWY17" s="2025"/>
      <c r="AWZ17" s="2025"/>
      <c r="AXA17" s="2025"/>
      <c r="AXB17" s="2025"/>
      <c r="AXC17" s="2025"/>
      <c r="AXD17" s="2025"/>
      <c r="AXE17" s="2025"/>
      <c r="AXF17" s="2025"/>
      <c r="AXG17" s="2025"/>
      <c r="AXH17" s="2025"/>
      <c r="AXI17" s="2025"/>
      <c r="AXJ17" s="2025"/>
      <c r="AXK17" s="2025"/>
      <c r="AXL17" s="2025"/>
      <c r="AXM17" s="2025"/>
      <c r="AXN17" s="2025"/>
      <c r="AXO17" s="2025"/>
      <c r="AXP17" s="2025"/>
      <c r="AXQ17" s="2025"/>
      <c r="AXR17" s="2025"/>
      <c r="AXS17" s="2025"/>
      <c r="AXT17" s="2025"/>
      <c r="AXU17" s="2025"/>
      <c r="AXV17" s="2025"/>
      <c r="AXW17" s="2025"/>
      <c r="AXX17" s="2025"/>
      <c r="AXY17" s="2025"/>
      <c r="AXZ17" s="2025"/>
      <c r="AYA17" s="2025"/>
      <c r="AYB17" s="2025"/>
      <c r="AYC17" s="2025"/>
      <c r="AYD17" s="2025"/>
      <c r="AYE17" s="2025"/>
      <c r="AYF17" s="2025"/>
      <c r="AYG17" s="2025"/>
      <c r="AYH17" s="2025"/>
      <c r="AYI17" s="2025"/>
      <c r="AYJ17" s="2025"/>
      <c r="AYK17" s="2025"/>
      <c r="AYL17" s="2025"/>
      <c r="AYM17" s="2025"/>
      <c r="AYN17" s="2025"/>
      <c r="AYO17" s="2025"/>
      <c r="AYP17" s="2025"/>
      <c r="AYQ17" s="2025"/>
      <c r="AYR17" s="2025"/>
      <c r="AYS17" s="2025"/>
      <c r="AYT17" s="2025"/>
      <c r="AYU17" s="2025"/>
      <c r="AYV17" s="2025"/>
      <c r="AYW17" s="2025"/>
      <c r="AYX17" s="2025"/>
      <c r="AYY17" s="2025"/>
      <c r="AYZ17" s="2025"/>
      <c r="AZA17" s="2025"/>
      <c r="AZB17" s="2025"/>
      <c r="AZC17" s="2025"/>
      <c r="AZD17" s="2025"/>
      <c r="AZE17" s="2025"/>
      <c r="AZF17" s="2025"/>
      <c r="AZG17" s="2025"/>
      <c r="AZH17" s="2025"/>
      <c r="AZI17" s="2025"/>
      <c r="AZJ17" s="2025"/>
      <c r="AZK17" s="2025"/>
      <c r="AZL17" s="2025"/>
      <c r="AZM17" s="2025"/>
      <c r="AZN17" s="2025"/>
      <c r="AZO17" s="2025"/>
      <c r="AZP17" s="2025"/>
      <c r="AZQ17" s="2025"/>
      <c r="AZR17" s="2025"/>
      <c r="AZS17" s="2025"/>
      <c r="AZT17" s="2025"/>
      <c r="AZU17" s="2025"/>
      <c r="AZV17" s="2025"/>
      <c r="AZW17" s="2025"/>
      <c r="AZX17" s="2025"/>
      <c r="AZY17" s="2025"/>
      <c r="AZZ17" s="2025"/>
      <c r="BAA17" s="2025"/>
      <c r="BAB17" s="2025"/>
      <c r="BAC17" s="2025"/>
      <c r="BAD17" s="2025"/>
      <c r="BAE17" s="2025"/>
      <c r="BAF17" s="2025"/>
      <c r="BAG17" s="2025"/>
      <c r="BAH17" s="2025"/>
      <c r="BAI17" s="2025"/>
      <c r="BAJ17" s="2025"/>
      <c r="BAK17" s="2025"/>
      <c r="BAL17" s="2025"/>
      <c r="BAM17" s="2025"/>
      <c r="BAN17" s="2025"/>
      <c r="BAO17" s="2025"/>
      <c r="BAP17" s="2025"/>
      <c r="BAQ17" s="2025"/>
      <c r="BAR17" s="2025"/>
      <c r="BAS17" s="2025"/>
      <c r="BAT17" s="2025"/>
      <c r="BAU17" s="2025"/>
      <c r="BAV17" s="2025"/>
      <c r="BAW17" s="2025"/>
      <c r="BAX17" s="2025"/>
      <c r="BAY17" s="2025"/>
      <c r="BAZ17" s="2025"/>
      <c r="BBA17" s="2025"/>
      <c r="BBB17" s="2025"/>
      <c r="BBC17" s="2025"/>
      <c r="BBD17" s="2025"/>
      <c r="BBE17" s="2025"/>
      <c r="BBF17" s="2025"/>
      <c r="BBG17" s="2025"/>
      <c r="BBH17" s="2025"/>
      <c r="BBI17" s="2025"/>
      <c r="BBJ17" s="2025"/>
      <c r="BBK17" s="2025"/>
      <c r="BBL17" s="2025"/>
      <c r="BBM17" s="2025"/>
      <c r="BBN17" s="2025"/>
      <c r="BBO17" s="2025"/>
      <c r="BBP17" s="2025"/>
      <c r="BBQ17" s="2025"/>
      <c r="BBR17" s="2025"/>
      <c r="BBS17" s="2025"/>
      <c r="BBT17" s="2025"/>
      <c r="BBU17" s="2025"/>
      <c r="BBV17" s="2025"/>
      <c r="BBW17" s="2025"/>
      <c r="BBX17" s="2025"/>
      <c r="BBY17" s="2025"/>
      <c r="BBZ17" s="2025"/>
      <c r="BCA17" s="2025"/>
      <c r="BCB17" s="2025"/>
      <c r="BCC17" s="2025"/>
      <c r="BCD17" s="2025"/>
      <c r="BCE17" s="2025"/>
      <c r="BCF17" s="2025"/>
      <c r="BCG17" s="2025"/>
      <c r="BCH17" s="2025"/>
      <c r="BCI17" s="2025"/>
      <c r="BCJ17" s="2025"/>
      <c r="BCK17" s="2025"/>
      <c r="BCL17" s="2025"/>
      <c r="BCM17" s="2025"/>
      <c r="BCN17" s="2025"/>
      <c r="BCO17" s="2025"/>
      <c r="BCP17" s="2025"/>
      <c r="BCQ17" s="2025"/>
      <c r="BCR17" s="2025"/>
      <c r="BCS17" s="2025"/>
      <c r="BCT17" s="2025"/>
      <c r="BCU17" s="2025"/>
      <c r="BCV17" s="2025"/>
      <c r="BCW17" s="2025"/>
      <c r="BCX17" s="2025"/>
      <c r="BCY17" s="2025"/>
      <c r="BCZ17" s="2025"/>
      <c r="BDA17" s="2025"/>
      <c r="BDB17" s="2025"/>
      <c r="BDC17" s="2025"/>
      <c r="BDD17" s="2025"/>
      <c r="BDE17" s="2025"/>
      <c r="BDF17" s="2025"/>
      <c r="BDG17" s="2025"/>
      <c r="BDH17" s="2025"/>
      <c r="BDI17" s="2025"/>
      <c r="BDJ17" s="2025"/>
      <c r="BDK17" s="2025"/>
      <c r="BDL17" s="2025"/>
      <c r="BDM17" s="2025"/>
      <c r="BDN17" s="2025"/>
      <c r="BDO17" s="2025"/>
      <c r="BDP17" s="2025"/>
      <c r="BDQ17" s="2025"/>
      <c r="BDR17" s="2025"/>
      <c r="BDS17" s="2025"/>
      <c r="BDT17" s="2025"/>
      <c r="BDU17" s="2025"/>
      <c r="BDV17" s="2025"/>
      <c r="BDW17" s="2025"/>
      <c r="BDX17" s="2025"/>
      <c r="BDY17" s="2025"/>
      <c r="BDZ17" s="2025"/>
      <c r="BEA17" s="2025"/>
      <c r="BEB17" s="2025"/>
      <c r="BEC17" s="2025"/>
      <c r="BED17" s="2025"/>
      <c r="BEE17" s="2025"/>
      <c r="BEF17" s="2025"/>
      <c r="BEG17" s="2025"/>
      <c r="BEH17" s="2025"/>
      <c r="BEI17" s="2025"/>
      <c r="BEJ17" s="2025"/>
      <c r="BEK17" s="2025"/>
      <c r="BEL17" s="2025"/>
      <c r="BEM17" s="2025"/>
      <c r="BEN17" s="2025"/>
      <c r="BEO17" s="2025"/>
      <c r="BEP17" s="2025"/>
      <c r="BEQ17" s="2025"/>
      <c r="BER17" s="2025"/>
      <c r="BES17" s="2025"/>
      <c r="BET17" s="2025"/>
      <c r="BEU17" s="2025"/>
      <c r="BEV17" s="2025"/>
      <c r="BEW17" s="2025"/>
      <c r="BEX17" s="2025"/>
      <c r="BEY17" s="2025"/>
      <c r="BEZ17" s="2025"/>
      <c r="BFA17" s="2025"/>
      <c r="BFB17" s="2025"/>
      <c r="BFC17" s="2025"/>
      <c r="BFD17" s="2025"/>
      <c r="BFE17" s="2025"/>
      <c r="BFF17" s="2025"/>
      <c r="BFG17" s="2025"/>
      <c r="BFH17" s="2025"/>
      <c r="BFI17" s="2025"/>
      <c r="BFJ17" s="2025"/>
      <c r="BFK17" s="2025"/>
      <c r="BFL17" s="2025"/>
      <c r="BFM17" s="2025"/>
      <c r="BFN17" s="2025"/>
      <c r="BFO17" s="2025"/>
      <c r="BFP17" s="2025"/>
      <c r="BFQ17" s="2025"/>
      <c r="BFR17" s="2025"/>
      <c r="BFS17" s="2025"/>
      <c r="BFT17" s="2025"/>
      <c r="BFU17" s="2025"/>
      <c r="BFV17" s="2025"/>
      <c r="BFW17" s="2025"/>
      <c r="BFX17" s="2025"/>
      <c r="BFY17" s="2025"/>
      <c r="BFZ17" s="2025"/>
      <c r="BGA17" s="2025"/>
      <c r="BGB17" s="2025"/>
      <c r="BGC17" s="2025"/>
      <c r="BGD17" s="2025"/>
      <c r="BGE17" s="2025"/>
      <c r="BGF17" s="2025"/>
      <c r="BGG17" s="2025"/>
      <c r="BGH17" s="2025"/>
      <c r="BGI17" s="2025"/>
      <c r="BGJ17" s="2025"/>
      <c r="BGK17" s="2025"/>
      <c r="BGL17" s="2025"/>
      <c r="BGM17" s="2025"/>
      <c r="BGN17" s="2025"/>
      <c r="BGO17" s="2025"/>
      <c r="BGP17" s="2025"/>
      <c r="BGQ17" s="2025"/>
      <c r="BGR17" s="2025"/>
      <c r="BGS17" s="2025"/>
      <c r="BGT17" s="2025"/>
      <c r="BGU17" s="2025"/>
      <c r="BGV17" s="2025"/>
      <c r="BGW17" s="2025"/>
      <c r="BGX17" s="2025"/>
      <c r="BGY17" s="2025"/>
      <c r="BGZ17" s="2025"/>
      <c r="BHA17" s="2025"/>
      <c r="BHB17" s="2025"/>
      <c r="BHC17" s="2025"/>
      <c r="BHD17" s="2025"/>
      <c r="BHE17" s="2025"/>
      <c r="BHF17" s="2025"/>
      <c r="BHG17" s="2025"/>
      <c r="BHH17" s="2025"/>
      <c r="BHI17" s="2025"/>
      <c r="BHJ17" s="2025"/>
      <c r="BHK17" s="2025"/>
      <c r="BHL17" s="2025"/>
      <c r="BHM17" s="2025"/>
      <c r="BHN17" s="2025"/>
      <c r="BHO17" s="2025"/>
      <c r="BHP17" s="2025"/>
      <c r="BHQ17" s="2025"/>
      <c r="BHR17" s="2025"/>
      <c r="BHS17" s="2025"/>
      <c r="BHT17" s="2025"/>
      <c r="BHU17" s="2025"/>
      <c r="BHV17" s="2025"/>
      <c r="BHW17" s="2025"/>
      <c r="BHX17" s="2025"/>
      <c r="BHY17" s="2025"/>
      <c r="BHZ17" s="2025"/>
      <c r="BIA17" s="2025"/>
      <c r="BIB17" s="2025"/>
      <c r="BIC17" s="2025"/>
      <c r="BID17" s="2025"/>
      <c r="BIE17" s="2025"/>
      <c r="BIF17" s="2025"/>
      <c r="BIG17" s="2025"/>
      <c r="BIH17" s="2025"/>
      <c r="BII17" s="2025"/>
      <c r="BIJ17" s="2025"/>
      <c r="BIK17" s="2025"/>
      <c r="BIL17" s="2025"/>
      <c r="BIM17" s="2025"/>
      <c r="BIN17" s="2025"/>
      <c r="BIO17" s="2025"/>
      <c r="BIP17" s="2025"/>
      <c r="BIQ17" s="2025"/>
      <c r="BIR17" s="2025"/>
      <c r="BIS17" s="2025"/>
      <c r="BIT17" s="2025"/>
      <c r="BIU17" s="2025"/>
      <c r="BIV17" s="2025"/>
      <c r="BIW17" s="2025"/>
      <c r="BIX17" s="2025"/>
      <c r="BIY17" s="2025"/>
      <c r="BIZ17" s="2025"/>
      <c r="BJA17" s="2025"/>
      <c r="BJB17" s="2025"/>
      <c r="BJC17" s="2025"/>
      <c r="BJD17" s="2025"/>
      <c r="BJE17" s="2025"/>
      <c r="BJF17" s="2025"/>
      <c r="BJG17" s="2025"/>
      <c r="BJH17" s="2025"/>
      <c r="BJI17" s="2025"/>
      <c r="BJJ17" s="2025"/>
      <c r="BJK17" s="2025"/>
      <c r="BJL17" s="2025"/>
      <c r="BJM17" s="2025"/>
      <c r="BJN17" s="2025"/>
      <c r="BJO17" s="2025"/>
      <c r="BJP17" s="2025"/>
      <c r="BJQ17" s="2025"/>
      <c r="BJR17" s="2025"/>
      <c r="BJS17" s="2025"/>
      <c r="BJT17" s="2025"/>
      <c r="BJU17" s="2025"/>
      <c r="BJV17" s="2025"/>
      <c r="BJW17" s="2025"/>
      <c r="BJX17" s="2025"/>
      <c r="BJY17" s="2025"/>
      <c r="BJZ17" s="2025"/>
      <c r="BKA17" s="2025"/>
      <c r="BKB17" s="2025"/>
      <c r="BKC17" s="2025"/>
      <c r="BKD17" s="2025"/>
      <c r="BKE17" s="2025"/>
      <c r="BKF17" s="2025"/>
      <c r="BKG17" s="2025"/>
      <c r="BKH17" s="2025"/>
      <c r="BKI17" s="2025"/>
      <c r="BKJ17" s="2025"/>
      <c r="BKK17" s="2025"/>
      <c r="BKL17" s="2025"/>
      <c r="BKM17" s="2025"/>
      <c r="BKN17" s="2025"/>
      <c r="BKO17" s="2025"/>
      <c r="BKP17" s="2025"/>
      <c r="BKQ17" s="2025"/>
      <c r="BKR17" s="2025"/>
      <c r="BKS17" s="2025"/>
      <c r="BKT17" s="2025"/>
      <c r="BKU17" s="2025"/>
      <c r="BKV17" s="2025"/>
      <c r="BKW17" s="2025"/>
      <c r="BKX17" s="2025"/>
      <c r="BKY17" s="2025"/>
      <c r="BKZ17" s="2025"/>
      <c r="BLA17" s="2025"/>
      <c r="BLB17" s="2025"/>
      <c r="BLC17" s="2025"/>
      <c r="BLD17" s="2025"/>
      <c r="BLE17" s="2025"/>
      <c r="BLF17" s="2025"/>
      <c r="BLG17" s="2025"/>
      <c r="BLH17" s="2025"/>
      <c r="BLI17" s="2025"/>
      <c r="BLJ17" s="2025"/>
      <c r="BLK17" s="2025"/>
      <c r="BLL17" s="2025"/>
      <c r="BLM17" s="2025"/>
      <c r="BLN17" s="2025"/>
      <c r="BLO17" s="2025"/>
      <c r="BLP17" s="2025"/>
      <c r="BLQ17" s="2025"/>
      <c r="BLR17" s="2025"/>
      <c r="BLS17" s="2025"/>
      <c r="BLT17" s="2025"/>
      <c r="BLU17" s="2025"/>
      <c r="BLV17" s="2025"/>
      <c r="BLW17" s="2025"/>
      <c r="BLX17" s="2025"/>
      <c r="BLY17" s="2025"/>
      <c r="BLZ17" s="2025"/>
      <c r="BMA17" s="2025"/>
      <c r="BMB17" s="2025"/>
      <c r="BMC17" s="2025"/>
      <c r="BMD17" s="2025"/>
      <c r="BME17" s="2025"/>
      <c r="BMF17" s="2025"/>
      <c r="BMG17" s="2025"/>
      <c r="BMH17" s="2025"/>
      <c r="BMI17" s="2025"/>
      <c r="BMJ17" s="2025"/>
      <c r="BMK17" s="2025"/>
      <c r="BML17" s="2025"/>
      <c r="BMM17" s="2025"/>
      <c r="BMN17" s="2025"/>
      <c r="BMO17" s="2025"/>
      <c r="BMP17" s="2025"/>
      <c r="BMQ17" s="2025"/>
      <c r="BMR17" s="2025"/>
      <c r="BMS17" s="2025"/>
      <c r="BMT17" s="2025"/>
      <c r="BMU17" s="2025"/>
      <c r="BMV17" s="2025"/>
      <c r="BMW17" s="2025"/>
      <c r="BMX17" s="2025"/>
      <c r="BMY17" s="2025"/>
      <c r="BMZ17" s="2025"/>
      <c r="BNA17" s="2025"/>
      <c r="BNB17" s="2025"/>
      <c r="BNC17" s="2025"/>
      <c r="BND17" s="2025"/>
      <c r="BNE17" s="2025"/>
      <c r="BNF17" s="2025"/>
      <c r="BNG17" s="2025"/>
      <c r="BNH17" s="2025"/>
      <c r="BNI17" s="2025"/>
      <c r="BNJ17" s="2025"/>
      <c r="BNK17" s="2025"/>
      <c r="BNL17" s="2025"/>
      <c r="BNM17" s="2025"/>
      <c r="BNN17" s="2025"/>
      <c r="BNO17" s="2025"/>
      <c r="BNP17" s="2025"/>
      <c r="BNQ17" s="2025"/>
      <c r="BNR17" s="2025"/>
      <c r="BNS17" s="2025"/>
      <c r="BNT17" s="2025"/>
      <c r="BNU17" s="2025"/>
      <c r="BNV17" s="2025"/>
      <c r="BNW17" s="2025"/>
      <c r="BNX17" s="2025"/>
      <c r="BNY17" s="2025"/>
      <c r="BNZ17" s="2025"/>
      <c r="BOA17" s="2025"/>
      <c r="BOB17" s="2025"/>
      <c r="BOC17" s="2025"/>
      <c r="BOD17" s="2025"/>
      <c r="BOE17" s="2025"/>
      <c r="BOF17" s="2025"/>
      <c r="BOG17" s="2025"/>
      <c r="BOH17" s="2025"/>
      <c r="BOI17" s="2025"/>
      <c r="BOJ17" s="2025"/>
      <c r="BOK17" s="2025"/>
      <c r="BOL17" s="2025"/>
      <c r="BOM17" s="2025"/>
      <c r="BON17" s="2025"/>
      <c r="BOO17" s="2025"/>
      <c r="BOP17" s="2025"/>
      <c r="BOQ17" s="2025"/>
      <c r="BOR17" s="2025"/>
      <c r="BOS17" s="2025"/>
      <c r="BOT17" s="2025"/>
      <c r="BOU17" s="2025"/>
      <c r="BOV17" s="2025"/>
      <c r="BOW17" s="2025"/>
      <c r="BOX17" s="2025"/>
      <c r="BOY17" s="2025"/>
      <c r="BOZ17" s="2025"/>
      <c r="BPA17" s="2025"/>
      <c r="BPB17" s="2025"/>
      <c r="BPC17" s="2025"/>
      <c r="BPD17" s="2025"/>
      <c r="BPE17" s="2025"/>
      <c r="BPF17" s="2025"/>
      <c r="BPG17" s="2025"/>
      <c r="BPH17" s="2025"/>
      <c r="BPI17" s="2025"/>
      <c r="BPJ17" s="2025"/>
      <c r="BPK17" s="2025"/>
      <c r="BPL17" s="2025"/>
      <c r="BPM17" s="2025"/>
      <c r="BPN17" s="2025"/>
      <c r="BPO17" s="2025"/>
      <c r="BPP17" s="2025"/>
      <c r="BPQ17" s="2025"/>
      <c r="BPR17" s="2025"/>
      <c r="BPS17" s="2025"/>
      <c r="BPT17" s="2025"/>
      <c r="BPU17" s="2025"/>
      <c r="BPV17" s="2025"/>
      <c r="BPW17" s="2025"/>
      <c r="BPX17" s="2025"/>
      <c r="BPY17" s="2025"/>
      <c r="BPZ17" s="2025"/>
      <c r="BQA17" s="2025"/>
      <c r="BQB17" s="2025"/>
      <c r="BQC17" s="2025"/>
      <c r="BQD17" s="2025"/>
      <c r="BQE17" s="2025"/>
      <c r="BQF17" s="2025"/>
      <c r="BQG17" s="2025"/>
      <c r="BQH17" s="2025"/>
      <c r="BQI17" s="2025"/>
      <c r="BQJ17" s="2025"/>
      <c r="BQK17" s="2025"/>
      <c r="BQL17" s="2025"/>
      <c r="BQM17" s="2025"/>
      <c r="BQN17" s="2025"/>
      <c r="BQO17" s="2025"/>
      <c r="BQP17" s="2025"/>
      <c r="BQQ17" s="2025"/>
      <c r="BQR17" s="2025"/>
      <c r="BQS17" s="2025"/>
      <c r="BQT17" s="2025"/>
      <c r="BQU17" s="2025"/>
      <c r="BQV17" s="2025"/>
      <c r="BQW17" s="2025"/>
      <c r="BQX17" s="2025"/>
      <c r="BQY17" s="2025"/>
      <c r="BQZ17" s="2025"/>
      <c r="BRA17" s="2025"/>
      <c r="BRB17" s="2025"/>
      <c r="BRC17" s="2025"/>
      <c r="BRD17" s="2025"/>
      <c r="BRE17" s="2025"/>
      <c r="BRF17" s="2025"/>
      <c r="BRG17" s="2025"/>
      <c r="BRH17" s="2025"/>
      <c r="BRI17" s="2025"/>
      <c r="BRJ17" s="2025"/>
      <c r="BRK17" s="2025"/>
      <c r="BRL17" s="2025"/>
      <c r="BRM17" s="2025"/>
      <c r="BRN17" s="2025"/>
      <c r="BRO17" s="2025"/>
      <c r="BRP17" s="2025"/>
      <c r="BRQ17" s="2025"/>
      <c r="BRR17" s="2025"/>
      <c r="BRS17" s="2025"/>
      <c r="BRT17" s="2025"/>
      <c r="BRU17" s="2025"/>
      <c r="BRV17" s="2025"/>
      <c r="BRW17" s="2025"/>
      <c r="BRX17" s="2025"/>
      <c r="BRY17" s="2025"/>
      <c r="BRZ17" s="2025"/>
      <c r="BSA17" s="2025"/>
      <c r="BSB17" s="2025"/>
      <c r="BSC17" s="2025"/>
      <c r="BSD17" s="2025"/>
      <c r="BSE17" s="2025"/>
      <c r="BSF17" s="2025"/>
      <c r="BSG17" s="2025"/>
      <c r="BSH17" s="2025"/>
      <c r="BSI17" s="2025"/>
      <c r="BSJ17" s="2025"/>
      <c r="BSK17" s="2025"/>
      <c r="BSL17" s="2025"/>
      <c r="BSM17" s="2025"/>
      <c r="BSN17" s="2025"/>
      <c r="BSO17" s="2025"/>
      <c r="BSP17" s="2025"/>
      <c r="BSQ17" s="2025"/>
      <c r="BSR17" s="2025"/>
      <c r="BSS17" s="2025"/>
      <c r="BST17" s="2025"/>
      <c r="BSU17" s="2025"/>
      <c r="BSV17" s="2025"/>
      <c r="BSW17" s="2025"/>
      <c r="BSX17" s="2025"/>
      <c r="BSY17" s="2025"/>
      <c r="BSZ17" s="2025"/>
      <c r="BTA17" s="2025"/>
      <c r="BTB17" s="2025"/>
      <c r="BTC17" s="2025"/>
      <c r="BTD17" s="2025"/>
      <c r="BTE17" s="2025"/>
      <c r="BTF17" s="2025"/>
      <c r="BTG17" s="2025"/>
      <c r="BTH17" s="2025"/>
      <c r="BTI17" s="2025"/>
      <c r="BTJ17" s="2025"/>
      <c r="BTK17" s="2025"/>
      <c r="BTL17" s="2025"/>
      <c r="BTM17" s="2025"/>
      <c r="BTN17" s="2025"/>
      <c r="BTO17" s="2025"/>
      <c r="BTP17" s="2025"/>
      <c r="BTQ17" s="2025"/>
      <c r="BTR17" s="2025"/>
      <c r="BTS17" s="2025"/>
      <c r="BTT17" s="2025"/>
      <c r="BTU17" s="2025"/>
      <c r="BTV17" s="2025"/>
      <c r="BTW17" s="2025"/>
      <c r="BTX17" s="2025"/>
      <c r="BTY17" s="2025"/>
      <c r="BTZ17" s="2025"/>
      <c r="BUA17" s="2025"/>
      <c r="BUB17" s="2025"/>
      <c r="BUC17" s="2025"/>
      <c r="BUD17" s="2025"/>
      <c r="BUE17" s="2025"/>
      <c r="BUF17" s="2025"/>
      <c r="BUG17" s="2025"/>
      <c r="BUH17" s="2025"/>
      <c r="BUI17" s="2025"/>
      <c r="BUJ17" s="2025"/>
      <c r="BUK17" s="2025"/>
      <c r="BUL17" s="2025"/>
      <c r="BUM17" s="2025"/>
      <c r="BUN17" s="2025"/>
      <c r="BUO17" s="2025"/>
      <c r="BUP17" s="2025"/>
      <c r="BUQ17" s="2025"/>
      <c r="BUR17" s="2025"/>
      <c r="BUS17" s="2025"/>
      <c r="BUT17" s="2025"/>
      <c r="BUU17" s="2025"/>
      <c r="BUV17" s="2025"/>
      <c r="BUW17" s="2025"/>
      <c r="BUX17" s="2025"/>
      <c r="BUY17" s="2025"/>
      <c r="BUZ17" s="2025"/>
      <c r="BVA17" s="2025"/>
      <c r="BVB17" s="2025"/>
      <c r="BVC17" s="2025"/>
      <c r="BVD17" s="2025"/>
      <c r="BVE17" s="2025"/>
      <c r="BVF17" s="2025"/>
      <c r="BVG17" s="2025"/>
      <c r="BVH17" s="2025"/>
      <c r="BVI17" s="2025"/>
      <c r="BVJ17" s="2025"/>
      <c r="BVK17" s="2025"/>
      <c r="BVL17" s="2025"/>
      <c r="BVM17" s="2025"/>
      <c r="BVN17" s="2025"/>
      <c r="BVO17" s="2025"/>
      <c r="BVP17" s="2025"/>
      <c r="BVQ17" s="2025"/>
      <c r="BVR17" s="2025"/>
      <c r="BVS17" s="2025"/>
      <c r="BVT17" s="2025"/>
      <c r="BVU17" s="2025"/>
      <c r="BVV17" s="2025"/>
      <c r="BVW17" s="2025"/>
      <c r="BVX17" s="2025"/>
      <c r="BVY17" s="2025"/>
      <c r="BVZ17" s="2025"/>
      <c r="BWA17" s="2025"/>
      <c r="BWB17" s="2025"/>
      <c r="BWC17" s="2025"/>
      <c r="BWD17" s="2025"/>
      <c r="BWE17" s="2025"/>
      <c r="BWF17" s="2025"/>
      <c r="BWG17" s="2025"/>
      <c r="BWH17" s="2025"/>
      <c r="BWI17" s="2025"/>
      <c r="BWJ17" s="2025"/>
      <c r="BWK17" s="2025"/>
      <c r="BWL17" s="2025"/>
      <c r="BWM17" s="2025"/>
      <c r="BWN17" s="2025"/>
      <c r="BWO17" s="2025"/>
      <c r="BWP17" s="2025"/>
      <c r="BWQ17" s="2025"/>
      <c r="BWR17" s="2025"/>
      <c r="BWS17" s="2025"/>
      <c r="BWT17" s="2025"/>
      <c r="BWU17" s="2025"/>
      <c r="BWV17" s="2025"/>
      <c r="BWW17" s="2025"/>
      <c r="BWX17" s="2025"/>
      <c r="BWY17" s="2025"/>
      <c r="BWZ17" s="2025"/>
      <c r="BXA17" s="2025"/>
      <c r="BXB17" s="2025"/>
      <c r="BXC17" s="2025"/>
      <c r="BXD17" s="2025"/>
      <c r="BXE17" s="2025"/>
      <c r="BXF17" s="2025"/>
      <c r="BXG17" s="2025"/>
      <c r="BXH17" s="2025"/>
      <c r="BXI17" s="2025"/>
      <c r="BXJ17" s="2025"/>
      <c r="BXK17" s="2025"/>
      <c r="BXL17" s="2025"/>
      <c r="BXM17" s="2025"/>
      <c r="BXN17" s="2025"/>
      <c r="BXO17" s="2025"/>
      <c r="BXP17" s="2025"/>
      <c r="BXQ17" s="2025"/>
      <c r="BXR17" s="2025"/>
      <c r="BXS17" s="2025"/>
      <c r="BXT17" s="2025"/>
      <c r="BXU17" s="2025"/>
      <c r="BXV17" s="2025"/>
      <c r="BXW17" s="2025"/>
      <c r="BXX17" s="2025"/>
      <c r="BXY17" s="2025"/>
      <c r="BXZ17" s="2025"/>
      <c r="BYA17" s="2025"/>
      <c r="BYB17" s="2025"/>
      <c r="BYC17" s="2025"/>
      <c r="BYD17" s="2025"/>
      <c r="BYE17" s="2025"/>
      <c r="BYF17" s="2025"/>
      <c r="BYG17" s="2025"/>
      <c r="BYH17" s="2025"/>
      <c r="BYI17" s="2025"/>
      <c r="BYJ17" s="2025"/>
      <c r="BYK17" s="2025"/>
      <c r="BYL17" s="2025"/>
      <c r="BYM17" s="2025"/>
      <c r="BYN17" s="2025"/>
      <c r="BYO17" s="2025"/>
      <c r="BYP17" s="2025"/>
      <c r="BYQ17" s="2025"/>
      <c r="BYR17" s="2025"/>
      <c r="BYS17" s="2025"/>
      <c r="BYT17" s="2025"/>
      <c r="BYU17" s="2025"/>
      <c r="BYV17" s="2025"/>
      <c r="BYW17" s="2025"/>
      <c r="BYX17" s="2025"/>
      <c r="BYY17" s="2025"/>
      <c r="BYZ17" s="2025"/>
      <c r="BZA17" s="2025"/>
      <c r="BZB17" s="2025"/>
      <c r="BZC17" s="2025"/>
      <c r="BZD17" s="2025"/>
      <c r="BZE17" s="2025"/>
      <c r="BZF17" s="2025"/>
      <c r="BZG17" s="2025"/>
      <c r="BZH17" s="2025"/>
      <c r="BZI17" s="2025"/>
      <c r="BZJ17" s="2025"/>
      <c r="BZK17" s="2025"/>
      <c r="BZL17" s="2025"/>
      <c r="BZM17" s="2025"/>
      <c r="BZN17" s="2025"/>
      <c r="BZO17" s="2025"/>
      <c r="BZP17" s="2025"/>
      <c r="BZQ17" s="2025"/>
      <c r="BZR17" s="2025"/>
      <c r="BZS17" s="2025"/>
      <c r="BZT17" s="2025"/>
      <c r="BZU17" s="2025"/>
      <c r="BZV17" s="2025"/>
      <c r="BZW17" s="2025"/>
      <c r="BZX17" s="2025"/>
      <c r="BZY17" s="2025"/>
      <c r="BZZ17" s="2025"/>
      <c r="CAA17" s="2025"/>
      <c r="CAB17" s="2025"/>
      <c r="CAC17" s="2025"/>
      <c r="CAD17" s="2025"/>
      <c r="CAE17" s="2025"/>
      <c r="CAF17" s="2025"/>
      <c r="CAG17" s="2025"/>
      <c r="CAH17" s="2025"/>
      <c r="CAI17" s="2025"/>
      <c r="CAJ17" s="2025"/>
      <c r="CAK17" s="2025"/>
      <c r="CAL17" s="2025"/>
      <c r="CAM17" s="2025"/>
      <c r="CAN17" s="2025"/>
      <c r="CAO17" s="2025"/>
      <c r="CAP17" s="2025"/>
      <c r="CAQ17" s="2025"/>
      <c r="CAR17" s="2025"/>
      <c r="CAS17" s="2025"/>
      <c r="CAT17" s="2025"/>
      <c r="CAU17" s="2025"/>
      <c r="CAV17" s="2025"/>
      <c r="CAW17" s="2025"/>
      <c r="CAX17" s="2025"/>
      <c r="CAY17" s="2025"/>
      <c r="CAZ17" s="2025"/>
      <c r="CBA17" s="2025"/>
      <c r="CBB17" s="2025"/>
      <c r="CBC17" s="2025"/>
      <c r="CBD17" s="2025"/>
      <c r="CBE17" s="2025"/>
      <c r="CBF17" s="2025"/>
      <c r="CBG17" s="2025"/>
      <c r="CBH17" s="2025"/>
      <c r="CBI17" s="2025"/>
      <c r="CBJ17" s="2025"/>
      <c r="CBK17" s="2025"/>
      <c r="CBL17" s="2025"/>
      <c r="CBM17" s="2025"/>
      <c r="CBN17" s="2025"/>
      <c r="CBO17" s="2025"/>
      <c r="CBP17" s="2025"/>
      <c r="CBQ17" s="2025"/>
      <c r="CBR17" s="2025"/>
      <c r="CBS17" s="2025"/>
      <c r="CBT17" s="2025"/>
      <c r="CBU17" s="2025"/>
      <c r="CBV17" s="2025"/>
      <c r="CBW17" s="2025"/>
      <c r="CBX17" s="2025"/>
      <c r="CBY17" s="2025"/>
      <c r="CBZ17" s="2025"/>
      <c r="CCA17" s="2025"/>
      <c r="CCB17" s="2025"/>
      <c r="CCC17" s="2025"/>
      <c r="CCD17" s="2025"/>
      <c r="CCE17" s="2025"/>
      <c r="CCF17" s="2025"/>
      <c r="CCG17" s="2025"/>
      <c r="CCH17" s="2025"/>
      <c r="CCI17" s="2025"/>
      <c r="CCJ17" s="2025"/>
      <c r="CCK17" s="2025"/>
      <c r="CCL17" s="2025"/>
      <c r="CCM17" s="2025"/>
      <c r="CCN17" s="2025"/>
      <c r="CCO17" s="2025"/>
      <c r="CCP17" s="2025"/>
      <c r="CCQ17" s="2025"/>
      <c r="CCR17" s="2025"/>
      <c r="CCS17" s="2025"/>
      <c r="CCT17" s="2025"/>
      <c r="CCU17" s="2025"/>
      <c r="CCV17" s="2025"/>
      <c r="CCW17" s="2025"/>
      <c r="CCX17" s="2025"/>
      <c r="CCY17" s="2025"/>
      <c r="CCZ17" s="2025"/>
      <c r="CDA17" s="2025"/>
      <c r="CDB17" s="2025"/>
      <c r="CDC17" s="2025"/>
      <c r="CDD17" s="2025"/>
      <c r="CDE17" s="2025"/>
      <c r="CDF17" s="2025"/>
      <c r="CDG17" s="2025"/>
      <c r="CDH17" s="2025"/>
      <c r="CDI17" s="2025"/>
      <c r="CDJ17" s="2025"/>
      <c r="CDK17" s="2025"/>
      <c r="CDL17" s="2025"/>
      <c r="CDM17" s="2025"/>
      <c r="CDN17" s="2025"/>
      <c r="CDO17" s="2025"/>
      <c r="CDP17" s="2025"/>
      <c r="CDQ17" s="2025"/>
      <c r="CDR17" s="2025"/>
      <c r="CDS17" s="2025"/>
      <c r="CDT17" s="2025"/>
      <c r="CDU17" s="2025"/>
      <c r="CDV17" s="2025"/>
      <c r="CDW17" s="2025"/>
      <c r="CDX17" s="2025"/>
      <c r="CDY17" s="2025"/>
      <c r="CDZ17" s="2025"/>
      <c r="CEA17" s="2025"/>
      <c r="CEB17" s="2025"/>
      <c r="CEC17" s="2025"/>
      <c r="CED17" s="2025"/>
      <c r="CEE17" s="2025"/>
      <c r="CEF17" s="2025"/>
      <c r="CEG17" s="2025"/>
      <c r="CEH17" s="2025"/>
      <c r="CEI17" s="2025"/>
      <c r="CEJ17" s="2025"/>
      <c r="CEK17" s="2025"/>
      <c r="CEL17" s="2025"/>
      <c r="CEM17" s="2025"/>
      <c r="CEN17" s="2025"/>
      <c r="CEO17" s="2025"/>
      <c r="CEP17" s="2025"/>
      <c r="CEQ17" s="2025"/>
      <c r="CER17" s="2025"/>
      <c r="CES17" s="2025"/>
      <c r="CET17" s="2025"/>
      <c r="CEU17" s="2025"/>
      <c r="CEV17" s="2025"/>
      <c r="CEW17" s="2025"/>
      <c r="CEX17" s="2025"/>
      <c r="CEY17" s="2025"/>
      <c r="CEZ17" s="2025"/>
      <c r="CFA17" s="2025"/>
      <c r="CFB17" s="2025"/>
      <c r="CFC17" s="2025"/>
      <c r="CFD17" s="2025"/>
      <c r="CFE17" s="2025"/>
      <c r="CFF17" s="2025"/>
      <c r="CFG17" s="2025"/>
      <c r="CFH17" s="2025"/>
      <c r="CFI17" s="2025"/>
      <c r="CFJ17" s="2025"/>
      <c r="CFK17" s="2025"/>
      <c r="CFL17" s="2025"/>
      <c r="CFM17" s="2025"/>
      <c r="CFN17" s="2025"/>
      <c r="CFO17" s="2025"/>
      <c r="CFP17" s="2025"/>
      <c r="CFQ17" s="2025"/>
      <c r="CFR17" s="2025"/>
      <c r="CFS17" s="2025"/>
      <c r="CFT17" s="2025"/>
      <c r="CFU17" s="2025"/>
      <c r="CFV17" s="2025"/>
      <c r="CFW17" s="2025"/>
      <c r="CFX17" s="2025"/>
      <c r="CFY17" s="2025"/>
      <c r="CFZ17" s="2025"/>
      <c r="CGA17" s="2025"/>
      <c r="CGB17" s="2025"/>
      <c r="CGC17" s="2025"/>
      <c r="CGD17" s="2025"/>
      <c r="CGE17" s="2025"/>
      <c r="CGF17" s="2025"/>
      <c r="CGG17" s="2025"/>
      <c r="CGH17" s="2025"/>
      <c r="CGI17" s="2025"/>
      <c r="CGJ17" s="2025"/>
      <c r="CGK17" s="2025"/>
      <c r="CGL17" s="2025"/>
      <c r="CGM17" s="2025"/>
      <c r="CGN17" s="2025"/>
      <c r="CGO17" s="2025"/>
      <c r="CGP17" s="2025"/>
      <c r="CGQ17" s="2025"/>
      <c r="CGR17" s="2025"/>
      <c r="CGS17" s="2025"/>
      <c r="CGT17" s="2025"/>
      <c r="CGU17" s="2025"/>
      <c r="CGV17" s="2025"/>
      <c r="CGW17" s="2025"/>
      <c r="CGX17" s="2025"/>
      <c r="CGY17" s="2025"/>
      <c r="CGZ17" s="2025"/>
      <c r="CHA17" s="2025"/>
      <c r="CHB17" s="2025"/>
      <c r="CHC17" s="2025"/>
      <c r="CHD17" s="2025"/>
      <c r="CHE17" s="2025"/>
      <c r="CHF17" s="2025"/>
      <c r="CHG17" s="2025"/>
      <c r="CHH17" s="2025"/>
      <c r="CHI17" s="2025"/>
      <c r="CHJ17" s="2025"/>
      <c r="CHK17" s="2025"/>
      <c r="CHL17" s="2025"/>
      <c r="CHM17" s="2025"/>
      <c r="CHN17" s="2025"/>
      <c r="CHO17" s="2025"/>
      <c r="CHP17" s="2025"/>
      <c r="CHQ17" s="2025"/>
      <c r="CHR17" s="2025"/>
      <c r="CHS17" s="2025"/>
      <c r="CHT17" s="2025"/>
      <c r="CHU17" s="2025"/>
      <c r="CHV17" s="2025"/>
      <c r="CHW17" s="2025"/>
      <c r="CHX17" s="2025"/>
      <c r="CHY17" s="2025"/>
      <c r="CHZ17" s="2025"/>
      <c r="CIA17" s="2025"/>
      <c r="CIB17" s="2025"/>
      <c r="CIC17" s="2025"/>
      <c r="CID17" s="2025"/>
      <c r="CIE17" s="2025"/>
      <c r="CIF17" s="2025"/>
      <c r="CIG17" s="2025"/>
      <c r="CIH17" s="2025"/>
      <c r="CII17" s="2025"/>
      <c r="CIJ17" s="2025"/>
      <c r="CIK17" s="2025"/>
      <c r="CIL17" s="2025"/>
      <c r="CIM17" s="2025"/>
      <c r="CIN17" s="2025"/>
      <c r="CIO17" s="2025"/>
      <c r="CIP17" s="2025"/>
      <c r="CIQ17" s="2025"/>
      <c r="CIR17" s="2025"/>
      <c r="CIS17" s="2025"/>
      <c r="CIT17" s="2025"/>
      <c r="CIU17" s="2025"/>
      <c r="CIV17" s="2025"/>
      <c r="CIW17" s="2025"/>
      <c r="CIX17" s="2025"/>
      <c r="CIY17" s="2025"/>
      <c r="CIZ17" s="2025"/>
      <c r="CJA17" s="2025"/>
      <c r="CJB17" s="2025"/>
      <c r="CJC17" s="2025"/>
      <c r="CJD17" s="2025"/>
      <c r="CJE17" s="2025"/>
      <c r="CJF17" s="2025"/>
      <c r="CJG17" s="2025"/>
      <c r="CJH17" s="2025"/>
      <c r="CJI17" s="2025"/>
      <c r="CJJ17" s="2025"/>
      <c r="CJK17" s="2025"/>
      <c r="CJL17" s="2025"/>
      <c r="CJM17" s="2025"/>
      <c r="CJN17" s="2025"/>
      <c r="CJO17" s="2025"/>
      <c r="CJP17" s="2025"/>
      <c r="CJQ17" s="2025"/>
      <c r="CJR17" s="2025"/>
      <c r="CJS17" s="2025"/>
      <c r="CJT17" s="2025"/>
      <c r="CJU17" s="2025"/>
      <c r="CJV17" s="2025"/>
      <c r="CJW17" s="2025"/>
      <c r="CJX17" s="2025"/>
      <c r="CJY17" s="2025"/>
      <c r="CJZ17" s="2025"/>
      <c r="CKA17" s="2025"/>
      <c r="CKB17" s="2025"/>
      <c r="CKC17" s="2025"/>
      <c r="CKD17" s="2025"/>
      <c r="CKE17" s="2025"/>
      <c r="CKF17" s="2025"/>
      <c r="CKG17" s="2025"/>
      <c r="CKH17" s="2025"/>
      <c r="CKI17" s="2025"/>
      <c r="CKJ17" s="2025"/>
      <c r="CKK17" s="2025"/>
      <c r="CKL17" s="2025"/>
      <c r="CKM17" s="2025"/>
      <c r="CKN17" s="2025"/>
      <c r="CKO17" s="2025"/>
      <c r="CKP17" s="2025"/>
      <c r="CKQ17" s="2025"/>
      <c r="CKR17" s="2025"/>
      <c r="CKS17" s="2025"/>
      <c r="CKT17" s="2025"/>
      <c r="CKU17" s="2025"/>
      <c r="CKV17" s="2025"/>
      <c r="CKW17" s="2025"/>
      <c r="CKX17" s="2025"/>
      <c r="CKY17" s="2025"/>
      <c r="CKZ17" s="2025"/>
      <c r="CLA17" s="2025"/>
      <c r="CLB17" s="2025"/>
      <c r="CLC17" s="2025"/>
      <c r="CLD17" s="2025"/>
      <c r="CLE17" s="2025"/>
      <c r="CLF17" s="2025"/>
      <c r="CLG17" s="2025"/>
      <c r="CLH17" s="2025"/>
      <c r="CLI17" s="2025"/>
      <c r="CLJ17" s="2025"/>
      <c r="CLK17" s="2025"/>
      <c r="CLL17" s="2025"/>
      <c r="CLM17" s="2025"/>
      <c r="CLN17" s="2025"/>
      <c r="CLO17" s="2025"/>
      <c r="CLP17" s="2025"/>
      <c r="CLQ17" s="2025"/>
      <c r="CLR17" s="2025"/>
      <c r="CLS17" s="2025"/>
      <c r="CLT17" s="2025"/>
      <c r="CLU17" s="2025"/>
      <c r="CLV17" s="2025"/>
      <c r="CLW17" s="2025"/>
      <c r="CLX17" s="2025"/>
      <c r="CLY17" s="2025"/>
      <c r="CLZ17" s="2025"/>
      <c r="CMA17" s="2025"/>
      <c r="CMB17" s="2025"/>
      <c r="CMC17" s="2025"/>
      <c r="CMD17" s="2025"/>
      <c r="CME17" s="2025"/>
      <c r="CMF17" s="2025"/>
      <c r="CMG17" s="2025"/>
      <c r="CMH17" s="2025"/>
      <c r="CMI17" s="2025"/>
      <c r="CMJ17" s="2025"/>
      <c r="CMK17" s="2025"/>
      <c r="CML17" s="2025"/>
      <c r="CMM17" s="2025"/>
      <c r="CMN17" s="2025"/>
      <c r="CMO17" s="2025"/>
      <c r="CMP17" s="2025"/>
      <c r="CMQ17" s="2025"/>
      <c r="CMR17" s="2025"/>
      <c r="CMS17" s="2025"/>
      <c r="CMT17" s="2025"/>
      <c r="CMU17" s="2025"/>
      <c r="CMV17" s="2025"/>
      <c r="CMW17" s="2025"/>
      <c r="CMX17" s="2025"/>
      <c r="CMY17" s="2025"/>
      <c r="CMZ17" s="2025"/>
      <c r="CNA17" s="2025"/>
      <c r="CNB17" s="2025"/>
      <c r="CNC17" s="2025"/>
      <c r="CND17" s="2025"/>
      <c r="CNE17" s="2025"/>
      <c r="CNF17" s="2025"/>
      <c r="CNG17" s="2025"/>
      <c r="CNH17" s="2025"/>
      <c r="CNI17" s="2025"/>
      <c r="CNJ17" s="2025"/>
      <c r="CNK17" s="2025"/>
      <c r="CNL17" s="2025"/>
      <c r="CNM17" s="2025"/>
      <c r="CNN17" s="2025"/>
      <c r="CNO17" s="2025"/>
      <c r="CNP17" s="2025"/>
      <c r="CNQ17" s="2025"/>
      <c r="CNR17" s="2025"/>
      <c r="CNS17" s="2025"/>
      <c r="CNT17" s="2025"/>
      <c r="CNU17" s="2025"/>
      <c r="CNV17" s="2025"/>
      <c r="CNW17" s="2025"/>
      <c r="CNX17" s="2025"/>
      <c r="CNY17" s="2025"/>
      <c r="CNZ17" s="2025"/>
      <c r="COA17" s="2025"/>
      <c r="COB17" s="2025"/>
      <c r="COC17" s="2025"/>
      <c r="COD17" s="2025"/>
      <c r="COE17" s="2025"/>
      <c r="COF17" s="2025"/>
      <c r="COG17" s="2025"/>
      <c r="COH17" s="2025"/>
      <c r="COI17" s="2025"/>
      <c r="COJ17" s="2025"/>
      <c r="COK17" s="2025"/>
      <c r="COL17" s="2025"/>
      <c r="COM17" s="2025"/>
      <c r="CON17" s="2025"/>
      <c r="COO17" s="2025"/>
      <c r="COP17" s="2025"/>
      <c r="COQ17" s="2025"/>
      <c r="COR17" s="2025"/>
      <c r="COS17" s="2025"/>
      <c r="COT17" s="2025"/>
      <c r="COU17" s="2025"/>
      <c r="COV17" s="2025"/>
      <c r="COW17" s="2025"/>
      <c r="COX17" s="2025"/>
      <c r="COY17" s="2025"/>
      <c r="COZ17" s="2025"/>
      <c r="CPA17" s="2025"/>
      <c r="CPB17" s="2025"/>
      <c r="CPC17" s="2025"/>
      <c r="CPD17" s="2025"/>
      <c r="CPE17" s="2025"/>
      <c r="CPF17" s="2025"/>
      <c r="CPG17" s="2025"/>
      <c r="CPH17" s="2025"/>
      <c r="CPI17" s="2025"/>
      <c r="CPJ17" s="2025"/>
      <c r="CPK17" s="2025"/>
      <c r="CPL17" s="2025"/>
      <c r="CPM17" s="2025"/>
      <c r="CPN17" s="2025"/>
      <c r="CPO17" s="2025"/>
      <c r="CPP17" s="2025"/>
      <c r="CPQ17" s="2025"/>
      <c r="CPR17" s="2025"/>
      <c r="CPS17" s="2025"/>
      <c r="CPT17" s="2025"/>
      <c r="CPU17" s="2025"/>
      <c r="CPV17" s="2025"/>
      <c r="CPW17" s="2025"/>
      <c r="CPX17" s="2025"/>
      <c r="CPY17" s="2025"/>
      <c r="CPZ17" s="2025"/>
      <c r="CQA17" s="2025"/>
      <c r="CQB17" s="2025"/>
      <c r="CQC17" s="2025"/>
      <c r="CQD17" s="2025"/>
      <c r="CQE17" s="2025"/>
      <c r="CQF17" s="2025"/>
      <c r="CQG17" s="2025"/>
      <c r="CQH17" s="2025"/>
      <c r="CQI17" s="2025"/>
      <c r="CQJ17" s="2025"/>
      <c r="CQK17" s="2025"/>
      <c r="CQL17" s="2025"/>
      <c r="CQM17" s="2025"/>
      <c r="CQN17" s="2025"/>
      <c r="CQO17" s="2025"/>
      <c r="CQP17" s="2025"/>
      <c r="CQQ17" s="2025"/>
      <c r="CQR17" s="2025"/>
      <c r="CQS17" s="2025"/>
      <c r="CQT17" s="2025"/>
      <c r="CQU17" s="2025"/>
      <c r="CQV17" s="2025"/>
      <c r="CQW17" s="2025"/>
      <c r="CQX17" s="2025"/>
      <c r="CQY17" s="2025"/>
      <c r="CQZ17" s="2025"/>
      <c r="CRA17" s="2025"/>
      <c r="CRB17" s="2025"/>
      <c r="CRC17" s="2025"/>
      <c r="CRD17" s="2025"/>
      <c r="CRE17" s="2025"/>
      <c r="CRF17" s="2025"/>
      <c r="CRG17" s="2025"/>
      <c r="CRH17" s="2025"/>
      <c r="CRI17" s="2025"/>
      <c r="CRJ17" s="2025"/>
      <c r="CRK17" s="2025"/>
      <c r="CRL17" s="2025"/>
      <c r="CRM17" s="2025"/>
      <c r="CRN17" s="2025"/>
      <c r="CRO17" s="2025"/>
      <c r="CRP17" s="2025"/>
      <c r="CRQ17" s="2025"/>
      <c r="CRR17" s="2025"/>
      <c r="CRS17" s="2025"/>
      <c r="CRT17" s="2025"/>
      <c r="CRU17" s="2025"/>
      <c r="CRV17" s="2025"/>
      <c r="CRW17" s="2025"/>
      <c r="CRX17" s="2025"/>
      <c r="CRY17" s="2025"/>
      <c r="CRZ17" s="2025"/>
      <c r="CSA17" s="2025"/>
      <c r="CSB17" s="2025"/>
      <c r="CSC17" s="2025"/>
      <c r="CSD17" s="2025"/>
      <c r="CSE17" s="2025"/>
      <c r="CSF17" s="2025"/>
      <c r="CSG17" s="2025"/>
      <c r="CSH17" s="2025"/>
      <c r="CSI17" s="2025"/>
      <c r="CSJ17" s="2025"/>
      <c r="CSK17" s="2025"/>
      <c r="CSL17" s="2025"/>
      <c r="CSM17" s="2025"/>
      <c r="CSN17" s="2025"/>
      <c r="CSO17" s="2025"/>
      <c r="CSP17" s="2025"/>
      <c r="CSQ17" s="2025"/>
      <c r="CSR17" s="2025"/>
      <c r="CSS17" s="2025"/>
      <c r="CST17" s="2025"/>
      <c r="CSU17" s="2025"/>
      <c r="CSV17" s="2025"/>
      <c r="CSW17" s="2025"/>
      <c r="CSX17" s="2025"/>
      <c r="CSY17" s="2025"/>
      <c r="CSZ17" s="2025"/>
      <c r="CTA17" s="2025"/>
      <c r="CTB17" s="2025"/>
      <c r="CTC17" s="2025"/>
      <c r="CTD17" s="2025"/>
      <c r="CTE17" s="2025"/>
      <c r="CTF17" s="2025"/>
      <c r="CTG17" s="2025"/>
      <c r="CTH17" s="2025"/>
      <c r="CTI17" s="2025"/>
      <c r="CTJ17" s="2025"/>
      <c r="CTK17" s="2025"/>
      <c r="CTL17" s="2025"/>
      <c r="CTM17" s="2025"/>
      <c r="CTN17" s="2025"/>
      <c r="CTO17" s="2025"/>
      <c r="CTP17" s="2025"/>
      <c r="CTQ17" s="2025"/>
      <c r="CTR17" s="2025"/>
      <c r="CTS17" s="2025"/>
      <c r="CTT17" s="2025"/>
      <c r="CTU17" s="2025"/>
      <c r="CTV17" s="2025"/>
      <c r="CTW17" s="2025"/>
      <c r="CTX17" s="2025"/>
      <c r="CTY17" s="2025"/>
      <c r="CTZ17" s="2025"/>
      <c r="CUA17" s="2025"/>
      <c r="CUB17" s="2025"/>
      <c r="CUC17" s="2025"/>
      <c r="CUD17" s="2025"/>
      <c r="CUE17" s="2025"/>
      <c r="CUF17" s="2025"/>
      <c r="CUG17" s="2025"/>
      <c r="CUH17" s="2025"/>
      <c r="CUI17" s="2025"/>
      <c r="CUJ17" s="2025"/>
      <c r="CUK17" s="2025"/>
      <c r="CUL17" s="2025"/>
      <c r="CUM17" s="2025"/>
      <c r="CUN17" s="2025"/>
      <c r="CUO17" s="2025"/>
      <c r="CUP17" s="2025"/>
      <c r="CUQ17" s="2025"/>
      <c r="CUR17" s="2025"/>
      <c r="CUS17" s="2025"/>
      <c r="CUT17" s="2025"/>
      <c r="CUU17" s="2025"/>
      <c r="CUV17" s="2025"/>
      <c r="CUW17" s="2025"/>
      <c r="CUX17" s="2025"/>
      <c r="CUY17" s="2025"/>
      <c r="CUZ17" s="2025"/>
      <c r="CVA17" s="2025"/>
      <c r="CVB17" s="2025"/>
      <c r="CVC17" s="2025"/>
      <c r="CVD17" s="2025"/>
      <c r="CVE17" s="2025"/>
      <c r="CVF17" s="2025"/>
      <c r="CVG17" s="2025"/>
      <c r="CVH17" s="2025"/>
      <c r="CVI17" s="2025"/>
      <c r="CVJ17" s="2025"/>
      <c r="CVK17" s="2025"/>
      <c r="CVL17" s="2025"/>
      <c r="CVM17" s="2025"/>
      <c r="CVN17" s="2025"/>
      <c r="CVO17" s="2025"/>
      <c r="CVP17" s="2025"/>
      <c r="CVQ17" s="2025"/>
      <c r="CVR17" s="2025"/>
      <c r="CVS17" s="2025"/>
      <c r="CVT17" s="2025"/>
      <c r="CVU17" s="2025"/>
      <c r="CVV17" s="2025"/>
      <c r="CVW17" s="2025"/>
      <c r="CVX17" s="2025"/>
      <c r="CVY17" s="2025"/>
      <c r="CVZ17" s="2025"/>
      <c r="CWA17" s="2025"/>
      <c r="CWB17" s="2025"/>
      <c r="CWC17" s="2025"/>
      <c r="CWD17" s="2025"/>
      <c r="CWE17" s="2025"/>
      <c r="CWF17" s="2025"/>
      <c r="CWG17" s="2025"/>
      <c r="CWH17" s="2025"/>
      <c r="CWI17" s="2025"/>
      <c r="CWJ17" s="2025"/>
      <c r="CWK17" s="2025"/>
      <c r="CWL17" s="2025"/>
      <c r="CWM17" s="2025"/>
      <c r="CWN17" s="2025"/>
      <c r="CWO17" s="2025"/>
      <c r="CWP17" s="2025"/>
      <c r="CWQ17" s="2025"/>
      <c r="CWR17" s="2025"/>
      <c r="CWS17" s="2025"/>
      <c r="CWT17" s="2025"/>
      <c r="CWU17" s="2025"/>
      <c r="CWV17" s="2025"/>
      <c r="CWW17" s="2025"/>
      <c r="CWX17" s="2025"/>
      <c r="CWY17" s="2025"/>
      <c r="CWZ17" s="2025"/>
      <c r="CXA17" s="2025"/>
      <c r="CXB17" s="2025"/>
      <c r="CXC17" s="2025"/>
      <c r="CXD17" s="2025"/>
      <c r="CXE17" s="2025"/>
      <c r="CXF17" s="2025"/>
      <c r="CXG17" s="2025"/>
      <c r="CXH17" s="2025"/>
      <c r="CXI17" s="2025"/>
      <c r="CXJ17" s="2025"/>
      <c r="CXK17" s="2025"/>
      <c r="CXL17" s="2025"/>
      <c r="CXM17" s="2025"/>
      <c r="CXN17" s="2025"/>
      <c r="CXO17" s="2025"/>
      <c r="CXP17" s="2025"/>
      <c r="CXQ17" s="2025"/>
      <c r="CXR17" s="2025"/>
      <c r="CXS17" s="2025"/>
      <c r="CXT17" s="2025"/>
      <c r="CXU17" s="2025"/>
      <c r="CXV17" s="2025"/>
      <c r="CXW17" s="2025"/>
      <c r="CXX17" s="2025"/>
      <c r="CXY17" s="2025"/>
      <c r="CXZ17" s="2025"/>
      <c r="CYA17" s="2025"/>
      <c r="CYB17" s="2025"/>
      <c r="CYC17" s="2025"/>
      <c r="CYD17" s="2025"/>
      <c r="CYE17" s="2025"/>
      <c r="CYF17" s="2025"/>
      <c r="CYG17" s="2025"/>
      <c r="CYH17" s="2025"/>
      <c r="CYI17" s="2025"/>
      <c r="CYJ17" s="2025"/>
      <c r="CYK17" s="2025"/>
      <c r="CYL17" s="2025"/>
      <c r="CYM17" s="2025"/>
      <c r="CYN17" s="2025"/>
      <c r="CYO17" s="2025"/>
      <c r="CYP17" s="2025"/>
      <c r="CYQ17" s="2025"/>
      <c r="CYR17" s="2025"/>
      <c r="CYS17" s="2025"/>
      <c r="CYT17" s="2025"/>
      <c r="CYU17" s="2025"/>
      <c r="CYV17" s="2025"/>
      <c r="CYW17" s="2025"/>
      <c r="CYX17" s="2025"/>
      <c r="CYY17" s="2025"/>
      <c r="CYZ17" s="2025"/>
      <c r="CZA17" s="2025"/>
      <c r="CZB17" s="2025"/>
      <c r="CZC17" s="2025"/>
      <c r="CZD17" s="2025"/>
      <c r="CZE17" s="2025"/>
      <c r="CZF17" s="2025"/>
      <c r="CZG17" s="2025"/>
      <c r="CZH17" s="2025"/>
      <c r="CZI17" s="2025"/>
      <c r="CZJ17" s="2025"/>
      <c r="CZK17" s="2025"/>
      <c r="CZL17" s="2025"/>
      <c r="CZM17" s="2025"/>
      <c r="CZN17" s="2025"/>
      <c r="CZO17" s="2025"/>
      <c r="CZP17" s="2025"/>
      <c r="CZQ17" s="2025"/>
      <c r="CZR17" s="2025"/>
      <c r="CZS17" s="2025"/>
      <c r="CZT17" s="2025"/>
      <c r="CZU17" s="2025"/>
      <c r="CZV17" s="2025"/>
      <c r="CZW17" s="2025"/>
      <c r="CZX17" s="2025"/>
      <c r="CZY17" s="2025"/>
      <c r="CZZ17" s="2025"/>
      <c r="DAA17" s="2025"/>
      <c r="DAB17" s="2025"/>
      <c r="DAC17" s="2025"/>
      <c r="DAD17" s="2025"/>
      <c r="DAE17" s="2025"/>
      <c r="DAF17" s="2025"/>
      <c r="DAG17" s="2025"/>
      <c r="DAH17" s="2025"/>
      <c r="DAI17" s="2025"/>
      <c r="DAJ17" s="2025"/>
      <c r="DAK17" s="2025"/>
      <c r="DAL17" s="2025"/>
      <c r="DAM17" s="2025"/>
      <c r="DAN17" s="2025"/>
      <c r="DAO17" s="2025"/>
      <c r="DAP17" s="2025"/>
      <c r="DAQ17" s="2025"/>
      <c r="DAR17" s="2025"/>
      <c r="DAS17" s="2025"/>
      <c r="DAT17" s="2025"/>
      <c r="DAU17" s="2025"/>
      <c r="DAV17" s="2025"/>
      <c r="DAW17" s="2025"/>
      <c r="DAX17" s="2025"/>
      <c r="DAY17" s="2025"/>
      <c r="DAZ17" s="2025"/>
      <c r="DBA17" s="2025"/>
      <c r="DBB17" s="2025"/>
      <c r="DBC17" s="2025"/>
      <c r="DBD17" s="2025"/>
      <c r="DBE17" s="2025"/>
      <c r="DBF17" s="2025"/>
      <c r="DBG17" s="2025"/>
      <c r="DBH17" s="2025"/>
      <c r="DBI17" s="2025"/>
      <c r="DBJ17" s="2025"/>
      <c r="DBK17" s="2025"/>
      <c r="DBL17" s="2025"/>
      <c r="DBM17" s="2025"/>
      <c r="DBN17" s="2025"/>
      <c r="DBO17" s="2025"/>
      <c r="DBP17" s="2025"/>
      <c r="DBQ17" s="2025"/>
      <c r="DBR17" s="2025"/>
      <c r="DBS17" s="2025"/>
      <c r="DBT17" s="2025"/>
      <c r="DBU17" s="2025"/>
      <c r="DBV17" s="2025"/>
      <c r="DBW17" s="2025"/>
      <c r="DBX17" s="2025"/>
      <c r="DBY17" s="2025"/>
      <c r="DBZ17" s="2025"/>
      <c r="DCA17" s="2025"/>
      <c r="DCB17" s="2025"/>
      <c r="DCC17" s="2025"/>
      <c r="DCD17" s="2025"/>
      <c r="DCE17" s="2025"/>
      <c r="DCF17" s="2025"/>
      <c r="DCG17" s="2025"/>
      <c r="DCH17" s="2025"/>
      <c r="DCI17" s="2025"/>
      <c r="DCJ17" s="2025"/>
      <c r="DCK17" s="2025"/>
      <c r="DCL17" s="2025"/>
      <c r="DCM17" s="2025"/>
      <c r="DCN17" s="2025"/>
      <c r="DCO17" s="2025"/>
      <c r="DCP17" s="2025"/>
      <c r="DCQ17" s="2025"/>
      <c r="DCR17" s="2025"/>
      <c r="DCS17" s="2025"/>
      <c r="DCT17" s="2025"/>
      <c r="DCU17" s="2025"/>
      <c r="DCV17" s="2025"/>
      <c r="DCW17" s="2025"/>
      <c r="DCX17" s="2025"/>
      <c r="DCY17" s="2025"/>
      <c r="DCZ17" s="2025"/>
      <c r="DDA17" s="2025"/>
      <c r="DDB17" s="2025"/>
      <c r="DDC17" s="2025"/>
      <c r="DDD17" s="2025"/>
      <c r="DDE17" s="2025"/>
      <c r="DDF17" s="2025"/>
      <c r="DDG17" s="2025"/>
      <c r="DDH17" s="2025"/>
      <c r="DDI17" s="2025"/>
      <c r="DDJ17" s="2025"/>
      <c r="DDK17" s="2025"/>
      <c r="DDL17" s="2025"/>
      <c r="DDM17" s="2025"/>
      <c r="DDN17" s="2025"/>
      <c r="DDO17" s="2025"/>
      <c r="DDP17" s="2025"/>
      <c r="DDQ17" s="2025"/>
      <c r="DDR17" s="2025"/>
      <c r="DDS17" s="2025"/>
      <c r="DDT17" s="2025"/>
      <c r="DDU17" s="2025"/>
      <c r="DDV17" s="2025"/>
      <c r="DDW17" s="2025"/>
      <c r="DDX17" s="2025"/>
      <c r="DDY17" s="2025"/>
      <c r="DDZ17" s="2025"/>
      <c r="DEA17" s="2025"/>
      <c r="DEB17" s="2025"/>
      <c r="DEC17" s="2025"/>
      <c r="DED17" s="2025"/>
      <c r="DEE17" s="2025"/>
      <c r="DEF17" s="2025"/>
      <c r="DEG17" s="2025"/>
      <c r="DEH17" s="2025"/>
      <c r="DEI17" s="2025"/>
      <c r="DEJ17" s="2025"/>
      <c r="DEK17" s="2025"/>
      <c r="DEL17" s="2025"/>
      <c r="DEM17" s="2025"/>
      <c r="DEN17" s="2025"/>
      <c r="DEO17" s="2025"/>
      <c r="DEP17" s="2025"/>
      <c r="DEQ17" s="2025"/>
      <c r="DER17" s="2025"/>
      <c r="DES17" s="2025"/>
      <c r="DET17" s="2025"/>
      <c r="DEU17" s="2025"/>
      <c r="DEV17" s="2025"/>
      <c r="DEW17" s="2025"/>
      <c r="DEX17" s="2025"/>
      <c r="DEY17" s="2025"/>
      <c r="DEZ17" s="2025"/>
      <c r="DFA17" s="2025"/>
      <c r="DFB17" s="2025"/>
      <c r="DFC17" s="2025"/>
      <c r="DFD17" s="2025"/>
      <c r="DFE17" s="2025"/>
      <c r="DFF17" s="2025"/>
      <c r="DFG17" s="2025"/>
      <c r="DFH17" s="2025"/>
      <c r="DFI17" s="2025"/>
      <c r="DFJ17" s="2025"/>
      <c r="DFK17" s="2025"/>
      <c r="DFL17" s="2025"/>
      <c r="DFM17" s="2025"/>
      <c r="DFN17" s="2025"/>
      <c r="DFO17" s="2025"/>
      <c r="DFP17" s="2025"/>
      <c r="DFQ17" s="2025"/>
      <c r="DFR17" s="2025"/>
      <c r="DFS17" s="2025"/>
      <c r="DFT17" s="2025"/>
      <c r="DFU17" s="2025"/>
      <c r="DFV17" s="2025"/>
      <c r="DFW17" s="2025"/>
      <c r="DFX17" s="2025"/>
      <c r="DFY17" s="2025"/>
      <c r="DFZ17" s="2025"/>
      <c r="DGA17" s="2025"/>
      <c r="DGB17" s="2025"/>
      <c r="DGC17" s="2025"/>
      <c r="DGD17" s="2025"/>
      <c r="DGE17" s="2025"/>
      <c r="DGF17" s="2025"/>
      <c r="DGG17" s="2025"/>
      <c r="DGH17" s="2025"/>
      <c r="DGI17" s="2025"/>
      <c r="DGJ17" s="2025"/>
      <c r="DGK17" s="2025"/>
      <c r="DGL17" s="2025"/>
      <c r="DGM17" s="2025"/>
      <c r="DGN17" s="2025"/>
      <c r="DGO17" s="2025"/>
      <c r="DGP17" s="2025"/>
      <c r="DGQ17" s="2025"/>
      <c r="DGR17" s="2025"/>
      <c r="DGS17" s="2025"/>
      <c r="DGT17" s="2025"/>
      <c r="DGU17" s="2025"/>
      <c r="DGV17" s="2025"/>
      <c r="DGW17" s="2025"/>
      <c r="DGX17" s="2025"/>
      <c r="DGY17" s="2025"/>
      <c r="DGZ17" s="2025"/>
      <c r="DHA17" s="2025"/>
      <c r="DHB17" s="2025"/>
      <c r="DHC17" s="2025"/>
      <c r="DHD17" s="2025"/>
      <c r="DHE17" s="2025"/>
      <c r="DHF17" s="2025"/>
      <c r="DHG17" s="2025"/>
      <c r="DHH17" s="2025"/>
      <c r="DHI17" s="2025"/>
      <c r="DHJ17" s="2025"/>
      <c r="DHK17" s="2025"/>
      <c r="DHL17" s="2025"/>
      <c r="DHM17" s="2025"/>
      <c r="DHN17" s="2025"/>
      <c r="DHO17" s="2025"/>
      <c r="DHP17" s="2025"/>
      <c r="DHQ17" s="2025"/>
      <c r="DHR17" s="2025"/>
      <c r="DHS17" s="2025"/>
      <c r="DHT17" s="2025"/>
      <c r="DHU17" s="2025"/>
      <c r="DHV17" s="2025"/>
      <c r="DHW17" s="2025"/>
      <c r="DHX17" s="2025"/>
      <c r="DHY17" s="2025"/>
      <c r="DHZ17" s="2025"/>
      <c r="DIA17" s="2025"/>
      <c r="DIB17" s="2025"/>
      <c r="DIC17" s="2025"/>
      <c r="DID17" s="2025"/>
      <c r="DIE17" s="2025"/>
      <c r="DIF17" s="2025"/>
      <c r="DIG17" s="2025"/>
      <c r="DIH17" s="2025"/>
      <c r="DII17" s="2025"/>
      <c r="DIJ17" s="2025"/>
      <c r="DIK17" s="2025"/>
      <c r="DIL17" s="2025"/>
      <c r="DIM17" s="2025"/>
      <c r="DIN17" s="2025"/>
      <c r="DIO17" s="2025"/>
      <c r="DIP17" s="2025"/>
      <c r="DIQ17" s="2025"/>
      <c r="DIR17" s="2025"/>
      <c r="DIS17" s="2025"/>
      <c r="DIT17" s="2025"/>
      <c r="DIU17" s="2025"/>
      <c r="DIV17" s="2025"/>
      <c r="DIW17" s="2025"/>
      <c r="DIX17" s="2025"/>
      <c r="DIY17" s="2025"/>
      <c r="DIZ17" s="2025"/>
      <c r="DJA17" s="2025"/>
      <c r="DJB17" s="2025"/>
      <c r="DJC17" s="2025"/>
      <c r="DJD17" s="2025"/>
      <c r="DJE17" s="2025"/>
      <c r="DJF17" s="2025"/>
      <c r="DJG17" s="2025"/>
      <c r="DJH17" s="2025"/>
      <c r="DJI17" s="2025"/>
      <c r="DJJ17" s="2025"/>
      <c r="DJK17" s="2025"/>
      <c r="DJL17" s="2025"/>
      <c r="DJM17" s="2025"/>
      <c r="DJN17" s="2025"/>
      <c r="DJO17" s="2025"/>
      <c r="DJP17" s="2025"/>
      <c r="DJQ17" s="2025"/>
      <c r="DJR17" s="2025"/>
      <c r="DJS17" s="2025"/>
      <c r="DJT17" s="2025"/>
      <c r="DJU17" s="2025"/>
      <c r="DJV17" s="2025"/>
      <c r="DJW17" s="2025"/>
      <c r="DJX17" s="2025"/>
      <c r="DJY17" s="2025"/>
      <c r="DJZ17" s="2025"/>
      <c r="DKA17" s="2025"/>
      <c r="DKB17" s="2025"/>
      <c r="DKC17" s="2025"/>
      <c r="DKD17" s="2025"/>
      <c r="DKE17" s="2025"/>
      <c r="DKF17" s="2025"/>
      <c r="DKG17" s="2025"/>
      <c r="DKH17" s="2025"/>
      <c r="DKI17" s="2025"/>
      <c r="DKJ17" s="2025"/>
      <c r="DKK17" s="2025"/>
      <c r="DKL17" s="2025"/>
      <c r="DKM17" s="2025"/>
      <c r="DKN17" s="2025"/>
      <c r="DKO17" s="2025"/>
      <c r="DKP17" s="2025"/>
      <c r="DKQ17" s="2025"/>
      <c r="DKR17" s="2025"/>
      <c r="DKS17" s="2025"/>
      <c r="DKT17" s="2025"/>
      <c r="DKU17" s="2025"/>
      <c r="DKV17" s="2025"/>
      <c r="DKW17" s="2025"/>
      <c r="DKX17" s="2025"/>
      <c r="DKY17" s="2025"/>
      <c r="DKZ17" s="2025"/>
      <c r="DLA17" s="2025"/>
      <c r="DLB17" s="2025"/>
      <c r="DLC17" s="2025"/>
      <c r="DLD17" s="2025"/>
      <c r="DLE17" s="2025"/>
      <c r="DLF17" s="2025"/>
      <c r="DLG17" s="2025"/>
      <c r="DLH17" s="2025"/>
      <c r="DLI17" s="2025"/>
      <c r="DLJ17" s="2025"/>
      <c r="DLK17" s="2025"/>
      <c r="DLL17" s="2025"/>
      <c r="DLM17" s="2025"/>
      <c r="DLN17" s="2025"/>
      <c r="DLO17" s="2025"/>
      <c r="DLP17" s="2025"/>
      <c r="DLQ17" s="2025"/>
      <c r="DLR17" s="2025"/>
      <c r="DLS17" s="2025"/>
      <c r="DLT17" s="2025"/>
      <c r="DLU17" s="2025"/>
      <c r="DLV17" s="2025"/>
      <c r="DLW17" s="2025"/>
      <c r="DLX17" s="2025"/>
      <c r="DLY17" s="2025"/>
      <c r="DLZ17" s="2025"/>
      <c r="DMA17" s="2025"/>
      <c r="DMB17" s="2025"/>
      <c r="DMC17" s="2025"/>
      <c r="DMD17" s="2025"/>
      <c r="DME17" s="2025"/>
      <c r="DMF17" s="2025"/>
      <c r="DMG17" s="2025"/>
      <c r="DMH17" s="2025"/>
      <c r="DMI17" s="2025"/>
      <c r="DMJ17" s="2025"/>
      <c r="DMK17" s="2025"/>
      <c r="DML17" s="2025"/>
      <c r="DMM17" s="2025"/>
      <c r="DMN17" s="2025"/>
      <c r="DMO17" s="2025"/>
      <c r="DMP17" s="2025"/>
      <c r="DMQ17" s="2025"/>
      <c r="DMR17" s="2025"/>
      <c r="DMS17" s="2025"/>
      <c r="DMT17" s="2025"/>
      <c r="DMU17" s="2025"/>
      <c r="DMV17" s="2025"/>
      <c r="DMW17" s="2025"/>
      <c r="DMX17" s="2025"/>
      <c r="DMY17" s="2025"/>
      <c r="DMZ17" s="2025"/>
      <c r="DNA17" s="2025"/>
      <c r="DNB17" s="2025"/>
      <c r="DNC17" s="2025"/>
      <c r="DND17" s="2025"/>
      <c r="DNE17" s="2025"/>
      <c r="DNF17" s="2025"/>
      <c r="DNG17" s="2025"/>
      <c r="DNH17" s="2025"/>
      <c r="DNI17" s="2025"/>
      <c r="DNJ17" s="2025"/>
      <c r="DNK17" s="2025"/>
      <c r="DNL17" s="2025"/>
      <c r="DNM17" s="2025"/>
      <c r="DNN17" s="2025"/>
      <c r="DNO17" s="2025"/>
      <c r="DNP17" s="2025"/>
      <c r="DNQ17" s="2025"/>
      <c r="DNR17" s="2025"/>
      <c r="DNS17" s="2025"/>
      <c r="DNT17" s="2025"/>
      <c r="DNU17" s="2025"/>
      <c r="DNV17" s="2025"/>
      <c r="DNW17" s="2025"/>
      <c r="DNX17" s="2025"/>
      <c r="DNY17" s="2025"/>
      <c r="DNZ17" s="2025"/>
      <c r="DOA17" s="2025"/>
      <c r="DOB17" s="2025"/>
      <c r="DOC17" s="2025"/>
      <c r="DOD17" s="2025"/>
      <c r="DOE17" s="2025"/>
      <c r="DOF17" s="2025"/>
      <c r="DOG17" s="2025"/>
      <c r="DOH17" s="2025"/>
      <c r="DOI17" s="2025"/>
      <c r="DOJ17" s="2025"/>
      <c r="DOK17" s="2025"/>
      <c r="DOL17" s="2025"/>
      <c r="DOM17" s="2025"/>
      <c r="DON17" s="2025"/>
      <c r="DOO17" s="2025"/>
      <c r="DOP17" s="2025"/>
      <c r="DOQ17" s="2025"/>
      <c r="DOR17" s="2025"/>
      <c r="DOS17" s="2025"/>
      <c r="DOT17" s="2025"/>
      <c r="DOU17" s="2025"/>
      <c r="DOV17" s="2025"/>
      <c r="DOW17" s="2025"/>
      <c r="DOX17" s="2025"/>
      <c r="DOY17" s="2025"/>
      <c r="DOZ17" s="2025"/>
      <c r="DPA17" s="2025"/>
      <c r="DPB17" s="2025"/>
      <c r="DPC17" s="2025"/>
      <c r="DPD17" s="2025"/>
      <c r="DPE17" s="2025"/>
      <c r="DPF17" s="2025"/>
      <c r="DPG17" s="2025"/>
      <c r="DPH17" s="2025"/>
      <c r="DPI17" s="2025"/>
      <c r="DPJ17" s="2025"/>
      <c r="DPK17" s="2025"/>
      <c r="DPL17" s="2025"/>
      <c r="DPM17" s="2025"/>
      <c r="DPN17" s="2025"/>
      <c r="DPO17" s="2025"/>
      <c r="DPP17" s="2025"/>
      <c r="DPQ17" s="2025"/>
      <c r="DPR17" s="2025"/>
      <c r="DPS17" s="2025"/>
      <c r="DPT17" s="2025"/>
      <c r="DPU17" s="2025"/>
      <c r="DPV17" s="2025"/>
      <c r="DPW17" s="2025"/>
      <c r="DPX17" s="2025"/>
      <c r="DPY17" s="2025"/>
      <c r="DPZ17" s="2025"/>
      <c r="DQA17" s="2025"/>
      <c r="DQB17" s="2025"/>
      <c r="DQC17" s="2025"/>
      <c r="DQD17" s="2025"/>
      <c r="DQE17" s="2025"/>
      <c r="DQF17" s="2025"/>
      <c r="DQG17" s="2025"/>
      <c r="DQH17" s="2025"/>
      <c r="DQI17" s="2025"/>
      <c r="DQJ17" s="2025"/>
      <c r="DQK17" s="2025"/>
      <c r="DQL17" s="2025"/>
      <c r="DQM17" s="2025"/>
      <c r="DQN17" s="2025"/>
      <c r="DQO17" s="2025"/>
      <c r="DQP17" s="2025"/>
      <c r="DQQ17" s="2025"/>
      <c r="DQR17" s="2025"/>
      <c r="DQS17" s="2025"/>
      <c r="DQT17" s="2025"/>
      <c r="DQU17" s="2025"/>
      <c r="DQV17" s="2025"/>
      <c r="DQW17" s="2025"/>
      <c r="DQX17" s="2025"/>
      <c r="DQY17" s="2025"/>
      <c r="DQZ17" s="2025"/>
      <c r="DRA17" s="2025"/>
      <c r="DRB17" s="2025"/>
      <c r="DRC17" s="2025"/>
      <c r="DRD17" s="2025"/>
      <c r="DRE17" s="2025"/>
      <c r="DRF17" s="2025"/>
      <c r="DRG17" s="2025"/>
      <c r="DRH17" s="2025"/>
      <c r="DRI17" s="2025"/>
      <c r="DRJ17" s="2025"/>
      <c r="DRK17" s="2025"/>
      <c r="DRL17" s="2025"/>
      <c r="DRM17" s="2025"/>
      <c r="DRN17" s="2025"/>
      <c r="DRO17" s="2025"/>
      <c r="DRP17" s="2025"/>
      <c r="DRQ17" s="2025"/>
      <c r="DRR17" s="2025"/>
      <c r="DRS17" s="2025"/>
      <c r="DRT17" s="2025"/>
      <c r="DRU17" s="2025"/>
      <c r="DRV17" s="2025"/>
      <c r="DRW17" s="2025"/>
      <c r="DRX17" s="2025"/>
      <c r="DRY17" s="2025"/>
      <c r="DRZ17" s="2025"/>
      <c r="DSA17" s="2025"/>
      <c r="DSB17" s="2025"/>
      <c r="DSC17" s="2025"/>
      <c r="DSD17" s="2025"/>
      <c r="DSE17" s="2025"/>
      <c r="DSF17" s="2025"/>
      <c r="DSG17" s="2025"/>
      <c r="DSH17" s="2025"/>
      <c r="DSI17" s="2025"/>
      <c r="DSJ17" s="2025"/>
      <c r="DSK17" s="2025"/>
      <c r="DSL17" s="2025"/>
      <c r="DSM17" s="2025"/>
      <c r="DSN17" s="2025"/>
      <c r="DSO17" s="2025"/>
      <c r="DSP17" s="2025"/>
      <c r="DSQ17" s="2025"/>
      <c r="DSR17" s="2025"/>
      <c r="DSS17" s="2025"/>
      <c r="DST17" s="2025"/>
      <c r="DSU17" s="2025"/>
      <c r="DSV17" s="2025"/>
      <c r="DSW17" s="2025"/>
      <c r="DSX17" s="2025"/>
      <c r="DSY17" s="2025"/>
      <c r="DSZ17" s="2025"/>
      <c r="DTA17" s="2025"/>
      <c r="DTB17" s="2025"/>
      <c r="DTC17" s="2025"/>
      <c r="DTD17" s="2025"/>
      <c r="DTE17" s="2025"/>
      <c r="DTF17" s="2025"/>
      <c r="DTG17" s="2025"/>
      <c r="DTH17" s="2025"/>
      <c r="DTI17" s="2025"/>
      <c r="DTJ17" s="2025"/>
      <c r="DTK17" s="2025"/>
      <c r="DTL17" s="2025"/>
      <c r="DTM17" s="2025"/>
      <c r="DTN17" s="2025"/>
      <c r="DTO17" s="2025"/>
      <c r="DTP17" s="2025"/>
      <c r="DTQ17" s="2025"/>
      <c r="DTR17" s="2025"/>
      <c r="DTS17" s="2025"/>
      <c r="DTT17" s="2025"/>
      <c r="DTU17" s="2025"/>
      <c r="DTV17" s="2025"/>
      <c r="DTW17" s="2025"/>
      <c r="DTX17" s="2025"/>
      <c r="DTY17" s="2025"/>
      <c r="DTZ17" s="2025"/>
      <c r="DUA17" s="2025"/>
      <c r="DUB17" s="2025"/>
      <c r="DUC17" s="2025"/>
      <c r="DUD17" s="2025"/>
      <c r="DUE17" s="2025"/>
      <c r="DUF17" s="2025"/>
      <c r="DUG17" s="2025"/>
      <c r="DUH17" s="2025"/>
      <c r="DUI17" s="2025"/>
      <c r="DUJ17" s="2025"/>
      <c r="DUK17" s="2025"/>
      <c r="DUL17" s="2025"/>
      <c r="DUM17" s="2025"/>
      <c r="DUN17" s="2025"/>
      <c r="DUO17" s="2025"/>
      <c r="DUP17" s="2025"/>
      <c r="DUQ17" s="2025"/>
      <c r="DUR17" s="2025"/>
      <c r="DUS17" s="2025"/>
      <c r="DUT17" s="2025"/>
      <c r="DUU17" s="2025"/>
      <c r="DUV17" s="2025"/>
      <c r="DUW17" s="2025"/>
      <c r="DUX17" s="2025"/>
      <c r="DUY17" s="2025"/>
      <c r="DUZ17" s="2025"/>
      <c r="DVA17" s="2025"/>
      <c r="DVB17" s="2025"/>
      <c r="DVC17" s="2025"/>
      <c r="DVD17" s="2025"/>
      <c r="DVE17" s="2025"/>
      <c r="DVF17" s="2025"/>
      <c r="DVG17" s="2025"/>
      <c r="DVH17" s="2025"/>
      <c r="DVI17" s="2025"/>
      <c r="DVJ17" s="2025"/>
      <c r="DVK17" s="2025"/>
      <c r="DVL17" s="2025"/>
      <c r="DVM17" s="2025"/>
      <c r="DVN17" s="2025"/>
      <c r="DVO17" s="2025"/>
      <c r="DVP17" s="2025"/>
      <c r="DVQ17" s="2025"/>
      <c r="DVR17" s="2025"/>
      <c r="DVS17" s="2025"/>
      <c r="DVT17" s="2025"/>
      <c r="DVU17" s="2025"/>
      <c r="DVV17" s="2025"/>
      <c r="DVW17" s="2025"/>
      <c r="DVX17" s="2025"/>
      <c r="DVY17" s="2025"/>
      <c r="DVZ17" s="2025"/>
      <c r="DWA17" s="2025"/>
      <c r="DWB17" s="2025"/>
      <c r="DWC17" s="2025"/>
      <c r="DWD17" s="2025"/>
      <c r="DWE17" s="2025"/>
      <c r="DWF17" s="2025"/>
      <c r="DWG17" s="2025"/>
      <c r="DWH17" s="2025"/>
      <c r="DWI17" s="2025"/>
      <c r="DWJ17" s="2025"/>
      <c r="DWK17" s="2025"/>
      <c r="DWL17" s="2025"/>
      <c r="DWM17" s="2025"/>
      <c r="DWN17" s="2025"/>
      <c r="DWO17" s="2025"/>
      <c r="DWP17" s="2025"/>
      <c r="DWQ17" s="2025"/>
      <c r="DWR17" s="2025"/>
      <c r="DWS17" s="2025"/>
      <c r="DWT17" s="2025"/>
      <c r="DWU17" s="2025"/>
      <c r="DWV17" s="2025"/>
      <c r="DWW17" s="2025"/>
      <c r="DWX17" s="2025"/>
      <c r="DWY17" s="2025"/>
      <c r="DWZ17" s="2025"/>
      <c r="DXA17" s="2025"/>
      <c r="DXB17" s="2025"/>
      <c r="DXC17" s="2025"/>
      <c r="DXD17" s="2025"/>
      <c r="DXE17" s="2025"/>
      <c r="DXF17" s="2025"/>
      <c r="DXG17" s="2025"/>
      <c r="DXH17" s="2025"/>
      <c r="DXI17" s="2025"/>
      <c r="DXJ17" s="2025"/>
      <c r="DXK17" s="2025"/>
      <c r="DXL17" s="2025"/>
      <c r="DXM17" s="2025"/>
      <c r="DXN17" s="2025"/>
      <c r="DXO17" s="2025"/>
      <c r="DXP17" s="2025"/>
      <c r="DXQ17" s="2025"/>
      <c r="DXR17" s="2025"/>
      <c r="DXS17" s="2025"/>
      <c r="DXT17" s="2025"/>
      <c r="DXU17" s="2025"/>
      <c r="DXV17" s="2025"/>
      <c r="DXW17" s="2025"/>
      <c r="DXX17" s="2025"/>
      <c r="DXY17" s="2025"/>
      <c r="DXZ17" s="2025"/>
      <c r="DYA17" s="2025"/>
      <c r="DYB17" s="2025"/>
      <c r="DYC17" s="2025"/>
      <c r="DYD17" s="2025"/>
      <c r="DYE17" s="2025"/>
      <c r="DYF17" s="2025"/>
      <c r="DYG17" s="2025"/>
      <c r="DYH17" s="2025"/>
      <c r="DYI17" s="2025"/>
      <c r="DYJ17" s="2025"/>
      <c r="DYK17" s="2025"/>
      <c r="DYL17" s="2025"/>
      <c r="DYM17" s="2025"/>
      <c r="DYN17" s="2025"/>
      <c r="DYO17" s="2025"/>
      <c r="DYP17" s="2025"/>
      <c r="DYQ17" s="2025"/>
      <c r="DYR17" s="2025"/>
      <c r="DYS17" s="2025"/>
      <c r="DYT17" s="2025"/>
      <c r="DYU17" s="2025"/>
      <c r="DYV17" s="2025"/>
      <c r="DYW17" s="2025"/>
      <c r="DYX17" s="2025"/>
      <c r="DYY17" s="2025"/>
      <c r="DYZ17" s="2025"/>
      <c r="DZA17" s="2025"/>
      <c r="DZB17" s="2025"/>
      <c r="DZC17" s="2025"/>
      <c r="DZD17" s="2025"/>
      <c r="DZE17" s="2025"/>
      <c r="DZF17" s="2025"/>
      <c r="DZG17" s="2025"/>
      <c r="DZH17" s="2025"/>
      <c r="DZI17" s="2025"/>
      <c r="DZJ17" s="2025"/>
      <c r="DZK17" s="2025"/>
      <c r="DZL17" s="2025"/>
      <c r="DZM17" s="2025"/>
      <c r="DZN17" s="2025"/>
      <c r="DZO17" s="2025"/>
      <c r="DZP17" s="2025"/>
      <c r="DZQ17" s="2025"/>
      <c r="DZR17" s="2025"/>
      <c r="DZS17" s="2025"/>
      <c r="DZT17" s="2025"/>
      <c r="DZU17" s="2025"/>
      <c r="DZV17" s="2025"/>
      <c r="DZW17" s="2025"/>
      <c r="DZX17" s="2025"/>
      <c r="DZY17" s="2025"/>
      <c r="DZZ17" s="2025"/>
      <c r="EAA17" s="2025"/>
      <c r="EAB17" s="2025"/>
      <c r="EAC17" s="2025"/>
      <c r="EAD17" s="2025"/>
      <c r="EAE17" s="2025"/>
      <c r="EAF17" s="2025"/>
      <c r="EAG17" s="2025"/>
      <c r="EAH17" s="2025"/>
      <c r="EAI17" s="2025"/>
      <c r="EAJ17" s="2025"/>
      <c r="EAK17" s="2025"/>
      <c r="EAL17" s="2025"/>
      <c r="EAM17" s="2025"/>
      <c r="EAN17" s="2025"/>
      <c r="EAO17" s="2025"/>
      <c r="EAP17" s="2025"/>
      <c r="EAQ17" s="2025"/>
      <c r="EAR17" s="2025"/>
      <c r="EAS17" s="2025"/>
      <c r="EAT17" s="2025"/>
      <c r="EAU17" s="2025"/>
      <c r="EAV17" s="2025"/>
      <c r="EAW17" s="2025"/>
      <c r="EAX17" s="2025"/>
      <c r="EAY17" s="2025"/>
      <c r="EAZ17" s="2025"/>
      <c r="EBA17" s="2025"/>
      <c r="EBB17" s="2025"/>
      <c r="EBC17" s="2025"/>
      <c r="EBD17" s="2025"/>
      <c r="EBE17" s="2025"/>
      <c r="EBF17" s="2025"/>
      <c r="EBG17" s="2025"/>
      <c r="EBH17" s="2025"/>
      <c r="EBI17" s="2025"/>
      <c r="EBJ17" s="2025"/>
      <c r="EBK17" s="2025"/>
      <c r="EBL17" s="2025"/>
      <c r="EBM17" s="2025"/>
      <c r="EBN17" s="2025"/>
      <c r="EBO17" s="2025"/>
      <c r="EBP17" s="2025"/>
      <c r="EBQ17" s="2025"/>
      <c r="EBR17" s="2025"/>
      <c r="EBS17" s="2025"/>
      <c r="EBT17" s="2025"/>
      <c r="EBU17" s="2025"/>
      <c r="EBV17" s="2025"/>
      <c r="EBW17" s="2025"/>
      <c r="EBX17" s="2025"/>
      <c r="EBY17" s="2025"/>
      <c r="EBZ17" s="2025"/>
      <c r="ECA17" s="2025"/>
      <c r="ECB17" s="2025"/>
      <c r="ECC17" s="2025"/>
      <c r="ECD17" s="2025"/>
      <c r="ECE17" s="2025"/>
      <c r="ECF17" s="2025"/>
      <c r="ECG17" s="2025"/>
      <c r="ECH17" s="2025"/>
      <c r="ECI17" s="2025"/>
      <c r="ECJ17" s="2025"/>
      <c r="ECK17" s="2025"/>
      <c r="ECL17" s="2025"/>
      <c r="ECM17" s="2025"/>
      <c r="ECN17" s="2025"/>
      <c r="ECO17" s="2025"/>
      <c r="ECP17" s="2025"/>
      <c r="ECQ17" s="2025"/>
      <c r="ECR17" s="2025"/>
      <c r="ECS17" s="2025"/>
      <c r="ECT17" s="2025"/>
      <c r="ECU17" s="2025"/>
      <c r="ECV17" s="2025"/>
      <c r="ECW17" s="2025"/>
      <c r="ECX17" s="2025"/>
      <c r="ECY17" s="2025"/>
      <c r="ECZ17" s="2025"/>
      <c r="EDA17" s="2025"/>
      <c r="EDB17" s="2025"/>
      <c r="EDC17" s="2025"/>
      <c r="EDD17" s="2025"/>
      <c r="EDE17" s="2025"/>
      <c r="EDF17" s="2025"/>
      <c r="EDG17" s="2025"/>
      <c r="EDH17" s="2025"/>
      <c r="EDI17" s="2025"/>
      <c r="EDJ17" s="2025"/>
      <c r="EDK17" s="2025"/>
      <c r="EDL17" s="2025"/>
      <c r="EDM17" s="2025"/>
      <c r="EDN17" s="2025"/>
      <c r="EDO17" s="2025"/>
      <c r="EDP17" s="2025"/>
      <c r="EDQ17" s="2025"/>
      <c r="EDR17" s="2025"/>
      <c r="EDS17" s="2025"/>
      <c r="EDT17" s="2025"/>
      <c r="EDU17" s="2025"/>
      <c r="EDV17" s="2025"/>
      <c r="EDW17" s="2025"/>
      <c r="EDX17" s="2025"/>
      <c r="EDY17" s="2025"/>
      <c r="EDZ17" s="2025"/>
      <c r="EEA17" s="2025"/>
      <c r="EEB17" s="2025"/>
      <c r="EEC17" s="2025"/>
      <c r="EED17" s="2025"/>
      <c r="EEE17" s="2025"/>
      <c r="EEF17" s="2025"/>
      <c r="EEG17" s="2025"/>
      <c r="EEH17" s="2025"/>
      <c r="EEI17" s="2025"/>
      <c r="EEJ17" s="2025"/>
      <c r="EEK17" s="2025"/>
      <c r="EEL17" s="2025"/>
      <c r="EEM17" s="2025"/>
      <c r="EEN17" s="2025"/>
      <c r="EEO17" s="2025"/>
      <c r="EEP17" s="2025"/>
      <c r="EEQ17" s="2025"/>
      <c r="EER17" s="2025"/>
      <c r="EES17" s="2025"/>
      <c r="EET17" s="2025"/>
      <c r="EEU17" s="2025"/>
      <c r="EEV17" s="2025"/>
      <c r="EEW17" s="2025"/>
      <c r="EEX17" s="2025"/>
      <c r="EEY17" s="2025"/>
      <c r="EEZ17" s="2025"/>
      <c r="EFA17" s="2025"/>
      <c r="EFB17" s="2025"/>
      <c r="EFC17" s="2025"/>
      <c r="EFD17" s="2025"/>
      <c r="EFE17" s="2025"/>
      <c r="EFF17" s="2025"/>
      <c r="EFG17" s="2025"/>
      <c r="EFH17" s="2025"/>
      <c r="EFI17" s="2025"/>
      <c r="EFJ17" s="2025"/>
      <c r="EFK17" s="2025"/>
      <c r="EFL17" s="2025"/>
      <c r="EFM17" s="2025"/>
      <c r="EFN17" s="2025"/>
      <c r="EFO17" s="2025"/>
      <c r="EFP17" s="2025"/>
      <c r="EFQ17" s="2025"/>
      <c r="EFR17" s="2025"/>
      <c r="EFS17" s="2025"/>
      <c r="EFT17" s="2025"/>
      <c r="EFU17" s="2025"/>
      <c r="EFV17" s="2025"/>
      <c r="EFW17" s="2025"/>
      <c r="EFX17" s="2025"/>
      <c r="EFY17" s="2025"/>
      <c r="EFZ17" s="2025"/>
      <c r="EGA17" s="2025"/>
      <c r="EGB17" s="2025"/>
      <c r="EGC17" s="2025"/>
      <c r="EGD17" s="2025"/>
      <c r="EGE17" s="2025"/>
      <c r="EGF17" s="2025"/>
      <c r="EGG17" s="2025"/>
      <c r="EGH17" s="2025"/>
      <c r="EGI17" s="2025"/>
      <c r="EGJ17" s="2025"/>
      <c r="EGK17" s="2025"/>
      <c r="EGL17" s="2025"/>
      <c r="EGM17" s="2025"/>
      <c r="EGN17" s="2025"/>
      <c r="EGO17" s="2025"/>
      <c r="EGP17" s="2025"/>
      <c r="EGQ17" s="2025"/>
      <c r="EGR17" s="2025"/>
      <c r="EGS17" s="2025"/>
      <c r="EGT17" s="2025"/>
      <c r="EGU17" s="2025"/>
      <c r="EGV17" s="2025"/>
      <c r="EGW17" s="2025"/>
      <c r="EGX17" s="2025"/>
      <c r="EGY17" s="2025"/>
      <c r="EGZ17" s="2025"/>
      <c r="EHA17" s="2025"/>
      <c r="EHB17" s="2025"/>
      <c r="EHC17" s="2025"/>
      <c r="EHD17" s="2025"/>
      <c r="EHE17" s="2025"/>
      <c r="EHF17" s="2025"/>
      <c r="EHG17" s="2025"/>
      <c r="EHH17" s="2025"/>
      <c r="EHI17" s="2025"/>
      <c r="EHJ17" s="2025"/>
      <c r="EHK17" s="2025"/>
      <c r="EHL17" s="2025"/>
      <c r="EHM17" s="2025"/>
      <c r="EHN17" s="2025"/>
      <c r="EHO17" s="2025"/>
      <c r="EHP17" s="2025"/>
      <c r="EHQ17" s="2025"/>
      <c r="EHR17" s="2025"/>
      <c r="EHS17" s="2025"/>
      <c r="EHT17" s="2025"/>
      <c r="EHU17" s="2025"/>
      <c r="EHV17" s="2025"/>
      <c r="EHW17" s="2025"/>
      <c r="EHX17" s="2025"/>
      <c r="EHY17" s="2025"/>
      <c r="EHZ17" s="2025"/>
      <c r="EIA17" s="2025"/>
      <c r="EIB17" s="2025"/>
      <c r="EIC17" s="2025"/>
      <c r="EID17" s="2025"/>
      <c r="EIE17" s="2025"/>
      <c r="EIF17" s="2025"/>
      <c r="EIG17" s="2025"/>
      <c r="EIH17" s="2025"/>
      <c r="EII17" s="2025"/>
      <c r="EIJ17" s="2025"/>
      <c r="EIK17" s="2025"/>
      <c r="EIL17" s="2025"/>
      <c r="EIM17" s="2025"/>
      <c r="EIN17" s="2025"/>
      <c r="EIO17" s="2025"/>
      <c r="EIP17" s="2025"/>
      <c r="EIQ17" s="2025"/>
      <c r="EIR17" s="2025"/>
      <c r="EIS17" s="2025"/>
      <c r="EIT17" s="2025"/>
      <c r="EIU17" s="2025"/>
      <c r="EIV17" s="2025"/>
      <c r="EIW17" s="2025"/>
      <c r="EIX17" s="2025"/>
      <c r="EIY17" s="2025"/>
      <c r="EIZ17" s="2025"/>
      <c r="EJA17" s="2025"/>
      <c r="EJB17" s="2025"/>
      <c r="EJC17" s="2025"/>
      <c r="EJD17" s="2025"/>
      <c r="EJE17" s="2025"/>
      <c r="EJF17" s="2025"/>
      <c r="EJG17" s="2025"/>
      <c r="EJH17" s="2025"/>
      <c r="EJI17" s="2025"/>
      <c r="EJJ17" s="2025"/>
      <c r="EJK17" s="2025"/>
      <c r="EJL17" s="2025"/>
      <c r="EJM17" s="2025"/>
      <c r="EJN17" s="2025"/>
      <c r="EJO17" s="2025"/>
      <c r="EJP17" s="2025"/>
      <c r="EJQ17" s="2025"/>
      <c r="EJR17" s="2025"/>
      <c r="EJS17" s="2025"/>
      <c r="EJT17" s="2025"/>
      <c r="EJU17" s="2025"/>
      <c r="EJV17" s="2025"/>
      <c r="EJW17" s="2025"/>
      <c r="EJX17" s="2025"/>
      <c r="EJY17" s="2025"/>
      <c r="EJZ17" s="2025"/>
      <c r="EKA17" s="2025"/>
      <c r="EKB17" s="2025"/>
      <c r="EKC17" s="2025"/>
      <c r="EKD17" s="2025"/>
      <c r="EKE17" s="2025"/>
      <c r="EKF17" s="2025"/>
      <c r="EKG17" s="2025"/>
      <c r="EKH17" s="2025"/>
      <c r="EKI17" s="2025"/>
      <c r="EKJ17" s="2025"/>
      <c r="EKK17" s="2025"/>
      <c r="EKL17" s="2025"/>
      <c r="EKM17" s="2025"/>
      <c r="EKN17" s="2025"/>
      <c r="EKO17" s="2025"/>
      <c r="EKP17" s="2025"/>
      <c r="EKQ17" s="2025"/>
      <c r="EKR17" s="2025"/>
      <c r="EKS17" s="2025"/>
      <c r="EKT17" s="2025"/>
      <c r="EKU17" s="2025"/>
      <c r="EKV17" s="2025"/>
      <c r="EKW17" s="2025"/>
      <c r="EKX17" s="2025"/>
      <c r="EKY17" s="2025"/>
      <c r="EKZ17" s="2025"/>
      <c r="ELA17" s="2025"/>
      <c r="ELB17" s="2025"/>
      <c r="ELC17" s="2025"/>
      <c r="ELD17" s="2025"/>
      <c r="ELE17" s="2025"/>
      <c r="ELF17" s="2025"/>
      <c r="ELG17" s="2025"/>
      <c r="ELH17" s="2025"/>
      <c r="ELI17" s="2025"/>
      <c r="ELJ17" s="2025"/>
      <c r="ELK17" s="2025"/>
      <c r="ELL17" s="2025"/>
      <c r="ELM17" s="2025"/>
      <c r="ELN17" s="2025"/>
      <c r="ELO17" s="2025"/>
      <c r="ELP17" s="2025"/>
      <c r="ELQ17" s="2025"/>
      <c r="ELR17" s="2025"/>
      <c r="ELS17" s="2025"/>
      <c r="ELT17" s="2025"/>
      <c r="ELU17" s="2025"/>
      <c r="ELV17" s="2025"/>
      <c r="ELW17" s="2025"/>
      <c r="ELX17" s="2025"/>
      <c r="ELY17" s="2025"/>
      <c r="ELZ17" s="2025"/>
      <c r="EMA17" s="2025"/>
      <c r="EMB17" s="2025"/>
      <c r="EMC17" s="2025"/>
      <c r="EMD17" s="2025"/>
      <c r="EME17" s="2025"/>
      <c r="EMF17" s="2025"/>
      <c r="EMG17" s="2025"/>
      <c r="EMH17" s="2025"/>
      <c r="EMI17" s="2025"/>
      <c r="EMJ17" s="2025"/>
      <c r="EMK17" s="2025"/>
      <c r="EML17" s="2025"/>
      <c r="EMM17" s="2025"/>
      <c r="EMN17" s="2025"/>
      <c r="EMO17" s="2025"/>
      <c r="EMP17" s="2025"/>
      <c r="EMQ17" s="2025"/>
      <c r="EMR17" s="2025"/>
      <c r="EMS17" s="2025"/>
      <c r="EMT17" s="2025"/>
      <c r="EMU17" s="2025"/>
      <c r="EMV17" s="2025"/>
      <c r="EMW17" s="2025"/>
      <c r="EMX17" s="2025"/>
      <c r="EMY17" s="2025"/>
      <c r="EMZ17" s="2025"/>
      <c r="ENA17" s="2025"/>
      <c r="ENB17" s="2025"/>
      <c r="ENC17" s="2025"/>
      <c r="END17" s="2025"/>
      <c r="ENE17" s="2025"/>
      <c r="ENF17" s="2025"/>
      <c r="ENG17" s="2025"/>
      <c r="ENH17" s="2025"/>
      <c r="ENI17" s="2025"/>
      <c r="ENJ17" s="2025"/>
      <c r="ENK17" s="2025"/>
      <c r="ENL17" s="2025"/>
      <c r="ENM17" s="2025"/>
      <c r="ENN17" s="2025"/>
      <c r="ENO17" s="2025"/>
      <c r="ENP17" s="2025"/>
      <c r="ENQ17" s="2025"/>
      <c r="ENR17" s="2025"/>
      <c r="ENS17" s="2025"/>
      <c r="ENT17" s="2025"/>
      <c r="ENU17" s="2025"/>
      <c r="ENV17" s="2025"/>
      <c r="ENW17" s="2025"/>
      <c r="ENX17" s="2025"/>
      <c r="ENY17" s="2025"/>
      <c r="ENZ17" s="2025"/>
      <c r="EOA17" s="2025"/>
      <c r="EOB17" s="2025"/>
      <c r="EOC17" s="2025"/>
      <c r="EOD17" s="2025"/>
      <c r="EOE17" s="2025"/>
      <c r="EOF17" s="2025"/>
      <c r="EOG17" s="2025"/>
      <c r="EOH17" s="2025"/>
      <c r="EOI17" s="2025"/>
      <c r="EOJ17" s="2025"/>
      <c r="EOK17" s="2025"/>
      <c r="EOL17" s="2025"/>
      <c r="EOM17" s="2025"/>
      <c r="EON17" s="2025"/>
      <c r="EOO17" s="2025"/>
      <c r="EOP17" s="2025"/>
      <c r="EOQ17" s="2025"/>
      <c r="EOR17" s="2025"/>
      <c r="EOS17" s="2025"/>
      <c r="EOT17" s="2025"/>
      <c r="EOU17" s="2025"/>
      <c r="EOV17" s="2025"/>
      <c r="EOW17" s="2025"/>
      <c r="EOX17" s="2025"/>
      <c r="EOY17" s="2025"/>
      <c r="EOZ17" s="2025"/>
      <c r="EPA17" s="2025"/>
      <c r="EPB17" s="2025"/>
      <c r="EPC17" s="2025"/>
      <c r="EPD17" s="2025"/>
      <c r="EPE17" s="2025"/>
      <c r="EPF17" s="2025"/>
      <c r="EPG17" s="2025"/>
      <c r="EPH17" s="2025"/>
      <c r="EPI17" s="2025"/>
      <c r="EPJ17" s="2025"/>
      <c r="EPK17" s="2025"/>
      <c r="EPL17" s="2025"/>
      <c r="EPM17" s="2025"/>
      <c r="EPN17" s="2025"/>
      <c r="EPO17" s="2025"/>
      <c r="EPP17" s="2025"/>
      <c r="EPQ17" s="2025"/>
      <c r="EPR17" s="2025"/>
      <c r="EPS17" s="2025"/>
      <c r="EPT17" s="2025"/>
      <c r="EPU17" s="2025"/>
      <c r="EPV17" s="2025"/>
      <c r="EPW17" s="2025"/>
      <c r="EPX17" s="2025"/>
      <c r="EPY17" s="2025"/>
      <c r="EPZ17" s="2025"/>
      <c r="EQA17" s="2025"/>
      <c r="EQB17" s="2025"/>
      <c r="EQC17" s="2025"/>
      <c r="EQD17" s="2025"/>
      <c r="EQE17" s="2025"/>
      <c r="EQF17" s="2025"/>
      <c r="EQG17" s="2025"/>
      <c r="EQH17" s="2025"/>
      <c r="EQI17" s="2025"/>
      <c r="EQJ17" s="2025"/>
      <c r="EQK17" s="2025"/>
      <c r="EQL17" s="2025"/>
      <c r="EQM17" s="2025"/>
      <c r="EQN17" s="2025"/>
      <c r="EQO17" s="2025"/>
      <c r="EQP17" s="2025"/>
      <c r="EQQ17" s="2025"/>
      <c r="EQR17" s="2025"/>
      <c r="EQS17" s="2025"/>
      <c r="EQT17" s="2025"/>
      <c r="EQU17" s="2025"/>
      <c r="EQV17" s="2025"/>
      <c r="EQW17" s="2025"/>
      <c r="EQX17" s="2025"/>
      <c r="EQY17" s="2025"/>
      <c r="EQZ17" s="2025"/>
      <c r="ERA17" s="2025"/>
      <c r="ERB17" s="2025"/>
      <c r="ERC17" s="2025"/>
      <c r="ERD17" s="2025"/>
      <c r="ERE17" s="2025"/>
      <c r="ERF17" s="2025"/>
      <c r="ERG17" s="2025"/>
      <c r="ERH17" s="2025"/>
      <c r="ERI17" s="2025"/>
      <c r="ERJ17" s="2025"/>
      <c r="ERK17" s="2025"/>
      <c r="ERL17" s="2025"/>
      <c r="ERM17" s="2025"/>
      <c r="ERN17" s="2025"/>
      <c r="ERO17" s="2025"/>
      <c r="ERP17" s="2025"/>
      <c r="ERQ17" s="2025"/>
      <c r="ERR17" s="2025"/>
      <c r="ERS17" s="2025"/>
      <c r="ERT17" s="2025"/>
      <c r="ERU17" s="2025"/>
      <c r="ERV17" s="2025"/>
      <c r="ERW17" s="2025"/>
      <c r="ERX17" s="2025"/>
      <c r="ERY17" s="2025"/>
      <c r="ERZ17" s="2025"/>
      <c r="ESA17" s="2025"/>
      <c r="ESB17" s="2025"/>
      <c r="ESC17" s="2025"/>
      <c r="ESD17" s="2025"/>
      <c r="ESE17" s="2025"/>
      <c r="ESF17" s="2025"/>
      <c r="ESG17" s="2025"/>
      <c r="ESH17" s="2025"/>
      <c r="ESI17" s="2025"/>
      <c r="ESJ17" s="2025"/>
      <c r="ESK17" s="2025"/>
      <c r="ESL17" s="2025"/>
      <c r="ESM17" s="2025"/>
      <c r="ESN17" s="2025"/>
      <c r="ESO17" s="2025"/>
      <c r="ESP17" s="2025"/>
      <c r="ESQ17" s="2025"/>
      <c r="ESR17" s="2025"/>
      <c r="ESS17" s="2025"/>
      <c r="EST17" s="2025"/>
      <c r="ESU17" s="2025"/>
      <c r="ESV17" s="2025"/>
      <c r="ESW17" s="2025"/>
      <c r="ESX17" s="2025"/>
      <c r="ESY17" s="2025"/>
      <c r="ESZ17" s="2025"/>
      <c r="ETA17" s="2025"/>
      <c r="ETB17" s="2025"/>
      <c r="ETC17" s="2025"/>
      <c r="ETD17" s="2025"/>
      <c r="ETE17" s="2025"/>
      <c r="ETF17" s="2025"/>
      <c r="ETG17" s="2025"/>
      <c r="ETH17" s="2025"/>
      <c r="ETI17" s="2025"/>
      <c r="ETJ17" s="2025"/>
      <c r="ETK17" s="2025"/>
      <c r="ETL17" s="2025"/>
      <c r="ETM17" s="2025"/>
      <c r="ETN17" s="2025"/>
      <c r="ETO17" s="2025"/>
      <c r="ETP17" s="2025"/>
      <c r="ETQ17" s="2025"/>
      <c r="ETR17" s="2025"/>
      <c r="ETS17" s="2025"/>
      <c r="ETT17" s="2025"/>
      <c r="ETU17" s="2025"/>
      <c r="ETV17" s="2025"/>
      <c r="ETW17" s="2025"/>
      <c r="ETX17" s="2025"/>
      <c r="ETY17" s="2025"/>
      <c r="ETZ17" s="2025"/>
      <c r="EUA17" s="2025"/>
      <c r="EUB17" s="2025"/>
      <c r="EUC17" s="2025"/>
      <c r="EUD17" s="2025"/>
      <c r="EUE17" s="2025"/>
      <c r="EUF17" s="2025"/>
      <c r="EUG17" s="2025"/>
      <c r="EUH17" s="2025"/>
      <c r="EUI17" s="2025"/>
      <c r="EUJ17" s="2025"/>
      <c r="EUK17" s="2025"/>
      <c r="EUL17" s="2025"/>
      <c r="EUM17" s="2025"/>
      <c r="EUN17" s="2025"/>
      <c r="EUO17" s="2025"/>
      <c r="EUP17" s="2025"/>
      <c r="EUQ17" s="2025"/>
      <c r="EUR17" s="2025"/>
      <c r="EUS17" s="2025"/>
      <c r="EUT17" s="2025"/>
      <c r="EUU17" s="2025"/>
      <c r="EUV17" s="2025"/>
      <c r="EUW17" s="2025"/>
      <c r="EUX17" s="2025"/>
      <c r="EUY17" s="2025"/>
      <c r="EUZ17" s="2025"/>
      <c r="EVA17" s="2025"/>
      <c r="EVB17" s="2025"/>
      <c r="EVC17" s="2025"/>
      <c r="EVD17" s="2025"/>
      <c r="EVE17" s="2025"/>
      <c r="EVF17" s="2025"/>
      <c r="EVG17" s="2025"/>
      <c r="EVH17" s="2025"/>
      <c r="EVI17" s="2025"/>
      <c r="EVJ17" s="2025"/>
      <c r="EVK17" s="2025"/>
      <c r="EVL17" s="2025"/>
      <c r="EVM17" s="2025"/>
      <c r="EVN17" s="2025"/>
      <c r="EVO17" s="2025"/>
      <c r="EVP17" s="2025"/>
      <c r="EVQ17" s="2025"/>
      <c r="EVR17" s="2025"/>
      <c r="EVS17" s="2025"/>
      <c r="EVT17" s="2025"/>
      <c r="EVU17" s="2025"/>
      <c r="EVV17" s="2025"/>
      <c r="EVW17" s="2025"/>
      <c r="EVX17" s="2025"/>
      <c r="EVY17" s="2025"/>
      <c r="EVZ17" s="2025"/>
      <c r="EWA17" s="2025"/>
      <c r="EWB17" s="2025"/>
      <c r="EWC17" s="2025"/>
      <c r="EWD17" s="2025"/>
      <c r="EWE17" s="2025"/>
      <c r="EWF17" s="2025"/>
      <c r="EWG17" s="2025"/>
      <c r="EWH17" s="2025"/>
      <c r="EWI17" s="2025"/>
      <c r="EWJ17" s="2025"/>
      <c r="EWK17" s="2025"/>
      <c r="EWL17" s="2025"/>
      <c r="EWM17" s="2025"/>
      <c r="EWN17" s="2025"/>
      <c r="EWO17" s="2025"/>
      <c r="EWP17" s="2025"/>
      <c r="EWQ17" s="2025"/>
      <c r="EWR17" s="2025"/>
      <c r="EWS17" s="2025"/>
      <c r="EWT17" s="2025"/>
      <c r="EWU17" s="2025"/>
      <c r="EWV17" s="2025"/>
      <c r="EWW17" s="2025"/>
      <c r="EWX17" s="2025"/>
      <c r="EWY17" s="2025"/>
      <c r="EWZ17" s="2025"/>
      <c r="EXA17" s="2025"/>
      <c r="EXB17" s="2025"/>
      <c r="EXC17" s="2025"/>
      <c r="EXD17" s="2025"/>
      <c r="EXE17" s="2025"/>
      <c r="EXF17" s="2025"/>
      <c r="EXG17" s="2025"/>
      <c r="EXH17" s="2025"/>
      <c r="EXI17" s="2025"/>
      <c r="EXJ17" s="2025"/>
      <c r="EXK17" s="2025"/>
      <c r="EXL17" s="2025"/>
      <c r="EXM17" s="2025"/>
      <c r="EXN17" s="2025"/>
      <c r="EXO17" s="2025"/>
      <c r="EXP17" s="2025"/>
      <c r="EXQ17" s="2025"/>
      <c r="EXR17" s="2025"/>
      <c r="EXS17" s="2025"/>
      <c r="EXT17" s="2025"/>
      <c r="EXU17" s="2025"/>
      <c r="EXV17" s="2025"/>
      <c r="EXW17" s="2025"/>
      <c r="EXX17" s="2025"/>
      <c r="EXY17" s="2025"/>
      <c r="EXZ17" s="2025"/>
      <c r="EYA17" s="2025"/>
      <c r="EYB17" s="2025"/>
      <c r="EYC17" s="2025"/>
      <c r="EYD17" s="2025"/>
      <c r="EYE17" s="2025"/>
      <c r="EYF17" s="2025"/>
      <c r="EYG17" s="2025"/>
      <c r="EYH17" s="2025"/>
      <c r="EYI17" s="2025"/>
      <c r="EYJ17" s="2025"/>
      <c r="EYK17" s="2025"/>
      <c r="EYL17" s="2025"/>
      <c r="EYM17" s="2025"/>
      <c r="EYN17" s="2025"/>
      <c r="EYO17" s="2025"/>
      <c r="EYP17" s="2025"/>
      <c r="EYQ17" s="2025"/>
      <c r="EYR17" s="2025"/>
      <c r="EYS17" s="2025"/>
      <c r="EYT17" s="2025"/>
      <c r="EYU17" s="2025"/>
      <c r="EYV17" s="2025"/>
      <c r="EYW17" s="2025"/>
      <c r="EYX17" s="2025"/>
      <c r="EYY17" s="2025"/>
      <c r="EYZ17" s="2025"/>
      <c r="EZA17" s="2025"/>
      <c r="EZB17" s="2025"/>
      <c r="EZC17" s="2025"/>
      <c r="EZD17" s="2025"/>
      <c r="EZE17" s="2025"/>
      <c r="EZF17" s="2025"/>
      <c r="EZG17" s="2025"/>
      <c r="EZH17" s="2025"/>
      <c r="EZI17" s="2025"/>
      <c r="EZJ17" s="2025"/>
      <c r="EZK17" s="2025"/>
      <c r="EZL17" s="2025"/>
      <c r="EZM17" s="2025"/>
      <c r="EZN17" s="2025"/>
      <c r="EZO17" s="2025"/>
      <c r="EZP17" s="2025"/>
      <c r="EZQ17" s="2025"/>
      <c r="EZR17" s="2025"/>
      <c r="EZS17" s="2025"/>
      <c r="EZT17" s="2025"/>
      <c r="EZU17" s="2025"/>
      <c r="EZV17" s="2025"/>
      <c r="EZW17" s="2025"/>
      <c r="EZX17" s="2025"/>
      <c r="EZY17" s="2025"/>
      <c r="EZZ17" s="2025"/>
      <c r="FAA17" s="2025"/>
      <c r="FAB17" s="2025"/>
      <c r="FAC17" s="2025"/>
      <c r="FAD17" s="2025"/>
      <c r="FAE17" s="2025"/>
      <c r="FAF17" s="2025"/>
      <c r="FAG17" s="2025"/>
      <c r="FAH17" s="2025"/>
      <c r="FAI17" s="2025"/>
      <c r="FAJ17" s="2025"/>
      <c r="FAK17" s="2025"/>
      <c r="FAL17" s="2025"/>
      <c r="FAM17" s="2025"/>
      <c r="FAN17" s="2025"/>
      <c r="FAO17" s="2025"/>
      <c r="FAP17" s="2025"/>
      <c r="FAQ17" s="2025"/>
      <c r="FAR17" s="2025"/>
      <c r="FAS17" s="2025"/>
      <c r="FAT17" s="2025"/>
      <c r="FAU17" s="2025"/>
      <c r="FAV17" s="2025"/>
      <c r="FAW17" s="2025"/>
      <c r="FAX17" s="2025"/>
      <c r="FAY17" s="2025"/>
      <c r="FAZ17" s="2025"/>
      <c r="FBA17" s="2025"/>
      <c r="FBB17" s="2025"/>
      <c r="FBC17" s="2025"/>
      <c r="FBD17" s="2025"/>
      <c r="FBE17" s="2025"/>
      <c r="FBF17" s="2025"/>
      <c r="FBG17" s="2025"/>
      <c r="FBH17" s="2025"/>
      <c r="FBI17" s="2025"/>
      <c r="FBJ17" s="2025"/>
      <c r="FBK17" s="2025"/>
      <c r="FBL17" s="2025"/>
      <c r="FBM17" s="2025"/>
      <c r="FBN17" s="2025"/>
      <c r="FBO17" s="2025"/>
      <c r="FBP17" s="2025"/>
      <c r="FBQ17" s="2025"/>
      <c r="FBR17" s="2025"/>
      <c r="FBS17" s="2025"/>
      <c r="FBT17" s="2025"/>
      <c r="FBU17" s="2025"/>
      <c r="FBV17" s="2025"/>
      <c r="FBW17" s="2025"/>
      <c r="FBX17" s="2025"/>
      <c r="FBY17" s="2025"/>
      <c r="FBZ17" s="2025"/>
      <c r="FCA17" s="2025"/>
      <c r="FCB17" s="2025"/>
      <c r="FCC17" s="2025"/>
      <c r="FCD17" s="2025"/>
      <c r="FCE17" s="2025"/>
      <c r="FCF17" s="2025"/>
      <c r="FCG17" s="2025"/>
      <c r="FCH17" s="2025"/>
      <c r="FCI17" s="2025"/>
      <c r="FCJ17" s="2025"/>
      <c r="FCK17" s="2025"/>
      <c r="FCL17" s="2025"/>
      <c r="FCM17" s="2025"/>
      <c r="FCN17" s="2025"/>
      <c r="FCO17" s="2025"/>
      <c r="FCP17" s="2025"/>
      <c r="FCQ17" s="2025"/>
      <c r="FCR17" s="2025"/>
      <c r="FCS17" s="2025"/>
      <c r="FCT17" s="2025"/>
      <c r="FCU17" s="2025"/>
      <c r="FCV17" s="2025"/>
      <c r="FCW17" s="2025"/>
      <c r="FCX17" s="2025"/>
      <c r="FCY17" s="2025"/>
      <c r="FCZ17" s="2025"/>
      <c r="FDA17" s="2025"/>
      <c r="FDB17" s="2025"/>
      <c r="FDC17" s="2025"/>
      <c r="FDD17" s="2025"/>
      <c r="FDE17" s="2025"/>
      <c r="FDF17" s="2025"/>
      <c r="FDG17" s="2025"/>
      <c r="FDH17" s="2025"/>
      <c r="FDI17" s="2025"/>
      <c r="FDJ17" s="2025"/>
      <c r="FDK17" s="2025"/>
      <c r="FDL17" s="2025"/>
      <c r="FDM17" s="2025"/>
      <c r="FDN17" s="2025"/>
      <c r="FDO17" s="2025"/>
      <c r="FDP17" s="2025"/>
      <c r="FDQ17" s="2025"/>
      <c r="FDR17" s="2025"/>
      <c r="FDS17" s="2025"/>
      <c r="FDT17" s="2025"/>
      <c r="FDU17" s="2025"/>
      <c r="FDV17" s="2025"/>
      <c r="FDW17" s="2025"/>
      <c r="FDX17" s="2025"/>
      <c r="FDY17" s="2025"/>
      <c r="FDZ17" s="2025"/>
      <c r="FEA17" s="2025"/>
      <c r="FEB17" s="2025"/>
      <c r="FEC17" s="2025"/>
      <c r="FED17" s="2025"/>
      <c r="FEE17" s="2025"/>
      <c r="FEF17" s="2025"/>
      <c r="FEG17" s="2025"/>
      <c r="FEH17" s="2025"/>
      <c r="FEI17" s="2025"/>
      <c r="FEJ17" s="2025"/>
      <c r="FEK17" s="2025"/>
      <c r="FEL17" s="2025"/>
      <c r="FEM17" s="2025"/>
      <c r="FEN17" s="2025"/>
      <c r="FEO17" s="2025"/>
      <c r="FEP17" s="2025"/>
      <c r="FEQ17" s="2025"/>
      <c r="FER17" s="2025"/>
      <c r="FES17" s="2025"/>
      <c r="FET17" s="2025"/>
      <c r="FEU17" s="2025"/>
      <c r="FEV17" s="2025"/>
      <c r="FEW17" s="2025"/>
      <c r="FEX17" s="2025"/>
      <c r="FEY17" s="2025"/>
      <c r="FEZ17" s="2025"/>
      <c r="FFA17" s="2025"/>
      <c r="FFB17" s="2025"/>
      <c r="FFC17" s="2025"/>
      <c r="FFD17" s="2025"/>
      <c r="FFE17" s="2025"/>
      <c r="FFF17" s="2025"/>
      <c r="FFG17" s="2025"/>
      <c r="FFH17" s="2025"/>
      <c r="FFI17" s="2025"/>
      <c r="FFJ17" s="2025"/>
      <c r="FFK17" s="2025"/>
      <c r="FFL17" s="2025"/>
      <c r="FFM17" s="2025"/>
      <c r="FFN17" s="2025"/>
      <c r="FFO17" s="2025"/>
      <c r="FFP17" s="2025"/>
      <c r="FFQ17" s="2025"/>
      <c r="FFR17" s="2025"/>
      <c r="FFS17" s="2025"/>
      <c r="FFT17" s="2025"/>
      <c r="FFU17" s="2025"/>
      <c r="FFV17" s="2025"/>
      <c r="FFW17" s="2025"/>
      <c r="FFX17" s="2025"/>
      <c r="FFY17" s="2025"/>
      <c r="FFZ17" s="2025"/>
      <c r="FGA17" s="2025"/>
      <c r="FGB17" s="2025"/>
      <c r="FGC17" s="2025"/>
      <c r="FGD17" s="2025"/>
      <c r="FGE17" s="2025"/>
      <c r="FGF17" s="2025"/>
      <c r="FGG17" s="2025"/>
      <c r="FGH17" s="2025"/>
      <c r="FGI17" s="2025"/>
      <c r="FGJ17" s="2025"/>
      <c r="FGK17" s="2025"/>
      <c r="FGL17" s="2025"/>
      <c r="FGM17" s="2025"/>
      <c r="FGN17" s="2025"/>
      <c r="FGO17" s="2025"/>
      <c r="FGP17" s="2025"/>
      <c r="FGQ17" s="2025"/>
      <c r="FGR17" s="2025"/>
      <c r="FGS17" s="2025"/>
      <c r="FGT17" s="2025"/>
      <c r="FGU17" s="2025"/>
      <c r="FGV17" s="2025"/>
      <c r="FGW17" s="2025"/>
      <c r="FGX17" s="2025"/>
      <c r="FGY17" s="2025"/>
      <c r="FGZ17" s="2025"/>
      <c r="FHA17" s="2025"/>
      <c r="FHB17" s="2025"/>
      <c r="FHC17" s="2025"/>
      <c r="FHD17" s="2025"/>
      <c r="FHE17" s="2025"/>
      <c r="FHF17" s="2025"/>
      <c r="FHG17" s="2025"/>
      <c r="FHH17" s="2025"/>
      <c r="FHI17" s="2025"/>
      <c r="FHJ17" s="2025"/>
      <c r="FHK17" s="2025"/>
      <c r="FHL17" s="2025"/>
      <c r="FHM17" s="2025"/>
      <c r="FHN17" s="2025"/>
      <c r="FHO17" s="2025"/>
      <c r="FHP17" s="2025"/>
      <c r="FHQ17" s="2025"/>
      <c r="FHR17" s="2025"/>
      <c r="FHS17" s="2025"/>
      <c r="FHT17" s="2025"/>
      <c r="FHU17" s="2025"/>
      <c r="FHV17" s="2025"/>
      <c r="FHW17" s="2025"/>
      <c r="FHX17" s="2025"/>
      <c r="FHY17" s="2025"/>
      <c r="FHZ17" s="2025"/>
      <c r="FIA17" s="2025"/>
      <c r="FIB17" s="2025"/>
      <c r="FIC17" s="2025"/>
      <c r="FID17" s="2025"/>
      <c r="FIE17" s="2025"/>
      <c r="FIF17" s="2025"/>
      <c r="FIG17" s="2025"/>
      <c r="FIH17" s="2025"/>
      <c r="FII17" s="2025"/>
      <c r="FIJ17" s="2025"/>
      <c r="FIK17" s="2025"/>
      <c r="FIL17" s="2025"/>
      <c r="FIM17" s="2025"/>
      <c r="FIN17" s="2025"/>
      <c r="FIO17" s="2025"/>
      <c r="FIP17" s="2025"/>
      <c r="FIQ17" s="2025"/>
      <c r="FIR17" s="2025"/>
      <c r="FIS17" s="2025"/>
      <c r="FIT17" s="2025"/>
      <c r="FIU17" s="2025"/>
      <c r="FIV17" s="2025"/>
      <c r="FIW17" s="2025"/>
      <c r="FIX17" s="2025"/>
      <c r="FIY17" s="2025"/>
      <c r="FIZ17" s="2025"/>
      <c r="FJA17" s="2025"/>
      <c r="FJB17" s="2025"/>
      <c r="FJC17" s="2025"/>
      <c r="FJD17" s="2025"/>
      <c r="FJE17" s="2025"/>
      <c r="FJF17" s="2025"/>
      <c r="FJG17" s="2025"/>
      <c r="FJH17" s="2025"/>
      <c r="FJI17" s="2025"/>
      <c r="FJJ17" s="2025"/>
      <c r="FJK17" s="2025"/>
      <c r="FJL17" s="2025"/>
      <c r="FJM17" s="2025"/>
      <c r="FJN17" s="2025"/>
      <c r="FJO17" s="2025"/>
      <c r="FJP17" s="2025"/>
      <c r="FJQ17" s="2025"/>
      <c r="FJR17" s="2025"/>
      <c r="FJS17" s="2025"/>
      <c r="FJT17" s="2025"/>
      <c r="FJU17" s="2025"/>
      <c r="FJV17" s="2025"/>
      <c r="FJW17" s="2025"/>
      <c r="FJX17" s="2025"/>
      <c r="FJY17" s="2025"/>
      <c r="FJZ17" s="2025"/>
      <c r="FKA17" s="2025"/>
      <c r="FKB17" s="2025"/>
      <c r="FKC17" s="2025"/>
      <c r="FKD17" s="2025"/>
      <c r="FKE17" s="2025"/>
      <c r="FKF17" s="2025"/>
      <c r="FKG17" s="2025"/>
      <c r="FKH17" s="2025"/>
      <c r="FKI17" s="2025"/>
      <c r="FKJ17" s="2025"/>
      <c r="FKK17" s="2025"/>
      <c r="FKL17" s="2025"/>
      <c r="FKM17" s="2025"/>
      <c r="FKN17" s="2025"/>
      <c r="FKO17" s="2025"/>
      <c r="FKP17" s="2025"/>
      <c r="FKQ17" s="2025"/>
      <c r="FKR17" s="2025"/>
      <c r="FKS17" s="2025"/>
      <c r="FKT17" s="2025"/>
      <c r="FKU17" s="2025"/>
      <c r="FKV17" s="2025"/>
      <c r="FKW17" s="2025"/>
      <c r="FKX17" s="2025"/>
      <c r="FKY17" s="2025"/>
      <c r="FKZ17" s="2025"/>
      <c r="FLA17" s="2025"/>
      <c r="FLB17" s="2025"/>
      <c r="FLC17" s="2025"/>
      <c r="FLD17" s="2025"/>
      <c r="FLE17" s="2025"/>
      <c r="FLF17" s="2025"/>
      <c r="FLG17" s="2025"/>
      <c r="FLH17" s="2025"/>
      <c r="FLI17" s="2025"/>
      <c r="FLJ17" s="2025"/>
      <c r="FLK17" s="2025"/>
      <c r="FLL17" s="2025"/>
      <c r="FLM17" s="2025"/>
      <c r="FLN17" s="2025"/>
      <c r="FLO17" s="2025"/>
      <c r="FLP17" s="2025"/>
      <c r="FLQ17" s="2025"/>
      <c r="FLR17" s="2025"/>
      <c r="FLS17" s="2025"/>
      <c r="FLT17" s="2025"/>
      <c r="FLU17" s="2025"/>
      <c r="FLV17" s="2025"/>
      <c r="FLW17" s="2025"/>
      <c r="FLX17" s="2025"/>
      <c r="FLY17" s="2025"/>
      <c r="FLZ17" s="2025"/>
      <c r="FMA17" s="2025"/>
      <c r="FMB17" s="2025"/>
      <c r="FMC17" s="2025"/>
      <c r="FMD17" s="2025"/>
      <c r="FME17" s="2025"/>
      <c r="FMF17" s="2025"/>
      <c r="FMG17" s="2025"/>
      <c r="FMH17" s="2025"/>
      <c r="FMI17" s="2025"/>
      <c r="FMJ17" s="2025"/>
      <c r="FMK17" s="2025"/>
      <c r="FML17" s="2025"/>
      <c r="FMM17" s="2025"/>
      <c r="FMN17" s="2025"/>
      <c r="FMO17" s="2025"/>
      <c r="FMP17" s="2025"/>
      <c r="FMQ17" s="2025"/>
      <c r="FMR17" s="2025"/>
      <c r="FMS17" s="2025"/>
      <c r="FMT17" s="2025"/>
      <c r="FMU17" s="2025"/>
      <c r="FMV17" s="2025"/>
      <c r="FMW17" s="2025"/>
      <c r="FMX17" s="2025"/>
      <c r="FMY17" s="2025"/>
      <c r="FMZ17" s="2025"/>
      <c r="FNA17" s="2025"/>
      <c r="FNB17" s="2025"/>
      <c r="FNC17" s="2025"/>
      <c r="FND17" s="2025"/>
      <c r="FNE17" s="2025"/>
      <c r="FNF17" s="2025"/>
      <c r="FNG17" s="2025"/>
      <c r="FNH17" s="2025"/>
      <c r="FNI17" s="2025"/>
      <c r="FNJ17" s="2025"/>
      <c r="FNK17" s="2025"/>
      <c r="FNL17" s="2025"/>
      <c r="FNM17" s="2025"/>
      <c r="FNN17" s="2025"/>
      <c r="FNO17" s="2025"/>
      <c r="FNP17" s="2025"/>
      <c r="FNQ17" s="2025"/>
      <c r="FNR17" s="2025"/>
      <c r="FNS17" s="2025"/>
      <c r="FNT17" s="2025"/>
      <c r="FNU17" s="2025"/>
      <c r="FNV17" s="2025"/>
      <c r="FNW17" s="2025"/>
      <c r="FNX17" s="2025"/>
      <c r="FNY17" s="2025"/>
      <c r="FNZ17" s="2025"/>
      <c r="FOA17" s="2025"/>
      <c r="FOB17" s="2025"/>
      <c r="FOC17" s="2025"/>
      <c r="FOD17" s="2025"/>
      <c r="FOE17" s="2025"/>
      <c r="FOF17" s="2025"/>
      <c r="FOG17" s="2025"/>
      <c r="FOH17" s="2025"/>
      <c r="FOI17" s="2025"/>
      <c r="FOJ17" s="2025"/>
      <c r="FOK17" s="2025"/>
      <c r="FOL17" s="2025"/>
      <c r="FOM17" s="2025"/>
      <c r="FON17" s="2025"/>
      <c r="FOO17" s="2025"/>
      <c r="FOP17" s="2025"/>
      <c r="FOQ17" s="2025"/>
      <c r="FOR17" s="2025"/>
      <c r="FOS17" s="2025"/>
      <c r="FOT17" s="2025"/>
      <c r="FOU17" s="2025"/>
      <c r="FOV17" s="2025"/>
      <c r="FOW17" s="2025"/>
      <c r="FOX17" s="2025"/>
      <c r="FOY17" s="2025"/>
      <c r="FOZ17" s="2025"/>
      <c r="FPA17" s="2025"/>
      <c r="FPB17" s="2025"/>
      <c r="FPC17" s="2025"/>
      <c r="FPD17" s="2025"/>
      <c r="FPE17" s="2025"/>
      <c r="FPF17" s="2025"/>
      <c r="FPG17" s="2025"/>
      <c r="FPH17" s="2025"/>
      <c r="FPI17" s="2025"/>
      <c r="FPJ17" s="2025"/>
      <c r="FPK17" s="2025"/>
      <c r="FPL17" s="2025"/>
      <c r="FPM17" s="2025"/>
      <c r="FPN17" s="2025"/>
      <c r="FPO17" s="2025"/>
      <c r="FPP17" s="2025"/>
      <c r="FPQ17" s="2025"/>
      <c r="FPR17" s="2025"/>
      <c r="FPS17" s="2025"/>
      <c r="FPT17" s="2025"/>
      <c r="FPU17" s="2025"/>
      <c r="FPV17" s="2025"/>
      <c r="FPW17" s="2025"/>
      <c r="FPX17" s="2025"/>
      <c r="FPY17" s="2025"/>
      <c r="FPZ17" s="2025"/>
      <c r="FQA17" s="2025"/>
      <c r="FQB17" s="2025"/>
      <c r="FQC17" s="2025"/>
      <c r="FQD17" s="2025"/>
      <c r="FQE17" s="2025"/>
      <c r="FQF17" s="2025"/>
      <c r="FQG17" s="2025"/>
      <c r="FQH17" s="2025"/>
      <c r="FQI17" s="2025"/>
      <c r="FQJ17" s="2025"/>
      <c r="FQK17" s="2025"/>
      <c r="FQL17" s="2025"/>
      <c r="FQM17" s="2025"/>
      <c r="FQN17" s="2025"/>
      <c r="FQO17" s="2025"/>
      <c r="FQP17" s="2025"/>
      <c r="FQQ17" s="2025"/>
      <c r="FQR17" s="2025"/>
      <c r="FQS17" s="2025"/>
      <c r="FQT17" s="2025"/>
      <c r="FQU17" s="2025"/>
      <c r="FQV17" s="2025"/>
      <c r="FQW17" s="2025"/>
      <c r="FQX17" s="2025"/>
      <c r="FQY17" s="2025"/>
      <c r="FQZ17" s="2025"/>
      <c r="FRA17" s="2025"/>
      <c r="FRB17" s="2025"/>
      <c r="FRC17" s="2025"/>
      <c r="FRD17" s="2025"/>
      <c r="FRE17" s="2025"/>
      <c r="FRF17" s="2025"/>
      <c r="FRG17" s="2025"/>
      <c r="FRH17" s="2025"/>
      <c r="FRI17" s="2025"/>
      <c r="FRJ17" s="2025"/>
      <c r="FRK17" s="2025"/>
      <c r="FRL17" s="2025"/>
      <c r="FRM17" s="2025"/>
      <c r="FRN17" s="2025"/>
      <c r="FRO17" s="2025"/>
      <c r="FRP17" s="2025"/>
      <c r="FRQ17" s="2025"/>
      <c r="FRR17" s="2025"/>
      <c r="FRS17" s="2025"/>
      <c r="FRT17" s="2025"/>
      <c r="FRU17" s="2025"/>
      <c r="FRV17" s="2025"/>
      <c r="FRW17" s="2025"/>
      <c r="FRX17" s="2025"/>
      <c r="FRY17" s="2025"/>
      <c r="FRZ17" s="2025"/>
      <c r="FSA17" s="2025"/>
      <c r="FSB17" s="2025"/>
      <c r="FSC17" s="2025"/>
      <c r="FSD17" s="2025"/>
      <c r="FSE17" s="2025"/>
      <c r="FSF17" s="2025"/>
      <c r="FSG17" s="2025"/>
      <c r="FSH17" s="2025"/>
      <c r="FSI17" s="2025"/>
      <c r="FSJ17" s="2025"/>
      <c r="FSK17" s="2025"/>
      <c r="FSL17" s="2025"/>
      <c r="FSM17" s="2025"/>
      <c r="FSN17" s="2025"/>
      <c r="FSO17" s="2025"/>
      <c r="FSP17" s="2025"/>
      <c r="FSQ17" s="2025"/>
      <c r="FSR17" s="2025"/>
      <c r="FSS17" s="2025"/>
      <c r="FST17" s="2025"/>
      <c r="FSU17" s="2025"/>
      <c r="FSV17" s="2025"/>
      <c r="FSW17" s="2025"/>
      <c r="FSX17" s="2025"/>
      <c r="FSY17" s="2025"/>
      <c r="FSZ17" s="2025"/>
      <c r="FTA17" s="2025"/>
      <c r="FTB17" s="2025"/>
      <c r="FTC17" s="2025"/>
      <c r="FTD17" s="2025"/>
      <c r="FTE17" s="2025"/>
      <c r="FTF17" s="2025"/>
      <c r="FTG17" s="2025"/>
      <c r="FTH17" s="2025"/>
      <c r="FTI17" s="2025"/>
      <c r="FTJ17" s="2025"/>
      <c r="FTK17" s="2025"/>
      <c r="FTL17" s="2025"/>
      <c r="FTM17" s="2025"/>
      <c r="FTN17" s="2025"/>
      <c r="FTO17" s="2025"/>
      <c r="FTP17" s="2025"/>
      <c r="FTQ17" s="2025"/>
      <c r="FTR17" s="2025"/>
      <c r="FTS17" s="2025"/>
      <c r="FTT17" s="2025"/>
      <c r="FTU17" s="2025"/>
      <c r="FTV17" s="2025"/>
      <c r="FTW17" s="2025"/>
      <c r="FTX17" s="2025"/>
      <c r="FTY17" s="2025"/>
      <c r="FTZ17" s="2025"/>
      <c r="FUA17" s="2025"/>
      <c r="FUB17" s="2025"/>
      <c r="FUC17" s="2025"/>
      <c r="FUD17" s="2025"/>
      <c r="FUE17" s="2025"/>
      <c r="FUF17" s="2025"/>
      <c r="FUG17" s="2025"/>
      <c r="FUH17" s="2025"/>
      <c r="FUI17" s="2025"/>
      <c r="FUJ17" s="2025"/>
      <c r="FUK17" s="2025"/>
      <c r="FUL17" s="2025"/>
      <c r="FUM17" s="2025"/>
      <c r="FUN17" s="2025"/>
      <c r="FUO17" s="2025"/>
      <c r="FUP17" s="2025"/>
      <c r="FUQ17" s="2025"/>
      <c r="FUR17" s="2025"/>
      <c r="FUS17" s="2025"/>
      <c r="FUT17" s="2025"/>
      <c r="FUU17" s="2025"/>
      <c r="FUV17" s="2025"/>
      <c r="FUW17" s="2025"/>
      <c r="FUX17" s="2025"/>
      <c r="FUY17" s="2025"/>
      <c r="FUZ17" s="2025"/>
      <c r="FVA17" s="2025"/>
      <c r="FVB17" s="2025"/>
      <c r="FVC17" s="2025"/>
      <c r="FVD17" s="2025"/>
      <c r="FVE17" s="2025"/>
      <c r="FVF17" s="2025"/>
      <c r="FVG17" s="2025"/>
      <c r="FVH17" s="2025"/>
      <c r="FVI17" s="2025"/>
      <c r="FVJ17" s="2025"/>
      <c r="FVK17" s="2025"/>
      <c r="FVL17" s="2025"/>
      <c r="FVM17" s="2025"/>
      <c r="FVN17" s="2025"/>
      <c r="FVO17" s="2025"/>
      <c r="FVP17" s="2025"/>
      <c r="FVQ17" s="2025"/>
      <c r="FVR17" s="2025"/>
      <c r="FVS17" s="2025"/>
      <c r="FVT17" s="2025"/>
      <c r="FVU17" s="2025"/>
      <c r="FVV17" s="2025"/>
      <c r="FVW17" s="2025"/>
      <c r="FVX17" s="2025"/>
      <c r="FVY17" s="2025"/>
      <c r="FVZ17" s="2025"/>
      <c r="FWA17" s="2025"/>
      <c r="FWB17" s="2025"/>
      <c r="FWC17" s="2025"/>
      <c r="FWD17" s="2025"/>
      <c r="FWE17" s="2025"/>
      <c r="FWF17" s="2025"/>
      <c r="FWG17" s="2025"/>
      <c r="FWH17" s="2025"/>
      <c r="FWI17" s="2025"/>
      <c r="FWJ17" s="2025"/>
      <c r="FWK17" s="2025"/>
      <c r="FWL17" s="2025"/>
      <c r="FWM17" s="2025"/>
      <c r="FWN17" s="2025"/>
      <c r="FWO17" s="2025"/>
      <c r="FWP17" s="2025"/>
      <c r="FWQ17" s="2025"/>
      <c r="FWR17" s="2025"/>
      <c r="FWS17" s="2025"/>
      <c r="FWT17" s="2025"/>
      <c r="FWU17" s="2025"/>
      <c r="FWV17" s="2025"/>
      <c r="FWW17" s="2025"/>
      <c r="FWX17" s="2025"/>
      <c r="FWY17" s="2025"/>
      <c r="FWZ17" s="2025"/>
      <c r="FXA17" s="2025"/>
      <c r="FXB17" s="2025"/>
      <c r="FXC17" s="2025"/>
      <c r="FXD17" s="2025"/>
      <c r="FXE17" s="2025"/>
      <c r="FXF17" s="2025"/>
      <c r="FXG17" s="2025"/>
      <c r="FXH17" s="2025"/>
      <c r="FXI17" s="2025"/>
      <c r="FXJ17" s="2025"/>
      <c r="FXK17" s="2025"/>
      <c r="FXL17" s="2025"/>
      <c r="FXM17" s="2025"/>
      <c r="FXN17" s="2025"/>
      <c r="FXO17" s="2025"/>
      <c r="FXP17" s="2025"/>
      <c r="FXQ17" s="2025"/>
      <c r="FXR17" s="2025"/>
      <c r="FXS17" s="2025"/>
      <c r="FXT17" s="2025"/>
      <c r="FXU17" s="2025"/>
      <c r="FXV17" s="2025"/>
      <c r="FXW17" s="2025"/>
      <c r="FXX17" s="2025"/>
      <c r="FXY17" s="2025"/>
      <c r="FXZ17" s="2025"/>
      <c r="FYA17" s="2025"/>
      <c r="FYB17" s="2025"/>
      <c r="FYC17" s="2025"/>
      <c r="FYD17" s="2025"/>
      <c r="FYE17" s="2025"/>
      <c r="FYF17" s="2025"/>
      <c r="FYG17" s="2025"/>
      <c r="FYH17" s="2025"/>
      <c r="FYI17" s="2025"/>
      <c r="FYJ17" s="2025"/>
      <c r="FYK17" s="2025"/>
      <c r="FYL17" s="2025"/>
      <c r="FYM17" s="2025"/>
      <c r="FYN17" s="2025"/>
      <c r="FYO17" s="2025"/>
      <c r="FYP17" s="2025"/>
      <c r="FYQ17" s="2025"/>
      <c r="FYR17" s="2025"/>
      <c r="FYS17" s="2025"/>
      <c r="FYT17" s="2025"/>
      <c r="FYU17" s="2025"/>
      <c r="FYV17" s="2025"/>
      <c r="FYW17" s="2025"/>
      <c r="FYX17" s="2025"/>
      <c r="FYY17" s="2025"/>
      <c r="FYZ17" s="2025"/>
      <c r="FZA17" s="2025"/>
      <c r="FZB17" s="2025"/>
      <c r="FZC17" s="2025"/>
      <c r="FZD17" s="2025"/>
      <c r="FZE17" s="2025"/>
      <c r="FZF17" s="2025"/>
      <c r="FZG17" s="2025"/>
      <c r="FZH17" s="2025"/>
      <c r="FZI17" s="2025"/>
      <c r="FZJ17" s="2025"/>
      <c r="FZK17" s="2025"/>
      <c r="FZL17" s="2025"/>
      <c r="FZM17" s="2025"/>
      <c r="FZN17" s="2025"/>
      <c r="FZO17" s="2025"/>
      <c r="FZP17" s="2025"/>
      <c r="FZQ17" s="2025"/>
      <c r="FZR17" s="2025"/>
      <c r="FZS17" s="2025"/>
      <c r="FZT17" s="2025"/>
      <c r="FZU17" s="2025"/>
      <c r="FZV17" s="2025"/>
      <c r="FZW17" s="2025"/>
      <c r="FZX17" s="2025"/>
      <c r="FZY17" s="2025"/>
      <c r="FZZ17" s="2025"/>
      <c r="GAA17" s="2025"/>
      <c r="GAB17" s="2025"/>
      <c r="GAC17" s="2025"/>
      <c r="GAD17" s="2025"/>
      <c r="GAE17" s="2025"/>
      <c r="GAF17" s="2025"/>
      <c r="GAG17" s="2025"/>
      <c r="GAH17" s="2025"/>
      <c r="GAI17" s="2025"/>
      <c r="GAJ17" s="2025"/>
      <c r="GAK17" s="2025"/>
      <c r="GAL17" s="2025"/>
      <c r="GAM17" s="2025"/>
      <c r="GAN17" s="2025"/>
      <c r="GAO17" s="2025"/>
      <c r="GAP17" s="2025"/>
      <c r="GAQ17" s="2025"/>
      <c r="GAR17" s="2025"/>
      <c r="GAS17" s="2025"/>
      <c r="GAT17" s="2025"/>
      <c r="GAU17" s="2025"/>
      <c r="GAV17" s="2025"/>
      <c r="GAW17" s="2025"/>
      <c r="GAX17" s="2025"/>
      <c r="GAY17" s="2025"/>
      <c r="GAZ17" s="2025"/>
      <c r="GBA17" s="2025"/>
      <c r="GBB17" s="2025"/>
      <c r="GBC17" s="2025"/>
      <c r="GBD17" s="2025"/>
      <c r="GBE17" s="2025"/>
      <c r="GBF17" s="2025"/>
      <c r="GBG17" s="2025"/>
      <c r="GBH17" s="2025"/>
      <c r="GBI17" s="2025"/>
      <c r="GBJ17" s="2025"/>
      <c r="GBK17" s="2025"/>
      <c r="GBL17" s="2025"/>
      <c r="GBM17" s="2025"/>
      <c r="GBN17" s="2025"/>
      <c r="GBO17" s="2025"/>
      <c r="GBP17" s="2025"/>
      <c r="GBQ17" s="2025"/>
      <c r="GBR17" s="2025"/>
      <c r="GBS17" s="2025"/>
      <c r="GBT17" s="2025"/>
      <c r="GBU17" s="2025"/>
      <c r="GBV17" s="2025"/>
      <c r="GBW17" s="2025"/>
      <c r="GBX17" s="2025"/>
      <c r="GBY17" s="2025"/>
      <c r="GBZ17" s="2025"/>
      <c r="GCA17" s="2025"/>
      <c r="GCB17" s="2025"/>
      <c r="GCC17" s="2025"/>
      <c r="GCD17" s="2025"/>
      <c r="GCE17" s="2025"/>
      <c r="GCF17" s="2025"/>
      <c r="GCG17" s="2025"/>
      <c r="GCH17" s="2025"/>
      <c r="GCI17" s="2025"/>
      <c r="GCJ17" s="2025"/>
      <c r="GCK17" s="2025"/>
      <c r="GCL17" s="2025"/>
      <c r="GCM17" s="2025"/>
      <c r="GCN17" s="2025"/>
      <c r="GCO17" s="2025"/>
      <c r="GCP17" s="2025"/>
      <c r="GCQ17" s="2025"/>
      <c r="GCR17" s="2025"/>
      <c r="GCS17" s="2025"/>
      <c r="GCT17" s="2025"/>
      <c r="GCU17" s="2025"/>
      <c r="GCV17" s="2025"/>
      <c r="GCW17" s="2025"/>
      <c r="GCX17" s="2025"/>
      <c r="GCY17" s="2025"/>
      <c r="GCZ17" s="2025"/>
      <c r="GDA17" s="2025"/>
      <c r="GDB17" s="2025"/>
      <c r="GDC17" s="2025"/>
      <c r="GDD17" s="2025"/>
      <c r="GDE17" s="2025"/>
      <c r="GDF17" s="2025"/>
      <c r="GDG17" s="2025"/>
      <c r="GDH17" s="2025"/>
      <c r="GDI17" s="2025"/>
      <c r="GDJ17" s="2025"/>
      <c r="GDK17" s="2025"/>
      <c r="GDL17" s="2025"/>
      <c r="GDM17" s="2025"/>
      <c r="GDN17" s="2025"/>
      <c r="GDO17" s="2025"/>
      <c r="GDP17" s="2025"/>
      <c r="GDQ17" s="2025"/>
      <c r="GDR17" s="2025"/>
      <c r="GDS17" s="2025"/>
      <c r="GDT17" s="2025"/>
      <c r="GDU17" s="2025"/>
      <c r="GDV17" s="2025"/>
      <c r="GDW17" s="2025"/>
      <c r="GDX17" s="2025"/>
      <c r="GDY17" s="2025"/>
      <c r="GDZ17" s="2025"/>
      <c r="GEA17" s="2025"/>
      <c r="GEB17" s="2025"/>
      <c r="GEC17" s="2025"/>
      <c r="GED17" s="2025"/>
      <c r="GEE17" s="2025"/>
      <c r="GEF17" s="2025"/>
      <c r="GEG17" s="2025"/>
      <c r="GEH17" s="2025"/>
      <c r="GEI17" s="2025"/>
      <c r="GEJ17" s="2025"/>
      <c r="GEK17" s="2025"/>
      <c r="GEL17" s="2025"/>
      <c r="GEM17" s="2025"/>
      <c r="GEN17" s="2025"/>
      <c r="GEO17" s="2025"/>
      <c r="GEP17" s="2025"/>
      <c r="GEQ17" s="2025"/>
      <c r="GER17" s="2025"/>
      <c r="GES17" s="2025"/>
      <c r="GET17" s="2025"/>
      <c r="GEU17" s="2025"/>
      <c r="GEV17" s="2025"/>
      <c r="GEW17" s="2025"/>
      <c r="GEX17" s="2025"/>
      <c r="GEY17" s="2025"/>
      <c r="GEZ17" s="2025"/>
      <c r="GFA17" s="2025"/>
      <c r="GFB17" s="2025"/>
      <c r="GFC17" s="2025"/>
      <c r="GFD17" s="2025"/>
      <c r="GFE17" s="2025"/>
      <c r="GFF17" s="2025"/>
      <c r="GFG17" s="2025"/>
      <c r="GFH17" s="2025"/>
      <c r="GFI17" s="2025"/>
      <c r="GFJ17" s="2025"/>
      <c r="GFK17" s="2025"/>
      <c r="GFL17" s="2025"/>
      <c r="GFM17" s="2025"/>
      <c r="GFN17" s="2025"/>
      <c r="GFO17" s="2025"/>
      <c r="GFP17" s="2025"/>
      <c r="GFQ17" s="2025"/>
      <c r="GFR17" s="2025"/>
      <c r="GFS17" s="2025"/>
      <c r="GFT17" s="2025"/>
      <c r="GFU17" s="2025"/>
      <c r="GFV17" s="2025"/>
      <c r="GFW17" s="2025"/>
      <c r="GFX17" s="2025"/>
      <c r="GFY17" s="2025"/>
      <c r="GFZ17" s="2025"/>
      <c r="GGA17" s="2025"/>
      <c r="GGB17" s="2025"/>
      <c r="GGC17" s="2025"/>
      <c r="GGD17" s="2025"/>
      <c r="GGE17" s="2025"/>
      <c r="GGF17" s="2025"/>
      <c r="GGG17" s="2025"/>
      <c r="GGH17" s="2025"/>
      <c r="GGI17" s="2025"/>
      <c r="GGJ17" s="2025"/>
      <c r="GGK17" s="2025"/>
      <c r="GGL17" s="2025"/>
      <c r="GGM17" s="2025"/>
      <c r="GGN17" s="2025"/>
      <c r="GGO17" s="2025"/>
      <c r="GGP17" s="2025"/>
      <c r="GGQ17" s="2025"/>
      <c r="GGR17" s="2025"/>
      <c r="GGS17" s="2025"/>
      <c r="GGT17" s="2025"/>
      <c r="GGU17" s="2025"/>
      <c r="GGV17" s="2025"/>
      <c r="GGW17" s="2025"/>
      <c r="GGX17" s="2025"/>
      <c r="GGY17" s="2025"/>
      <c r="GGZ17" s="2025"/>
      <c r="GHA17" s="2025"/>
      <c r="GHB17" s="2025"/>
      <c r="GHC17" s="2025"/>
      <c r="GHD17" s="2025"/>
      <c r="GHE17" s="2025"/>
      <c r="GHF17" s="2025"/>
      <c r="GHG17" s="2025"/>
      <c r="GHH17" s="2025"/>
      <c r="GHI17" s="2025"/>
      <c r="GHJ17" s="2025"/>
      <c r="GHK17" s="2025"/>
      <c r="GHL17" s="2025"/>
      <c r="GHM17" s="2025"/>
      <c r="GHN17" s="2025"/>
      <c r="GHO17" s="2025"/>
      <c r="GHP17" s="2025"/>
      <c r="GHQ17" s="2025"/>
      <c r="GHR17" s="2025"/>
      <c r="GHS17" s="2025"/>
      <c r="GHT17" s="2025"/>
      <c r="GHU17" s="2025"/>
      <c r="GHV17" s="2025"/>
      <c r="GHW17" s="2025"/>
      <c r="GHX17" s="2025"/>
      <c r="GHY17" s="2025"/>
      <c r="GHZ17" s="2025"/>
      <c r="GIA17" s="2025"/>
      <c r="GIB17" s="2025"/>
      <c r="GIC17" s="2025"/>
      <c r="GID17" s="2025"/>
      <c r="GIE17" s="2025"/>
      <c r="GIF17" s="2025"/>
      <c r="GIG17" s="2025"/>
      <c r="GIH17" s="2025"/>
      <c r="GII17" s="2025"/>
      <c r="GIJ17" s="2025"/>
      <c r="GIK17" s="2025"/>
      <c r="GIL17" s="2025"/>
      <c r="GIM17" s="2025"/>
      <c r="GIN17" s="2025"/>
      <c r="GIO17" s="2025"/>
      <c r="GIP17" s="2025"/>
      <c r="GIQ17" s="2025"/>
      <c r="GIR17" s="2025"/>
      <c r="GIS17" s="2025"/>
      <c r="GIT17" s="2025"/>
      <c r="GIU17" s="2025"/>
      <c r="GIV17" s="2025"/>
      <c r="GIW17" s="2025"/>
      <c r="GIX17" s="2025"/>
      <c r="GIY17" s="2025"/>
      <c r="GIZ17" s="2025"/>
      <c r="GJA17" s="2025"/>
      <c r="GJB17" s="2025"/>
      <c r="GJC17" s="2025"/>
      <c r="GJD17" s="2025"/>
      <c r="GJE17" s="2025"/>
      <c r="GJF17" s="2025"/>
      <c r="GJG17" s="2025"/>
      <c r="GJH17" s="2025"/>
      <c r="GJI17" s="2025"/>
      <c r="GJJ17" s="2025"/>
      <c r="GJK17" s="2025"/>
      <c r="GJL17" s="2025"/>
      <c r="GJM17" s="2025"/>
      <c r="GJN17" s="2025"/>
      <c r="GJO17" s="2025"/>
      <c r="GJP17" s="2025"/>
      <c r="GJQ17" s="2025"/>
      <c r="GJR17" s="2025"/>
      <c r="GJS17" s="2025"/>
      <c r="GJT17" s="2025"/>
      <c r="GJU17" s="2025"/>
      <c r="GJV17" s="2025"/>
      <c r="GJW17" s="2025"/>
      <c r="GJX17" s="2025"/>
      <c r="GJY17" s="2025"/>
      <c r="GJZ17" s="2025"/>
      <c r="GKA17" s="2025"/>
      <c r="GKB17" s="2025"/>
      <c r="GKC17" s="2025"/>
      <c r="GKD17" s="2025"/>
      <c r="GKE17" s="2025"/>
      <c r="GKF17" s="2025"/>
      <c r="GKG17" s="2025"/>
      <c r="GKH17" s="2025"/>
      <c r="GKI17" s="2025"/>
      <c r="GKJ17" s="2025"/>
      <c r="GKK17" s="2025"/>
      <c r="GKL17" s="2025"/>
      <c r="GKM17" s="2025"/>
      <c r="GKN17" s="2025"/>
      <c r="GKO17" s="2025"/>
      <c r="GKP17" s="2025"/>
      <c r="GKQ17" s="2025"/>
      <c r="GKR17" s="2025"/>
      <c r="GKS17" s="2025"/>
      <c r="GKT17" s="2025"/>
      <c r="GKU17" s="2025"/>
      <c r="GKV17" s="2025"/>
      <c r="GKW17" s="2025"/>
      <c r="GKX17" s="2025"/>
      <c r="GKY17" s="2025"/>
      <c r="GKZ17" s="2025"/>
      <c r="GLA17" s="2025"/>
      <c r="GLB17" s="2025"/>
      <c r="GLC17" s="2025"/>
      <c r="GLD17" s="2025"/>
      <c r="GLE17" s="2025"/>
      <c r="GLF17" s="2025"/>
      <c r="GLG17" s="2025"/>
      <c r="GLH17" s="2025"/>
      <c r="GLI17" s="2025"/>
      <c r="GLJ17" s="2025"/>
      <c r="GLK17" s="2025"/>
      <c r="GLL17" s="2025"/>
      <c r="GLM17" s="2025"/>
      <c r="GLN17" s="2025"/>
      <c r="GLO17" s="2025"/>
      <c r="GLP17" s="2025"/>
      <c r="GLQ17" s="2025"/>
      <c r="GLR17" s="2025"/>
      <c r="GLS17" s="2025"/>
      <c r="GLT17" s="2025"/>
      <c r="GLU17" s="2025"/>
      <c r="GLV17" s="2025"/>
      <c r="GLW17" s="2025"/>
      <c r="GLX17" s="2025"/>
      <c r="GLY17" s="2025"/>
      <c r="GLZ17" s="2025"/>
      <c r="GMA17" s="2025"/>
      <c r="GMB17" s="2025"/>
      <c r="GMC17" s="2025"/>
      <c r="GMD17" s="2025"/>
      <c r="GME17" s="2025"/>
      <c r="GMF17" s="2025"/>
      <c r="GMG17" s="2025"/>
      <c r="GMH17" s="2025"/>
      <c r="GMI17" s="2025"/>
      <c r="GMJ17" s="2025"/>
      <c r="GMK17" s="2025"/>
      <c r="GML17" s="2025"/>
      <c r="GMM17" s="2025"/>
      <c r="GMN17" s="2025"/>
      <c r="GMO17" s="2025"/>
      <c r="GMP17" s="2025"/>
      <c r="GMQ17" s="2025"/>
      <c r="GMR17" s="2025"/>
      <c r="GMS17" s="2025"/>
      <c r="GMT17" s="2025"/>
      <c r="GMU17" s="2025"/>
      <c r="GMV17" s="2025"/>
      <c r="GMW17" s="2025"/>
      <c r="GMX17" s="2025"/>
      <c r="GMY17" s="2025"/>
      <c r="GMZ17" s="2025"/>
      <c r="GNA17" s="2025"/>
      <c r="GNB17" s="2025"/>
      <c r="GNC17" s="2025"/>
      <c r="GND17" s="2025"/>
      <c r="GNE17" s="2025"/>
      <c r="GNF17" s="2025"/>
      <c r="GNG17" s="2025"/>
      <c r="GNH17" s="2025"/>
      <c r="GNI17" s="2025"/>
      <c r="GNJ17" s="2025"/>
      <c r="GNK17" s="2025"/>
      <c r="GNL17" s="2025"/>
      <c r="GNM17" s="2025"/>
      <c r="GNN17" s="2025"/>
      <c r="GNO17" s="2025"/>
      <c r="GNP17" s="2025"/>
      <c r="GNQ17" s="2025"/>
      <c r="GNR17" s="2025"/>
      <c r="GNS17" s="2025"/>
      <c r="GNT17" s="2025"/>
      <c r="GNU17" s="2025"/>
      <c r="GNV17" s="2025"/>
      <c r="GNW17" s="2025"/>
      <c r="GNX17" s="2025"/>
      <c r="GNY17" s="2025"/>
      <c r="GNZ17" s="2025"/>
      <c r="GOA17" s="2025"/>
      <c r="GOB17" s="2025"/>
      <c r="GOC17" s="2025"/>
      <c r="GOD17" s="2025"/>
      <c r="GOE17" s="2025"/>
      <c r="GOF17" s="2025"/>
      <c r="GOG17" s="2025"/>
      <c r="GOH17" s="2025"/>
      <c r="GOI17" s="2025"/>
      <c r="GOJ17" s="2025"/>
      <c r="GOK17" s="2025"/>
      <c r="GOL17" s="2025"/>
      <c r="GOM17" s="2025"/>
      <c r="GON17" s="2025"/>
      <c r="GOO17" s="2025"/>
      <c r="GOP17" s="2025"/>
      <c r="GOQ17" s="2025"/>
      <c r="GOR17" s="2025"/>
      <c r="GOS17" s="2025"/>
      <c r="GOT17" s="2025"/>
      <c r="GOU17" s="2025"/>
      <c r="GOV17" s="2025"/>
      <c r="GOW17" s="2025"/>
      <c r="GOX17" s="2025"/>
      <c r="GOY17" s="2025"/>
      <c r="GOZ17" s="2025"/>
      <c r="GPA17" s="2025"/>
      <c r="GPB17" s="2025"/>
      <c r="GPC17" s="2025"/>
      <c r="GPD17" s="2025"/>
      <c r="GPE17" s="2025"/>
      <c r="GPF17" s="2025"/>
      <c r="GPG17" s="2025"/>
      <c r="GPH17" s="2025"/>
      <c r="GPI17" s="2025"/>
      <c r="GPJ17" s="2025"/>
      <c r="GPK17" s="2025"/>
      <c r="GPL17" s="2025"/>
      <c r="GPM17" s="2025"/>
      <c r="GPN17" s="2025"/>
      <c r="GPO17" s="2025"/>
      <c r="GPP17" s="2025"/>
      <c r="GPQ17" s="2025"/>
      <c r="GPR17" s="2025"/>
      <c r="GPS17" s="2025"/>
      <c r="GPT17" s="2025"/>
      <c r="GPU17" s="2025"/>
      <c r="GPV17" s="2025"/>
      <c r="GPW17" s="2025"/>
      <c r="GPX17" s="2025"/>
      <c r="GPY17" s="2025"/>
      <c r="GPZ17" s="2025"/>
      <c r="GQA17" s="2025"/>
      <c r="GQB17" s="2025"/>
      <c r="GQC17" s="2025"/>
      <c r="GQD17" s="2025"/>
      <c r="GQE17" s="2025"/>
      <c r="GQF17" s="2025"/>
      <c r="GQG17" s="2025"/>
      <c r="GQH17" s="2025"/>
      <c r="GQI17" s="2025"/>
      <c r="GQJ17" s="2025"/>
      <c r="GQK17" s="2025"/>
      <c r="GQL17" s="2025"/>
      <c r="GQM17" s="2025"/>
      <c r="GQN17" s="2025"/>
      <c r="GQO17" s="2025"/>
      <c r="GQP17" s="2025"/>
      <c r="GQQ17" s="2025"/>
      <c r="GQR17" s="2025"/>
      <c r="GQS17" s="2025"/>
      <c r="GQT17" s="2025"/>
      <c r="GQU17" s="2025"/>
      <c r="GQV17" s="2025"/>
      <c r="GQW17" s="2025"/>
      <c r="GQX17" s="2025"/>
      <c r="GQY17" s="2025"/>
      <c r="GQZ17" s="2025"/>
      <c r="GRA17" s="2025"/>
      <c r="GRB17" s="2025"/>
      <c r="GRC17" s="2025"/>
      <c r="GRD17" s="2025"/>
      <c r="GRE17" s="2025"/>
      <c r="GRF17" s="2025"/>
      <c r="GRG17" s="2025"/>
      <c r="GRH17" s="2025"/>
      <c r="GRI17" s="2025"/>
      <c r="GRJ17" s="2025"/>
      <c r="GRK17" s="2025"/>
      <c r="GRL17" s="2025"/>
      <c r="GRM17" s="2025"/>
      <c r="GRN17" s="2025"/>
      <c r="GRO17" s="2025"/>
      <c r="GRP17" s="2025"/>
      <c r="GRQ17" s="2025"/>
      <c r="GRR17" s="2025"/>
      <c r="GRS17" s="2025"/>
      <c r="GRT17" s="2025"/>
      <c r="GRU17" s="2025"/>
      <c r="GRV17" s="2025"/>
      <c r="GRW17" s="2025"/>
      <c r="GRX17" s="2025"/>
      <c r="GRY17" s="2025"/>
      <c r="GRZ17" s="2025"/>
      <c r="GSA17" s="2025"/>
      <c r="GSB17" s="2025"/>
      <c r="GSC17" s="2025"/>
      <c r="GSD17" s="2025"/>
      <c r="GSE17" s="2025"/>
      <c r="GSF17" s="2025"/>
      <c r="GSG17" s="2025"/>
      <c r="GSH17" s="2025"/>
      <c r="GSI17" s="2025"/>
      <c r="GSJ17" s="2025"/>
      <c r="GSK17" s="2025"/>
      <c r="GSL17" s="2025"/>
      <c r="GSM17" s="2025"/>
      <c r="GSN17" s="2025"/>
      <c r="GSO17" s="2025"/>
      <c r="GSP17" s="2025"/>
      <c r="GSQ17" s="2025"/>
      <c r="GSR17" s="2025"/>
      <c r="GSS17" s="2025"/>
      <c r="GST17" s="2025"/>
      <c r="GSU17" s="2025"/>
      <c r="GSV17" s="2025"/>
      <c r="GSW17" s="2025"/>
      <c r="GSX17" s="2025"/>
      <c r="GSY17" s="2025"/>
      <c r="GSZ17" s="2025"/>
      <c r="GTA17" s="2025"/>
      <c r="GTB17" s="2025"/>
      <c r="GTC17" s="2025"/>
      <c r="GTD17" s="2025"/>
      <c r="GTE17" s="2025"/>
      <c r="GTF17" s="2025"/>
      <c r="GTG17" s="2025"/>
      <c r="GTH17" s="2025"/>
      <c r="GTI17" s="2025"/>
      <c r="GTJ17" s="2025"/>
      <c r="GTK17" s="2025"/>
      <c r="GTL17" s="2025"/>
      <c r="GTM17" s="2025"/>
      <c r="GTN17" s="2025"/>
      <c r="GTO17" s="2025"/>
      <c r="GTP17" s="2025"/>
      <c r="GTQ17" s="2025"/>
      <c r="GTR17" s="2025"/>
      <c r="GTS17" s="2025"/>
      <c r="GTT17" s="2025"/>
      <c r="GTU17" s="2025"/>
      <c r="GTV17" s="2025"/>
      <c r="GTW17" s="2025"/>
      <c r="GTX17" s="2025"/>
      <c r="GTY17" s="2025"/>
      <c r="GTZ17" s="2025"/>
      <c r="GUA17" s="2025"/>
      <c r="GUB17" s="2025"/>
      <c r="GUC17" s="2025"/>
      <c r="GUD17" s="2025"/>
      <c r="GUE17" s="2025"/>
      <c r="GUF17" s="2025"/>
      <c r="GUG17" s="2025"/>
      <c r="GUH17" s="2025"/>
      <c r="GUI17" s="2025"/>
      <c r="GUJ17" s="2025"/>
      <c r="GUK17" s="2025"/>
      <c r="GUL17" s="2025"/>
      <c r="GUM17" s="2025"/>
      <c r="GUN17" s="2025"/>
      <c r="GUO17" s="2025"/>
      <c r="GUP17" s="2025"/>
      <c r="GUQ17" s="2025"/>
      <c r="GUR17" s="2025"/>
      <c r="GUS17" s="2025"/>
      <c r="GUT17" s="2025"/>
      <c r="GUU17" s="2025"/>
      <c r="GUV17" s="2025"/>
      <c r="GUW17" s="2025"/>
      <c r="GUX17" s="2025"/>
      <c r="GUY17" s="2025"/>
      <c r="GUZ17" s="2025"/>
      <c r="GVA17" s="2025"/>
      <c r="GVB17" s="2025"/>
      <c r="GVC17" s="2025"/>
      <c r="GVD17" s="2025"/>
      <c r="GVE17" s="2025"/>
      <c r="GVF17" s="2025"/>
      <c r="GVG17" s="2025"/>
      <c r="GVH17" s="2025"/>
      <c r="GVI17" s="2025"/>
      <c r="GVJ17" s="2025"/>
      <c r="GVK17" s="2025"/>
      <c r="GVL17" s="2025"/>
      <c r="GVM17" s="2025"/>
      <c r="GVN17" s="2025"/>
      <c r="GVO17" s="2025"/>
      <c r="GVP17" s="2025"/>
      <c r="GVQ17" s="2025"/>
      <c r="GVR17" s="2025"/>
      <c r="GVS17" s="2025"/>
      <c r="GVT17" s="2025"/>
      <c r="GVU17" s="2025"/>
      <c r="GVV17" s="2025"/>
      <c r="GVW17" s="2025"/>
      <c r="GVX17" s="2025"/>
      <c r="GVY17" s="2025"/>
      <c r="GVZ17" s="2025"/>
      <c r="GWA17" s="2025"/>
      <c r="GWB17" s="2025"/>
      <c r="GWC17" s="2025"/>
      <c r="GWD17" s="2025"/>
      <c r="GWE17" s="2025"/>
      <c r="GWF17" s="2025"/>
      <c r="GWG17" s="2025"/>
      <c r="GWH17" s="2025"/>
      <c r="GWI17" s="2025"/>
      <c r="GWJ17" s="2025"/>
      <c r="GWK17" s="2025"/>
      <c r="GWL17" s="2025"/>
      <c r="GWM17" s="2025"/>
      <c r="GWN17" s="2025"/>
      <c r="GWO17" s="2025"/>
      <c r="GWP17" s="2025"/>
      <c r="GWQ17" s="2025"/>
      <c r="GWR17" s="2025"/>
      <c r="GWS17" s="2025"/>
      <c r="GWT17" s="2025"/>
      <c r="GWU17" s="2025"/>
      <c r="GWV17" s="2025"/>
      <c r="GWW17" s="2025"/>
      <c r="GWX17" s="2025"/>
      <c r="GWY17" s="2025"/>
      <c r="GWZ17" s="2025"/>
      <c r="GXA17" s="2025"/>
      <c r="GXB17" s="2025"/>
      <c r="GXC17" s="2025"/>
      <c r="GXD17" s="2025"/>
      <c r="GXE17" s="2025"/>
      <c r="GXF17" s="2025"/>
      <c r="GXG17" s="2025"/>
      <c r="GXH17" s="2025"/>
      <c r="GXI17" s="2025"/>
      <c r="GXJ17" s="2025"/>
      <c r="GXK17" s="2025"/>
      <c r="GXL17" s="2025"/>
      <c r="GXM17" s="2025"/>
      <c r="GXN17" s="2025"/>
      <c r="GXO17" s="2025"/>
      <c r="GXP17" s="2025"/>
      <c r="GXQ17" s="2025"/>
      <c r="GXR17" s="2025"/>
      <c r="GXS17" s="2025"/>
      <c r="GXT17" s="2025"/>
      <c r="GXU17" s="2025"/>
      <c r="GXV17" s="2025"/>
      <c r="GXW17" s="2025"/>
      <c r="GXX17" s="2025"/>
      <c r="GXY17" s="2025"/>
      <c r="GXZ17" s="2025"/>
      <c r="GYA17" s="2025"/>
      <c r="GYB17" s="2025"/>
      <c r="GYC17" s="2025"/>
      <c r="GYD17" s="2025"/>
      <c r="GYE17" s="2025"/>
      <c r="GYF17" s="2025"/>
      <c r="GYG17" s="2025"/>
      <c r="GYH17" s="2025"/>
      <c r="GYI17" s="2025"/>
      <c r="GYJ17" s="2025"/>
      <c r="GYK17" s="2025"/>
      <c r="GYL17" s="2025"/>
      <c r="GYM17" s="2025"/>
      <c r="GYN17" s="2025"/>
      <c r="GYO17" s="2025"/>
      <c r="GYP17" s="2025"/>
      <c r="GYQ17" s="2025"/>
      <c r="GYR17" s="2025"/>
      <c r="GYS17" s="2025"/>
      <c r="GYT17" s="2025"/>
      <c r="GYU17" s="2025"/>
      <c r="GYV17" s="2025"/>
      <c r="GYW17" s="2025"/>
      <c r="GYX17" s="2025"/>
      <c r="GYY17" s="2025"/>
      <c r="GYZ17" s="2025"/>
      <c r="GZA17" s="2025"/>
      <c r="GZB17" s="2025"/>
      <c r="GZC17" s="2025"/>
      <c r="GZD17" s="2025"/>
      <c r="GZE17" s="2025"/>
      <c r="GZF17" s="2025"/>
      <c r="GZG17" s="2025"/>
      <c r="GZH17" s="2025"/>
      <c r="GZI17" s="2025"/>
      <c r="GZJ17" s="2025"/>
      <c r="GZK17" s="2025"/>
      <c r="GZL17" s="2025"/>
      <c r="GZM17" s="2025"/>
      <c r="GZN17" s="2025"/>
      <c r="GZO17" s="2025"/>
      <c r="GZP17" s="2025"/>
      <c r="GZQ17" s="2025"/>
      <c r="GZR17" s="2025"/>
      <c r="GZS17" s="2025"/>
      <c r="GZT17" s="2025"/>
      <c r="GZU17" s="2025"/>
      <c r="GZV17" s="2025"/>
      <c r="GZW17" s="2025"/>
      <c r="GZX17" s="2025"/>
      <c r="GZY17" s="2025"/>
      <c r="GZZ17" s="2025"/>
      <c r="HAA17" s="2025"/>
      <c r="HAB17" s="2025"/>
      <c r="HAC17" s="2025"/>
      <c r="HAD17" s="2025"/>
      <c r="HAE17" s="2025"/>
      <c r="HAF17" s="2025"/>
      <c r="HAG17" s="2025"/>
      <c r="HAH17" s="2025"/>
      <c r="HAI17" s="2025"/>
      <c r="HAJ17" s="2025"/>
      <c r="HAK17" s="2025"/>
      <c r="HAL17" s="2025"/>
      <c r="HAM17" s="2025"/>
      <c r="HAN17" s="2025"/>
      <c r="HAO17" s="2025"/>
      <c r="HAP17" s="2025"/>
      <c r="HAQ17" s="2025"/>
      <c r="HAR17" s="2025"/>
      <c r="HAS17" s="2025"/>
      <c r="HAT17" s="2025"/>
      <c r="HAU17" s="2025"/>
      <c r="HAV17" s="2025"/>
      <c r="HAW17" s="2025"/>
      <c r="HAX17" s="2025"/>
      <c r="HAY17" s="2025"/>
      <c r="HAZ17" s="2025"/>
      <c r="HBA17" s="2025"/>
      <c r="HBB17" s="2025"/>
      <c r="HBC17" s="2025"/>
      <c r="HBD17" s="2025"/>
      <c r="HBE17" s="2025"/>
      <c r="HBF17" s="2025"/>
      <c r="HBG17" s="2025"/>
      <c r="HBH17" s="2025"/>
      <c r="HBI17" s="2025"/>
      <c r="HBJ17" s="2025"/>
      <c r="HBK17" s="2025"/>
      <c r="HBL17" s="2025"/>
      <c r="HBM17" s="2025"/>
      <c r="HBN17" s="2025"/>
      <c r="HBO17" s="2025"/>
      <c r="HBP17" s="2025"/>
      <c r="HBQ17" s="2025"/>
      <c r="HBR17" s="2025"/>
      <c r="HBS17" s="2025"/>
      <c r="HBT17" s="2025"/>
      <c r="HBU17" s="2025"/>
      <c r="HBV17" s="2025"/>
      <c r="HBW17" s="2025"/>
      <c r="HBX17" s="2025"/>
      <c r="HBY17" s="2025"/>
      <c r="HBZ17" s="2025"/>
      <c r="HCA17" s="2025"/>
      <c r="HCB17" s="2025"/>
      <c r="HCC17" s="2025"/>
      <c r="HCD17" s="2025"/>
      <c r="HCE17" s="2025"/>
      <c r="HCF17" s="2025"/>
      <c r="HCG17" s="2025"/>
      <c r="HCH17" s="2025"/>
      <c r="HCI17" s="2025"/>
      <c r="HCJ17" s="2025"/>
      <c r="HCK17" s="2025"/>
      <c r="HCL17" s="2025"/>
      <c r="HCM17" s="2025"/>
      <c r="HCN17" s="2025"/>
      <c r="HCO17" s="2025"/>
      <c r="HCP17" s="2025"/>
      <c r="HCQ17" s="2025"/>
      <c r="HCR17" s="2025"/>
      <c r="HCS17" s="2025"/>
      <c r="HCT17" s="2025"/>
      <c r="HCU17" s="2025"/>
      <c r="HCV17" s="2025"/>
      <c r="HCW17" s="2025"/>
      <c r="HCX17" s="2025"/>
      <c r="HCY17" s="2025"/>
      <c r="HCZ17" s="2025"/>
      <c r="HDA17" s="2025"/>
      <c r="HDB17" s="2025"/>
      <c r="HDC17" s="2025"/>
      <c r="HDD17" s="2025"/>
      <c r="HDE17" s="2025"/>
      <c r="HDF17" s="2025"/>
      <c r="HDG17" s="2025"/>
      <c r="HDH17" s="2025"/>
      <c r="HDI17" s="2025"/>
      <c r="HDJ17" s="2025"/>
      <c r="HDK17" s="2025"/>
      <c r="HDL17" s="2025"/>
      <c r="HDM17" s="2025"/>
      <c r="HDN17" s="2025"/>
      <c r="HDO17" s="2025"/>
      <c r="HDP17" s="2025"/>
      <c r="HDQ17" s="2025"/>
      <c r="HDR17" s="2025"/>
      <c r="HDS17" s="2025"/>
      <c r="HDT17" s="2025"/>
      <c r="HDU17" s="2025"/>
      <c r="HDV17" s="2025"/>
      <c r="HDW17" s="2025"/>
      <c r="HDX17" s="2025"/>
      <c r="HDY17" s="2025"/>
      <c r="HDZ17" s="2025"/>
      <c r="HEA17" s="2025"/>
      <c r="HEB17" s="2025"/>
      <c r="HEC17" s="2025"/>
      <c r="HED17" s="2025"/>
      <c r="HEE17" s="2025"/>
      <c r="HEF17" s="2025"/>
      <c r="HEG17" s="2025"/>
      <c r="HEH17" s="2025"/>
      <c r="HEI17" s="2025"/>
      <c r="HEJ17" s="2025"/>
      <c r="HEK17" s="2025"/>
      <c r="HEL17" s="2025"/>
      <c r="HEM17" s="2025"/>
      <c r="HEN17" s="2025"/>
      <c r="HEO17" s="2025"/>
      <c r="HEP17" s="2025"/>
      <c r="HEQ17" s="2025"/>
      <c r="HER17" s="2025"/>
      <c r="HES17" s="2025"/>
      <c r="HET17" s="2025"/>
      <c r="HEU17" s="2025"/>
      <c r="HEV17" s="2025"/>
      <c r="HEW17" s="2025"/>
      <c r="HEX17" s="2025"/>
      <c r="HEY17" s="2025"/>
      <c r="HEZ17" s="2025"/>
      <c r="HFA17" s="2025"/>
      <c r="HFB17" s="2025"/>
      <c r="HFC17" s="2025"/>
      <c r="HFD17" s="2025"/>
      <c r="HFE17" s="2025"/>
      <c r="HFF17" s="2025"/>
      <c r="HFG17" s="2025"/>
      <c r="HFH17" s="2025"/>
      <c r="HFI17" s="2025"/>
      <c r="HFJ17" s="2025"/>
      <c r="HFK17" s="2025"/>
      <c r="HFL17" s="2025"/>
      <c r="HFM17" s="2025"/>
      <c r="HFN17" s="2025"/>
      <c r="HFO17" s="2025"/>
      <c r="HFP17" s="2025"/>
      <c r="HFQ17" s="2025"/>
      <c r="HFR17" s="2025"/>
      <c r="HFS17" s="2025"/>
      <c r="HFT17" s="2025"/>
      <c r="HFU17" s="2025"/>
      <c r="HFV17" s="2025"/>
      <c r="HFW17" s="2025"/>
      <c r="HFX17" s="2025"/>
      <c r="HFY17" s="2025"/>
      <c r="HFZ17" s="2025"/>
      <c r="HGA17" s="2025"/>
      <c r="HGB17" s="2025"/>
      <c r="HGC17" s="2025"/>
      <c r="HGD17" s="2025"/>
      <c r="HGE17" s="2025"/>
      <c r="HGF17" s="2025"/>
      <c r="HGG17" s="2025"/>
      <c r="HGH17" s="2025"/>
      <c r="HGI17" s="2025"/>
      <c r="HGJ17" s="2025"/>
      <c r="HGK17" s="2025"/>
      <c r="HGL17" s="2025"/>
      <c r="HGM17" s="2025"/>
      <c r="HGN17" s="2025"/>
      <c r="HGO17" s="2025"/>
      <c r="HGP17" s="2025"/>
      <c r="HGQ17" s="2025"/>
      <c r="HGR17" s="2025"/>
      <c r="HGS17" s="2025"/>
      <c r="HGT17" s="2025"/>
      <c r="HGU17" s="2025"/>
      <c r="HGV17" s="2025"/>
      <c r="HGW17" s="2025"/>
      <c r="HGX17" s="2025"/>
      <c r="HGY17" s="2025"/>
      <c r="HGZ17" s="2025"/>
      <c r="HHA17" s="2025"/>
      <c r="HHB17" s="2025"/>
      <c r="HHC17" s="2025"/>
      <c r="HHD17" s="2025"/>
      <c r="HHE17" s="2025"/>
      <c r="HHF17" s="2025"/>
      <c r="HHG17" s="2025"/>
      <c r="HHH17" s="2025"/>
      <c r="HHI17" s="2025"/>
      <c r="HHJ17" s="2025"/>
      <c r="HHK17" s="2025"/>
      <c r="HHL17" s="2025"/>
      <c r="HHM17" s="2025"/>
      <c r="HHN17" s="2025"/>
      <c r="HHO17" s="2025"/>
      <c r="HHP17" s="2025"/>
      <c r="HHQ17" s="2025"/>
      <c r="HHR17" s="2025"/>
      <c r="HHS17" s="2025"/>
      <c r="HHT17" s="2025"/>
      <c r="HHU17" s="2025"/>
      <c r="HHV17" s="2025"/>
      <c r="HHW17" s="2025"/>
      <c r="HHX17" s="2025"/>
      <c r="HHY17" s="2025"/>
      <c r="HHZ17" s="2025"/>
      <c r="HIA17" s="2025"/>
      <c r="HIB17" s="2025"/>
      <c r="HIC17" s="2025"/>
      <c r="HID17" s="2025"/>
      <c r="HIE17" s="2025"/>
      <c r="HIF17" s="2025"/>
      <c r="HIG17" s="2025"/>
      <c r="HIH17" s="2025"/>
      <c r="HII17" s="2025"/>
      <c r="HIJ17" s="2025"/>
      <c r="HIK17" s="2025"/>
      <c r="HIL17" s="2025"/>
      <c r="HIM17" s="2025"/>
      <c r="HIN17" s="2025"/>
      <c r="HIO17" s="2025"/>
      <c r="HIP17" s="2025"/>
      <c r="HIQ17" s="2025"/>
      <c r="HIR17" s="2025"/>
      <c r="HIS17" s="2025"/>
      <c r="HIT17" s="2025"/>
      <c r="HIU17" s="2025"/>
      <c r="HIV17" s="2025"/>
      <c r="HIW17" s="2025"/>
      <c r="HIX17" s="2025"/>
      <c r="HIY17" s="2025"/>
      <c r="HIZ17" s="2025"/>
      <c r="HJA17" s="2025"/>
      <c r="HJB17" s="2025"/>
      <c r="HJC17" s="2025"/>
      <c r="HJD17" s="2025"/>
      <c r="HJE17" s="2025"/>
      <c r="HJF17" s="2025"/>
      <c r="HJG17" s="2025"/>
      <c r="HJH17" s="2025"/>
      <c r="HJI17" s="2025"/>
      <c r="HJJ17" s="2025"/>
      <c r="HJK17" s="2025"/>
      <c r="HJL17" s="2025"/>
      <c r="HJM17" s="2025"/>
      <c r="HJN17" s="2025"/>
      <c r="HJO17" s="2025"/>
      <c r="HJP17" s="2025"/>
      <c r="HJQ17" s="2025"/>
      <c r="HJR17" s="2025"/>
      <c r="HJS17" s="2025"/>
      <c r="HJT17" s="2025"/>
      <c r="HJU17" s="2025"/>
      <c r="HJV17" s="2025"/>
      <c r="HJW17" s="2025"/>
      <c r="HJX17" s="2025"/>
      <c r="HJY17" s="2025"/>
      <c r="HJZ17" s="2025"/>
      <c r="HKA17" s="2025"/>
      <c r="HKB17" s="2025"/>
      <c r="HKC17" s="2025"/>
      <c r="HKD17" s="2025"/>
      <c r="HKE17" s="2025"/>
      <c r="HKF17" s="2025"/>
      <c r="HKG17" s="2025"/>
      <c r="HKH17" s="2025"/>
      <c r="HKI17" s="2025"/>
      <c r="HKJ17" s="2025"/>
      <c r="HKK17" s="2025"/>
      <c r="HKL17" s="2025"/>
      <c r="HKM17" s="2025"/>
      <c r="HKN17" s="2025"/>
      <c r="HKO17" s="2025"/>
      <c r="HKP17" s="2025"/>
      <c r="HKQ17" s="2025"/>
      <c r="HKR17" s="2025"/>
      <c r="HKS17" s="2025"/>
      <c r="HKT17" s="2025"/>
      <c r="HKU17" s="2025"/>
      <c r="HKV17" s="2025"/>
      <c r="HKW17" s="2025"/>
      <c r="HKX17" s="2025"/>
      <c r="HKY17" s="2025"/>
      <c r="HKZ17" s="2025"/>
      <c r="HLA17" s="2025"/>
      <c r="HLB17" s="2025"/>
      <c r="HLC17" s="2025"/>
      <c r="HLD17" s="2025"/>
      <c r="HLE17" s="2025"/>
      <c r="HLF17" s="2025"/>
      <c r="HLG17" s="2025"/>
      <c r="HLH17" s="2025"/>
      <c r="HLI17" s="2025"/>
      <c r="HLJ17" s="2025"/>
      <c r="HLK17" s="2025"/>
      <c r="HLL17" s="2025"/>
      <c r="HLM17" s="2025"/>
      <c r="HLN17" s="2025"/>
      <c r="HLO17" s="2025"/>
      <c r="HLP17" s="2025"/>
      <c r="HLQ17" s="2025"/>
      <c r="HLR17" s="2025"/>
      <c r="HLS17" s="2025"/>
      <c r="HLT17" s="2025"/>
      <c r="HLU17" s="2025"/>
      <c r="HLV17" s="2025"/>
      <c r="HLW17" s="2025"/>
      <c r="HLX17" s="2025"/>
      <c r="HLY17" s="2025"/>
      <c r="HLZ17" s="2025"/>
      <c r="HMA17" s="2025"/>
      <c r="HMB17" s="2025"/>
      <c r="HMC17" s="2025"/>
      <c r="HMD17" s="2025"/>
      <c r="HME17" s="2025"/>
      <c r="HMF17" s="2025"/>
      <c r="HMG17" s="2025"/>
      <c r="HMH17" s="2025"/>
      <c r="HMI17" s="2025"/>
      <c r="HMJ17" s="2025"/>
      <c r="HMK17" s="2025"/>
      <c r="HML17" s="2025"/>
      <c r="HMM17" s="2025"/>
      <c r="HMN17" s="2025"/>
      <c r="HMO17" s="2025"/>
      <c r="HMP17" s="2025"/>
      <c r="HMQ17" s="2025"/>
      <c r="HMR17" s="2025"/>
      <c r="HMS17" s="2025"/>
      <c r="HMT17" s="2025"/>
      <c r="HMU17" s="2025"/>
      <c r="HMV17" s="2025"/>
      <c r="HMW17" s="2025"/>
      <c r="HMX17" s="2025"/>
      <c r="HMY17" s="2025"/>
      <c r="HMZ17" s="2025"/>
      <c r="HNA17" s="2025"/>
      <c r="HNB17" s="2025"/>
      <c r="HNC17" s="2025"/>
      <c r="HND17" s="2025"/>
      <c r="HNE17" s="2025"/>
      <c r="HNF17" s="2025"/>
      <c r="HNG17" s="2025"/>
      <c r="HNH17" s="2025"/>
      <c r="HNI17" s="2025"/>
      <c r="HNJ17" s="2025"/>
      <c r="HNK17" s="2025"/>
      <c r="HNL17" s="2025"/>
      <c r="HNM17" s="2025"/>
      <c r="HNN17" s="2025"/>
      <c r="HNO17" s="2025"/>
      <c r="HNP17" s="2025"/>
      <c r="HNQ17" s="2025"/>
      <c r="HNR17" s="2025"/>
      <c r="HNS17" s="2025"/>
      <c r="HNT17" s="2025"/>
      <c r="HNU17" s="2025"/>
      <c r="HNV17" s="2025"/>
      <c r="HNW17" s="2025"/>
      <c r="HNX17" s="2025"/>
      <c r="HNY17" s="2025"/>
      <c r="HNZ17" s="2025"/>
      <c r="HOA17" s="2025"/>
      <c r="HOB17" s="2025"/>
      <c r="HOC17" s="2025"/>
      <c r="HOD17" s="2025"/>
      <c r="HOE17" s="2025"/>
      <c r="HOF17" s="2025"/>
      <c r="HOG17" s="2025"/>
      <c r="HOH17" s="2025"/>
      <c r="HOI17" s="2025"/>
      <c r="HOJ17" s="2025"/>
      <c r="HOK17" s="2025"/>
      <c r="HOL17" s="2025"/>
      <c r="HOM17" s="2025"/>
      <c r="HON17" s="2025"/>
      <c r="HOO17" s="2025"/>
      <c r="HOP17" s="2025"/>
      <c r="HOQ17" s="2025"/>
      <c r="HOR17" s="2025"/>
      <c r="HOS17" s="2025"/>
      <c r="HOT17" s="2025"/>
      <c r="HOU17" s="2025"/>
      <c r="HOV17" s="2025"/>
      <c r="HOW17" s="2025"/>
      <c r="HOX17" s="2025"/>
      <c r="HOY17" s="2025"/>
      <c r="HOZ17" s="2025"/>
      <c r="HPA17" s="2025"/>
      <c r="HPB17" s="2025"/>
      <c r="HPC17" s="2025"/>
      <c r="HPD17" s="2025"/>
      <c r="HPE17" s="2025"/>
      <c r="HPF17" s="2025"/>
      <c r="HPG17" s="2025"/>
      <c r="HPH17" s="2025"/>
      <c r="HPI17" s="2025"/>
      <c r="HPJ17" s="2025"/>
      <c r="HPK17" s="2025"/>
      <c r="HPL17" s="2025"/>
      <c r="HPM17" s="2025"/>
      <c r="HPN17" s="2025"/>
      <c r="HPO17" s="2025"/>
      <c r="HPP17" s="2025"/>
      <c r="HPQ17" s="2025"/>
      <c r="HPR17" s="2025"/>
      <c r="HPS17" s="2025"/>
      <c r="HPT17" s="2025"/>
      <c r="HPU17" s="2025"/>
      <c r="HPV17" s="2025"/>
      <c r="HPW17" s="2025"/>
      <c r="HPX17" s="2025"/>
      <c r="HPY17" s="2025"/>
      <c r="HPZ17" s="2025"/>
      <c r="HQA17" s="2025"/>
      <c r="HQB17" s="2025"/>
      <c r="HQC17" s="2025"/>
      <c r="HQD17" s="2025"/>
      <c r="HQE17" s="2025"/>
      <c r="HQF17" s="2025"/>
      <c r="HQG17" s="2025"/>
      <c r="HQH17" s="2025"/>
      <c r="HQI17" s="2025"/>
      <c r="HQJ17" s="2025"/>
      <c r="HQK17" s="2025"/>
      <c r="HQL17" s="2025"/>
      <c r="HQM17" s="2025"/>
      <c r="HQN17" s="2025"/>
      <c r="HQO17" s="2025"/>
      <c r="HQP17" s="2025"/>
      <c r="HQQ17" s="2025"/>
      <c r="HQR17" s="2025"/>
      <c r="HQS17" s="2025"/>
      <c r="HQT17" s="2025"/>
      <c r="HQU17" s="2025"/>
      <c r="HQV17" s="2025"/>
      <c r="HQW17" s="2025"/>
      <c r="HQX17" s="2025"/>
      <c r="HQY17" s="2025"/>
      <c r="HQZ17" s="2025"/>
      <c r="HRA17" s="2025"/>
      <c r="HRB17" s="2025"/>
      <c r="HRC17" s="2025"/>
      <c r="HRD17" s="2025"/>
      <c r="HRE17" s="2025"/>
      <c r="HRF17" s="2025"/>
      <c r="HRG17" s="2025"/>
      <c r="HRH17" s="2025"/>
      <c r="HRI17" s="2025"/>
      <c r="HRJ17" s="2025"/>
      <c r="HRK17" s="2025"/>
      <c r="HRL17" s="2025"/>
      <c r="HRM17" s="2025"/>
      <c r="HRN17" s="2025"/>
      <c r="HRO17" s="2025"/>
      <c r="HRP17" s="2025"/>
      <c r="HRQ17" s="2025"/>
      <c r="HRR17" s="2025"/>
      <c r="HRS17" s="2025"/>
      <c r="HRT17" s="2025"/>
      <c r="HRU17" s="2025"/>
      <c r="HRV17" s="2025"/>
      <c r="HRW17" s="2025"/>
      <c r="HRX17" s="2025"/>
      <c r="HRY17" s="2025"/>
      <c r="HRZ17" s="2025"/>
      <c r="HSA17" s="2025"/>
      <c r="HSB17" s="2025"/>
      <c r="HSC17" s="2025"/>
      <c r="HSD17" s="2025"/>
      <c r="HSE17" s="2025"/>
      <c r="HSF17" s="2025"/>
      <c r="HSG17" s="2025"/>
      <c r="HSH17" s="2025"/>
      <c r="HSI17" s="2025"/>
      <c r="HSJ17" s="2025"/>
      <c r="HSK17" s="2025"/>
      <c r="HSL17" s="2025"/>
      <c r="HSM17" s="2025"/>
      <c r="HSN17" s="2025"/>
      <c r="HSO17" s="2025"/>
      <c r="HSP17" s="2025"/>
      <c r="HSQ17" s="2025"/>
      <c r="HSR17" s="2025"/>
      <c r="HSS17" s="2025"/>
      <c r="HST17" s="2025"/>
      <c r="HSU17" s="2025"/>
      <c r="HSV17" s="2025"/>
      <c r="HSW17" s="2025"/>
      <c r="HSX17" s="2025"/>
      <c r="HSY17" s="2025"/>
      <c r="HSZ17" s="2025"/>
      <c r="HTA17" s="2025"/>
      <c r="HTB17" s="2025"/>
      <c r="HTC17" s="2025"/>
      <c r="HTD17" s="2025"/>
      <c r="HTE17" s="2025"/>
      <c r="HTF17" s="2025"/>
      <c r="HTG17" s="2025"/>
      <c r="HTH17" s="2025"/>
      <c r="HTI17" s="2025"/>
      <c r="HTJ17" s="2025"/>
      <c r="HTK17" s="2025"/>
      <c r="HTL17" s="2025"/>
      <c r="HTM17" s="2025"/>
      <c r="HTN17" s="2025"/>
      <c r="HTO17" s="2025"/>
      <c r="HTP17" s="2025"/>
      <c r="HTQ17" s="2025"/>
      <c r="HTR17" s="2025"/>
      <c r="HTS17" s="2025"/>
      <c r="HTT17" s="2025"/>
      <c r="HTU17" s="2025"/>
      <c r="HTV17" s="2025"/>
      <c r="HTW17" s="2025"/>
      <c r="HTX17" s="2025"/>
      <c r="HTY17" s="2025"/>
      <c r="HTZ17" s="2025"/>
      <c r="HUA17" s="2025"/>
      <c r="HUB17" s="2025"/>
      <c r="HUC17" s="2025"/>
      <c r="HUD17" s="2025"/>
      <c r="HUE17" s="2025"/>
      <c r="HUF17" s="2025"/>
      <c r="HUG17" s="2025"/>
      <c r="HUH17" s="2025"/>
      <c r="HUI17" s="2025"/>
      <c r="HUJ17" s="2025"/>
      <c r="HUK17" s="2025"/>
      <c r="HUL17" s="2025"/>
      <c r="HUM17" s="2025"/>
      <c r="HUN17" s="2025"/>
      <c r="HUO17" s="2025"/>
      <c r="HUP17" s="2025"/>
      <c r="HUQ17" s="2025"/>
      <c r="HUR17" s="2025"/>
      <c r="HUS17" s="2025"/>
      <c r="HUT17" s="2025"/>
      <c r="HUU17" s="2025"/>
      <c r="HUV17" s="2025"/>
      <c r="HUW17" s="2025"/>
      <c r="HUX17" s="2025"/>
      <c r="HUY17" s="2025"/>
      <c r="HUZ17" s="2025"/>
      <c r="HVA17" s="2025"/>
      <c r="HVB17" s="2025"/>
      <c r="HVC17" s="2025"/>
      <c r="HVD17" s="2025"/>
      <c r="HVE17" s="2025"/>
      <c r="HVF17" s="2025"/>
      <c r="HVG17" s="2025"/>
      <c r="HVH17" s="2025"/>
      <c r="HVI17" s="2025"/>
      <c r="HVJ17" s="2025"/>
      <c r="HVK17" s="2025"/>
      <c r="HVL17" s="2025"/>
      <c r="HVM17" s="2025"/>
      <c r="HVN17" s="2025"/>
      <c r="HVO17" s="2025"/>
      <c r="HVP17" s="2025"/>
      <c r="HVQ17" s="2025"/>
      <c r="HVR17" s="2025"/>
      <c r="HVS17" s="2025"/>
      <c r="HVT17" s="2025"/>
      <c r="HVU17" s="2025"/>
      <c r="HVV17" s="2025"/>
      <c r="HVW17" s="2025"/>
      <c r="HVX17" s="2025"/>
      <c r="HVY17" s="2025"/>
      <c r="HVZ17" s="2025"/>
      <c r="HWA17" s="2025"/>
      <c r="HWB17" s="2025"/>
      <c r="HWC17" s="2025"/>
      <c r="HWD17" s="2025"/>
      <c r="HWE17" s="2025"/>
      <c r="HWF17" s="2025"/>
      <c r="HWG17" s="2025"/>
      <c r="HWH17" s="2025"/>
      <c r="HWI17" s="2025"/>
      <c r="HWJ17" s="2025"/>
      <c r="HWK17" s="2025"/>
      <c r="HWL17" s="2025"/>
      <c r="HWM17" s="2025"/>
      <c r="HWN17" s="2025"/>
      <c r="HWO17" s="2025"/>
      <c r="HWP17" s="2025"/>
      <c r="HWQ17" s="2025"/>
      <c r="HWR17" s="2025"/>
      <c r="HWS17" s="2025"/>
      <c r="HWT17" s="2025"/>
      <c r="HWU17" s="2025"/>
      <c r="HWV17" s="2025"/>
      <c r="HWW17" s="2025"/>
      <c r="HWX17" s="2025"/>
      <c r="HWY17" s="2025"/>
      <c r="HWZ17" s="2025"/>
      <c r="HXA17" s="2025"/>
      <c r="HXB17" s="2025"/>
      <c r="HXC17" s="2025"/>
      <c r="HXD17" s="2025"/>
      <c r="HXE17" s="2025"/>
      <c r="HXF17" s="2025"/>
      <c r="HXG17" s="2025"/>
      <c r="HXH17" s="2025"/>
      <c r="HXI17" s="2025"/>
      <c r="HXJ17" s="2025"/>
      <c r="HXK17" s="2025"/>
      <c r="HXL17" s="2025"/>
      <c r="HXM17" s="2025"/>
      <c r="HXN17" s="2025"/>
      <c r="HXO17" s="2025"/>
      <c r="HXP17" s="2025"/>
      <c r="HXQ17" s="2025"/>
      <c r="HXR17" s="2025"/>
      <c r="HXS17" s="2025"/>
      <c r="HXT17" s="2025"/>
      <c r="HXU17" s="2025"/>
      <c r="HXV17" s="2025"/>
      <c r="HXW17" s="2025"/>
      <c r="HXX17" s="2025"/>
      <c r="HXY17" s="2025"/>
      <c r="HXZ17" s="2025"/>
      <c r="HYA17" s="2025"/>
      <c r="HYB17" s="2025"/>
      <c r="HYC17" s="2025"/>
      <c r="HYD17" s="2025"/>
      <c r="HYE17" s="2025"/>
      <c r="HYF17" s="2025"/>
      <c r="HYG17" s="2025"/>
      <c r="HYH17" s="2025"/>
      <c r="HYI17" s="2025"/>
      <c r="HYJ17" s="2025"/>
      <c r="HYK17" s="2025"/>
      <c r="HYL17" s="2025"/>
      <c r="HYM17" s="2025"/>
      <c r="HYN17" s="2025"/>
      <c r="HYO17" s="2025"/>
      <c r="HYP17" s="2025"/>
      <c r="HYQ17" s="2025"/>
      <c r="HYR17" s="2025"/>
      <c r="HYS17" s="2025"/>
      <c r="HYT17" s="2025"/>
      <c r="HYU17" s="2025"/>
      <c r="HYV17" s="2025"/>
      <c r="HYW17" s="2025"/>
      <c r="HYX17" s="2025"/>
      <c r="HYY17" s="2025"/>
      <c r="HYZ17" s="2025"/>
      <c r="HZA17" s="2025"/>
      <c r="HZB17" s="2025"/>
      <c r="HZC17" s="2025"/>
      <c r="HZD17" s="2025"/>
      <c r="HZE17" s="2025"/>
      <c r="HZF17" s="2025"/>
      <c r="HZG17" s="2025"/>
      <c r="HZH17" s="2025"/>
      <c r="HZI17" s="2025"/>
      <c r="HZJ17" s="2025"/>
      <c r="HZK17" s="2025"/>
      <c r="HZL17" s="2025"/>
      <c r="HZM17" s="2025"/>
      <c r="HZN17" s="2025"/>
      <c r="HZO17" s="2025"/>
      <c r="HZP17" s="2025"/>
      <c r="HZQ17" s="2025"/>
      <c r="HZR17" s="2025"/>
      <c r="HZS17" s="2025"/>
      <c r="HZT17" s="2025"/>
      <c r="HZU17" s="2025"/>
      <c r="HZV17" s="2025"/>
      <c r="HZW17" s="2025"/>
      <c r="HZX17" s="2025"/>
      <c r="HZY17" s="2025"/>
      <c r="HZZ17" s="2025"/>
      <c r="IAA17" s="2025"/>
      <c r="IAB17" s="2025"/>
      <c r="IAC17" s="2025"/>
      <c r="IAD17" s="2025"/>
      <c r="IAE17" s="2025"/>
      <c r="IAF17" s="2025"/>
      <c r="IAG17" s="2025"/>
      <c r="IAH17" s="2025"/>
      <c r="IAI17" s="2025"/>
      <c r="IAJ17" s="2025"/>
      <c r="IAK17" s="2025"/>
      <c r="IAL17" s="2025"/>
      <c r="IAM17" s="2025"/>
      <c r="IAN17" s="2025"/>
      <c r="IAO17" s="2025"/>
      <c r="IAP17" s="2025"/>
      <c r="IAQ17" s="2025"/>
      <c r="IAR17" s="2025"/>
      <c r="IAS17" s="2025"/>
      <c r="IAT17" s="2025"/>
      <c r="IAU17" s="2025"/>
      <c r="IAV17" s="2025"/>
      <c r="IAW17" s="2025"/>
      <c r="IAX17" s="2025"/>
      <c r="IAY17" s="2025"/>
      <c r="IAZ17" s="2025"/>
      <c r="IBA17" s="2025"/>
      <c r="IBB17" s="2025"/>
      <c r="IBC17" s="2025"/>
      <c r="IBD17" s="2025"/>
      <c r="IBE17" s="2025"/>
      <c r="IBF17" s="2025"/>
      <c r="IBG17" s="2025"/>
      <c r="IBH17" s="2025"/>
      <c r="IBI17" s="2025"/>
      <c r="IBJ17" s="2025"/>
      <c r="IBK17" s="2025"/>
      <c r="IBL17" s="2025"/>
      <c r="IBM17" s="2025"/>
      <c r="IBN17" s="2025"/>
      <c r="IBO17" s="2025"/>
      <c r="IBP17" s="2025"/>
      <c r="IBQ17" s="2025"/>
      <c r="IBR17" s="2025"/>
      <c r="IBS17" s="2025"/>
      <c r="IBT17" s="2025"/>
      <c r="IBU17" s="2025"/>
      <c r="IBV17" s="2025"/>
      <c r="IBW17" s="2025"/>
      <c r="IBX17" s="2025"/>
      <c r="IBY17" s="2025"/>
      <c r="IBZ17" s="2025"/>
      <c r="ICA17" s="2025"/>
      <c r="ICB17" s="2025"/>
      <c r="ICC17" s="2025"/>
      <c r="ICD17" s="2025"/>
      <c r="ICE17" s="2025"/>
      <c r="ICF17" s="2025"/>
      <c r="ICG17" s="2025"/>
      <c r="ICH17" s="2025"/>
      <c r="ICI17" s="2025"/>
      <c r="ICJ17" s="2025"/>
      <c r="ICK17" s="2025"/>
      <c r="ICL17" s="2025"/>
      <c r="ICM17" s="2025"/>
      <c r="ICN17" s="2025"/>
      <c r="ICO17" s="2025"/>
      <c r="ICP17" s="2025"/>
      <c r="ICQ17" s="2025"/>
      <c r="ICR17" s="2025"/>
      <c r="ICS17" s="2025"/>
      <c r="ICT17" s="2025"/>
      <c r="ICU17" s="2025"/>
      <c r="ICV17" s="2025"/>
      <c r="ICW17" s="2025"/>
      <c r="ICX17" s="2025"/>
      <c r="ICY17" s="2025"/>
      <c r="ICZ17" s="2025"/>
      <c r="IDA17" s="2025"/>
      <c r="IDB17" s="2025"/>
      <c r="IDC17" s="2025"/>
      <c r="IDD17" s="2025"/>
      <c r="IDE17" s="2025"/>
      <c r="IDF17" s="2025"/>
      <c r="IDG17" s="2025"/>
      <c r="IDH17" s="2025"/>
      <c r="IDI17" s="2025"/>
      <c r="IDJ17" s="2025"/>
      <c r="IDK17" s="2025"/>
      <c r="IDL17" s="2025"/>
      <c r="IDM17" s="2025"/>
      <c r="IDN17" s="2025"/>
      <c r="IDO17" s="2025"/>
      <c r="IDP17" s="2025"/>
      <c r="IDQ17" s="2025"/>
      <c r="IDR17" s="2025"/>
      <c r="IDS17" s="2025"/>
      <c r="IDT17" s="2025"/>
      <c r="IDU17" s="2025"/>
      <c r="IDV17" s="2025"/>
      <c r="IDW17" s="2025"/>
      <c r="IDX17" s="2025"/>
      <c r="IDY17" s="2025"/>
      <c r="IDZ17" s="2025"/>
      <c r="IEA17" s="2025"/>
      <c r="IEB17" s="2025"/>
      <c r="IEC17" s="2025"/>
      <c r="IED17" s="2025"/>
      <c r="IEE17" s="2025"/>
      <c r="IEF17" s="2025"/>
      <c r="IEG17" s="2025"/>
      <c r="IEH17" s="2025"/>
      <c r="IEI17" s="2025"/>
      <c r="IEJ17" s="2025"/>
      <c r="IEK17" s="2025"/>
      <c r="IEL17" s="2025"/>
      <c r="IEM17" s="2025"/>
      <c r="IEN17" s="2025"/>
      <c r="IEO17" s="2025"/>
      <c r="IEP17" s="2025"/>
      <c r="IEQ17" s="2025"/>
      <c r="IER17" s="2025"/>
      <c r="IES17" s="2025"/>
      <c r="IET17" s="2025"/>
      <c r="IEU17" s="2025"/>
      <c r="IEV17" s="2025"/>
      <c r="IEW17" s="2025"/>
      <c r="IEX17" s="2025"/>
      <c r="IEY17" s="2025"/>
      <c r="IEZ17" s="2025"/>
      <c r="IFA17" s="2025"/>
      <c r="IFB17" s="2025"/>
      <c r="IFC17" s="2025"/>
      <c r="IFD17" s="2025"/>
      <c r="IFE17" s="2025"/>
      <c r="IFF17" s="2025"/>
      <c r="IFG17" s="2025"/>
      <c r="IFH17" s="2025"/>
      <c r="IFI17" s="2025"/>
      <c r="IFJ17" s="2025"/>
      <c r="IFK17" s="2025"/>
      <c r="IFL17" s="2025"/>
      <c r="IFM17" s="2025"/>
      <c r="IFN17" s="2025"/>
      <c r="IFO17" s="2025"/>
      <c r="IFP17" s="2025"/>
      <c r="IFQ17" s="2025"/>
      <c r="IFR17" s="2025"/>
      <c r="IFS17" s="2025"/>
      <c r="IFT17" s="2025"/>
      <c r="IFU17" s="2025"/>
      <c r="IFV17" s="2025"/>
      <c r="IFW17" s="2025"/>
      <c r="IFX17" s="2025"/>
      <c r="IFY17" s="2025"/>
      <c r="IFZ17" s="2025"/>
      <c r="IGA17" s="2025"/>
      <c r="IGB17" s="2025"/>
      <c r="IGC17" s="2025"/>
      <c r="IGD17" s="2025"/>
      <c r="IGE17" s="2025"/>
      <c r="IGF17" s="2025"/>
      <c r="IGG17" s="2025"/>
      <c r="IGH17" s="2025"/>
      <c r="IGI17" s="2025"/>
      <c r="IGJ17" s="2025"/>
      <c r="IGK17" s="2025"/>
      <c r="IGL17" s="2025"/>
      <c r="IGM17" s="2025"/>
      <c r="IGN17" s="2025"/>
      <c r="IGO17" s="2025"/>
      <c r="IGP17" s="2025"/>
      <c r="IGQ17" s="2025"/>
      <c r="IGR17" s="2025"/>
      <c r="IGS17" s="2025"/>
      <c r="IGT17" s="2025"/>
      <c r="IGU17" s="2025"/>
      <c r="IGV17" s="2025"/>
      <c r="IGW17" s="2025"/>
      <c r="IGX17" s="2025"/>
      <c r="IGY17" s="2025"/>
      <c r="IGZ17" s="2025"/>
      <c r="IHA17" s="2025"/>
      <c r="IHB17" s="2025"/>
      <c r="IHC17" s="2025"/>
      <c r="IHD17" s="2025"/>
      <c r="IHE17" s="2025"/>
      <c r="IHF17" s="2025"/>
      <c r="IHG17" s="2025"/>
      <c r="IHH17" s="2025"/>
      <c r="IHI17" s="2025"/>
      <c r="IHJ17" s="2025"/>
      <c r="IHK17" s="2025"/>
      <c r="IHL17" s="2025"/>
      <c r="IHM17" s="2025"/>
      <c r="IHN17" s="2025"/>
      <c r="IHO17" s="2025"/>
      <c r="IHP17" s="2025"/>
      <c r="IHQ17" s="2025"/>
      <c r="IHR17" s="2025"/>
      <c r="IHS17" s="2025"/>
      <c r="IHT17" s="2025"/>
      <c r="IHU17" s="2025"/>
      <c r="IHV17" s="2025"/>
      <c r="IHW17" s="2025"/>
      <c r="IHX17" s="2025"/>
      <c r="IHY17" s="2025"/>
      <c r="IHZ17" s="2025"/>
      <c r="IIA17" s="2025"/>
      <c r="IIB17" s="2025"/>
      <c r="IIC17" s="2025"/>
      <c r="IID17" s="2025"/>
      <c r="IIE17" s="2025"/>
      <c r="IIF17" s="2025"/>
      <c r="IIG17" s="2025"/>
      <c r="IIH17" s="2025"/>
      <c r="III17" s="2025"/>
      <c r="IIJ17" s="2025"/>
      <c r="IIK17" s="2025"/>
      <c r="IIL17" s="2025"/>
      <c r="IIM17" s="2025"/>
      <c r="IIN17" s="2025"/>
      <c r="IIO17" s="2025"/>
      <c r="IIP17" s="2025"/>
      <c r="IIQ17" s="2025"/>
      <c r="IIR17" s="2025"/>
      <c r="IIS17" s="2025"/>
      <c r="IIT17" s="2025"/>
      <c r="IIU17" s="2025"/>
      <c r="IIV17" s="2025"/>
      <c r="IIW17" s="2025"/>
      <c r="IIX17" s="2025"/>
      <c r="IIY17" s="2025"/>
      <c r="IIZ17" s="2025"/>
      <c r="IJA17" s="2025"/>
      <c r="IJB17" s="2025"/>
      <c r="IJC17" s="2025"/>
      <c r="IJD17" s="2025"/>
      <c r="IJE17" s="2025"/>
      <c r="IJF17" s="2025"/>
      <c r="IJG17" s="2025"/>
      <c r="IJH17" s="2025"/>
      <c r="IJI17" s="2025"/>
      <c r="IJJ17" s="2025"/>
      <c r="IJK17" s="2025"/>
      <c r="IJL17" s="2025"/>
      <c r="IJM17" s="2025"/>
      <c r="IJN17" s="2025"/>
      <c r="IJO17" s="2025"/>
      <c r="IJP17" s="2025"/>
      <c r="IJQ17" s="2025"/>
      <c r="IJR17" s="2025"/>
      <c r="IJS17" s="2025"/>
      <c r="IJT17" s="2025"/>
      <c r="IJU17" s="2025"/>
      <c r="IJV17" s="2025"/>
      <c r="IJW17" s="2025"/>
      <c r="IJX17" s="2025"/>
      <c r="IJY17" s="2025"/>
      <c r="IJZ17" s="2025"/>
      <c r="IKA17" s="2025"/>
      <c r="IKB17" s="2025"/>
      <c r="IKC17" s="2025"/>
      <c r="IKD17" s="2025"/>
      <c r="IKE17" s="2025"/>
      <c r="IKF17" s="2025"/>
      <c r="IKG17" s="2025"/>
      <c r="IKH17" s="2025"/>
      <c r="IKI17" s="2025"/>
      <c r="IKJ17" s="2025"/>
      <c r="IKK17" s="2025"/>
      <c r="IKL17" s="2025"/>
      <c r="IKM17" s="2025"/>
      <c r="IKN17" s="2025"/>
      <c r="IKO17" s="2025"/>
      <c r="IKP17" s="2025"/>
      <c r="IKQ17" s="2025"/>
      <c r="IKR17" s="2025"/>
      <c r="IKS17" s="2025"/>
      <c r="IKT17" s="2025"/>
      <c r="IKU17" s="2025"/>
      <c r="IKV17" s="2025"/>
      <c r="IKW17" s="2025"/>
      <c r="IKX17" s="2025"/>
      <c r="IKY17" s="2025"/>
      <c r="IKZ17" s="2025"/>
      <c r="ILA17" s="2025"/>
      <c r="ILB17" s="2025"/>
      <c r="ILC17" s="2025"/>
      <c r="ILD17" s="2025"/>
      <c r="ILE17" s="2025"/>
      <c r="ILF17" s="2025"/>
      <c r="ILG17" s="2025"/>
      <c r="ILH17" s="2025"/>
      <c r="ILI17" s="2025"/>
      <c r="ILJ17" s="2025"/>
      <c r="ILK17" s="2025"/>
      <c r="ILL17" s="2025"/>
      <c r="ILM17" s="2025"/>
      <c r="ILN17" s="2025"/>
      <c r="ILO17" s="2025"/>
      <c r="ILP17" s="2025"/>
      <c r="ILQ17" s="2025"/>
      <c r="ILR17" s="2025"/>
      <c r="ILS17" s="2025"/>
      <c r="ILT17" s="2025"/>
      <c r="ILU17" s="2025"/>
      <c r="ILV17" s="2025"/>
      <c r="ILW17" s="2025"/>
      <c r="ILX17" s="2025"/>
      <c r="ILY17" s="2025"/>
      <c r="ILZ17" s="2025"/>
      <c r="IMA17" s="2025"/>
      <c r="IMB17" s="2025"/>
      <c r="IMC17" s="2025"/>
      <c r="IMD17" s="2025"/>
      <c r="IME17" s="2025"/>
      <c r="IMF17" s="2025"/>
      <c r="IMG17" s="2025"/>
      <c r="IMH17" s="2025"/>
      <c r="IMI17" s="2025"/>
      <c r="IMJ17" s="2025"/>
      <c r="IMK17" s="2025"/>
      <c r="IML17" s="2025"/>
      <c r="IMM17" s="2025"/>
      <c r="IMN17" s="2025"/>
      <c r="IMO17" s="2025"/>
      <c r="IMP17" s="2025"/>
      <c r="IMQ17" s="2025"/>
      <c r="IMR17" s="2025"/>
      <c r="IMS17" s="2025"/>
      <c r="IMT17" s="2025"/>
      <c r="IMU17" s="2025"/>
      <c r="IMV17" s="2025"/>
      <c r="IMW17" s="2025"/>
      <c r="IMX17" s="2025"/>
      <c r="IMY17" s="2025"/>
      <c r="IMZ17" s="2025"/>
      <c r="INA17" s="2025"/>
      <c r="INB17" s="2025"/>
      <c r="INC17" s="2025"/>
      <c r="IND17" s="2025"/>
      <c r="INE17" s="2025"/>
      <c r="INF17" s="2025"/>
      <c r="ING17" s="2025"/>
      <c r="INH17" s="2025"/>
      <c r="INI17" s="2025"/>
      <c r="INJ17" s="2025"/>
      <c r="INK17" s="2025"/>
      <c r="INL17" s="2025"/>
      <c r="INM17" s="2025"/>
      <c r="INN17" s="2025"/>
      <c r="INO17" s="2025"/>
      <c r="INP17" s="2025"/>
      <c r="INQ17" s="2025"/>
      <c r="INR17" s="2025"/>
      <c r="INS17" s="2025"/>
      <c r="INT17" s="2025"/>
      <c r="INU17" s="2025"/>
      <c r="INV17" s="2025"/>
      <c r="INW17" s="2025"/>
      <c r="INX17" s="2025"/>
      <c r="INY17" s="2025"/>
      <c r="INZ17" s="2025"/>
      <c r="IOA17" s="2025"/>
      <c r="IOB17" s="2025"/>
      <c r="IOC17" s="2025"/>
      <c r="IOD17" s="2025"/>
      <c r="IOE17" s="2025"/>
      <c r="IOF17" s="2025"/>
      <c r="IOG17" s="2025"/>
      <c r="IOH17" s="2025"/>
      <c r="IOI17" s="2025"/>
      <c r="IOJ17" s="2025"/>
      <c r="IOK17" s="2025"/>
      <c r="IOL17" s="2025"/>
      <c r="IOM17" s="2025"/>
      <c r="ION17" s="2025"/>
      <c r="IOO17" s="2025"/>
      <c r="IOP17" s="2025"/>
      <c r="IOQ17" s="2025"/>
      <c r="IOR17" s="2025"/>
      <c r="IOS17" s="2025"/>
      <c r="IOT17" s="2025"/>
      <c r="IOU17" s="2025"/>
      <c r="IOV17" s="2025"/>
      <c r="IOW17" s="2025"/>
      <c r="IOX17" s="2025"/>
      <c r="IOY17" s="2025"/>
      <c r="IOZ17" s="2025"/>
      <c r="IPA17" s="2025"/>
      <c r="IPB17" s="2025"/>
      <c r="IPC17" s="2025"/>
      <c r="IPD17" s="2025"/>
      <c r="IPE17" s="2025"/>
      <c r="IPF17" s="2025"/>
      <c r="IPG17" s="2025"/>
      <c r="IPH17" s="2025"/>
      <c r="IPI17" s="2025"/>
      <c r="IPJ17" s="2025"/>
      <c r="IPK17" s="2025"/>
      <c r="IPL17" s="2025"/>
      <c r="IPM17" s="2025"/>
      <c r="IPN17" s="2025"/>
      <c r="IPO17" s="2025"/>
      <c r="IPP17" s="2025"/>
      <c r="IPQ17" s="2025"/>
      <c r="IPR17" s="2025"/>
      <c r="IPS17" s="2025"/>
      <c r="IPT17" s="2025"/>
      <c r="IPU17" s="2025"/>
      <c r="IPV17" s="2025"/>
      <c r="IPW17" s="2025"/>
      <c r="IPX17" s="2025"/>
      <c r="IPY17" s="2025"/>
      <c r="IPZ17" s="2025"/>
      <c r="IQA17" s="2025"/>
      <c r="IQB17" s="2025"/>
      <c r="IQC17" s="2025"/>
      <c r="IQD17" s="2025"/>
      <c r="IQE17" s="2025"/>
      <c r="IQF17" s="2025"/>
      <c r="IQG17" s="2025"/>
      <c r="IQH17" s="2025"/>
      <c r="IQI17" s="2025"/>
      <c r="IQJ17" s="2025"/>
      <c r="IQK17" s="2025"/>
      <c r="IQL17" s="2025"/>
      <c r="IQM17" s="2025"/>
      <c r="IQN17" s="2025"/>
      <c r="IQO17" s="2025"/>
      <c r="IQP17" s="2025"/>
      <c r="IQQ17" s="2025"/>
      <c r="IQR17" s="2025"/>
      <c r="IQS17" s="2025"/>
      <c r="IQT17" s="2025"/>
      <c r="IQU17" s="2025"/>
      <c r="IQV17" s="2025"/>
      <c r="IQW17" s="2025"/>
      <c r="IQX17" s="2025"/>
      <c r="IQY17" s="2025"/>
      <c r="IQZ17" s="2025"/>
      <c r="IRA17" s="2025"/>
      <c r="IRB17" s="2025"/>
      <c r="IRC17" s="2025"/>
      <c r="IRD17" s="2025"/>
      <c r="IRE17" s="2025"/>
      <c r="IRF17" s="2025"/>
      <c r="IRG17" s="2025"/>
      <c r="IRH17" s="2025"/>
      <c r="IRI17" s="2025"/>
      <c r="IRJ17" s="2025"/>
      <c r="IRK17" s="2025"/>
      <c r="IRL17" s="2025"/>
      <c r="IRM17" s="2025"/>
      <c r="IRN17" s="2025"/>
      <c r="IRO17" s="2025"/>
      <c r="IRP17" s="2025"/>
      <c r="IRQ17" s="2025"/>
      <c r="IRR17" s="2025"/>
      <c r="IRS17" s="2025"/>
      <c r="IRT17" s="2025"/>
      <c r="IRU17" s="2025"/>
      <c r="IRV17" s="2025"/>
      <c r="IRW17" s="2025"/>
      <c r="IRX17" s="2025"/>
      <c r="IRY17" s="2025"/>
      <c r="IRZ17" s="2025"/>
      <c r="ISA17" s="2025"/>
      <c r="ISB17" s="2025"/>
      <c r="ISC17" s="2025"/>
      <c r="ISD17" s="2025"/>
      <c r="ISE17" s="2025"/>
      <c r="ISF17" s="2025"/>
      <c r="ISG17" s="2025"/>
      <c r="ISH17" s="2025"/>
      <c r="ISI17" s="2025"/>
      <c r="ISJ17" s="2025"/>
      <c r="ISK17" s="2025"/>
      <c r="ISL17" s="2025"/>
      <c r="ISM17" s="2025"/>
      <c r="ISN17" s="2025"/>
      <c r="ISO17" s="2025"/>
      <c r="ISP17" s="2025"/>
      <c r="ISQ17" s="2025"/>
      <c r="ISR17" s="2025"/>
      <c r="ISS17" s="2025"/>
      <c r="IST17" s="2025"/>
      <c r="ISU17" s="2025"/>
      <c r="ISV17" s="2025"/>
      <c r="ISW17" s="2025"/>
      <c r="ISX17" s="2025"/>
      <c r="ISY17" s="2025"/>
      <c r="ISZ17" s="2025"/>
      <c r="ITA17" s="2025"/>
      <c r="ITB17" s="2025"/>
      <c r="ITC17" s="2025"/>
      <c r="ITD17" s="2025"/>
      <c r="ITE17" s="2025"/>
      <c r="ITF17" s="2025"/>
      <c r="ITG17" s="2025"/>
      <c r="ITH17" s="2025"/>
      <c r="ITI17" s="2025"/>
      <c r="ITJ17" s="2025"/>
      <c r="ITK17" s="2025"/>
      <c r="ITL17" s="2025"/>
      <c r="ITM17" s="2025"/>
      <c r="ITN17" s="2025"/>
      <c r="ITO17" s="2025"/>
      <c r="ITP17" s="2025"/>
      <c r="ITQ17" s="2025"/>
      <c r="ITR17" s="2025"/>
      <c r="ITS17" s="2025"/>
      <c r="ITT17" s="2025"/>
      <c r="ITU17" s="2025"/>
      <c r="ITV17" s="2025"/>
      <c r="ITW17" s="2025"/>
      <c r="ITX17" s="2025"/>
      <c r="ITY17" s="2025"/>
      <c r="ITZ17" s="2025"/>
      <c r="IUA17" s="2025"/>
      <c r="IUB17" s="2025"/>
      <c r="IUC17" s="2025"/>
      <c r="IUD17" s="2025"/>
      <c r="IUE17" s="2025"/>
      <c r="IUF17" s="2025"/>
      <c r="IUG17" s="2025"/>
      <c r="IUH17" s="2025"/>
      <c r="IUI17" s="2025"/>
      <c r="IUJ17" s="2025"/>
      <c r="IUK17" s="2025"/>
      <c r="IUL17" s="2025"/>
      <c r="IUM17" s="2025"/>
      <c r="IUN17" s="2025"/>
      <c r="IUO17" s="2025"/>
      <c r="IUP17" s="2025"/>
      <c r="IUQ17" s="2025"/>
      <c r="IUR17" s="2025"/>
      <c r="IUS17" s="2025"/>
      <c r="IUT17" s="2025"/>
      <c r="IUU17" s="2025"/>
      <c r="IUV17" s="2025"/>
      <c r="IUW17" s="2025"/>
      <c r="IUX17" s="2025"/>
      <c r="IUY17" s="2025"/>
      <c r="IUZ17" s="2025"/>
      <c r="IVA17" s="2025"/>
      <c r="IVB17" s="2025"/>
      <c r="IVC17" s="2025"/>
      <c r="IVD17" s="2025"/>
      <c r="IVE17" s="2025"/>
      <c r="IVF17" s="2025"/>
      <c r="IVG17" s="2025"/>
      <c r="IVH17" s="2025"/>
      <c r="IVI17" s="2025"/>
      <c r="IVJ17" s="2025"/>
      <c r="IVK17" s="2025"/>
      <c r="IVL17" s="2025"/>
      <c r="IVM17" s="2025"/>
      <c r="IVN17" s="2025"/>
      <c r="IVO17" s="2025"/>
      <c r="IVP17" s="2025"/>
      <c r="IVQ17" s="2025"/>
      <c r="IVR17" s="2025"/>
      <c r="IVS17" s="2025"/>
      <c r="IVT17" s="2025"/>
      <c r="IVU17" s="2025"/>
      <c r="IVV17" s="2025"/>
      <c r="IVW17" s="2025"/>
      <c r="IVX17" s="2025"/>
      <c r="IVY17" s="2025"/>
      <c r="IVZ17" s="2025"/>
      <c r="IWA17" s="2025"/>
      <c r="IWB17" s="2025"/>
      <c r="IWC17" s="2025"/>
      <c r="IWD17" s="2025"/>
      <c r="IWE17" s="2025"/>
      <c r="IWF17" s="2025"/>
      <c r="IWG17" s="2025"/>
      <c r="IWH17" s="2025"/>
      <c r="IWI17" s="2025"/>
      <c r="IWJ17" s="2025"/>
      <c r="IWK17" s="2025"/>
      <c r="IWL17" s="2025"/>
      <c r="IWM17" s="2025"/>
      <c r="IWN17" s="2025"/>
      <c r="IWO17" s="2025"/>
      <c r="IWP17" s="2025"/>
      <c r="IWQ17" s="2025"/>
      <c r="IWR17" s="2025"/>
      <c r="IWS17" s="2025"/>
      <c r="IWT17" s="2025"/>
      <c r="IWU17" s="2025"/>
      <c r="IWV17" s="2025"/>
      <c r="IWW17" s="2025"/>
      <c r="IWX17" s="2025"/>
      <c r="IWY17" s="2025"/>
      <c r="IWZ17" s="2025"/>
      <c r="IXA17" s="2025"/>
      <c r="IXB17" s="2025"/>
      <c r="IXC17" s="2025"/>
      <c r="IXD17" s="2025"/>
      <c r="IXE17" s="2025"/>
      <c r="IXF17" s="2025"/>
      <c r="IXG17" s="2025"/>
      <c r="IXH17" s="2025"/>
      <c r="IXI17" s="2025"/>
      <c r="IXJ17" s="2025"/>
      <c r="IXK17" s="2025"/>
      <c r="IXL17" s="2025"/>
      <c r="IXM17" s="2025"/>
      <c r="IXN17" s="2025"/>
      <c r="IXO17" s="2025"/>
      <c r="IXP17" s="2025"/>
      <c r="IXQ17" s="2025"/>
      <c r="IXR17" s="2025"/>
      <c r="IXS17" s="2025"/>
      <c r="IXT17" s="2025"/>
      <c r="IXU17" s="2025"/>
      <c r="IXV17" s="2025"/>
      <c r="IXW17" s="2025"/>
      <c r="IXX17" s="2025"/>
      <c r="IXY17" s="2025"/>
      <c r="IXZ17" s="2025"/>
      <c r="IYA17" s="2025"/>
      <c r="IYB17" s="2025"/>
      <c r="IYC17" s="2025"/>
      <c r="IYD17" s="2025"/>
      <c r="IYE17" s="2025"/>
      <c r="IYF17" s="2025"/>
      <c r="IYG17" s="2025"/>
      <c r="IYH17" s="2025"/>
      <c r="IYI17" s="2025"/>
      <c r="IYJ17" s="2025"/>
      <c r="IYK17" s="2025"/>
      <c r="IYL17" s="2025"/>
      <c r="IYM17" s="2025"/>
      <c r="IYN17" s="2025"/>
      <c r="IYO17" s="2025"/>
      <c r="IYP17" s="2025"/>
      <c r="IYQ17" s="2025"/>
      <c r="IYR17" s="2025"/>
      <c r="IYS17" s="2025"/>
      <c r="IYT17" s="2025"/>
      <c r="IYU17" s="2025"/>
      <c r="IYV17" s="2025"/>
      <c r="IYW17" s="2025"/>
      <c r="IYX17" s="2025"/>
      <c r="IYY17" s="2025"/>
      <c r="IYZ17" s="2025"/>
      <c r="IZA17" s="2025"/>
      <c r="IZB17" s="2025"/>
      <c r="IZC17" s="2025"/>
      <c r="IZD17" s="2025"/>
      <c r="IZE17" s="2025"/>
      <c r="IZF17" s="2025"/>
      <c r="IZG17" s="2025"/>
      <c r="IZH17" s="2025"/>
      <c r="IZI17" s="2025"/>
      <c r="IZJ17" s="2025"/>
      <c r="IZK17" s="2025"/>
      <c r="IZL17" s="2025"/>
      <c r="IZM17" s="2025"/>
      <c r="IZN17" s="2025"/>
      <c r="IZO17" s="2025"/>
      <c r="IZP17" s="2025"/>
      <c r="IZQ17" s="2025"/>
      <c r="IZR17" s="2025"/>
      <c r="IZS17" s="2025"/>
      <c r="IZT17" s="2025"/>
      <c r="IZU17" s="2025"/>
      <c r="IZV17" s="2025"/>
      <c r="IZW17" s="2025"/>
      <c r="IZX17" s="2025"/>
      <c r="IZY17" s="2025"/>
      <c r="IZZ17" s="2025"/>
      <c r="JAA17" s="2025"/>
      <c r="JAB17" s="2025"/>
      <c r="JAC17" s="2025"/>
      <c r="JAD17" s="2025"/>
      <c r="JAE17" s="2025"/>
      <c r="JAF17" s="2025"/>
      <c r="JAG17" s="2025"/>
      <c r="JAH17" s="2025"/>
      <c r="JAI17" s="2025"/>
      <c r="JAJ17" s="2025"/>
      <c r="JAK17" s="2025"/>
      <c r="JAL17" s="2025"/>
      <c r="JAM17" s="2025"/>
      <c r="JAN17" s="2025"/>
      <c r="JAO17" s="2025"/>
      <c r="JAP17" s="2025"/>
      <c r="JAQ17" s="2025"/>
      <c r="JAR17" s="2025"/>
      <c r="JAS17" s="2025"/>
      <c r="JAT17" s="2025"/>
      <c r="JAU17" s="2025"/>
      <c r="JAV17" s="2025"/>
      <c r="JAW17" s="2025"/>
      <c r="JAX17" s="2025"/>
      <c r="JAY17" s="2025"/>
      <c r="JAZ17" s="2025"/>
      <c r="JBA17" s="2025"/>
      <c r="JBB17" s="2025"/>
      <c r="JBC17" s="2025"/>
      <c r="JBD17" s="2025"/>
      <c r="JBE17" s="2025"/>
      <c r="JBF17" s="2025"/>
      <c r="JBG17" s="2025"/>
      <c r="JBH17" s="2025"/>
      <c r="JBI17" s="2025"/>
      <c r="JBJ17" s="2025"/>
      <c r="JBK17" s="2025"/>
      <c r="JBL17" s="2025"/>
      <c r="JBM17" s="2025"/>
      <c r="JBN17" s="2025"/>
      <c r="JBO17" s="2025"/>
      <c r="JBP17" s="2025"/>
      <c r="JBQ17" s="2025"/>
      <c r="JBR17" s="2025"/>
      <c r="JBS17" s="2025"/>
      <c r="JBT17" s="2025"/>
      <c r="JBU17" s="2025"/>
      <c r="JBV17" s="2025"/>
      <c r="JBW17" s="2025"/>
      <c r="JBX17" s="2025"/>
      <c r="JBY17" s="2025"/>
      <c r="JBZ17" s="2025"/>
      <c r="JCA17" s="2025"/>
      <c r="JCB17" s="2025"/>
      <c r="JCC17" s="2025"/>
      <c r="JCD17" s="2025"/>
      <c r="JCE17" s="2025"/>
      <c r="JCF17" s="2025"/>
      <c r="JCG17" s="2025"/>
      <c r="JCH17" s="2025"/>
      <c r="JCI17" s="2025"/>
      <c r="JCJ17" s="2025"/>
      <c r="JCK17" s="2025"/>
      <c r="JCL17" s="2025"/>
      <c r="JCM17" s="2025"/>
      <c r="JCN17" s="2025"/>
      <c r="JCO17" s="2025"/>
      <c r="JCP17" s="2025"/>
      <c r="JCQ17" s="2025"/>
      <c r="JCR17" s="2025"/>
      <c r="JCS17" s="2025"/>
      <c r="JCT17" s="2025"/>
      <c r="JCU17" s="2025"/>
      <c r="JCV17" s="2025"/>
      <c r="JCW17" s="2025"/>
      <c r="JCX17" s="2025"/>
      <c r="JCY17" s="2025"/>
      <c r="JCZ17" s="2025"/>
      <c r="JDA17" s="2025"/>
      <c r="JDB17" s="2025"/>
      <c r="JDC17" s="2025"/>
      <c r="JDD17" s="2025"/>
      <c r="JDE17" s="2025"/>
      <c r="JDF17" s="2025"/>
      <c r="JDG17" s="2025"/>
      <c r="JDH17" s="2025"/>
      <c r="JDI17" s="2025"/>
      <c r="JDJ17" s="2025"/>
      <c r="JDK17" s="2025"/>
      <c r="JDL17" s="2025"/>
      <c r="JDM17" s="2025"/>
      <c r="JDN17" s="2025"/>
      <c r="JDO17" s="2025"/>
      <c r="JDP17" s="2025"/>
      <c r="JDQ17" s="2025"/>
      <c r="JDR17" s="2025"/>
      <c r="JDS17" s="2025"/>
      <c r="JDT17" s="2025"/>
      <c r="JDU17" s="2025"/>
      <c r="JDV17" s="2025"/>
      <c r="JDW17" s="2025"/>
      <c r="JDX17" s="2025"/>
      <c r="JDY17" s="2025"/>
      <c r="JDZ17" s="2025"/>
      <c r="JEA17" s="2025"/>
      <c r="JEB17" s="2025"/>
      <c r="JEC17" s="2025"/>
      <c r="JED17" s="2025"/>
      <c r="JEE17" s="2025"/>
      <c r="JEF17" s="2025"/>
      <c r="JEG17" s="2025"/>
      <c r="JEH17" s="2025"/>
      <c r="JEI17" s="2025"/>
      <c r="JEJ17" s="2025"/>
      <c r="JEK17" s="2025"/>
      <c r="JEL17" s="2025"/>
      <c r="JEM17" s="2025"/>
      <c r="JEN17" s="2025"/>
      <c r="JEO17" s="2025"/>
      <c r="JEP17" s="2025"/>
      <c r="JEQ17" s="2025"/>
      <c r="JER17" s="2025"/>
      <c r="JES17" s="2025"/>
      <c r="JET17" s="2025"/>
      <c r="JEU17" s="2025"/>
      <c r="JEV17" s="2025"/>
      <c r="JEW17" s="2025"/>
      <c r="JEX17" s="2025"/>
      <c r="JEY17" s="2025"/>
      <c r="JEZ17" s="2025"/>
      <c r="JFA17" s="2025"/>
      <c r="JFB17" s="2025"/>
      <c r="JFC17" s="2025"/>
      <c r="JFD17" s="2025"/>
      <c r="JFE17" s="2025"/>
      <c r="JFF17" s="2025"/>
      <c r="JFG17" s="2025"/>
      <c r="JFH17" s="2025"/>
      <c r="JFI17" s="2025"/>
      <c r="JFJ17" s="2025"/>
      <c r="JFK17" s="2025"/>
      <c r="JFL17" s="2025"/>
      <c r="JFM17" s="2025"/>
      <c r="JFN17" s="2025"/>
      <c r="JFO17" s="2025"/>
      <c r="JFP17" s="2025"/>
      <c r="JFQ17" s="2025"/>
      <c r="JFR17" s="2025"/>
      <c r="JFS17" s="2025"/>
      <c r="JFT17" s="2025"/>
      <c r="JFU17" s="2025"/>
      <c r="JFV17" s="2025"/>
      <c r="JFW17" s="2025"/>
      <c r="JFX17" s="2025"/>
      <c r="JFY17" s="2025"/>
      <c r="JFZ17" s="2025"/>
      <c r="JGA17" s="2025"/>
      <c r="JGB17" s="2025"/>
      <c r="JGC17" s="2025"/>
      <c r="JGD17" s="2025"/>
      <c r="JGE17" s="2025"/>
      <c r="JGF17" s="2025"/>
      <c r="JGG17" s="2025"/>
      <c r="JGH17" s="2025"/>
      <c r="JGI17" s="2025"/>
      <c r="JGJ17" s="2025"/>
      <c r="JGK17" s="2025"/>
      <c r="JGL17" s="2025"/>
      <c r="JGM17" s="2025"/>
      <c r="JGN17" s="2025"/>
      <c r="JGO17" s="2025"/>
      <c r="JGP17" s="2025"/>
      <c r="JGQ17" s="2025"/>
      <c r="JGR17" s="2025"/>
      <c r="JGS17" s="2025"/>
      <c r="JGT17" s="2025"/>
      <c r="JGU17" s="2025"/>
      <c r="JGV17" s="2025"/>
      <c r="JGW17" s="2025"/>
      <c r="JGX17" s="2025"/>
      <c r="JGY17" s="2025"/>
      <c r="JGZ17" s="2025"/>
      <c r="JHA17" s="2025"/>
      <c r="JHB17" s="2025"/>
      <c r="JHC17" s="2025"/>
      <c r="JHD17" s="2025"/>
      <c r="JHE17" s="2025"/>
      <c r="JHF17" s="2025"/>
      <c r="JHG17" s="2025"/>
      <c r="JHH17" s="2025"/>
      <c r="JHI17" s="2025"/>
      <c r="JHJ17" s="2025"/>
      <c r="JHK17" s="2025"/>
      <c r="JHL17" s="2025"/>
      <c r="JHM17" s="2025"/>
      <c r="JHN17" s="2025"/>
      <c r="JHO17" s="2025"/>
      <c r="JHP17" s="2025"/>
      <c r="JHQ17" s="2025"/>
      <c r="JHR17" s="2025"/>
      <c r="JHS17" s="2025"/>
      <c r="JHT17" s="2025"/>
      <c r="JHU17" s="2025"/>
      <c r="JHV17" s="2025"/>
      <c r="JHW17" s="2025"/>
      <c r="JHX17" s="2025"/>
      <c r="JHY17" s="2025"/>
      <c r="JHZ17" s="2025"/>
      <c r="JIA17" s="2025"/>
      <c r="JIB17" s="2025"/>
      <c r="JIC17" s="2025"/>
      <c r="JID17" s="2025"/>
      <c r="JIE17" s="2025"/>
      <c r="JIF17" s="2025"/>
      <c r="JIG17" s="2025"/>
      <c r="JIH17" s="2025"/>
      <c r="JII17" s="2025"/>
      <c r="JIJ17" s="2025"/>
      <c r="JIK17" s="2025"/>
      <c r="JIL17" s="2025"/>
      <c r="JIM17" s="2025"/>
      <c r="JIN17" s="2025"/>
      <c r="JIO17" s="2025"/>
      <c r="JIP17" s="2025"/>
      <c r="JIQ17" s="2025"/>
      <c r="JIR17" s="2025"/>
      <c r="JIS17" s="2025"/>
      <c r="JIT17" s="2025"/>
      <c r="JIU17" s="2025"/>
      <c r="JIV17" s="2025"/>
      <c r="JIW17" s="2025"/>
      <c r="JIX17" s="2025"/>
      <c r="JIY17" s="2025"/>
      <c r="JIZ17" s="2025"/>
      <c r="JJA17" s="2025"/>
      <c r="JJB17" s="2025"/>
      <c r="JJC17" s="2025"/>
      <c r="JJD17" s="2025"/>
      <c r="JJE17" s="2025"/>
      <c r="JJF17" s="2025"/>
      <c r="JJG17" s="2025"/>
      <c r="JJH17" s="2025"/>
      <c r="JJI17" s="2025"/>
      <c r="JJJ17" s="2025"/>
      <c r="JJK17" s="2025"/>
      <c r="JJL17" s="2025"/>
      <c r="JJM17" s="2025"/>
      <c r="JJN17" s="2025"/>
      <c r="JJO17" s="2025"/>
      <c r="JJP17" s="2025"/>
      <c r="JJQ17" s="2025"/>
      <c r="JJR17" s="2025"/>
      <c r="JJS17" s="2025"/>
      <c r="JJT17" s="2025"/>
      <c r="JJU17" s="2025"/>
      <c r="JJV17" s="2025"/>
      <c r="JJW17" s="2025"/>
      <c r="JJX17" s="2025"/>
      <c r="JJY17" s="2025"/>
      <c r="JJZ17" s="2025"/>
      <c r="JKA17" s="2025"/>
      <c r="JKB17" s="2025"/>
      <c r="JKC17" s="2025"/>
      <c r="JKD17" s="2025"/>
      <c r="JKE17" s="2025"/>
      <c r="JKF17" s="2025"/>
      <c r="JKG17" s="2025"/>
      <c r="JKH17" s="2025"/>
      <c r="JKI17" s="2025"/>
      <c r="JKJ17" s="2025"/>
      <c r="JKK17" s="2025"/>
      <c r="JKL17" s="2025"/>
      <c r="JKM17" s="2025"/>
      <c r="JKN17" s="2025"/>
      <c r="JKO17" s="2025"/>
      <c r="JKP17" s="2025"/>
      <c r="JKQ17" s="2025"/>
      <c r="JKR17" s="2025"/>
      <c r="JKS17" s="2025"/>
      <c r="JKT17" s="2025"/>
      <c r="JKU17" s="2025"/>
      <c r="JKV17" s="2025"/>
      <c r="JKW17" s="2025"/>
      <c r="JKX17" s="2025"/>
      <c r="JKY17" s="2025"/>
      <c r="JKZ17" s="2025"/>
      <c r="JLA17" s="2025"/>
      <c r="JLB17" s="2025"/>
      <c r="JLC17" s="2025"/>
      <c r="JLD17" s="2025"/>
      <c r="JLE17" s="2025"/>
      <c r="JLF17" s="2025"/>
      <c r="JLG17" s="2025"/>
      <c r="JLH17" s="2025"/>
      <c r="JLI17" s="2025"/>
      <c r="JLJ17" s="2025"/>
      <c r="JLK17" s="2025"/>
      <c r="JLL17" s="2025"/>
      <c r="JLM17" s="2025"/>
      <c r="JLN17" s="2025"/>
      <c r="JLO17" s="2025"/>
      <c r="JLP17" s="2025"/>
      <c r="JLQ17" s="2025"/>
      <c r="JLR17" s="2025"/>
      <c r="JLS17" s="2025"/>
      <c r="JLT17" s="2025"/>
      <c r="JLU17" s="2025"/>
      <c r="JLV17" s="2025"/>
      <c r="JLW17" s="2025"/>
      <c r="JLX17" s="2025"/>
      <c r="JLY17" s="2025"/>
      <c r="JLZ17" s="2025"/>
      <c r="JMA17" s="2025"/>
      <c r="JMB17" s="2025"/>
      <c r="JMC17" s="2025"/>
      <c r="JMD17" s="2025"/>
      <c r="JME17" s="2025"/>
      <c r="JMF17" s="2025"/>
      <c r="JMG17" s="2025"/>
      <c r="JMH17" s="2025"/>
      <c r="JMI17" s="2025"/>
      <c r="JMJ17" s="2025"/>
      <c r="JMK17" s="2025"/>
      <c r="JML17" s="2025"/>
      <c r="JMM17" s="2025"/>
      <c r="JMN17" s="2025"/>
      <c r="JMO17" s="2025"/>
      <c r="JMP17" s="2025"/>
      <c r="JMQ17" s="2025"/>
      <c r="JMR17" s="2025"/>
      <c r="JMS17" s="2025"/>
      <c r="JMT17" s="2025"/>
      <c r="JMU17" s="2025"/>
      <c r="JMV17" s="2025"/>
      <c r="JMW17" s="2025"/>
      <c r="JMX17" s="2025"/>
      <c r="JMY17" s="2025"/>
      <c r="JMZ17" s="2025"/>
      <c r="JNA17" s="2025"/>
      <c r="JNB17" s="2025"/>
      <c r="JNC17" s="2025"/>
      <c r="JND17" s="2025"/>
      <c r="JNE17" s="2025"/>
      <c r="JNF17" s="2025"/>
      <c r="JNG17" s="2025"/>
      <c r="JNH17" s="2025"/>
      <c r="JNI17" s="2025"/>
      <c r="JNJ17" s="2025"/>
      <c r="JNK17" s="2025"/>
      <c r="JNL17" s="2025"/>
      <c r="JNM17" s="2025"/>
      <c r="JNN17" s="2025"/>
      <c r="JNO17" s="2025"/>
      <c r="JNP17" s="2025"/>
      <c r="JNQ17" s="2025"/>
      <c r="JNR17" s="2025"/>
      <c r="JNS17" s="2025"/>
      <c r="JNT17" s="2025"/>
      <c r="JNU17" s="2025"/>
      <c r="JNV17" s="2025"/>
      <c r="JNW17" s="2025"/>
      <c r="JNX17" s="2025"/>
      <c r="JNY17" s="2025"/>
      <c r="JNZ17" s="2025"/>
      <c r="JOA17" s="2025"/>
      <c r="JOB17" s="2025"/>
      <c r="JOC17" s="2025"/>
      <c r="JOD17" s="2025"/>
      <c r="JOE17" s="2025"/>
      <c r="JOF17" s="2025"/>
      <c r="JOG17" s="2025"/>
      <c r="JOH17" s="2025"/>
      <c r="JOI17" s="2025"/>
      <c r="JOJ17" s="2025"/>
      <c r="JOK17" s="2025"/>
      <c r="JOL17" s="2025"/>
      <c r="JOM17" s="2025"/>
      <c r="JON17" s="2025"/>
      <c r="JOO17" s="2025"/>
      <c r="JOP17" s="2025"/>
      <c r="JOQ17" s="2025"/>
      <c r="JOR17" s="2025"/>
      <c r="JOS17" s="2025"/>
      <c r="JOT17" s="2025"/>
      <c r="JOU17" s="2025"/>
      <c r="JOV17" s="2025"/>
      <c r="JOW17" s="2025"/>
      <c r="JOX17" s="2025"/>
      <c r="JOY17" s="2025"/>
      <c r="JOZ17" s="2025"/>
      <c r="JPA17" s="2025"/>
      <c r="JPB17" s="2025"/>
      <c r="JPC17" s="2025"/>
      <c r="JPD17" s="2025"/>
      <c r="JPE17" s="2025"/>
      <c r="JPF17" s="2025"/>
      <c r="JPG17" s="2025"/>
      <c r="JPH17" s="2025"/>
      <c r="JPI17" s="2025"/>
      <c r="JPJ17" s="2025"/>
      <c r="JPK17" s="2025"/>
      <c r="JPL17" s="2025"/>
      <c r="JPM17" s="2025"/>
      <c r="JPN17" s="2025"/>
      <c r="JPO17" s="2025"/>
      <c r="JPP17" s="2025"/>
      <c r="JPQ17" s="2025"/>
      <c r="JPR17" s="2025"/>
      <c r="JPS17" s="2025"/>
      <c r="JPT17" s="2025"/>
      <c r="JPU17" s="2025"/>
      <c r="JPV17" s="2025"/>
      <c r="JPW17" s="2025"/>
      <c r="JPX17" s="2025"/>
      <c r="JPY17" s="2025"/>
      <c r="JPZ17" s="2025"/>
      <c r="JQA17" s="2025"/>
      <c r="JQB17" s="2025"/>
      <c r="JQC17" s="2025"/>
      <c r="JQD17" s="2025"/>
      <c r="JQE17" s="2025"/>
      <c r="JQF17" s="2025"/>
      <c r="JQG17" s="2025"/>
      <c r="JQH17" s="2025"/>
      <c r="JQI17" s="2025"/>
      <c r="JQJ17" s="2025"/>
      <c r="JQK17" s="2025"/>
      <c r="JQL17" s="2025"/>
      <c r="JQM17" s="2025"/>
      <c r="JQN17" s="2025"/>
      <c r="JQO17" s="2025"/>
      <c r="JQP17" s="2025"/>
      <c r="JQQ17" s="2025"/>
      <c r="JQR17" s="2025"/>
      <c r="JQS17" s="2025"/>
      <c r="JQT17" s="2025"/>
      <c r="JQU17" s="2025"/>
      <c r="JQV17" s="2025"/>
      <c r="JQW17" s="2025"/>
      <c r="JQX17" s="2025"/>
      <c r="JQY17" s="2025"/>
      <c r="JQZ17" s="2025"/>
      <c r="JRA17" s="2025"/>
      <c r="JRB17" s="2025"/>
      <c r="JRC17" s="2025"/>
      <c r="JRD17" s="2025"/>
      <c r="JRE17" s="2025"/>
      <c r="JRF17" s="2025"/>
      <c r="JRG17" s="2025"/>
      <c r="JRH17" s="2025"/>
      <c r="JRI17" s="2025"/>
      <c r="JRJ17" s="2025"/>
      <c r="JRK17" s="2025"/>
      <c r="JRL17" s="2025"/>
      <c r="JRM17" s="2025"/>
      <c r="JRN17" s="2025"/>
      <c r="JRO17" s="2025"/>
      <c r="JRP17" s="2025"/>
      <c r="JRQ17" s="2025"/>
      <c r="JRR17" s="2025"/>
      <c r="JRS17" s="2025"/>
      <c r="JRT17" s="2025"/>
      <c r="JRU17" s="2025"/>
      <c r="JRV17" s="2025"/>
      <c r="JRW17" s="2025"/>
      <c r="JRX17" s="2025"/>
      <c r="JRY17" s="2025"/>
      <c r="JRZ17" s="2025"/>
      <c r="JSA17" s="2025"/>
      <c r="JSB17" s="2025"/>
      <c r="JSC17" s="2025"/>
      <c r="JSD17" s="2025"/>
      <c r="JSE17" s="2025"/>
      <c r="JSF17" s="2025"/>
      <c r="JSG17" s="2025"/>
      <c r="JSH17" s="2025"/>
      <c r="JSI17" s="2025"/>
      <c r="JSJ17" s="2025"/>
      <c r="JSK17" s="2025"/>
      <c r="JSL17" s="2025"/>
      <c r="JSM17" s="2025"/>
      <c r="JSN17" s="2025"/>
      <c r="JSO17" s="2025"/>
      <c r="JSP17" s="2025"/>
      <c r="JSQ17" s="2025"/>
      <c r="JSR17" s="2025"/>
      <c r="JSS17" s="2025"/>
      <c r="JST17" s="2025"/>
      <c r="JSU17" s="2025"/>
      <c r="JSV17" s="2025"/>
      <c r="JSW17" s="2025"/>
      <c r="JSX17" s="2025"/>
      <c r="JSY17" s="2025"/>
      <c r="JSZ17" s="2025"/>
      <c r="JTA17" s="2025"/>
      <c r="JTB17" s="2025"/>
      <c r="JTC17" s="2025"/>
      <c r="JTD17" s="2025"/>
      <c r="JTE17" s="2025"/>
      <c r="JTF17" s="2025"/>
      <c r="JTG17" s="2025"/>
      <c r="JTH17" s="2025"/>
      <c r="JTI17" s="2025"/>
      <c r="JTJ17" s="2025"/>
      <c r="JTK17" s="2025"/>
      <c r="JTL17" s="2025"/>
      <c r="JTM17" s="2025"/>
      <c r="JTN17" s="2025"/>
      <c r="JTO17" s="2025"/>
      <c r="JTP17" s="2025"/>
      <c r="JTQ17" s="2025"/>
      <c r="JTR17" s="2025"/>
      <c r="JTS17" s="2025"/>
      <c r="JTT17" s="2025"/>
      <c r="JTU17" s="2025"/>
      <c r="JTV17" s="2025"/>
      <c r="JTW17" s="2025"/>
      <c r="JTX17" s="2025"/>
      <c r="JTY17" s="2025"/>
      <c r="JTZ17" s="2025"/>
      <c r="JUA17" s="2025"/>
      <c r="JUB17" s="2025"/>
      <c r="JUC17" s="2025"/>
      <c r="JUD17" s="2025"/>
      <c r="JUE17" s="2025"/>
      <c r="JUF17" s="2025"/>
      <c r="JUG17" s="2025"/>
      <c r="JUH17" s="2025"/>
      <c r="JUI17" s="2025"/>
      <c r="JUJ17" s="2025"/>
      <c r="JUK17" s="2025"/>
      <c r="JUL17" s="2025"/>
      <c r="JUM17" s="2025"/>
      <c r="JUN17" s="2025"/>
      <c r="JUO17" s="2025"/>
      <c r="JUP17" s="2025"/>
      <c r="JUQ17" s="2025"/>
      <c r="JUR17" s="2025"/>
      <c r="JUS17" s="2025"/>
      <c r="JUT17" s="2025"/>
      <c r="JUU17" s="2025"/>
      <c r="JUV17" s="2025"/>
      <c r="JUW17" s="2025"/>
      <c r="JUX17" s="2025"/>
      <c r="JUY17" s="2025"/>
      <c r="JUZ17" s="2025"/>
      <c r="JVA17" s="2025"/>
      <c r="JVB17" s="2025"/>
      <c r="JVC17" s="2025"/>
      <c r="JVD17" s="2025"/>
      <c r="JVE17" s="2025"/>
      <c r="JVF17" s="2025"/>
      <c r="JVG17" s="2025"/>
      <c r="JVH17" s="2025"/>
      <c r="JVI17" s="2025"/>
      <c r="JVJ17" s="2025"/>
      <c r="JVK17" s="2025"/>
      <c r="JVL17" s="2025"/>
      <c r="JVM17" s="2025"/>
      <c r="JVN17" s="2025"/>
      <c r="JVO17" s="2025"/>
      <c r="JVP17" s="2025"/>
      <c r="JVQ17" s="2025"/>
      <c r="JVR17" s="2025"/>
      <c r="JVS17" s="2025"/>
      <c r="JVT17" s="2025"/>
      <c r="JVU17" s="2025"/>
      <c r="JVV17" s="2025"/>
      <c r="JVW17" s="2025"/>
      <c r="JVX17" s="2025"/>
      <c r="JVY17" s="2025"/>
      <c r="JVZ17" s="2025"/>
      <c r="JWA17" s="2025"/>
      <c r="JWB17" s="2025"/>
      <c r="JWC17" s="2025"/>
      <c r="JWD17" s="2025"/>
      <c r="JWE17" s="2025"/>
      <c r="JWF17" s="2025"/>
      <c r="JWG17" s="2025"/>
      <c r="JWH17" s="2025"/>
      <c r="JWI17" s="2025"/>
      <c r="JWJ17" s="2025"/>
      <c r="JWK17" s="2025"/>
      <c r="JWL17" s="2025"/>
      <c r="JWM17" s="2025"/>
      <c r="JWN17" s="2025"/>
      <c r="JWO17" s="2025"/>
      <c r="JWP17" s="2025"/>
      <c r="JWQ17" s="2025"/>
      <c r="JWR17" s="2025"/>
      <c r="JWS17" s="2025"/>
      <c r="JWT17" s="2025"/>
      <c r="JWU17" s="2025"/>
      <c r="JWV17" s="2025"/>
      <c r="JWW17" s="2025"/>
      <c r="JWX17" s="2025"/>
      <c r="JWY17" s="2025"/>
      <c r="JWZ17" s="2025"/>
      <c r="JXA17" s="2025"/>
      <c r="JXB17" s="2025"/>
      <c r="JXC17" s="2025"/>
      <c r="JXD17" s="2025"/>
      <c r="JXE17" s="2025"/>
      <c r="JXF17" s="2025"/>
      <c r="JXG17" s="2025"/>
      <c r="JXH17" s="2025"/>
      <c r="JXI17" s="2025"/>
      <c r="JXJ17" s="2025"/>
      <c r="JXK17" s="2025"/>
      <c r="JXL17" s="2025"/>
      <c r="JXM17" s="2025"/>
      <c r="JXN17" s="2025"/>
      <c r="JXO17" s="2025"/>
      <c r="JXP17" s="2025"/>
      <c r="JXQ17" s="2025"/>
      <c r="JXR17" s="2025"/>
      <c r="JXS17" s="2025"/>
      <c r="JXT17" s="2025"/>
      <c r="JXU17" s="2025"/>
      <c r="JXV17" s="2025"/>
      <c r="JXW17" s="2025"/>
      <c r="JXX17" s="2025"/>
      <c r="JXY17" s="2025"/>
      <c r="JXZ17" s="2025"/>
      <c r="JYA17" s="2025"/>
      <c r="JYB17" s="2025"/>
      <c r="JYC17" s="2025"/>
      <c r="JYD17" s="2025"/>
      <c r="JYE17" s="2025"/>
      <c r="JYF17" s="2025"/>
      <c r="JYG17" s="2025"/>
      <c r="JYH17" s="2025"/>
      <c r="JYI17" s="2025"/>
      <c r="JYJ17" s="2025"/>
      <c r="JYK17" s="2025"/>
      <c r="JYL17" s="2025"/>
      <c r="JYM17" s="2025"/>
      <c r="JYN17" s="2025"/>
      <c r="JYO17" s="2025"/>
      <c r="JYP17" s="2025"/>
      <c r="JYQ17" s="2025"/>
      <c r="JYR17" s="2025"/>
      <c r="JYS17" s="2025"/>
      <c r="JYT17" s="2025"/>
      <c r="JYU17" s="2025"/>
      <c r="JYV17" s="2025"/>
      <c r="JYW17" s="2025"/>
      <c r="JYX17" s="2025"/>
      <c r="JYY17" s="2025"/>
      <c r="JYZ17" s="2025"/>
      <c r="JZA17" s="2025"/>
      <c r="JZB17" s="2025"/>
      <c r="JZC17" s="2025"/>
      <c r="JZD17" s="2025"/>
      <c r="JZE17" s="2025"/>
      <c r="JZF17" s="2025"/>
      <c r="JZG17" s="2025"/>
      <c r="JZH17" s="2025"/>
      <c r="JZI17" s="2025"/>
      <c r="JZJ17" s="2025"/>
      <c r="JZK17" s="2025"/>
      <c r="JZL17" s="2025"/>
      <c r="JZM17" s="2025"/>
      <c r="JZN17" s="2025"/>
      <c r="JZO17" s="2025"/>
      <c r="JZP17" s="2025"/>
      <c r="JZQ17" s="2025"/>
      <c r="JZR17" s="2025"/>
      <c r="JZS17" s="2025"/>
      <c r="JZT17" s="2025"/>
      <c r="JZU17" s="2025"/>
      <c r="JZV17" s="2025"/>
      <c r="JZW17" s="2025"/>
      <c r="JZX17" s="2025"/>
      <c r="JZY17" s="2025"/>
      <c r="JZZ17" s="2025"/>
      <c r="KAA17" s="2025"/>
      <c r="KAB17" s="2025"/>
      <c r="KAC17" s="2025"/>
      <c r="KAD17" s="2025"/>
      <c r="KAE17" s="2025"/>
      <c r="KAF17" s="2025"/>
      <c r="KAG17" s="2025"/>
      <c r="KAH17" s="2025"/>
      <c r="KAI17" s="2025"/>
      <c r="KAJ17" s="2025"/>
      <c r="KAK17" s="2025"/>
      <c r="KAL17" s="2025"/>
      <c r="KAM17" s="2025"/>
      <c r="KAN17" s="2025"/>
      <c r="KAO17" s="2025"/>
      <c r="KAP17" s="2025"/>
      <c r="KAQ17" s="2025"/>
      <c r="KAR17" s="2025"/>
      <c r="KAS17" s="2025"/>
      <c r="KAT17" s="2025"/>
      <c r="KAU17" s="2025"/>
      <c r="KAV17" s="2025"/>
      <c r="KAW17" s="2025"/>
      <c r="KAX17" s="2025"/>
      <c r="KAY17" s="2025"/>
      <c r="KAZ17" s="2025"/>
      <c r="KBA17" s="2025"/>
      <c r="KBB17" s="2025"/>
      <c r="KBC17" s="2025"/>
      <c r="KBD17" s="2025"/>
      <c r="KBE17" s="2025"/>
      <c r="KBF17" s="2025"/>
      <c r="KBG17" s="2025"/>
      <c r="KBH17" s="2025"/>
      <c r="KBI17" s="2025"/>
      <c r="KBJ17" s="2025"/>
      <c r="KBK17" s="2025"/>
      <c r="KBL17" s="2025"/>
      <c r="KBM17" s="2025"/>
      <c r="KBN17" s="2025"/>
      <c r="KBO17" s="2025"/>
      <c r="KBP17" s="2025"/>
      <c r="KBQ17" s="2025"/>
      <c r="KBR17" s="2025"/>
      <c r="KBS17" s="2025"/>
      <c r="KBT17" s="2025"/>
      <c r="KBU17" s="2025"/>
      <c r="KBV17" s="2025"/>
      <c r="KBW17" s="2025"/>
      <c r="KBX17" s="2025"/>
      <c r="KBY17" s="2025"/>
      <c r="KBZ17" s="2025"/>
      <c r="KCA17" s="2025"/>
      <c r="KCB17" s="2025"/>
      <c r="KCC17" s="2025"/>
      <c r="KCD17" s="2025"/>
      <c r="KCE17" s="2025"/>
      <c r="KCF17" s="2025"/>
      <c r="KCG17" s="2025"/>
      <c r="KCH17" s="2025"/>
      <c r="KCI17" s="2025"/>
      <c r="KCJ17" s="2025"/>
      <c r="KCK17" s="2025"/>
      <c r="KCL17" s="2025"/>
      <c r="KCM17" s="2025"/>
      <c r="KCN17" s="2025"/>
      <c r="KCO17" s="2025"/>
      <c r="KCP17" s="2025"/>
      <c r="KCQ17" s="2025"/>
      <c r="KCR17" s="2025"/>
      <c r="KCS17" s="2025"/>
      <c r="KCT17" s="2025"/>
      <c r="KCU17" s="2025"/>
      <c r="KCV17" s="2025"/>
      <c r="KCW17" s="2025"/>
      <c r="KCX17" s="2025"/>
      <c r="KCY17" s="2025"/>
      <c r="KCZ17" s="2025"/>
      <c r="KDA17" s="2025"/>
      <c r="KDB17" s="2025"/>
      <c r="KDC17" s="2025"/>
      <c r="KDD17" s="2025"/>
      <c r="KDE17" s="2025"/>
      <c r="KDF17" s="2025"/>
      <c r="KDG17" s="2025"/>
      <c r="KDH17" s="2025"/>
      <c r="KDI17" s="2025"/>
      <c r="KDJ17" s="2025"/>
      <c r="KDK17" s="2025"/>
      <c r="KDL17" s="2025"/>
      <c r="KDM17" s="2025"/>
      <c r="KDN17" s="2025"/>
      <c r="KDO17" s="2025"/>
      <c r="KDP17" s="2025"/>
      <c r="KDQ17" s="2025"/>
      <c r="KDR17" s="2025"/>
      <c r="KDS17" s="2025"/>
      <c r="KDT17" s="2025"/>
      <c r="KDU17" s="2025"/>
      <c r="KDV17" s="2025"/>
      <c r="KDW17" s="2025"/>
      <c r="KDX17" s="2025"/>
      <c r="KDY17" s="2025"/>
      <c r="KDZ17" s="2025"/>
      <c r="KEA17" s="2025"/>
      <c r="KEB17" s="2025"/>
      <c r="KEC17" s="2025"/>
      <c r="KED17" s="2025"/>
      <c r="KEE17" s="2025"/>
      <c r="KEF17" s="2025"/>
      <c r="KEG17" s="2025"/>
      <c r="KEH17" s="2025"/>
      <c r="KEI17" s="2025"/>
      <c r="KEJ17" s="2025"/>
      <c r="KEK17" s="2025"/>
      <c r="KEL17" s="2025"/>
      <c r="KEM17" s="2025"/>
      <c r="KEN17" s="2025"/>
      <c r="KEO17" s="2025"/>
      <c r="KEP17" s="2025"/>
      <c r="KEQ17" s="2025"/>
      <c r="KER17" s="2025"/>
      <c r="KES17" s="2025"/>
      <c r="KET17" s="2025"/>
      <c r="KEU17" s="2025"/>
      <c r="KEV17" s="2025"/>
      <c r="KEW17" s="2025"/>
      <c r="KEX17" s="2025"/>
      <c r="KEY17" s="2025"/>
      <c r="KEZ17" s="2025"/>
      <c r="KFA17" s="2025"/>
      <c r="KFB17" s="2025"/>
      <c r="KFC17" s="2025"/>
      <c r="KFD17" s="2025"/>
      <c r="KFE17" s="2025"/>
      <c r="KFF17" s="2025"/>
      <c r="KFG17" s="2025"/>
      <c r="KFH17" s="2025"/>
      <c r="KFI17" s="2025"/>
      <c r="KFJ17" s="2025"/>
      <c r="KFK17" s="2025"/>
      <c r="KFL17" s="2025"/>
      <c r="KFM17" s="2025"/>
      <c r="KFN17" s="2025"/>
      <c r="KFO17" s="2025"/>
      <c r="KFP17" s="2025"/>
      <c r="KFQ17" s="2025"/>
      <c r="KFR17" s="2025"/>
      <c r="KFS17" s="2025"/>
      <c r="KFT17" s="2025"/>
      <c r="KFU17" s="2025"/>
      <c r="KFV17" s="2025"/>
      <c r="KFW17" s="2025"/>
      <c r="KFX17" s="2025"/>
      <c r="KFY17" s="2025"/>
      <c r="KFZ17" s="2025"/>
      <c r="KGA17" s="2025"/>
      <c r="KGB17" s="2025"/>
      <c r="KGC17" s="2025"/>
      <c r="KGD17" s="2025"/>
      <c r="KGE17" s="2025"/>
      <c r="KGF17" s="2025"/>
      <c r="KGG17" s="2025"/>
      <c r="KGH17" s="2025"/>
      <c r="KGI17" s="2025"/>
      <c r="KGJ17" s="2025"/>
      <c r="KGK17" s="2025"/>
      <c r="KGL17" s="2025"/>
      <c r="KGM17" s="2025"/>
      <c r="KGN17" s="2025"/>
      <c r="KGO17" s="2025"/>
      <c r="KGP17" s="2025"/>
      <c r="KGQ17" s="2025"/>
      <c r="KGR17" s="2025"/>
      <c r="KGS17" s="2025"/>
      <c r="KGT17" s="2025"/>
      <c r="KGU17" s="2025"/>
      <c r="KGV17" s="2025"/>
      <c r="KGW17" s="2025"/>
      <c r="KGX17" s="2025"/>
      <c r="KGY17" s="2025"/>
      <c r="KGZ17" s="2025"/>
      <c r="KHA17" s="2025"/>
      <c r="KHB17" s="2025"/>
      <c r="KHC17" s="2025"/>
      <c r="KHD17" s="2025"/>
      <c r="KHE17" s="2025"/>
      <c r="KHF17" s="2025"/>
      <c r="KHG17" s="2025"/>
      <c r="KHH17" s="2025"/>
      <c r="KHI17" s="2025"/>
      <c r="KHJ17" s="2025"/>
      <c r="KHK17" s="2025"/>
      <c r="KHL17" s="2025"/>
      <c r="KHM17" s="2025"/>
      <c r="KHN17" s="2025"/>
      <c r="KHO17" s="2025"/>
      <c r="KHP17" s="2025"/>
      <c r="KHQ17" s="2025"/>
      <c r="KHR17" s="2025"/>
      <c r="KHS17" s="2025"/>
      <c r="KHT17" s="2025"/>
      <c r="KHU17" s="2025"/>
      <c r="KHV17" s="2025"/>
      <c r="KHW17" s="2025"/>
      <c r="KHX17" s="2025"/>
      <c r="KHY17" s="2025"/>
      <c r="KHZ17" s="2025"/>
      <c r="KIA17" s="2025"/>
      <c r="KIB17" s="2025"/>
      <c r="KIC17" s="2025"/>
      <c r="KID17" s="2025"/>
      <c r="KIE17" s="2025"/>
      <c r="KIF17" s="2025"/>
      <c r="KIG17" s="2025"/>
      <c r="KIH17" s="2025"/>
      <c r="KII17" s="2025"/>
      <c r="KIJ17" s="2025"/>
      <c r="KIK17" s="2025"/>
      <c r="KIL17" s="2025"/>
      <c r="KIM17" s="2025"/>
      <c r="KIN17" s="2025"/>
      <c r="KIO17" s="2025"/>
      <c r="KIP17" s="2025"/>
      <c r="KIQ17" s="2025"/>
      <c r="KIR17" s="2025"/>
      <c r="KIS17" s="2025"/>
      <c r="KIT17" s="2025"/>
      <c r="KIU17" s="2025"/>
      <c r="KIV17" s="2025"/>
      <c r="KIW17" s="2025"/>
      <c r="KIX17" s="2025"/>
      <c r="KIY17" s="2025"/>
      <c r="KIZ17" s="2025"/>
      <c r="KJA17" s="2025"/>
      <c r="KJB17" s="2025"/>
      <c r="KJC17" s="2025"/>
      <c r="KJD17" s="2025"/>
      <c r="KJE17" s="2025"/>
      <c r="KJF17" s="2025"/>
      <c r="KJG17" s="2025"/>
      <c r="KJH17" s="2025"/>
      <c r="KJI17" s="2025"/>
      <c r="KJJ17" s="2025"/>
      <c r="KJK17" s="2025"/>
      <c r="KJL17" s="2025"/>
      <c r="KJM17" s="2025"/>
      <c r="KJN17" s="2025"/>
      <c r="KJO17" s="2025"/>
      <c r="KJP17" s="2025"/>
      <c r="KJQ17" s="2025"/>
      <c r="KJR17" s="2025"/>
      <c r="KJS17" s="2025"/>
      <c r="KJT17" s="2025"/>
      <c r="KJU17" s="2025"/>
      <c r="KJV17" s="2025"/>
      <c r="KJW17" s="2025"/>
      <c r="KJX17" s="2025"/>
      <c r="KJY17" s="2025"/>
      <c r="KJZ17" s="2025"/>
      <c r="KKA17" s="2025"/>
      <c r="KKB17" s="2025"/>
      <c r="KKC17" s="2025"/>
      <c r="KKD17" s="2025"/>
      <c r="KKE17" s="2025"/>
      <c r="KKF17" s="2025"/>
      <c r="KKG17" s="2025"/>
      <c r="KKH17" s="2025"/>
      <c r="KKI17" s="2025"/>
      <c r="KKJ17" s="2025"/>
      <c r="KKK17" s="2025"/>
      <c r="KKL17" s="2025"/>
      <c r="KKM17" s="2025"/>
      <c r="KKN17" s="2025"/>
      <c r="KKO17" s="2025"/>
      <c r="KKP17" s="2025"/>
      <c r="KKQ17" s="2025"/>
      <c r="KKR17" s="2025"/>
      <c r="KKS17" s="2025"/>
      <c r="KKT17" s="2025"/>
      <c r="KKU17" s="2025"/>
      <c r="KKV17" s="2025"/>
      <c r="KKW17" s="2025"/>
      <c r="KKX17" s="2025"/>
      <c r="KKY17" s="2025"/>
      <c r="KKZ17" s="2025"/>
      <c r="KLA17" s="2025"/>
      <c r="KLB17" s="2025"/>
      <c r="KLC17" s="2025"/>
      <c r="KLD17" s="2025"/>
      <c r="KLE17" s="2025"/>
      <c r="KLF17" s="2025"/>
      <c r="KLG17" s="2025"/>
      <c r="KLH17" s="2025"/>
      <c r="KLI17" s="2025"/>
      <c r="KLJ17" s="2025"/>
      <c r="KLK17" s="2025"/>
      <c r="KLL17" s="2025"/>
      <c r="KLM17" s="2025"/>
      <c r="KLN17" s="2025"/>
      <c r="KLO17" s="2025"/>
      <c r="KLP17" s="2025"/>
      <c r="KLQ17" s="2025"/>
      <c r="KLR17" s="2025"/>
      <c r="KLS17" s="2025"/>
      <c r="KLT17" s="2025"/>
      <c r="KLU17" s="2025"/>
      <c r="KLV17" s="2025"/>
      <c r="KLW17" s="2025"/>
      <c r="KLX17" s="2025"/>
      <c r="KLY17" s="2025"/>
      <c r="KLZ17" s="2025"/>
      <c r="KMA17" s="2025"/>
      <c r="KMB17" s="2025"/>
      <c r="KMC17" s="2025"/>
      <c r="KMD17" s="2025"/>
      <c r="KME17" s="2025"/>
      <c r="KMF17" s="2025"/>
      <c r="KMG17" s="2025"/>
      <c r="KMH17" s="2025"/>
      <c r="KMI17" s="2025"/>
      <c r="KMJ17" s="2025"/>
      <c r="KMK17" s="2025"/>
      <c r="KML17" s="2025"/>
      <c r="KMM17" s="2025"/>
      <c r="KMN17" s="2025"/>
      <c r="KMO17" s="2025"/>
      <c r="KMP17" s="2025"/>
      <c r="KMQ17" s="2025"/>
      <c r="KMR17" s="2025"/>
      <c r="KMS17" s="2025"/>
      <c r="KMT17" s="2025"/>
      <c r="KMU17" s="2025"/>
      <c r="KMV17" s="2025"/>
      <c r="KMW17" s="2025"/>
      <c r="KMX17" s="2025"/>
      <c r="KMY17" s="2025"/>
      <c r="KMZ17" s="2025"/>
      <c r="KNA17" s="2025"/>
      <c r="KNB17" s="2025"/>
      <c r="KNC17" s="2025"/>
      <c r="KND17" s="2025"/>
      <c r="KNE17" s="2025"/>
      <c r="KNF17" s="2025"/>
      <c r="KNG17" s="2025"/>
      <c r="KNH17" s="2025"/>
      <c r="KNI17" s="2025"/>
      <c r="KNJ17" s="2025"/>
      <c r="KNK17" s="2025"/>
      <c r="KNL17" s="2025"/>
      <c r="KNM17" s="2025"/>
      <c r="KNN17" s="2025"/>
      <c r="KNO17" s="2025"/>
      <c r="KNP17" s="2025"/>
      <c r="KNQ17" s="2025"/>
      <c r="KNR17" s="2025"/>
      <c r="KNS17" s="2025"/>
      <c r="KNT17" s="2025"/>
      <c r="KNU17" s="2025"/>
      <c r="KNV17" s="2025"/>
      <c r="KNW17" s="2025"/>
      <c r="KNX17" s="2025"/>
      <c r="KNY17" s="2025"/>
      <c r="KNZ17" s="2025"/>
      <c r="KOA17" s="2025"/>
      <c r="KOB17" s="2025"/>
      <c r="KOC17" s="2025"/>
      <c r="KOD17" s="2025"/>
      <c r="KOE17" s="2025"/>
      <c r="KOF17" s="2025"/>
      <c r="KOG17" s="2025"/>
      <c r="KOH17" s="2025"/>
      <c r="KOI17" s="2025"/>
      <c r="KOJ17" s="2025"/>
      <c r="KOK17" s="2025"/>
      <c r="KOL17" s="2025"/>
      <c r="KOM17" s="2025"/>
      <c r="KON17" s="2025"/>
      <c r="KOO17" s="2025"/>
      <c r="KOP17" s="2025"/>
      <c r="KOQ17" s="2025"/>
      <c r="KOR17" s="2025"/>
      <c r="KOS17" s="2025"/>
      <c r="KOT17" s="2025"/>
      <c r="KOU17" s="2025"/>
      <c r="KOV17" s="2025"/>
      <c r="KOW17" s="2025"/>
      <c r="KOX17" s="2025"/>
      <c r="KOY17" s="2025"/>
      <c r="KOZ17" s="2025"/>
      <c r="KPA17" s="2025"/>
      <c r="KPB17" s="2025"/>
      <c r="KPC17" s="2025"/>
      <c r="KPD17" s="2025"/>
      <c r="KPE17" s="2025"/>
      <c r="KPF17" s="2025"/>
      <c r="KPG17" s="2025"/>
      <c r="KPH17" s="2025"/>
      <c r="KPI17" s="2025"/>
      <c r="KPJ17" s="2025"/>
      <c r="KPK17" s="2025"/>
      <c r="KPL17" s="2025"/>
      <c r="KPM17" s="2025"/>
      <c r="KPN17" s="2025"/>
      <c r="KPO17" s="2025"/>
      <c r="KPP17" s="2025"/>
      <c r="KPQ17" s="2025"/>
      <c r="KPR17" s="2025"/>
      <c r="KPS17" s="2025"/>
      <c r="KPT17" s="2025"/>
      <c r="KPU17" s="2025"/>
      <c r="KPV17" s="2025"/>
      <c r="KPW17" s="2025"/>
      <c r="KPX17" s="2025"/>
      <c r="KPY17" s="2025"/>
      <c r="KPZ17" s="2025"/>
      <c r="KQA17" s="2025"/>
      <c r="KQB17" s="2025"/>
      <c r="KQC17" s="2025"/>
      <c r="KQD17" s="2025"/>
      <c r="KQE17" s="2025"/>
      <c r="KQF17" s="2025"/>
      <c r="KQG17" s="2025"/>
      <c r="KQH17" s="2025"/>
      <c r="KQI17" s="2025"/>
      <c r="KQJ17" s="2025"/>
      <c r="KQK17" s="2025"/>
      <c r="KQL17" s="2025"/>
      <c r="KQM17" s="2025"/>
      <c r="KQN17" s="2025"/>
      <c r="KQO17" s="2025"/>
      <c r="KQP17" s="2025"/>
      <c r="KQQ17" s="2025"/>
      <c r="KQR17" s="2025"/>
      <c r="KQS17" s="2025"/>
      <c r="KQT17" s="2025"/>
      <c r="KQU17" s="2025"/>
      <c r="KQV17" s="2025"/>
      <c r="KQW17" s="2025"/>
      <c r="KQX17" s="2025"/>
      <c r="KQY17" s="2025"/>
      <c r="KQZ17" s="2025"/>
      <c r="KRA17" s="2025"/>
      <c r="KRB17" s="2025"/>
      <c r="KRC17" s="2025"/>
      <c r="KRD17" s="2025"/>
      <c r="KRE17" s="2025"/>
      <c r="KRF17" s="2025"/>
      <c r="KRG17" s="2025"/>
      <c r="KRH17" s="2025"/>
      <c r="KRI17" s="2025"/>
      <c r="KRJ17" s="2025"/>
      <c r="KRK17" s="2025"/>
      <c r="KRL17" s="2025"/>
      <c r="KRM17" s="2025"/>
      <c r="KRN17" s="2025"/>
      <c r="KRO17" s="2025"/>
      <c r="KRP17" s="2025"/>
      <c r="KRQ17" s="2025"/>
      <c r="KRR17" s="2025"/>
      <c r="KRS17" s="2025"/>
      <c r="KRT17" s="2025"/>
      <c r="KRU17" s="2025"/>
      <c r="KRV17" s="2025"/>
      <c r="KRW17" s="2025"/>
      <c r="KRX17" s="2025"/>
      <c r="KRY17" s="2025"/>
      <c r="KRZ17" s="2025"/>
      <c r="KSA17" s="2025"/>
      <c r="KSB17" s="2025"/>
      <c r="KSC17" s="2025"/>
      <c r="KSD17" s="2025"/>
      <c r="KSE17" s="2025"/>
      <c r="KSF17" s="2025"/>
      <c r="KSG17" s="2025"/>
      <c r="KSH17" s="2025"/>
      <c r="KSI17" s="2025"/>
      <c r="KSJ17" s="2025"/>
      <c r="KSK17" s="2025"/>
      <c r="KSL17" s="2025"/>
      <c r="KSM17" s="2025"/>
      <c r="KSN17" s="2025"/>
      <c r="KSO17" s="2025"/>
      <c r="KSP17" s="2025"/>
      <c r="KSQ17" s="2025"/>
      <c r="KSR17" s="2025"/>
      <c r="KSS17" s="2025"/>
      <c r="KST17" s="2025"/>
      <c r="KSU17" s="2025"/>
      <c r="KSV17" s="2025"/>
      <c r="KSW17" s="2025"/>
      <c r="KSX17" s="2025"/>
      <c r="KSY17" s="2025"/>
      <c r="KSZ17" s="2025"/>
      <c r="KTA17" s="2025"/>
      <c r="KTB17" s="2025"/>
      <c r="KTC17" s="2025"/>
      <c r="KTD17" s="2025"/>
      <c r="KTE17" s="2025"/>
      <c r="KTF17" s="2025"/>
      <c r="KTG17" s="2025"/>
      <c r="KTH17" s="2025"/>
      <c r="KTI17" s="2025"/>
      <c r="KTJ17" s="2025"/>
      <c r="KTK17" s="2025"/>
      <c r="KTL17" s="2025"/>
      <c r="KTM17" s="2025"/>
      <c r="KTN17" s="2025"/>
      <c r="KTO17" s="2025"/>
      <c r="KTP17" s="2025"/>
      <c r="KTQ17" s="2025"/>
      <c r="KTR17" s="2025"/>
      <c r="KTS17" s="2025"/>
      <c r="KTT17" s="2025"/>
      <c r="KTU17" s="2025"/>
      <c r="KTV17" s="2025"/>
      <c r="KTW17" s="2025"/>
      <c r="KTX17" s="2025"/>
      <c r="KTY17" s="2025"/>
      <c r="KTZ17" s="2025"/>
      <c r="KUA17" s="2025"/>
      <c r="KUB17" s="2025"/>
      <c r="KUC17" s="2025"/>
      <c r="KUD17" s="2025"/>
      <c r="KUE17" s="2025"/>
      <c r="KUF17" s="2025"/>
      <c r="KUG17" s="2025"/>
      <c r="KUH17" s="2025"/>
      <c r="KUI17" s="2025"/>
      <c r="KUJ17" s="2025"/>
      <c r="KUK17" s="2025"/>
      <c r="KUL17" s="2025"/>
      <c r="KUM17" s="2025"/>
      <c r="KUN17" s="2025"/>
      <c r="KUO17" s="2025"/>
      <c r="KUP17" s="2025"/>
      <c r="KUQ17" s="2025"/>
      <c r="KUR17" s="2025"/>
      <c r="KUS17" s="2025"/>
      <c r="KUT17" s="2025"/>
      <c r="KUU17" s="2025"/>
      <c r="KUV17" s="2025"/>
      <c r="KUW17" s="2025"/>
      <c r="KUX17" s="2025"/>
      <c r="KUY17" s="2025"/>
      <c r="KUZ17" s="2025"/>
      <c r="KVA17" s="2025"/>
      <c r="KVB17" s="2025"/>
      <c r="KVC17" s="2025"/>
      <c r="KVD17" s="2025"/>
      <c r="KVE17" s="2025"/>
      <c r="KVF17" s="2025"/>
      <c r="KVG17" s="2025"/>
      <c r="KVH17" s="2025"/>
      <c r="KVI17" s="2025"/>
      <c r="KVJ17" s="2025"/>
      <c r="KVK17" s="2025"/>
      <c r="KVL17" s="2025"/>
      <c r="KVM17" s="2025"/>
      <c r="KVN17" s="2025"/>
      <c r="KVO17" s="2025"/>
      <c r="KVP17" s="2025"/>
      <c r="KVQ17" s="2025"/>
      <c r="KVR17" s="2025"/>
      <c r="KVS17" s="2025"/>
      <c r="KVT17" s="2025"/>
      <c r="KVU17" s="2025"/>
      <c r="KVV17" s="2025"/>
      <c r="KVW17" s="2025"/>
      <c r="KVX17" s="2025"/>
      <c r="KVY17" s="2025"/>
      <c r="KVZ17" s="2025"/>
      <c r="KWA17" s="2025"/>
      <c r="KWB17" s="2025"/>
      <c r="KWC17" s="2025"/>
      <c r="KWD17" s="2025"/>
      <c r="KWE17" s="2025"/>
      <c r="KWF17" s="2025"/>
      <c r="KWG17" s="2025"/>
      <c r="KWH17" s="2025"/>
      <c r="KWI17" s="2025"/>
      <c r="KWJ17" s="2025"/>
      <c r="KWK17" s="2025"/>
      <c r="KWL17" s="2025"/>
      <c r="KWM17" s="2025"/>
      <c r="KWN17" s="2025"/>
      <c r="KWO17" s="2025"/>
      <c r="KWP17" s="2025"/>
      <c r="KWQ17" s="2025"/>
      <c r="KWR17" s="2025"/>
      <c r="KWS17" s="2025"/>
      <c r="KWT17" s="2025"/>
      <c r="KWU17" s="2025"/>
      <c r="KWV17" s="2025"/>
      <c r="KWW17" s="2025"/>
      <c r="KWX17" s="2025"/>
      <c r="KWY17" s="2025"/>
      <c r="KWZ17" s="2025"/>
      <c r="KXA17" s="2025"/>
      <c r="KXB17" s="2025"/>
      <c r="KXC17" s="2025"/>
      <c r="KXD17" s="2025"/>
      <c r="KXE17" s="2025"/>
      <c r="KXF17" s="2025"/>
      <c r="KXG17" s="2025"/>
      <c r="KXH17" s="2025"/>
      <c r="KXI17" s="2025"/>
      <c r="KXJ17" s="2025"/>
      <c r="KXK17" s="2025"/>
      <c r="KXL17" s="2025"/>
      <c r="KXM17" s="2025"/>
      <c r="KXN17" s="2025"/>
      <c r="KXO17" s="2025"/>
      <c r="KXP17" s="2025"/>
      <c r="KXQ17" s="2025"/>
      <c r="KXR17" s="2025"/>
      <c r="KXS17" s="2025"/>
      <c r="KXT17" s="2025"/>
      <c r="KXU17" s="2025"/>
      <c r="KXV17" s="2025"/>
      <c r="KXW17" s="2025"/>
      <c r="KXX17" s="2025"/>
      <c r="KXY17" s="2025"/>
      <c r="KXZ17" s="2025"/>
      <c r="KYA17" s="2025"/>
      <c r="KYB17" s="2025"/>
      <c r="KYC17" s="2025"/>
      <c r="KYD17" s="2025"/>
      <c r="KYE17" s="2025"/>
      <c r="KYF17" s="2025"/>
      <c r="KYG17" s="2025"/>
      <c r="KYH17" s="2025"/>
      <c r="KYI17" s="2025"/>
      <c r="KYJ17" s="2025"/>
      <c r="KYK17" s="2025"/>
      <c r="KYL17" s="2025"/>
      <c r="KYM17" s="2025"/>
      <c r="KYN17" s="2025"/>
      <c r="KYO17" s="2025"/>
      <c r="KYP17" s="2025"/>
      <c r="KYQ17" s="2025"/>
      <c r="KYR17" s="2025"/>
      <c r="KYS17" s="2025"/>
      <c r="KYT17" s="2025"/>
      <c r="KYU17" s="2025"/>
      <c r="KYV17" s="2025"/>
      <c r="KYW17" s="2025"/>
      <c r="KYX17" s="2025"/>
      <c r="KYY17" s="2025"/>
      <c r="KYZ17" s="2025"/>
      <c r="KZA17" s="2025"/>
      <c r="KZB17" s="2025"/>
      <c r="KZC17" s="2025"/>
      <c r="KZD17" s="2025"/>
      <c r="KZE17" s="2025"/>
      <c r="KZF17" s="2025"/>
      <c r="KZG17" s="2025"/>
      <c r="KZH17" s="2025"/>
      <c r="KZI17" s="2025"/>
      <c r="KZJ17" s="2025"/>
      <c r="KZK17" s="2025"/>
      <c r="KZL17" s="2025"/>
      <c r="KZM17" s="2025"/>
      <c r="KZN17" s="2025"/>
      <c r="KZO17" s="2025"/>
      <c r="KZP17" s="2025"/>
      <c r="KZQ17" s="2025"/>
      <c r="KZR17" s="2025"/>
      <c r="KZS17" s="2025"/>
      <c r="KZT17" s="2025"/>
      <c r="KZU17" s="2025"/>
      <c r="KZV17" s="2025"/>
      <c r="KZW17" s="2025"/>
      <c r="KZX17" s="2025"/>
      <c r="KZY17" s="2025"/>
      <c r="KZZ17" s="2025"/>
      <c r="LAA17" s="2025"/>
      <c r="LAB17" s="2025"/>
      <c r="LAC17" s="2025"/>
      <c r="LAD17" s="2025"/>
      <c r="LAE17" s="2025"/>
      <c r="LAF17" s="2025"/>
      <c r="LAG17" s="2025"/>
      <c r="LAH17" s="2025"/>
      <c r="LAI17" s="2025"/>
      <c r="LAJ17" s="2025"/>
      <c r="LAK17" s="2025"/>
      <c r="LAL17" s="2025"/>
      <c r="LAM17" s="2025"/>
      <c r="LAN17" s="2025"/>
      <c r="LAO17" s="2025"/>
      <c r="LAP17" s="2025"/>
      <c r="LAQ17" s="2025"/>
      <c r="LAR17" s="2025"/>
      <c r="LAS17" s="2025"/>
      <c r="LAT17" s="2025"/>
      <c r="LAU17" s="2025"/>
      <c r="LAV17" s="2025"/>
      <c r="LAW17" s="2025"/>
      <c r="LAX17" s="2025"/>
      <c r="LAY17" s="2025"/>
      <c r="LAZ17" s="2025"/>
      <c r="LBA17" s="2025"/>
      <c r="LBB17" s="2025"/>
      <c r="LBC17" s="2025"/>
      <c r="LBD17" s="2025"/>
      <c r="LBE17" s="2025"/>
      <c r="LBF17" s="2025"/>
      <c r="LBG17" s="2025"/>
      <c r="LBH17" s="2025"/>
      <c r="LBI17" s="2025"/>
      <c r="LBJ17" s="2025"/>
      <c r="LBK17" s="2025"/>
      <c r="LBL17" s="2025"/>
      <c r="LBM17" s="2025"/>
      <c r="LBN17" s="2025"/>
      <c r="LBO17" s="2025"/>
      <c r="LBP17" s="2025"/>
      <c r="LBQ17" s="2025"/>
      <c r="LBR17" s="2025"/>
      <c r="LBS17" s="2025"/>
      <c r="LBT17" s="2025"/>
      <c r="LBU17" s="2025"/>
      <c r="LBV17" s="2025"/>
      <c r="LBW17" s="2025"/>
      <c r="LBX17" s="2025"/>
      <c r="LBY17" s="2025"/>
      <c r="LBZ17" s="2025"/>
      <c r="LCA17" s="2025"/>
      <c r="LCB17" s="2025"/>
      <c r="LCC17" s="2025"/>
      <c r="LCD17" s="2025"/>
      <c r="LCE17" s="2025"/>
      <c r="LCF17" s="2025"/>
      <c r="LCG17" s="2025"/>
      <c r="LCH17" s="2025"/>
      <c r="LCI17" s="2025"/>
      <c r="LCJ17" s="2025"/>
      <c r="LCK17" s="2025"/>
      <c r="LCL17" s="2025"/>
      <c r="LCM17" s="2025"/>
      <c r="LCN17" s="2025"/>
      <c r="LCO17" s="2025"/>
      <c r="LCP17" s="2025"/>
      <c r="LCQ17" s="2025"/>
      <c r="LCR17" s="2025"/>
      <c r="LCS17" s="2025"/>
      <c r="LCT17" s="2025"/>
      <c r="LCU17" s="2025"/>
      <c r="LCV17" s="2025"/>
      <c r="LCW17" s="2025"/>
      <c r="LCX17" s="2025"/>
      <c r="LCY17" s="2025"/>
      <c r="LCZ17" s="2025"/>
      <c r="LDA17" s="2025"/>
      <c r="LDB17" s="2025"/>
      <c r="LDC17" s="2025"/>
      <c r="LDD17" s="2025"/>
      <c r="LDE17" s="2025"/>
      <c r="LDF17" s="2025"/>
      <c r="LDG17" s="2025"/>
      <c r="LDH17" s="2025"/>
      <c r="LDI17" s="2025"/>
      <c r="LDJ17" s="2025"/>
      <c r="LDK17" s="2025"/>
      <c r="LDL17" s="2025"/>
      <c r="LDM17" s="2025"/>
      <c r="LDN17" s="2025"/>
      <c r="LDO17" s="2025"/>
      <c r="LDP17" s="2025"/>
      <c r="LDQ17" s="2025"/>
      <c r="LDR17" s="2025"/>
      <c r="LDS17" s="2025"/>
      <c r="LDT17" s="2025"/>
      <c r="LDU17" s="2025"/>
      <c r="LDV17" s="2025"/>
      <c r="LDW17" s="2025"/>
      <c r="LDX17" s="2025"/>
      <c r="LDY17" s="2025"/>
      <c r="LDZ17" s="2025"/>
      <c r="LEA17" s="2025"/>
      <c r="LEB17" s="2025"/>
      <c r="LEC17" s="2025"/>
      <c r="LED17" s="2025"/>
      <c r="LEE17" s="2025"/>
      <c r="LEF17" s="2025"/>
      <c r="LEG17" s="2025"/>
      <c r="LEH17" s="2025"/>
      <c r="LEI17" s="2025"/>
      <c r="LEJ17" s="2025"/>
      <c r="LEK17" s="2025"/>
      <c r="LEL17" s="2025"/>
      <c r="LEM17" s="2025"/>
      <c r="LEN17" s="2025"/>
      <c r="LEO17" s="2025"/>
      <c r="LEP17" s="2025"/>
      <c r="LEQ17" s="2025"/>
      <c r="LER17" s="2025"/>
      <c r="LES17" s="2025"/>
      <c r="LET17" s="2025"/>
      <c r="LEU17" s="2025"/>
      <c r="LEV17" s="2025"/>
      <c r="LEW17" s="2025"/>
      <c r="LEX17" s="2025"/>
      <c r="LEY17" s="2025"/>
      <c r="LEZ17" s="2025"/>
      <c r="LFA17" s="2025"/>
      <c r="LFB17" s="2025"/>
      <c r="LFC17" s="2025"/>
      <c r="LFD17" s="2025"/>
      <c r="LFE17" s="2025"/>
      <c r="LFF17" s="2025"/>
      <c r="LFG17" s="2025"/>
      <c r="LFH17" s="2025"/>
      <c r="LFI17" s="2025"/>
      <c r="LFJ17" s="2025"/>
      <c r="LFK17" s="2025"/>
      <c r="LFL17" s="2025"/>
      <c r="LFM17" s="2025"/>
      <c r="LFN17" s="2025"/>
      <c r="LFO17" s="2025"/>
      <c r="LFP17" s="2025"/>
      <c r="LFQ17" s="2025"/>
      <c r="LFR17" s="2025"/>
      <c r="LFS17" s="2025"/>
      <c r="LFT17" s="2025"/>
      <c r="LFU17" s="2025"/>
      <c r="LFV17" s="2025"/>
      <c r="LFW17" s="2025"/>
      <c r="LFX17" s="2025"/>
      <c r="LFY17" s="2025"/>
      <c r="LFZ17" s="2025"/>
      <c r="LGA17" s="2025"/>
      <c r="LGB17" s="2025"/>
      <c r="LGC17" s="2025"/>
      <c r="LGD17" s="2025"/>
      <c r="LGE17" s="2025"/>
      <c r="LGF17" s="2025"/>
      <c r="LGG17" s="2025"/>
      <c r="LGH17" s="2025"/>
      <c r="LGI17" s="2025"/>
      <c r="LGJ17" s="2025"/>
      <c r="LGK17" s="2025"/>
      <c r="LGL17" s="2025"/>
      <c r="LGM17" s="2025"/>
      <c r="LGN17" s="2025"/>
      <c r="LGO17" s="2025"/>
      <c r="LGP17" s="2025"/>
      <c r="LGQ17" s="2025"/>
      <c r="LGR17" s="2025"/>
      <c r="LGS17" s="2025"/>
      <c r="LGT17" s="2025"/>
      <c r="LGU17" s="2025"/>
      <c r="LGV17" s="2025"/>
      <c r="LGW17" s="2025"/>
      <c r="LGX17" s="2025"/>
      <c r="LGY17" s="2025"/>
      <c r="LGZ17" s="2025"/>
      <c r="LHA17" s="2025"/>
      <c r="LHB17" s="2025"/>
      <c r="LHC17" s="2025"/>
      <c r="LHD17" s="2025"/>
      <c r="LHE17" s="2025"/>
      <c r="LHF17" s="2025"/>
      <c r="LHG17" s="2025"/>
      <c r="LHH17" s="2025"/>
      <c r="LHI17" s="2025"/>
      <c r="LHJ17" s="2025"/>
      <c r="LHK17" s="2025"/>
      <c r="LHL17" s="2025"/>
      <c r="LHM17" s="2025"/>
      <c r="LHN17" s="2025"/>
      <c r="LHO17" s="2025"/>
      <c r="LHP17" s="2025"/>
      <c r="LHQ17" s="2025"/>
      <c r="LHR17" s="2025"/>
      <c r="LHS17" s="2025"/>
      <c r="LHT17" s="2025"/>
      <c r="LHU17" s="2025"/>
      <c r="LHV17" s="2025"/>
      <c r="LHW17" s="2025"/>
      <c r="LHX17" s="2025"/>
      <c r="LHY17" s="2025"/>
      <c r="LHZ17" s="2025"/>
      <c r="LIA17" s="2025"/>
      <c r="LIB17" s="2025"/>
      <c r="LIC17" s="2025"/>
      <c r="LID17" s="2025"/>
      <c r="LIE17" s="2025"/>
      <c r="LIF17" s="2025"/>
      <c r="LIG17" s="2025"/>
      <c r="LIH17" s="2025"/>
      <c r="LII17" s="2025"/>
      <c r="LIJ17" s="2025"/>
      <c r="LIK17" s="2025"/>
      <c r="LIL17" s="2025"/>
      <c r="LIM17" s="2025"/>
      <c r="LIN17" s="2025"/>
      <c r="LIO17" s="2025"/>
      <c r="LIP17" s="2025"/>
      <c r="LIQ17" s="2025"/>
      <c r="LIR17" s="2025"/>
      <c r="LIS17" s="2025"/>
      <c r="LIT17" s="2025"/>
      <c r="LIU17" s="2025"/>
      <c r="LIV17" s="2025"/>
      <c r="LIW17" s="2025"/>
      <c r="LIX17" s="2025"/>
      <c r="LIY17" s="2025"/>
      <c r="LIZ17" s="2025"/>
      <c r="LJA17" s="2025"/>
      <c r="LJB17" s="2025"/>
      <c r="LJC17" s="2025"/>
      <c r="LJD17" s="2025"/>
      <c r="LJE17" s="2025"/>
      <c r="LJF17" s="2025"/>
      <c r="LJG17" s="2025"/>
      <c r="LJH17" s="2025"/>
      <c r="LJI17" s="2025"/>
      <c r="LJJ17" s="2025"/>
      <c r="LJK17" s="2025"/>
      <c r="LJL17" s="2025"/>
      <c r="LJM17" s="2025"/>
      <c r="LJN17" s="2025"/>
      <c r="LJO17" s="2025"/>
      <c r="LJP17" s="2025"/>
      <c r="LJQ17" s="2025"/>
      <c r="LJR17" s="2025"/>
      <c r="LJS17" s="2025"/>
      <c r="LJT17" s="2025"/>
      <c r="LJU17" s="2025"/>
      <c r="LJV17" s="2025"/>
      <c r="LJW17" s="2025"/>
      <c r="LJX17" s="2025"/>
      <c r="LJY17" s="2025"/>
      <c r="LJZ17" s="2025"/>
      <c r="LKA17" s="2025"/>
      <c r="LKB17" s="2025"/>
      <c r="LKC17" s="2025"/>
      <c r="LKD17" s="2025"/>
      <c r="LKE17" s="2025"/>
      <c r="LKF17" s="2025"/>
      <c r="LKG17" s="2025"/>
      <c r="LKH17" s="2025"/>
      <c r="LKI17" s="2025"/>
      <c r="LKJ17" s="2025"/>
      <c r="LKK17" s="2025"/>
      <c r="LKL17" s="2025"/>
      <c r="LKM17" s="2025"/>
      <c r="LKN17" s="2025"/>
      <c r="LKO17" s="2025"/>
      <c r="LKP17" s="2025"/>
      <c r="LKQ17" s="2025"/>
      <c r="LKR17" s="2025"/>
      <c r="LKS17" s="2025"/>
      <c r="LKT17" s="2025"/>
      <c r="LKU17" s="2025"/>
      <c r="LKV17" s="2025"/>
      <c r="LKW17" s="2025"/>
      <c r="LKX17" s="2025"/>
      <c r="LKY17" s="2025"/>
      <c r="LKZ17" s="2025"/>
      <c r="LLA17" s="2025"/>
      <c r="LLB17" s="2025"/>
      <c r="LLC17" s="2025"/>
      <c r="LLD17" s="2025"/>
      <c r="LLE17" s="2025"/>
      <c r="LLF17" s="2025"/>
      <c r="LLG17" s="2025"/>
      <c r="LLH17" s="2025"/>
      <c r="LLI17" s="2025"/>
      <c r="LLJ17" s="2025"/>
      <c r="LLK17" s="2025"/>
      <c r="LLL17" s="2025"/>
      <c r="LLM17" s="2025"/>
      <c r="LLN17" s="2025"/>
      <c r="LLO17" s="2025"/>
      <c r="LLP17" s="2025"/>
      <c r="LLQ17" s="2025"/>
      <c r="LLR17" s="2025"/>
      <c r="LLS17" s="2025"/>
      <c r="LLT17" s="2025"/>
      <c r="LLU17" s="2025"/>
      <c r="LLV17" s="2025"/>
      <c r="LLW17" s="2025"/>
      <c r="LLX17" s="2025"/>
      <c r="LLY17" s="2025"/>
      <c r="LLZ17" s="2025"/>
      <c r="LMA17" s="2025"/>
      <c r="LMB17" s="2025"/>
      <c r="LMC17" s="2025"/>
      <c r="LMD17" s="2025"/>
      <c r="LME17" s="2025"/>
      <c r="LMF17" s="2025"/>
      <c r="LMG17" s="2025"/>
      <c r="LMH17" s="2025"/>
      <c r="LMI17" s="2025"/>
      <c r="LMJ17" s="2025"/>
      <c r="LMK17" s="2025"/>
      <c r="LML17" s="2025"/>
      <c r="LMM17" s="2025"/>
      <c r="LMN17" s="2025"/>
      <c r="LMO17" s="2025"/>
      <c r="LMP17" s="2025"/>
      <c r="LMQ17" s="2025"/>
      <c r="LMR17" s="2025"/>
      <c r="LMS17" s="2025"/>
      <c r="LMT17" s="2025"/>
      <c r="LMU17" s="2025"/>
      <c r="LMV17" s="2025"/>
      <c r="LMW17" s="2025"/>
      <c r="LMX17" s="2025"/>
      <c r="LMY17" s="2025"/>
      <c r="LMZ17" s="2025"/>
      <c r="LNA17" s="2025"/>
      <c r="LNB17" s="2025"/>
      <c r="LNC17" s="2025"/>
      <c r="LND17" s="2025"/>
      <c r="LNE17" s="2025"/>
      <c r="LNF17" s="2025"/>
      <c r="LNG17" s="2025"/>
      <c r="LNH17" s="2025"/>
      <c r="LNI17" s="2025"/>
      <c r="LNJ17" s="2025"/>
      <c r="LNK17" s="2025"/>
      <c r="LNL17" s="2025"/>
      <c r="LNM17" s="2025"/>
      <c r="LNN17" s="2025"/>
      <c r="LNO17" s="2025"/>
      <c r="LNP17" s="2025"/>
      <c r="LNQ17" s="2025"/>
      <c r="LNR17" s="2025"/>
      <c r="LNS17" s="2025"/>
      <c r="LNT17" s="2025"/>
      <c r="LNU17" s="2025"/>
      <c r="LNV17" s="2025"/>
      <c r="LNW17" s="2025"/>
      <c r="LNX17" s="2025"/>
      <c r="LNY17" s="2025"/>
      <c r="LNZ17" s="2025"/>
      <c r="LOA17" s="2025"/>
      <c r="LOB17" s="2025"/>
      <c r="LOC17" s="2025"/>
      <c r="LOD17" s="2025"/>
      <c r="LOE17" s="2025"/>
      <c r="LOF17" s="2025"/>
      <c r="LOG17" s="2025"/>
      <c r="LOH17" s="2025"/>
      <c r="LOI17" s="2025"/>
      <c r="LOJ17" s="2025"/>
      <c r="LOK17" s="2025"/>
      <c r="LOL17" s="2025"/>
      <c r="LOM17" s="2025"/>
      <c r="LON17" s="2025"/>
      <c r="LOO17" s="2025"/>
      <c r="LOP17" s="2025"/>
      <c r="LOQ17" s="2025"/>
      <c r="LOR17" s="2025"/>
      <c r="LOS17" s="2025"/>
      <c r="LOT17" s="2025"/>
      <c r="LOU17" s="2025"/>
      <c r="LOV17" s="2025"/>
      <c r="LOW17" s="2025"/>
      <c r="LOX17" s="2025"/>
      <c r="LOY17" s="2025"/>
      <c r="LOZ17" s="2025"/>
      <c r="LPA17" s="2025"/>
      <c r="LPB17" s="2025"/>
      <c r="LPC17" s="2025"/>
      <c r="LPD17" s="2025"/>
      <c r="LPE17" s="2025"/>
      <c r="LPF17" s="2025"/>
      <c r="LPG17" s="2025"/>
      <c r="LPH17" s="2025"/>
      <c r="LPI17" s="2025"/>
      <c r="LPJ17" s="2025"/>
      <c r="LPK17" s="2025"/>
      <c r="LPL17" s="2025"/>
      <c r="LPM17" s="2025"/>
      <c r="LPN17" s="2025"/>
      <c r="LPO17" s="2025"/>
      <c r="LPP17" s="2025"/>
      <c r="LPQ17" s="2025"/>
      <c r="LPR17" s="2025"/>
      <c r="LPS17" s="2025"/>
      <c r="LPT17" s="2025"/>
      <c r="LPU17" s="2025"/>
      <c r="LPV17" s="2025"/>
      <c r="LPW17" s="2025"/>
      <c r="LPX17" s="2025"/>
      <c r="LPY17" s="2025"/>
      <c r="LPZ17" s="2025"/>
      <c r="LQA17" s="2025"/>
      <c r="LQB17" s="2025"/>
      <c r="LQC17" s="2025"/>
      <c r="LQD17" s="2025"/>
      <c r="LQE17" s="2025"/>
      <c r="LQF17" s="2025"/>
      <c r="LQG17" s="2025"/>
      <c r="LQH17" s="2025"/>
      <c r="LQI17" s="2025"/>
      <c r="LQJ17" s="2025"/>
      <c r="LQK17" s="2025"/>
      <c r="LQL17" s="2025"/>
      <c r="LQM17" s="2025"/>
      <c r="LQN17" s="2025"/>
      <c r="LQO17" s="2025"/>
      <c r="LQP17" s="2025"/>
      <c r="LQQ17" s="2025"/>
      <c r="LQR17" s="2025"/>
      <c r="LQS17" s="2025"/>
      <c r="LQT17" s="2025"/>
      <c r="LQU17" s="2025"/>
      <c r="LQV17" s="2025"/>
      <c r="LQW17" s="2025"/>
      <c r="LQX17" s="2025"/>
      <c r="LQY17" s="2025"/>
      <c r="LQZ17" s="2025"/>
      <c r="LRA17" s="2025"/>
      <c r="LRB17" s="2025"/>
      <c r="LRC17" s="2025"/>
      <c r="LRD17" s="2025"/>
      <c r="LRE17" s="2025"/>
      <c r="LRF17" s="2025"/>
      <c r="LRG17" s="2025"/>
      <c r="LRH17" s="2025"/>
      <c r="LRI17" s="2025"/>
      <c r="LRJ17" s="2025"/>
      <c r="LRK17" s="2025"/>
      <c r="LRL17" s="2025"/>
      <c r="LRM17" s="2025"/>
      <c r="LRN17" s="2025"/>
      <c r="LRO17" s="2025"/>
      <c r="LRP17" s="2025"/>
      <c r="LRQ17" s="2025"/>
      <c r="LRR17" s="2025"/>
      <c r="LRS17" s="2025"/>
      <c r="LRT17" s="2025"/>
      <c r="LRU17" s="2025"/>
      <c r="LRV17" s="2025"/>
      <c r="LRW17" s="2025"/>
      <c r="LRX17" s="2025"/>
      <c r="LRY17" s="2025"/>
      <c r="LRZ17" s="2025"/>
      <c r="LSA17" s="2025"/>
      <c r="LSB17" s="2025"/>
      <c r="LSC17" s="2025"/>
      <c r="LSD17" s="2025"/>
      <c r="LSE17" s="2025"/>
      <c r="LSF17" s="2025"/>
      <c r="LSG17" s="2025"/>
      <c r="LSH17" s="2025"/>
      <c r="LSI17" s="2025"/>
      <c r="LSJ17" s="2025"/>
      <c r="LSK17" s="2025"/>
      <c r="LSL17" s="2025"/>
      <c r="LSM17" s="2025"/>
      <c r="LSN17" s="2025"/>
      <c r="LSO17" s="2025"/>
      <c r="LSP17" s="2025"/>
      <c r="LSQ17" s="2025"/>
      <c r="LSR17" s="2025"/>
      <c r="LSS17" s="2025"/>
      <c r="LST17" s="2025"/>
      <c r="LSU17" s="2025"/>
      <c r="LSV17" s="2025"/>
      <c r="LSW17" s="2025"/>
      <c r="LSX17" s="2025"/>
      <c r="LSY17" s="2025"/>
      <c r="LSZ17" s="2025"/>
      <c r="LTA17" s="2025"/>
      <c r="LTB17" s="2025"/>
      <c r="LTC17" s="2025"/>
      <c r="LTD17" s="2025"/>
      <c r="LTE17" s="2025"/>
      <c r="LTF17" s="2025"/>
      <c r="LTG17" s="2025"/>
      <c r="LTH17" s="2025"/>
      <c r="LTI17" s="2025"/>
      <c r="LTJ17" s="2025"/>
      <c r="LTK17" s="2025"/>
      <c r="LTL17" s="2025"/>
      <c r="LTM17" s="2025"/>
      <c r="LTN17" s="2025"/>
      <c r="LTO17" s="2025"/>
      <c r="LTP17" s="2025"/>
      <c r="LTQ17" s="2025"/>
      <c r="LTR17" s="2025"/>
      <c r="LTS17" s="2025"/>
      <c r="LTT17" s="2025"/>
      <c r="LTU17" s="2025"/>
      <c r="LTV17" s="2025"/>
      <c r="LTW17" s="2025"/>
      <c r="LTX17" s="2025"/>
      <c r="LTY17" s="2025"/>
      <c r="LTZ17" s="2025"/>
      <c r="LUA17" s="2025"/>
      <c r="LUB17" s="2025"/>
      <c r="LUC17" s="2025"/>
      <c r="LUD17" s="2025"/>
      <c r="LUE17" s="2025"/>
      <c r="LUF17" s="2025"/>
      <c r="LUG17" s="2025"/>
      <c r="LUH17" s="2025"/>
      <c r="LUI17" s="2025"/>
      <c r="LUJ17" s="2025"/>
      <c r="LUK17" s="2025"/>
      <c r="LUL17" s="2025"/>
      <c r="LUM17" s="2025"/>
      <c r="LUN17" s="2025"/>
      <c r="LUO17" s="2025"/>
      <c r="LUP17" s="2025"/>
      <c r="LUQ17" s="2025"/>
      <c r="LUR17" s="2025"/>
      <c r="LUS17" s="2025"/>
      <c r="LUT17" s="2025"/>
      <c r="LUU17" s="2025"/>
      <c r="LUV17" s="2025"/>
      <c r="LUW17" s="2025"/>
      <c r="LUX17" s="2025"/>
      <c r="LUY17" s="2025"/>
      <c r="LUZ17" s="2025"/>
      <c r="LVA17" s="2025"/>
      <c r="LVB17" s="2025"/>
      <c r="LVC17" s="2025"/>
      <c r="LVD17" s="2025"/>
      <c r="LVE17" s="2025"/>
      <c r="LVF17" s="2025"/>
      <c r="LVG17" s="2025"/>
      <c r="LVH17" s="2025"/>
      <c r="LVI17" s="2025"/>
      <c r="LVJ17" s="2025"/>
      <c r="LVK17" s="2025"/>
      <c r="LVL17" s="2025"/>
      <c r="LVM17" s="2025"/>
      <c r="LVN17" s="2025"/>
      <c r="LVO17" s="2025"/>
      <c r="LVP17" s="2025"/>
      <c r="LVQ17" s="2025"/>
      <c r="LVR17" s="2025"/>
      <c r="LVS17" s="2025"/>
      <c r="LVT17" s="2025"/>
      <c r="LVU17" s="2025"/>
      <c r="LVV17" s="2025"/>
      <c r="LVW17" s="2025"/>
      <c r="LVX17" s="2025"/>
      <c r="LVY17" s="2025"/>
      <c r="LVZ17" s="2025"/>
      <c r="LWA17" s="2025"/>
      <c r="LWB17" s="2025"/>
      <c r="LWC17" s="2025"/>
      <c r="LWD17" s="2025"/>
      <c r="LWE17" s="2025"/>
      <c r="LWF17" s="2025"/>
      <c r="LWG17" s="2025"/>
      <c r="LWH17" s="2025"/>
      <c r="LWI17" s="2025"/>
      <c r="LWJ17" s="2025"/>
      <c r="LWK17" s="2025"/>
      <c r="LWL17" s="2025"/>
      <c r="LWM17" s="2025"/>
      <c r="LWN17" s="2025"/>
      <c r="LWO17" s="2025"/>
      <c r="LWP17" s="2025"/>
      <c r="LWQ17" s="2025"/>
      <c r="LWR17" s="2025"/>
      <c r="LWS17" s="2025"/>
      <c r="LWT17" s="2025"/>
      <c r="LWU17" s="2025"/>
      <c r="LWV17" s="2025"/>
      <c r="LWW17" s="2025"/>
      <c r="LWX17" s="2025"/>
      <c r="LWY17" s="2025"/>
      <c r="LWZ17" s="2025"/>
      <c r="LXA17" s="2025"/>
      <c r="LXB17" s="2025"/>
      <c r="LXC17" s="2025"/>
      <c r="LXD17" s="2025"/>
      <c r="LXE17" s="2025"/>
      <c r="LXF17" s="2025"/>
      <c r="LXG17" s="2025"/>
      <c r="LXH17" s="2025"/>
      <c r="LXI17" s="2025"/>
      <c r="LXJ17" s="2025"/>
      <c r="LXK17" s="2025"/>
      <c r="LXL17" s="2025"/>
      <c r="LXM17" s="2025"/>
      <c r="LXN17" s="2025"/>
      <c r="LXO17" s="2025"/>
      <c r="LXP17" s="2025"/>
      <c r="LXQ17" s="2025"/>
      <c r="LXR17" s="2025"/>
      <c r="LXS17" s="2025"/>
      <c r="LXT17" s="2025"/>
      <c r="LXU17" s="2025"/>
      <c r="LXV17" s="2025"/>
      <c r="LXW17" s="2025"/>
      <c r="LXX17" s="2025"/>
      <c r="LXY17" s="2025"/>
      <c r="LXZ17" s="2025"/>
      <c r="LYA17" s="2025"/>
      <c r="LYB17" s="2025"/>
      <c r="LYC17" s="2025"/>
      <c r="LYD17" s="2025"/>
      <c r="LYE17" s="2025"/>
      <c r="LYF17" s="2025"/>
      <c r="LYG17" s="2025"/>
      <c r="LYH17" s="2025"/>
      <c r="LYI17" s="2025"/>
      <c r="LYJ17" s="2025"/>
      <c r="LYK17" s="2025"/>
      <c r="LYL17" s="2025"/>
      <c r="LYM17" s="2025"/>
      <c r="LYN17" s="2025"/>
      <c r="LYO17" s="2025"/>
      <c r="LYP17" s="2025"/>
      <c r="LYQ17" s="2025"/>
      <c r="LYR17" s="2025"/>
      <c r="LYS17" s="2025"/>
      <c r="LYT17" s="2025"/>
      <c r="LYU17" s="2025"/>
      <c r="LYV17" s="2025"/>
      <c r="LYW17" s="2025"/>
      <c r="LYX17" s="2025"/>
      <c r="LYY17" s="2025"/>
      <c r="LYZ17" s="2025"/>
      <c r="LZA17" s="2025"/>
      <c r="LZB17" s="2025"/>
      <c r="LZC17" s="2025"/>
      <c r="LZD17" s="2025"/>
      <c r="LZE17" s="2025"/>
      <c r="LZF17" s="2025"/>
      <c r="LZG17" s="2025"/>
      <c r="LZH17" s="2025"/>
      <c r="LZI17" s="2025"/>
      <c r="LZJ17" s="2025"/>
      <c r="LZK17" s="2025"/>
      <c r="LZL17" s="2025"/>
      <c r="LZM17" s="2025"/>
      <c r="LZN17" s="2025"/>
      <c r="LZO17" s="2025"/>
      <c r="LZP17" s="2025"/>
      <c r="LZQ17" s="2025"/>
      <c r="LZR17" s="2025"/>
      <c r="LZS17" s="2025"/>
      <c r="LZT17" s="2025"/>
      <c r="LZU17" s="2025"/>
      <c r="LZV17" s="2025"/>
      <c r="LZW17" s="2025"/>
      <c r="LZX17" s="2025"/>
      <c r="LZY17" s="2025"/>
      <c r="LZZ17" s="2025"/>
      <c r="MAA17" s="2025"/>
      <c r="MAB17" s="2025"/>
      <c r="MAC17" s="2025"/>
      <c r="MAD17" s="2025"/>
      <c r="MAE17" s="2025"/>
      <c r="MAF17" s="2025"/>
      <c r="MAG17" s="2025"/>
      <c r="MAH17" s="2025"/>
      <c r="MAI17" s="2025"/>
      <c r="MAJ17" s="2025"/>
      <c r="MAK17" s="2025"/>
      <c r="MAL17" s="2025"/>
      <c r="MAM17" s="2025"/>
      <c r="MAN17" s="2025"/>
      <c r="MAO17" s="2025"/>
      <c r="MAP17" s="2025"/>
      <c r="MAQ17" s="2025"/>
      <c r="MAR17" s="2025"/>
      <c r="MAS17" s="2025"/>
      <c r="MAT17" s="2025"/>
      <c r="MAU17" s="2025"/>
      <c r="MAV17" s="2025"/>
      <c r="MAW17" s="2025"/>
      <c r="MAX17" s="2025"/>
      <c r="MAY17" s="2025"/>
      <c r="MAZ17" s="2025"/>
      <c r="MBA17" s="2025"/>
      <c r="MBB17" s="2025"/>
      <c r="MBC17" s="2025"/>
      <c r="MBD17" s="2025"/>
      <c r="MBE17" s="2025"/>
      <c r="MBF17" s="2025"/>
      <c r="MBG17" s="2025"/>
      <c r="MBH17" s="2025"/>
      <c r="MBI17" s="2025"/>
      <c r="MBJ17" s="2025"/>
      <c r="MBK17" s="2025"/>
      <c r="MBL17" s="2025"/>
      <c r="MBM17" s="2025"/>
      <c r="MBN17" s="2025"/>
      <c r="MBO17" s="2025"/>
      <c r="MBP17" s="2025"/>
      <c r="MBQ17" s="2025"/>
      <c r="MBR17" s="2025"/>
      <c r="MBS17" s="2025"/>
      <c r="MBT17" s="2025"/>
      <c r="MBU17" s="2025"/>
      <c r="MBV17" s="2025"/>
      <c r="MBW17" s="2025"/>
      <c r="MBX17" s="2025"/>
      <c r="MBY17" s="2025"/>
      <c r="MBZ17" s="2025"/>
      <c r="MCA17" s="2025"/>
      <c r="MCB17" s="2025"/>
      <c r="MCC17" s="2025"/>
      <c r="MCD17" s="2025"/>
      <c r="MCE17" s="2025"/>
      <c r="MCF17" s="2025"/>
      <c r="MCG17" s="2025"/>
      <c r="MCH17" s="2025"/>
      <c r="MCI17" s="2025"/>
      <c r="MCJ17" s="2025"/>
      <c r="MCK17" s="2025"/>
      <c r="MCL17" s="2025"/>
      <c r="MCM17" s="2025"/>
      <c r="MCN17" s="2025"/>
      <c r="MCO17" s="2025"/>
      <c r="MCP17" s="2025"/>
      <c r="MCQ17" s="2025"/>
      <c r="MCR17" s="2025"/>
      <c r="MCS17" s="2025"/>
      <c r="MCT17" s="2025"/>
      <c r="MCU17" s="2025"/>
      <c r="MCV17" s="2025"/>
      <c r="MCW17" s="2025"/>
      <c r="MCX17" s="2025"/>
      <c r="MCY17" s="2025"/>
      <c r="MCZ17" s="2025"/>
      <c r="MDA17" s="2025"/>
      <c r="MDB17" s="2025"/>
      <c r="MDC17" s="2025"/>
      <c r="MDD17" s="2025"/>
      <c r="MDE17" s="2025"/>
      <c r="MDF17" s="2025"/>
      <c r="MDG17" s="2025"/>
      <c r="MDH17" s="2025"/>
      <c r="MDI17" s="2025"/>
      <c r="MDJ17" s="2025"/>
      <c r="MDK17" s="2025"/>
      <c r="MDL17" s="2025"/>
      <c r="MDM17" s="2025"/>
      <c r="MDN17" s="2025"/>
      <c r="MDO17" s="2025"/>
      <c r="MDP17" s="2025"/>
      <c r="MDQ17" s="2025"/>
      <c r="MDR17" s="2025"/>
      <c r="MDS17" s="2025"/>
      <c r="MDT17" s="2025"/>
      <c r="MDU17" s="2025"/>
      <c r="MDV17" s="2025"/>
      <c r="MDW17" s="2025"/>
      <c r="MDX17" s="2025"/>
      <c r="MDY17" s="2025"/>
      <c r="MDZ17" s="2025"/>
      <c r="MEA17" s="2025"/>
      <c r="MEB17" s="2025"/>
      <c r="MEC17" s="2025"/>
      <c r="MED17" s="2025"/>
      <c r="MEE17" s="2025"/>
      <c r="MEF17" s="2025"/>
      <c r="MEG17" s="2025"/>
      <c r="MEH17" s="2025"/>
      <c r="MEI17" s="2025"/>
      <c r="MEJ17" s="2025"/>
      <c r="MEK17" s="2025"/>
      <c r="MEL17" s="2025"/>
      <c r="MEM17" s="2025"/>
      <c r="MEN17" s="2025"/>
      <c r="MEO17" s="2025"/>
      <c r="MEP17" s="2025"/>
      <c r="MEQ17" s="2025"/>
      <c r="MER17" s="2025"/>
      <c r="MES17" s="2025"/>
      <c r="MET17" s="2025"/>
      <c r="MEU17" s="2025"/>
      <c r="MEV17" s="2025"/>
      <c r="MEW17" s="2025"/>
      <c r="MEX17" s="2025"/>
      <c r="MEY17" s="2025"/>
      <c r="MEZ17" s="2025"/>
      <c r="MFA17" s="2025"/>
      <c r="MFB17" s="2025"/>
      <c r="MFC17" s="2025"/>
      <c r="MFD17" s="2025"/>
      <c r="MFE17" s="2025"/>
      <c r="MFF17" s="2025"/>
      <c r="MFG17" s="2025"/>
      <c r="MFH17" s="2025"/>
      <c r="MFI17" s="2025"/>
      <c r="MFJ17" s="2025"/>
      <c r="MFK17" s="2025"/>
      <c r="MFL17" s="2025"/>
      <c r="MFM17" s="2025"/>
      <c r="MFN17" s="2025"/>
      <c r="MFO17" s="2025"/>
      <c r="MFP17" s="2025"/>
      <c r="MFQ17" s="2025"/>
      <c r="MFR17" s="2025"/>
      <c r="MFS17" s="2025"/>
      <c r="MFT17" s="2025"/>
      <c r="MFU17" s="2025"/>
      <c r="MFV17" s="2025"/>
      <c r="MFW17" s="2025"/>
      <c r="MFX17" s="2025"/>
      <c r="MFY17" s="2025"/>
      <c r="MFZ17" s="2025"/>
      <c r="MGA17" s="2025"/>
      <c r="MGB17" s="2025"/>
      <c r="MGC17" s="2025"/>
      <c r="MGD17" s="2025"/>
      <c r="MGE17" s="2025"/>
      <c r="MGF17" s="2025"/>
      <c r="MGG17" s="2025"/>
      <c r="MGH17" s="2025"/>
      <c r="MGI17" s="2025"/>
      <c r="MGJ17" s="2025"/>
      <c r="MGK17" s="2025"/>
      <c r="MGL17" s="2025"/>
      <c r="MGM17" s="2025"/>
      <c r="MGN17" s="2025"/>
      <c r="MGO17" s="2025"/>
      <c r="MGP17" s="2025"/>
      <c r="MGQ17" s="2025"/>
      <c r="MGR17" s="2025"/>
      <c r="MGS17" s="2025"/>
      <c r="MGT17" s="2025"/>
      <c r="MGU17" s="2025"/>
      <c r="MGV17" s="2025"/>
      <c r="MGW17" s="2025"/>
      <c r="MGX17" s="2025"/>
      <c r="MGY17" s="2025"/>
      <c r="MGZ17" s="2025"/>
      <c r="MHA17" s="2025"/>
      <c r="MHB17" s="2025"/>
      <c r="MHC17" s="2025"/>
      <c r="MHD17" s="2025"/>
      <c r="MHE17" s="2025"/>
      <c r="MHF17" s="2025"/>
      <c r="MHG17" s="2025"/>
      <c r="MHH17" s="2025"/>
      <c r="MHI17" s="2025"/>
      <c r="MHJ17" s="2025"/>
      <c r="MHK17" s="2025"/>
      <c r="MHL17" s="2025"/>
      <c r="MHM17" s="2025"/>
      <c r="MHN17" s="2025"/>
      <c r="MHO17" s="2025"/>
      <c r="MHP17" s="2025"/>
      <c r="MHQ17" s="2025"/>
      <c r="MHR17" s="2025"/>
      <c r="MHS17" s="2025"/>
      <c r="MHT17" s="2025"/>
      <c r="MHU17" s="2025"/>
      <c r="MHV17" s="2025"/>
      <c r="MHW17" s="2025"/>
      <c r="MHX17" s="2025"/>
      <c r="MHY17" s="2025"/>
      <c r="MHZ17" s="2025"/>
      <c r="MIA17" s="2025"/>
      <c r="MIB17" s="2025"/>
      <c r="MIC17" s="2025"/>
      <c r="MID17" s="2025"/>
      <c r="MIE17" s="2025"/>
      <c r="MIF17" s="2025"/>
      <c r="MIG17" s="2025"/>
      <c r="MIH17" s="2025"/>
      <c r="MII17" s="2025"/>
      <c r="MIJ17" s="2025"/>
      <c r="MIK17" s="2025"/>
      <c r="MIL17" s="2025"/>
      <c r="MIM17" s="2025"/>
      <c r="MIN17" s="2025"/>
      <c r="MIO17" s="2025"/>
      <c r="MIP17" s="2025"/>
      <c r="MIQ17" s="2025"/>
      <c r="MIR17" s="2025"/>
      <c r="MIS17" s="2025"/>
      <c r="MIT17" s="2025"/>
      <c r="MIU17" s="2025"/>
      <c r="MIV17" s="2025"/>
      <c r="MIW17" s="2025"/>
      <c r="MIX17" s="2025"/>
      <c r="MIY17" s="2025"/>
      <c r="MIZ17" s="2025"/>
      <c r="MJA17" s="2025"/>
      <c r="MJB17" s="2025"/>
      <c r="MJC17" s="2025"/>
      <c r="MJD17" s="2025"/>
      <c r="MJE17" s="2025"/>
      <c r="MJF17" s="2025"/>
      <c r="MJG17" s="2025"/>
      <c r="MJH17" s="2025"/>
      <c r="MJI17" s="2025"/>
      <c r="MJJ17" s="2025"/>
      <c r="MJK17" s="2025"/>
      <c r="MJL17" s="2025"/>
      <c r="MJM17" s="2025"/>
      <c r="MJN17" s="2025"/>
      <c r="MJO17" s="2025"/>
      <c r="MJP17" s="2025"/>
      <c r="MJQ17" s="2025"/>
      <c r="MJR17" s="2025"/>
      <c r="MJS17" s="2025"/>
      <c r="MJT17" s="2025"/>
      <c r="MJU17" s="2025"/>
      <c r="MJV17" s="2025"/>
      <c r="MJW17" s="2025"/>
      <c r="MJX17" s="2025"/>
      <c r="MJY17" s="2025"/>
      <c r="MJZ17" s="2025"/>
      <c r="MKA17" s="2025"/>
      <c r="MKB17" s="2025"/>
      <c r="MKC17" s="2025"/>
      <c r="MKD17" s="2025"/>
      <c r="MKE17" s="2025"/>
      <c r="MKF17" s="2025"/>
      <c r="MKG17" s="2025"/>
      <c r="MKH17" s="2025"/>
      <c r="MKI17" s="2025"/>
      <c r="MKJ17" s="2025"/>
      <c r="MKK17" s="2025"/>
      <c r="MKL17" s="2025"/>
      <c r="MKM17" s="2025"/>
      <c r="MKN17" s="2025"/>
      <c r="MKO17" s="2025"/>
      <c r="MKP17" s="2025"/>
      <c r="MKQ17" s="2025"/>
      <c r="MKR17" s="2025"/>
      <c r="MKS17" s="2025"/>
      <c r="MKT17" s="2025"/>
      <c r="MKU17" s="2025"/>
      <c r="MKV17" s="2025"/>
      <c r="MKW17" s="2025"/>
      <c r="MKX17" s="2025"/>
      <c r="MKY17" s="2025"/>
      <c r="MKZ17" s="2025"/>
      <c r="MLA17" s="2025"/>
      <c r="MLB17" s="2025"/>
      <c r="MLC17" s="2025"/>
      <c r="MLD17" s="2025"/>
      <c r="MLE17" s="2025"/>
      <c r="MLF17" s="2025"/>
      <c r="MLG17" s="2025"/>
      <c r="MLH17" s="2025"/>
      <c r="MLI17" s="2025"/>
      <c r="MLJ17" s="2025"/>
      <c r="MLK17" s="2025"/>
      <c r="MLL17" s="2025"/>
      <c r="MLM17" s="2025"/>
      <c r="MLN17" s="2025"/>
      <c r="MLO17" s="2025"/>
      <c r="MLP17" s="2025"/>
      <c r="MLQ17" s="2025"/>
      <c r="MLR17" s="2025"/>
      <c r="MLS17" s="2025"/>
      <c r="MLT17" s="2025"/>
      <c r="MLU17" s="2025"/>
      <c r="MLV17" s="2025"/>
      <c r="MLW17" s="2025"/>
      <c r="MLX17" s="2025"/>
      <c r="MLY17" s="2025"/>
      <c r="MLZ17" s="2025"/>
      <c r="MMA17" s="2025"/>
      <c r="MMB17" s="2025"/>
      <c r="MMC17" s="2025"/>
      <c r="MMD17" s="2025"/>
      <c r="MME17" s="2025"/>
      <c r="MMF17" s="2025"/>
      <c r="MMG17" s="2025"/>
      <c r="MMH17" s="2025"/>
      <c r="MMI17" s="2025"/>
      <c r="MMJ17" s="2025"/>
      <c r="MMK17" s="2025"/>
      <c r="MML17" s="2025"/>
      <c r="MMM17" s="2025"/>
      <c r="MMN17" s="2025"/>
      <c r="MMO17" s="2025"/>
      <c r="MMP17" s="2025"/>
      <c r="MMQ17" s="2025"/>
      <c r="MMR17" s="2025"/>
      <c r="MMS17" s="2025"/>
      <c r="MMT17" s="2025"/>
      <c r="MMU17" s="2025"/>
      <c r="MMV17" s="2025"/>
      <c r="MMW17" s="2025"/>
      <c r="MMX17" s="2025"/>
      <c r="MMY17" s="2025"/>
      <c r="MMZ17" s="2025"/>
      <c r="MNA17" s="2025"/>
      <c r="MNB17" s="2025"/>
      <c r="MNC17" s="2025"/>
      <c r="MND17" s="2025"/>
      <c r="MNE17" s="2025"/>
      <c r="MNF17" s="2025"/>
      <c r="MNG17" s="2025"/>
      <c r="MNH17" s="2025"/>
      <c r="MNI17" s="2025"/>
      <c r="MNJ17" s="2025"/>
      <c r="MNK17" s="2025"/>
      <c r="MNL17" s="2025"/>
      <c r="MNM17" s="2025"/>
      <c r="MNN17" s="2025"/>
      <c r="MNO17" s="2025"/>
      <c r="MNP17" s="2025"/>
      <c r="MNQ17" s="2025"/>
      <c r="MNR17" s="2025"/>
      <c r="MNS17" s="2025"/>
      <c r="MNT17" s="2025"/>
      <c r="MNU17" s="2025"/>
      <c r="MNV17" s="2025"/>
      <c r="MNW17" s="2025"/>
      <c r="MNX17" s="2025"/>
      <c r="MNY17" s="2025"/>
      <c r="MNZ17" s="2025"/>
      <c r="MOA17" s="2025"/>
      <c r="MOB17" s="2025"/>
      <c r="MOC17" s="2025"/>
      <c r="MOD17" s="2025"/>
      <c r="MOE17" s="2025"/>
      <c r="MOF17" s="2025"/>
      <c r="MOG17" s="2025"/>
      <c r="MOH17" s="2025"/>
      <c r="MOI17" s="2025"/>
      <c r="MOJ17" s="2025"/>
      <c r="MOK17" s="2025"/>
      <c r="MOL17" s="2025"/>
      <c r="MOM17" s="2025"/>
      <c r="MON17" s="2025"/>
      <c r="MOO17" s="2025"/>
      <c r="MOP17" s="2025"/>
      <c r="MOQ17" s="2025"/>
      <c r="MOR17" s="2025"/>
      <c r="MOS17" s="2025"/>
      <c r="MOT17" s="2025"/>
      <c r="MOU17" s="2025"/>
      <c r="MOV17" s="2025"/>
      <c r="MOW17" s="2025"/>
      <c r="MOX17" s="2025"/>
      <c r="MOY17" s="2025"/>
      <c r="MOZ17" s="2025"/>
      <c r="MPA17" s="2025"/>
      <c r="MPB17" s="2025"/>
      <c r="MPC17" s="2025"/>
      <c r="MPD17" s="2025"/>
      <c r="MPE17" s="2025"/>
      <c r="MPF17" s="2025"/>
      <c r="MPG17" s="2025"/>
      <c r="MPH17" s="2025"/>
      <c r="MPI17" s="2025"/>
      <c r="MPJ17" s="2025"/>
      <c r="MPK17" s="2025"/>
      <c r="MPL17" s="2025"/>
      <c r="MPM17" s="2025"/>
      <c r="MPN17" s="2025"/>
      <c r="MPO17" s="2025"/>
      <c r="MPP17" s="2025"/>
      <c r="MPQ17" s="2025"/>
      <c r="MPR17" s="2025"/>
      <c r="MPS17" s="2025"/>
      <c r="MPT17" s="2025"/>
      <c r="MPU17" s="2025"/>
      <c r="MPV17" s="2025"/>
      <c r="MPW17" s="2025"/>
      <c r="MPX17" s="2025"/>
      <c r="MPY17" s="2025"/>
      <c r="MPZ17" s="2025"/>
      <c r="MQA17" s="2025"/>
      <c r="MQB17" s="2025"/>
      <c r="MQC17" s="2025"/>
      <c r="MQD17" s="2025"/>
      <c r="MQE17" s="2025"/>
      <c r="MQF17" s="2025"/>
      <c r="MQG17" s="2025"/>
      <c r="MQH17" s="2025"/>
      <c r="MQI17" s="2025"/>
      <c r="MQJ17" s="2025"/>
      <c r="MQK17" s="2025"/>
      <c r="MQL17" s="2025"/>
      <c r="MQM17" s="2025"/>
      <c r="MQN17" s="2025"/>
      <c r="MQO17" s="2025"/>
      <c r="MQP17" s="2025"/>
      <c r="MQQ17" s="2025"/>
      <c r="MQR17" s="2025"/>
      <c r="MQS17" s="2025"/>
      <c r="MQT17" s="2025"/>
      <c r="MQU17" s="2025"/>
      <c r="MQV17" s="2025"/>
      <c r="MQW17" s="2025"/>
      <c r="MQX17" s="2025"/>
      <c r="MQY17" s="2025"/>
      <c r="MQZ17" s="2025"/>
      <c r="MRA17" s="2025"/>
      <c r="MRB17" s="2025"/>
      <c r="MRC17" s="2025"/>
      <c r="MRD17" s="2025"/>
      <c r="MRE17" s="2025"/>
      <c r="MRF17" s="2025"/>
      <c r="MRG17" s="2025"/>
      <c r="MRH17" s="2025"/>
      <c r="MRI17" s="2025"/>
      <c r="MRJ17" s="2025"/>
      <c r="MRK17" s="2025"/>
      <c r="MRL17" s="2025"/>
      <c r="MRM17" s="2025"/>
      <c r="MRN17" s="2025"/>
      <c r="MRO17" s="2025"/>
      <c r="MRP17" s="2025"/>
      <c r="MRQ17" s="2025"/>
      <c r="MRR17" s="2025"/>
      <c r="MRS17" s="2025"/>
      <c r="MRT17" s="2025"/>
      <c r="MRU17" s="2025"/>
      <c r="MRV17" s="2025"/>
      <c r="MRW17" s="2025"/>
      <c r="MRX17" s="2025"/>
      <c r="MRY17" s="2025"/>
      <c r="MRZ17" s="2025"/>
      <c r="MSA17" s="2025"/>
      <c r="MSB17" s="2025"/>
      <c r="MSC17" s="2025"/>
      <c r="MSD17" s="2025"/>
      <c r="MSE17" s="2025"/>
      <c r="MSF17" s="2025"/>
      <c r="MSG17" s="2025"/>
      <c r="MSH17" s="2025"/>
      <c r="MSI17" s="2025"/>
      <c r="MSJ17" s="2025"/>
      <c r="MSK17" s="2025"/>
      <c r="MSL17" s="2025"/>
      <c r="MSM17" s="2025"/>
      <c r="MSN17" s="2025"/>
      <c r="MSO17" s="2025"/>
      <c r="MSP17" s="2025"/>
      <c r="MSQ17" s="2025"/>
      <c r="MSR17" s="2025"/>
      <c r="MSS17" s="2025"/>
      <c r="MST17" s="2025"/>
      <c r="MSU17" s="2025"/>
      <c r="MSV17" s="2025"/>
      <c r="MSW17" s="2025"/>
      <c r="MSX17" s="2025"/>
      <c r="MSY17" s="2025"/>
      <c r="MSZ17" s="2025"/>
      <c r="MTA17" s="2025"/>
      <c r="MTB17" s="2025"/>
      <c r="MTC17" s="2025"/>
      <c r="MTD17" s="2025"/>
      <c r="MTE17" s="2025"/>
      <c r="MTF17" s="2025"/>
      <c r="MTG17" s="2025"/>
      <c r="MTH17" s="2025"/>
      <c r="MTI17" s="2025"/>
      <c r="MTJ17" s="2025"/>
      <c r="MTK17" s="2025"/>
      <c r="MTL17" s="2025"/>
      <c r="MTM17" s="2025"/>
      <c r="MTN17" s="2025"/>
      <c r="MTO17" s="2025"/>
      <c r="MTP17" s="2025"/>
      <c r="MTQ17" s="2025"/>
      <c r="MTR17" s="2025"/>
      <c r="MTS17" s="2025"/>
      <c r="MTT17" s="2025"/>
      <c r="MTU17" s="2025"/>
      <c r="MTV17" s="2025"/>
      <c r="MTW17" s="2025"/>
      <c r="MTX17" s="2025"/>
      <c r="MTY17" s="2025"/>
      <c r="MTZ17" s="2025"/>
      <c r="MUA17" s="2025"/>
      <c r="MUB17" s="2025"/>
      <c r="MUC17" s="2025"/>
      <c r="MUD17" s="2025"/>
      <c r="MUE17" s="2025"/>
      <c r="MUF17" s="2025"/>
      <c r="MUG17" s="2025"/>
      <c r="MUH17" s="2025"/>
      <c r="MUI17" s="2025"/>
      <c r="MUJ17" s="2025"/>
      <c r="MUK17" s="2025"/>
      <c r="MUL17" s="2025"/>
      <c r="MUM17" s="2025"/>
      <c r="MUN17" s="2025"/>
      <c r="MUO17" s="2025"/>
      <c r="MUP17" s="2025"/>
      <c r="MUQ17" s="2025"/>
      <c r="MUR17" s="2025"/>
      <c r="MUS17" s="2025"/>
      <c r="MUT17" s="2025"/>
      <c r="MUU17" s="2025"/>
      <c r="MUV17" s="2025"/>
      <c r="MUW17" s="2025"/>
      <c r="MUX17" s="2025"/>
      <c r="MUY17" s="2025"/>
      <c r="MUZ17" s="2025"/>
      <c r="MVA17" s="2025"/>
      <c r="MVB17" s="2025"/>
      <c r="MVC17" s="2025"/>
      <c r="MVD17" s="2025"/>
      <c r="MVE17" s="2025"/>
      <c r="MVF17" s="2025"/>
      <c r="MVG17" s="2025"/>
      <c r="MVH17" s="2025"/>
      <c r="MVI17" s="2025"/>
      <c r="MVJ17" s="2025"/>
      <c r="MVK17" s="2025"/>
      <c r="MVL17" s="2025"/>
      <c r="MVM17" s="2025"/>
      <c r="MVN17" s="2025"/>
      <c r="MVO17" s="2025"/>
      <c r="MVP17" s="2025"/>
      <c r="MVQ17" s="2025"/>
      <c r="MVR17" s="2025"/>
      <c r="MVS17" s="2025"/>
      <c r="MVT17" s="2025"/>
      <c r="MVU17" s="2025"/>
      <c r="MVV17" s="2025"/>
      <c r="MVW17" s="2025"/>
      <c r="MVX17" s="2025"/>
      <c r="MVY17" s="2025"/>
      <c r="MVZ17" s="2025"/>
      <c r="MWA17" s="2025"/>
      <c r="MWB17" s="2025"/>
      <c r="MWC17" s="2025"/>
      <c r="MWD17" s="2025"/>
      <c r="MWE17" s="2025"/>
      <c r="MWF17" s="2025"/>
      <c r="MWG17" s="2025"/>
      <c r="MWH17" s="2025"/>
      <c r="MWI17" s="2025"/>
      <c r="MWJ17" s="2025"/>
      <c r="MWK17" s="2025"/>
      <c r="MWL17" s="2025"/>
      <c r="MWM17" s="2025"/>
      <c r="MWN17" s="2025"/>
      <c r="MWO17" s="2025"/>
      <c r="MWP17" s="2025"/>
      <c r="MWQ17" s="2025"/>
      <c r="MWR17" s="2025"/>
      <c r="MWS17" s="2025"/>
      <c r="MWT17" s="2025"/>
      <c r="MWU17" s="2025"/>
      <c r="MWV17" s="2025"/>
      <c r="MWW17" s="2025"/>
      <c r="MWX17" s="2025"/>
      <c r="MWY17" s="2025"/>
      <c r="MWZ17" s="2025"/>
      <c r="MXA17" s="2025"/>
      <c r="MXB17" s="2025"/>
      <c r="MXC17" s="2025"/>
      <c r="MXD17" s="2025"/>
      <c r="MXE17" s="2025"/>
      <c r="MXF17" s="2025"/>
      <c r="MXG17" s="2025"/>
      <c r="MXH17" s="2025"/>
      <c r="MXI17" s="2025"/>
      <c r="MXJ17" s="2025"/>
      <c r="MXK17" s="2025"/>
      <c r="MXL17" s="2025"/>
      <c r="MXM17" s="2025"/>
      <c r="MXN17" s="2025"/>
      <c r="MXO17" s="2025"/>
      <c r="MXP17" s="2025"/>
      <c r="MXQ17" s="2025"/>
      <c r="MXR17" s="2025"/>
      <c r="MXS17" s="2025"/>
      <c r="MXT17" s="2025"/>
      <c r="MXU17" s="2025"/>
      <c r="MXV17" s="2025"/>
      <c r="MXW17" s="2025"/>
      <c r="MXX17" s="2025"/>
      <c r="MXY17" s="2025"/>
      <c r="MXZ17" s="2025"/>
      <c r="MYA17" s="2025"/>
      <c r="MYB17" s="2025"/>
      <c r="MYC17" s="2025"/>
      <c r="MYD17" s="2025"/>
      <c r="MYE17" s="2025"/>
      <c r="MYF17" s="2025"/>
      <c r="MYG17" s="2025"/>
      <c r="MYH17" s="2025"/>
      <c r="MYI17" s="2025"/>
      <c r="MYJ17" s="2025"/>
      <c r="MYK17" s="2025"/>
      <c r="MYL17" s="2025"/>
      <c r="MYM17" s="2025"/>
      <c r="MYN17" s="2025"/>
      <c r="MYO17" s="2025"/>
      <c r="MYP17" s="2025"/>
      <c r="MYQ17" s="2025"/>
      <c r="MYR17" s="2025"/>
      <c r="MYS17" s="2025"/>
      <c r="MYT17" s="2025"/>
      <c r="MYU17" s="2025"/>
      <c r="MYV17" s="2025"/>
      <c r="MYW17" s="2025"/>
      <c r="MYX17" s="2025"/>
      <c r="MYY17" s="2025"/>
      <c r="MYZ17" s="2025"/>
      <c r="MZA17" s="2025"/>
      <c r="MZB17" s="2025"/>
      <c r="MZC17" s="2025"/>
      <c r="MZD17" s="2025"/>
      <c r="MZE17" s="2025"/>
      <c r="MZF17" s="2025"/>
      <c r="MZG17" s="2025"/>
      <c r="MZH17" s="2025"/>
      <c r="MZI17" s="2025"/>
      <c r="MZJ17" s="2025"/>
      <c r="MZK17" s="2025"/>
      <c r="MZL17" s="2025"/>
      <c r="MZM17" s="2025"/>
      <c r="MZN17" s="2025"/>
      <c r="MZO17" s="2025"/>
      <c r="MZP17" s="2025"/>
      <c r="MZQ17" s="2025"/>
      <c r="MZR17" s="2025"/>
      <c r="MZS17" s="2025"/>
      <c r="MZT17" s="2025"/>
      <c r="MZU17" s="2025"/>
      <c r="MZV17" s="2025"/>
      <c r="MZW17" s="2025"/>
      <c r="MZX17" s="2025"/>
      <c r="MZY17" s="2025"/>
      <c r="MZZ17" s="2025"/>
      <c r="NAA17" s="2025"/>
      <c r="NAB17" s="2025"/>
      <c r="NAC17" s="2025"/>
      <c r="NAD17" s="2025"/>
      <c r="NAE17" s="2025"/>
      <c r="NAF17" s="2025"/>
      <c r="NAG17" s="2025"/>
      <c r="NAH17" s="2025"/>
      <c r="NAI17" s="2025"/>
      <c r="NAJ17" s="2025"/>
      <c r="NAK17" s="2025"/>
      <c r="NAL17" s="2025"/>
      <c r="NAM17" s="2025"/>
      <c r="NAN17" s="2025"/>
      <c r="NAO17" s="2025"/>
      <c r="NAP17" s="2025"/>
      <c r="NAQ17" s="2025"/>
      <c r="NAR17" s="2025"/>
      <c r="NAS17" s="2025"/>
      <c r="NAT17" s="2025"/>
      <c r="NAU17" s="2025"/>
      <c r="NAV17" s="2025"/>
      <c r="NAW17" s="2025"/>
      <c r="NAX17" s="2025"/>
      <c r="NAY17" s="2025"/>
      <c r="NAZ17" s="2025"/>
      <c r="NBA17" s="2025"/>
      <c r="NBB17" s="2025"/>
      <c r="NBC17" s="2025"/>
      <c r="NBD17" s="2025"/>
      <c r="NBE17" s="2025"/>
      <c r="NBF17" s="2025"/>
      <c r="NBG17" s="2025"/>
      <c r="NBH17" s="2025"/>
      <c r="NBI17" s="2025"/>
      <c r="NBJ17" s="2025"/>
      <c r="NBK17" s="2025"/>
      <c r="NBL17" s="2025"/>
      <c r="NBM17" s="2025"/>
      <c r="NBN17" s="2025"/>
      <c r="NBO17" s="2025"/>
      <c r="NBP17" s="2025"/>
      <c r="NBQ17" s="2025"/>
      <c r="NBR17" s="2025"/>
      <c r="NBS17" s="2025"/>
      <c r="NBT17" s="2025"/>
      <c r="NBU17" s="2025"/>
      <c r="NBV17" s="2025"/>
      <c r="NBW17" s="2025"/>
      <c r="NBX17" s="2025"/>
      <c r="NBY17" s="2025"/>
      <c r="NBZ17" s="2025"/>
      <c r="NCA17" s="2025"/>
      <c r="NCB17" s="2025"/>
      <c r="NCC17" s="2025"/>
      <c r="NCD17" s="2025"/>
      <c r="NCE17" s="2025"/>
      <c r="NCF17" s="2025"/>
      <c r="NCG17" s="2025"/>
      <c r="NCH17" s="2025"/>
      <c r="NCI17" s="2025"/>
      <c r="NCJ17" s="2025"/>
      <c r="NCK17" s="2025"/>
      <c r="NCL17" s="2025"/>
      <c r="NCM17" s="2025"/>
      <c r="NCN17" s="2025"/>
      <c r="NCO17" s="2025"/>
      <c r="NCP17" s="2025"/>
      <c r="NCQ17" s="2025"/>
      <c r="NCR17" s="2025"/>
      <c r="NCS17" s="2025"/>
      <c r="NCT17" s="2025"/>
      <c r="NCU17" s="2025"/>
      <c r="NCV17" s="2025"/>
      <c r="NCW17" s="2025"/>
      <c r="NCX17" s="2025"/>
      <c r="NCY17" s="2025"/>
      <c r="NCZ17" s="2025"/>
      <c r="NDA17" s="2025"/>
      <c r="NDB17" s="2025"/>
      <c r="NDC17" s="2025"/>
      <c r="NDD17" s="2025"/>
      <c r="NDE17" s="2025"/>
      <c r="NDF17" s="2025"/>
      <c r="NDG17" s="2025"/>
      <c r="NDH17" s="2025"/>
      <c r="NDI17" s="2025"/>
      <c r="NDJ17" s="2025"/>
      <c r="NDK17" s="2025"/>
      <c r="NDL17" s="2025"/>
      <c r="NDM17" s="2025"/>
      <c r="NDN17" s="2025"/>
      <c r="NDO17" s="2025"/>
      <c r="NDP17" s="2025"/>
      <c r="NDQ17" s="2025"/>
      <c r="NDR17" s="2025"/>
      <c r="NDS17" s="2025"/>
      <c r="NDT17" s="2025"/>
      <c r="NDU17" s="2025"/>
      <c r="NDV17" s="2025"/>
      <c r="NDW17" s="2025"/>
      <c r="NDX17" s="2025"/>
      <c r="NDY17" s="2025"/>
      <c r="NDZ17" s="2025"/>
      <c r="NEA17" s="2025"/>
      <c r="NEB17" s="2025"/>
      <c r="NEC17" s="2025"/>
      <c r="NED17" s="2025"/>
      <c r="NEE17" s="2025"/>
      <c r="NEF17" s="2025"/>
      <c r="NEG17" s="2025"/>
      <c r="NEH17" s="2025"/>
      <c r="NEI17" s="2025"/>
      <c r="NEJ17" s="2025"/>
      <c r="NEK17" s="2025"/>
      <c r="NEL17" s="2025"/>
      <c r="NEM17" s="2025"/>
      <c r="NEN17" s="2025"/>
      <c r="NEO17" s="2025"/>
      <c r="NEP17" s="2025"/>
      <c r="NEQ17" s="2025"/>
      <c r="NER17" s="2025"/>
      <c r="NES17" s="2025"/>
      <c r="NET17" s="2025"/>
      <c r="NEU17" s="2025"/>
      <c r="NEV17" s="2025"/>
      <c r="NEW17" s="2025"/>
      <c r="NEX17" s="2025"/>
      <c r="NEY17" s="2025"/>
      <c r="NEZ17" s="2025"/>
      <c r="NFA17" s="2025"/>
      <c r="NFB17" s="2025"/>
      <c r="NFC17" s="2025"/>
      <c r="NFD17" s="2025"/>
      <c r="NFE17" s="2025"/>
      <c r="NFF17" s="2025"/>
      <c r="NFG17" s="2025"/>
      <c r="NFH17" s="2025"/>
      <c r="NFI17" s="2025"/>
      <c r="NFJ17" s="2025"/>
      <c r="NFK17" s="2025"/>
      <c r="NFL17" s="2025"/>
      <c r="NFM17" s="2025"/>
      <c r="NFN17" s="2025"/>
      <c r="NFO17" s="2025"/>
      <c r="NFP17" s="2025"/>
      <c r="NFQ17" s="2025"/>
      <c r="NFR17" s="2025"/>
      <c r="NFS17" s="2025"/>
      <c r="NFT17" s="2025"/>
      <c r="NFU17" s="2025"/>
      <c r="NFV17" s="2025"/>
      <c r="NFW17" s="2025"/>
      <c r="NFX17" s="2025"/>
      <c r="NFY17" s="2025"/>
      <c r="NFZ17" s="2025"/>
      <c r="NGA17" s="2025"/>
      <c r="NGB17" s="2025"/>
      <c r="NGC17" s="2025"/>
      <c r="NGD17" s="2025"/>
      <c r="NGE17" s="2025"/>
      <c r="NGF17" s="2025"/>
      <c r="NGG17" s="2025"/>
      <c r="NGH17" s="2025"/>
      <c r="NGI17" s="2025"/>
      <c r="NGJ17" s="2025"/>
      <c r="NGK17" s="2025"/>
      <c r="NGL17" s="2025"/>
      <c r="NGM17" s="2025"/>
      <c r="NGN17" s="2025"/>
      <c r="NGO17" s="2025"/>
      <c r="NGP17" s="2025"/>
      <c r="NGQ17" s="2025"/>
      <c r="NGR17" s="2025"/>
      <c r="NGS17" s="2025"/>
      <c r="NGT17" s="2025"/>
      <c r="NGU17" s="2025"/>
      <c r="NGV17" s="2025"/>
      <c r="NGW17" s="2025"/>
      <c r="NGX17" s="2025"/>
      <c r="NGY17" s="2025"/>
      <c r="NGZ17" s="2025"/>
      <c r="NHA17" s="2025"/>
      <c r="NHB17" s="2025"/>
      <c r="NHC17" s="2025"/>
      <c r="NHD17" s="2025"/>
      <c r="NHE17" s="2025"/>
      <c r="NHF17" s="2025"/>
      <c r="NHG17" s="2025"/>
      <c r="NHH17" s="2025"/>
      <c r="NHI17" s="2025"/>
      <c r="NHJ17" s="2025"/>
      <c r="NHK17" s="2025"/>
      <c r="NHL17" s="2025"/>
      <c r="NHM17" s="2025"/>
      <c r="NHN17" s="2025"/>
      <c r="NHO17" s="2025"/>
      <c r="NHP17" s="2025"/>
      <c r="NHQ17" s="2025"/>
      <c r="NHR17" s="2025"/>
      <c r="NHS17" s="2025"/>
      <c r="NHT17" s="2025"/>
      <c r="NHU17" s="2025"/>
      <c r="NHV17" s="2025"/>
      <c r="NHW17" s="2025"/>
      <c r="NHX17" s="2025"/>
      <c r="NHY17" s="2025"/>
      <c r="NHZ17" s="2025"/>
      <c r="NIA17" s="2025"/>
      <c r="NIB17" s="2025"/>
      <c r="NIC17" s="2025"/>
      <c r="NID17" s="2025"/>
      <c r="NIE17" s="2025"/>
      <c r="NIF17" s="2025"/>
      <c r="NIG17" s="2025"/>
      <c r="NIH17" s="2025"/>
      <c r="NII17" s="2025"/>
      <c r="NIJ17" s="2025"/>
      <c r="NIK17" s="2025"/>
      <c r="NIL17" s="2025"/>
      <c r="NIM17" s="2025"/>
      <c r="NIN17" s="2025"/>
      <c r="NIO17" s="2025"/>
      <c r="NIP17" s="2025"/>
      <c r="NIQ17" s="2025"/>
      <c r="NIR17" s="2025"/>
      <c r="NIS17" s="2025"/>
      <c r="NIT17" s="2025"/>
      <c r="NIU17" s="2025"/>
      <c r="NIV17" s="2025"/>
      <c r="NIW17" s="2025"/>
      <c r="NIX17" s="2025"/>
      <c r="NIY17" s="2025"/>
      <c r="NIZ17" s="2025"/>
      <c r="NJA17" s="2025"/>
      <c r="NJB17" s="2025"/>
      <c r="NJC17" s="2025"/>
      <c r="NJD17" s="2025"/>
      <c r="NJE17" s="2025"/>
      <c r="NJF17" s="2025"/>
      <c r="NJG17" s="2025"/>
      <c r="NJH17" s="2025"/>
      <c r="NJI17" s="2025"/>
      <c r="NJJ17" s="2025"/>
      <c r="NJK17" s="2025"/>
      <c r="NJL17" s="2025"/>
      <c r="NJM17" s="2025"/>
      <c r="NJN17" s="2025"/>
      <c r="NJO17" s="2025"/>
      <c r="NJP17" s="2025"/>
      <c r="NJQ17" s="2025"/>
      <c r="NJR17" s="2025"/>
      <c r="NJS17" s="2025"/>
      <c r="NJT17" s="2025"/>
      <c r="NJU17" s="2025"/>
      <c r="NJV17" s="2025"/>
      <c r="NJW17" s="2025"/>
      <c r="NJX17" s="2025"/>
      <c r="NJY17" s="2025"/>
      <c r="NJZ17" s="2025"/>
      <c r="NKA17" s="2025"/>
      <c r="NKB17" s="2025"/>
      <c r="NKC17" s="2025"/>
      <c r="NKD17" s="2025"/>
      <c r="NKE17" s="2025"/>
      <c r="NKF17" s="2025"/>
      <c r="NKG17" s="2025"/>
      <c r="NKH17" s="2025"/>
      <c r="NKI17" s="2025"/>
      <c r="NKJ17" s="2025"/>
      <c r="NKK17" s="2025"/>
      <c r="NKL17" s="2025"/>
      <c r="NKM17" s="2025"/>
      <c r="NKN17" s="2025"/>
      <c r="NKO17" s="2025"/>
      <c r="NKP17" s="2025"/>
      <c r="NKQ17" s="2025"/>
      <c r="NKR17" s="2025"/>
      <c r="NKS17" s="2025"/>
      <c r="NKT17" s="2025"/>
      <c r="NKU17" s="2025"/>
      <c r="NKV17" s="2025"/>
      <c r="NKW17" s="2025"/>
      <c r="NKX17" s="2025"/>
      <c r="NKY17" s="2025"/>
      <c r="NKZ17" s="2025"/>
      <c r="NLA17" s="2025"/>
      <c r="NLB17" s="2025"/>
      <c r="NLC17" s="2025"/>
      <c r="NLD17" s="2025"/>
      <c r="NLE17" s="2025"/>
      <c r="NLF17" s="2025"/>
      <c r="NLG17" s="2025"/>
      <c r="NLH17" s="2025"/>
      <c r="NLI17" s="2025"/>
      <c r="NLJ17" s="2025"/>
      <c r="NLK17" s="2025"/>
      <c r="NLL17" s="2025"/>
      <c r="NLM17" s="2025"/>
      <c r="NLN17" s="2025"/>
      <c r="NLO17" s="2025"/>
      <c r="NLP17" s="2025"/>
      <c r="NLQ17" s="2025"/>
      <c r="NLR17" s="2025"/>
      <c r="NLS17" s="2025"/>
      <c r="NLT17" s="2025"/>
      <c r="NLU17" s="2025"/>
      <c r="NLV17" s="2025"/>
      <c r="NLW17" s="2025"/>
      <c r="NLX17" s="2025"/>
      <c r="NLY17" s="2025"/>
      <c r="NLZ17" s="2025"/>
      <c r="NMA17" s="2025"/>
      <c r="NMB17" s="2025"/>
      <c r="NMC17" s="2025"/>
      <c r="NMD17" s="2025"/>
      <c r="NME17" s="2025"/>
      <c r="NMF17" s="2025"/>
      <c r="NMG17" s="2025"/>
      <c r="NMH17" s="2025"/>
      <c r="NMI17" s="2025"/>
      <c r="NMJ17" s="2025"/>
      <c r="NMK17" s="2025"/>
      <c r="NML17" s="2025"/>
      <c r="NMM17" s="2025"/>
      <c r="NMN17" s="2025"/>
      <c r="NMO17" s="2025"/>
      <c r="NMP17" s="2025"/>
      <c r="NMQ17" s="2025"/>
      <c r="NMR17" s="2025"/>
      <c r="NMS17" s="2025"/>
      <c r="NMT17" s="2025"/>
      <c r="NMU17" s="2025"/>
      <c r="NMV17" s="2025"/>
      <c r="NMW17" s="2025"/>
      <c r="NMX17" s="2025"/>
      <c r="NMY17" s="2025"/>
      <c r="NMZ17" s="2025"/>
      <c r="NNA17" s="2025"/>
      <c r="NNB17" s="2025"/>
      <c r="NNC17" s="2025"/>
      <c r="NND17" s="2025"/>
      <c r="NNE17" s="2025"/>
      <c r="NNF17" s="2025"/>
      <c r="NNG17" s="2025"/>
      <c r="NNH17" s="2025"/>
      <c r="NNI17" s="2025"/>
      <c r="NNJ17" s="2025"/>
      <c r="NNK17" s="2025"/>
      <c r="NNL17" s="2025"/>
      <c r="NNM17" s="2025"/>
      <c r="NNN17" s="2025"/>
      <c r="NNO17" s="2025"/>
      <c r="NNP17" s="2025"/>
      <c r="NNQ17" s="2025"/>
      <c r="NNR17" s="2025"/>
      <c r="NNS17" s="2025"/>
      <c r="NNT17" s="2025"/>
      <c r="NNU17" s="2025"/>
      <c r="NNV17" s="2025"/>
      <c r="NNW17" s="2025"/>
      <c r="NNX17" s="2025"/>
      <c r="NNY17" s="2025"/>
      <c r="NNZ17" s="2025"/>
      <c r="NOA17" s="2025"/>
      <c r="NOB17" s="2025"/>
      <c r="NOC17" s="2025"/>
      <c r="NOD17" s="2025"/>
      <c r="NOE17" s="2025"/>
      <c r="NOF17" s="2025"/>
      <c r="NOG17" s="2025"/>
      <c r="NOH17" s="2025"/>
      <c r="NOI17" s="2025"/>
      <c r="NOJ17" s="2025"/>
      <c r="NOK17" s="2025"/>
      <c r="NOL17" s="2025"/>
      <c r="NOM17" s="2025"/>
      <c r="NON17" s="2025"/>
      <c r="NOO17" s="2025"/>
      <c r="NOP17" s="2025"/>
      <c r="NOQ17" s="2025"/>
      <c r="NOR17" s="2025"/>
      <c r="NOS17" s="2025"/>
      <c r="NOT17" s="2025"/>
      <c r="NOU17" s="2025"/>
      <c r="NOV17" s="2025"/>
      <c r="NOW17" s="2025"/>
      <c r="NOX17" s="2025"/>
      <c r="NOY17" s="2025"/>
      <c r="NOZ17" s="2025"/>
      <c r="NPA17" s="2025"/>
      <c r="NPB17" s="2025"/>
      <c r="NPC17" s="2025"/>
      <c r="NPD17" s="2025"/>
      <c r="NPE17" s="2025"/>
      <c r="NPF17" s="2025"/>
      <c r="NPG17" s="2025"/>
      <c r="NPH17" s="2025"/>
      <c r="NPI17" s="2025"/>
      <c r="NPJ17" s="2025"/>
      <c r="NPK17" s="2025"/>
      <c r="NPL17" s="2025"/>
      <c r="NPM17" s="2025"/>
      <c r="NPN17" s="2025"/>
      <c r="NPO17" s="2025"/>
      <c r="NPP17" s="2025"/>
      <c r="NPQ17" s="2025"/>
      <c r="NPR17" s="2025"/>
      <c r="NPS17" s="2025"/>
      <c r="NPT17" s="2025"/>
      <c r="NPU17" s="2025"/>
      <c r="NPV17" s="2025"/>
      <c r="NPW17" s="2025"/>
      <c r="NPX17" s="2025"/>
      <c r="NPY17" s="2025"/>
      <c r="NPZ17" s="2025"/>
      <c r="NQA17" s="2025"/>
      <c r="NQB17" s="2025"/>
      <c r="NQC17" s="2025"/>
      <c r="NQD17" s="2025"/>
      <c r="NQE17" s="2025"/>
      <c r="NQF17" s="2025"/>
      <c r="NQG17" s="2025"/>
      <c r="NQH17" s="2025"/>
      <c r="NQI17" s="2025"/>
      <c r="NQJ17" s="2025"/>
      <c r="NQK17" s="2025"/>
      <c r="NQL17" s="2025"/>
      <c r="NQM17" s="2025"/>
      <c r="NQN17" s="2025"/>
      <c r="NQO17" s="2025"/>
      <c r="NQP17" s="2025"/>
      <c r="NQQ17" s="2025"/>
      <c r="NQR17" s="2025"/>
      <c r="NQS17" s="2025"/>
      <c r="NQT17" s="2025"/>
      <c r="NQU17" s="2025"/>
      <c r="NQV17" s="2025"/>
      <c r="NQW17" s="2025"/>
      <c r="NQX17" s="2025"/>
      <c r="NQY17" s="2025"/>
      <c r="NQZ17" s="2025"/>
      <c r="NRA17" s="2025"/>
      <c r="NRB17" s="2025"/>
      <c r="NRC17" s="2025"/>
      <c r="NRD17" s="2025"/>
      <c r="NRE17" s="2025"/>
      <c r="NRF17" s="2025"/>
      <c r="NRG17" s="2025"/>
      <c r="NRH17" s="2025"/>
      <c r="NRI17" s="2025"/>
      <c r="NRJ17" s="2025"/>
      <c r="NRK17" s="2025"/>
      <c r="NRL17" s="2025"/>
      <c r="NRM17" s="2025"/>
      <c r="NRN17" s="2025"/>
      <c r="NRO17" s="2025"/>
      <c r="NRP17" s="2025"/>
      <c r="NRQ17" s="2025"/>
      <c r="NRR17" s="2025"/>
      <c r="NRS17" s="2025"/>
      <c r="NRT17" s="2025"/>
      <c r="NRU17" s="2025"/>
      <c r="NRV17" s="2025"/>
      <c r="NRW17" s="2025"/>
      <c r="NRX17" s="2025"/>
      <c r="NRY17" s="2025"/>
      <c r="NRZ17" s="2025"/>
      <c r="NSA17" s="2025"/>
      <c r="NSB17" s="2025"/>
      <c r="NSC17" s="2025"/>
      <c r="NSD17" s="2025"/>
      <c r="NSE17" s="2025"/>
      <c r="NSF17" s="2025"/>
      <c r="NSG17" s="2025"/>
      <c r="NSH17" s="2025"/>
      <c r="NSI17" s="2025"/>
      <c r="NSJ17" s="2025"/>
      <c r="NSK17" s="2025"/>
      <c r="NSL17" s="2025"/>
      <c r="NSM17" s="2025"/>
      <c r="NSN17" s="2025"/>
      <c r="NSO17" s="2025"/>
      <c r="NSP17" s="2025"/>
      <c r="NSQ17" s="2025"/>
      <c r="NSR17" s="2025"/>
      <c r="NSS17" s="2025"/>
      <c r="NST17" s="2025"/>
      <c r="NSU17" s="2025"/>
      <c r="NSV17" s="2025"/>
      <c r="NSW17" s="2025"/>
      <c r="NSX17" s="2025"/>
      <c r="NSY17" s="2025"/>
      <c r="NSZ17" s="2025"/>
      <c r="NTA17" s="2025"/>
      <c r="NTB17" s="2025"/>
      <c r="NTC17" s="2025"/>
      <c r="NTD17" s="2025"/>
      <c r="NTE17" s="2025"/>
      <c r="NTF17" s="2025"/>
      <c r="NTG17" s="2025"/>
      <c r="NTH17" s="2025"/>
      <c r="NTI17" s="2025"/>
      <c r="NTJ17" s="2025"/>
      <c r="NTK17" s="2025"/>
      <c r="NTL17" s="2025"/>
      <c r="NTM17" s="2025"/>
      <c r="NTN17" s="2025"/>
      <c r="NTO17" s="2025"/>
      <c r="NTP17" s="2025"/>
      <c r="NTQ17" s="2025"/>
      <c r="NTR17" s="2025"/>
      <c r="NTS17" s="2025"/>
      <c r="NTT17" s="2025"/>
      <c r="NTU17" s="2025"/>
      <c r="NTV17" s="2025"/>
      <c r="NTW17" s="2025"/>
      <c r="NTX17" s="2025"/>
      <c r="NTY17" s="2025"/>
      <c r="NTZ17" s="2025"/>
      <c r="NUA17" s="2025"/>
      <c r="NUB17" s="2025"/>
      <c r="NUC17" s="2025"/>
      <c r="NUD17" s="2025"/>
      <c r="NUE17" s="2025"/>
      <c r="NUF17" s="2025"/>
      <c r="NUG17" s="2025"/>
      <c r="NUH17" s="2025"/>
      <c r="NUI17" s="2025"/>
      <c r="NUJ17" s="2025"/>
      <c r="NUK17" s="2025"/>
      <c r="NUL17" s="2025"/>
      <c r="NUM17" s="2025"/>
      <c r="NUN17" s="2025"/>
      <c r="NUO17" s="2025"/>
      <c r="NUP17" s="2025"/>
      <c r="NUQ17" s="2025"/>
      <c r="NUR17" s="2025"/>
      <c r="NUS17" s="2025"/>
      <c r="NUT17" s="2025"/>
      <c r="NUU17" s="2025"/>
      <c r="NUV17" s="2025"/>
      <c r="NUW17" s="2025"/>
      <c r="NUX17" s="2025"/>
      <c r="NUY17" s="2025"/>
      <c r="NUZ17" s="2025"/>
      <c r="NVA17" s="2025"/>
      <c r="NVB17" s="2025"/>
      <c r="NVC17" s="2025"/>
      <c r="NVD17" s="2025"/>
      <c r="NVE17" s="2025"/>
      <c r="NVF17" s="2025"/>
      <c r="NVG17" s="2025"/>
      <c r="NVH17" s="2025"/>
      <c r="NVI17" s="2025"/>
      <c r="NVJ17" s="2025"/>
      <c r="NVK17" s="2025"/>
      <c r="NVL17" s="2025"/>
      <c r="NVM17" s="2025"/>
      <c r="NVN17" s="2025"/>
      <c r="NVO17" s="2025"/>
      <c r="NVP17" s="2025"/>
      <c r="NVQ17" s="2025"/>
      <c r="NVR17" s="2025"/>
      <c r="NVS17" s="2025"/>
      <c r="NVT17" s="2025"/>
      <c r="NVU17" s="2025"/>
      <c r="NVV17" s="2025"/>
      <c r="NVW17" s="2025"/>
      <c r="NVX17" s="2025"/>
      <c r="NVY17" s="2025"/>
      <c r="NVZ17" s="2025"/>
      <c r="NWA17" s="2025"/>
      <c r="NWB17" s="2025"/>
      <c r="NWC17" s="2025"/>
      <c r="NWD17" s="2025"/>
      <c r="NWE17" s="2025"/>
      <c r="NWF17" s="2025"/>
      <c r="NWG17" s="2025"/>
      <c r="NWH17" s="2025"/>
      <c r="NWI17" s="2025"/>
      <c r="NWJ17" s="2025"/>
      <c r="NWK17" s="2025"/>
      <c r="NWL17" s="2025"/>
      <c r="NWM17" s="2025"/>
      <c r="NWN17" s="2025"/>
      <c r="NWO17" s="2025"/>
      <c r="NWP17" s="2025"/>
      <c r="NWQ17" s="2025"/>
      <c r="NWR17" s="2025"/>
      <c r="NWS17" s="2025"/>
      <c r="NWT17" s="2025"/>
      <c r="NWU17" s="2025"/>
      <c r="NWV17" s="2025"/>
      <c r="NWW17" s="2025"/>
      <c r="NWX17" s="2025"/>
      <c r="NWY17" s="2025"/>
      <c r="NWZ17" s="2025"/>
      <c r="NXA17" s="2025"/>
      <c r="NXB17" s="2025"/>
      <c r="NXC17" s="2025"/>
      <c r="NXD17" s="2025"/>
      <c r="NXE17" s="2025"/>
      <c r="NXF17" s="2025"/>
      <c r="NXG17" s="2025"/>
      <c r="NXH17" s="2025"/>
      <c r="NXI17" s="2025"/>
      <c r="NXJ17" s="2025"/>
      <c r="NXK17" s="2025"/>
      <c r="NXL17" s="2025"/>
      <c r="NXM17" s="2025"/>
      <c r="NXN17" s="2025"/>
      <c r="NXO17" s="2025"/>
      <c r="NXP17" s="2025"/>
      <c r="NXQ17" s="2025"/>
      <c r="NXR17" s="2025"/>
      <c r="NXS17" s="2025"/>
      <c r="NXT17" s="2025"/>
      <c r="NXU17" s="2025"/>
      <c r="NXV17" s="2025"/>
      <c r="NXW17" s="2025"/>
      <c r="NXX17" s="2025"/>
      <c r="NXY17" s="2025"/>
      <c r="NXZ17" s="2025"/>
      <c r="NYA17" s="2025"/>
      <c r="NYB17" s="2025"/>
      <c r="NYC17" s="2025"/>
      <c r="NYD17" s="2025"/>
      <c r="NYE17" s="2025"/>
      <c r="NYF17" s="2025"/>
      <c r="NYG17" s="2025"/>
      <c r="NYH17" s="2025"/>
      <c r="NYI17" s="2025"/>
      <c r="NYJ17" s="2025"/>
      <c r="NYK17" s="2025"/>
      <c r="NYL17" s="2025"/>
      <c r="NYM17" s="2025"/>
      <c r="NYN17" s="2025"/>
      <c r="NYO17" s="2025"/>
      <c r="NYP17" s="2025"/>
      <c r="NYQ17" s="2025"/>
      <c r="NYR17" s="2025"/>
      <c r="NYS17" s="2025"/>
      <c r="NYT17" s="2025"/>
      <c r="NYU17" s="2025"/>
      <c r="NYV17" s="2025"/>
      <c r="NYW17" s="2025"/>
      <c r="NYX17" s="2025"/>
      <c r="NYY17" s="2025"/>
      <c r="NYZ17" s="2025"/>
      <c r="NZA17" s="2025"/>
      <c r="NZB17" s="2025"/>
      <c r="NZC17" s="2025"/>
      <c r="NZD17" s="2025"/>
      <c r="NZE17" s="2025"/>
      <c r="NZF17" s="2025"/>
      <c r="NZG17" s="2025"/>
      <c r="NZH17" s="2025"/>
      <c r="NZI17" s="2025"/>
      <c r="NZJ17" s="2025"/>
      <c r="NZK17" s="2025"/>
      <c r="NZL17" s="2025"/>
      <c r="NZM17" s="2025"/>
      <c r="NZN17" s="2025"/>
      <c r="NZO17" s="2025"/>
      <c r="NZP17" s="2025"/>
      <c r="NZQ17" s="2025"/>
      <c r="NZR17" s="2025"/>
      <c r="NZS17" s="2025"/>
      <c r="NZT17" s="2025"/>
      <c r="NZU17" s="2025"/>
      <c r="NZV17" s="2025"/>
      <c r="NZW17" s="2025"/>
      <c r="NZX17" s="2025"/>
      <c r="NZY17" s="2025"/>
      <c r="NZZ17" s="2025"/>
      <c r="OAA17" s="2025"/>
      <c r="OAB17" s="2025"/>
      <c r="OAC17" s="2025"/>
      <c r="OAD17" s="2025"/>
      <c r="OAE17" s="2025"/>
      <c r="OAF17" s="2025"/>
      <c r="OAG17" s="2025"/>
      <c r="OAH17" s="2025"/>
      <c r="OAI17" s="2025"/>
      <c r="OAJ17" s="2025"/>
      <c r="OAK17" s="2025"/>
      <c r="OAL17" s="2025"/>
      <c r="OAM17" s="2025"/>
      <c r="OAN17" s="2025"/>
      <c r="OAO17" s="2025"/>
      <c r="OAP17" s="2025"/>
      <c r="OAQ17" s="2025"/>
      <c r="OAR17" s="2025"/>
      <c r="OAS17" s="2025"/>
      <c r="OAT17" s="2025"/>
      <c r="OAU17" s="2025"/>
      <c r="OAV17" s="2025"/>
      <c r="OAW17" s="2025"/>
      <c r="OAX17" s="2025"/>
      <c r="OAY17" s="2025"/>
      <c r="OAZ17" s="2025"/>
      <c r="OBA17" s="2025"/>
      <c r="OBB17" s="2025"/>
      <c r="OBC17" s="2025"/>
      <c r="OBD17" s="2025"/>
      <c r="OBE17" s="2025"/>
      <c r="OBF17" s="2025"/>
      <c r="OBG17" s="2025"/>
      <c r="OBH17" s="2025"/>
      <c r="OBI17" s="2025"/>
      <c r="OBJ17" s="2025"/>
      <c r="OBK17" s="2025"/>
      <c r="OBL17" s="2025"/>
      <c r="OBM17" s="2025"/>
      <c r="OBN17" s="2025"/>
      <c r="OBO17" s="2025"/>
      <c r="OBP17" s="2025"/>
      <c r="OBQ17" s="2025"/>
      <c r="OBR17" s="2025"/>
      <c r="OBS17" s="2025"/>
      <c r="OBT17" s="2025"/>
      <c r="OBU17" s="2025"/>
      <c r="OBV17" s="2025"/>
      <c r="OBW17" s="2025"/>
      <c r="OBX17" s="2025"/>
      <c r="OBY17" s="2025"/>
      <c r="OBZ17" s="2025"/>
      <c r="OCA17" s="2025"/>
      <c r="OCB17" s="2025"/>
      <c r="OCC17" s="2025"/>
      <c r="OCD17" s="2025"/>
      <c r="OCE17" s="2025"/>
      <c r="OCF17" s="2025"/>
      <c r="OCG17" s="2025"/>
      <c r="OCH17" s="2025"/>
      <c r="OCI17" s="2025"/>
      <c r="OCJ17" s="2025"/>
      <c r="OCK17" s="2025"/>
      <c r="OCL17" s="2025"/>
      <c r="OCM17" s="2025"/>
      <c r="OCN17" s="2025"/>
      <c r="OCO17" s="2025"/>
      <c r="OCP17" s="2025"/>
      <c r="OCQ17" s="2025"/>
      <c r="OCR17" s="2025"/>
      <c r="OCS17" s="2025"/>
      <c r="OCT17" s="2025"/>
      <c r="OCU17" s="2025"/>
      <c r="OCV17" s="2025"/>
      <c r="OCW17" s="2025"/>
      <c r="OCX17" s="2025"/>
      <c r="OCY17" s="2025"/>
      <c r="OCZ17" s="2025"/>
      <c r="ODA17" s="2025"/>
      <c r="ODB17" s="2025"/>
      <c r="ODC17" s="2025"/>
      <c r="ODD17" s="2025"/>
      <c r="ODE17" s="2025"/>
      <c r="ODF17" s="2025"/>
      <c r="ODG17" s="2025"/>
      <c r="ODH17" s="2025"/>
      <c r="ODI17" s="2025"/>
      <c r="ODJ17" s="2025"/>
      <c r="ODK17" s="2025"/>
      <c r="ODL17" s="2025"/>
      <c r="ODM17" s="2025"/>
      <c r="ODN17" s="2025"/>
      <c r="ODO17" s="2025"/>
      <c r="ODP17" s="2025"/>
      <c r="ODQ17" s="2025"/>
      <c r="ODR17" s="2025"/>
      <c r="ODS17" s="2025"/>
      <c r="ODT17" s="2025"/>
      <c r="ODU17" s="2025"/>
      <c r="ODV17" s="2025"/>
      <c r="ODW17" s="2025"/>
      <c r="ODX17" s="2025"/>
      <c r="ODY17" s="2025"/>
      <c r="ODZ17" s="2025"/>
      <c r="OEA17" s="2025"/>
      <c r="OEB17" s="2025"/>
      <c r="OEC17" s="2025"/>
      <c r="OED17" s="2025"/>
      <c r="OEE17" s="2025"/>
      <c r="OEF17" s="2025"/>
      <c r="OEG17" s="2025"/>
      <c r="OEH17" s="2025"/>
      <c r="OEI17" s="2025"/>
      <c r="OEJ17" s="2025"/>
      <c r="OEK17" s="2025"/>
      <c r="OEL17" s="2025"/>
      <c r="OEM17" s="2025"/>
      <c r="OEN17" s="2025"/>
      <c r="OEO17" s="2025"/>
      <c r="OEP17" s="2025"/>
      <c r="OEQ17" s="2025"/>
      <c r="OER17" s="2025"/>
      <c r="OES17" s="2025"/>
      <c r="OET17" s="2025"/>
      <c r="OEU17" s="2025"/>
      <c r="OEV17" s="2025"/>
      <c r="OEW17" s="2025"/>
      <c r="OEX17" s="2025"/>
      <c r="OEY17" s="2025"/>
      <c r="OEZ17" s="2025"/>
      <c r="OFA17" s="2025"/>
      <c r="OFB17" s="2025"/>
      <c r="OFC17" s="2025"/>
      <c r="OFD17" s="2025"/>
      <c r="OFE17" s="2025"/>
      <c r="OFF17" s="2025"/>
      <c r="OFG17" s="2025"/>
      <c r="OFH17" s="2025"/>
      <c r="OFI17" s="2025"/>
      <c r="OFJ17" s="2025"/>
      <c r="OFK17" s="2025"/>
      <c r="OFL17" s="2025"/>
      <c r="OFM17" s="2025"/>
      <c r="OFN17" s="2025"/>
      <c r="OFO17" s="2025"/>
      <c r="OFP17" s="2025"/>
      <c r="OFQ17" s="2025"/>
      <c r="OFR17" s="2025"/>
      <c r="OFS17" s="2025"/>
      <c r="OFT17" s="2025"/>
      <c r="OFU17" s="2025"/>
      <c r="OFV17" s="2025"/>
      <c r="OFW17" s="2025"/>
      <c r="OFX17" s="2025"/>
      <c r="OFY17" s="2025"/>
      <c r="OFZ17" s="2025"/>
      <c r="OGA17" s="2025"/>
      <c r="OGB17" s="2025"/>
      <c r="OGC17" s="2025"/>
      <c r="OGD17" s="2025"/>
      <c r="OGE17" s="2025"/>
      <c r="OGF17" s="2025"/>
      <c r="OGG17" s="2025"/>
      <c r="OGH17" s="2025"/>
      <c r="OGI17" s="2025"/>
      <c r="OGJ17" s="2025"/>
      <c r="OGK17" s="2025"/>
      <c r="OGL17" s="2025"/>
      <c r="OGM17" s="2025"/>
      <c r="OGN17" s="2025"/>
      <c r="OGO17" s="2025"/>
      <c r="OGP17" s="2025"/>
      <c r="OGQ17" s="2025"/>
      <c r="OGR17" s="2025"/>
      <c r="OGS17" s="2025"/>
      <c r="OGT17" s="2025"/>
      <c r="OGU17" s="2025"/>
      <c r="OGV17" s="2025"/>
      <c r="OGW17" s="2025"/>
      <c r="OGX17" s="2025"/>
      <c r="OGY17" s="2025"/>
      <c r="OGZ17" s="2025"/>
      <c r="OHA17" s="2025"/>
      <c r="OHB17" s="2025"/>
      <c r="OHC17" s="2025"/>
      <c r="OHD17" s="2025"/>
      <c r="OHE17" s="2025"/>
      <c r="OHF17" s="2025"/>
      <c r="OHG17" s="2025"/>
      <c r="OHH17" s="2025"/>
      <c r="OHI17" s="2025"/>
      <c r="OHJ17" s="2025"/>
      <c r="OHK17" s="2025"/>
      <c r="OHL17" s="2025"/>
      <c r="OHM17" s="2025"/>
      <c r="OHN17" s="2025"/>
      <c r="OHO17" s="2025"/>
      <c r="OHP17" s="2025"/>
      <c r="OHQ17" s="2025"/>
      <c r="OHR17" s="2025"/>
      <c r="OHS17" s="2025"/>
      <c r="OHT17" s="2025"/>
      <c r="OHU17" s="2025"/>
      <c r="OHV17" s="2025"/>
      <c r="OHW17" s="2025"/>
      <c r="OHX17" s="2025"/>
      <c r="OHY17" s="2025"/>
      <c r="OHZ17" s="2025"/>
      <c r="OIA17" s="2025"/>
      <c r="OIB17" s="2025"/>
      <c r="OIC17" s="2025"/>
      <c r="OID17" s="2025"/>
      <c r="OIE17" s="2025"/>
      <c r="OIF17" s="2025"/>
      <c r="OIG17" s="2025"/>
      <c r="OIH17" s="2025"/>
      <c r="OII17" s="2025"/>
      <c r="OIJ17" s="2025"/>
      <c r="OIK17" s="2025"/>
      <c r="OIL17" s="2025"/>
      <c r="OIM17" s="2025"/>
      <c r="OIN17" s="2025"/>
      <c r="OIO17" s="2025"/>
      <c r="OIP17" s="2025"/>
      <c r="OIQ17" s="2025"/>
      <c r="OIR17" s="2025"/>
      <c r="OIS17" s="2025"/>
      <c r="OIT17" s="2025"/>
      <c r="OIU17" s="2025"/>
      <c r="OIV17" s="2025"/>
      <c r="OIW17" s="2025"/>
      <c r="OIX17" s="2025"/>
      <c r="OIY17" s="2025"/>
      <c r="OIZ17" s="2025"/>
      <c r="OJA17" s="2025"/>
      <c r="OJB17" s="2025"/>
      <c r="OJC17" s="2025"/>
      <c r="OJD17" s="2025"/>
      <c r="OJE17" s="2025"/>
      <c r="OJF17" s="2025"/>
      <c r="OJG17" s="2025"/>
      <c r="OJH17" s="2025"/>
      <c r="OJI17" s="2025"/>
      <c r="OJJ17" s="2025"/>
      <c r="OJK17" s="2025"/>
      <c r="OJL17" s="2025"/>
      <c r="OJM17" s="2025"/>
      <c r="OJN17" s="2025"/>
      <c r="OJO17" s="2025"/>
      <c r="OJP17" s="2025"/>
      <c r="OJQ17" s="2025"/>
      <c r="OJR17" s="2025"/>
      <c r="OJS17" s="2025"/>
      <c r="OJT17" s="2025"/>
      <c r="OJU17" s="2025"/>
      <c r="OJV17" s="2025"/>
      <c r="OJW17" s="2025"/>
      <c r="OJX17" s="2025"/>
      <c r="OJY17" s="2025"/>
      <c r="OJZ17" s="2025"/>
      <c r="OKA17" s="2025"/>
      <c r="OKB17" s="2025"/>
      <c r="OKC17" s="2025"/>
      <c r="OKD17" s="2025"/>
      <c r="OKE17" s="2025"/>
      <c r="OKF17" s="2025"/>
      <c r="OKG17" s="2025"/>
      <c r="OKH17" s="2025"/>
      <c r="OKI17" s="2025"/>
      <c r="OKJ17" s="2025"/>
      <c r="OKK17" s="2025"/>
      <c r="OKL17" s="2025"/>
      <c r="OKM17" s="2025"/>
      <c r="OKN17" s="2025"/>
      <c r="OKO17" s="2025"/>
      <c r="OKP17" s="2025"/>
      <c r="OKQ17" s="2025"/>
      <c r="OKR17" s="2025"/>
      <c r="OKS17" s="2025"/>
      <c r="OKT17" s="2025"/>
      <c r="OKU17" s="2025"/>
      <c r="OKV17" s="2025"/>
      <c r="OKW17" s="2025"/>
      <c r="OKX17" s="2025"/>
      <c r="OKY17" s="2025"/>
      <c r="OKZ17" s="2025"/>
      <c r="OLA17" s="2025"/>
      <c r="OLB17" s="2025"/>
      <c r="OLC17" s="2025"/>
      <c r="OLD17" s="2025"/>
      <c r="OLE17" s="2025"/>
      <c r="OLF17" s="2025"/>
      <c r="OLG17" s="2025"/>
      <c r="OLH17" s="2025"/>
      <c r="OLI17" s="2025"/>
      <c r="OLJ17" s="2025"/>
      <c r="OLK17" s="2025"/>
      <c r="OLL17" s="2025"/>
      <c r="OLM17" s="2025"/>
      <c r="OLN17" s="2025"/>
      <c r="OLO17" s="2025"/>
      <c r="OLP17" s="2025"/>
      <c r="OLQ17" s="2025"/>
      <c r="OLR17" s="2025"/>
      <c r="OLS17" s="2025"/>
      <c r="OLT17" s="2025"/>
      <c r="OLU17" s="2025"/>
      <c r="OLV17" s="2025"/>
      <c r="OLW17" s="2025"/>
      <c r="OLX17" s="2025"/>
      <c r="OLY17" s="2025"/>
      <c r="OLZ17" s="2025"/>
      <c r="OMA17" s="2025"/>
      <c r="OMB17" s="2025"/>
      <c r="OMC17" s="2025"/>
      <c r="OMD17" s="2025"/>
      <c r="OME17" s="2025"/>
      <c r="OMF17" s="2025"/>
      <c r="OMG17" s="2025"/>
      <c r="OMH17" s="2025"/>
      <c r="OMI17" s="2025"/>
      <c r="OMJ17" s="2025"/>
      <c r="OMK17" s="2025"/>
      <c r="OML17" s="2025"/>
      <c r="OMM17" s="2025"/>
      <c r="OMN17" s="2025"/>
      <c r="OMO17" s="2025"/>
      <c r="OMP17" s="2025"/>
      <c r="OMQ17" s="2025"/>
      <c r="OMR17" s="2025"/>
      <c r="OMS17" s="2025"/>
      <c r="OMT17" s="2025"/>
      <c r="OMU17" s="2025"/>
      <c r="OMV17" s="2025"/>
      <c r="OMW17" s="2025"/>
      <c r="OMX17" s="2025"/>
      <c r="OMY17" s="2025"/>
      <c r="OMZ17" s="2025"/>
      <c r="ONA17" s="2025"/>
      <c r="ONB17" s="2025"/>
      <c r="ONC17" s="2025"/>
      <c r="OND17" s="2025"/>
      <c r="ONE17" s="2025"/>
      <c r="ONF17" s="2025"/>
      <c r="ONG17" s="2025"/>
      <c r="ONH17" s="2025"/>
      <c r="ONI17" s="2025"/>
      <c r="ONJ17" s="2025"/>
      <c r="ONK17" s="2025"/>
      <c r="ONL17" s="2025"/>
      <c r="ONM17" s="2025"/>
      <c r="ONN17" s="2025"/>
      <c r="ONO17" s="2025"/>
      <c r="ONP17" s="2025"/>
      <c r="ONQ17" s="2025"/>
      <c r="ONR17" s="2025"/>
      <c r="ONS17" s="2025"/>
      <c r="ONT17" s="2025"/>
      <c r="ONU17" s="2025"/>
      <c r="ONV17" s="2025"/>
      <c r="ONW17" s="2025"/>
      <c r="ONX17" s="2025"/>
      <c r="ONY17" s="2025"/>
      <c r="ONZ17" s="2025"/>
      <c r="OOA17" s="2025"/>
      <c r="OOB17" s="2025"/>
      <c r="OOC17" s="2025"/>
      <c r="OOD17" s="2025"/>
      <c r="OOE17" s="2025"/>
      <c r="OOF17" s="2025"/>
      <c r="OOG17" s="2025"/>
      <c r="OOH17" s="2025"/>
      <c r="OOI17" s="2025"/>
      <c r="OOJ17" s="2025"/>
      <c r="OOK17" s="2025"/>
      <c r="OOL17" s="2025"/>
      <c r="OOM17" s="2025"/>
      <c r="OON17" s="2025"/>
      <c r="OOO17" s="2025"/>
      <c r="OOP17" s="2025"/>
      <c r="OOQ17" s="2025"/>
      <c r="OOR17" s="2025"/>
      <c r="OOS17" s="2025"/>
      <c r="OOT17" s="2025"/>
      <c r="OOU17" s="2025"/>
      <c r="OOV17" s="2025"/>
      <c r="OOW17" s="2025"/>
      <c r="OOX17" s="2025"/>
      <c r="OOY17" s="2025"/>
      <c r="OOZ17" s="2025"/>
      <c r="OPA17" s="2025"/>
      <c r="OPB17" s="2025"/>
      <c r="OPC17" s="2025"/>
      <c r="OPD17" s="2025"/>
      <c r="OPE17" s="2025"/>
      <c r="OPF17" s="2025"/>
      <c r="OPG17" s="2025"/>
      <c r="OPH17" s="2025"/>
      <c r="OPI17" s="2025"/>
      <c r="OPJ17" s="2025"/>
      <c r="OPK17" s="2025"/>
      <c r="OPL17" s="2025"/>
      <c r="OPM17" s="2025"/>
      <c r="OPN17" s="2025"/>
      <c r="OPO17" s="2025"/>
      <c r="OPP17" s="2025"/>
      <c r="OPQ17" s="2025"/>
      <c r="OPR17" s="2025"/>
      <c r="OPS17" s="2025"/>
      <c r="OPT17" s="2025"/>
      <c r="OPU17" s="2025"/>
      <c r="OPV17" s="2025"/>
      <c r="OPW17" s="2025"/>
      <c r="OPX17" s="2025"/>
      <c r="OPY17" s="2025"/>
      <c r="OPZ17" s="2025"/>
      <c r="OQA17" s="2025"/>
      <c r="OQB17" s="2025"/>
      <c r="OQC17" s="2025"/>
      <c r="OQD17" s="2025"/>
      <c r="OQE17" s="2025"/>
      <c r="OQF17" s="2025"/>
      <c r="OQG17" s="2025"/>
      <c r="OQH17" s="2025"/>
      <c r="OQI17" s="2025"/>
      <c r="OQJ17" s="2025"/>
      <c r="OQK17" s="2025"/>
      <c r="OQL17" s="2025"/>
      <c r="OQM17" s="2025"/>
      <c r="OQN17" s="2025"/>
      <c r="OQO17" s="2025"/>
      <c r="OQP17" s="2025"/>
      <c r="OQQ17" s="2025"/>
      <c r="OQR17" s="2025"/>
      <c r="OQS17" s="2025"/>
      <c r="OQT17" s="2025"/>
      <c r="OQU17" s="2025"/>
      <c r="OQV17" s="2025"/>
      <c r="OQW17" s="2025"/>
      <c r="OQX17" s="2025"/>
      <c r="OQY17" s="2025"/>
      <c r="OQZ17" s="2025"/>
      <c r="ORA17" s="2025"/>
      <c r="ORB17" s="2025"/>
      <c r="ORC17" s="2025"/>
      <c r="ORD17" s="2025"/>
      <c r="ORE17" s="2025"/>
      <c r="ORF17" s="2025"/>
      <c r="ORG17" s="2025"/>
      <c r="ORH17" s="2025"/>
      <c r="ORI17" s="2025"/>
      <c r="ORJ17" s="2025"/>
      <c r="ORK17" s="2025"/>
      <c r="ORL17" s="2025"/>
      <c r="ORM17" s="2025"/>
      <c r="ORN17" s="2025"/>
      <c r="ORO17" s="2025"/>
      <c r="ORP17" s="2025"/>
      <c r="ORQ17" s="2025"/>
      <c r="ORR17" s="2025"/>
      <c r="ORS17" s="2025"/>
      <c r="ORT17" s="2025"/>
      <c r="ORU17" s="2025"/>
      <c r="ORV17" s="2025"/>
      <c r="ORW17" s="2025"/>
      <c r="ORX17" s="2025"/>
      <c r="ORY17" s="2025"/>
      <c r="ORZ17" s="2025"/>
      <c r="OSA17" s="2025"/>
      <c r="OSB17" s="2025"/>
      <c r="OSC17" s="2025"/>
      <c r="OSD17" s="2025"/>
      <c r="OSE17" s="2025"/>
      <c r="OSF17" s="2025"/>
      <c r="OSG17" s="2025"/>
      <c r="OSH17" s="2025"/>
      <c r="OSI17" s="2025"/>
      <c r="OSJ17" s="2025"/>
      <c r="OSK17" s="2025"/>
      <c r="OSL17" s="2025"/>
      <c r="OSM17" s="2025"/>
      <c r="OSN17" s="2025"/>
      <c r="OSO17" s="2025"/>
      <c r="OSP17" s="2025"/>
      <c r="OSQ17" s="2025"/>
      <c r="OSR17" s="2025"/>
      <c r="OSS17" s="2025"/>
      <c r="OST17" s="2025"/>
      <c r="OSU17" s="2025"/>
      <c r="OSV17" s="2025"/>
      <c r="OSW17" s="2025"/>
      <c r="OSX17" s="2025"/>
      <c r="OSY17" s="2025"/>
      <c r="OSZ17" s="2025"/>
      <c r="OTA17" s="2025"/>
      <c r="OTB17" s="2025"/>
      <c r="OTC17" s="2025"/>
      <c r="OTD17" s="2025"/>
      <c r="OTE17" s="2025"/>
      <c r="OTF17" s="2025"/>
      <c r="OTG17" s="2025"/>
      <c r="OTH17" s="2025"/>
      <c r="OTI17" s="2025"/>
      <c r="OTJ17" s="2025"/>
      <c r="OTK17" s="2025"/>
      <c r="OTL17" s="2025"/>
      <c r="OTM17" s="2025"/>
      <c r="OTN17" s="2025"/>
      <c r="OTO17" s="2025"/>
      <c r="OTP17" s="2025"/>
      <c r="OTQ17" s="2025"/>
      <c r="OTR17" s="2025"/>
      <c r="OTS17" s="2025"/>
      <c r="OTT17" s="2025"/>
      <c r="OTU17" s="2025"/>
      <c r="OTV17" s="2025"/>
      <c r="OTW17" s="2025"/>
      <c r="OTX17" s="2025"/>
      <c r="OTY17" s="2025"/>
      <c r="OTZ17" s="2025"/>
      <c r="OUA17" s="2025"/>
      <c r="OUB17" s="2025"/>
      <c r="OUC17" s="2025"/>
      <c r="OUD17" s="2025"/>
      <c r="OUE17" s="2025"/>
      <c r="OUF17" s="2025"/>
      <c r="OUG17" s="2025"/>
      <c r="OUH17" s="2025"/>
      <c r="OUI17" s="2025"/>
      <c r="OUJ17" s="2025"/>
      <c r="OUK17" s="2025"/>
      <c r="OUL17" s="2025"/>
      <c r="OUM17" s="2025"/>
      <c r="OUN17" s="2025"/>
      <c r="OUO17" s="2025"/>
      <c r="OUP17" s="2025"/>
      <c r="OUQ17" s="2025"/>
      <c r="OUR17" s="2025"/>
      <c r="OUS17" s="2025"/>
      <c r="OUT17" s="2025"/>
      <c r="OUU17" s="2025"/>
      <c r="OUV17" s="2025"/>
      <c r="OUW17" s="2025"/>
      <c r="OUX17" s="2025"/>
      <c r="OUY17" s="2025"/>
      <c r="OUZ17" s="2025"/>
      <c r="OVA17" s="2025"/>
      <c r="OVB17" s="2025"/>
      <c r="OVC17" s="2025"/>
      <c r="OVD17" s="2025"/>
      <c r="OVE17" s="2025"/>
      <c r="OVF17" s="2025"/>
      <c r="OVG17" s="2025"/>
      <c r="OVH17" s="2025"/>
      <c r="OVI17" s="2025"/>
      <c r="OVJ17" s="2025"/>
      <c r="OVK17" s="2025"/>
      <c r="OVL17" s="2025"/>
      <c r="OVM17" s="2025"/>
      <c r="OVN17" s="2025"/>
      <c r="OVO17" s="2025"/>
      <c r="OVP17" s="2025"/>
      <c r="OVQ17" s="2025"/>
      <c r="OVR17" s="2025"/>
      <c r="OVS17" s="2025"/>
      <c r="OVT17" s="2025"/>
      <c r="OVU17" s="2025"/>
      <c r="OVV17" s="2025"/>
      <c r="OVW17" s="2025"/>
      <c r="OVX17" s="2025"/>
      <c r="OVY17" s="2025"/>
      <c r="OVZ17" s="2025"/>
      <c r="OWA17" s="2025"/>
      <c r="OWB17" s="2025"/>
      <c r="OWC17" s="2025"/>
      <c r="OWD17" s="2025"/>
      <c r="OWE17" s="2025"/>
      <c r="OWF17" s="2025"/>
      <c r="OWG17" s="2025"/>
      <c r="OWH17" s="2025"/>
      <c r="OWI17" s="2025"/>
      <c r="OWJ17" s="2025"/>
      <c r="OWK17" s="2025"/>
      <c r="OWL17" s="2025"/>
      <c r="OWM17" s="2025"/>
      <c r="OWN17" s="2025"/>
      <c r="OWO17" s="2025"/>
      <c r="OWP17" s="2025"/>
      <c r="OWQ17" s="2025"/>
      <c r="OWR17" s="2025"/>
      <c r="OWS17" s="2025"/>
      <c r="OWT17" s="2025"/>
      <c r="OWU17" s="2025"/>
      <c r="OWV17" s="2025"/>
      <c r="OWW17" s="2025"/>
      <c r="OWX17" s="2025"/>
      <c r="OWY17" s="2025"/>
      <c r="OWZ17" s="2025"/>
      <c r="OXA17" s="2025"/>
      <c r="OXB17" s="2025"/>
      <c r="OXC17" s="2025"/>
      <c r="OXD17" s="2025"/>
      <c r="OXE17" s="2025"/>
      <c r="OXF17" s="2025"/>
      <c r="OXG17" s="2025"/>
      <c r="OXH17" s="2025"/>
      <c r="OXI17" s="2025"/>
      <c r="OXJ17" s="2025"/>
      <c r="OXK17" s="2025"/>
      <c r="OXL17" s="2025"/>
      <c r="OXM17" s="2025"/>
      <c r="OXN17" s="2025"/>
      <c r="OXO17" s="2025"/>
      <c r="OXP17" s="2025"/>
      <c r="OXQ17" s="2025"/>
      <c r="OXR17" s="2025"/>
      <c r="OXS17" s="2025"/>
      <c r="OXT17" s="2025"/>
      <c r="OXU17" s="2025"/>
      <c r="OXV17" s="2025"/>
      <c r="OXW17" s="2025"/>
      <c r="OXX17" s="2025"/>
      <c r="OXY17" s="2025"/>
      <c r="OXZ17" s="2025"/>
      <c r="OYA17" s="2025"/>
      <c r="OYB17" s="2025"/>
      <c r="OYC17" s="2025"/>
      <c r="OYD17" s="2025"/>
      <c r="OYE17" s="2025"/>
      <c r="OYF17" s="2025"/>
      <c r="OYG17" s="2025"/>
      <c r="OYH17" s="2025"/>
      <c r="OYI17" s="2025"/>
      <c r="OYJ17" s="2025"/>
      <c r="OYK17" s="2025"/>
      <c r="OYL17" s="2025"/>
      <c r="OYM17" s="2025"/>
      <c r="OYN17" s="2025"/>
      <c r="OYO17" s="2025"/>
      <c r="OYP17" s="2025"/>
      <c r="OYQ17" s="2025"/>
      <c r="OYR17" s="2025"/>
      <c r="OYS17" s="2025"/>
      <c r="OYT17" s="2025"/>
      <c r="OYU17" s="2025"/>
      <c r="OYV17" s="2025"/>
      <c r="OYW17" s="2025"/>
      <c r="OYX17" s="2025"/>
      <c r="OYY17" s="2025"/>
      <c r="OYZ17" s="2025"/>
      <c r="OZA17" s="2025"/>
      <c r="OZB17" s="2025"/>
      <c r="OZC17" s="2025"/>
      <c r="OZD17" s="2025"/>
      <c r="OZE17" s="2025"/>
      <c r="OZF17" s="2025"/>
      <c r="OZG17" s="2025"/>
      <c r="OZH17" s="2025"/>
      <c r="OZI17" s="2025"/>
      <c r="OZJ17" s="2025"/>
      <c r="OZK17" s="2025"/>
      <c r="OZL17" s="2025"/>
      <c r="OZM17" s="2025"/>
      <c r="OZN17" s="2025"/>
      <c r="OZO17" s="2025"/>
      <c r="OZP17" s="2025"/>
      <c r="OZQ17" s="2025"/>
      <c r="OZR17" s="2025"/>
      <c r="OZS17" s="2025"/>
      <c r="OZT17" s="2025"/>
      <c r="OZU17" s="2025"/>
      <c r="OZV17" s="2025"/>
      <c r="OZW17" s="2025"/>
      <c r="OZX17" s="2025"/>
      <c r="OZY17" s="2025"/>
      <c r="OZZ17" s="2025"/>
      <c r="PAA17" s="2025"/>
      <c r="PAB17" s="2025"/>
      <c r="PAC17" s="2025"/>
      <c r="PAD17" s="2025"/>
      <c r="PAE17" s="2025"/>
      <c r="PAF17" s="2025"/>
      <c r="PAG17" s="2025"/>
      <c r="PAH17" s="2025"/>
      <c r="PAI17" s="2025"/>
      <c r="PAJ17" s="2025"/>
      <c r="PAK17" s="2025"/>
      <c r="PAL17" s="2025"/>
      <c r="PAM17" s="2025"/>
      <c r="PAN17" s="2025"/>
      <c r="PAO17" s="2025"/>
      <c r="PAP17" s="2025"/>
      <c r="PAQ17" s="2025"/>
      <c r="PAR17" s="2025"/>
      <c r="PAS17" s="2025"/>
      <c r="PAT17" s="2025"/>
      <c r="PAU17" s="2025"/>
      <c r="PAV17" s="2025"/>
      <c r="PAW17" s="2025"/>
      <c r="PAX17" s="2025"/>
      <c r="PAY17" s="2025"/>
      <c r="PAZ17" s="2025"/>
      <c r="PBA17" s="2025"/>
      <c r="PBB17" s="2025"/>
      <c r="PBC17" s="2025"/>
      <c r="PBD17" s="2025"/>
      <c r="PBE17" s="2025"/>
      <c r="PBF17" s="2025"/>
      <c r="PBG17" s="2025"/>
      <c r="PBH17" s="2025"/>
      <c r="PBI17" s="2025"/>
      <c r="PBJ17" s="2025"/>
      <c r="PBK17" s="2025"/>
      <c r="PBL17" s="2025"/>
      <c r="PBM17" s="2025"/>
      <c r="PBN17" s="2025"/>
      <c r="PBO17" s="2025"/>
      <c r="PBP17" s="2025"/>
      <c r="PBQ17" s="2025"/>
      <c r="PBR17" s="2025"/>
      <c r="PBS17" s="2025"/>
      <c r="PBT17" s="2025"/>
      <c r="PBU17" s="2025"/>
      <c r="PBV17" s="2025"/>
      <c r="PBW17" s="2025"/>
      <c r="PBX17" s="2025"/>
      <c r="PBY17" s="2025"/>
      <c r="PBZ17" s="2025"/>
      <c r="PCA17" s="2025"/>
      <c r="PCB17" s="2025"/>
      <c r="PCC17" s="2025"/>
      <c r="PCD17" s="2025"/>
      <c r="PCE17" s="2025"/>
      <c r="PCF17" s="2025"/>
      <c r="PCG17" s="2025"/>
      <c r="PCH17" s="2025"/>
      <c r="PCI17" s="2025"/>
      <c r="PCJ17" s="2025"/>
      <c r="PCK17" s="2025"/>
      <c r="PCL17" s="2025"/>
      <c r="PCM17" s="2025"/>
      <c r="PCN17" s="2025"/>
      <c r="PCO17" s="2025"/>
      <c r="PCP17" s="2025"/>
      <c r="PCQ17" s="2025"/>
      <c r="PCR17" s="2025"/>
      <c r="PCS17" s="2025"/>
      <c r="PCT17" s="2025"/>
      <c r="PCU17" s="2025"/>
      <c r="PCV17" s="2025"/>
      <c r="PCW17" s="2025"/>
      <c r="PCX17" s="2025"/>
      <c r="PCY17" s="2025"/>
      <c r="PCZ17" s="2025"/>
      <c r="PDA17" s="2025"/>
      <c r="PDB17" s="2025"/>
      <c r="PDC17" s="2025"/>
      <c r="PDD17" s="2025"/>
      <c r="PDE17" s="2025"/>
      <c r="PDF17" s="2025"/>
      <c r="PDG17" s="2025"/>
      <c r="PDH17" s="2025"/>
      <c r="PDI17" s="2025"/>
      <c r="PDJ17" s="2025"/>
      <c r="PDK17" s="2025"/>
      <c r="PDL17" s="2025"/>
      <c r="PDM17" s="2025"/>
      <c r="PDN17" s="2025"/>
      <c r="PDO17" s="2025"/>
      <c r="PDP17" s="2025"/>
      <c r="PDQ17" s="2025"/>
      <c r="PDR17" s="2025"/>
      <c r="PDS17" s="2025"/>
      <c r="PDT17" s="2025"/>
      <c r="PDU17" s="2025"/>
      <c r="PDV17" s="2025"/>
      <c r="PDW17" s="2025"/>
      <c r="PDX17" s="2025"/>
      <c r="PDY17" s="2025"/>
      <c r="PDZ17" s="2025"/>
      <c r="PEA17" s="2025"/>
      <c r="PEB17" s="2025"/>
      <c r="PEC17" s="2025"/>
      <c r="PED17" s="2025"/>
      <c r="PEE17" s="2025"/>
      <c r="PEF17" s="2025"/>
      <c r="PEG17" s="2025"/>
      <c r="PEH17" s="2025"/>
      <c r="PEI17" s="2025"/>
      <c r="PEJ17" s="2025"/>
      <c r="PEK17" s="2025"/>
      <c r="PEL17" s="2025"/>
      <c r="PEM17" s="2025"/>
      <c r="PEN17" s="2025"/>
      <c r="PEO17" s="2025"/>
      <c r="PEP17" s="2025"/>
      <c r="PEQ17" s="2025"/>
      <c r="PER17" s="2025"/>
      <c r="PES17" s="2025"/>
      <c r="PET17" s="2025"/>
      <c r="PEU17" s="2025"/>
      <c r="PEV17" s="2025"/>
      <c r="PEW17" s="2025"/>
      <c r="PEX17" s="2025"/>
      <c r="PEY17" s="2025"/>
      <c r="PEZ17" s="2025"/>
      <c r="PFA17" s="2025"/>
      <c r="PFB17" s="2025"/>
      <c r="PFC17" s="2025"/>
      <c r="PFD17" s="2025"/>
      <c r="PFE17" s="2025"/>
      <c r="PFF17" s="2025"/>
      <c r="PFG17" s="2025"/>
      <c r="PFH17" s="2025"/>
      <c r="PFI17" s="2025"/>
      <c r="PFJ17" s="2025"/>
      <c r="PFK17" s="2025"/>
      <c r="PFL17" s="2025"/>
      <c r="PFM17" s="2025"/>
      <c r="PFN17" s="2025"/>
      <c r="PFO17" s="2025"/>
      <c r="PFP17" s="2025"/>
      <c r="PFQ17" s="2025"/>
      <c r="PFR17" s="2025"/>
      <c r="PFS17" s="2025"/>
      <c r="PFT17" s="2025"/>
      <c r="PFU17" s="2025"/>
      <c r="PFV17" s="2025"/>
      <c r="PFW17" s="2025"/>
      <c r="PFX17" s="2025"/>
      <c r="PFY17" s="2025"/>
      <c r="PFZ17" s="2025"/>
      <c r="PGA17" s="2025"/>
      <c r="PGB17" s="2025"/>
      <c r="PGC17" s="2025"/>
      <c r="PGD17" s="2025"/>
      <c r="PGE17" s="2025"/>
      <c r="PGF17" s="2025"/>
      <c r="PGG17" s="2025"/>
      <c r="PGH17" s="2025"/>
      <c r="PGI17" s="2025"/>
      <c r="PGJ17" s="2025"/>
      <c r="PGK17" s="2025"/>
      <c r="PGL17" s="2025"/>
      <c r="PGM17" s="2025"/>
      <c r="PGN17" s="2025"/>
      <c r="PGO17" s="2025"/>
      <c r="PGP17" s="2025"/>
      <c r="PGQ17" s="2025"/>
      <c r="PGR17" s="2025"/>
      <c r="PGS17" s="2025"/>
      <c r="PGT17" s="2025"/>
      <c r="PGU17" s="2025"/>
      <c r="PGV17" s="2025"/>
      <c r="PGW17" s="2025"/>
      <c r="PGX17" s="2025"/>
      <c r="PGY17" s="2025"/>
      <c r="PGZ17" s="2025"/>
      <c r="PHA17" s="2025"/>
      <c r="PHB17" s="2025"/>
      <c r="PHC17" s="2025"/>
      <c r="PHD17" s="2025"/>
      <c r="PHE17" s="2025"/>
      <c r="PHF17" s="2025"/>
      <c r="PHG17" s="2025"/>
      <c r="PHH17" s="2025"/>
      <c r="PHI17" s="2025"/>
      <c r="PHJ17" s="2025"/>
      <c r="PHK17" s="2025"/>
      <c r="PHL17" s="2025"/>
      <c r="PHM17" s="2025"/>
      <c r="PHN17" s="2025"/>
      <c r="PHO17" s="2025"/>
      <c r="PHP17" s="2025"/>
      <c r="PHQ17" s="2025"/>
      <c r="PHR17" s="2025"/>
      <c r="PHS17" s="2025"/>
      <c r="PHT17" s="2025"/>
      <c r="PHU17" s="2025"/>
      <c r="PHV17" s="2025"/>
      <c r="PHW17" s="2025"/>
      <c r="PHX17" s="2025"/>
      <c r="PHY17" s="2025"/>
      <c r="PHZ17" s="2025"/>
      <c r="PIA17" s="2025"/>
      <c r="PIB17" s="2025"/>
      <c r="PIC17" s="2025"/>
      <c r="PID17" s="2025"/>
      <c r="PIE17" s="2025"/>
      <c r="PIF17" s="2025"/>
      <c r="PIG17" s="2025"/>
      <c r="PIH17" s="2025"/>
      <c r="PII17" s="2025"/>
      <c r="PIJ17" s="2025"/>
      <c r="PIK17" s="2025"/>
      <c r="PIL17" s="2025"/>
      <c r="PIM17" s="2025"/>
      <c r="PIN17" s="2025"/>
      <c r="PIO17" s="2025"/>
      <c r="PIP17" s="2025"/>
      <c r="PIQ17" s="2025"/>
      <c r="PIR17" s="2025"/>
      <c r="PIS17" s="2025"/>
      <c r="PIT17" s="2025"/>
      <c r="PIU17" s="2025"/>
      <c r="PIV17" s="2025"/>
      <c r="PIW17" s="2025"/>
      <c r="PIX17" s="2025"/>
      <c r="PIY17" s="2025"/>
      <c r="PIZ17" s="2025"/>
      <c r="PJA17" s="2025"/>
      <c r="PJB17" s="2025"/>
      <c r="PJC17" s="2025"/>
      <c r="PJD17" s="2025"/>
      <c r="PJE17" s="2025"/>
      <c r="PJF17" s="2025"/>
      <c r="PJG17" s="2025"/>
      <c r="PJH17" s="2025"/>
      <c r="PJI17" s="2025"/>
      <c r="PJJ17" s="2025"/>
      <c r="PJK17" s="2025"/>
      <c r="PJL17" s="2025"/>
      <c r="PJM17" s="2025"/>
      <c r="PJN17" s="2025"/>
      <c r="PJO17" s="2025"/>
      <c r="PJP17" s="2025"/>
      <c r="PJQ17" s="2025"/>
      <c r="PJR17" s="2025"/>
      <c r="PJS17" s="2025"/>
      <c r="PJT17" s="2025"/>
      <c r="PJU17" s="2025"/>
      <c r="PJV17" s="2025"/>
      <c r="PJW17" s="2025"/>
      <c r="PJX17" s="2025"/>
      <c r="PJY17" s="2025"/>
      <c r="PJZ17" s="2025"/>
      <c r="PKA17" s="2025"/>
      <c r="PKB17" s="2025"/>
      <c r="PKC17" s="2025"/>
      <c r="PKD17" s="2025"/>
      <c r="PKE17" s="2025"/>
      <c r="PKF17" s="2025"/>
      <c r="PKG17" s="2025"/>
      <c r="PKH17" s="2025"/>
      <c r="PKI17" s="2025"/>
      <c r="PKJ17" s="2025"/>
      <c r="PKK17" s="2025"/>
      <c r="PKL17" s="2025"/>
      <c r="PKM17" s="2025"/>
      <c r="PKN17" s="2025"/>
      <c r="PKO17" s="2025"/>
      <c r="PKP17" s="2025"/>
      <c r="PKQ17" s="2025"/>
      <c r="PKR17" s="2025"/>
      <c r="PKS17" s="2025"/>
      <c r="PKT17" s="2025"/>
      <c r="PKU17" s="2025"/>
      <c r="PKV17" s="2025"/>
      <c r="PKW17" s="2025"/>
      <c r="PKX17" s="2025"/>
      <c r="PKY17" s="2025"/>
      <c r="PKZ17" s="2025"/>
      <c r="PLA17" s="2025"/>
      <c r="PLB17" s="2025"/>
      <c r="PLC17" s="2025"/>
      <c r="PLD17" s="2025"/>
      <c r="PLE17" s="2025"/>
      <c r="PLF17" s="2025"/>
      <c r="PLG17" s="2025"/>
      <c r="PLH17" s="2025"/>
      <c r="PLI17" s="2025"/>
      <c r="PLJ17" s="2025"/>
      <c r="PLK17" s="2025"/>
      <c r="PLL17" s="2025"/>
      <c r="PLM17" s="2025"/>
      <c r="PLN17" s="2025"/>
      <c r="PLO17" s="2025"/>
      <c r="PLP17" s="2025"/>
      <c r="PLQ17" s="2025"/>
      <c r="PLR17" s="2025"/>
      <c r="PLS17" s="2025"/>
      <c r="PLT17" s="2025"/>
      <c r="PLU17" s="2025"/>
      <c r="PLV17" s="2025"/>
      <c r="PLW17" s="2025"/>
      <c r="PLX17" s="2025"/>
      <c r="PLY17" s="2025"/>
      <c r="PLZ17" s="2025"/>
      <c r="PMA17" s="2025"/>
      <c r="PMB17" s="2025"/>
      <c r="PMC17" s="2025"/>
      <c r="PMD17" s="2025"/>
      <c r="PME17" s="2025"/>
      <c r="PMF17" s="2025"/>
      <c r="PMG17" s="2025"/>
      <c r="PMH17" s="2025"/>
      <c r="PMI17" s="2025"/>
      <c r="PMJ17" s="2025"/>
      <c r="PMK17" s="2025"/>
      <c r="PML17" s="2025"/>
      <c r="PMM17" s="2025"/>
      <c r="PMN17" s="2025"/>
      <c r="PMO17" s="2025"/>
      <c r="PMP17" s="2025"/>
      <c r="PMQ17" s="2025"/>
      <c r="PMR17" s="2025"/>
      <c r="PMS17" s="2025"/>
      <c r="PMT17" s="2025"/>
      <c r="PMU17" s="2025"/>
      <c r="PMV17" s="2025"/>
      <c r="PMW17" s="2025"/>
      <c r="PMX17" s="2025"/>
      <c r="PMY17" s="2025"/>
      <c r="PMZ17" s="2025"/>
      <c r="PNA17" s="2025"/>
      <c r="PNB17" s="2025"/>
      <c r="PNC17" s="2025"/>
      <c r="PND17" s="2025"/>
      <c r="PNE17" s="2025"/>
      <c r="PNF17" s="2025"/>
      <c r="PNG17" s="2025"/>
      <c r="PNH17" s="2025"/>
      <c r="PNI17" s="2025"/>
      <c r="PNJ17" s="2025"/>
      <c r="PNK17" s="2025"/>
      <c r="PNL17" s="2025"/>
      <c r="PNM17" s="2025"/>
      <c r="PNN17" s="2025"/>
      <c r="PNO17" s="2025"/>
      <c r="PNP17" s="2025"/>
      <c r="PNQ17" s="2025"/>
      <c r="PNR17" s="2025"/>
      <c r="PNS17" s="2025"/>
      <c r="PNT17" s="2025"/>
      <c r="PNU17" s="2025"/>
      <c r="PNV17" s="2025"/>
      <c r="PNW17" s="2025"/>
      <c r="PNX17" s="2025"/>
      <c r="PNY17" s="2025"/>
      <c r="PNZ17" s="2025"/>
      <c r="POA17" s="2025"/>
      <c r="POB17" s="2025"/>
      <c r="POC17" s="2025"/>
      <c r="POD17" s="2025"/>
      <c r="POE17" s="2025"/>
      <c r="POF17" s="2025"/>
      <c r="POG17" s="2025"/>
      <c r="POH17" s="2025"/>
      <c r="POI17" s="2025"/>
      <c r="POJ17" s="2025"/>
      <c r="POK17" s="2025"/>
      <c r="POL17" s="2025"/>
      <c r="POM17" s="2025"/>
      <c r="PON17" s="2025"/>
      <c r="POO17" s="2025"/>
      <c r="POP17" s="2025"/>
      <c r="POQ17" s="2025"/>
      <c r="POR17" s="2025"/>
      <c r="POS17" s="2025"/>
      <c r="POT17" s="2025"/>
      <c r="POU17" s="2025"/>
      <c r="POV17" s="2025"/>
      <c r="POW17" s="2025"/>
      <c r="POX17" s="2025"/>
      <c r="POY17" s="2025"/>
      <c r="POZ17" s="2025"/>
      <c r="PPA17" s="2025"/>
      <c r="PPB17" s="2025"/>
      <c r="PPC17" s="2025"/>
      <c r="PPD17" s="2025"/>
      <c r="PPE17" s="2025"/>
      <c r="PPF17" s="2025"/>
      <c r="PPG17" s="2025"/>
      <c r="PPH17" s="2025"/>
      <c r="PPI17" s="2025"/>
      <c r="PPJ17" s="2025"/>
      <c r="PPK17" s="2025"/>
      <c r="PPL17" s="2025"/>
      <c r="PPM17" s="2025"/>
      <c r="PPN17" s="2025"/>
      <c r="PPO17" s="2025"/>
      <c r="PPP17" s="2025"/>
      <c r="PPQ17" s="2025"/>
      <c r="PPR17" s="2025"/>
      <c r="PPS17" s="2025"/>
      <c r="PPT17" s="2025"/>
      <c r="PPU17" s="2025"/>
      <c r="PPV17" s="2025"/>
      <c r="PPW17" s="2025"/>
      <c r="PPX17" s="2025"/>
      <c r="PPY17" s="2025"/>
      <c r="PPZ17" s="2025"/>
      <c r="PQA17" s="2025"/>
      <c r="PQB17" s="2025"/>
      <c r="PQC17" s="2025"/>
      <c r="PQD17" s="2025"/>
      <c r="PQE17" s="2025"/>
      <c r="PQF17" s="2025"/>
      <c r="PQG17" s="2025"/>
      <c r="PQH17" s="2025"/>
      <c r="PQI17" s="2025"/>
      <c r="PQJ17" s="2025"/>
      <c r="PQK17" s="2025"/>
      <c r="PQL17" s="2025"/>
      <c r="PQM17" s="2025"/>
      <c r="PQN17" s="2025"/>
      <c r="PQO17" s="2025"/>
      <c r="PQP17" s="2025"/>
      <c r="PQQ17" s="2025"/>
      <c r="PQR17" s="2025"/>
      <c r="PQS17" s="2025"/>
      <c r="PQT17" s="2025"/>
      <c r="PQU17" s="2025"/>
      <c r="PQV17" s="2025"/>
      <c r="PQW17" s="2025"/>
      <c r="PQX17" s="2025"/>
      <c r="PQY17" s="2025"/>
      <c r="PQZ17" s="2025"/>
      <c r="PRA17" s="2025"/>
      <c r="PRB17" s="2025"/>
      <c r="PRC17" s="2025"/>
      <c r="PRD17" s="2025"/>
      <c r="PRE17" s="2025"/>
      <c r="PRF17" s="2025"/>
      <c r="PRG17" s="2025"/>
      <c r="PRH17" s="2025"/>
      <c r="PRI17" s="2025"/>
      <c r="PRJ17" s="2025"/>
      <c r="PRK17" s="2025"/>
      <c r="PRL17" s="2025"/>
      <c r="PRM17" s="2025"/>
      <c r="PRN17" s="2025"/>
      <c r="PRO17" s="2025"/>
      <c r="PRP17" s="2025"/>
      <c r="PRQ17" s="2025"/>
      <c r="PRR17" s="2025"/>
      <c r="PRS17" s="2025"/>
      <c r="PRT17" s="2025"/>
      <c r="PRU17" s="2025"/>
      <c r="PRV17" s="2025"/>
      <c r="PRW17" s="2025"/>
      <c r="PRX17" s="2025"/>
      <c r="PRY17" s="2025"/>
      <c r="PRZ17" s="2025"/>
      <c r="PSA17" s="2025"/>
      <c r="PSB17" s="2025"/>
      <c r="PSC17" s="2025"/>
      <c r="PSD17" s="2025"/>
      <c r="PSE17" s="2025"/>
      <c r="PSF17" s="2025"/>
      <c r="PSG17" s="2025"/>
      <c r="PSH17" s="2025"/>
      <c r="PSI17" s="2025"/>
      <c r="PSJ17" s="2025"/>
      <c r="PSK17" s="2025"/>
      <c r="PSL17" s="2025"/>
      <c r="PSM17" s="2025"/>
      <c r="PSN17" s="2025"/>
      <c r="PSO17" s="2025"/>
      <c r="PSP17" s="2025"/>
      <c r="PSQ17" s="2025"/>
      <c r="PSR17" s="2025"/>
      <c r="PSS17" s="2025"/>
      <c r="PST17" s="2025"/>
      <c r="PSU17" s="2025"/>
      <c r="PSV17" s="2025"/>
      <c r="PSW17" s="2025"/>
      <c r="PSX17" s="2025"/>
      <c r="PSY17" s="2025"/>
      <c r="PSZ17" s="2025"/>
      <c r="PTA17" s="2025"/>
      <c r="PTB17" s="2025"/>
      <c r="PTC17" s="2025"/>
      <c r="PTD17" s="2025"/>
      <c r="PTE17" s="2025"/>
      <c r="PTF17" s="2025"/>
      <c r="PTG17" s="2025"/>
      <c r="PTH17" s="2025"/>
      <c r="PTI17" s="2025"/>
      <c r="PTJ17" s="2025"/>
      <c r="PTK17" s="2025"/>
      <c r="PTL17" s="2025"/>
      <c r="PTM17" s="2025"/>
      <c r="PTN17" s="2025"/>
      <c r="PTO17" s="2025"/>
      <c r="PTP17" s="2025"/>
      <c r="PTQ17" s="2025"/>
      <c r="PTR17" s="2025"/>
      <c r="PTS17" s="2025"/>
      <c r="PTT17" s="2025"/>
      <c r="PTU17" s="2025"/>
      <c r="PTV17" s="2025"/>
      <c r="PTW17" s="2025"/>
      <c r="PTX17" s="2025"/>
      <c r="PTY17" s="2025"/>
      <c r="PTZ17" s="2025"/>
      <c r="PUA17" s="2025"/>
      <c r="PUB17" s="2025"/>
      <c r="PUC17" s="2025"/>
      <c r="PUD17" s="2025"/>
      <c r="PUE17" s="2025"/>
      <c r="PUF17" s="2025"/>
      <c r="PUG17" s="2025"/>
      <c r="PUH17" s="2025"/>
      <c r="PUI17" s="2025"/>
      <c r="PUJ17" s="2025"/>
      <c r="PUK17" s="2025"/>
      <c r="PUL17" s="2025"/>
      <c r="PUM17" s="2025"/>
      <c r="PUN17" s="2025"/>
      <c r="PUO17" s="2025"/>
      <c r="PUP17" s="2025"/>
      <c r="PUQ17" s="2025"/>
      <c r="PUR17" s="2025"/>
      <c r="PUS17" s="2025"/>
      <c r="PUT17" s="2025"/>
      <c r="PUU17" s="2025"/>
      <c r="PUV17" s="2025"/>
      <c r="PUW17" s="2025"/>
      <c r="PUX17" s="2025"/>
      <c r="PUY17" s="2025"/>
      <c r="PUZ17" s="2025"/>
      <c r="PVA17" s="2025"/>
      <c r="PVB17" s="2025"/>
      <c r="PVC17" s="2025"/>
      <c r="PVD17" s="2025"/>
      <c r="PVE17" s="2025"/>
      <c r="PVF17" s="2025"/>
      <c r="PVG17" s="2025"/>
      <c r="PVH17" s="2025"/>
      <c r="PVI17" s="2025"/>
      <c r="PVJ17" s="2025"/>
      <c r="PVK17" s="2025"/>
      <c r="PVL17" s="2025"/>
      <c r="PVM17" s="2025"/>
      <c r="PVN17" s="2025"/>
      <c r="PVO17" s="2025"/>
      <c r="PVP17" s="2025"/>
      <c r="PVQ17" s="2025"/>
      <c r="PVR17" s="2025"/>
      <c r="PVS17" s="2025"/>
      <c r="PVT17" s="2025"/>
      <c r="PVU17" s="2025"/>
      <c r="PVV17" s="2025"/>
      <c r="PVW17" s="2025"/>
      <c r="PVX17" s="2025"/>
      <c r="PVY17" s="2025"/>
      <c r="PVZ17" s="2025"/>
      <c r="PWA17" s="2025"/>
      <c r="PWB17" s="2025"/>
      <c r="PWC17" s="2025"/>
      <c r="PWD17" s="2025"/>
      <c r="PWE17" s="2025"/>
      <c r="PWF17" s="2025"/>
      <c r="PWG17" s="2025"/>
      <c r="PWH17" s="2025"/>
      <c r="PWI17" s="2025"/>
      <c r="PWJ17" s="2025"/>
      <c r="PWK17" s="2025"/>
      <c r="PWL17" s="2025"/>
      <c r="PWM17" s="2025"/>
      <c r="PWN17" s="2025"/>
      <c r="PWO17" s="2025"/>
      <c r="PWP17" s="2025"/>
      <c r="PWQ17" s="2025"/>
      <c r="PWR17" s="2025"/>
      <c r="PWS17" s="2025"/>
      <c r="PWT17" s="2025"/>
      <c r="PWU17" s="2025"/>
      <c r="PWV17" s="2025"/>
      <c r="PWW17" s="2025"/>
      <c r="PWX17" s="2025"/>
      <c r="PWY17" s="2025"/>
      <c r="PWZ17" s="2025"/>
      <c r="PXA17" s="2025"/>
      <c r="PXB17" s="2025"/>
      <c r="PXC17" s="2025"/>
      <c r="PXD17" s="2025"/>
      <c r="PXE17" s="2025"/>
      <c r="PXF17" s="2025"/>
      <c r="PXG17" s="2025"/>
      <c r="PXH17" s="2025"/>
      <c r="PXI17" s="2025"/>
      <c r="PXJ17" s="2025"/>
      <c r="PXK17" s="2025"/>
      <c r="PXL17" s="2025"/>
      <c r="PXM17" s="2025"/>
      <c r="PXN17" s="2025"/>
      <c r="PXO17" s="2025"/>
      <c r="PXP17" s="2025"/>
      <c r="PXQ17" s="2025"/>
      <c r="PXR17" s="2025"/>
      <c r="PXS17" s="2025"/>
      <c r="PXT17" s="2025"/>
      <c r="PXU17" s="2025"/>
      <c r="PXV17" s="2025"/>
      <c r="PXW17" s="2025"/>
      <c r="PXX17" s="2025"/>
      <c r="PXY17" s="2025"/>
      <c r="PXZ17" s="2025"/>
      <c r="PYA17" s="2025"/>
      <c r="PYB17" s="2025"/>
      <c r="PYC17" s="2025"/>
      <c r="PYD17" s="2025"/>
      <c r="PYE17" s="2025"/>
      <c r="PYF17" s="2025"/>
      <c r="PYG17" s="2025"/>
      <c r="PYH17" s="2025"/>
      <c r="PYI17" s="2025"/>
      <c r="PYJ17" s="2025"/>
      <c r="PYK17" s="2025"/>
      <c r="PYL17" s="2025"/>
      <c r="PYM17" s="2025"/>
      <c r="PYN17" s="2025"/>
      <c r="PYO17" s="2025"/>
      <c r="PYP17" s="2025"/>
      <c r="PYQ17" s="2025"/>
      <c r="PYR17" s="2025"/>
      <c r="PYS17" s="2025"/>
      <c r="PYT17" s="2025"/>
      <c r="PYU17" s="2025"/>
      <c r="PYV17" s="2025"/>
      <c r="PYW17" s="2025"/>
      <c r="PYX17" s="2025"/>
      <c r="PYY17" s="2025"/>
      <c r="PYZ17" s="2025"/>
      <c r="PZA17" s="2025"/>
      <c r="PZB17" s="2025"/>
      <c r="PZC17" s="2025"/>
      <c r="PZD17" s="2025"/>
      <c r="PZE17" s="2025"/>
      <c r="PZF17" s="2025"/>
      <c r="PZG17" s="2025"/>
      <c r="PZH17" s="2025"/>
      <c r="PZI17" s="2025"/>
      <c r="PZJ17" s="2025"/>
      <c r="PZK17" s="2025"/>
      <c r="PZL17" s="2025"/>
      <c r="PZM17" s="2025"/>
      <c r="PZN17" s="2025"/>
      <c r="PZO17" s="2025"/>
      <c r="PZP17" s="2025"/>
      <c r="PZQ17" s="2025"/>
      <c r="PZR17" s="2025"/>
      <c r="PZS17" s="2025"/>
      <c r="PZT17" s="2025"/>
      <c r="PZU17" s="2025"/>
      <c r="PZV17" s="2025"/>
      <c r="PZW17" s="2025"/>
      <c r="PZX17" s="2025"/>
      <c r="PZY17" s="2025"/>
      <c r="PZZ17" s="2025"/>
      <c r="QAA17" s="2025"/>
      <c r="QAB17" s="2025"/>
      <c r="QAC17" s="2025"/>
      <c r="QAD17" s="2025"/>
      <c r="QAE17" s="2025"/>
      <c r="QAF17" s="2025"/>
      <c r="QAG17" s="2025"/>
      <c r="QAH17" s="2025"/>
      <c r="QAI17" s="2025"/>
      <c r="QAJ17" s="2025"/>
      <c r="QAK17" s="2025"/>
      <c r="QAL17" s="2025"/>
      <c r="QAM17" s="2025"/>
      <c r="QAN17" s="2025"/>
      <c r="QAO17" s="2025"/>
      <c r="QAP17" s="2025"/>
      <c r="QAQ17" s="2025"/>
      <c r="QAR17" s="2025"/>
      <c r="QAS17" s="2025"/>
      <c r="QAT17" s="2025"/>
      <c r="QAU17" s="2025"/>
      <c r="QAV17" s="2025"/>
      <c r="QAW17" s="2025"/>
      <c r="QAX17" s="2025"/>
      <c r="QAY17" s="2025"/>
      <c r="QAZ17" s="2025"/>
      <c r="QBA17" s="2025"/>
      <c r="QBB17" s="2025"/>
      <c r="QBC17" s="2025"/>
      <c r="QBD17" s="2025"/>
      <c r="QBE17" s="2025"/>
      <c r="QBF17" s="2025"/>
      <c r="QBG17" s="2025"/>
      <c r="QBH17" s="2025"/>
      <c r="QBI17" s="2025"/>
      <c r="QBJ17" s="2025"/>
      <c r="QBK17" s="2025"/>
      <c r="QBL17" s="2025"/>
      <c r="QBM17" s="2025"/>
      <c r="QBN17" s="2025"/>
      <c r="QBO17" s="2025"/>
      <c r="QBP17" s="2025"/>
      <c r="QBQ17" s="2025"/>
      <c r="QBR17" s="2025"/>
      <c r="QBS17" s="2025"/>
      <c r="QBT17" s="2025"/>
      <c r="QBU17" s="2025"/>
      <c r="QBV17" s="2025"/>
      <c r="QBW17" s="2025"/>
      <c r="QBX17" s="2025"/>
      <c r="QBY17" s="2025"/>
      <c r="QBZ17" s="2025"/>
      <c r="QCA17" s="2025"/>
      <c r="QCB17" s="2025"/>
      <c r="QCC17" s="2025"/>
      <c r="QCD17" s="2025"/>
      <c r="QCE17" s="2025"/>
      <c r="QCF17" s="2025"/>
      <c r="QCG17" s="2025"/>
      <c r="QCH17" s="2025"/>
      <c r="QCI17" s="2025"/>
      <c r="QCJ17" s="2025"/>
      <c r="QCK17" s="2025"/>
      <c r="QCL17" s="2025"/>
      <c r="QCM17" s="2025"/>
      <c r="QCN17" s="2025"/>
      <c r="QCO17" s="2025"/>
      <c r="QCP17" s="2025"/>
      <c r="QCQ17" s="2025"/>
      <c r="QCR17" s="2025"/>
      <c r="QCS17" s="2025"/>
      <c r="QCT17" s="2025"/>
      <c r="QCU17" s="2025"/>
      <c r="QCV17" s="2025"/>
      <c r="QCW17" s="2025"/>
      <c r="QCX17" s="2025"/>
      <c r="QCY17" s="2025"/>
      <c r="QCZ17" s="2025"/>
      <c r="QDA17" s="2025"/>
      <c r="QDB17" s="2025"/>
      <c r="QDC17" s="2025"/>
      <c r="QDD17" s="2025"/>
      <c r="QDE17" s="2025"/>
      <c r="QDF17" s="2025"/>
      <c r="QDG17" s="2025"/>
      <c r="QDH17" s="2025"/>
      <c r="QDI17" s="2025"/>
      <c r="QDJ17" s="2025"/>
      <c r="QDK17" s="2025"/>
      <c r="QDL17" s="2025"/>
      <c r="QDM17" s="2025"/>
      <c r="QDN17" s="2025"/>
      <c r="QDO17" s="2025"/>
      <c r="QDP17" s="2025"/>
      <c r="QDQ17" s="2025"/>
      <c r="QDR17" s="2025"/>
      <c r="QDS17" s="2025"/>
      <c r="QDT17" s="2025"/>
      <c r="QDU17" s="2025"/>
      <c r="QDV17" s="2025"/>
      <c r="QDW17" s="2025"/>
      <c r="QDX17" s="2025"/>
      <c r="QDY17" s="2025"/>
      <c r="QDZ17" s="2025"/>
      <c r="QEA17" s="2025"/>
      <c r="QEB17" s="2025"/>
      <c r="QEC17" s="2025"/>
      <c r="QED17" s="2025"/>
      <c r="QEE17" s="2025"/>
      <c r="QEF17" s="2025"/>
      <c r="QEG17" s="2025"/>
      <c r="QEH17" s="2025"/>
      <c r="QEI17" s="2025"/>
      <c r="QEJ17" s="2025"/>
      <c r="QEK17" s="2025"/>
      <c r="QEL17" s="2025"/>
      <c r="QEM17" s="2025"/>
      <c r="QEN17" s="2025"/>
      <c r="QEO17" s="2025"/>
      <c r="QEP17" s="2025"/>
      <c r="QEQ17" s="2025"/>
      <c r="QER17" s="2025"/>
      <c r="QES17" s="2025"/>
      <c r="QET17" s="2025"/>
      <c r="QEU17" s="2025"/>
      <c r="QEV17" s="2025"/>
      <c r="QEW17" s="2025"/>
      <c r="QEX17" s="2025"/>
      <c r="QEY17" s="2025"/>
      <c r="QEZ17" s="2025"/>
      <c r="QFA17" s="2025"/>
      <c r="QFB17" s="2025"/>
      <c r="QFC17" s="2025"/>
      <c r="QFD17" s="2025"/>
      <c r="QFE17" s="2025"/>
      <c r="QFF17" s="2025"/>
      <c r="QFG17" s="2025"/>
      <c r="QFH17" s="2025"/>
      <c r="QFI17" s="2025"/>
      <c r="QFJ17" s="2025"/>
      <c r="QFK17" s="2025"/>
      <c r="QFL17" s="2025"/>
      <c r="QFM17" s="2025"/>
      <c r="QFN17" s="2025"/>
      <c r="QFO17" s="2025"/>
      <c r="QFP17" s="2025"/>
      <c r="QFQ17" s="2025"/>
      <c r="QFR17" s="2025"/>
      <c r="QFS17" s="2025"/>
      <c r="QFT17" s="2025"/>
      <c r="QFU17" s="2025"/>
      <c r="QFV17" s="2025"/>
      <c r="QFW17" s="2025"/>
      <c r="QFX17" s="2025"/>
      <c r="QFY17" s="2025"/>
      <c r="QFZ17" s="2025"/>
      <c r="QGA17" s="2025"/>
      <c r="QGB17" s="2025"/>
      <c r="QGC17" s="2025"/>
      <c r="QGD17" s="2025"/>
      <c r="QGE17" s="2025"/>
      <c r="QGF17" s="2025"/>
      <c r="QGG17" s="2025"/>
      <c r="QGH17" s="2025"/>
      <c r="QGI17" s="2025"/>
      <c r="QGJ17" s="2025"/>
      <c r="QGK17" s="2025"/>
      <c r="QGL17" s="2025"/>
      <c r="QGM17" s="2025"/>
      <c r="QGN17" s="2025"/>
      <c r="QGO17" s="2025"/>
      <c r="QGP17" s="2025"/>
      <c r="QGQ17" s="2025"/>
      <c r="QGR17" s="2025"/>
      <c r="QGS17" s="2025"/>
      <c r="QGT17" s="2025"/>
      <c r="QGU17" s="2025"/>
      <c r="QGV17" s="2025"/>
      <c r="QGW17" s="2025"/>
      <c r="QGX17" s="2025"/>
      <c r="QGY17" s="2025"/>
      <c r="QGZ17" s="2025"/>
      <c r="QHA17" s="2025"/>
      <c r="QHB17" s="2025"/>
      <c r="QHC17" s="2025"/>
      <c r="QHD17" s="2025"/>
      <c r="QHE17" s="2025"/>
      <c r="QHF17" s="2025"/>
      <c r="QHG17" s="2025"/>
      <c r="QHH17" s="2025"/>
      <c r="QHI17" s="2025"/>
      <c r="QHJ17" s="2025"/>
      <c r="QHK17" s="2025"/>
      <c r="QHL17" s="2025"/>
      <c r="QHM17" s="2025"/>
      <c r="QHN17" s="2025"/>
      <c r="QHO17" s="2025"/>
      <c r="QHP17" s="2025"/>
      <c r="QHQ17" s="2025"/>
      <c r="QHR17" s="2025"/>
      <c r="QHS17" s="2025"/>
      <c r="QHT17" s="2025"/>
      <c r="QHU17" s="2025"/>
      <c r="QHV17" s="2025"/>
      <c r="QHW17" s="2025"/>
      <c r="QHX17" s="2025"/>
      <c r="QHY17" s="2025"/>
      <c r="QHZ17" s="2025"/>
      <c r="QIA17" s="2025"/>
      <c r="QIB17" s="2025"/>
      <c r="QIC17" s="2025"/>
      <c r="QID17" s="2025"/>
      <c r="QIE17" s="2025"/>
      <c r="QIF17" s="2025"/>
      <c r="QIG17" s="2025"/>
      <c r="QIH17" s="2025"/>
      <c r="QII17" s="2025"/>
      <c r="QIJ17" s="2025"/>
      <c r="QIK17" s="2025"/>
      <c r="QIL17" s="2025"/>
      <c r="QIM17" s="2025"/>
      <c r="QIN17" s="2025"/>
      <c r="QIO17" s="2025"/>
      <c r="QIP17" s="2025"/>
      <c r="QIQ17" s="2025"/>
      <c r="QIR17" s="2025"/>
      <c r="QIS17" s="2025"/>
      <c r="QIT17" s="2025"/>
      <c r="QIU17" s="2025"/>
      <c r="QIV17" s="2025"/>
      <c r="QIW17" s="2025"/>
      <c r="QIX17" s="2025"/>
      <c r="QIY17" s="2025"/>
      <c r="QIZ17" s="2025"/>
      <c r="QJA17" s="2025"/>
      <c r="QJB17" s="2025"/>
      <c r="QJC17" s="2025"/>
      <c r="QJD17" s="2025"/>
      <c r="QJE17" s="2025"/>
      <c r="QJF17" s="2025"/>
      <c r="QJG17" s="2025"/>
      <c r="QJH17" s="2025"/>
      <c r="QJI17" s="2025"/>
      <c r="QJJ17" s="2025"/>
      <c r="QJK17" s="2025"/>
      <c r="QJL17" s="2025"/>
      <c r="QJM17" s="2025"/>
      <c r="QJN17" s="2025"/>
      <c r="QJO17" s="2025"/>
      <c r="QJP17" s="2025"/>
      <c r="QJQ17" s="2025"/>
      <c r="QJR17" s="2025"/>
      <c r="QJS17" s="2025"/>
      <c r="QJT17" s="2025"/>
      <c r="QJU17" s="2025"/>
      <c r="QJV17" s="2025"/>
      <c r="QJW17" s="2025"/>
      <c r="QJX17" s="2025"/>
      <c r="QJY17" s="2025"/>
      <c r="QJZ17" s="2025"/>
      <c r="QKA17" s="2025"/>
      <c r="QKB17" s="2025"/>
      <c r="QKC17" s="2025"/>
      <c r="QKD17" s="2025"/>
      <c r="QKE17" s="2025"/>
      <c r="QKF17" s="2025"/>
      <c r="QKG17" s="2025"/>
      <c r="QKH17" s="2025"/>
      <c r="QKI17" s="2025"/>
      <c r="QKJ17" s="2025"/>
      <c r="QKK17" s="2025"/>
      <c r="QKL17" s="2025"/>
      <c r="QKM17" s="2025"/>
      <c r="QKN17" s="2025"/>
      <c r="QKO17" s="2025"/>
      <c r="QKP17" s="2025"/>
      <c r="QKQ17" s="2025"/>
      <c r="QKR17" s="2025"/>
      <c r="QKS17" s="2025"/>
      <c r="QKT17" s="2025"/>
      <c r="QKU17" s="2025"/>
      <c r="QKV17" s="2025"/>
      <c r="QKW17" s="2025"/>
      <c r="QKX17" s="2025"/>
      <c r="QKY17" s="2025"/>
      <c r="QKZ17" s="2025"/>
      <c r="QLA17" s="2025"/>
      <c r="QLB17" s="2025"/>
      <c r="QLC17" s="2025"/>
      <c r="QLD17" s="2025"/>
      <c r="QLE17" s="2025"/>
      <c r="QLF17" s="2025"/>
      <c r="QLG17" s="2025"/>
      <c r="QLH17" s="2025"/>
      <c r="QLI17" s="2025"/>
      <c r="QLJ17" s="2025"/>
      <c r="QLK17" s="2025"/>
      <c r="QLL17" s="2025"/>
      <c r="QLM17" s="2025"/>
      <c r="QLN17" s="2025"/>
      <c r="QLO17" s="2025"/>
      <c r="QLP17" s="2025"/>
      <c r="QLQ17" s="2025"/>
      <c r="QLR17" s="2025"/>
      <c r="QLS17" s="2025"/>
      <c r="QLT17" s="2025"/>
      <c r="QLU17" s="2025"/>
      <c r="QLV17" s="2025"/>
      <c r="QLW17" s="2025"/>
      <c r="QLX17" s="2025"/>
      <c r="QLY17" s="2025"/>
      <c r="QLZ17" s="2025"/>
      <c r="QMA17" s="2025"/>
      <c r="QMB17" s="2025"/>
      <c r="QMC17" s="2025"/>
      <c r="QMD17" s="2025"/>
      <c r="QME17" s="2025"/>
      <c r="QMF17" s="2025"/>
      <c r="QMG17" s="2025"/>
      <c r="QMH17" s="2025"/>
      <c r="QMI17" s="2025"/>
      <c r="QMJ17" s="2025"/>
      <c r="QMK17" s="2025"/>
      <c r="QML17" s="2025"/>
      <c r="QMM17" s="2025"/>
      <c r="QMN17" s="2025"/>
      <c r="QMO17" s="2025"/>
      <c r="QMP17" s="2025"/>
      <c r="QMQ17" s="2025"/>
      <c r="QMR17" s="2025"/>
      <c r="QMS17" s="2025"/>
      <c r="QMT17" s="2025"/>
      <c r="QMU17" s="2025"/>
      <c r="QMV17" s="2025"/>
      <c r="QMW17" s="2025"/>
      <c r="QMX17" s="2025"/>
      <c r="QMY17" s="2025"/>
      <c r="QMZ17" s="2025"/>
      <c r="QNA17" s="2025"/>
      <c r="QNB17" s="2025"/>
      <c r="QNC17" s="2025"/>
      <c r="QND17" s="2025"/>
      <c r="QNE17" s="2025"/>
      <c r="QNF17" s="2025"/>
      <c r="QNG17" s="2025"/>
      <c r="QNH17" s="2025"/>
      <c r="QNI17" s="2025"/>
      <c r="QNJ17" s="2025"/>
      <c r="QNK17" s="2025"/>
      <c r="QNL17" s="2025"/>
      <c r="QNM17" s="2025"/>
      <c r="QNN17" s="2025"/>
      <c r="QNO17" s="2025"/>
      <c r="QNP17" s="2025"/>
      <c r="QNQ17" s="2025"/>
      <c r="QNR17" s="2025"/>
      <c r="QNS17" s="2025"/>
      <c r="QNT17" s="2025"/>
      <c r="QNU17" s="2025"/>
      <c r="QNV17" s="2025"/>
      <c r="QNW17" s="2025"/>
      <c r="QNX17" s="2025"/>
      <c r="QNY17" s="2025"/>
      <c r="QNZ17" s="2025"/>
      <c r="QOA17" s="2025"/>
      <c r="QOB17" s="2025"/>
      <c r="QOC17" s="2025"/>
      <c r="QOD17" s="2025"/>
      <c r="QOE17" s="2025"/>
      <c r="QOF17" s="2025"/>
      <c r="QOG17" s="2025"/>
      <c r="QOH17" s="2025"/>
      <c r="QOI17" s="2025"/>
      <c r="QOJ17" s="2025"/>
      <c r="QOK17" s="2025"/>
      <c r="QOL17" s="2025"/>
      <c r="QOM17" s="2025"/>
      <c r="QON17" s="2025"/>
      <c r="QOO17" s="2025"/>
      <c r="QOP17" s="2025"/>
      <c r="QOQ17" s="2025"/>
      <c r="QOR17" s="2025"/>
      <c r="QOS17" s="2025"/>
      <c r="QOT17" s="2025"/>
      <c r="QOU17" s="2025"/>
      <c r="QOV17" s="2025"/>
      <c r="QOW17" s="2025"/>
      <c r="QOX17" s="2025"/>
      <c r="QOY17" s="2025"/>
      <c r="QOZ17" s="2025"/>
      <c r="QPA17" s="2025"/>
      <c r="QPB17" s="2025"/>
      <c r="QPC17" s="2025"/>
      <c r="QPD17" s="2025"/>
      <c r="QPE17" s="2025"/>
      <c r="QPF17" s="2025"/>
      <c r="QPG17" s="2025"/>
      <c r="QPH17" s="2025"/>
      <c r="QPI17" s="2025"/>
      <c r="QPJ17" s="2025"/>
      <c r="QPK17" s="2025"/>
      <c r="QPL17" s="2025"/>
      <c r="QPM17" s="2025"/>
      <c r="QPN17" s="2025"/>
      <c r="QPO17" s="2025"/>
      <c r="QPP17" s="2025"/>
      <c r="QPQ17" s="2025"/>
      <c r="QPR17" s="2025"/>
      <c r="QPS17" s="2025"/>
      <c r="QPT17" s="2025"/>
      <c r="QPU17" s="2025"/>
      <c r="QPV17" s="2025"/>
      <c r="QPW17" s="2025"/>
      <c r="QPX17" s="2025"/>
      <c r="QPY17" s="2025"/>
      <c r="QPZ17" s="2025"/>
      <c r="QQA17" s="2025"/>
      <c r="QQB17" s="2025"/>
      <c r="QQC17" s="2025"/>
      <c r="QQD17" s="2025"/>
      <c r="QQE17" s="2025"/>
      <c r="QQF17" s="2025"/>
      <c r="QQG17" s="2025"/>
      <c r="QQH17" s="2025"/>
      <c r="QQI17" s="2025"/>
      <c r="QQJ17" s="2025"/>
      <c r="QQK17" s="2025"/>
      <c r="QQL17" s="2025"/>
      <c r="QQM17" s="2025"/>
      <c r="QQN17" s="2025"/>
      <c r="QQO17" s="2025"/>
      <c r="QQP17" s="2025"/>
      <c r="QQQ17" s="2025"/>
      <c r="QQR17" s="2025"/>
      <c r="QQS17" s="2025"/>
      <c r="QQT17" s="2025"/>
      <c r="QQU17" s="2025"/>
      <c r="QQV17" s="2025"/>
      <c r="QQW17" s="2025"/>
      <c r="QQX17" s="2025"/>
      <c r="QQY17" s="2025"/>
      <c r="QQZ17" s="2025"/>
      <c r="QRA17" s="2025"/>
      <c r="QRB17" s="2025"/>
      <c r="QRC17" s="2025"/>
      <c r="QRD17" s="2025"/>
      <c r="QRE17" s="2025"/>
      <c r="QRF17" s="2025"/>
      <c r="QRG17" s="2025"/>
      <c r="QRH17" s="2025"/>
      <c r="QRI17" s="2025"/>
      <c r="QRJ17" s="2025"/>
      <c r="QRK17" s="2025"/>
      <c r="QRL17" s="2025"/>
      <c r="QRM17" s="2025"/>
      <c r="QRN17" s="2025"/>
      <c r="QRO17" s="2025"/>
      <c r="QRP17" s="2025"/>
      <c r="QRQ17" s="2025"/>
      <c r="QRR17" s="2025"/>
      <c r="QRS17" s="2025"/>
      <c r="QRT17" s="2025"/>
      <c r="QRU17" s="2025"/>
      <c r="QRV17" s="2025"/>
      <c r="QRW17" s="2025"/>
      <c r="QRX17" s="2025"/>
      <c r="QRY17" s="2025"/>
      <c r="QRZ17" s="2025"/>
      <c r="QSA17" s="2025"/>
      <c r="QSB17" s="2025"/>
      <c r="QSC17" s="2025"/>
      <c r="QSD17" s="2025"/>
      <c r="QSE17" s="2025"/>
      <c r="QSF17" s="2025"/>
      <c r="QSG17" s="2025"/>
      <c r="QSH17" s="2025"/>
      <c r="QSI17" s="2025"/>
      <c r="QSJ17" s="2025"/>
      <c r="QSK17" s="2025"/>
      <c r="QSL17" s="2025"/>
      <c r="QSM17" s="2025"/>
      <c r="QSN17" s="2025"/>
      <c r="QSO17" s="2025"/>
      <c r="QSP17" s="2025"/>
      <c r="QSQ17" s="2025"/>
      <c r="QSR17" s="2025"/>
      <c r="QSS17" s="2025"/>
      <c r="QST17" s="2025"/>
      <c r="QSU17" s="2025"/>
      <c r="QSV17" s="2025"/>
      <c r="QSW17" s="2025"/>
      <c r="QSX17" s="2025"/>
      <c r="QSY17" s="2025"/>
      <c r="QSZ17" s="2025"/>
      <c r="QTA17" s="2025"/>
      <c r="QTB17" s="2025"/>
      <c r="QTC17" s="2025"/>
      <c r="QTD17" s="2025"/>
      <c r="QTE17" s="2025"/>
      <c r="QTF17" s="2025"/>
      <c r="QTG17" s="2025"/>
      <c r="QTH17" s="2025"/>
      <c r="QTI17" s="2025"/>
      <c r="QTJ17" s="2025"/>
      <c r="QTK17" s="2025"/>
      <c r="QTL17" s="2025"/>
      <c r="QTM17" s="2025"/>
      <c r="QTN17" s="2025"/>
      <c r="QTO17" s="2025"/>
      <c r="QTP17" s="2025"/>
      <c r="QTQ17" s="2025"/>
      <c r="QTR17" s="2025"/>
      <c r="QTS17" s="2025"/>
      <c r="QTT17" s="2025"/>
      <c r="QTU17" s="2025"/>
      <c r="QTV17" s="2025"/>
      <c r="QTW17" s="2025"/>
      <c r="QTX17" s="2025"/>
      <c r="QTY17" s="2025"/>
      <c r="QTZ17" s="2025"/>
      <c r="QUA17" s="2025"/>
      <c r="QUB17" s="2025"/>
      <c r="QUC17" s="2025"/>
      <c r="QUD17" s="2025"/>
      <c r="QUE17" s="2025"/>
      <c r="QUF17" s="2025"/>
      <c r="QUG17" s="2025"/>
      <c r="QUH17" s="2025"/>
      <c r="QUI17" s="2025"/>
      <c r="QUJ17" s="2025"/>
      <c r="QUK17" s="2025"/>
      <c r="QUL17" s="2025"/>
      <c r="QUM17" s="2025"/>
      <c r="QUN17" s="2025"/>
      <c r="QUO17" s="2025"/>
      <c r="QUP17" s="2025"/>
      <c r="QUQ17" s="2025"/>
      <c r="QUR17" s="2025"/>
      <c r="QUS17" s="2025"/>
      <c r="QUT17" s="2025"/>
      <c r="QUU17" s="2025"/>
      <c r="QUV17" s="2025"/>
      <c r="QUW17" s="2025"/>
      <c r="QUX17" s="2025"/>
      <c r="QUY17" s="2025"/>
      <c r="QUZ17" s="2025"/>
      <c r="QVA17" s="2025"/>
      <c r="QVB17" s="2025"/>
      <c r="QVC17" s="2025"/>
      <c r="QVD17" s="2025"/>
      <c r="QVE17" s="2025"/>
      <c r="QVF17" s="2025"/>
      <c r="QVG17" s="2025"/>
      <c r="QVH17" s="2025"/>
      <c r="QVI17" s="2025"/>
      <c r="QVJ17" s="2025"/>
      <c r="QVK17" s="2025"/>
      <c r="QVL17" s="2025"/>
      <c r="QVM17" s="2025"/>
      <c r="QVN17" s="2025"/>
      <c r="QVO17" s="2025"/>
      <c r="QVP17" s="2025"/>
      <c r="QVQ17" s="2025"/>
      <c r="QVR17" s="2025"/>
      <c r="QVS17" s="2025"/>
      <c r="QVT17" s="2025"/>
      <c r="QVU17" s="2025"/>
      <c r="QVV17" s="2025"/>
      <c r="QVW17" s="2025"/>
      <c r="QVX17" s="2025"/>
      <c r="QVY17" s="2025"/>
      <c r="QVZ17" s="2025"/>
      <c r="QWA17" s="2025"/>
      <c r="QWB17" s="2025"/>
      <c r="QWC17" s="2025"/>
      <c r="QWD17" s="2025"/>
      <c r="QWE17" s="2025"/>
      <c r="QWF17" s="2025"/>
      <c r="QWG17" s="2025"/>
      <c r="QWH17" s="2025"/>
      <c r="QWI17" s="2025"/>
      <c r="QWJ17" s="2025"/>
      <c r="QWK17" s="2025"/>
      <c r="QWL17" s="2025"/>
      <c r="QWM17" s="2025"/>
      <c r="QWN17" s="2025"/>
      <c r="QWO17" s="2025"/>
      <c r="QWP17" s="2025"/>
      <c r="QWQ17" s="2025"/>
      <c r="QWR17" s="2025"/>
      <c r="QWS17" s="2025"/>
      <c r="QWT17" s="2025"/>
      <c r="QWU17" s="2025"/>
      <c r="QWV17" s="2025"/>
      <c r="QWW17" s="2025"/>
      <c r="QWX17" s="2025"/>
      <c r="QWY17" s="2025"/>
      <c r="QWZ17" s="2025"/>
      <c r="QXA17" s="2025"/>
      <c r="QXB17" s="2025"/>
      <c r="QXC17" s="2025"/>
      <c r="QXD17" s="2025"/>
      <c r="QXE17" s="2025"/>
      <c r="QXF17" s="2025"/>
      <c r="QXG17" s="2025"/>
      <c r="QXH17" s="2025"/>
      <c r="QXI17" s="2025"/>
      <c r="QXJ17" s="2025"/>
      <c r="QXK17" s="2025"/>
      <c r="QXL17" s="2025"/>
      <c r="QXM17" s="2025"/>
      <c r="QXN17" s="2025"/>
      <c r="QXO17" s="2025"/>
      <c r="QXP17" s="2025"/>
      <c r="QXQ17" s="2025"/>
      <c r="QXR17" s="2025"/>
      <c r="QXS17" s="2025"/>
      <c r="QXT17" s="2025"/>
      <c r="QXU17" s="2025"/>
      <c r="QXV17" s="2025"/>
      <c r="QXW17" s="2025"/>
      <c r="QXX17" s="2025"/>
      <c r="QXY17" s="2025"/>
      <c r="QXZ17" s="2025"/>
      <c r="QYA17" s="2025"/>
      <c r="QYB17" s="2025"/>
      <c r="QYC17" s="2025"/>
      <c r="QYD17" s="2025"/>
      <c r="QYE17" s="2025"/>
      <c r="QYF17" s="2025"/>
      <c r="QYG17" s="2025"/>
      <c r="QYH17" s="2025"/>
      <c r="QYI17" s="2025"/>
      <c r="QYJ17" s="2025"/>
      <c r="QYK17" s="2025"/>
      <c r="QYL17" s="2025"/>
      <c r="QYM17" s="2025"/>
      <c r="QYN17" s="2025"/>
      <c r="QYO17" s="2025"/>
      <c r="QYP17" s="2025"/>
      <c r="QYQ17" s="2025"/>
      <c r="QYR17" s="2025"/>
      <c r="QYS17" s="2025"/>
      <c r="QYT17" s="2025"/>
      <c r="QYU17" s="2025"/>
      <c r="QYV17" s="2025"/>
      <c r="QYW17" s="2025"/>
      <c r="QYX17" s="2025"/>
      <c r="QYY17" s="2025"/>
      <c r="QYZ17" s="2025"/>
      <c r="QZA17" s="2025"/>
      <c r="QZB17" s="2025"/>
      <c r="QZC17" s="2025"/>
      <c r="QZD17" s="2025"/>
      <c r="QZE17" s="2025"/>
      <c r="QZF17" s="2025"/>
      <c r="QZG17" s="2025"/>
      <c r="QZH17" s="2025"/>
      <c r="QZI17" s="2025"/>
      <c r="QZJ17" s="2025"/>
      <c r="QZK17" s="2025"/>
      <c r="QZL17" s="2025"/>
      <c r="QZM17" s="2025"/>
      <c r="QZN17" s="2025"/>
      <c r="QZO17" s="2025"/>
      <c r="QZP17" s="2025"/>
      <c r="QZQ17" s="2025"/>
      <c r="QZR17" s="2025"/>
      <c r="QZS17" s="2025"/>
      <c r="QZT17" s="2025"/>
      <c r="QZU17" s="2025"/>
      <c r="QZV17" s="2025"/>
      <c r="QZW17" s="2025"/>
      <c r="QZX17" s="2025"/>
      <c r="QZY17" s="2025"/>
      <c r="QZZ17" s="2025"/>
      <c r="RAA17" s="2025"/>
      <c r="RAB17" s="2025"/>
      <c r="RAC17" s="2025"/>
      <c r="RAD17" s="2025"/>
      <c r="RAE17" s="2025"/>
      <c r="RAF17" s="2025"/>
      <c r="RAG17" s="2025"/>
      <c r="RAH17" s="2025"/>
      <c r="RAI17" s="2025"/>
      <c r="RAJ17" s="2025"/>
      <c r="RAK17" s="2025"/>
      <c r="RAL17" s="2025"/>
      <c r="RAM17" s="2025"/>
      <c r="RAN17" s="2025"/>
      <c r="RAO17" s="2025"/>
      <c r="RAP17" s="2025"/>
      <c r="RAQ17" s="2025"/>
      <c r="RAR17" s="2025"/>
      <c r="RAS17" s="2025"/>
      <c r="RAT17" s="2025"/>
      <c r="RAU17" s="2025"/>
      <c r="RAV17" s="2025"/>
      <c r="RAW17" s="2025"/>
      <c r="RAX17" s="2025"/>
      <c r="RAY17" s="2025"/>
      <c r="RAZ17" s="2025"/>
      <c r="RBA17" s="2025"/>
      <c r="RBB17" s="2025"/>
      <c r="RBC17" s="2025"/>
      <c r="RBD17" s="2025"/>
      <c r="RBE17" s="2025"/>
      <c r="RBF17" s="2025"/>
      <c r="RBG17" s="2025"/>
      <c r="RBH17" s="2025"/>
      <c r="RBI17" s="2025"/>
      <c r="RBJ17" s="2025"/>
      <c r="RBK17" s="2025"/>
      <c r="RBL17" s="2025"/>
      <c r="RBM17" s="2025"/>
      <c r="RBN17" s="2025"/>
      <c r="RBO17" s="2025"/>
      <c r="RBP17" s="2025"/>
      <c r="RBQ17" s="2025"/>
      <c r="RBR17" s="2025"/>
      <c r="RBS17" s="2025"/>
      <c r="RBT17" s="2025"/>
      <c r="RBU17" s="2025"/>
      <c r="RBV17" s="2025"/>
      <c r="RBW17" s="2025"/>
      <c r="RBX17" s="2025"/>
      <c r="RBY17" s="2025"/>
      <c r="RBZ17" s="2025"/>
      <c r="RCA17" s="2025"/>
      <c r="RCB17" s="2025"/>
      <c r="RCC17" s="2025"/>
      <c r="RCD17" s="2025"/>
      <c r="RCE17" s="2025"/>
      <c r="RCF17" s="2025"/>
      <c r="RCG17" s="2025"/>
      <c r="RCH17" s="2025"/>
      <c r="RCI17" s="2025"/>
      <c r="RCJ17" s="2025"/>
      <c r="RCK17" s="2025"/>
      <c r="RCL17" s="2025"/>
      <c r="RCM17" s="2025"/>
      <c r="RCN17" s="2025"/>
      <c r="RCO17" s="2025"/>
      <c r="RCP17" s="2025"/>
      <c r="RCQ17" s="2025"/>
      <c r="RCR17" s="2025"/>
      <c r="RCS17" s="2025"/>
      <c r="RCT17" s="2025"/>
      <c r="RCU17" s="2025"/>
      <c r="RCV17" s="2025"/>
      <c r="RCW17" s="2025"/>
      <c r="RCX17" s="2025"/>
      <c r="RCY17" s="2025"/>
      <c r="RCZ17" s="2025"/>
      <c r="RDA17" s="2025"/>
      <c r="RDB17" s="2025"/>
      <c r="RDC17" s="2025"/>
      <c r="RDD17" s="2025"/>
      <c r="RDE17" s="2025"/>
      <c r="RDF17" s="2025"/>
      <c r="RDG17" s="2025"/>
      <c r="RDH17" s="2025"/>
      <c r="RDI17" s="2025"/>
      <c r="RDJ17" s="2025"/>
      <c r="RDK17" s="2025"/>
      <c r="RDL17" s="2025"/>
      <c r="RDM17" s="2025"/>
      <c r="RDN17" s="2025"/>
      <c r="RDO17" s="2025"/>
      <c r="RDP17" s="2025"/>
      <c r="RDQ17" s="2025"/>
      <c r="RDR17" s="2025"/>
      <c r="RDS17" s="2025"/>
      <c r="RDT17" s="2025"/>
      <c r="RDU17" s="2025"/>
      <c r="RDV17" s="2025"/>
      <c r="RDW17" s="2025"/>
      <c r="RDX17" s="2025"/>
      <c r="RDY17" s="2025"/>
      <c r="RDZ17" s="2025"/>
      <c r="REA17" s="2025"/>
      <c r="REB17" s="2025"/>
      <c r="REC17" s="2025"/>
      <c r="RED17" s="2025"/>
      <c r="REE17" s="2025"/>
      <c r="REF17" s="2025"/>
      <c r="REG17" s="2025"/>
      <c r="REH17" s="2025"/>
      <c r="REI17" s="2025"/>
      <c r="REJ17" s="2025"/>
      <c r="REK17" s="2025"/>
      <c r="REL17" s="2025"/>
      <c r="REM17" s="2025"/>
      <c r="REN17" s="2025"/>
      <c r="REO17" s="2025"/>
      <c r="REP17" s="2025"/>
      <c r="REQ17" s="2025"/>
      <c r="RER17" s="2025"/>
      <c r="RES17" s="2025"/>
      <c r="RET17" s="2025"/>
      <c r="REU17" s="2025"/>
      <c r="REV17" s="2025"/>
      <c r="REW17" s="2025"/>
      <c r="REX17" s="2025"/>
      <c r="REY17" s="2025"/>
      <c r="REZ17" s="2025"/>
      <c r="RFA17" s="2025"/>
      <c r="RFB17" s="2025"/>
      <c r="RFC17" s="2025"/>
      <c r="RFD17" s="2025"/>
      <c r="RFE17" s="2025"/>
      <c r="RFF17" s="2025"/>
      <c r="RFG17" s="2025"/>
      <c r="RFH17" s="2025"/>
      <c r="RFI17" s="2025"/>
      <c r="RFJ17" s="2025"/>
      <c r="RFK17" s="2025"/>
      <c r="RFL17" s="2025"/>
      <c r="RFM17" s="2025"/>
      <c r="RFN17" s="2025"/>
      <c r="RFO17" s="2025"/>
      <c r="RFP17" s="2025"/>
      <c r="RFQ17" s="2025"/>
      <c r="RFR17" s="2025"/>
      <c r="RFS17" s="2025"/>
      <c r="RFT17" s="2025"/>
      <c r="RFU17" s="2025"/>
      <c r="RFV17" s="2025"/>
      <c r="RFW17" s="2025"/>
      <c r="RFX17" s="2025"/>
      <c r="RFY17" s="2025"/>
      <c r="RFZ17" s="2025"/>
      <c r="RGA17" s="2025"/>
      <c r="RGB17" s="2025"/>
      <c r="RGC17" s="2025"/>
      <c r="RGD17" s="2025"/>
      <c r="RGE17" s="2025"/>
      <c r="RGF17" s="2025"/>
      <c r="RGG17" s="2025"/>
      <c r="RGH17" s="2025"/>
      <c r="RGI17" s="2025"/>
      <c r="RGJ17" s="2025"/>
      <c r="RGK17" s="2025"/>
      <c r="RGL17" s="2025"/>
      <c r="RGM17" s="2025"/>
      <c r="RGN17" s="2025"/>
      <c r="RGO17" s="2025"/>
      <c r="RGP17" s="2025"/>
      <c r="RGQ17" s="2025"/>
      <c r="RGR17" s="2025"/>
      <c r="RGS17" s="2025"/>
      <c r="RGT17" s="2025"/>
      <c r="RGU17" s="2025"/>
      <c r="RGV17" s="2025"/>
      <c r="RGW17" s="2025"/>
      <c r="RGX17" s="2025"/>
      <c r="RGY17" s="2025"/>
      <c r="RGZ17" s="2025"/>
      <c r="RHA17" s="2025"/>
      <c r="RHB17" s="2025"/>
      <c r="RHC17" s="2025"/>
      <c r="RHD17" s="2025"/>
      <c r="RHE17" s="2025"/>
      <c r="RHF17" s="2025"/>
      <c r="RHG17" s="2025"/>
      <c r="RHH17" s="2025"/>
      <c r="RHI17" s="2025"/>
      <c r="RHJ17" s="2025"/>
      <c r="RHK17" s="2025"/>
      <c r="RHL17" s="2025"/>
      <c r="RHM17" s="2025"/>
      <c r="RHN17" s="2025"/>
      <c r="RHO17" s="2025"/>
      <c r="RHP17" s="2025"/>
      <c r="RHQ17" s="2025"/>
      <c r="RHR17" s="2025"/>
      <c r="RHS17" s="2025"/>
      <c r="RHT17" s="2025"/>
      <c r="RHU17" s="2025"/>
      <c r="RHV17" s="2025"/>
      <c r="RHW17" s="2025"/>
      <c r="RHX17" s="2025"/>
      <c r="RHY17" s="2025"/>
      <c r="RHZ17" s="2025"/>
      <c r="RIA17" s="2025"/>
      <c r="RIB17" s="2025"/>
      <c r="RIC17" s="2025"/>
      <c r="RID17" s="2025"/>
      <c r="RIE17" s="2025"/>
      <c r="RIF17" s="2025"/>
      <c r="RIG17" s="2025"/>
      <c r="RIH17" s="2025"/>
      <c r="RII17" s="2025"/>
      <c r="RIJ17" s="2025"/>
      <c r="RIK17" s="2025"/>
      <c r="RIL17" s="2025"/>
      <c r="RIM17" s="2025"/>
      <c r="RIN17" s="2025"/>
      <c r="RIO17" s="2025"/>
      <c r="RIP17" s="2025"/>
      <c r="RIQ17" s="2025"/>
      <c r="RIR17" s="2025"/>
      <c r="RIS17" s="2025"/>
      <c r="RIT17" s="2025"/>
      <c r="RIU17" s="2025"/>
      <c r="RIV17" s="2025"/>
      <c r="RIW17" s="2025"/>
      <c r="RIX17" s="2025"/>
      <c r="RIY17" s="2025"/>
      <c r="RIZ17" s="2025"/>
      <c r="RJA17" s="2025"/>
      <c r="RJB17" s="2025"/>
      <c r="RJC17" s="2025"/>
      <c r="RJD17" s="2025"/>
      <c r="RJE17" s="2025"/>
      <c r="RJF17" s="2025"/>
      <c r="RJG17" s="2025"/>
      <c r="RJH17" s="2025"/>
      <c r="RJI17" s="2025"/>
      <c r="RJJ17" s="2025"/>
      <c r="RJK17" s="2025"/>
      <c r="RJL17" s="2025"/>
      <c r="RJM17" s="2025"/>
      <c r="RJN17" s="2025"/>
      <c r="RJO17" s="2025"/>
      <c r="RJP17" s="2025"/>
      <c r="RJQ17" s="2025"/>
      <c r="RJR17" s="2025"/>
      <c r="RJS17" s="2025"/>
      <c r="RJT17" s="2025"/>
      <c r="RJU17" s="2025"/>
      <c r="RJV17" s="2025"/>
      <c r="RJW17" s="2025"/>
      <c r="RJX17" s="2025"/>
      <c r="RJY17" s="2025"/>
      <c r="RJZ17" s="2025"/>
      <c r="RKA17" s="2025"/>
      <c r="RKB17" s="2025"/>
      <c r="RKC17" s="2025"/>
      <c r="RKD17" s="2025"/>
      <c r="RKE17" s="2025"/>
      <c r="RKF17" s="2025"/>
      <c r="RKG17" s="2025"/>
      <c r="RKH17" s="2025"/>
      <c r="RKI17" s="2025"/>
      <c r="RKJ17" s="2025"/>
      <c r="RKK17" s="2025"/>
      <c r="RKL17" s="2025"/>
      <c r="RKM17" s="2025"/>
      <c r="RKN17" s="2025"/>
      <c r="RKO17" s="2025"/>
      <c r="RKP17" s="2025"/>
      <c r="RKQ17" s="2025"/>
      <c r="RKR17" s="2025"/>
      <c r="RKS17" s="2025"/>
      <c r="RKT17" s="2025"/>
      <c r="RKU17" s="2025"/>
      <c r="RKV17" s="2025"/>
      <c r="RKW17" s="2025"/>
      <c r="RKX17" s="2025"/>
      <c r="RKY17" s="2025"/>
      <c r="RKZ17" s="2025"/>
      <c r="RLA17" s="2025"/>
      <c r="RLB17" s="2025"/>
      <c r="RLC17" s="2025"/>
      <c r="RLD17" s="2025"/>
      <c r="RLE17" s="2025"/>
      <c r="RLF17" s="2025"/>
      <c r="RLG17" s="2025"/>
      <c r="RLH17" s="2025"/>
      <c r="RLI17" s="2025"/>
      <c r="RLJ17" s="2025"/>
      <c r="RLK17" s="2025"/>
      <c r="RLL17" s="2025"/>
      <c r="RLM17" s="2025"/>
      <c r="RLN17" s="2025"/>
      <c r="RLO17" s="2025"/>
      <c r="RLP17" s="2025"/>
      <c r="RLQ17" s="2025"/>
      <c r="RLR17" s="2025"/>
      <c r="RLS17" s="2025"/>
      <c r="RLT17" s="2025"/>
      <c r="RLU17" s="2025"/>
      <c r="RLV17" s="2025"/>
      <c r="RLW17" s="2025"/>
      <c r="RLX17" s="2025"/>
      <c r="RLY17" s="2025"/>
      <c r="RLZ17" s="2025"/>
      <c r="RMA17" s="2025"/>
      <c r="RMB17" s="2025"/>
      <c r="RMC17" s="2025"/>
      <c r="RMD17" s="2025"/>
      <c r="RME17" s="2025"/>
      <c r="RMF17" s="2025"/>
      <c r="RMG17" s="2025"/>
      <c r="RMH17" s="2025"/>
      <c r="RMI17" s="2025"/>
      <c r="RMJ17" s="2025"/>
      <c r="RMK17" s="2025"/>
      <c r="RML17" s="2025"/>
      <c r="RMM17" s="2025"/>
      <c r="RMN17" s="2025"/>
      <c r="RMO17" s="2025"/>
      <c r="RMP17" s="2025"/>
      <c r="RMQ17" s="2025"/>
      <c r="RMR17" s="2025"/>
      <c r="RMS17" s="2025"/>
      <c r="RMT17" s="2025"/>
      <c r="RMU17" s="2025"/>
      <c r="RMV17" s="2025"/>
      <c r="RMW17" s="2025"/>
      <c r="RMX17" s="2025"/>
      <c r="RMY17" s="2025"/>
      <c r="RMZ17" s="2025"/>
      <c r="RNA17" s="2025"/>
      <c r="RNB17" s="2025"/>
      <c r="RNC17" s="2025"/>
      <c r="RND17" s="2025"/>
      <c r="RNE17" s="2025"/>
      <c r="RNF17" s="2025"/>
      <c r="RNG17" s="2025"/>
      <c r="RNH17" s="2025"/>
      <c r="RNI17" s="2025"/>
      <c r="RNJ17" s="2025"/>
      <c r="RNK17" s="2025"/>
      <c r="RNL17" s="2025"/>
      <c r="RNM17" s="2025"/>
      <c r="RNN17" s="2025"/>
      <c r="RNO17" s="2025"/>
      <c r="RNP17" s="2025"/>
      <c r="RNQ17" s="2025"/>
      <c r="RNR17" s="2025"/>
      <c r="RNS17" s="2025"/>
      <c r="RNT17" s="2025"/>
      <c r="RNU17" s="2025"/>
      <c r="RNV17" s="2025"/>
      <c r="RNW17" s="2025"/>
      <c r="RNX17" s="2025"/>
      <c r="RNY17" s="2025"/>
      <c r="RNZ17" s="2025"/>
      <c r="ROA17" s="2025"/>
      <c r="ROB17" s="2025"/>
      <c r="ROC17" s="2025"/>
      <c r="ROD17" s="2025"/>
      <c r="ROE17" s="2025"/>
      <c r="ROF17" s="2025"/>
      <c r="ROG17" s="2025"/>
      <c r="ROH17" s="2025"/>
      <c r="ROI17" s="2025"/>
      <c r="ROJ17" s="2025"/>
      <c r="ROK17" s="2025"/>
      <c r="ROL17" s="2025"/>
      <c r="ROM17" s="2025"/>
      <c r="RON17" s="2025"/>
      <c r="ROO17" s="2025"/>
      <c r="ROP17" s="2025"/>
      <c r="ROQ17" s="2025"/>
      <c r="ROR17" s="2025"/>
      <c r="ROS17" s="2025"/>
      <c r="ROT17" s="2025"/>
      <c r="ROU17" s="2025"/>
      <c r="ROV17" s="2025"/>
      <c r="ROW17" s="2025"/>
      <c r="ROX17" s="2025"/>
      <c r="ROY17" s="2025"/>
      <c r="ROZ17" s="2025"/>
      <c r="RPA17" s="2025"/>
      <c r="RPB17" s="2025"/>
      <c r="RPC17" s="2025"/>
      <c r="RPD17" s="2025"/>
      <c r="RPE17" s="2025"/>
      <c r="RPF17" s="2025"/>
      <c r="RPG17" s="2025"/>
      <c r="RPH17" s="2025"/>
      <c r="RPI17" s="2025"/>
      <c r="RPJ17" s="2025"/>
      <c r="RPK17" s="2025"/>
      <c r="RPL17" s="2025"/>
      <c r="RPM17" s="2025"/>
      <c r="RPN17" s="2025"/>
      <c r="RPO17" s="2025"/>
      <c r="RPP17" s="2025"/>
      <c r="RPQ17" s="2025"/>
      <c r="RPR17" s="2025"/>
      <c r="RPS17" s="2025"/>
      <c r="RPT17" s="2025"/>
      <c r="RPU17" s="2025"/>
      <c r="RPV17" s="2025"/>
      <c r="RPW17" s="2025"/>
      <c r="RPX17" s="2025"/>
      <c r="RPY17" s="2025"/>
      <c r="RPZ17" s="2025"/>
      <c r="RQA17" s="2025"/>
      <c r="RQB17" s="2025"/>
      <c r="RQC17" s="2025"/>
      <c r="RQD17" s="2025"/>
      <c r="RQE17" s="2025"/>
      <c r="RQF17" s="2025"/>
      <c r="RQG17" s="2025"/>
      <c r="RQH17" s="2025"/>
      <c r="RQI17" s="2025"/>
      <c r="RQJ17" s="2025"/>
      <c r="RQK17" s="2025"/>
      <c r="RQL17" s="2025"/>
      <c r="RQM17" s="2025"/>
      <c r="RQN17" s="2025"/>
      <c r="RQO17" s="2025"/>
      <c r="RQP17" s="2025"/>
      <c r="RQQ17" s="2025"/>
      <c r="RQR17" s="2025"/>
      <c r="RQS17" s="2025"/>
      <c r="RQT17" s="2025"/>
      <c r="RQU17" s="2025"/>
      <c r="RQV17" s="2025"/>
      <c r="RQW17" s="2025"/>
      <c r="RQX17" s="2025"/>
      <c r="RQY17" s="2025"/>
      <c r="RQZ17" s="2025"/>
      <c r="RRA17" s="2025"/>
      <c r="RRB17" s="2025"/>
      <c r="RRC17" s="2025"/>
      <c r="RRD17" s="2025"/>
      <c r="RRE17" s="2025"/>
      <c r="RRF17" s="2025"/>
      <c r="RRG17" s="2025"/>
      <c r="RRH17" s="2025"/>
      <c r="RRI17" s="2025"/>
      <c r="RRJ17" s="2025"/>
      <c r="RRK17" s="2025"/>
      <c r="RRL17" s="2025"/>
      <c r="RRM17" s="2025"/>
      <c r="RRN17" s="2025"/>
      <c r="RRO17" s="2025"/>
      <c r="RRP17" s="2025"/>
      <c r="RRQ17" s="2025"/>
      <c r="RRR17" s="2025"/>
      <c r="RRS17" s="2025"/>
      <c r="RRT17" s="2025"/>
      <c r="RRU17" s="2025"/>
      <c r="RRV17" s="2025"/>
      <c r="RRW17" s="2025"/>
      <c r="RRX17" s="2025"/>
      <c r="RRY17" s="2025"/>
      <c r="RRZ17" s="2025"/>
      <c r="RSA17" s="2025"/>
      <c r="RSB17" s="2025"/>
      <c r="RSC17" s="2025"/>
      <c r="RSD17" s="2025"/>
      <c r="RSE17" s="2025"/>
      <c r="RSF17" s="2025"/>
      <c r="RSG17" s="2025"/>
      <c r="RSH17" s="2025"/>
      <c r="RSI17" s="2025"/>
      <c r="RSJ17" s="2025"/>
      <c r="RSK17" s="2025"/>
      <c r="RSL17" s="2025"/>
      <c r="RSM17" s="2025"/>
      <c r="RSN17" s="2025"/>
      <c r="RSO17" s="2025"/>
      <c r="RSP17" s="2025"/>
      <c r="RSQ17" s="2025"/>
      <c r="RSR17" s="2025"/>
      <c r="RSS17" s="2025"/>
      <c r="RST17" s="2025"/>
      <c r="RSU17" s="2025"/>
      <c r="RSV17" s="2025"/>
      <c r="RSW17" s="2025"/>
      <c r="RSX17" s="2025"/>
      <c r="RSY17" s="2025"/>
      <c r="RSZ17" s="2025"/>
      <c r="RTA17" s="2025"/>
      <c r="RTB17" s="2025"/>
      <c r="RTC17" s="2025"/>
      <c r="RTD17" s="2025"/>
      <c r="RTE17" s="2025"/>
      <c r="RTF17" s="2025"/>
      <c r="RTG17" s="2025"/>
      <c r="RTH17" s="2025"/>
      <c r="RTI17" s="2025"/>
      <c r="RTJ17" s="2025"/>
      <c r="RTK17" s="2025"/>
      <c r="RTL17" s="2025"/>
      <c r="RTM17" s="2025"/>
      <c r="RTN17" s="2025"/>
      <c r="RTO17" s="2025"/>
      <c r="RTP17" s="2025"/>
      <c r="RTQ17" s="2025"/>
      <c r="RTR17" s="2025"/>
      <c r="RTS17" s="2025"/>
      <c r="RTT17" s="2025"/>
      <c r="RTU17" s="2025"/>
      <c r="RTV17" s="2025"/>
      <c r="RTW17" s="2025"/>
      <c r="RTX17" s="2025"/>
      <c r="RTY17" s="2025"/>
      <c r="RTZ17" s="2025"/>
      <c r="RUA17" s="2025"/>
      <c r="RUB17" s="2025"/>
      <c r="RUC17" s="2025"/>
      <c r="RUD17" s="2025"/>
      <c r="RUE17" s="2025"/>
      <c r="RUF17" s="2025"/>
      <c r="RUG17" s="2025"/>
      <c r="RUH17" s="2025"/>
      <c r="RUI17" s="2025"/>
      <c r="RUJ17" s="2025"/>
      <c r="RUK17" s="2025"/>
      <c r="RUL17" s="2025"/>
      <c r="RUM17" s="2025"/>
      <c r="RUN17" s="2025"/>
      <c r="RUO17" s="2025"/>
      <c r="RUP17" s="2025"/>
      <c r="RUQ17" s="2025"/>
      <c r="RUR17" s="2025"/>
      <c r="RUS17" s="2025"/>
      <c r="RUT17" s="2025"/>
      <c r="RUU17" s="2025"/>
      <c r="RUV17" s="2025"/>
      <c r="RUW17" s="2025"/>
      <c r="RUX17" s="2025"/>
      <c r="RUY17" s="2025"/>
      <c r="RUZ17" s="2025"/>
      <c r="RVA17" s="2025"/>
      <c r="RVB17" s="2025"/>
      <c r="RVC17" s="2025"/>
      <c r="RVD17" s="2025"/>
      <c r="RVE17" s="2025"/>
      <c r="RVF17" s="2025"/>
      <c r="RVG17" s="2025"/>
      <c r="RVH17" s="2025"/>
      <c r="RVI17" s="2025"/>
      <c r="RVJ17" s="2025"/>
      <c r="RVK17" s="2025"/>
      <c r="RVL17" s="2025"/>
      <c r="RVM17" s="2025"/>
      <c r="RVN17" s="2025"/>
      <c r="RVO17" s="2025"/>
      <c r="RVP17" s="2025"/>
      <c r="RVQ17" s="2025"/>
      <c r="RVR17" s="2025"/>
      <c r="RVS17" s="2025"/>
      <c r="RVT17" s="2025"/>
      <c r="RVU17" s="2025"/>
      <c r="RVV17" s="2025"/>
      <c r="RVW17" s="2025"/>
      <c r="RVX17" s="2025"/>
      <c r="RVY17" s="2025"/>
      <c r="RVZ17" s="2025"/>
      <c r="RWA17" s="2025"/>
      <c r="RWB17" s="2025"/>
      <c r="RWC17" s="2025"/>
      <c r="RWD17" s="2025"/>
      <c r="RWE17" s="2025"/>
      <c r="RWF17" s="2025"/>
      <c r="RWG17" s="2025"/>
      <c r="RWH17" s="2025"/>
      <c r="RWI17" s="2025"/>
      <c r="RWJ17" s="2025"/>
      <c r="RWK17" s="2025"/>
      <c r="RWL17" s="2025"/>
      <c r="RWM17" s="2025"/>
      <c r="RWN17" s="2025"/>
      <c r="RWO17" s="2025"/>
      <c r="RWP17" s="2025"/>
      <c r="RWQ17" s="2025"/>
      <c r="RWR17" s="2025"/>
      <c r="RWS17" s="2025"/>
      <c r="RWT17" s="2025"/>
      <c r="RWU17" s="2025"/>
      <c r="RWV17" s="2025"/>
      <c r="RWW17" s="2025"/>
      <c r="RWX17" s="2025"/>
      <c r="RWY17" s="2025"/>
      <c r="RWZ17" s="2025"/>
      <c r="RXA17" s="2025"/>
      <c r="RXB17" s="2025"/>
      <c r="RXC17" s="2025"/>
      <c r="RXD17" s="2025"/>
      <c r="RXE17" s="2025"/>
      <c r="RXF17" s="2025"/>
      <c r="RXG17" s="2025"/>
      <c r="RXH17" s="2025"/>
      <c r="RXI17" s="2025"/>
      <c r="RXJ17" s="2025"/>
      <c r="RXK17" s="2025"/>
      <c r="RXL17" s="2025"/>
      <c r="RXM17" s="2025"/>
      <c r="RXN17" s="2025"/>
      <c r="RXO17" s="2025"/>
      <c r="RXP17" s="2025"/>
      <c r="RXQ17" s="2025"/>
      <c r="RXR17" s="2025"/>
      <c r="RXS17" s="2025"/>
      <c r="RXT17" s="2025"/>
      <c r="RXU17" s="2025"/>
      <c r="RXV17" s="2025"/>
      <c r="RXW17" s="2025"/>
      <c r="RXX17" s="2025"/>
      <c r="RXY17" s="2025"/>
      <c r="RXZ17" s="2025"/>
      <c r="RYA17" s="2025"/>
      <c r="RYB17" s="2025"/>
      <c r="RYC17" s="2025"/>
      <c r="RYD17" s="2025"/>
      <c r="RYE17" s="2025"/>
      <c r="RYF17" s="2025"/>
      <c r="RYG17" s="2025"/>
      <c r="RYH17" s="2025"/>
      <c r="RYI17" s="2025"/>
      <c r="RYJ17" s="2025"/>
      <c r="RYK17" s="2025"/>
      <c r="RYL17" s="2025"/>
      <c r="RYM17" s="2025"/>
      <c r="RYN17" s="2025"/>
      <c r="RYO17" s="2025"/>
      <c r="RYP17" s="2025"/>
      <c r="RYQ17" s="2025"/>
      <c r="RYR17" s="2025"/>
      <c r="RYS17" s="2025"/>
      <c r="RYT17" s="2025"/>
      <c r="RYU17" s="2025"/>
      <c r="RYV17" s="2025"/>
      <c r="RYW17" s="2025"/>
      <c r="RYX17" s="2025"/>
      <c r="RYY17" s="2025"/>
      <c r="RYZ17" s="2025"/>
      <c r="RZA17" s="2025"/>
      <c r="RZB17" s="2025"/>
      <c r="RZC17" s="2025"/>
      <c r="RZD17" s="2025"/>
      <c r="RZE17" s="2025"/>
      <c r="RZF17" s="2025"/>
      <c r="RZG17" s="2025"/>
      <c r="RZH17" s="2025"/>
      <c r="RZI17" s="2025"/>
      <c r="RZJ17" s="2025"/>
      <c r="RZK17" s="2025"/>
      <c r="RZL17" s="2025"/>
      <c r="RZM17" s="2025"/>
      <c r="RZN17" s="2025"/>
      <c r="RZO17" s="2025"/>
      <c r="RZP17" s="2025"/>
      <c r="RZQ17" s="2025"/>
      <c r="RZR17" s="2025"/>
      <c r="RZS17" s="2025"/>
      <c r="RZT17" s="2025"/>
      <c r="RZU17" s="2025"/>
      <c r="RZV17" s="2025"/>
      <c r="RZW17" s="2025"/>
      <c r="RZX17" s="2025"/>
      <c r="RZY17" s="2025"/>
      <c r="RZZ17" s="2025"/>
      <c r="SAA17" s="2025"/>
      <c r="SAB17" s="2025"/>
      <c r="SAC17" s="2025"/>
      <c r="SAD17" s="2025"/>
      <c r="SAE17" s="2025"/>
      <c r="SAF17" s="2025"/>
      <c r="SAG17" s="2025"/>
      <c r="SAH17" s="2025"/>
      <c r="SAI17" s="2025"/>
      <c r="SAJ17" s="2025"/>
      <c r="SAK17" s="2025"/>
      <c r="SAL17" s="2025"/>
      <c r="SAM17" s="2025"/>
      <c r="SAN17" s="2025"/>
      <c r="SAO17" s="2025"/>
      <c r="SAP17" s="2025"/>
      <c r="SAQ17" s="2025"/>
      <c r="SAR17" s="2025"/>
      <c r="SAS17" s="2025"/>
      <c r="SAT17" s="2025"/>
      <c r="SAU17" s="2025"/>
      <c r="SAV17" s="2025"/>
      <c r="SAW17" s="2025"/>
      <c r="SAX17" s="2025"/>
      <c r="SAY17" s="2025"/>
      <c r="SAZ17" s="2025"/>
      <c r="SBA17" s="2025"/>
      <c r="SBB17" s="2025"/>
      <c r="SBC17" s="2025"/>
      <c r="SBD17" s="2025"/>
      <c r="SBE17" s="2025"/>
      <c r="SBF17" s="2025"/>
      <c r="SBG17" s="2025"/>
      <c r="SBH17" s="2025"/>
      <c r="SBI17" s="2025"/>
      <c r="SBJ17" s="2025"/>
      <c r="SBK17" s="2025"/>
      <c r="SBL17" s="2025"/>
      <c r="SBM17" s="2025"/>
      <c r="SBN17" s="2025"/>
      <c r="SBO17" s="2025"/>
      <c r="SBP17" s="2025"/>
      <c r="SBQ17" s="2025"/>
      <c r="SBR17" s="2025"/>
      <c r="SBS17" s="2025"/>
      <c r="SBT17" s="2025"/>
      <c r="SBU17" s="2025"/>
      <c r="SBV17" s="2025"/>
      <c r="SBW17" s="2025"/>
      <c r="SBX17" s="2025"/>
      <c r="SBY17" s="2025"/>
      <c r="SBZ17" s="2025"/>
      <c r="SCA17" s="2025"/>
      <c r="SCB17" s="2025"/>
      <c r="SCC17" s="2025"/>
      <c r="SCD17" s="2025"/>
      <c r="SCE17" s="2025"/>
      <c r="SCF17" s="2025"/>
      <c r="SCG17" s="2025"/>
      <c r="SCH17" s="2025"/>
      <c r="SCI17" s="2025"/>
      <c r="SCJ17" s="2025"/>
      <c r="SCK17" s="2025"/>
      <c r="SCL17" s="2025"/>
      <c r="SCM17" s="2025"/>
      <c r="SCN17" s="2025"/>
      <c r="SCO17" s="2025"/>
      <c r="SCP17" s="2025"/>
      <c r="SCQ17" s="2025"/>
      <c r="SCR17" s="2025"/>
      <c r="SCS17" s="2025"/>
      <c r="SCT17" s="2025"/>
      <c r="SCU17" s="2025"/>
      <c r="SCV17" s="2025"/>
      <c r="SCW17" s="2025"/>
      <c r="SCX17" s="2025"/>
      <c r="SCY17" s="2025"/>
      <c r="SCZ17" s="2025"/>
      <c r="SDA17" s="2025"/>
      <c r="SDB17" s="2025"/>
      <c r="SDC17" s="2025"/>
      <c r="SDD17" s="2025"/>
      <c r="SDE17" s="2025"/>
      <c r="SDF17" s="2025"/>
      <c r="SDG17" s="2025"/>
      <c r="SDH17" s="2025"/>
      <c r="SDI17" s="2025"/>
      <c r="SDJ17" s="2025"/>
      <c r="SDK17" s="2025"/>
      <c r="SDL17" s="2025"/>
      <c r="SDM17" s="2025"/>
      <c r="SDN17" s="2025"/>
      <c r="SDO17" s="2025"/>
      <c r="SDP17" s="2025"/>
      <c r="SDQ17" s="2025"/>
      <c r="SDR17" s="2025"/>
      <c r="SDS17" s="2025"/>
      <c r="SDT17" s="2025"/>
      <c r="SDU17" s="2025"/>
      <c r="SDV17" s="2025"/>
      <c r="SDW17" s="2025"/>
      <c r="SDX17" s="2025"/>
      <c r="SDY17" s="2025"/>
      <c r="SDZ17" s="2025"/>
      <c r="SEA17" s="2025"/>
      <c r="SEB17" s="2025"/>
      <c r="SEC17" s="2025"/>
      <c r="SED17" s="2025"/>
      <c r="SEE17" s="2025"/>
      <c r="SEF17" s="2025"/>
      <c r="SEG17" s="2025"/>
      <c r="SEH17" s="2025"/>
      <c r="SEI17" s="2025"/>
      <c r="SEJ17" s="2025"/>
      <c r="SEK17" s="2025"/>
      <c r="SEL17" s="2025"/>
      <c r="SEM17" s="2025"/>
      <c r="SEN17" s="2025"/>
      <c r="SEO17" s="2025"/>
      <c r="SEP17" s="2025"/>
      <c r="SEQ17" s="2025"/>
      <c r="SER17" s="2025"/>
      <c r="SES17" s="2025"/>
      <c r="SET17" s="2025"/>
      <c r="SEU17" s="2025"/>
      <c r="SEV17" s="2025"/>
      <c r="SEW17" s="2025"/>
      <c r="SEX17" s="2025"/>
      <c r="SEY17" s="2025"/>
      <c r="SEZ17" s="2025"/>
      <c r="SFA17" s="2025"/>
      <c r="SFB17" s="2025"/>
      <c r="SFC17" s="2025"/>
      <c r="SFD17" s="2025"/>
      <c r="SFE17" s="2025"/>
      <c r="SFF17" s="2025"/>
      <c r="SFG17" s="2025"/>
      <c r="SFH17" s="2025"/>
      <c r="SFI17" s="2025"/>
      <c r="SFJ17" s="2025"/>
      <c r="SFK17" s="2025"/>
      <c r="SFL17" s="2025"/>
      <c r="SFM17" s="2025"/>
      <c r="SFN17" s="2025"/>
      <c r="SFO17" s="2025"/>
      <c r="SFP17" s="2025"/>
      <c r="SFQ17" s="2025"/>
      <c r="SFR17" s="2025"/>
      <c r="SFS17" s="2025"/>
      <c r="SFT17" s="2025"/>
      <c r="SFU17" s="2025"/>
      <c r="SFV17" s="2025"/>
      <c r="SFW17" s="2025"/>
      <c r="SFX17" s="2025"/>
      <c r="SFY17" s="2025"/>
      <c r="SFZ17" s="2025"/>
      <c r="SGA17" s="2025"/>
      <c r="SGB17" s="2025"/>
      <c r="SGC17" s="2025"/>
      <c r="SGD17" s="2025"/>
      <c r="SGE17" s="2025"/>
      <c r="SGF17" s="2025"/>
      <c r="SGG17" s="2025"/>
      <c r="SGH17" s="2025"/>
      <c r="SGI17" s="2025"/>
      <c r="SGJ17" s="2025"/>
      <c r="SGK17" s="2025"/>
      <c r="SGL17" s="2025"/>
      <c r="SGM17" s="2025"/>
      <c r="SGN17" s="2025"/>
      <c r="SGO17" s="2025"/>
      <c r="SGP17" s="2025"/>
      <c r="SGQ17" s="2025"/>
      <c r="SGR17" s="2025"/>
      <c r="SGS17" s="2025"/>
      <c r="SGT17" s="2025"/>
      <c r="SGU17" s="2025"/>
      <c r="SGV17" s="2025"/>
      <c r="SGW17" s="2025"/>
      <c r="SGX17" s="2025"/>
      <c r="SGY17" s="2025"/>
      <c r="SGZ17" s="2025"/>
      <c r="SHA17" s="2025"/>
      <c r="SHB17" s="2025"/>
      <c r="SHC17" s="2025"/>
      <c r="SHD17" s="2025"/>
      <c r="SHE17" s="2025"/>
      <c r="SHF17" s="2025"/>
      <c r="SHG17" s="2025"/>
      <c r="SHH17" s="2025"/>
      <c r="SHI17" s="2025"/>
      <c r="SHJ17" s="2025"/>
      <c r="SHK17" s="2025"/>
      <c r="SHL17" s="2025"/>
      <c r="SHM17" s="2025"/>
      <c r="SHN17" s="2025"/>
      <c r="SHO17" s="2025"/>
      <c r="SHP17" s="2025"/>
      <c r="SHQ17" s="2025"/>
      <c r="SHR17" s="2025"/>
      <c r="SHS17" s="2025"/>
      <c r="SHT17" s="2025"/>
      <c r="SHU17" s="2025"/>
      <c r="SHV17" s="2025"/>
      <c r="SHW17" s="2025"/>
      <c r="SHX17" s="2025"/>
      <c r="SHY17" s="2025"/>
      <c r="SHZ17" s="2025"/>
      <c r="SIA17" s="2025"/>
      <c r="SIB17" s="2025"/>
      <c r="SIC17" s="2025"/>
      <c r="SID17" s="2025"/>
      <c r="SIE17" s="2025"/>
      <c r="SIF17" s="2025"/>
      <c r="SIG17" s="2025"/>
      <c r="SIH17" s="2025"/>
      <c r="SII17" s="2025"/>
      <c r="SIJ17" s="2025"/>
      <c r="SIK17" s="2025"/>
      <c r="SIL17" s="2025"/>
      <c r="SIM17" s="2025"/>
      <c r="SIN17" s="2025"/>
      <c r="SIO17" s="2025"/>
      <c r="SIP17" s="2025"/>
      <c r="SIQ17" s="2025"/>
      <c r="SIR17" s="2025"/>
      <c r="SIS17" s="2025"/>
      <c r="SIT17" s="2025"/>
      <c r="SIU17" s="2025"/>
      <c r="SIV17" s="2025"/>
      <c r="SIW17" s="2025"/>
      <c r="SIX17" s="2025"/>
      <c r="SIY17" s="2025"/>
      <c r="SIZ17" s="2025"/>
      <c r="SJA17" s="2025"/>
      <c r="SJB17" s="2025"/>
      <c r="SJC17" s="2025"/>
      <c r="SJD17" s="2025"/>
      <c r="SJE17" s="2025"/>
      <c r="SJF17" s="2025"/>
      <c r="SJG17" s="2025"/>
      <c r="SJH17" s="2025"/>
      <c r="SJI17" s="2025"/>
      <c r="SJJ17" s="2025"/>
      <c r="SJK17" s="2025"/>
      <c r="SJL17" s="2025"/>
      <c r="SJM17" s="2025"/>
      <c r="SJN17" s="2025"/>
      <c r="SJO17" s="2025"/>
      <c r="SJP17" s="2025"/>
      <c r="SJQ17" s="2025"/>
      <c r="SJR17" s="2025"/>
      <c r="SJS17" s="2025"/>
      <c r="SJT17" s="2025"/>
      <c r="SJU17" s="2025"/>
      <c r="SJV17" s="2025"/>
      <c r="SJW17" s="2025"/>
      <c r="SJX17" s="2025"/>
      <c r="SJY17" s="2025"/>
      <c r="SJZ17" s="2025"/>
      <c r="SKA17" s="2025"/>
      <c r="SKB17" s="2025"/>
      <c r="SKC17" s="2025"/>
      <c r="SKD17" s="2025"/>
      <c r="SKE17" s="2025"/>
      <c r="SKF17" s="2025"/>
      <c r="SKG17" s="2025"/>
      <c r="SKH17" s="2025"/>
      <c r="SKI17" s="2025"/>
      <c r="SKJ17" s="2025"/>
      <c r="SKK17" s="2025"/>
      <c r="SKL17" s="2025"/>
      <c r="SKM17" s="2025"/>
      <c r="SKN17" s="2025"/>
      <c r="SKO17" s="2025"/>
      <c r="SKP17" s="2025"/>
      <c r="SKQ17" s="2025"/>
      <c r="SKR17" s="2025"/>
      <c r="SKS17" s="2025"/>
      <c r="SKT17" s="2025"/>
      <c r="SKU17" s="2025"/>
      <c r="SKV17" s="2025"/>
      <c r="SKW17" s="2025"/>
      <c r="SKX17" s="2025"/>
      <c r="SKY17" s="2025"/>
      <c r="SKZ17" s="2025"/>
      <c r="SLA17" s="2025"/>
      <c r="SLB17" s="2025"/>
      <c r="SLC17" s="2025"/>
      <c r="SLD17" s="2025"/>
      <c r="SLE17" s="2025"/>
      <c r="SLF17" s="2025"/>
      <c r="SLG17" s="2025"/>
      <c r="SLH17" s="2025"/>
      <c r="SLI17" s="2025"/>
      <c r="SLJ17" s="2025"/>
      <c r="SLK17" s="2025"/>
      <c r="SLL17" s="2025"/>
      <c r="SLM17" s="2025"/>
      <c r="SLN17" s="2025"/>
      <c r="SLO17" s="2025"/>
      <c r="SLP17" s="2025"/>
      <c r="SLQ17" s="2025"/>
      <c r="SLR17" s="2025"/>
      <c r="SLS17" s="2025"/>
      <c r="SLT17" s="2025"/>
      <c r="SLU17" s="2025"/>
      <c r="SLV17" s="2025"/>
      <c r="SLW17" s="2025"/>
      <c r="SLX17" s="2025"/>
      <c r="SLY17" s="2025"/>
      <c r="SLZ17" s="2025"/>
      <c r="SMA17" s="2025"/>
      <c r="SMB17" s="2025"/>
      <c r="SMC17" s="2025"/>
      <c r="SMD17" s="2025"/>
      <c r="SME17" s="2025"/>
      <c r="SMF17" s="2025"/>
      <c r="SMG17" s="2025"/>
      <c r="SMH17" s="2025"/>
      <c r="SMI17" s="2025"/>
      <c r="SMJ17" s="2025"/>
      <c r="SMK17" s="2025"/>
      <c r="SML17" s="2025"/>
      <c r="SMM17" s="2025"/>
      <c r="SMN17" s="2025"/>
      <c r="SMO17" s="2025"/>
      <c r="SMP17" s="2025"/>
      <c r="SMQ17" s="2025"/>
      <c r="SMR17" s="2025"/>
      <c r="SMS17" s="2025"/>
      <c r="SMT17" s="2025"/>
      <c r="SMU17" s="2025"/>
      <c r="SMV17" s="2025"/>
      <c r="SMW17" s="2025"/>
      <c r="SMX17" s="2025"/>
      <c r="SMY17" s="2025"/>
      <c r="SMZ17" s="2025"/>
      <c r="SNA17" s="2025"/>
      <c r="SNB17" s="2025"/>
      <c r="SNC17" s="2025"/>
      <c r="SND17" s="2025"/>
      <c r="SNE17" s="2025"/>
      <c r="SNF17" s="2025"/>
      <c r="SNG17" s="2025"/>
      <c r="SNH17" s="2025"/>
      <c r="SNI17" s="2025"/>
      <c r="SNJ17" s="2025"/>
      <c r="SNK17" s="2025"/>
      <c r="SNL17" s="2025"/>
      <c r="SNM17" s="2025"/>
      <c r="SNN17" s="2025"/>
      <c r="SNO17" s="2025"/>
      <c r="SNP17" s="2025"/>
      <c r="SNQ17" s="2025"/>
      <c r="SNR17" s="2025"/>
      <c r="SNS17" s="2025"/>
      <c r="SNT17" s="2025"/>
      <c r="SNU17" s="2025"/>
      <c r="SNV17" s="2025"/>
      <c r="SNW17" s="2025"/>
      <c r="SNX17" s="2025"/>
      <c r="SNY17" s="2025"/>
      <c r="SNZ17" s="2025"/>
      <c r="SOA17" s="2025"/>
      <c r="SOB17" s="2025"/>
      <c r="SOC17" s="2025"/>
      <c r="SOD17" s="2025"/>
      <c r="SOE17" s="2025"/>
      <c r="SOF17" s="2025"/>
      <c r="SOG17" s="2025"/>
      <c r="SOH17" s="2025"/>
      <c r="SOI17" s="2025"/>
      <c r="SOJ17" s="2025"/>
      <c r="SOK17" s="2025"/>
      <c r="SOL17" s="2025"/>
      <c r="SOM17" s="2025"/>
      <c r="SON17" s="2025"/>
      <c r="SOO17" s="2025"/>
      <c r="SOP17" s="2025"/>
      <c r="SOQ17" s="2025"/>
      <c r="SOR17" s="2025"/>
      <c r="SOS17" s="2025"/>
      <c r="SOT17" s="2025"/>
      <c r="SOU17" s="2025"/>
      <c r="SOV17" s="2025"/>
      <c r="SOW17" s="2025"/>
      <c r="SOX17" s="2025"/>
      <c r="SOY17" s="2025"/>
      <c r="SOZ17" s="2025"/>
      <c r="SPA17" s="2025"/>
      <c r="SPB17" s="2025"/>
      <c r="SPC17" s="2025"/>
      <c r="SPD17" s="2025"/>
      <c r="SPE17" s="2025"/>
      <c r="SPF17" s="2025"/>
      <c r="SPG17" s="2025"/>
      <c r="SPH17" s="2025"/>
      <c r="SPI17" s="2025"/>
      <c r="SPJ17" s="2025"/>
      <c r="SPK17" s="2025"/>
      <c r="SPL17" s="2025"/>
      <c r="SPM17" s="2025"/>
      <c r="SPN17" s="2025"/>
      <c r="SPO17" s="2025"/>
      <c r="SPP17" s="2025"/>
      <c r="SPQ17" s="2025"/>
      <c r="SPR17" s="2025"/>
      <c r="SPS17" s="2025"/>
      <c r="SPT17" s="2025"/>
      <c r="SPU17" s="2025"/>
      <c r="SPV17" s="2025"/>
      <c r="SPW17" s="2025"/>
      <c r="SPX17" s="2025"/>
      <c r="SPY17" s="2025"/>
      <c r="SPZ17" s="2025"/>
      <c r="SQA17" s="2025"/>
      <c r="SQB17" s="2025"/>
      <c r="SQC17" s="2025"/>
      <c r="SQD17" s="2025"/>
      <c r="SQE17" s="2025"/>
      <c r="SQF17" s="2025"/>
      <c r="SQG17" s="2025"/>
      <c r="SQH17" s="2025"/>
      <c r="SQI17" s="2025"/>
      <c r="SQJ17" s="2025"/>
      <c r="SQK17" s="2025"/>
      <c r="SQL17" s="2025"/>
      <c r="SQM17" s="2025"/>
      <c r="SQN17" s="2025"/>
      <c r="SQO17" s="2025"/>
      <c r="SQP17" s="2025"/>
      <c r="SQQ17" s="2025"/>
      <c r="SQR17" s="2025"/>
      <c r="SQS17" s="2025"/>
      <c r="SQT17" s="2025"/>
      <c r="SQU17" s="2025"/>
      <c r="SQV17" s="2025"/>
      <c r="SQW17" s="2025"/>
      <c r="SQX17" s="2025"/>
      <c r="SQY17" s="2025"/>
      <c r="SQZ17" s="2025"/>
      <c r="SRA17" s="2025"/>
      <c r="SRB17" s="2025"/>
      <c r="SRC17" s="2025"/>
      <c r="SRD17" s="2025"/>
      <c r="SRE17" s="2025"/>
      <c r="SRF17" s="2025"/>
      <c r="SRG17" s="2025"/>
      <c r="SRH17" s="2025"/>
      <c r="SRI17" s="2025"/>
      <c r="SRJ17" s="2025"/>
      <c r="SRK17" s="2025"/>
      <c r="SRL17" s="2025"/>
      <c r="SRM17" s="2025"/>
      <c r="SRN17" s="2025"/>
      <c r="SRO17" s="2025"/>
      <c r="SRP17" s="2025"/>
      <c r="SRQ17" s="2025"/>
      <c r="SRR17" s="2025"/>
      <c r="SRS17" s="2025"/>
      <c r="SRT17" s="2025"/>
      <c r="SRU17" s="2025"/>
      <c r="SRV17" s="2025"/>
      <c r="SRW17" s="2025"/>
      <c r="SRX17" s="2025"/>
      <c r="SRY17" s="2025"/>
      <c r="SRZ17" s="2025"/>
      <c r="SSA17" s="2025"/>
      <c r="SSB17" s="2025"/>
      <c r="SSC17" s="2025"/>
      <c r="SSD17" s="2025"/>
      <c r="SSE17" s="2025"/>
      <c r="SSF17" s="2025"/>
      <c r="SSG17" s="2025"/>
      <c r="SSH17" s="2025"/>
      <c r="SSI17" s="2025"/>
      <c r="SSJ17" s="2025"/>
      <c r="SSK17" s="2025"/>
      <c r="SSL17" s="2025"/>
      <c r="SSM17" s="2025"/>
      <c r="SSN17" s="2025"/>
      <c r="SSO17" s="2025"/>
      <c r="SSP17" s="2025"/>
      <c r="SSQ17" s="2025"/>
      <c r="SSR17" s="2025"/>
      <c r="SSS17" s="2025"/>
      <c r="SST17" s="2025"/>
      <c r="SSU17" s="2025"/>
      <c r="SSV17" s="2025"/>
      <c r="SSW17" s="2025"/>
      <c r="SSX17" s="2025"/>
      <c r="SSY17" s="2025"/>
      <c r="SSZ17" s="2025"/>
      <c r="STA17" s="2025"/>
      <c r="STB17" s="2025"/>
      <c r="STC17" s="2025"/>
      <c r="STD17" s="2025"/>
      <c r="STE17" s="2025"/>
      <c r="STF17" s="2025"/>
      <c r="STG17" s="2025"/>
      <c r="STH17" s="2025"/>
      <c r="STI17" s="2025"/>
      <c r="STJ17" s="2025"/>
      <c r="STK17" s="2025"/>
      <c r="STL17" s="2025"/>
      <c r="STM17" s="2025"/>
      <c r="STN17" s="2025"/>
      <c r="STO17" s="2025"/>
      <c r="STP17" s="2025"/>
      <c r="STQ17" s="2025"/>
      <c r="STR17" s="2025"/>
      <c r="STS17" s="2025"/>
      <c r="STT17" s="2025"/>
      <c r="STU17" s="2025"/>
      <c r="STV17" s="2025"/>
      <c r="STW17" s="2025"/>
      <c r="STX17" s="2025"/>
      <c r="STY17" s="2025"/>
      <c r="STZ17" s="2025"/>
      <c r="SUA17" s="2025"/>
      <c r="SUB17" s="2025"/>
      <c r="SUC17" s="2025"/>
      <c r="SUD17" s="2025"/>
      <c r="SUE17" s="2025"/>
      <c r="SUF17" s="2025"/>
      <c r="SUG17" s="2025"/>
      <c r="SUH17" s="2025"/>
      <c r="SUI17" s="2025"/>
      <c r="SUJ17" s="2025"/>
      <c r="SUK17" s="2025"/>
      <c r="SUL17" s="2025"/>
      <c r="SUM17" s="2025"/>
      <c r="SUN17" s="2025"/>
      <c r="SUO17" s="2025"/>
      <c r="SUP17" s="2025"/>
      <c r="SUQ17" s="2025"/>
      <c r="SUR17" s="2025"/>
      <c r="SUS17" s="2025"/>
      <c r="SUT17" s="2025"/>
      <c r="SUU17" s="2025"/>
      <c r="SUV17" s="2025"/>
      <c r="SUW17" s="2025"/>
      <c r="SUX17" s="2025"/>
      <c r="SUY17" s="2025"/>
      <c r="SUZ17" s="2025"/>
      <c r="SVA17" s="2025"/>
      <c r="SVB17" s="2025"/>
      <c r="SVC17" s="2025"/>
      <c r="SVD17" s="2025"/>
      <c r="SVE17" s="2025"/>
      <c r="SVF17" s="2025"/>
      <c r="SVG17" s="2025"/>
      <c r="SVH17" s="2025"/>
      <c r="SVI17" s="2025"/>
      <c r="SVJ17" s="2025"/>
      <c r="SVK17" s="2025"/>
      <c r="SVL17" s="2025"/>
      <c r="SVM17" s="2025"/>
      <c r="SVN17" s="2025"/>
      <c r="SVO17" s="2025"/>
      <c r="SVP17" s="2025"/>
      <c r="SVQ17" s="2025"/>
      <c r="SVR17" s="2025"/>
      <c r="SVS17" s="2025"/>
      <c r="SVT17" s="2025"/>
      <c r="SVU17" s="2025"/>
      <c r="SVV17" s="2025"/>
      <c r="SVW17" s="2025"/>
      <c r="SVX17" s="2025"/>
      <c r="SVY17" s="2025"/>
      <c r="SVZ17" s="2025"/>
      <c r="SWA17" s="2025"/>
      <c r="SWB17" s="2025"/>
      <c r="SWC17" s="2025"/>
      <c r="SWD17" s="2025"/>
      <c r="SWE17" s="2025"/>
      <c r="SWF17" s="2025"/>
      <c r="SWG17" s="2025"/>
      <c r="SWH17" s="2025"/>
      <c r="SWI17" s="2025"/>
      <c r="SWJ17" s="2025"/>
      <c r="SWK17" s="2025"/>
      <c r="SWL17" s="2025"/>
      <c r="SWM17" s="2025"/>
      <c r="SWN17" s="2025"/>
      <c r="SWO17" s="2025"/>
      <c r="SWP17" s="2025"/>
      <c r="SWQ17" s="2025"/>
      <c r="SWR17" s="2025"/>
      <c r="SWS17" s="2025"/>
      <c r="SWT17" s="2025"/>
      <c r="SWU17" s="2025"/>
      <c r="SWV17" s="2025"/>
      <c r="SWW17" s="2025"/>
      <c r="SWX17" s="2025"/>
      <c r="SWY17" s="2025"/>
      <c r="SWZ17" s="2025"/>
      <c r="SXA17" s="2025"/>
      <c r="SXB17" s="2025"/>
      <c r="SXC17" s="2025"/>
      <c r="SXD17" s="2025"/>
      <c r="SXE17" s="2025"/>
      <c r="SXF17" s="2025"/>
      <c r="SXG17" s="2025"/>
      <c r="SXH17" s="2025"/>
      <c r="SXI17" s="2025"/>
      <c r="SXJ17" s="2025"/>
      <c r="SXK17" s="2025"/>
      <c r="SXL17" s="2025"/>
      <c r="SXM17" s="2025"/>
      <c r="SXN17" s="2025"/>
      <c r="SXO17" s="2025"/>
      <c r="SXP17" s="2025"/>
      <c r="SXQ17" s="2025"/>
      <c r="SXR17" s="2025"/>
      <c r="SXS17" s="2025"/>
      <c r="SXT17" s="2025"/>
      <c r="SXU17" s="2025"/>
      <c r="SXV17" s="2025"/>
      <c r="SXW17" s="2025"/>
      <c r="SXX17" s="2025"/>
      <c r="SXY17" s="2025"/>
      <c r="SXZ17" s="2025"/>
      <c r="SYA17" s="2025"/>
      <c r="SYB17" s="2025"/>
      <c r="SYC17" s="2025"/>
      <c r="SYD17" s="2025"/>
      <c r="SYE17" s="2025"/>
      <c r="SYF17" s="2025"/>
      <c r="SYG17" s="2025"/>
      <c r="SYH17" s="2025"/>
      <c r="SYI17" s="2025"/>
      <c r="SYJ17" s="2025"/>
      <c r="SYK17" s="2025"/>
      <c r="SYL17" s="2025"/>
      <c r="SYM17" s="2025"/>
      <c r="SYN17" s="2025"/>
      <c r="SYO17" s="2025"/>
      <c r="SYP17" s="2025"/>
      <c r="SYQ17" s="2025"/>
      <c r="SYR17" s="2025"/>
      <c r="SYS17" s="2025"/>
      <c r="SYT17" s="2025"/>
      <c r="SYU17" s="2025"/>
      <c r="SYV17" s="2025"/>
      <c r="SYW17" s="2025"/>
      <c r="SYX17" s="2025"/>
      <c r="SYY17" s="2025"/>
      <c r="SYZ17" s="2025"/>
      <c r="SZA17" s="2025"/>
      <c r="SZB17" s="2025"/>
      <c r="SZC17" s="2025"/>
      <c r="SZD17" s="2025"/>
      <c r="SZE17" s="2025"/>
      <c r="SZF17" s="2025"/>
      <c r="SZG17" s="2025"/>
      <c r="SZH17" s="2025"/>
      <c r="SZI17" s="2025"/>
      <c r="SZJ17" s="2025"/>
      <c r="SZK17" s="2025"/>
      <c r="SZL17" s="2025"/>
      <c r="SZM17" s="2025"/>
      <c r="SZN17" s="2025"/>
      <c r="SZO17" s="2025"/>
      <c r="SZP17" s="2025"/>
      <c r="SZQ17" s="2025"/>
      <c r="SZR17" s="2025"/>
      <c r="SZS17" s="2025"/>
      <c r="SZT17" s="2025"/>
      <c r="SZU17" s="2025"/>
      <c r="SZV17" s="2025"/>
      <c r="SZW17" s="2025"/>
      <c r="SZX17" s="2025"/>
      <c r="SZY17" s="2025"/>
      <c r="SZZ17" s="2025"/>
      <c r="TAA17" s="2025"/>
      <c r="TAB17" s="2025"/>
      <c r="TAC17" s="2025"/>
      <c r="TAD17" s="2025"/>
      <c r="TAE17" s="2025"/>
      <c r="TAF17" s="2025"/>
      <c r="TAG17" s="2025"/>
      <c r="TAH17" s="2025"/>
      <c r="TAI17" s="2025"/>
      <c r="TAJ17" s="2025"/>
      <c r="TAK17" s="2025"/>
      <c r="TAL17" s="2025"/>
      <c r="TAM17" s="2025"/>
      <c r="TAN17" s="2025"/>
      <c r="TAO17" s="2025"/>
      <c r="TAP17" s="2025"/>
      <c r="TAQ17" s="2025"/>
      <c r="TAR17" s="2025"/>
      <c r="TAS17" s="2025"/>
      <c r="TAT17" s="2025"/>
      <c r="TAU17" s="2025"/>
      <c r="TAV17" s="2025"/>
      <c r="TAW17" s="2025"/>
      <c r="TAX17" s="2025"/>
      <c r="TAY17" s="2025"/>
      <c r="TAZ17" s="2025"/>
      <c r="TBA17" s="2025"/>
      <c r="TBB17" s="2025"/>
      <c r="TBC17" s="2025"/>
      <c r="TBD17" s="2025"/>
      <c r="TBE17" s="2025"/>
      <c r="TBF17" s="2025"/>
      <c r="TBG17" s="2025"/>
      <c r="TBH17" s="2025"/>
      <c r="TBI17" s="2025"/>
      <c r="TBJ17" s="2025"/>
      <c r="TBK17" s="2025"/>
      <c r="TBL17" s="2025"/>
      <c r="TBM17" s="2025"/>
      <c r="TBN17" s="2025"/>
      <c r="TBO17" s="2025"/>
      <c r="TBP17" s="2025"/>
      <c r="TBQ17" s="2025"/>
      <c r="TBR17" s="2025"/>
      <c r="TBS17" s="2025"/>
      <c r="TBT17" s="2025"/>
      <c r="TBU17" s="2025"/>
      <c r="TBV17" s="2025"/>
      <c r="TBW17" s="2025"/>
      <c r="TBX17" s="2025"/>
      <c r="TBY17" s="2025"/>
      <c r="TBZ17" s="2025"/>
      <c r="TCA17" s="2025"/>
      <c r="TCB17" s="2025"/>
      <c r="TCC17" s="2025"/>
      <c r="TCD17" s="2025"/>
      <c r="TCE17" s="2025"/>
      <c r="TCF17" s="2025"/>
      <c r="TCG17" s="2025"/>
      <c r="TCH17" s="2025"/>
      <c r="TCI17" s="2025"/>
      <c r="TCJ17" s="2025"/>
      <c r="TCK17" s="2025"/>
      <c r="TCL17" s="2025"/>
      <c r="TCM17" s="2025"/>
      <c r="TCN17" s="2025"/>
      <c r="TCO17" s="2025"/>
      <c r="TCP17" s="2025"/>
      <c r="TCQ17" s="2025"/>
      <c r="TCR17" s="2025"/>
      <c r="TCS17" s="2025"/>
      <c r="TCT17" s="2025"/>
      <c r="TCU17" s="2025"/>
      <c r="TCV17" s="2025"/>
      <c r="TCW17" s="2025"/>
      <c r="TCX17" s="2025"/>
      <c r="TCY17" s="2025"/>
      <c r="TCZ17" s="2025"/>
      <c r="TDA17" s="2025"/>
      <c r="TDB17" s="2025"/>
      <c r="TDC17" s="2025"/>
      <c r="TDD17" s="2025"/>
      <c r="TDE17" s="2025"/>
      <c r="TDF17" s="2025"/>
      <c r="TDG17" s="2025"/>
      <c r="TDH17" s="2025"/>
      <c r="TDI17" s="2025"/>
      <c r="TDJ17" s="2025"/>
      <c r="TDK17" s="2025"/>
      <c r="TDL17" s="2025"/>
      <c r="TDM17" s="2025"/>
      <c r="TDN17" s="2025"/>
      <c r="TDO17" s="2025"/>
      <c r="TDP17" s="2025"/>
      <c r="TDQ17" s="2025"/>
      <c r="TDR17" s="2025"/>
      <c r="TDS17" s="2025"/>
      <c r="TDT17" s="2025"/>
      <c r="TDU17" s="2025"/>
      <c r="TDV17" s="2025"/>
      <c r="TDW17" s="2025"/>
      <c r="TDX17" s="2025"/>
      <c r="TDY17" s="2025"/>
      <c r="TDZ17" s="2025"/>
      <c r="TEA17" s="2025"/>
      <c r="TEB17" s="2025"/>
      <c r="TEC17" s="2025"/>
      <c r="TED17" s="2025"/>
      <c r="TEE17" s="2025"/>
      <c r="TEF17" s="2025"/>
      <c r="TEG17" s="2025"/>
      <c r="TEH17" s="2025"/>
      <c r="TEI17" s="2025"/>
      <c r="TEJ17" s="2025"/>
      <c r="TEK17" s="2025"/>
      <c r="TEL17" s="2025"/>
      <c r="TEM17" s="2025"/>
      <c r="TEN17" s="2025"/>
      <c r="TEO17" s="2025"/>
      <c r="TEP17" s="2025"/>
      <c r="TEQ17" s="2025"/>
      <c r="TER17" s="2025"/>
      <c r="TES17" s="2025"/>
      <c r="TET17" s="2025"/>
      <c r="TEU17" s="2025"/>
      <c r="TEV17" s="2025"/>
      <c r="TEW17" s="2025"/>
      <c r="TEX17" s="2025"/>
      <c r="TEY17" s="2025"/>
      <c r="TEZ17" s="2025"/>
      <c r="TFA17" s="2025"/>
      <c r="TFB17" s="2025"/>
      <c r="TFC17" s="2025"/>
      <c r="TFD17" s="2025"/>
      <c r="TFE17" s="2025"/>
      <c r="TFF17" s="2025"/>
      <c r="TFG17" s="2025"/>
      <c r="TFH17" s="2025"/>
      <c r="TFI17" s="2025"/>
      <c r="TFJ17" s="2025"/>
      <c r="TFK17" s="2025"/>
      <c r="TFL17" s="2025"/>
      <c r="TFM17" s="2025"/>
      <c r="TFN17" s="2025"/>
      <c r="TFO17" s="2025"/>
      <c r="TFP17" s="2025"/>
      <c r="TFQ17" s="2025"/>
      <c r="TFR17" s="2025"/>
      <c r="TFS17" s="2025"/>
      <c r="TFT17" s="2025"/>
      <c r="TFU17" s="2025"/>
      <c r="TFV17" s="2025"/>
      <c r="TFW17" s="2025"/>
      <c r="TFX17" s="2025"/>
      <c r="TFY17" s="2025"/>
      <c r="TFZ17" s="2025"/>
      <c r="TGA17" s="2025"/>
      <c r="TGB17" s="2025"/>
      <c r="TGC17" s="2025"/>
      <c r="TGD17" s="2025"/>
      <c r="TGE17" s="2025"/>
      <c r="TGF17" s="2025"/>
      <c r="TGG17" s="2025"/>
      <c r="TGH17" s="2025"/>
      <c r="TGI17" s="2025"/>
      <c r="TGJ17" s="2025"/>
      <c r="TGK17" s="2025"/>
      <c r="TGL17" s="2025"/>
      <c r="TGM17" s="2025"/>
      <c r="TGN17" s="2025"/>
      <c r="TGO17" s="2025"/>
      <c r="TGP17" s="2025"/>
      <c r="TGQ17" s="2025"/>
      <c r="TGR17" s="2025"/>
      <c r="TGS17" s="2025"/>
      <c r="TGT17" s="2025"/>
      <c r="TGU17" s="2025"/>
      <c r="TGV17" s="2025"/>
      <c r="TGW17" s="2025"/>
      <c r="TGX17" s="2025"/>
      <c r="TGY17" s="2025"/>
      <c r="TGZ17" s="2025"/>
      <c r="THA17" s="2025"/>
      <c r="THB17" s="2025"/>
      <c r="THC17" s="2025"/>
      <c r="THD17" s="2025"/>
      <c r="THE17" s="2025"/>
      <c r="THF17" s="2025"/>
      <c r="THG17" s="2025"/>
      <c r="THH17" s="2025"/>
      <c r="THI17" s="2025"/>
      <c r="THJ17" s="2025"/>
      <c r="THK17" s="2025"/>
      <c r="THL17" s="2025"/>
      <c r="THM17" s="2025"/>
      <c r="THN17" s="2025"/>
      <c r="THO17" s="2025"/>
      <c r="THP17" s="2025"/>
      <c r="THQ17" s="2025"/>
      <c r="THR17" s="2025"/>
      <c r="THS17" s="2025"/>
      <c r="THT17" s="2025"/>
      <c r="THU17" s="2025"/>
      <c r="THV17" s="2025"/>
      <c r="THW17" s="2025"/>
      <c r="THX17" s="2025"/>
      <c r="THY17" s="2025"/>
      <c r="THZ17" s="2025"/>
      <c r="TIA17" s="2025"/>
      <c r="TIB17" s="2025"/>
      <c r="TIC17" s="2025"/>
      <c r="TID17" s="2025"/>
      <c r="TIE17" s="2025"/>
      <c r="TIF17" s="2025"/>
      <c r="TIG17" s="2025"/>
      <c r="TIH17" s="2025"/>
      <c r="TII17" s="2025"/>
      <c r="TIJ17" s="2025"/>
      <c r="TIK17" s="2025"/>
      <c r="TIL17" s="2025"/>
      <c r="TIM17" s="2025"/>
      <c r="TIN17" s="2025"/>
      <c r="TIO17" s="2025"/>
      <c r="TIP17" s="2025"/>
      <c r="TIQ17" s="2025"/>
      <c r="TIR17" s="2025"/>
      <c r="TIS17" s="2025"/>
      <c r="TIT17" s="2025"/>
      <c r="TIU17" s="2025"/>
      <c r="TIV17" s="2025"/>
      <c r="TIW17" s="2025"/>
      <c r="TIX17" s="2025"/>
      <c r="TIY17" s="2025"/>
      <c r="TIZ17" s="2025"/>
      <c r="TJA17" s="2025"/>
      <c r="TJB17" s="2025"/>
      <c r="TJC17" s="2025"/>
      <c r="TJD17" s="2025"/>
      <c r="TJE17" s="2025"/>
      <c r="TJF17" s="2025"/>
      <c r="TJG17" s="2025"/>
      <c r="TJH17" s="2025"/>
      <c r="TJI17" s="2025"/>
      <c r="TJJ17" s="2025"/>
      <c r="TJK17" s="2025"/>
      <c r="TJL17" s="2025"/>
      <c r="TJM17" s="2025"/>
      <c r="TJN17" s="2025"/>
      <c r="TJO17" s="2025"/>
      <c r="TJP17" s="2025"/>
      <c r="TJQ17" s="2025"/>
      <c r="TJR17" s="2025"/>
      <c r="TJS17" s="2025"/>
      <c r="TJT17" s="2025"/>
      <c r="TJU17" s="2025"/>
      <c r="TJV17" s="2025"/>
      <c r="TJW17" s="2025"/>
      <c r="TJX17" s="2025"/>
      <c r="TJY17" s="2025"/>
      <c r="TJZ17" s="2025"/>
      <c r="TKA17" s="2025"/>
      <c r="TKB17" s="2025"/>
      <c r="TKC17" s="2025"/>
      <c r="TKD17" s="2025"/>
      <c r="TKE17" s="2025"/>
      <c r="TKF17" s="2025"/>
      <c r="TKG17" s="2025"/>
      <c r="TKH17" s="2025"/>
      <c r="TKI17" s="2025"/>
      <c r="TKJ17" s="2025"/>
      <c r="TKK17" s="2025"/>
      <c r="TKL17" s="2025"/>
      <c r="TKM17" s="2025"/>
      <c r="TKN17" s="2025"/>
      <c r="TKO17" s="2025"/>
      <c r="TKP17" s="2025"/>
      <c r="TKQ17" s="2025"/>
      <c r="TKR17" s="2025"/>
      <c r="TKS17" s="2025"/>
      <c r="TKT17" s="2025"/>
      <c r="TKU17" s="2025"/>
      <c r="TKV17" s="2025"/>
      <c r="TKW17" s="2025"/>
      <c r="TKX17" s="2025"/>
      <c r="TKY17" s="2025"/>
      <c r="TKZ17" s="2025"/>
      <c r="TLA17" s="2025"/>
      <c r="TLB17" s="2025"/>
      <c r="TLC17" s="2025"/>
      <c r="TLD17" s="2025"/>
      <c r="TLE17" s="2025"/>
      <c r="TLF17" s="2025"/>
      <c r="TLG17" s="2025"/>
      <c r="TLH17" s="2025"/>
      <c r="TLI17" s="2025"/>
      <c r="TLJ17" s="2025"/>
      <c r="TLK17" s="2025"/>
      <c r="TLL17" s="2025"/>
      <c r="TLM17" s="2025"/>
      <c r="TLN17" s="2025"/>
      <c r="TLO17" s="2025"/>
      <c r="TLP17" s="2025"/>
      <c r="TLQ17" s="2025"/>
      <c r="TLR17" s="2025"/>
      <c r="TLS17" s="2025"/>
      <c r="TLT17" s="2025"/>
      <c r="TLU17" s="2025"/>
      <c r="TLV17" s="2025"/>
      <c r="TLW17" s="2025"/>
      <c r="TLX17" s="2025"/>
      <c r="TLY17" s="2025"/>
      <c r="TLZ17" s="2025"/>
      <c r="TMA17" s="2025"/>
      <c r="TMB17" s="2025"/>
      <c r="TMC17" s="2025"/>
      <c r="TMD17" s="2025"/>
      <c r="TME17" s="2025"/>
      <c r="TMF17" s="2025"/>
      <c r="TMG17" s="2025"/>
      <c r="TMH17" s="2025"/>
      <c r="TMI17" s="2025"/>
      <c r="TMJ17" s="2025"/>
      <c r="TMK17" s="2025"/>
      <c r="TML17" s="2025"/>
      <c r="TMM17" s="2025"/>
      <c r="TMN17" s="2025"/>
      <c r="TMO17" s="2025"/>
      <c r="TMP17" s="2025"/>
      <c r="TMQ17" s="2025"/>
      <c r="TMR17" s="2025"/>
      <c r="TMS17" s="2025"/>
      <c r="TMT17" s="2025"/>
      <c r="TMU17" s="2025"/>
      <c r="TMV17" s="2025"/>
      <c r="TMW17" s="2025"/>
      <c r="TMX17" s="2025"/>
      <c r="TMY17" s="2025"/>
      <c r="TMZ17" s="2025"/>
      <c r="TNA17" s="2025"/>
      <c r="TNB17" s="2025"/>
      <c r="TNC17" s="2025"/>
      <c r="TND17" s="2025"/>
      <c r="TNE17" s="2025"/>
      <c r="TNF17" s="2025"/>
      <c r="TNG17" s="2025"/>
      <c r="TNH17" s="2025"/>
      <c r="TNI17" s="2025"/>
      <c r="TNJ17" s="2025"/>
      <c r="TNK17" s="2025"/>
      <c r="TNL17" s="2025"/>
      <c r="TNM17" s="2025"/>
      <c r="TNN17" s="2025"/>
      <c r="TNO17" s="2025"/>
      <c r="TNP17" s="2025"/>
      <c r="TNQ17" s="2025"/>
      <c r="TNR17" s="2025"/>
      <c r="TNS17" s="2025"/>
      <c r="TNT17" s="2025"/>
      <c r="TNU17" s="2025"/>
      <c r="TNV17" s="2025"/>
      <c r="TNW17" s="2025"/>
      <c r="TNX17" s="2025"/>
      <c r="TNY17" s="2025"/>
      <c r="TNZ17" s="2025"/>
      <c r="TOA17" s="2025"/>
      <c r="TOB17" s="2025"/>
      <c r="TOC17" s="2025"/>
      <c r="TOD17" s="2025"/>
      <c r="TOE17" s="2025"/>
      <c r="TOF17" s="2025"/>
      <c r="TOG17" s="2025"/>
      <c r="TOH17" s="2025"/>
      <c r="TOI17" s="2025"/>
      <c r="TOJ17" s="2025"/>
      <c r="TOK17" s="2025"/>
      <c r="TOL17" s="2025"/>
      <c r="TOM17" s="2025"/>
      <c r="TON17" s="2025"/>
      <c r="TOO17" s="2025"/>
      <c r="TOP17" s="2025"/>
      <c r="TOQ17" s="2025"/>
      <c r="TOR17" s="2025"/>
      <c r="TOS17" s="2025"/>
      <c r="TOT17" s="2025"/>
      <c r="TOU17" s="2025"/>
      <c r="TOV17" s="2025"/>
      <c r="TOW17" s="2025"/>
      <c r="TOX17" s="2025"/>
      <c r="TOY17" s="2025"/>
      <c r="TOZ17" s="2025"/>
      <c r="TPA17" s="2025"/>
      <c r="TPB17" s="2025"/>
      <c r="TPC17" s="2025"/>
      <c r="TPD17" s="2025"/>
      <c r="TPE17" s="2025"/>
      <c r="TPF17" s="2025"/>
      <c r="TPG17" s="2025"/>
      <c r="TPH17" s="2025"/>
      <c r="TPI17" s="2025"/>
      <c r="TPJ17" s="2025"/>
      <c r="TPK17" s="2025"/>
      <c r="TPL17" s="2025"/>
      <c r="TPM17" s="2025"/>
      <c r="TPN17" s="2025"/>
      <c r="TPO17" s="2025"/>
      <c r="TPP17" s="2025"/>
      <c r="TPQ17" s="2025"/>
      <c r="TPR17" s="2025"/>
      <c r="TPS17" s="2025"/>
      <c r="TPT17" s="2025"/>
      <c r="TPU17" s="2025"/>
      <c r="TPV17" s="2025"/>
      <c r="TPW17" s="2025"/>
      <c r="TPX17" s="2025"/>
      <c r="TPY17" s="2025"/>
      <c r="TPZ17" s="2025"/>
      <c r="TQA17" s="2025"/>
      <c r="TQB17" s="2025"/>
      <c r="TQC17" s="2025"/>
      <c r="TQD17" s="2025"/>
      <c r="TQE17" s="2025"/>
      <c r="TQF17" s="2025"/>
      <c r="TQG17" s="2025"/>
      <c r="TQH17" s="2025"/>
      <c r="TQI17" s="2025"/>
      <c r="TQJ17" s="2025"/>
      <c r="TQK17" s="2025"/>
      <c r="TQL17" s="2025"/>
      <c r="TQM17" s="2025"/>
      <c r="TQN17" s="2025"/>
      <c r="TQO17" s="2025"/>
      <c r="TQP17" s="2025"/>
      <c r="TQQ17" s="2025"/>
      <c r="TQR17" s="2025"/>
      <c r="TQS17" s="2025"/>
      <c r="TQT17" s="2025"/>
      <c r="TQU17" s="2025"/>
      <c r="TQV17" s="2025"/>
      <c r="TQW17" s="2025"/>
      <c r="TQX17" s="2025"/>
      <c r="TQY17" s="2025"/>
      <c r="TQZ17" s="2025"/>
      <c r="TRA17" s="2025"/>
      <c r="TRB17" s="2025"/>
      <c r="TRC17" s="2025"/>
      <c r="TRD17" s="2025"/>
      <c r="TRE17" s="2025"/>
      <c r="TRF17" s="2025"/>
      <c r="TRG17" s="2025"/>
      <c r="TRH17" s="2025"/>
      <c r="TRI17" s="2025"/>
      <c r="TRJ17" s="2025"/>
      <c r="TRK17" s="2025"/>
      <c r="TRL17" s="2025"/>
      <c r="TRM17" s="2025"/>
      <c r="TRN17" s="2025"/>
      <c r="TRO17" s="2025"/>
      <c r="TRP17" s="2025"/>
      <c r="TRQ17" s="2025"/>
      <c r="TRR17" s="2025"/>
      <c r="TRS17" s="2025"/>
      <c r="TRT17" s="2025"/>
      <c r="TRU17" s="2025"/>
      <c r="TRV17" s="2025"/>
      <c r="TRW17" s="2025"/>
      <c r="TRX17" s="2025"/>
      <c r="TRY17" s="2025"/>
      <c r="TRZ17" s="2025"/>
      <c r="TSA17" s="2025"/>
      <c r="TSB17" s="2025"/>
      <c r="TSC17" s="2025"/>
      <c r="TSD17" s="2025"/>
      <c r="TSE17" s="2025"/>
      <c r="TSF17" s="2025"/>
      <c r="TSG17" s="2025"/>
      <c r="TSH17" s="2025"/>
      <c r="TSI17" s="2025"/>
      <c r="TSJ17" s="2025"/>
      <c r="TSK17" s="2025"/>
      <c r="TSL17" s="2025"/>
      <c r="TSM17" s="2025"/>
      <c r="TSN17" s="2025"/>
      <c r="TSO17" s="2025"/>
      <c r="TSP17" s="2025"/>
      <c r="TSQ17" s="2025"/>
      <c r="TSR17" s="2025"/>
      <c r="TSS17" s="2025"/>
      <c r="TST17" s="2025"/>
      <c r="TSU17" s="2025"/>
      <c r="TSV17" s="2025"/>
      <c r="TSW17" s="2025"/>
      <c r="TSX17" s="2025"/>
      <c r="TSY17" s="2025"/>
      <c r="TSZ17" s="2025"/>
      <c r="TTA17" s="2025"/>
      <c r="TTB17" s="2025"/>
      <c r="TTC17" s="2025"/>
      <c r="TTD17" s="2025"/>
      <c r="TTE17" s="2025"/>
      <c r="TTF17" s="2025"/>
      <c r="TTG17" s="2025"/>
      <c r="TTH17" s="2025"/>
      <c r="TTI17" s="2025"/>
      <c r="TTJ17" s="2025"/>
      <c r="TTK17" s="2025"/>
      <c r="TTL17" s="2025"/>
      <c r="TTM17" s="2025"/>
      <c r="TTN17" s="2025"/>
      <c r="TTO17" s="2025"/>
      <c r="TTP17" s="2025"/>
      <c r="TTQ17" s="2025"/>
      <c r="TTR17" s="2025"/>
      <c r="TTS17" s="2025"/>
      <c r="TTT17" s="2025"/>
      <c r="TTU17" s="2025"/>
      <c r="TTV17" s="2025"/>
      <c r="TTW17" s="2025"/>
      <c r="TTX17" s="2025"/>
      <c r="TTY17" s="2025"/>
      <c r="TTZ17" s="2025"/>
      <c r="TUA17" s="2025"/>
      <c r="TUB17" s="2025"/>
      <c r="TUC17" s="2025"/>
      <c r="TUD17" s="2025"/>
      <c r="TUE17" s="2025"/>
      <c r="TUF17" s="2025"/>
      <c r="TUG17" s="2025"/>
      <c r="TUH17" s="2025"/>
      <c r="TUI17" s="2025"/>
      <c r="TUJ17" s="2025"/>
      <c r="TUK17" s="2025"/>
      <c r="TUL17" s="2025"/>
      <c r="TUM17" s="2025"/>
      <c r="TUN17" s="2025"/>
      <c r="TUO17" s="2025"/>
      <c r="TUP17" s="2025"/>
      <c r="TUQ17" s="2025"/>
      <c r="TUR17" s="2025"/>
      <c r="TUS17" s="2025"/>
      <c r="TUT17" s="2025"/>
      <c r="TUU17" s="2025"/>
      <c r="TUV17" s="2025"/>
      <c r="TUW17" s="2025"/>
      <c r="TUX17" s="2025"/>
      <c r="TUY17" s="2025"/>
      <c r="TUZ17" s="2025"/>
      <c r="TVA17" s="2025"/>
      <c r="TVB17" s="2025"/>
      <c r="TVC17" s="2025"/>
      <c r="TVD17" s="2025"/>
      <c r="TVE17" s="2025"/>
      <c r="TVF17" s="2025"/>
      <c r="TVG17" s="2025"/>
      <c r="TVH17" s="2025"/>
      <c r="TVI17" s="2025"/>
      <c r="TVJ17" s="2025"/>
      <c r="TVK17" s="2025"/>
      <c r="TVL17" s="2025"/>
      <c r="TVM17" s="2025"/>
      <c r="TVN17" s="2025"/>
      <c r="TVO17" s="2025"/>
      <c r="TVP17" s="2025"/>
      <c r="TVQ17" s="2025"/>
      <c r="TVR17" s="2025"/>
      <c r="TVS17" s="2025"/>
      <c r="TVT17" s="2025"/>
      <c r="TVU17" s="2025"/>
      <c r="TVV17" s="2025"/>
      <c r="TVW17" s="2025"/>
      <c r="TVX17" s="2025"/>
      <c r="TVY17" s="2025"/>
      <c r="TVZ17" s="2025"/>
      <c r="TWA17" s="2025"/>
      <c r="TWB17" s="2025"/>
      <c r="TWC17" s="2025"/>
      <c r="TWD17" s="2025"/>
      <c r="TWE17" s="2025"/>
      <c r="TWF17" s="2025"/>
      <c r="TWG17" s="2025"/>
      <c r="TWH17" s="2025"/>
      <c r="TWI17" s="2025"/>
      <c r="TWJ17" s="2025"/>
      <c r="TWK17" s="2025"/>
      <c r="TWL17" s="2025"/>
      <c r="TWM17" s="2025"/>
      <c r="TWN17" s="2025"/>
      <c r="TWO17" s="2025"/>
      <c r="TWP17" s="2025"/>
      <c r="TWQ17" s="2025"/>
      <c r="TWR17" s="2025"/>
      <c r="TWS17" s="2025"/>
      <c r="TWT17" s="2025"/>
      <c r="TWU17" s="2025"/>
      <c r="TWV17" s="2025"/>
      <c r="TWW17" s="2025"/>
      <c r="TWX17" s="2025"/>
      <c r="TWY17" s="2025"/>
      <c r="TWZ17" s="2025"/>
      <c r="TXA17" s="2025"/>
      <c r="TXB17" s="2025"/>
      <c r="TXC17" s="2025"/>
      <c r="TXD17" s="2025"/>
      <c r="TXE17" s="2025"/>
      <c r="TXF17" s="2025"/>
      <c r="TXG17" s="2025"/>
      <c r="TXH17" s="2025"/>
      <c r="TXI17" s="2025"/>
      <c r="TXJ17" s="2025"/>
      <c r="TXK17" s="2025"/>
      <c r="TXL17" s="2025"/>
      <c r="TXM17" s="2025"/>
      <c r="TXN17" s="2025"/>
      <c r="TXO17" s="2025"/>
      <c r="TXP17" s="2025"/>
      <c r="TXQ17" s="2025"/>
      <c r="TXR17" s="2025"/>
      <c r="TXS17" s="2025"/>
      <c r="TXT17" s="2025"/>
      <c r="TXU17" s="2025"/>
      <c r="TXV17" s="2025"/>
      <c r="TXW17" s="2025"/>
      <c r="TXX17" s="2025"/>
      <c r="TXY17" s="2025"/>
      <c r="TXZ17" s="2025"/>
      <c r="TYA17" s="2025"/>
      <c r="TYB17" s="2025"/>
      <c r="TYC17" s="2025"/>
      <c r="TYD17" s="2025"/>
      <c r="TYE17" s="2025"/>
      <c r="TYF17" s="2025"/>
      <c r="TYG17" s="2025"/>
      <c r="TYH17" s="2025"/>
      <c r="TYI17" s="2025"/>
      <c r="TYJ17" s="2025"/>
      <c r="TYK17" s="2025"/>
      <c r="TYL17" s="2025"/>
      <c r="TYM17" s="2025"/>
      <c r="TYN17" s="2025"/>
      <c r="TYO17" s="2025"/>
      <c r="TYP17" s="2025"/>
      <c r="TYQ17" s="2025"/>
      <c r="TYR17" s="2025"/>
      <c r="TYS17" s="2025"/>
      <c r="TYT17" s="2025"/>
      <c r="TYU17" s="2025"/>
      <c r="TYV17" s="2025"/>
      <c r="TYW17" s="2025"/>
      <c r="TYX17" s="2025"/>
      <c r="TYY17" s="2025"/>
      <c r="TYZ17" s="2025"/>
      <c r="TZA17" s="2025"/>
      <c r="TZB17" s="2025"/>
      <c r="TZC17" s="2025"/>
      <c r="TZD17" s="2025"/>
      <c r="TZE17" s="2025"/>
      <c r="TZF17" s="2025"/>
      <c r="TZG17" s="2025"/>
      <c r="TZH17" s="2025"/>
      <c r="TZI17" s="2025"/>
      <c r="TZJ17" s="2025"/>
      <c r="TZK17" s="2025"/>
      <c r="TZL17" s="2025"/>
      <c r="TZM17" s="2025"/>
      <c r="TZN17" s="2025"/>
      <c r="TZO17" s="2025"/>
      <c r="TZP17" s="2025"/>
      <c r="TZQ17" s="2025"/>
      <c r="TZR17" s="2025"/>
      <c r="TZS17" s="2025"/>
      <c r="TZT17" s="2025"/>
      <c r="TZU17" s="2025"/>
      <c r="TZV17" s="2025"/>
      <c r="TZW17" s="2025"/>
      <c r="TZX17" s="2025"/>
      <c r="TZY17" s="2025"/>
      <c r="TZZ17" s="2025"/>
      <c r="UAA17" s="2025"/>
      <c r="UAB17" s="2025"/>
      <c r="UAC17" s="2025"/>
      <c r="UAD17" s="2025"/>
      <c r="UAE17" s="2025"/>
      <c r="UAF17" s="2025"/>
      <c r="UAG17" s="2025"/>
      <c r="UAH17" s="2025"/>
      <c r="UAI17" s="2025"/>
      <c r="UAJ17" s="2025"/>
      <c r="UAK17" s="2025"/>
      <c r="UAL17" s="2025"/>
      <c r="UAM17" s="2025"/>
      <c r="UAN17" s="2025"/>
      <c r="UAO17" s="2025"/>
      <c r="UAP17" s="2025"/>
      <c r="UAQ17" s="2025"/>
      <c r="UAR17" s="2025"/>
      <c r="UAS17" s="2025"/>
      <c r="UAT17" s="2025"/>
      <c r="UAU17" s="2025"/>
      <c r="UAV17" s="2025"/>
      <c r="UAW17" s="2025"/>
      <c r="UAX17" s="2025"/>
      <c r="UAY17" s="2025"/>
      <c r="UAZ17" s="2025"/>
      <c r="UBA17" s="2025"/>
      <c r="UBB17" s="2025"/>
      <c r="UBC17" s="2025"/>
      <c r="UBD17" s="2025"/>
      <c r="UBE17" s="2025"/>
      <c r="UBF17" s="2025"/>
      <c r="UBG17" s="2025"/>
      <c r="UBH17" s="2025"/>
      <c r="UBI17" s="2025"/>
      <c r="UBJ17" s="2025"/>
      <c r="UBK17" s="2025"/>
      <c r="UBL17" s="2025"/>
      <c r="UBM17" s="2025"/>
      <c r="UBN17" s="2025"/>
      <c r="UBO17" s="2025"/>
      <c r="UBP17" s="2025"/>
      <c r="UBQ17" s="2025"/>
      <c r="UBR17" s="2025"/>
      <c r="UBS17" s="2025"/>
      <c r="UBT17" s="2025"/>
      <c r="UBU17" s="2025"/>
      <c r="UBV17" s="2025"/>
      <c r="UBW17" s="2025"/>
      <c r="UBX17" s="2025"/>
      <c r="UBY17" s="2025"/>
      <c r="UBZ17" s="2025"/>
      <c r="UCA17" s="2025"/>
      <c r="UCB17" s="2025"/>
      <c r="UCC17" s="2025"/>
      <c r="UCD17" s="2025"/>
      <c r="UCE17" s="2025"/>
      <c r="UCF17" s="2025"/>
      <c r="UCG17" s="2025"/>
      <c r="UCH17" s="2025"/>
      <c r="UCI17" s="2025"/>
      <c r="UCJ17" s="2025"/>
      <c r="UCK17" s="2025"/>
      <c r="UCL17" s="2025"/>
      <c r="UCM17" s="2025"/>
      <c r="UCN17" s="2025"/>
      <c r="UCO17" s="2025"/>
      <c r="UCP17" s="2025"/>
      <c r="UCQ17" s="2025"/>
      <c r="UCR17" s="2025"/>
      <c r="UCS17" s="2025"/>
      <c r="UCT17" s="2025"/>
      <c r="UCU17" s="2025"/>
      <c r="UCV17" s="2025"/>
      <c r="UCW17" s="2025"/>
      <c r="UCX17" s="2025"/>
      <c r="UCY17" s="2025"/>
      <c r="UCZ17" s="2025"/>
      <c r="UDA17" s="2025"/>
      <c r="UDB17" s="2025"/>
      <c r="UDC17" s="2025"/>
      <c r="UDD17" s="2025"/>
      <c r="UDE17" s="2025"/>
      <c r="UDF17" s="2025"/>
      <c r="UDG17" s="2025"/>
      <c r="UDH17" s="2025"/>
      <c r="UDI17" s="2025"/>
      <c r="UDJ17" s="2025"/>
      <c r="UDK17" s="2025"/>
      <c r="UDL17" s="2025"/>
      <c r="UDM17" s="2025"/>
      <c r="UDN17" s="2025"/>
      <c r="UDO17" s="2025"/>
      <c r="UDP17" s="2025"/>
      <c r="UDQ17" s="2025"/>
      <c r="UDR17" s="2025"/>
      <c r="UDS17" s="2025"/>
      <c r="UDT17" s="2025"/>
      <c r="UDU17" s="2025"/>
      <c r="UDV17" s="2025"/>
      <c r="UDW17" s="2025"/>
      <c r="UDX17" s="2025"/>
      <c r="UDY17" s="2025"/>
      <c r="UDZ17" s="2025"/>
      <c r="UEA17" s="2025"/>
      <c r="UEB17" s="2025"/>
      <c r="UEC17" s="2025"/>
      <c r="UED17" s="2025"/>
      <c r="UEE17" s="2025"/>
      <c r="UEF17" s="2025"/>
      <c r="UEG17" s="2025"/>
      <c r="UEH17" s="2025"/>
      <c r="UEI17" s="2025"/>
      <c r="UEJ17" s="2025"/>
      <c r="UEK17" s="2025"/>
      <c r="UEL17" s="2025"/>
      <c r="UEM17" s="2025"/>
      <c r="UEN17" s="2025"/>
      <c r="UEO17" s="2025"/>
      <c r="UEP17" s="2025"/>
      <c r="UEQ17" s="2025"/>
      <c r="UER17" s="2025"/>
      <c r="UES17" s="2025"/>
      <c r="UET17" s="2025"/>
      <c r="UEU17" s="2025"/>
      <c r="UEV17" s="2025"/>
      <c r="UEW17" s="2025"/>
      <c r="UEX17" s="2025"/>
      <c r="UEY17" s="2025"/>
      <c r="UEZ17" s="2025"/>
      <c r="UFA17" s="2025"/>
      <c r="UFB17" s="2025"/>
      <c r="UFC17" s="2025"/>
      <c r="UFD17" s="2025"/>
      <c r="UFE17" s="2025"/>
      <c r="UFF17" s="2025"/>
      <c r="UFG17" s="2025"/>
      <c r="UFH17" s="2025"/>
      <c r="UFI17" s="2025"/>
      <c r="UFJ17" s="2025"/>
      <c r="UFK17" s="2025"/>
      <c r="UFL17" s="2025"/>
      <c r="UFM17" s="2025"/>
      <c r="UFN17" s="2025"/>
      <c r="UFO17" s="2025"/>
      <c r="UFP17" s="2025"/>
      <c r="UFQ17" s="2025"/>
      <c r="UFR17" s="2025"/>
      <c r="UFS17" s="2025"/>
      <c r="UFT17" s="2025"/>
      <c r="UFU17" s="2025"/>
      <c r="UFV17" s="2025"/>
      <c r="UFW17" s="2025"/>
      <c r="UFX17" s="2025"/>
      <c r="UFY17" s="2025"/>
      <c r="UFZ17" s="2025"/>
      <c r="UGA17" s="2025"/>
      <c r="UGB17" s="2025"/>
      <c r="UGC17" s="2025"/>
      <c r="UGD17" s="2025"/>
      <c r="UGE17" s="2025"/>
      <c r="UGF17" s="2025"/>
      <c r="UGG17" s="2025"/>
      <c r="UGH17" s="2025"/>
      <c r="UGI17" s="2025"/>
      <c r="UGJ17" s="2025"/>
      <c r="UGK17" s="2025"/>
      <c r="UGL17" s="2025"/>
      <c r="UGM17" s="2025"/>
      <c r="UGN17" s="2025"/>
      <c r="UGO17" s="2025"/>
      <c r="UGP17" s="2025"/>
      <c r="UGQ17" s="2025"/>
      <c r="UGR17" s="2025"/>
      <c r="UGS17" s="2025"/>
      <c r="UGT17" s="2025"/>
      <c r="UGU17" s="2025"/>
      <c r="UGV17" s="2025"/>
      <c r="UGW17" s="2025"/>
      <c r="UGX17" s="2025"/>
      <c r="UGY17" s="2025"/>
      <c r="UGZ17" s="2025"/>
      <c r="UHA17" s="2025"/>
      <c r="UHB17" s="2025"/>
      <c r="UHC17" s="2025"/>
      <c r="UHD17" s="2025"/>
      <c r="UHE17" s="2025"/>
      <c r="UHF17" s="2025"/>
      <c r="UHG17" s="2025"/>
      <c r="UHH17" s="2025"/>
      <c r="UHI17" s="2025"/>
      <c r="UHJ17" s="2025"/>
      <c r="UHK17" s="2025"/>
      <c r="UHL17" s="2025"/>
      <c r="UHM17" s="2025"/>
      <c r="UHN17" s="2025"/>
      <c r="UHO17" s="2025"/>
      <c r="UHP17" s="2025"/>
      <c r="UHQ17" s="2025"/>
      <c r="UHR17" s="2025"/>
      <c r="UHS17" s="2025"/>
      <c r="UHT17" s="2025"/>
      <c r="UHU17" s="2025"/>
      <c r="UHV17" s="2025"/>
      <c r="UHW17" s="2025"/>
      <c r="UHX17" s="2025"/>
      <c r="UHY17" s="2025"/>
      <c r="UHZ17" s="2025"/>
      <c r="UIA17" s="2025"/>
      <c r="UIB17" s="2025"/>
      <c r="UIC17" s="2025"/>
      <c r="UID17" s="2025"/>
      <c r="UIE17" s="2025"/>
      <c r="UIF17" s="2025"/>
      <c r="UIG17" s="2025"/>
      <c r="UIH17" s="2025"/>
      <c r="UII17" s="2025"/>
      <c r="UIJ17" s="2025"/>
      <c r="UIK17" s="2025"/>
      <c r="UIL17" s="2025"/>
      <c r="UIM17" s="2025"/>
      <c r="UIN17" s="2025"/>
      <c r="UIO17" s="2025"/>
      <c r="UIP17" s="2025"/>
      <c r="UIQ17" s="2025"/>
      <c r="UIR17" s="2025"/>
      <c r="UIS17" s="2025"/>
      <c r="UIT17" s="2025"/>
      <c r="UIU17" s="2025"/>
      <c r="UIV17" s="2025"/>
      <c r="UIW17" s="2025"/>
      <c r="UIX17" s="2025"/>
      <c r="UIY17" s="2025"/>
      <c r="UIZ17" s="2025"/>
      <c r="UJA17" s="2025"/>
      <c r="UJB17" s="2025"/>
      <c r="UJC17" s="2025"/>
      <c r="UJD17" s="2025"/>
      <c r="UJE17" s="2025"/>
      <c r="UJF17" s="2025"/>
      <c r="UJG17" s="2025"/>
      <c r="UJH17" s="2025"/>
      <c r="UJI17" s="2025"/>
      <c r="UJJ17" s="2025"/>
      <c r="UJK17" s="2025"/>
      <c r="UJL17" s="2025"/>
      <c r="UJM17" s="2025"/>
      <c r="UJN17" s="2025"/>
      <c r="UJO17" s="2025"/>
      <c r="UJP17" s="2025"/>
      <c r="UJQ17" s="2025"/>
      <c r="UJR17" s="2025"/>
      <c r="UJS17" s="2025"/>
      <c r="UJT17" s="2025"/>
      <c r="UJU17" s="2025"/>
      <c r="UJV17" s="2025"/>
      <c r="UJW17" s="2025"/>
      <c r="UJX17" s="2025"/>
      <c r="UJY17" s="2025"/>
      <c r="UJZ17" s="2025"/>
      <c r="UKA17" s="2025"/>
      <c r="UKB17" s="2025"/>
      <c r="UKC17" s="2025"/>
      <c r="UKD17" s="2025"/>
      <c r="UKE17" s="2025"/>
      <c r="UKF17" s="2025"/>
      <c r="UKG17" s="2025"/>
      <c r="UKH17" s="2025"/>
      <c r="UKI17" s="2025"/>
      <c r="UKJ17" s="2025"/>
      <c r="UKK17" s="2025"/>
      <c r="UKL17" s="2025"/>
      <c r="UKM17" s="2025"/>
      <c r="UKN17" s="2025"/>
      <c r="UKO17" s="2025"/>
      <c r="UKP17" s="2025"/>
      <c r="UKQ17" s="2025"/>
      <c r="UKR17" s="2025"/>
      <c r="UKS17" s="2025"/>
      <c r="UKT17" s="2025"/>
      <c r="UKU17" s="2025"/>
      <c r="UKV17" s="2025"/>
      <c r="UKW17" s="2025"/>
      <c r="UKX17" s="2025"/>
      <c r="UKY17" s="2025"/>
      <c r="UKZ17" s="2025"/>
      <c r="ULA17" s="2025"/>
      <c r="ULB17" s="2025"/>
      <c r="ULC17" s="2025"/>
      <c r="ULD17" s="2025"/>
      <c r="ULE17" s="2025"/>
      <c r="ULF17" s="2025"/>
      <c r="ULG17" s="2025"/>
      <c r="ULH17" s="2025"/>
      <c r="ULI17" s="2025"/>
      <c r="ULJ17" s="2025"/>
      <c r="ULK17" s="2025"/>
      <c r="ULL17" s="2025"/>
      <c r="ULM17" s="2025"/>
      <c r="ULN17" s="2025"/>
      <c r="ULO17" s="2025"/>
      <c r="ULP17" s="2025"/>
      <c r="ULQ17" s="2025"/>
      <c r="ULR17" s="2025"/>
      <c r="ULS17" s="2025"/>
      <c r="ULT17" s="2025"/>
      <c r="ULU17" s="2025"/>
      <c r="ULV17" s="2025"/>
      <c r="ULW17" s="2025"/>
      <c r="ULX17" s="2025"/>
      <c r="ULY17" s="2025"/>
      <c r="ULZ17" s="2025"/>
      <c r="UMA17" s="2025"/>
      <c r="UMB17" s="2025"/>
      <c r="UMC17" s="2025"/>
      <c r="UMD17" s="2025"/>
      <c r="UME17" s="2025"/>
      <c r="UMF17" s="2025"/>
      <c r="UMG17" s="2025"/>
      <c r="UMH17" s="2025"/>
      <c r="UMI17" s="2025"/>
      <c r="UMJ17" s="2025"/>
      <c r="UMK17" s="2025"/>
      <c r="UML17" s="2025"/>
      <c r="UMM17" s="2025"/>
      <c r="UMN17" s="2025"/>
      <c r="UMO17" s="2025"/>
      <c r="UMP17" s="2025"/>
      <c r="UMQ17" s="2025"/>
      <c r="UMR17" s="2025"/>
      <c r="UMS17" s="2025"/>
      <c r="UMT17" s="2025"/>
      <c r="UMU17" s="2025"/>
      <c r="UMV17" s="2025"/>
      <c r="UMW17" s="2025"/>
      <c r="UMX17" s="2025"/>
      <c r="UMY17" s="2025"/>
      <c r="UMZ17" s="2025"/>
      <c r="UNA17" s="2025"/>
      <c r="UNB17" s="2025"/>
      <c r="UNC17" s="2025"/>
      <c r="UND17" s="2025"/>
      <c r="UNE17" s="2025"/>
      <c r="UNF17" s="2025"/>
      <c r="UNG17" s="2025"/>
      <c r="UNH17" s="2025"/>
      <c r="UNI17" s="2025"/>
      <c r="UNJ17" s="2025"/>
      <c r="UNK17" s="2025"/>
      <c r="UNL17" s="2025"/>
      <c r="UNM17" s="2025"/>
      <c r="UNN17" s="2025"/>
      <c r="UNO17" s="2025"/>
      <c r="UNP17" s="2025"/>
      <c r="UNQ17" s="2025"/>
      <c r="UNR17" s="2025"/>
      <c r="UNS17" s="2025"/>
      <c r="UNT17" s="2025"/>
      <c r="UNU17" s="2025"/>
      <c r="UNV17" s="2025"/>
      <c r="UNW17" s="2025"/>
      <c r="UNX17" s="2025"/>
      <c r="UNY17" s="2025"/>
      <c r="UNZ17" s="2025"/>
      <c r="UOA17" s="2025"/>
      <c r="UOB17" s="2025"/>
      <c r="UOC17" s="2025"/>
      <c r="UOD17" s="2025"/>
      <c r="UOE17" s="2025"/>
      <c r="UOF17" s="2025"/>
      <c r="UOG17" s="2025"/>
      <c r="UOH17" s="2025"/>
      <c r="UOI17" s="2025"/>
      <c r="UOJ17" s="2025"/>
      <c r="UOK17" s="2025"/>
      <c r="UOL17" s="2025"/>
      <c r="UOM17" s="2025"/>
      <c r="UON17" s="2025"/>
      <c r="UOO17" s="2025"/>
      <c r="UOP17" s="2025"/>
      <c r="UOQ17" s="2025"/>
      <c r="UOR17" s="2025"/>
      <c r="UOS17" s="2025"/>
      <c r="UOT17" s="2025"/>
      <c r="UOU17" s="2025"/>
      <c r="UOV17" s="2025"/>
      <c r="UOW17" s="2025"/>
      <c r="UOX17" s="2025"/>
      <c r="UOY17" s="2025"/>
      <c r="UOZ17" s="2025"/>
      <c r="UPA17" s="2025"/>
      <c r="UPB17" s="2025"/>
      <c r="UPC17" s="2025"/>
      <c r="UPD17" s="2025"/>
      <c r="UPE17" s="2025"/>
      <c r="UPF17" s="2025"/>
      <c r="UPG17" s="2025"/>
      <c r="UPH17" s="2025"/>
      <c r="UPI17" s="2025"/>
      <c r="UPJ17" s="2025"/>
      <c r="UPK17" s="2025"/>
      <c r="UPL17" s="2025"/>
      <c r="UPM17" s="2025"/>
      <c r="UPN17" s="2025"/>
      <c r="UPO17" s="2025"/>
      <c r="UPP17" s="2025"/>
      <c r="UPQ17" s="2025"/>
      <c r="UPR17" s="2025"/>
      <c r="UPS17" s="2025"/>
      <c r="UPT17" s="2025"/>
      <c r="UPU17" s="2025"/>
      <c r="UPV17" s="2025"/>
      <c r="UPW17" s="2025"/>
      <c r="UPX17" s="2025"/>
      <c r="UPY17" s="2025"/>
      <c r="UPZ17" s="2025"/>
      <c r="UQA17" s="2025"/>
      <c r="UQB17" s="2025"/>
      <c r="UQC17" s="2025"/>
      <c r="UQD17" s="2025"/>
      <c r="UQE17" s="2025"/>
      <c r="UQF17" s="2025"/>
      <c r="UQG17" s="2025"/>
      <c r="UQH17" s="2025"/>
      <c r="UQI17" s="2025"/>
      <c r="UQJ17" s="2025"/>
      <c r="UQK17" s="2025"/>
      <c r="UQL17" s="2025"/>
      <c r="UQM17" s="2025"/>
      <c r="UQN17" s="2025"/>
      <c r="UQO17" s="2025"/>
      <c r="UQP17" s="2025"/>
      <c r="UQQ17" s="2025"/>
      <c r="UQR17" s="2025"/>
      <c r="UQS17" s="2025"/>
      <c r="UQT17" s="2025"/>
      <c r="UQU17" s="2025"/>
      <c r="UQV17" s="2025"/>
      <c r="UQW17" s="2025"/>
      <c r="UQX17" s="2025"/>
      <c r="UQY17" s="2025"/>
      <c r="UQZ17" s="2025"/>
      <c r="URA17" s="2025"/>
      <c r="URB17" s="2025"/>
      <c r="URC17" s="2025"/>
      <c r="URD17" s="2025"/>
      <c r="URE17" s="2025"/>
      <c r="URF17" s="2025"/>
      <c r="URG17" s="2025"/>
      <c r="URH17" s="2025"/>
      <c r="URI17" s="2025"/>
      <c r="URJ17" s="2025"/>
      <c r="URK17" s="2025"/>
      <c r="URL17" s="2025"/>
      <c r="URM17" s="2025"/>
      <c r="URN17" s="2025"/>
      <c r="URO17" s="2025"/>
      <c r="URP17" s="2025"/>
      <c r="URQ17" s="2025"/>
      <c r="URR17" s="2025"/>
      <c r="URS17" s="2025"/>
      <c r="URT17" s="2025"/>
      <c r="URU17" s="2025"/>
      <c r="URV17" s="2025"/>
      <c r="URW17" s="2025"/>
      <c r="URX17" s="2025"/>
      <c r="URY17" s="2025"/>
      <c r="URZ17" s="2025"/>
      <c r="USA17" s="2025"/>
      <c r="USB17" s="2025"/>
      <c r="USC17" s="2025"/>
      <c r="USD17" s="2025"/>
      <c r="USE17" s="2025"/>
      <c r="USF17" s="2025"/>
      <c r="USG17" s="2025"/>
      <c r="USH17" s="2025"/>
      <c r="USI17" s="2025"/>
      <c r="USJ17" s="2025"/>
      <c r="USK17" s="2025"/>
      <c r="USL17" s="2025"/>
      <c r="USM17" s="2025"/>
      <c r="USN17" s="2025"/>
      <c r="USO17" s="2025"/>
      <c r="USP17" s="2025"/>
      <c r="USQ17" s="2025"/>
      <c r="USR17" s="2025"/>
      <c r="USS17" s="2025"/>
      <c r="UST17" s="2025"/>
      <c r="USU17" s="2025"/>
      <c r="USV17" s="2025"/>
      <c r="USW17" s="2025"/>
      <c r="USX17" s="2025"/>
      <c r="USY17" s="2025"/>
      <c r="USZ17" s="2025"/>
      <c r="UTA17" s="2025"/>
      <c r="UTB17" s="2025"/>
      <c r="UTC17" s="2025"/>
      <c r="UTD17" s="2025"/>
      <c r="UTE17" s="2025"/>
      <c r="UTF17" s="2025"/>
      <c r="UTG17" s="2025"/>
      <c r="UTH17" s="2025"/>
      <c r="UTI17" s="2025"/>
      <c r="UTJ17" s="2025"/>
      <c r="UTK17" s="2025"/>
      <c r="UTL17" s="2025"/>
      <c r="UTM17" s="2025"/>
      <c r="UTN17" s="2025"/>
      <c r="UTO17" s="2025"/>
      <c r="UTP17" s="2025"/>
      <c r="UTQ17" s="2025"/>
      <c r="UTR17" s="2025"/>
      <c r="UTS17" s="2025"/>
      <c r="UTT17" s="2025"/>
      <c r="UTU17" s="2025"/>
      <c r="UTV17" s="2025"/>
      <c r="UTW17" s="2025"/>
      <c r="UTX17" s="2025"/>
      <c r="UTY17" s="2025"/>
      <c r="UTZ17" s="2025"/>
      <c r="UUA17" s="2025"/>
      <c r="UUB17" s="2025"/>
      <c r="UUC17" s="2025"/>
      <c r="UUD17" s="2025"/>
      <c r="UUE17" s="2025"/>
      <c r="UUF17" s="2025"/>
      <c r="UUG17" s="2025"/>
      <c r="UUH17" s="2025"/>
      <c r="UUI17" s="2025"/>
      <c r="UUJ17" s="2025"/>
      <c r="UUK17" s="2025"/>
      <c r="UUL17" s="2025"/>
      <c r="UUM17" s="2025"/>
      <c r="UUN17" s="2025"/>
      <c r="UUO17" s="2025"/>
      <c r="UUP17" s="2025"/>
      <c r="UUQ17" s="2025"/>
      <c r="UUR17" s="2025"/>
      <c r="UUS17" s="2025"/>
      <c r="UUT17" s="2025"/>
      <c r="UUU17" s="2025"/>
      <c r="UUV17" s="2025"/>
      <c r="UUW17" s="2025"/>
      <c r="UUX17" s="2025"/>
      <c r="UUY17" s="2025"/>
      <c r="UUZ17" s="2025"/>
      <c r="UVA17" s="2025"/>
      <c r="UVB17" s="2025"/>
      <c r="UVC17" s="2025"/>
      <c r="UVD17" s="2025"/>
      <c r="UVE17" s="2025"/>
      <c r="UVF17" s="2025"/>
      <c r="UVG17" s="2025"/>
      <c r="UVH17" s="2025"/>
      <c r="UVI17" s="2025"/>
      <c r="UVJ17" s="2025"/>
      <c r="UVK17" s="2025"/>
      <c r="UVL17" s="2025"/>
      <c r="UVM17" s="2025"/>
      <c r="UVN17" s="2025"/>
      <c r="UVO17" s="2025"/>
      <c r="UVP17" s="2025"/>
      <c r="UVQ17" s="2025"/>
      <c r="UVR17" s="2025"/>
      <c r="UVS17" s="2025"/>
      <c r="UVT17" s="2025"/>
      <c r="UVU17" s="2025"/>
      <c r="UVV17" s="2025"/>
      <c r="UVW17" s="2025"/>
      <c r="UVX17" s="2025"/>
      <c r="UVY17" s="2025"/>
      <c r="UVZ17" s="2025"/>
      <c r="UWA17" s="2025"/>
      <c r="UWB17" s="2025"/>
      <c r="UWC17" s="2025"/>
      <c r="UWD17" s="2025"/>
      <c r="UWE17" s="2025"/>
      <c r="UWF17" s="2025"/>
      <c r="UWG17" s="2025"/>
      <c r="UWH17" s="2025"/>
      <c r="UWI17" s="2025"/>
      <c r="UWJ17" s="2025"/>
      <c r="UWK17" s="2025"/>
      <c r="UWL17" s="2025"/>
      <c r="UWM17" s="2025"/>
      <c r="UWN17" s="2025"/>
      <c r="UWO17" s="2025"/>
      <c r="UWP17" s="2025"/>
      <c r="UWQ17" s="2025"/>
      <c r="UWR17" s="2025"/>
      <c r="UWS17" s="2025"/>
      <c r="UWT17" s="2025"/>
      <c r="UWU17" s="2025"/>
      <c r="UWV17" s="2025"/>
      <c r="UWW17" s="2025"/>
      <c r="UWX17" s="2025"/>
      <c r="UWY17" s="2025"/>
      <c r="UWZ17" s="2025"/>
      <c r="UXA17" s="2025"/>
      <c r="UXB17" s="2025"/>
      <c r="UXC17" s="2025"/>
      <c r="UXD17" s="2025"/>
      <c r="UXE17" s="2025"/>
      <c r="UXF17" s="2025"/>
      <c r="UXG17" s="2025"/>
      <c r="UXH17" s="2025"/>
      <c r="UXI17" s="2025"/>
      <c r="UXJ17" s="2025"/>
      <c r="UXK17" s="2025"/>
      <c r="UXL17" s="2025"/>
      <c r="UXM17" s="2025"/>
      <c r="UXN17" s="2025"/>
      <c r="UXO17" s="2025"/>
      <c r="UXP17" s="2025"/>
      <c r="UXQ17" s="2025"/>
      <c r="UXR17" s="2025"/>
      <c r="UXS17" s="2025"/>
      <c r="UXT17" s="2025"/>
      <c r="UXU17" s="2025"/>
      <c r="UXV17" s="2025"/>
      <c r="UXW17" s="2025"/>
      <c r="UXX17" s="2025"/>
      <c r="UXY17" s="2025"/>
      <c r="UXZ17" s="2025"/>
      <c r="UYA17" s="2025"/>
      <c r="UYB17" s="2025"/>
      <c r="UYC17" s="2025"/>
      <c r="UYD17" s="2025"/>
      <c r="UYE17" s="2025"/>
      <c r="UYF17" s="2025"/>
      <c r="UYG17" s="2025"/>
      <c r="UYH17" s="2025"/>
      <c r="UYI17" s="2025"/>
      <c r="UYJ17" s="2025"/>
      <c r="UYK17" s="2025"/>
      <c r="UYL17" s="2025"/>
      <c r="UYM17" s="2025"/>
      <c r="UYN17" s="2025"/>
      <c r="UYO17" s="2025"/>
      <c r="UYP17" s="2025"/>
      <c r="UYQ17" s="2025"/>
      <c r="UYR17" s="2025"/>
      <c r="UYS17" s="2025"/>
      <c r="UYT17" s="2025"/>
      <c r="UYU17" s="2025"/>
      <c r="UYV17" s="2025"/>
      <c r="UYW17" s="2025"/>
      <c r="UYX17" s="2025"/>
      <c r="UYY17" s="2025"/>
      <c r="UYZ17" s="2025"/>
      <c r="UZA17" s="2025"/>
      <c r="UZB17" s="2025"/>
      <c r="UZC17" s="2025"/>
      <c r="UZD17" s="2025"/>
      <c r="UZE17" s="2025"/>
      <c r="UZF17" s="2025"/>
      <c r="UZG17" s="2025"/>
      <c r="UZH17" s="2025"/>
      <c r="UZI17" s="2025"/>
      <c r="UZJ17" s="2025"/>
      <c r="UZK17" s="2025"/>
      <c r="UZL17" s="2025"/>
      <c r="UZM17" s="2025"/>
      <c r="UZN17" s="2025"/>
      <c r="UZO17" s="2025"/>
      <c r="UZP17" s="2025"/>
      <c r="UZQ17" s="2025"/>
      <c r="UZR17" s="2025"/>
      <c r="UZS17" s="2025"/>
      <c r="UZT17" s="2025"/>
      <c r="UZU17" s="2025"/>
      <c r="UZV17" s="2025"/>
      <c r="UZW17" s="2025"/>
      <c r="UZX17" s="2025"/>
      <c r="UZY17" s="2025"/>
      <c r="UZZ17" s="2025"/>
      <c r="VAA17" s="2025"/>
      <c r="VAB17" s="2025"/>
      <c r="VAC17" s="2025"/>
      <c r="VAD17" s="2025"/>
      <c r="VAE17" s="2025"/>
      <c r="VAF17" s="2025"/>
      <c r="VAG17" s="2025"/>
      <c r="VAH17" s="2025"/>
      <c r="VAI17" s="2025"/>
      <c r="VAJ17" s="2025"/>
      <c r="VAK17" s="2025"/>
      <c r="VAL17" s="2025"/>
      <c r="VAM17" s="2025"/>
      <c r="VAN17" s="2025"/>
      <c r="VAO17" s="2025"/>
      <c r="VAP17" s="2025"/>
      <c r="VAQ17" s="2025"/>
      <c r="VAR17" s="2025"/>
      <c r="VAS17" s="2025"/>
      <c r="VAT17" s="2025"/>
      <c r="VAU17" s="2025"/>
      <c r="VAV17" s="2025"/>
      <c r="VAW17" s="2025"/>
      <c r="VAX17" s="2025"/>
      <c r="VAY17" s="2025"/>
      <c r="VAZ17" s="2025"/>
      <c r="VBA17" s="2025"/>
      <c r="VBB17" s="2025"/>
      <c r="VBC17" s="2025"/>
      <c r="VBD17" s="2025"/>
      <c r="VBE17" s="2025"/>
      <c r="VBF17" s="2025"/>
      <c r="VBG17" s="2025"/>
      <c r="VBH17" s="2025"/>
      <c r="VBI17" s="2025"/>
      <c r="VBJ17" s="2025"/>
      <c r="VBK17" s="2025"/>
      <c r="VBL17" s="2025"/>
      <c r="VBM17" s="2025"/>
      <c r="VBN17" s="2025"/>
      <c r="VBO17" s="2025"/>
      <c r="VBP17" s="2025"/>
      <c r="VBQ17" s="2025"/>
      <c r="VBR17" s="2025"/>
      <c r="VBS17" s="2025"/>
      <c r="VBT17" s="2025"/>
      <c r="VBU17" s="2025"/>
      <c r="VBV17" s="2025"/>
      <c r="VBW17" s="2025"/>
      <c r="VBX17" s="2025"/>
      <c r="VBY17" s="2025"/>
      <c r="VBZ17" s="2025"/>
      <c r="VCA17" s="2025"/>
      <c r="VCB17" s="2025"/>
      <c r="VCC17" s="2025"/>
      <c r="VCD17" s="2025"/>
      <c r="VCE17" s="2025"/>
      <c r="VCF17" s="2025"/>
      <c r="VCG17" s="2025"/>
      <c r="VCH17" s="2025"/>
      <c r="VCI17" s="2025"/>
      <c r="VCJ17" s="2025"/>
      <c r="VCK17" s="2025"/>
      <c r="VCL17" s="2025"/>
      <c r="VCM17" s="2025"/>
      <c r="VCN17" s="2025"/>
      <c r="VCO17" s="2025"/>
      <c r="VCP17" s="2025"/>
      <c r="VCQ17" s="2025"/>
      <c r="VCR17" s="2025"/>
      <c r="VCS17" s="2025"/>
      <c r="VCT17" s="2025"/>
      <c r="VCU17" s="2025"/>
      <c r="VCV17" s="2025"/>
      <c r="VCW17" s="2025"/>
      <c r="VCX17" s="2025"/>
      <c r="VCY17" s="2025"/>
      <c r="VCZ17" s="2025"/>
      <c r="VDA17" s="2025"/>
      <c r="VDB17" s="2025"/>
      <c r="VDC17" s="2025"/>
      <c r="VDD17" s="2025"/>
      <c r="VDE17" s="2025"/>
      <c r="VDF17" s="2025"/>
      <c r="VDG17" s="2025"/>
      <c r="VDH17" s="2025"/>
      <c r="VDI17" s="2025"/>
      <c r="VDJ17" s="2025"/>
      <c r="VDK17" s="2025"/>
      <c r="VDL17" s="2025"/>
      <c r="VDM17" s="2025"/>
      <c r="VDN17" s="2025"/>
      <c r="VDO17" s="2025"/>
      <c r="VDP17" s="2025"/>
      <c r="VDQ17" s="2025"/>
      <c r="VDR17" s="2025"/>
      <c r="VDS17" s="2025"/>
      <c r="VDT17" s="2025"/>
      <c r="VDU17" s="2025"/>
      <c r="VDV17" s="2025"/>
      <c r="VDW17" s="2025"/>
      <c r="VDX17" s="2025"/>
      <c r="VDY17" s="2025"/>
      <c r="VDZ17" s="2025"/>
      <c r="VEA17" s="2025"/>
      <c r="VEB17" s="2025"/>
      <c r="VEC17" s="2025"/>
      <c r="VED17" s="2025"/>
      <c r="VEE17" s="2025"/>
      <c r="VEF17" s="2025"/>
      <c r="VEG17" s="2025"/>
      <c r="VEH17" s="2025"/>
      <c r="VEI17" s="2025"/>
      <c r="VEJ17" s="2025"/>
      <c r="VEK17" s="2025"/>
      <c r="VEL17" s="2025"/>
      <c r="VEM17" s="2025"/>
      <c r="VEN17" s="2025"/>
      <c r="VEO17" s="2025"/>
      <c r="VEP17" s="2025"/>
      <c r="VEQ17" s="2025"/>
      <c r="VER17" s="2025"/>
      <c r="VES17" s="2025"/>
      <c r="VET17" s="2025"/>
      <c r="VEU17" s="2025"/>
      <c r="VEV17" s="2025"/>
      <c r="VEW17" s="2025"/>
      <c r="VEX17" s="2025"/>
      <c r="VEY17" s="2025"/>
      <c r="VEZ17" s="2025"/>
      <c r="VFA17" s="2025"/>
      <c r="VFB17" s="2025"/>
      <c r="VFC17" s="2025"/>
      <c r="VFD17" s="2025"/>
      <c r="VFE17" s="2025"/>
      <c r="VFF17" s="2025"/>
      <c r="VFG17" s="2025"/>
      <c r="VFH17" s="2025"/>
      <c r="VFI17" s="2025"/>
      <c r="VFJ17" s="2025"/>
      <c r="VFK17" s="2025"/>
      <c r="VFL17" s="2025"/>
      <c r="VFM17" s="2025"/>
      <c r="VFN17" s="2025"/>
      <c r="VFO17" s="2025"/>
      <c r="VFP17" s="2025"/>
      <c r="VFQ17" s="2025"/>
      <c r="VFR17" s="2025"/>
      <c r="VFS17" s="2025"/>
      <c r="VFT17" s="2025"/>
      <c r="VFU17" s="2025"/>
      <c r="VFV17" s="2025"/>
      <c r="VFW17" s="2025"/>
      <c r="VFX17" s="2025"/>
      <c r="VFY17" s="2025"/>
      <c r="VFZ17" s="2025"/>
      <c r="VGA17" s="2025"/>
      <c r="VGB17" s="2025"/>
      <c r="VGC17" s="2025"/>
      <c r="VGD17" s="2025"/>
      <c r="VGE17" s="2025"/>
      <c r="VGF17" s="2025"/>
      <c r="VGG17" s="2025"/>
      <c r="VGH17" s="2025"/>
      <c r="VGI17" s="2025"/>
      <c r="VGJ17" s="2025"/>
      <c r="VGK17" s="2025"/>
      <c r="VGL17" s="2025"/>
      <c r="VGM17" s="2025"/>
      <c r="VGN17" s="2025"/>
      <c r="VGO17" s="2025"/>
      <c r="VGP17" s="2025"/>
      <c r="VGQ17" s="2025"/>
      <c r="VGR17" s="2025"/>
      <c r="VGS17" s="2025"/>
      <c r="VGT17" s="2025"/>
      <c r="VGU17" s="2025"/>
      <c r="VGV17" s="2025"/>
      <c r="VGW17" s="2025"/>
      <c r="VGX17" s="2025"/>
      <c r="VGY17" s="2025"/>
      <c r="VGZ17" s="2025"/>
      <c r="VHA17" s="2025"/>
      <c r="VHB17" s="2025"/>
      <c r="VHC17" s="2025"/>
      <c r="VHD17" s="2025"/>
      <c r="VHE17" s="2025"/>
      <c r="VHF17" s="2025"/>
      <c r="VHG17" s="2025"/>
      <c r="VHH17" s="2025"/>
      <c r="VHI17" s="2025"/>
      <c r="VHJ17" s="2025"/>
      <c r="VHK17" s="2025"/>
      <c r="VHL17" s="2025"/>
      <c r="VHM17" s="2025"/>
      <c r="VHN17" s="2025"/>
      <c r="VHO17" s="2025"/>
      <c r="VHP17" s="2025"/>
      <c r="VHQ17" s="2025"/>
      <c r="VHR17" s="2025"/>
      <c r="VHS17" s="2025"/>
      <c r="VHT17" s="2025"/>
      <c r="VHU17" s="2025"/>
      <c r="VHV17" s="2025"/>
      <c r="VHW17" s="2025"/>
      <c r="VHX17" s="2025"/>
      <c r="VHY17" s="2025"/>
      <c r="VHZ17" s="2025"/>
      <c r="VIA17" s="2025"/>
      <c r="VIB17" s="2025"/>
      <c r="VIC17" s="2025"/>
      <c r="VID17" s="2025"/>
      <c r="VIE17" s="2025"/>
      <c r="VIF17" s="2025"/>
      <c r="VIG17" s="2025"/>
      <c r="VIH17" s="2025"/>
      <c r="VII17" s="2025"/>
      <c r="VIJ17" s="2025"/>
      <c r="VIK17" s="2025"/>
      <c r="VIL17" s="2025"/>
      <c r="VIM17" s="2025"/>
      <c r="VIN17" s="2025"/>
      <c r="VIO17" s="2025"/>
      <c r="VIP17" s="2025"/>
      <c r="VIQ17" s="2025"/>
      <c r="VIR17" s="2025"/>
      <c r="VIS17" s="2025"/>
      <c r="VIT17" s="2025"/>
      <c r="VIU17" s="2025"/>
      <c r="VIV17" s="2025"/>
      <c r="VIW17" s="2025"/>
      <c r="VIX17" s="2025"/>
      <c r="VIY17" s="2025"/>
      <c r="VIZ17" s="2025"/>
      <c r="VJA17" s="2025"/>
      <c r="VJB17" s="2025"/>
      <c r="VJC17" s="2025"/>
      <c r="VJD17" s="2025"/>
      <c r="VJE17" s="2025"/>
      <c r="VJF17" s="2025"/>
      <c r="VJG17" s="2025"/>
      <c r="VJH17" s="2025"/>
      <c r="VJI17" s="2025"/>
      <c r="VJJ17" s="2025"/>
      <c r="VJK17" s="2025"/>
      <c r="VJL17" s="2025"/>
      <c r="VJM17" s="2025"/>
      <c r="VJN17" s="2025"/>
      <c r="VJO17" s="2025"/>
      <c r="VJP17" s="2025"/>
      <c r="VJQ17" s="2025"/>
      <c r="VJR17" s="2025"/>
      <c r="VJS17" s="2025"/>
      <c r="VJT17" s="2025"/>
      <c r="VJU17" s="2025"/>
      <c r="VJV17" s="2025"/>
      <c r="VJW17" s="2025"/>
      <c r="VJX17" s="2025"/>
      <c r="VJY17" s="2025"/>
      <c r="VJZ17" s="2025"/>
      <c r="VKA17" s="2025"/>
      <c r="VKB17" s="2025"/>
      <c r="VKC17" s="2025"/>
      <c r="VKD17" s="2025"/>
      <c r="VKE17" s="2025"/>
      <c r="VKF17" s="2025"/>
      <c r="VKG17" s="2025"/>
      <c r="VKH17" s="2025"/>
      <c r="VKI17" s="2025"/>
      <c r="VKJ17" s="2025"/>
      <c r="VKK17" s="2025"/>
      <c r="VKL17" s="2025"/>
      <c r="VKM17" s="2025"/>
      <c r="VKN17" s="2025"/>
      <c r="VKO17" s="2025"/>
      <c r="VKP17" s="2025"/>
      <c r="VKQ17" s="2025"/>
      <c r="VKR17" s="2025"/>
      <c r="VKS17" s="2025"/>
      <c r="VKT17" s="2025"/>
      <c r="VKU17" s="2025"/>
      <c r="VKV17" s="2025"/>
      <c r="VKW17" s="2025"/>
      <c r="VKX17" s="2025"/>
      <c r="VKY17" s="2025"/>
      <c r="VKZ17" s="2025"/>
      <c r="VLA17" s="2025"/>
      <c r="VLB17" s="2025"/>
      <c r="VLC17" s="2025"/>
      <c r="VLD17" s="2025"/>
      <c r="VLE17" s="2025"/>
      <c r="VLF17" s="2025"/>
      <c r="VLG17" s="2025"/>
      <c r="VLH17" s="2025"/>
      <c r="VLI17" s="2025"/>
      <c r="VLJ17" s="2025"/>
      <c r="VLK17" s="2025"/>
      <c r="VLL17" s="2025"/>
      <c r="VLM17" s="2025"/>
      <c r="VLN17" s="2025"/>
      <c r="VLO17" s="2025"/>
      <c r="VLP17" s="2025"/>
      <c r="VLQ17" s="2025"/>
      <c r="VLR17" s="2025"/>
      <c r="VLS17" s="2025"/>
      <c r="VLT17" s="2025"/>
      <c r="VLU17" s="2025"/>
      <c r="VLV17" s="2025"/>
      <c r="VLW17" s="2025"/>
      <c r="VLX17" s="2025"/>
      <c r="VLY17" s="2025"/>
      <c r="VLZ17" s="2025"/>
      <c r="VMA17" s="2025"/>
      <c r="VMB17" s="2025"/>
      <c r="VMC17" s="2025"/>
      <c r="VMD17" s="2025"/>
      <c r="VME17" s="2025"/>
      <c r="VMF17" s="2025"/>
      <c r="VMG17" s="2025"/>
      <c r="VMH17" s="2025"/>
      <c r="VMI17" s="2025"/>
      <c r="VMJ17" s="2025"/>
      <c r="VMK17" s="2025"/>
      <c r="VML17" s="2025"/>
      <c r="VMM17" s="2025"/>
      <c r="VMN17" s="2025"/>
      <c r="VMO17" s="2025"/>
      <c r="VMP17" s="2025"/>
      <c r="VMQ17" s="2025"/>
      <c r="VMR17" s="2025"/>
      <c r="VMS17" s="2025"/>
      <c r="VMT17" s="2025"/>
      <c r="VMU17" s="2025"/>
      <c r="VMV17" s="2025"/>
      <c r="VMW17" s="2025"/>
      <c r="VMX17" s="2025"/>
      <c r="VMY17" s="2025"/>
      <c r="VMZ17" s="2025"/>
      <c r="VNA17" s="2025"/>
      <c r="VNB17" s="2025"/>
      <c r="VNC17" s="2025"/>
      <c r="VND17" s="2025"/>
      <c r="VNE17" s="2025"/>
      <c r="VNF17" s="2025"/>
      <c r="VNG17" s="2025"/>
      <c r="VNH17" s="2025"/>
      <c r="VNI17" s="2025"/>
      <c r="VNJ17" s="2025"/>
      <c r="VNK17" s="2025"/>
      <c r="VNL17" s="2025"/>
      <c r="VNM17" s="2025"/>
      <c r="VNN17" s="2025"/>
      <c r="VNO17" s="2025"/>
      <c r="VNP17" s="2025"/>
      <c r="VNQ17" s="2025"/>
      <c r="VNR17" s="2025"/>
      <c r="VNS17" s="2025"/>
      <c r="VNT17" s="2025"/>
      <c r="VNU17" s="2025"/>
      <c r="VNV17" s="2025"/>
      <c r="VNW17" s="2025"/>
      <c r="VNX17" s="2025"/>
      <c r="VNY17" s="2025"/>
      <c r="VNZ17" s="2025"/>
      <c r="VOA17" s="2025"/>
      <c r="VOB17" s="2025"/>
      <c r="VOC17" s="2025"/>
      <c r="VOD17" s="2025"/>
      <c r="VOE17" s="2025"/>
      <c r="VOF17" s="2025"/>
      <c r="VOG17" s="2025"/>
      <c r="VOH17" s="2025"/>
      <c r="VOI17" s="2025"/>
      <c r="VOJ17" s="2025"/>
      <c r="VOK17" s="2025"/>
      <c r="VOL17" s="2025"/>
      <c r="VOM17" s="2025"/>
      <c r="VON17" s="2025"/>
      <c r="VOO17" s="2025"/>
      <c r="VOP17" s="2025"/>
      <c r="VOQ17" s="2025"/>
      <c r="VOR17" s="2025"/>
      <c r="VOS17" s="2025"/>
      <c r="VOT17" s="2025"/>
      <c r="VOU17" s="2025"/>
      <c r="VOV17" s="2025"/>
      <c r="VOW17" s="2025"/>
      <c r="VOX17" s="2025"/>
      <c r="VOY17" s="2025"/>
      <c r="VOZ17" s="2025"/>
      <c r="VPA17" s="2025"/>
      <c r="VPB17" s="2025"/>
      <c r="VPC17" s="2025"/>
      <c r="VPD17" s="2025"/>
      <c r="VPE17" s="2025"/>
      <c r="VPF17" s="2025"/>
      <c r="VPG17" s="2025"/>
      <c r="VPH17" s="2025"/>
      <c r="VPI17" s="2025"/>
      <c r="VPJ17" s="2025"/>
      <c r="VPK17" s="2025"/>
      <c r="VPL17" s="2025"/>
      <c r="VPM17" s="2025"/>
      <c r="VPN17" s="2025"/>
      <c r="VPO17" s="2025"/>
      <c r="VPP17" s="2025"/>
      <c r="VPQ17" s="2025"/>
      <c r="VPR17" s="2025"/>
      <c r="VPS17" s="2025"/>
      <c r="VPT17" s="2025"/>
      <c r="VPU17" s="2025"/>
      <c r="VPV17" s="2025"/>
      <c r="VPW17" s="2025"/>
      <c r="VPX17" s="2025"/>
      <c r="VPY17" s="2025"/>
      <c r="VPZ17" s="2025"/>
      <c r="VQA17" s="2025"/>
      <c r="VQB17" s="2025"/>
      <c r="VQC17" s="2025"/>
      <c r="VQD17" s="2025"/>
      <c r="VQE17" s="2025"/>
      <c r="VQF17" s="2025"/>
      <c r="VQG17" s="2025"/>
      <c r="VQH17" s="2025"/>
      <c r="VQI17" s="2025"/>
      <c r="VQJ17" s="2025"/>
      <c r="VQK17" s="2025"/>
      <c r="VQL17" s="2025"/>
      <c r="VQM17" s="2025"/>
      <c r="VQN17" s="2025"/>
      <c r="VQO17" s="2025"/>
      <c r="VQP17" s="2025"/>
      <c r="VQQ17" s="2025"/>
      <c r="VQR17" s="2025"/>
      <c r="VQS17" s="2025"/>
      <c r="VQT17" s="2025"/>
      <c r="VQU17" s="2025"/>
      <c r="VQV17" s="2025"/>
      <c r="VQW17" s="2025"/>
      <c r="VQX17" s="2025"/>
      <c r="VQY17" s="2025"/>
      <c r="VQZ17" s="2025"/>
      <c r="VRA17" s="2025"/>
      <c r="VRB17" s="2025"/>
      <c r="VRC17" s="2025"/>
      <c r="VRD17" s="2025"/>
      <c r="VRE17" s="2025"/>
      <c r="VRF17" s="2025"/>
      <c r="VRG17" s="2025"/>
      <c r="VRH17" s="2025"/>
      <c r="VRI17" s="2025"/>
      <c r="VRJ17" s="2025"/>
      <c r="VRK17" s="2025"/>
      <c r="VRL17" s="2025"/>
      <c r="VRM17" s="2025"/>
      <c r="VRN17" s="2025"/>
      <c r="VRO17" s="2025"/>
      <c r="VRP17" s="2025"/>
      <c r="VRQ17" s="2025"/>
      <c r="VRR17" s="2025"/>
      <c r="VRS17" s="2025"/>
      <c r="VRT17" s="2025"/>
      <c r="VRU17" s="2025"/>
      <c r="VRV17" s="2025"/>
      <c r="VRW17" s="2025"/>
      <c r="VRX17" s="2025"/>
      <c r="VRY17" s="2025"/>
      <c r="VRZ17" s="2025"/>
      <c r="VSA17" s="2025"/>
      <c r="VSB17" s="2025"/>
      <c r="VSC17" s="2025"/>
      <c r="VSD17" s="2025"/>
      <c r="VSE17" s="2025"/>
      <c r="VSF17" s="2025"/>
      <c r="VSG17" s="2025"/>
      <c r="VSH17" s="2025"/>
      <c r="VSI17" s="2025"/>
      <c r="VSJ17" s="2025"/>
      <c r="VSK17" s="2025"/>
      <c r="VSL17" s="2025"/>
      <c r="VSM17" s="2025"/>
      <c r="VSN17" s="2025"/>
      <c r="VSO17" s="2025"/>
      <c r="VSP17" s="2025"/>
      <c r="VSQ17" s="2025"/>
      <c r="VSR17" s="2025"/>
      <c r="VSS17" s="2025"/>
      <c r="VST17" s="2025"/>
      <c r="VSU17" s="2025"/>
      <c r="VSV17" s="2025"/>
      <c r="VSW17" s="2025"/>
      <c r="VSX17" s="2025"/>
      <c r="VSY17" s="2025"/>
      <c r="VSZ17" s="2025"/>
      <c r="VTA17" s="2025"/>
      <c r="VTB17" s="2025"/>
      <c r="VTC17" s="2025"/>
      <c r="VTD17" s="2025"/>
      <c r="VTE17" s="2025"/>
      <c r="VTF17" s="2025"/>
      <c r="VTG17" s="2025"/>
      <c r="VTH17" s="2025"/>
      <c r="VTI17" s="2025"/>
      <c r="VTJ17" s="2025"/>
      <c r="VTK17" s="2025"/>
      <c r="VTL17" s="2025"/>
      <c r="VTM17" s="2025"/>
      <c r="VTN17" s="2025"/>
      <c r="VTO17" s="2025"/>
      <c r="VTP17" s="2025"/>
      <c r="VTQ17" s="2025"/>
      <c r="VTR17" s="2025"/>
      <c r="VTS17" s="2025"/>
      <c r="VTT17" s="2025"/>
      <c r="VTU17" s="2025"/>
      <c r="VTV17" s="2025"/>
      <c r="VTW17" s="2025"/>
      <c r="VTX17" s="2025"/>
      <c r="VTY17" s="2025"/>
      <c r="VTZ17" s="2025"/>
      <c r="VUA17" s="2025"/>
      <c r="VUB17" s="2025"/>
      <c r="VUC17" s="2025"/>
      <c r="VUD17" s="2025"/>
      <c r="VUE17" s="2025"/>
      <c r="VUF17" s="2025"/>
      <c r="VUG17" s="2025"/>
      <c r="VUH17" s="2025"/>
      <c r="VUI17" s="2025"/>
      <c r="VUJ17" s="2025"/>
      <c r="VUK17" s="2025"/>
      <c r="VUL17" s="2025"/>
      <c r="VUM17" s="2025"/>
      <c r="VUN17" s="2025"/>
      <c r="VUO17" s="2025"/>
      <c r="VUP17" s="2025"/>
      <c r="VUQ17" s="2025"/>
      <c r="VUR17" s="2025"/>
      <c r="VUS17" s="2025"/>
      <c r="VUT17" s="2025"/>
      <c r="VUU17" s="2025"/>
      <c r="VUV17" s="2025"/>
      <c r="VUW17" s="2025"/>
      <c r="VUX17" s="2025"/>
      <c r="VUY17" s="2025"/>
      <c r="VUZ17" s="2025"/>
      <c r="VVA17" s="2025"/>
      <c r="VVB17" s="2025"/>
      <c r="VVC17" s="2025"/>
      <c r="VVD17" s="2025"/>
      <c r="VVE17" s="2025"/>
      <c r="VVF17" s="2025"/>
      <c r="VVG17" s="2025"/>
      <c r="VVH17" s="2025"/>
      <c r="VVI17" s="2025"/>
      <c r="VVJ17" s="2025"/>
      <c r="VVK17" s="2025"/>
      <c r="VVL17" s="2025"/>
      <c r="VVM17" s="2025"/>
      <c r="VVN17" s="2025"/>
      <c r="VVO17" s="2025"/>
      <c r="VVP17" s="2025"/>
      <c r="VVQ17" s="2025"/>
      <c r="VVR17" s="2025"/>
      <c r="VVS17" s="2025"/>
      <c r="VVT17" s="2025"/>
      <c r="VVU17" s="2025"/>
      <c r="VVV17" s="2025"/>
      <c r="VVW17" s="2025"/>
      <c r="VVX17" s="2025"/>
      <c r="VVY17" s="2025"/>
      <c r="VVZ17" s="2025"/>
      <c r="VWA17" s="2025"/>
      <c r="VWB17" s="2025"/>
      <c r="VWC17" s="2025"/>
      <c r="VWD17" s="2025"/>
      <c r="VWE17" s="2025"/>
      <c r="VWF17" s="2025"/>
      <c r="VWG17" s="2025"/>
      <c r="VWH17" s="2025"/>
      <c r="VWI17" s="2025"/>
      <c r="VWJ17" s="2025"/>
      <c r="VWK17" s="2025"/>
      <c r="VWL17" s="2025"/>
      <c r="VWM17" s="2025"/>
      <c r="VWN17" s="2025"/>
      <c r="VWO17" s="2025"/>
      <c r="VWP17" s="2025"/>
      <c r="VWQ17" s="2025"/>
      <c r="VWR17" s="2025"/>
      <c r="VWS17" s="2025"/>
      <c r="VWT17" s="2025"/>
      <c r="VWU17" s="2025"/>
      <c r="VWV17" s="2025"/>
      <c r="VWW17" s="2025"/>
      <c r="VWX17" s="2025"/>
      <c r="VWY17" s="2025"/>
      <c r="VWZ17" s="2025"/>
      <c r="VXA17" s="2025"/>
      <c r="VXB17" s="2025"/>
      <c r="VXC17" s="2025"/>
      <c r="VXD17" s="2025"/>
      <c r="VXE17" s="2025"/>
      <c r="VXF17" s="2025"/>
      <c r="VXG17" s="2025"/>
      <c r="VXH17" s="2025"/>
      <c r="VXI17" s="2025"/>
      <c r="VXJ17" s="2025"/>
      <c r="VXK17" s="2025"/>
      <c r="VXL17" s="2025"/>
      <c r="VXM17" s="2025"/>
      <c r="VXN17" s="2025"/>
      <c r="VXO17" s="2025"/>
      <c r="VXP17" s="2025"/>
      <c r="VXQ17" s="2025"/>
      <c r="VXR17" s="2025"/>
      <c r="VXS17" s="2025"/>
      <c r="VXT17" s="2025"/>
      <c r="VXU17" s="2025"/>
      <c r="VXV17" s="2025"/>
      <c r="VXW17" s="2025"/>
      <c r="VXX17" s="2025"/>
      <c r="VXY17" s="2025"/>
      <c r="VXZ17" s="2025"/>
      <c r="VYA17" s="2025"/>
      <c r="VYB17" s="2025"/>
      <c r="VYC17" s="2025"/>
      <c r="VYD17" s="2025"/>
      <c r="VYE17" s="2025"/>
      <c r="VYF17" s="2025"/>
      <c r="VYG17" s="2025"/>
      <c r="VYH17" s="2025"/>
      <c r="VYI17" s="2025"/>
      <c r="VYJ17" s="2025"/>
      <c r="VYK17" s="2025"/>
      <c r="VYL17" s="2025"/>
      <c r="VYM17" s="2025"/>
      <c r="VYN17" s="2025"/>
      <c r="VYO17" s="2025"/>
      <c r="VYP17" s="2025"/>
      <c r="VYQ17" s="2025"/>
      <c r="VYR17" s="2025"/>
      <c r="VYS17" s="2025"/>
      <c r="VYT17" s="2025"/>
      <c r="VYU17" s="2025"/>
      <c r="VYV17" s="2025"/>
      <c r="VYW17" s="2025"/>
      <c r="VYX17" s="2025"/>
      <c r="VYY17" s="2025"/>
      <c r="VYZ17" s="2025"/>
      <c r="VZA17" s="2025"/>
      <c r="VZB17" s="2025"/>
      <c r="VZC17" s="2025"/>
      <c r="VZD17" s="2025"/>
      <c r="VZE17" s="2025"/>
      <c r="VZF17" s="2025"/>
      <c r="VZG17" s="2025"/>
      <c r="VZH17" s="2025"/>
      <c r="VZI17" s="2025"/>
      <c r="VZJ17" s="2025"/>
      <c r="VZK17" s="2025"/>
      <c r="VZL17" s="2025"/>
      <c r="VZM17" s="2025"/>
      <c r="VZN17" s="2025"/>
      <c r="VZO17" s="2025"/>
      <c r="VZP17" s="2025"/>
      <c r="VZQ17" s="2025"/>
      <c r="VZR17" s="2025"/>
      <c r="VZS17" s="2025"/>
      <c r="VZT17" s="2025"/>
      <c r="VZU17" s="2025"/>
      <c r="VZV17" s="2025"/>
      <c r="VZW17" s="2025"/>
      <c r="VZX17" s="2025"/>
      <c r="VZY17" s="2025"/>
      <c r="VZZ17" s="2025"/>
      <c r="WAA17" s="2025"/>
      <c r="WAB17" s="2025"/>
      <c r="WAC17" s="2025"/>
      <c r="WAD17" s="2025"/>
      <c r="WAE17" s="2025"/>
      <c r="WAF17" s="2025"/>
      <c r="WAG17" s="2025"/>
      <c r="WAH17" s="2025"/>
      <c r="WAI17" s="2025"/>
      <c r="WAJ17" s="2025"/>
      <c r="WAK17" s="2025"/>
      <c r="WAL17" s="2025"/>
      <c r="WAM17" s="2025"/>
      <c r="WAN17" s="2025"/>
      <c r="WAO17" s="2025"/>
      <c r="WAP17" s="2025"/>
      <c r="WAQ17" s="2025"/>
      <c r="WAR17" s="2025"/>
      <c r="WAS17" s="2025"/>
      <c r="WAT17" s="2025"/>
      <c r="WAU17" s="2025"/>
      <c r="WAV17" s="2025"/>
      <c r="WAW17" s="2025"/>
      <c r="WAX17" s="2025"/>
      <c r="WAY17" s="2025"/>
      <c r="WAZ17" s="2025"/>
      <c r="WBA17" s="2025"/>
      <c r="WBB17" s="2025"/>
      <c r="WBC17" s="2025"/>
      <c r="WBD17" s="2025"/>
      <c r="WBE17" s="2025"/>
      <c r="WBF17" s="2025"/>
      <c r="WBG17" s="2025"/>
      <c r="WBH17" s="2025"/>
      <c r="WBI17" s="2025"/>
      <c r="WBJ17" s="2025"/>
      <c r="WBK17" s="2025"/>
      <c r="WBL17" s="2025"/>
      <c r="WBM17" s="2025"/>
      <c r="WBN17" s="2025"/>
      <c r="WBO17" s="2025"/>
      <c r="WBP17" s="2025"/>
      <c r="WBQ17" s="2025"/>
      <c r="WBR17" s="2025"/>
      <c r="WBS17" s="2025"/>
      <c r="WBT17" s="2025"/>
      <c r="WBU17" s="2025"/>
      <c r="WBV17" s="2025"/>
      <c r="WBW17" s="2025"/>
      <c r="WBX17" s="2025"/>
      <c r="WBY17" s="2025"/>
      <c r="WBZ17" s="2025"/>
      <c r="WCA17" s="2025"/>
      <c r="WCB17" s="2025"/>
      <c r="WCC17" s="2025"/>
      <c r="WCD17" s="2025"/>
      <c r="WCE17" s="2025"/>
      <c r="WCF17" s="2025"/>
      <c r="WCG17" s="2025"/>
      <c r="WCH17" s="2025"/>
      <c r="WCI17" s="2025"/>
      <c r="WCJ17" s="2025"/>
      <c r="WCK17" s="2025"/>
      <c r="WCL17" s="2025"/>
      <c r="WCM17" s="2025"/>
      <c r="WCN17" s="2025"/>
      <c r="WCO17" s="2025"/>
      <c r="WCP17" s="2025"/>
      <c r="WCQ17" s="2025"/>
      <c r="WCR17" s="2025"/>
      <c r="WCS17" s="2025"/>
      <c r="WCT17" s="2025"/>
      <c r="WCU17" s="2025"/>
      <c r="WCV17" s="2025"/>
      <c r="WCW17" s="2025"/>
      <c r="WCX17" s="2025"/>
      <c r="WCY17" s="2025"/>
      <c r="WCZ17" s="2025"/>
      <c r="WDA17" s="2025"/>
      <c r="WDB17" s="2025"/>
      <c r="WDC17" s="2025"/>
      <c r="WDD17" s="2025"/>
      <c r="WDE17" s="2025"/>
      <c r="WDF17" s="2025"/>
      <c r="WDG17" s="2025"/>
      <c r="WDH17" s="2025"/>
      <c r="WDI17" s="2025"/>
      <c r="WDJ17" s="2025"/>
      <c r="WDK17" s="2025"/>
      <c r="WDL17" s="2025"/>
      <c r="WDM17" s="2025"/>
      <c r="WDN17" s="2025"/>
      <c r="WDO17" s="2025"/>
      <c r="WDP17" s="2025"/>
      <c r="WDQ17" s="2025"/>
      <c r="WDR17" s="2025"/>
      <c r="WDS17" s="2025"/>
      <c r="WDT17" s="2025"/>
      <c r="WDU17" s="2025"/>
      <c r="WDV17" s="2025"/>
      <c r="WDW17" s="2025"/>
      <c r="WDX17" s="2025"/>
      <c r="WDY17" s="2025"/>
      <c r="WDZ17" s="2025"/>
      <c r="WEA17" s="2025"/>
      <c r="WEB17" s="2025"/>
      <c r="WEC17" s="2025"/>
      <c r="WED17" s="2025"/>
      <c r="WEE17" s="2025"/>
      <c r="WEF17" s="2025"/>
      <c r="WEG17" s="2025"/>
      <c r="WEH17" s="2025"/>
      <c r="WEI17" s="2025"/>
      <c r="WEJ17" s="2025"/>
      <c r="WEK17" s="2025"/>
      <c r="WEL17" s="2025"/>
      <c r="WEM17" s="2025"/>
      <c r="WEN17" s="2025"/>
      <c r="WEO17" s="2025"/>
      <c r="WEP17" s="2025"/>
      <c r="WEQ17" s="2025"/>
      <c r="WER17" s="2025"/>
      <c r="WES17" s="2025"/>
      <c r="WET17" s="2025"/>
      <c r="WEU17" s="2025"/>
      <c r="WEV17" s="2025"/>
      <c r="WEW17" s="2025"/>
      <c r="WEX17" s="2025"/>
      <c r="WEY17" s="2025"/>
      <c r="WEZ17" s="2025"/>
      <c r="WFA17" s="2025"/>
      <c r="WFB17" s="2025"/>
      <c r="WFC17" s="2025"/>
      <c r="WFD17" s="2025"/>
      <c r="WFE17" s="2025"/>
      <c r="WFF17" s="2025"/>
      <c r="WFG17" s="2025"/>
      <c r="WFH17" s="2025"/>
      <c r="WFI17" s="2025"/>
      <c r="WFJ17" s="2025"/>
      <c r="WFK17" s="2025"/>
      <c r="WFL17" s="2025"/>
      <c r="WFM17" s="2025"/>
      <c r="WFN17" s="2025"/>
      <c r="WFO17" s="2025"/>
      <c r="WFP17" s="2025"/>
      <c r="WFQ17" s="2025"/>
      <c r="WFR17" s="2025"/>
      <c r="WFS17" s="2025"/>
      <c r="WFT17" s="2025"/>
      <c r="WFU17" s="2025"/>
      <c r="WFV17" s="2025"/>
      <c r="WFW17" s="2025"/>
      <c r="WFX17" s="2025"/>
      <c r="WFY17" s="2025"/>
      <c r="WFZ17" s="2025"/>
      <c r="WGA17" s="2025"/>
      <c r="WGB17" s="2025"/>
      <c r="WGC17" s="2025"/>
      <c r="WGD17" s="2025"/>
      <c r="WGE17" s="2025"/>
      <c r="WGF17" s="2025"/>
      <c r="WGG17" s="2025"/>
      <c r="WGH17" s="2025"/>
      <c r="WGI17" s="2025"/>
      <c r="WGJ17" s="2025"/>
      <c r="WGK17" s="2025"/>
      <c r="WGL17" s="2025"/>
      <c r="WGM17" s="2025"/>
      <c r="WGN17" s="2025"/>
      <c r="WGO17" s="2025"/>
      <c r="WGP17" s="2025"/>
      <c r="WGQ17" s="2025"/>
      <c r="WGR17" s="2025"/>
      <c r="WGS17" s="2025"/>
      <c r="WGT17" s="2025"/>
      <c r="WGU17" s="2025"/>
      <c r="WGV17" s="2025"/>
      <c r="WGW17" s="2025"/>
      <c r="WGX17" s="2025"/>
      <c r="WGY17" s="2025"/>
      <c r="WGZ17" s="2025"/>
      <c r="WHA17" s="2025"/>
      <c r="WHB17" s="2025"/>
      <c r="WHC17" s="2025"/>
      <c r="WHD17" s="2025"/>
      <c r="WHE17" s="2025"/>
      <c r="WHF17" s="2025"/>
      <c r="WHG17" s="2025"/>
      <c r="WHH17" s="2025"/>
      <c r="WHI17" s="2025"/>
      <c r="WHJ17" s="2025"/>
      <c r="WHK17" s="2025"/>
      <c r="WHL17" s="2025"/>
      <c r="WHM17" s="2025"/>
      <c r="WHN17" s="2025"/>
      <c r="WHO17" s="2025"/>
      <c r="WHP17" s="2025"/>
      <c r="WHQ17" s="2025"/>
      <c r="WHR17" s="2025"/>
      <c r="WHS17" s="2025"/>
      <c r="WHT17" s="2025"/>
      <c r="WHU17" s="2025"/>
      <c r="WHV17" s="2025"/>
      <c r="WHW17" s="2025"/>
      <c r="WHX17" s="2025"/>
      <c r="WHY17" s="2025"/>
      <c r="WHZ17" s="2025"/>
      <c r="WIA17" s="2025"/>
      <c r="WIB17" s="2025"/>
      <c r="WIC17" s="2025"/>
      <c r="WID17" s="2025"/>
      <c r="WIE17" s="2025"/>
      <c r="WIF17" s="2025"/>
      <c r="WIG17" s="2025"/>
      <c r="WIH17" s="2025"/>
      <c r="WII17" s="2025"/>
      <c r="WIJ17" s="2025"/>
      <c r="WIK17" s="2025"/>
      <c r="WIL17" s="2025"/>
      <c r="WIM17" s="2025"/>
      <c r="WIN17" s="2025"/>
      <c r="WIO17" s="2025"/>
      <c r="WIP17" s="2025"/>
      <c r="WIQ17" s="2025"/>
      <c r="WIR17" s="2025"/>
      <c r="WIS17" s="2025"/>
      <c r="WIT17" s="2025"/>
      <c r="WIU17" s="2025"/>
      <c r="WIV17" s="2025"/>
      <c r="WIW17" s="2025"/>
      <c r="WIX17" s="2025"/>
      <c r="WIY17" s="2025"/>
      <c r="WIZ17" s="2025"/>
      <c r="WJA17" s="2025"/>
      <c r="WJB17" s="2025"/>
      <c r="WJC17" s="2025"/>
      <c r="WJD17" s="2025"/>
      <c r="WJE17" s="2025"/>
      <c r="WJF17" s="2025"/>
      <c r="WJG17" s="2025"/>
      <c r="WJH17" s="2025"/>
      <c r="WJI17" s="2025"/>
      <c r="WJJ17" s="2025"/>
      <c r="WJK17" s="2025"/>
      <c r="WJL17" s="2025"/>
      <c r="WJM17" s="2025"/>
      <c r="WJN17" s="2025"/>
      <c r="WJO17" s="2025"/>
      <c r="WJP17" s="2025"/>
      <c r="WJQ17" s="2025"/>
      <c r="WJR17" s="2025"/>
      <c r="WJS17" s="2025"/>
      <c r="WJT17" s="2025"/>
      <c r="WJU17" s="2025"/>
      <c r="WJV17" s="2025"/>
      <c r="WJW17" s="2025"/>
      <c r="WJX17" s="2025"/>
      <c r="WJY17" s="2025"/>
      <c r="WJZ17" s="2025"/>
      <c r="WKA17" s="2025"/>
      <c r="WKB17" s="2025"/>
      <c r="WKC17" s="2025"/>
      <c r="WKD17" s="2025"/>
      <c r="WKE17" s="2025"/>
      <c r="WKF17" s="2025"/>
      <c r="WKG17" s="2025"/>
      <c r="WKH17" s="2025"/>
      <c r="WKI17" s="2025"/>
      <c r="WKJ17" s="2025"/>
      <c r="WKK17" s="2025"/>
      <c r="WKL17" s="2025"/>
      <c r="WKM17" s="2025"/>
      <c r="WKN17" s="2025"/>
      <c r="WKO17" s="2025"/>
      <c r="WKP17" s="2025"/>
      <c r="WKQ17" s="2025"/>
      <c r="WKR17" s="2025"/>
      <c r="WKS17" s="2025"/>
      <c r="WKT17" s="2025"/>
      <c r="WKU17" s="2025"/>
      <c r="WKV17" s="2025"/>
      <c r="WKW17" s="2025"/>
      <c r="WKX17" s="2025"/>
      <c r="WKY17" s="2025"/>
      <c r="WKZ17" s="2025"/>
      <c r="WLA17" s="2025"/>
      <c r="WLB17" s="2025"/>
      <c r="WLC17" s="2025"/>
      <c r="WLD17" s="2025"/>
      <c r="WLE17" s="2025"/>
      <c r="WLF17" s="2025"/>
      <c r="WLG17" s="2025"/>
      <c r="WLH17" s="2025"/>
      <c r="WLI17" s="2025"/>
      <c r="WLJ17" s="2025"/>
      <c r="WLK17" s="2025"/>
      <c r="WLL17" s="2025"/>
      <c r="WLM17" s="2025"/>
      <c r="WLN17" s="2025"/>
      <c r="WLO17" s="2025"/>
      <c r="WLP17" s="2025"/>
      <c r="WLQ17" s="2025"/>
      <c r="WLR17" s="2025"/>
      <c r="WLS17" s="2025"/>
      <c r="WLT17" s="2025"/>
      <c r="WLU17" s="2025"/>
      <c r="WLV17" s="2025"/>
      <c r="WLW17" s="2025"/>
      <c r="WLX17" s="2025"/>
      <c r="WLY17" s="2025"/>
      <c r="WLZ17" s="2025"/>
      <c r="WMA17" s="2025"/>
      <c r="WMB17" s="2025"/>
      <c r="WMC17" s="2025"/>
      <c r="WMD17" s="2025"/>
      <c r="WME17" s="2025"/>
      <c r="WMF17" s="2025"/>
      <c r="WMG17" s="2025"/>
      <c r="WMH17" s="2025"/>
      <c r="WMI17" s="2025"/>
      <c r="WMJ17" s="2025"/>
      <c r="WMK17" s="2025"/>
      <c r="WML17" s="2025"/>
      <c r="WMM17" s="2025"/>
      <c r="WMN17" s="2025"/>
      <c r="WMO17" s="2025"/>
      <c r="WMP17" s="2025"/>
      <c r="WMQ17" s="2025"/>
      <c r="WMR17" s="2025"/>
      <c r="WMS17" s="2025"/>
      <c r="WMT17" s="2025"/>
      <c r="WMU17" s="2025"/>
      <c r="WMV17" s="2025"/>
      <c r="WMW17" s="2025"/>
      <c r="WMX17" s="2025"/>
      <c r="WMY17" s="2025"/>
      <c r="WMZ17" s="2025"/>
      <c r="WNA17" s="2025"/>
      <c r="WNB17" s="2025"/>
      <c r="WNC17" s="2025"/>
      <c r="WND17" s="2025"/>
      <c r="WNE17" s="2025"/>
      <c r="WNF17" s="2025"/>
      <c r="WNG17" s="2025"/>
      <c r="WNH17" s="2025"/>
      <c r="WNI17" s="2025"/>
      <c r="WNJ17" s="2025"/>
      <c r="WNK17" s="2025"/>
      <c r="WNL17" s="2025"/>
      <c r="WNM17" s="2025"/>
      <c r="WNN17" s="2025"/>
      <c r="WNO17" s="2025"/>
      <c r="WNP17" s="2025"/>
      <c r="WNQ17" s="2025"/>
      <c r="WNR17" s="2025"/>
      <c r="WNS17" s="2025"/>
      <c r="WNT17" s="2025"/>
      <c r="WNU17" s="2025"/>
      <c r="WNV17" s="2025"/>
      <c r="WNW17" s="2025"/>
      <c r="WNX17" s="2025"/>
      <c r="WNY17" s="2025"/>
      <c r="WNZ17" s="2025"/>
      <c r="WOA17" s="2025"/>
      <c r="WOB17" s="2025"/>
      <c r="WOC17" s="2025"/>
      <c r="WOD17" s="2025"/>
      <c r="WOE17" s="2025"/>
      <c r="WOF17" s="2025"/>
      <c r="WOG17" s="2025"/>
      <c r="WOH17" s="2025"/>
      <c r="WOI17" s="2025"/>
      <c r="WOJ17" s="2025"/>
      <c r="WOK17" s="2025"/>
      <c r="WOL17" s="2025"/>
      <c r="WOM17" s="2025"/>
      <c r="WON17" s="2025"/>
      <c r="WOO17" s="2025"/>
      <c r="WOP17" s="2025"/>
      <c r="WOQ17" s="2025"/>
      <c r="WOR17" s="2025"/>
      <c r="WOS17" s="2025"/>
      <c r="WOT17" s="2025"/>
      <c r="WOU17" s="2025"/>
      <c r="WOV17" s="2025"/>
      <c r="WOW17" s="2025"/>
      <c r="WOX17" s="2025"/>
      <c r="WOY17" s="2025"/>
      <c r="WOZ17" s="2025"/>
      <c r="WPA17" s="2025"/>
      <c r="WPB17" s="2025"/>
      <c r="WPC17" s="2025"/>
      <c r="WPD17" s="2025"/>
      <c r="WPE17" s="2025"/>
      <c r="WPF17" s="2025"/>
      <c r="WPG17" s="2025"/>
      <c r="WPH17" s="2025"/>
      <c r="WPI17" s="2025"/>
      <c r="WPJ17" s="2025"/>
      <c r="WPK17" s="2025"/>
      <c r="WPL17" s="2025"/>
      <c r="WPM17" s="2025"/>
      <c r="WPN17" s="2025"/>
      <c r="WPO17" s="2025"/>
      <c r="WPP17" s="2025"/>
      <c r="WPQ17" s="2025"/>
      <c r="WPR17" s="2025"/>
      <c r="WPS17" s="2025"/>
      <c r="WPT17" s="2025"/>
      <c r="WPU17" s="2025"/>
      <c r="WPV17" s="2025"/>
      <c r="WPW17" s="2025"/>
      <c r="WPX17" s="2025"/>
      <c r="WPY17" s="2025"/>
      <c r="WPZ17" s="2025"/>
      <c r="WQA17" s="2025"/>
      <c r="WQB17" s="2025"/>
      <c r="WQC17" s="2025"/>
      <c r="WQD17" s="2025"/>
      <c r="WQE17" s="2025"/>
      <c r="WQF17" s="2025"/>
      <c r="WQG17" s="2025"/>
      <c r="WQH17" s="2025"/>
      <c r="WQI17" s="2025"/>
      <c r="WQJ17" s="2025"/>
      <c r="WQK17" s="2025"/>
      <c r="WQL17" s="2025"/>
      <c r="WQM17" s="2025"/>
      <c r="WQN17" s="2025"/>
      <c r="WQO17" s="2025"/>
      <c r="WQP17" s="2025"/>
      <c r="WQQ17" s="2025"/>
      <c r="WQR17" s="2025"/>
      <c r="WQS17" s="2025"/>
      <c r="WQT17" s="2025"/>
      <c r="WQU17" s="2025"/>
      <c r="WQV17" s="2025"/>
      <c r="WQW17" s="2025"/>
      <c r="WQX17" s="2025"/>
      <c r="WQY17" s="2025"/>
      <c r="WQZ17" s="2025"/>
      <c r="WRA17" s="2025"/>
      <c r="WRB17" s="2025"/>
      <c r="WRC17" s="2025"/>
      <c r="WRD17" s="2025"/>
      <c r="WRE17" s="2025"/>
      <c r="WRF17" s="2025"/>
      <c r="WRG17" s="2025"/>
      <c r="WRH17" s="2025"/>
      <c r="WRI17" s="2025"/>
      <c r="WRJ17" s="2025"/>
      <c r="WRK17" s="2025"/>
      <c r="WRL17" s="2025"/>
      <c r="WRM17" s="2025"/>
      <c r="WRN17" s="2025"/>
      <c r="WRO17" s="2025"/>
      <c r="WRP17" s="2025"/>
      <c r="WRQ17" s="2025"/>
      <c r="WRR17" s="2025"/>
      <c r="WRS17" s="2025"/>
      <c r="WRT17" s="2025"/>
      <c r="WRU17" s="2025"/>
      <c r="WRV17" s="2025"/>
      <c r="WRW17" s="2025"/>
      <c r="WRX17" s="2025"/>
      <c r="WRY17" s="2025"/>
      <c r="WRZ17" s="2025"/>
      <c r="WSA17" s="2025"/>
      <c r="WSB17" s="2025"/>
      <c r="WSC17" s="2025"/>
      <c r="WSD17" s="2025"/>
      <c r="WSE17" s="2025"/>
      <c r="WSF17" s="2025"/>
      <c r="WSG17" s="2025"/>
      <c r="WSH17" s="2025"/>
      <c r="WSI17" s="2025"/>
      <c r="WSJ17" s="2025"/>
      <c r="WSK17" s="2025"/>
      <c r="WSL17" s="2025"/>
      <c r="WSM17" s="2025"/>
      <c r="WSN17" s="2025"/>
      <c r="WSO17" s="2025"/>
      <c r="WSP17" s="2025"/>
      <c r="WSQ17" s="2025"/>
      <c r="WSR17" s="2025"/>
      <c r="WSS17" s="2025"/>
      <c r="WST17" s="2025"/>
      <c r="WSU17" s="2025"/>
      <c r="WSV17" s="2025"/>
      <c r="WSW17" s="2025"/>
      <c r="WSX17" s="2025"/>
      <c r="WSY17" s="2025"/>
      <c r="WSZ17" s="2025"/>
      <c r="WTA17" s="2025"/>
      <c r="WTB17" s="2025"/>
      <c r="WTC17" s="2025"/>
      <c r="WTD17" s="2025"/>
      <c r="WTE17" s="2025"/>
      <c r="WTF17" s="2025"/>
      <c r="WTG17" s="2025"/>
      <c r="WTH17" s="2025"/>
      <c r="WTI17" s="2025"/>
      <c r="WTJ17" s="2025"/>
      <c r="WTK17" s="2025"/>
      <c r="WTL17" s="2025"/>
      <c r="WTM17" s="2025"/>
      <c r="WTN17" s="2025"/>
      <c r="WTO17" s="2025"/>
      <c r="WTP17" s="2025"/>
      <c r="WTQ17" s="2025"/>
      <c r="WTR17" s="2025"/>
      <c r="WTS17" s="2025"/>
      <c r="WTT17" s="2025"/>
      <c r="WTU17" s="2025"/>
      <c r="WTV17" s="2025"/>
      <c r="WTW17" s="2025"/>
      <c r="WTX17" s="2025"/>
      <c r="WTY17" s="2025"/>
      <c r="WTZ17" s="2025"/>
      <c r="WUA17" s="2025"/>
      <c r="WUB17" s="2025"/>
      <c r="WUC17" s="2025"/>
      <c r="WUD17" s="2025"/>
      <c r="WUE17" s="2025"/>
      <c r="WUF17" s="2025"/>
      <c r="WUG17" s="2025"/>
      <c r="WUH17" s="2025"/>
      <c r="WUI17" s="2025"/>
      <c r="WUJ17" s="2025"/>
      <c r="WUK17" s="2025"/>
      <c r="WUL17" s="2025"/>
      <c r="WUM17" s="2025"/>
      <c r="WUN17" s="2025"/>
      <c r="WUO17" s="2025"/>
      <c r="WUP17" s="2025"/>
      <c r="WUQ17" s="2025"/>
      <c r="WUR17" s="2025"/>
      <c r="WUS17" s="2025"/>
      <c r="WUT17" s="2025"/>
      <c r="WUU17" s="2025"/>
      <c r="WUV17" s="2025"/>
      <c r="WUW17" s="2025"/>
      <c r="WUX17" s="2025"/>
      <c r="WUY17" s="2025"/>
      <c r="WUZ17" s="2025"/>
      <c r="WVA17" s="2025"/>
      <c r="WVB17" s="2025"/>
      <c r="WVC17" s="2025"/>
      <c r="WVD17" s="2025"/>
      <c r="WVE17" s="2025"/>
      <c r="WVF17" s="2025"/>
      <c r="WVG17" s="2025"/>
      <c r="WVH17" s="2025"/>
      <c r="WVI17" s="2025"/>
      <c r="WVJ17" s="2025"/>
      <c r="WVK17" s="2025"/>
      <c r="WVL17" s="2025"/>
      <c r="WVM17" s="2025"/>
      <c r="WVN17" s="2025"/>
      <c r="WVO17" s="2025"/>
      <c r="WVP17" s="2025"/>
      <c r="WVQ17" s="2025"/>
      <c r="WVR17" s="2025"/>
      <c r="WVS17" s="2025"/>
      <c r="WVT17" s="2025"/>
      <c r="WVU17" s="2025"/>
      <c r="WVV17" s="2025"/>
      <c r="WVW17" s="2025"/>
      <c r="WVX17" s="2025"/>
      <c r="WVY17" s="2025"/>
      <c r="WVZ17" s="2025"/>
      <c r="WWA17" s="2025"/>
      <c r="WWB17" s="2025"/>
      <c r="WWC17" s="2025"/>
      <c r="WWD17" s="2025"/>
      <c r="WWE17" s="2025"/>
      <c r="WWF17" s="2025"/>
      <c r="WWG17" s="2025"/>
      <c r="WWH17" s="2025"/>
      <c r="WWI17" s="2025"/>
      <c r="WWJ17" s="2025"/>
      <c r="WWK17" s="2025"/>
      <c r="WWL17" s="2025"/>
      <c r="WWM17" s="2025"/>
      <c r="WWN17" s="2025"/>
      <c r="WWO17" s="2025"/>
      <c r="WWP17" s="2025"/>
      <c r="WWQ17" s="2025"/>
      <c r="WWR17" s="2025"/>
      <c r="WWS17" s="2025"/>
      <c r="WWT17" s="2025"/>
      <c r="WWU17" s="2025"/>
      <c r="WWV17" s="2025"/>
      <c r="WWW17" s="2025"/>
      <c r="WWX17" s="2025"/>
      <c r="WWY17" s="2025"/>
      <c r="WWZ17" s="2025"/>
      <c r="WXA17" s="2025"/>
      <c r="WXB17" s="2025"/>
      <c r="WXC17" s="2025"/>
      <c r="WXD17" s="2025"/>
      <c r="WXE17" s="2025"/>
      <c r="WXF17" s="2025"/>
      <c r="WXG17" s="2025"/>
      <c r="WXH17" s="2025"/>
      <c r="WXI17" s="2025"/>
      <c r="WXJ17" s="2025"/>
      <c r="WXK17" s="2025"/>
      <c r="WXL17" s="2025"/>
      <c r="WXM17" s="2025"/>
      <c r="WXN17" s="2025"/>
      <c r="WXO17" s="2025"/>
      <c r="WXP17" s="2025"/>
      <c r="WXQ17" s="2025"/>
      <c r="WXR17" s="2025"/>
      <c r="WXS17" s="2025"/>
      <c r="WXT17" s="2025"/>
      <c r="WXU17" s="2025"/>
      <c r="WXV17" s="2025"/>
      <c r="WXW17" s="2025"/>
      <c r="WXX17" s="2025"/>
      <c r="WXY17" s="2025"/>
      <c r="WXZ17" s="2025"/>
      <c r="WYA17" s="2025"/>
      <c r="WYB17" s="2025"/>
      <c r="WYC17" s="2025"/>
      <c r="WYD17" s="2025"/>
      <c r="WYE17" s="2025"/>
      <c r="WYF17" s="2025"/>
      <c r="WYG17" s="2025"/>
      <c r="WYH17" s="2025"/>
      <c r="WYI17" s="2025"/>
      <c r="WYJ17" s="2025"/>
      <c r="WYK17" s="2025"/>
      <c r="WYL17" s="2025"/>
      <c r="WYM17" s="2025"/>
      <c r="WYN17" s="2025"/>
      <c r="WYO17" s="2025"/>
      <c r="WYP17" s="2025"/>
      <c r="WYQ17" s="2025"/>
      <c r="WYR17" s="2025"/>
      <c r="WYS17" s="2025"/>
      <c r="WYT17" s="2025"/>
      <c r="WYU17" s="2025"/>
      <c r="WYV17" s="2025"/>
      <c r="WYW17" s="2025"/>
      <c r="WYX17" s="2025"/>
      <c r="WYY17" s="2025"/>
      <c r="WYZ17" s="2025"/>
      <c r="WZA17" s="2025"/>
      <c r="WZB17" s="2025"/>
      <c r="WZC17" s="2025"/>
      <c r="WZD17" s="2025"/>
      <c r="WZE17" s="2025"/>
      <c r="WZF17" s="2025"/>
      <c r="WZG17" s="2025"/>
      <c r="WZH17" s="2025"/>
      <c r="WZI17" s="2025"/>
      <c r="WZJ17" s="2025"/>
      <c r="WZK17" s="2025"/>
      <c r="WZL17" s="2025"/>
      <c r="WZM17" s="2025"/>
      <c r="WZN17" s="2025"/>
      <c r="WZO17" s="2025"/>
      <c r="WZP17" s="2025"/>
      <c r="WZQ17" s="2025"/>
      <c r="WZR17" s="2025"/>
      <c r="WZS17" s="2025"/>
      <c r="WZT17" s="2025"/>
      <c r="WZU17" s="2025"/>
      <c r="WZV17" s="2025"/>
      <c r="WZW17" s="2025"/>
      <c r="WZX17" s="2025"/>
      <c r="WZY17" s="2025"/>
      <c r="WZZ17" s="2025"/>
      <c r="XAA17" s="2025"/>
      <c r="XAB17" s="2025"/>
      <c r="XAC17" s="2025"/>
      <c r="XAD17" s="2025"/>
      <c r="XAE17" s="2025"/>
      <c r="XAF17" s="2025"/>
      <c r="XAG17" s="2025"/>
      <c r="XAH17" s="2025"/>
      <c r="XAI17" s="2025"/>
      <c r="XAJ17" s="2025"/>
      <c r="XAK17" s="2025"/>
      <c r="XAL17" s="2025"/>
      <c r="XAM17" s="2025"/>
      <c r="XAN17" s="2025"/>
      <c r="XAO17" s="2025"/>
      <c r="XAP17" s="2025"/>
      <c r="XAQ17" s="2025"/>
      <c r="XAR17" s="2025"/>
      <c r="XAS17" s="2025"/>
      <c r="XAT17" s="2025"/>
      <c r="XAU17" s="2025"/>
      <c r="XAV17" s="2025"/>
      <c r="XAW17" s="2025"/>
      <c r="XAX17" s="2025"/>
      <c r="XAY17" s="2025"/>
      <c r="XAZ17" s="2025"/>
      <c r="XBA17" s="2025"/>
      <c r="XBB17" s="2025"/>
      <c r="XBC17" s="2025"/>
      <c r="XBD17" s="2025"/>
      <c r="XBE17" s="2025"/>
      <c r="XBF17" s="2025"/>
      <c r="XBG17" s="2025"/>
      <c r="XBH17" s="2025"/>
      <c r="XBI17" s="2025"/>
      <c r="XBJ17" s="2025"/>
      <c r="XBK17" s="2025"/>
      <c r="XBL17" s="2025"/>
      <c r="XBM17" s="2025"/>
      <c r="XBN17" s="2025"/>
      <c r="XBO17" s="2025"/>
      <c r="XBP17" s="2025"/>
      <c r="XBQ17" s="2025"/>
      <c r="XBR17" s="2025"/>
      <c r="XBS17" s="2025"/>
      <c r="XBT17" s="2025"/>
      <c r="XBU17" s="2025"/>
      <c r="XBV17" s="2025"/>
      <c r="XBW17" s="2025"/>
      <c r="XBX17" s="2025"/>
      <c r="XBY17" s="2025"/>
      <c r="XBZ17" s="2025"/>
      <c r="XCA17" s="2025"/>
      <c r="XCB17" s="2025"/>
      <c r="XCC17" s="2025"/>
      <c r="XCD17" s="2025"/>
      <c r="XCE17" s="2025"/>
      <c r="XCF17" s="2025"/>
      <c r="XCG17" s="2025"/>
      <c r="XCH17" s="2025"/>
      <c r="XCI17" s="2025"/>
      <c r="XCJ17" s="2025"/>
      <c r="XCK17" s="2025"/>
      <c r="XCL17" s="2025"/>
      <c r="XCM17" s="2025"/>
      <c r="XCN17" s="2025"/>
      <c r="XCO17" s="2025"/>
      <c r="XCP17" s="2025"/>
      <c r="XCQ17" s="2025"/>
      <c r="XCR17" s="2025"/>
      <c r="XCS17" s="2025"/>
      <c r="XCT17" s="2025"/>
      <c r="XCU17" s="2025"/>
      <c r="XCV17" s="2025"/>
      <c r="XCW17" s="2025"/>
      <c r="XCX17" s="2025"/>
      <c r="XCY17" s="2025"/>
      <c r="XCZ17" s="2025"/>
      <c r="XDA17" s="2025"/>
      <c r="XDB17" s="2025"/>
      <c r="XDC17" s="2025"/>
      <c r="XDD17" s="2025"/>
      <c r="XDE17" s="2025"/>
      <c r="XDF17" s="2025"/>
      <c r="XDG17" s="2025"/>
      <c r="XDH17" s="2025"/>
      <c r="XDI17" s="2025"/>
      <c r="XDJ17" s="2025"/>
      <c r="XDK17" s="2025"/>
      <c r="XDL17" s="2025"/>
      <c r="XDM17" s="2025"/>
      <c r="XDN17" s="2025"/>
      <c r="XDO17" s="2025"/>
      <c r="XDP17" s="2025"/>
      <c r="XDQ17" s="2025"/>
      <c r="XDR17" s="2025"/>
      <c r="XDS17" s="2025"/>
      <c r="XDT17" s="2025"/>
      <c r="XDU17" s="2025"/>
      <c r="XDV17" s="2025"/>
      <c r="XDW17" s="2025"/>
      <c r="XDX17" s="2025"/>
      <c r="XDY17" s="2025"/>
      <c r="XDZ17" s="2025"/>
      <c r="XEA17" s="2025"/>
      <c r="XEB17" s="2025"/>
      <c r="XEC17" s="2025"/>
      <c r="XED17" s="2025"/>
      <c r="XEE17" s="2025"/>
      <c r="XEF17" s="2025"/>
      <c r="XEG17" s="2025"/>
      <c r="XEH17" s="2025"/>
      <c r="XEI17" s="2025"/>
      <c r="XEJ17" s="2025"/>
      <c r="XEK17" s="2025"/>
      <c r="XEL17" s="2025"/>
      <c r="XEM17" s="2025"/>
      <c r="XEN17" s="2025"/>
      <c r="XEO17" s="2025"/>
      <c r="XEP17" s="2025"/>
      <c r="XEQ17" s="2025"/>
      <c r="XER17" s="2025"/>
      <c r="XES17" s="2025"/>
      <c r="XET17" s="2025"/>
      <c r="XEU17" s="2025"/>
    </row>
    <row r="18" spans="1:16375" ht="15" customHeight="1">
      <c r="A18" s="1932" t="s">
        <v>594</v>
      </c>
      <c r="B18" s="1932"/>
      <c r="C18" s="1932"/>
      <c r="D18" s="1932"/>
      <c r="E18" s="1932"/>
      <c r="F18" s="1932"/>
      <c r="G18" s="1932"/>
      <c r="H18" s="1932"/>
      <c r="I18" s="1932"/>
      <c r="J18" s="1932"/>
      <c r="K18" s="1932"/>
      <c r="L18" s="205"/>
      <c r="M18" s="205"/>
      <c r="N18" s="1932"/>
      <c r="O18" s="1932"/>
      <c r="P18" s="1932"/>
      <c r="Q18" s="1932"/>
      <c r="R18" s="1932"/>
      <c r="S18" s="1932"/>
      <c r="T18" s="1932"/>
      <c r="U18" s="1932"/>
      <c r="V18" s="1932"/>
      <c r="W18" s="1932"/>
      <c r="X18" s="1932"/>
      <c r="Y18" s="1932"/>
      <c r="Z18" s="1932"/>
      <c r="AA18" s="1932"/>
      <c r="AB18" s="1932"/>
      <c r="AC18" s="1932"/>
      <c r="AD18" s="1932"/>
      <c r="AE18" s="1932"/>
      <c r="AF18" s="1932"/>
      <c r="AG18" s="1932"/>
      <c r="AH18" s="1932"/>
      <c r="AI18" s="1932"/>
      <c r="AJ18" s="1932"/>
      <c r="AK18" s="1932"/>
      <c r="AL18" s="1932"/>
      <c r="AM18" s="1932"/>
      <c r="AN18" s="1932"/>
      <c r="AO18" s="1932"/>
      <c r="AP18" s="1932"/>
      <c r="AQ18" s="1932"/>
      <c r="AR18" s="1932"/>
      <c r="AS18" s="1932"/>
      <c r="AT18" s="1932"/>
      <c r="AU18" s="1932"/>
      <c r="AV18" s="1932"/>
      <c r="AW18" s="1932"/>
      <c r="AX18" s="1932"/>
      <c r="AY18" s="1932"/>
      <c r="AZ18" s="1932"/>
      <c r="BA18" s="1932"/>
      <c r="BB18" s="1932"/>
      <c r="BC18" s="1932"/>
      <c r="BD18" s="1932"/>
      <c r="BE18" s="1932"/>
      <c r="BF18" s="1932"/>
      <c r="BG18" s="1932"/>
      <c r="BH18" s="1932"/>
      <c r="BI18" s="1932"/>
      <c r="BJ18" s="1932"/>
      <c r="BK18" s="1932"/>
      <c r="BL18" s="1932"/>
      <c r="BM18" s="1932"/>
      <c r="BN18" s="1932"/>
      <c r="BO18" s="1932"/>
      <c r="BP18" s="1932"/>
      <c r="BQ18" s="1932"/>
      <c r="BR18" s="1932"/>
      <c r="BS18" s="1932"/>
      <c r="BT18" s="1932"/>
      <c r="BU18" s="1932"/>
      <c r="BV18" s="1932"/>
      <c r="BW18" s="1932"/>
      <c r="BX18" s="1932"/>
      <c r="BY18" s="1932"/>
      <c r="BZ18" s="1932"/>
      <c r="CA18" s="1932"/>
      <c r="CB18" s="1932"/>
      <c r="CC18" s="1932"/>
      <c r="CD18" s="1932"/>
      <c r="CE18" s="1932"/>
      <c r="CF18" s="1932"/>
      <c r="CG18" s="1932"/>
      <c r="CH18" s="1932"/>
      <c r="CI18" s="1932"/>
      <c r="CJ18" s="1932"/>
      <c r="CK18" s="1932"/>
      <c r="CL18" s="1932"/>
      <c r="CM18" s="1932"/>
      <c r="CN18" s="1932"/>
      <c r="CO18" s="1932"/>
      <c r="CP18" s="1932"/>
      <c r="CQ18" s="1932"/>
      <c r="CR18" s="1932"/>
      <c r="CS18" s="1932"/>
      <c r="CT18" s="1932"/>
      <c r="CU18" s="1932"/>
      <c r="CV18" s="1932"/>
      <c r="CW18" s="1932"/>
      <c r="CX18" s="1932"/>
      <c r="CY18" s="1932"/>
      <c r="CZ18" s="1932"/>
      <c r="DA18" s="1932"/>
      <c r="DB18" s="1932"/>
      <c r="DC18" s="1932"/>
      <c r="DD18" s="1932"/>
      <c r="DE18" s="1932"/>
      <c r="DF18" s="1932"/>
      <c r="DG18" s="1932"/>
      <c r="DH18" s="1932"/>
      <c r="DI18" s="1932"/>
      <c r="DJ18" s="1932"/>
      <c r="DK18" s="1932"/>
      <c r="DL18" s="1932"/>
      <c r="DM18" s="1932"/>
      <c r="DN18" s="1932"/>
      <c r="DO18" s="1932"/>
      <c r="DP18" s="1932"/>
      <c r="DQ18" s="1932"/>
      <c r="DR18" s="1932"/>
      <c r="DS18" s="1932"/>
      <c r="DT18" s="1932"/>
      <c r="DU18" s="1932"/>
      <c r="DV18" s="1932"/>
      <c r="DW18" s="1932"/>
      <c r="DX18" s="1932"/>
      <c r="DY18" s="1932"/>
      <c r="DZ18" s="1932"/>
      <c r="EA18" s="1932"/>
      <c r="EB18" s="1932"/>
      <c r="EC18" s="1932"/>
      <c r="ED18" s="1932"/>
      <c r="EE18" s="1932"/>
      <c r="EF18" s="1932"/>
      <c r="EG18" s="1932"/>
      <c r="EH18" s="1932"/>
      <c r="EI18" s="1932"/>
      <c r="EJ18" s="1932"/>
      <c r="EK18" s="1932"/>
      <c r="EL18" s="1932"/>
      <c r="EM18" s="1932"/>
      <c r="EN18" s="1932"/>
      <c r="EO18" s="1932"/>
      <c r="EP18" s="1932"/>
      <c r="EQ18" s="1932"/>
      <c r="ER18" s="1932"/>
      <c r="ES18" s="1932"/>
      <c r="ET18" s="1932"/>
      <c r="EU18" s="1932"/>
      <c r="EV18" s="1932"/>
      <c r="EW18" s="1932"/>
      <c r="EX18" s="1932"/>
      <c r="EY18" s="1932"/>
      <c r="EZ18" s="1932"/>
      <c r="FA18" s="1932"/>
      <c r="FB18" s="1932"/>
      <c r="FC18" s="1932"/>
      <c r="FD18" s="1932"/>
      <c r="FE18" s="1932"/>
      <c r="FF18" s="1932"/>
      <c r="FG18" s="1932"/>
      <c r="FH18" s="1932"/>
      <c r="FI18" s="1932"/>
      <c r="FJ18" s="1932"/>
      <c r="FK18" s="1932"/>
      <c r="FL18" s="1932"/>
      <c r="FM18" s="1932"/>
      <c r="FN18" s="1932"/>
      <c r="FO18" s="1932"/>
      <c r="FP18" s="1932"/>
      <c r="FQ18" s="1932"/>
      <c r="FR18" s="1932"/>
      <c r="FS18" s="1932"/>
      <c r="FT18" s="1932"/>
      <c r="FU18" s="1932"/>
      <c r="FV18" s="1932"/>
      <c r="FW18" s="1932"/>
      <c r="FX18" s="1932"/>
      <c r="FY18" s="1932"/>
      <c r="FZ18" s="1932"/>
      <c r="GA18" s="1932"/>
      <c r="GB18" s="1932"/>
      <c r="GC18" s="1932"/>
      <c r="GD18" s="1932"/>
      <c r="GE18" s="1932"/>
      <c r="GF18" s="1932"/>
      <c r="GG18" s="1932"/>
      <c r="GH18" s="1932"/>
      <c r="GI18" s="1932"/>
      <c r="GJ18" s="1932"/>
      <c r="GK18" s="1932"/>
      <c r="GL18" s="1932"/>
      <c r="GM18" s="1932"/>
      <c r="GN18" s="1932"/>
      <c r="GO18" s="1932"/>
      <c r="GP18" s="1932"/>
      <c r="GQ18" s="1932"/>
      <c r="GR18" s="1932"/>
      <c r="GS18" s="1932"/>
      <c r="GT18" s="1932"/>
      <c r="GU18" s="1932"/>
      <c r="GV18" s="1932"/>
      <c r="GW18" s="1932"/>
      <c r="GX18" s="1932"/>
      <c r="GY18" s="1932"/>
      <c r="GZ18" s="1932"/>
      <c r="HA18" s="1932"/>
      <c r="HB18" s="1932"/>
      <c r="HC18" s="1932"/>
      <c r="HD18" s="1932"/>
      <c r="HE18" s="1932"/>
      <c r="HF18" s="1932"/>
      <c r="HG18" s="1932"/>
      <c r="HH18" s="1932"/>
      <c r="HI18" s="1932"/>
      <c r="HJ18" s="1932"/>
      <c r="HK18" s="1932"/>
      <c r="HL18" s="1932"/>
      <c r="HM18" s="1932"/>
      <c r="HN18" s="1932"/>
      <c r="HO18" s="1932"/>
      <c r="HP18" s="1932"/>
      <c r="HQ18" s="1932"/>
      <c r="HR18" s="1932"/>
      <c r="HS18" s="1932"/>
      <c r="HT18" s="1932"/>
      <c r="HU18" s="1932"/>
      <c r="HV18" s="1932"/>
      <c r="HW18" s="1932"/>
      <c r="HX18" s="1932"/>
      <c r="HY18" s="1932"/>
      <c r="HZ18" s="1932"/>
      <c r="IA18" s="1932"/>
      <c r="IB18" s="1932"/>
      <c r="IC18" s="1932"/>
      <c r="ID18" s="1932"/>
      <c r="IE18" s="1932"/>
      <c r="IF18" s="1932"/>
      <c r="IG18" s="1932"/>
      <c r="IH18" s="1932"/>
      <c r="II18" s="1932"/>
      <c r="IJ18" s="1932"/>
      <c r="IK18" s="1932"/>
      <c r="IL18" s="1932"/>
      <c r="IM18" s="1932"/>
      <c r="IN18" s="1932"/>
      <c r="IO18" s="1932"/>
      <c r="IP18" s="1932"/>
      <c r="IQ18" s="1932"/>
      <c r="IR18" s="1932"/>
      <c r="IS18" s="1932"/>
      <c r="IT18" s="1932"/>
      <c r="IU18" s="1932"/>
      <c r="IV18" s="1932"/>
      <c r="IW18" s="1932"/>
      <c r="IX18" s="1932"/>
      <c r="IY18" s="1932"/>
      <c r="IZ18" s="1932"/>
      <c r="JA18" s="1932"/>
      <c r="JB18" s="1932"/>
      <c r="JC18" s="1932"/>
      <c r="JD18" s="1932"/>
      <c r="JE18" s="1932"/>
      <c r="JF18" s="1932"/>
      <c r="JG18" s="1932"/>
      <c r="JH18" s="1932"/>
      <c r="JI18" s="1932"/>
      <c r="JJ18" s="1932"/>
      <c r="JK18" s="1932"/>
      <c r="JL18" s="1932"/>
      <c r="JM18" s="1932"/>
      <c r="JN18" s="1932"/>
      <c r="JO18" s="1932"/>
      <c r="JP18" s="1932"/>
      <c r="JQ18" s="1932"/>
      <c r="JR18" s="1932"/>
      <c r="JS18" s="1932"/>
      <c r="JT18" s="1932"/>
      <c r="JU18" s="1932"/>
      <c r="JV18" s="1932"/>
      <c r="JW18" s="1932"/>
      <c r="JX18" s="1932"/>
      <c r="JY18" s="1932"/>
      <c r="JZ18" s="1932"/>
      <c r="KA18" s="1932"/>
      <c r="KB18" s="1932"/>
      <c r="KC18" s="1932"/>
      <c r="KD18" s="1932"/>
      <c r="KE18" s="1932"/>
      <c r="KF18" s="1932"/>
      <c r="KG18" s="1932"/>
      <c r="KH18" s="1932"/>
      <c r="KI18" s="1932"/>
      <c r="KJ18" s="1932"/>
      <c r="KK18" s="1932"/>
      <c r="KL18" s="1932"/>
      <c r="KM18" s="1932"/>
      <c r="KN18" s="1932"/>
      <c r="KO18" s="1932"/>
      <c r="KP18" s="1932"/>
      <c r="KQ18" s="1932"/>
      <c r="KR18" s="1932"/>
      <c r="KS18" s="1932"/>
      <c r="KT18" s="1932"/>
      <c r="KU18" s="1932"/>
      <c r="KV18" s="1932"/>
      <c r="KW18" s="1932"/>
      <c r="KX18" s="1932"/>
      <c r="KY18" s="1932"/>
      <c r="KZ18" s="1932"/>
      <c r="LA18" s="1932"/>
      <c r="LB18" s="1932"/>
      <c r="LC18" s="1932"/>
      <c r="LD18" s="1932"/>
      <c r="LE18" s="1932"/>
      <c r="LF18" s="1932"/>
      <c r="LG18" s="1932"/>
      <c r="LH18" s="1932"/>
      <c r="LI18" s="1932"/>
      <c r="LJ18" s="1932"/>
      <c r="LK18" s="1932"/>
      <c r="LL18" s="1932"/>
      <c r="LM18" s="1932"/>
      <c r="LN18" s="1932"/>
      <c r="LO18" s="1932"/>
      <c r="LP18" s="1932"/>
      <c r="LQ18" s="1932"/>
      <c r="LR18" s="1932"/>
      <c r="LS18" s="1932"/>
      <c r="LT18" s="1932"/>
      <c r="LU18" s="1932"/>
      <c r="LV18" s="1932"/>
      <c r="LW18" s="1932"/>
      <c r="LX18" s="1932"/>
      <c r="LY18" s="1932"/>
      <c r="LZ18" s="1932"/>
      <c r="MA18" s="1932"/>
      <c r="MB18" s="1932"/>
      <c r="MC18" s="1932"/>
      <c r="MD18" s="1932"/>
      <c r="ME18" s="1932"/>
      <c r="MF18" s="1932"/>
      <c r="MG18" s="1932"/>
      <c r="MH18" s="1932"/>
      <c r="MI18" s="1932"/>
      <c r="MJ18" s="1932"/>
      <c r="MK18" s="1932"/>
      <c r="ML18" s="1932"/>
      <c r="MM18" s="1932"/>
      <c r="MN18" s="1932"/>
      <c r="MO18" s="1932"/>
      <c r="MP18" s="1932"/>
      <c r="MQ18" s="1932"/>
      <c r="MR18" s="1932"/>
      <c r="MS18" s="1932"/>
      <c r="MT18" s="1932"/>
      <c r="MU18" s="1932"/>
      <c r="MV18" s="1932"/>
      <c r="MW18" s="1932"/>
      <c r="MX18" s="1932"/>
      <c r="MY18" s="1932"/>
      <c r="MZ18" s="1932"/>
      <c r="NA18" s="1932"/>
      <c r="NB18" s="1932"/>
      <c r="NC18" s="1932"/>
      <c r="ND18" s="1932"/>
      <c r="NE18" s="1932"/>
      <c r="NF18" s="1932"/>
      <c r="NG18" s="1932"/>
      <c r="NH18" s="1932"/>
      <c r="NI18" s="1932"/>
      <c r="NJ18" s="1932"/>
      <c r="NK18" s="1932"/>
      <c r="NL18" s="1932"/>
      <c r="NM18" s="1932"/>
      <c r="NN18" s="1932"/>
      <c r="NO18" s="1932"/>
      <c r="NP18" s="1932"/>
      <c r="NQ18" s="1932"/>
      <c r="NR18" s="1932"/>
      <c r="NS18" s="1932"/>
      <c r="NT18" s="1932"/>
      <c r="NU18" s="1932"/>
      <c r="NV18" s="1932"/>
      <c r="NW18" s="1932"/>
      <c r="NX18" s="1932"/>
      <c r="NY18" s="1932"/>
      <c r="NZ18" s="1932"/>
      <c r="OA18" s="1932"/>
      <c r="OB18" s="1932"/>
      <c r="OC18" s="1932"/>
      <c r="OD18" s="1932"/>
      <c r="OE18" s="1932"/>
      <c r="OF18" s="1932"/>
      <c r="OG18" s="1932"/>
      <c r="OH18" s="1932"/>
      <c r="OI18" s="1932"/>
      <c r="OJ18" s="1932"/>
      <c r="OK18" s="1932"/>
      <c r="OL18" s="1932"/>
      <c r="OM18" s="1932"/>
      <c r="ON18" s="1932"/>
      <c r="OO18" s="1932"/>
      <c r="OP18" s="1932"/>
      <c r="OQ18" s="1932"/>
      <c r="OR18" s="1932"/>
      <c r="OS18" s="1932"/>
      <c r="OT18" s="1932"/>
      <c r="OU18" s="1932"/>
      <c r="OV18" s="1932"/>
      <c r="OW18" s="1932"/>
      <c r="OX18" s="1932"/>
      <c r="OY18" s="1932"/>
      <c r="OZ18" s="1932"/>
      <c r="PA18" s="1932"/>
      <c r="PB18" s="1932"/>
      <c r="PC18" s="1932"/>
      <c r="PD18" s="1932"/>
      <c r="PE18" s="1932"/>
      <c r="PF18" s="1932"/>
      <c r="PG18" s="1932"/>
      <c r="PH18" s="1932"/>
      <c r="PI18" s="1932"/>
      <c r="PJ18" s="1932"/>
      <c r="PK18" s="1932"/>
      <c r="PL18" s="1932"/>
      <c r="PM18" s="1932"/>
      <c r="PN18" s="1932"/>
      <c r="PO18" s="1932"/>
      <c r="PP18" s="1932"/>
      <c r="PQ18" s="1932"/>
      <c r="PR18" s="1932"/>
      <c r="PS18" s="1932"/>
      <c r="PT18" s="1932"/>
      <c r="PU18" s="1932"/>
      <c r="PV18" s="1932"/>
      <c r="PW18" s="1932"/>
      <c r="PX18" s="1932"/>
      <c r="PY18" s="1932"/>
      <c r="PZ18" s="1932"/>
      <c r="QA18" s="1932"/>
      <c r="QB18" s="1932"/>
      <c r="QC18" s="1932"/>
      <c r="QD18" s="1932"/>
      <c r="QE18" s="1932"/>
      <c r="QF18" s="1932"/>
      <c r="QG18" s="1932"/>
      <c r="QH18" s="1932"/>
      <c r="QI18" s="1932"/>
      <c r="QJ18" s="1932"/>
      <c r="QK18" s="1932"/>
      <c r="QL18" s="1932"/>
      <c r="QM18" s="1932"/>
      <c r="QN18" s="1932"/>
      <c r="QO18" s="1932"/>
      <c r="QP18" s="1932"/>
      <c r="QQ18" s="1932"/>
      <c r="QR18" s="1932"/>
      <c r="QS18" s="1932"/>
      <c r="QT18" s="1932"/>
      <c r="QU18" s="1932"/>
      <c r="QV18" s="1932"/>
      <c r="QW18" s="1932"/>
      <c r="QX18" s="1932"/>
      <c r="QY18" s="1932"/>
      <c r="QZ18" s="1932"/>
      <c r="RA18" s="1932"/>
      <c r="RB18" s="1932"/>
      <c r="RC18" s="1932"/>
      <c r="RD18" s="1932"/>
      <c r="RE18" s="1932"/>
      <c r="RF18" s="1932"/>
      <c r="RG18" s="1932"/>
      <c r="RH18" s="1932"/>
      <c r="RI18" s="1932"/>
      <c r="RJ18" s="1932"/>
      <c r="RK18" s="1932"/>
      <c r="RL18" s="1932"/>
      <c r="RM18" s="1932"/>
      <c r="RN18" s="1932"/>
      <c r="RO18" s="1932"/>
      <c r="RP18" s="1932"/>
      <c r="RQ18" s="1932"/>
      <c r="RR18" s="1932"/>
      <c r="RS18" s="1932"/>
      <c r="RT18" s="1932"/>
      <c r="RU18" s="1932"/>
      <c r="RV18" s="1932"/>
      <c r="RW18" s="1932"/>
      <c r="RX18" s="1932"/>
      <c r="RY18" s="1932"/>
      <c r="RZ18" s="1932"/>
      <c r="SA18" s="1932"/>
      <c r="SB18" s="1932"/>
      <c r="SC18" s="1932"/>
      <c r="SD18" s="1932"/>
      <c r="SE18" s="1932"/>
      <c r="SF18" s="1932"/>
      <c r="SG18" s="1932"/>
      <c r="SH18" s="1932"/>
      <c r="SI18" s="1932"/>
      <c r="SJ18" s="1932"/>
      <c r="SK18" s="1932"/>
      <c r="SL18" s="1932"/>
      <c r="SM18" s="1932"/>
      <c r="SN18" s="1932"/>
      <c r="SO18" s="1932"/>
      <c r="SP18" s="1932"/>
      <c r="SQ18" s="1932"/>
      <c r="SR18" s="1932"/>
      <c r="SS18" s="1932"/>
      <c r="ST18" s="1932"/>
      <c r="SU18" s="1932"/>
      <c r="SV18" s="1932"/>
      <c r="SW18" s="1932"/>
      <c r="SX18" s="1932"/>
      <c r="SY18" s="1932"/>
      <c r="SZ18" s="1932"/>
      <c r="TA18" s="1932"/>
      <c r="TB18" s="1932"/>
      <c r="TC18" s="1932"/>
      <c r="TD18" s="1932"/>
      <c r="TE18" s="1932"/>
      <c r="TF18" s="1932"/>
      <c r="TG18" s="1932"/>
      <c r="TH18" s="1932"/>
      <c r="TI18" s="1932"/>
      <c r="TJ18" s="1932"/>
      <c r="TK18" s="1932"/>
      <c r="TL18" s="1932"/>
      <c r="TM18" s="1932"/>
      <c r="TN18" s="1932"/>
      <c r="TO18" s="1932"/>
      <c r="TP18" s="1932"/>
      <c r="TQ18" s="1932"/>
      <c r="TR18" s="1932"/>
      <c r="TS18" s="1932"/>
      <c r="TT18" s="1932"/>
      <c r="TU18" s="1932"/>
      <c r="TV18" s="1932"/>
      <c r="TW18" s="1932"/>
      <c r="TX18" s="1932"/>
      <c r="TY18" s="1932"/>
      <c r="TZ18" s="1932"/>
      <c r="UA18" s="1932"/>
      <c r="UB18" s="1932"/>
      <c r="UC18" s="1932"/>
      <c r="UD18" s="1932"/>
      <c r="UE18" s="1932"/>
      <c r="UF18" s="1932"/>
      <c r="UG18" s="1932"/>
      <c r="UH18" s="1932"/>
      <c r="UI18" s="1932"/>
      <c r="UJ18" s="1932"/>
      <c r="UK18" s="1932"/>
      <c r="UL18" s="1932"/>
      <c r="UM18" s="1932"/>
      <c r="UN18" s="1932"/>
      <c r="UO18" s="1932"/>
      <c r="UP18" s="1932"/>
      <c r="UQ18" s="1932"/>
      <c r="UR18" s="1932"/>
      <c r="US18" s="1932"/>
      <c r="UT18" s="1932"/>
      <c r="UU18" s="1932"/>
      <c r="UV18" s="1932"/>
      <c r="UW18" s="1932"/>
      <c r="UX18" s="1932"/>
      <c r="UY18" s="1932"/>
      <c r="UZ18" s="1932"/>
      <c r="VA18" s="1932"/>
      <c r="VB18" s="1932"/>
      <c r="VC18" s="1932"/>
      <c r="VD18" s="1932"/>
      <c r="VE18" s="1932"/>
      <c r="VF18" s="1932"/>
      <c r="VG18" s="1932"/>
      <c r="VH18" s="1932"/>
      <c r="VI18" s="1932"/>
      <c r="VJ18" s="1932"/>
      <c r="VK18" s="1932"/>
      <c r="VL18" s="1932"/>
      <c r="VM18" s="1932"/>
      <c r="VN18" s="1932"/>
      <c r="VO18" s="1932"/>
      <c r="VP18" s="1932"/>
      <c r="VQ18" s="1932"/>
      <c r="VR18" s="1932"/>
      <c r="VS18" s="1932"/>
      <c r="VT18" s="1932"/>
      <c r="VU18" s="1932"/>
      <c r="VV18" s="1932"/>
      <c r="VW18" s="1932"/>
      <c r="VX18" s="1932"/>
      <c r="VY18" s="1932"/>
      <c r="VZ18" s="1932"/>
      <c r="WA18" s="1932"/>
      <c r="WB18" s="1932"/>
      <c r="WC18" s="1932"/>
      <c r="WD18" s="1932"/>
      <c r="WE18" s="1932"/>
      <c r="WF18" s="1932"/>
      <c r="WG18" s="1932"/>
      <c r="WH18" s="1932"/>
      <c r="WI18" s="1932"/>
      <c r="WJ18" s="1932"/>
      <c r="WK18" s="1932"/>
      <c r="WL18" s="1932"/>
      <c r="WM18" s="1932"/>
      <c r="WN18" s="1932"/>
      <c r="WO18" s="1932"/>
      <c r="WP18" s="1932"/>
      <c r="WQ18" s="1932"/>
      <c r="WR18" s="1932"/>
      <c r="WS18" s="1932"/>
      <c r="WT18" s="1932"/>
      <c r="WU18" s="1932"/>
      <c r="WV18" s="1932"/>
      <c r="WW18" s="1932"/>
      <c r="WX18" s="1932"/>
      <c r="WY18" s="1932"/>
      <c r="WZ18" s="1932"/>
      <c r="XA18" s="1932"/>
      <c r="XB18" s="1932"/>
      <c r="XC18" s="1932"/>
      <c r="XD18" s="1932"/>
      <c r="XE18" s="1932"/>
      <c r="XF18" s="1932"/>
      <c r="XG18" s="1932"/>
      <c r="XH18" s="1932"/>
      <c r="XI18" s="1932"/>
      <c r="XJ18" s="1932"/>
      <c r="XK18" s="1932"/>
      <c r="XL18" s="1932"/>
      <c r="XM18" s="1932"/>
      <c r="XN18" s="1932"/>
      <c r="XO18" s="1932"/>
      <c r="XP18" s="1932"/>
      <c r="XQ18" s="1932"/>
      <c r="XR18" s="1932"/>
      <c r="XS18" s="1932"/>
      <c r="XT18" s="1932"/>
      <c r="XU18" s="1932"/>
      <c r="XV18" s="1932"/>
      <c r="XW18" s="1932"/>
      <c r="XX18" s="1932"/>
      <c r="XY18" s="1932"/>
      <c r="XZ18" s="1932"/>
      <c r="YA18" s="1932"/>
      <c r="YB18" s="1932"/>
      <c r="YC18" s="1932"/>
      <c r="YD18" s="1932"/>
      <c r="YE18" s="1932"/>
      <c r="YF18" s="1932"/>
      <c r="YG18" s="1932"/>
      <c r="YH18" s="1932"/>
      <c r="YI18" s="1932"/>
      <c r="YJ18" s="1932"/>
      <c r="YK18" s="1932"/>
      <c r="YL18" s="1932"/>
      <c r="YM18" s="1932"/>
      <c r="YN18" s="1932"/>
      <c r="YO18" s="1932"/>
      <c r="YP18" s="1932"/>
      <c r="YQ18" s="1932"/>
      <c r="YR18" s="1932"/>
      <c r="YS18" s="1932"/>
      <c r="YT18" s="1932"/>
      <c r="YU18" s="1932"/>
      <c r="YV18" s="1932"/>
      <c r="YW18" s="1932"/>
      <c r="YX18" s="1932"/>
      <c r="YY18" s="1932"/>
      <c r="YZ18" s="1932"/>
      <c r="ZA18" s="1932"/>
      <c r="ZB18" s="1932"/>
      <c r="ZC18" s="1932"/>
      <c r="ZD18" s="1932"/>
      <c r="ZE18" s="1932"/>
      <c r="ZF18" s="1932"/>
      <c r="ZG18" s="1932"/>
      <c r="ZH18" s="1932"/>
      <c r="ZI18" s="1932"/>
      <c r="ZJ18" s="1932"/>
      <c r="ZK18" s="1932"/>
      <c r="ZL18" s="1932"/>
      <c r="ZM18" s="1932"/>
      <c r="ZN18" s="1932"/>
      <c r="ZO18" s="1932"/>
      <c r="ZP18" s="1932"/>
      <c r="ZQ18" s="1932"/>
      <c r="ZR18" s="1932"/>
      <c r="ZS18" s="1932"/>
      <c r="ZT18" s="1932"/>
      <c r="ZU18" s="1932"/>
      <c r="ZV18" s="1932"/>
      <c r="ZW18" s="1932"/>
      <c r="ZX18" s="1932"/>
      <c r="ZY18" s="1932"/>
      <c r="ZZ18" s="1932"/>
      <c r="AAA18" s="1932"/>
      <c r="AAB18" s="1932"/>
      <c r="AAC18" s="1932"/>
      <c r="AAD18" s="1932"/>
      <c r="AAE18" s="1932"/>
      <c r="AAF18" s="1932"/>
      <c r="AAG18" s="1932"/>
      <c r="AAH18" s="1932"/>
      <c r="AAI18" s="1932"/>
      <c r="AAJ18" s="1932"/>
      <c r="AAK18" s="1932"/>
      <c r="AAL18" s="1932"/>
      <c r="AAM18" s="1932"/>
      <c r="AAN18" s="1932"/>
      <c r="AAO18" s="1932"/>
      <c r="AAP18" s="1932"/>
      <c r="AAQ18" s="1932"/>
      <c r="AAR18" s="1932"/>
      <c r="AAS18" s="1932"/>
      <c r="AAT18" s="1932"/>
      <c r="AAU18" s="1932"/>
      <c r="AAV18" s="1932"/>
      <c r="AAW18" s="1932"/>
      <c r="AAX18" s="1932"/>
      <c r="AAY18" s="1932"/>
      <c r="AAZ18" s="1932"/>
      <c r="ABA18" s="1932"/>
      <c r="ABB18" s="1932"/>
      <c r="ABC18" s="1932"/>
      <c r="ABD18" s="1932"/>
      <c r="ABE18" s="1932"/>
      <c r="ABF18" s="1932"/>
      <c r="ABG18" s="1932"/>
      <c r="ABH18" s="1932"/>
      <c r="ABI18" s="1932"/>
      <c r="ABJ18" s="1932"/>
      <c r="ABK18" s="1932"/>
      <c r="ABL18" s="1932"/>
      <c r="ABM18" s="1932"/>
      <c r="ABN18" s="1932"/>
      <c r="ABO18" s="1932"/>
      <c r="ABP18" s="1932"/>
      <c r="ABQ18" s="1932"/>
      <c r="ABR18" s="1932"/>
      <c r="ABS18" s="1932"/>
      <c r="ABT18" s="1932"/>
      <c r="ABU18" s="1932"/>
      <c r="ABV18" s="1932"/>
      <c r="ABW18" s="1932"/>
      <c r="ABX18" s="1932"/>
      <c r="ABY18" s="1932"/>
      <c r="ABZ18" s="1932"/>
      <c r="ACA18" s="1932"/>
      <c r="ACB18" s="1932"/>
      <c r="ACC18" s="1932"/>
      <c r="ACD18" s="1932"/>
      <c r="ACE18" s="1932"/>
      <c r="ACF18" s="1932"/>
      <c r="ACG18" s="1932"/>
      <c r="ACH18" s="1932"/>
      <c r="ACI18" s="1932"/>
      <c r="ACJ18" s="1932"/>
      <c r="ACK18" s="1932"/>
      <c r="ACL18" s="1932"/>
      <c r="ACM18" s="1932"/>
      <c r="ACN18" s="1932"/>
      <c r="ACO18" s="1932"/>
      <c r="ACP18" s="1932"/>
      <c r="ACQ18" s="1932"/>
      <c r="ACR18" s="1932"/>
      <c r="ACS18" s="1932"/>
      <c r="ACT18" s="1932"/>
      <c r="ACU18" s="1932"/>
      <c r="ACV18" s="1932"/>
      <c r="ACW18" s="1932"/>
      <c r="ACX18" s="1932"/>
      <c r="ACY18" s="1932"/>
      <c r="ACZ18" s="1932"/>
      <c r="ADA18" s="1932"/>
      <c r="ADB18" s="1932"/>
      <c r="ADC18" s="1932"/>
      <c r="ADD18" s="1932"/>
      <c r="ADE18" s="1932"/>
      <c r="ADF18" s="1932"/>
      <c r="ADG18" s="1932"/>
      <c r="ADH18" s="1932"/>
      <c r="ADI18" s="1932"/>
      <c r="ADJ18" s="1932"/>
      <c r="ADK18" s="1932"/>
      <c r="ADL18" s="1932"/>
      <c r="ADM18" s="1932"/>
      <c r="ADN18" s="1932"/>
      <c r="ADO18" s="1932"/>
      <c r="ADP18" s="1932"/>
      <c r="ADQ18" s="1932"/>
      <c r="ADR18" s="1932"/>
      <c r="ADS18" s="1932"/>
      <c r="ADT18" s="1932"/>
      <c r="ADU18" s="1932"/>
      <c r="ADV18" s="1932"/>
      <c r="ADW18" s="1932"/>
      <c r="ADX18" s="1932"/>
      <c r="ADY18" s="1932"/>
      <c r="ADZ18" s="1932"/>
      <c r="AEA18" s="1932"/>
      <c r="AEB18" s="1932"/>
      <c r="AEC18" s="1932"/>
      <c r="AED18" s="1932"/>
      <c r="AEE18" s="1932"/>
      <c r="AEF18" s="1932"/>
      <c r="AEG18" s="1932"/>
      <c r="AEH18" s="1932"/>
      <c r="AEI18" s="1932"/>
      <c r="AEJ18" s="1932"/>
      <c r="AEK18" s="1932"/>
      <c r="AEL18" s="1932"/>
      <c r="AEM18" s="1932"/>
      <c r="AEN18" s="1932"/>
      <c r="AEO18" s="1932"/>
      <c r="AEP18" s="1932"/>
      <c r="AEQ18" s="1932"/>
      <c r="AER18" s="1932"/>
      <c r="AES18" s="1932"/>
      <c r="AET18" s="1932"/>
      <c r="AEU18" s="1932"/>
      <c r="AEV18" s="1932"/>
      <c r="AEW18" s="1932"/>
      <c r="AEX18" s="1932"/>
      <c r="AEY18" s="1932"/>
      <c r="AEZ18" s="1932"/>
      <c r="AFA18" s="1932"/>
      <c r="AFB18" s="1932"/>
      <c r="AFC18" s="1932"/>
      <c r="AFD18" s="1932"/>
      <c r="AFE18" s="1932"/>
      <c r="AFF18" s="1932"/>
      <c r="AFG18" s="1932"/>
      <c r="AFH18" s="1932"/>
      <c r="AFI18" s="1932"/>
      <c r="AFJ18" s="1932"/>
      <c r="AFK18" s="1932"/>
      <c r="AFL18" s="1932"/>
      <c r="AFM18" s="1932"/>
      <c r="AFN18" s="1932"/>
      <c r="AFO18" s="1932"/>
      <c r="AFP18" s="1932"/>
      <c r="AFQ18" s="1932"/>
      <c r="AFR18" s="1932"/>
      <c r="AFS18" s="1932"/>
      <c r="AFT18" s="1932"/>
      <c r="AFU18" s="1932"/>
      <c r="AFV18" s="1932"/>
      <c r="AFW18" s="1932"/>
      <c r="AFX18" s="1932"/>
      <c r="AFY18" s="1932"/>
      <c r="AFZ18" s="1932"/>
      <c r="AGA18" s="1932"/>
      <c r="AGB18" s="1932"/>
      <c r="AGC18" s="1932"/>
      <c r="AGD18" s="1932"/>
      <c r="AGE18" s="1932"/>
      <c r="AGF18" s="1932"/>
      <c r="AGG18" s="1932"/>
      <c r="AGH18" s="1932"/>
      <c r="AGI18" s="1932"/>
      <c r="AGJ18" s="1932"/>
      <c r="AGK18" s="1932"/>
      <c r="AGL18" s="1932"/>
      <c r="AGM18" s="1932"/>
      <c r="AGN18" s="1932"/>
      <c r="AGO18" s="1932"/>
      <c r="AGP18" s="1932"/>
      <c r="AGQ18" s="1932"/>
      <c r="AGR18" s="1932"/>
      <c r="AGS18" s="1932"/>
      <c r="AGT18" s="1932"/>
      <c r="AGU18" s="1932"/>
      <c r="AGV18" s="1932"/>
      <c r="AGW18" s="1932"/>
      <c r="AGX18" s="1932"/>
      <c r="AGY18" s="1932"/>
      <c r="AGZ18" s="1932"/>
      <c r="AHA18" s="1932"/>
      <c r="AHB18" s="1932"/>
      <c r="AHC18" s="1932"/>
      <c r="AHD18" s="1932"/>
      <c r="AHE18" s="1932"/>
      <c r="AHF18" s="1932"/>
      <c r="AHG18" s="1932"/>
      <c r="AHH18" s="1932"/>
      <c r="AHI18" s="1932"/>
      <c r="AHJ18" s="1932"/>
      <c r="AHK18" s="1932"/>
      <c r="AHL18" s="1932"/>
      <c r="AHM18" s="1932"/>
      <c r="AHN18" s="1932"/>
      <c r="AHO18" s="1932"/>
      <c r="AHP18" s="1932"/>
      <c r="AHQ18" s="1932"/>
      <c r="AHR18" s="1932"/>
      <c r="AHS18" s="1932"/>
      <c r="AHT18" s="1932"/>
      <c r="AHU18" s="1932"/>
      <c r="AHV18" s="1932"/>
      <c r="AHW18" s="1932"/>
      <c r="AHX18" s="1932"/>
      <c r="AHY18" s="1932"/>
      <c r="AHZ18" s="1932"/>
      <c r="AIA18" s="1932"/>
      <c r="AIB18" s="1932"/>
      <c r="AIC18" s="1932"/>
      <c r="AID18" s="1932"/>
      <c r="AIE18" s="1932"/>
      <c r="AIF18" s="1932"/>
      <c r="AIG18" s="1932"/>
      <c r="AIH18" s="1932"/>
      <c r="AII18" s="1932"/>
      <c r="AIJ18" s="1932"/>
      <c r="AIK18" s="1932"/>
      <c r="AIL18" s="1932"/>
      <c r="AIM18" s="1932"/>
      <c r="AIN18" s="1932"/>
      <c r="AIO18" s="1932"/>
      <c r="AIP18" s="1932"/>
      <c r="AIQ18" s="1932"/>
      <c r="AIR18" s="1932"/>
      <c r="AIS18" s="1932"/>
      <c r="AIT18" s="1932"/>
      <c r="AIU18" s="1932"/>
      <c r="AIV18" s="1932"/>
      <c r="AIW18" s="1932"/>
      <c r="AIX18" s="1932"/>
      <c r="AIY18" s="1932"/>
      <c r="AIZ18" s="1932"/>
      <c r="AJA18" s="1932"/>
      <c r="AJB18" s="1932"/>
      <c r="AJC18" s="1932"/>
      <c r="AJD18" s="1932"/>
      <c r="AJE18" s="1932"/>
      <c r="AJF18" s="1932"/>
      <c r="AJG18" s="1932"/>
      <c r="AJH18" s="1932"/>
      <c r="AJI18" s="1932"/>
      <c r="AJJ18" s="1932"/>
      <c r="AJK18" s="1932"/>
      <c r="AJL18" s="1932"/>
      <c r="AJM18" s="1932"/>
      <c r="AJN18" s="1932"/>
      <c r="AJO18" s="1932"/>
      <c r="AJP18" s="1932"/>
      <c r="AJQ18" s="1932"/>
      <c r="AJR18" s="1932"/>
      <c r="AJS18" s="1932"/>
      <c r="AJT18" s="1932"/>
      <c r="AJU18" s="1932"/>
      <c r="AJV18" s="1932"/>
      <c r="AJW18" s="1932"/>
      <c r="AJX18" s="1932"/>
      <c r="AJY18" s="1932"/>
      <c r="AJZ18" s="1932"/>
      <c r="AKA18" s="1932"/>
      <c r="AKB18" s="1932"/>
      <c r="AKC18" s="1932"/>
      <c r="AKD18" s="1932"/>
      <c r="AKE18" s="1932"/>
      <c r="AKF18" s="1932"/>
      <c r="AKG18" s="1932"/>
      <c r="AKH18" s="1932"/>
      <c r="AKI18" s="1932"/>
      <c r="AKJ18" s="1932"/>
      <c r="AKK18" s="1932"/>
      <c r="AKL18" s="1932"/>
      <c r="AKM18" s="1932"/>
      <c r="AKN18" s="1932"/>
      <c r="AKO18" s="1932"/>
      <c r="AKP18" s="1932"/>
      <c r="AKQ18" s="1932"/>
      <c r="AKR18" s="1932"/>
      <c r="AKS18" s="1932"/>
      <c r="AKT18" s="1932"/>
      <c r="AKU18" s="1932"/>
      <c r="AKV18" s="1932"/>
      <c r="AKW18" s="1932"/>
      <c r="AKX18" s="1932"/>
      <c r="AKY18" s="1932"/>
      <c r="AKZ18" s="1932"/>
      <c r="ALA18" s="1932"/>
      <c r="ALB18" s="1932"/>
      <c r="ALC18" s="1932"/>
      <c r="ALD18" s="1932"/>
      <c r="ALE18" s="1932"/>
      <c r="ALF18" s="1932"/>
      <c r="ALG18" s="1932"/>
      <c r="ALH18" s="1932"/>
      <c r="ALI18" s="1932"/>
      <c r="ALJ18" s="1932"/>
      <c r="ALK18" s="1932"/>
      <c r="ALL18" s="1932"/>
      <c r="ALM18" s="1932"/>
      <c r="ALN18" s="1932"/>
      <c r="ALO18" s="1932"/>
      <c r="ALP18" s="1932"/>
      <c r="ALQ18" s="1932"/>
      <c r="ALR18" s="1932"/>
      <c r="ALS18" s="1932"/>
      <c r="ALT18" s="1932"/>
      <c r="ALU18" s="1932"/>
      <c r="ALV18" s="1932"/>
      <c r="ALW18" s="1932"/>
      <c r="ALX18" s="1932"/>
      <c r="ALY18" s="1932"/>
      <c r="ALZ18" s="1932"/>
      <c r="AMA18" s="1932"/>
      <c r="AMB18" s="1932"/>
      <c r="AMC18" s="1932"/>
      <c r="AMD18" s="1932"/>
      <c r="AME18" s="1932"/>
      <c r="AMF18" s="1932"/>
      <c r="AMG18" s="1932"/>
      <c r="AMH18" s="1932"/>
      <c r="AMI18" s="1932"/>
      <c r="AMJ18" s="1932"/>
      <c r="AMK18" s="1932"/>
      <c r="AML18" s="1932"/>
      <c r="AMM18" s="1932"/>
      <c r="AMN18" s="1932"/>
      <c r="AMO18" s="1932"/>
      <c r="AMP18" s="1932"/>
      <c r="AMQ18" s="1932"/>
      <c r="AMR18" s="1932"/>
      <c r="AMS18" s="1932"/>
      <c r="AMT18" s="1932"/>
      <c r="AMU18" s="1932"/>
      <c r="AMV18" s="1932"/>
      <c r="AMW18" s="1932"/>
      <c r="AMX18" s="1932"/>
      <c r="AMY18" s="1932"/>
      <c r="AMZ18" s="1932"/>
      <c r="ANA18" s="1932"/>
      <c r="ANB18" s="1932"/>
      <c r="ANC18" s="1932"/>
      <c r="AND18" s="1932"/>
      <c r="ANE18" s="1932"/>
      <c r="ANF18" s="1932"/>
      <c r="ANG18" s="1932"/>
      <c r="ANH18" s="1932"/>
      <c r="ANI18" s="1932"/>
      <c r="ANJ18" s="1932"/>
      <c r="ANK18" s="1932"/>
      <c r="ANL18" s="1932"/>
      <c r="ANM18" s="1932"/>
      <c r="ANN18" s="1932"/>
      <c r="ANO18" s="1932"/>
      <c r="ANP18" s="1932"/>
      <c r="ANQ18" s="1932"/>
      <c r="ANR18" s="1932"/>
      <c r="ANS18" s="1932"/>
      <c r="ANT18" s="1932"/>
      <c r="ANU18" s="1932"/>
      <c r="ANV18" s="1932"/>
      <c r="ANW18" s="1932"/>
      <c r="ANX18" s="1932"/>
      <c r="ANY18" s="1932"/>
      <c r="ANZ18" s="1932"/>
      <c r="AOA18" s="1932"/>
      <c r="AOB18" s="1932"/>
      <c r="AOC18" s="1932"/>
      <c r="AOD18" s="1932"/>
      <c r="AOE18" s="1932"/>
      <c r="AOF18" s="1932"/>
      <c r="AOG18" s="1932"/>
      <c r="AOH18" s="1932"/>
      <c r="AOI18" s="1932"/>
      <c r="AOJ18" s="1932"/>
      <c r="AOK18" s="1932"/>
      <c r="AOL18" s="1932"/>
      <c r="AOM18" s="1932"/>
      <c r="AON18" s="1932"/>
      <c r="AOO18" s="1932"/>
      <c r="AOP18" s="1932"/>
      <c r="AOQ18" s="1932"/>
      <c r="AOR18" s="1932"/>
      <c r="AOS18" s="1932"/>
      <c r="AOT18" s="1932"/>
      <c r="AOU18" s="1932"/>
      <c r="AOV18" s="1932"/>
      <c r="AOW18" s="1932"/>
      <c r="AOX18" s="1932"/>
      <c r="AOY18" s="1932"/>
      <c r="AOZ18" s="1932"/>
      <c r="APA18" s="1932"/>
      <c r="APB18" s="1932"/>
      <c r="APC18" s="1932"/>
      <c r="APD18" s="1932"/>
      <c r="APE18" s="1932"/>
      <c r="APF18" s="1932"/>
      <c r="APG18" s="1932"/>
      <c r="APH18" s="1932"/>
      <c r="API18" s="1932"/>
      <c r="APJ18" s="1932"/>
      <c r="APK18" s="1932"/>
      <c r="APL18" s="1932"/>
      <c r="APM18" s="1932"/>
      <c r="APN18" s="1932"/>
      <c r="APO18" s="1932"/>
      <c r="APP18" s="1932"/>
      <c r="APQ18" s="1932"/>
      <c r="APR18" s="1932"/>
      <c r="APS18" s="1932"/>
      <c r="APT18" s="1932"/>
      <c r="APU18" s="1932"/>
      <c r="APV18" s="1932"/>
      <c r="APW18" s="1932"/>
      <c r="APX18" s="1932"/>
      <c r="APY18" s="1932"/>
      <c r="APZ18" s="1932"/>
      <c r="AQA18" s="1932"/>
      <c r="AQB18" s="1932"/>
      <c r="AQC18" s="1932"/>
      <c r="AQD18" s="1932"/>
      <c r="AQE18" s="1932"/>
      <c r="AQF18" s="1932"/>
      <c r="AQG18" s="1932"/>
      <c r="AQH18" s="1932"/>
      <c r="AQI18" s="1932"/>
      <c r="AQJ18" s="1932"/>
      <c r="AQK18" s="1932"/>
      <c r="AQL18" s="1932"/>
      <c r="AQM18" s="1932"/>
      <c r="AQN18" s="1932"/>
      <c r="AQO18" s="1932"/>
      <c r="AQP18" s="1932"/>
      <c r="AQQ18" s="1932"/>
      <c r="AQR18" s="1932"/>
      <c r="AQS18" s="1932"/>
      <c r="AQT18" s="1932"/>
      <c r="AQU18" s="1932"/>
      <c r="AQV18" s="1932"/>
      <c r="AQW18" s="1932"/>
      <c r="AQX18" s="1932"/>
      <c r="AQY18" s="1932"/>
      <c r="AQZ18" s="1932"/>
      <c r="ARA18" s="1932"/>
      <c r="ARB18" s="1932"/>
      <c r="ARC18" s="1932"/>
      <c r="ARD18" s="1932"/>
      <c r="ARE18" s="1932"/>
      <c r="ARF18" s="1932"/>
      <c r="ARG18" s="1932"/>
      <c r="ARH18" s="1932"/>
      <c r="ARI18" s="1932"/>
      <c r="ARJ18" s="1932"/>
      <c r="ARK18" s="1932"/>
      <c r="ARL18" s="1932"/>
      <c r="ARM18" s="1932"/>
      <c r="ARN18" s="1932"/>
      <c r="ARO18" s="1932"/>
      <c r="ARP18" s="1932"/>
      <c r="ARQ18" s="1932"/>
      <c r="ARR18" s="1932"/>
      <c r="ARS18" s="1932"/>
      <c r="ART18" s="1932"/>
      <c r="ARU18" s="1932"/>
      <c r="ARV18" s="1932"/>
      <c r="ARW18" s="1932"/>
      <c r="ARX18" s="1932"/>
      <c r="ARY18" s="1932"/>
      <c r="ARZ18" s="1932"/>
      <c r="ASA18" s="1932"/>
      <c r="ASB18" s="1932"/>
      <c r="ASC18" s="1932"/>
      <c r="ASD18" s="1932"/>
      <c r="ASE18" s="1932"/>
      <c r="ASF18" s="1932"/>
      <c r="ASG18" s="1932"/>
      <c r="ASH18" s="1932"/>
      <c r="ASI18" s="1932"/>
      <c r="ASJ18" s="1932"/>
      <c r="ASK18" s="1932"/>
      <c r="ASL18" s="1932"/>
      <c r="ASM18" s="1932"/>
      <c r="ASN18" s="1932"/>
      <c r="ASO18" s="1932"/>
      <c r="ASP18" s="1932"/>
      <c r="ASQ18" s="1932"/>
      <c r="ASR18" s="1932"/>
      <c r="ASS18" s="1932"/>
      <c r="AST18" s="1932"/>
      <c r="ASU18" s="1932"/>
      <c r="ASV18" s="1932"/>
      <c r="ASW18" s="1932"/>
      <c r="ASX18" s="1932"/>
      <c r="ASY18" s="1932"/>
      <c r="ASZ18" s="1932"/>
      <c r="ATA18" s="1932"/>
      <c r="ATB18" s="1932"/>
      <c r="ATC18" s="1932"/>
      <c r="ATD18" s="1932"/>
      <c r="ATE18" s="1932"/>
      <c r="ATF18" s="1932"/>
      <c r="ATG18" s="1932"/>
      <c r="ATH18" s="1932"/>
      <c r="ATI18" s="1932"/>
      <c r="ATJ18" s="1932"/>
      <c r="ATK18" s="1932"/>
      <c r="ATL18" s="1932"/>
      <c r="ATM18" s="1932"/>
      <c r="ATN18" s="1932"/>
      <c r="ATO18" s="1932"/>
      <c r="ATP18" s="1932"/>
      <c r="ATQ18" s="1932"/>
      <c r="ATR18" s="1932"/>
      <c r="ATS18" s="1932"/>
      <c r="ATT18" s="1932"/>
      <c r="ATU18" s="1932"/>
      <c r="ATV18" s="1932"/>
      <c r="ATW18" s="1932"/>
      <c r="ATX18" s="1932"/>
      <c r="ATY18" s="1932"/>
      <c r="ATZ18" s="1932"/>
      <c r="AUA18" s="1932"/>
      <c r="AUB18" s="1932"/>
      <c r="AUC18" s="1932"/>
      <c r="AUD18" s="1932"/>
      <c r="AUE18" s="1932"/>
      <c r="AUF18" s="1932"/>
      <c r="AUG18" s="1932"/>
      <c r="AUH18" s="1932"/>
      <c r="AUI18" s="1932"/>
      <c r="AUJ18" s="1932"/>
      <c r="AUK18" s="1932"/>
      <c r="AUL18" s="1932"/>
      <c r="AUM18" s="1932"/>
      <c r="AUN18" s="1932"/>
      <c r="AUO18" s="1932"/>
      <c r="AUP18" s="1932"/>
      <c r="AUQ18" s="1932"/>
      <c r="AUR18" s="1932"/>
      <c r="AUS18" s="1932"/>
      <c r="AUT18" s="1932"/>
      <c r="AUU18" s="1932"/>
      <c r="AUV18" s="1932"/>
      <c r="AUW18" s="1932"/>
      <c r="AUX18" s="1932"/>
      <c r="AUY18" s="1932"/>
      <c r="AUZ18" s="1932"/>
      <c r="AVA18" s="1932"/>
      <c r="AVB18" s="1932"/>
      <c r="AVC18" s="1932"/>
      <c r="AVD18" s="1932"/>
      <c r="AVE18" s="1932"/>
      <c r="AVF18" s="1932"/>
      <c r="AVG18" s="1932"/>
      <c r="AVH18" s="1932"/>
      <c r="AVI18" s="1932"/>
      <c r="AVJ18" s="1932"/>
      <c r="AVK18" s="1932"/>
      <c r="AVL18" s="1932"/>
      <c r="AVM18" s="1932"/>
      <c r="AVN18" s="1932"/>
      <c r="AVO18" s="1932"/>
      <c r="AVP18" s="1932"/>
      <c r="AVQ18" s="1932"/>
      <c r="AVR18" s="1932"/>
      <c r="AVS18" s="1932"/>
      <c r="AVT18" s="1932"/>
      <c r="AVU18" s="1932"/>
      <c r="AVV18" s="1932"/>
      <c r="AVW18" s="1932"/>
      <c r="AVX18" s="1932"/>
      <c r="AVY18" s="1932"/>
      <c r="AVZ18" s="1932"/>
      <c r="AWA18" s="1932"/>
      <c r="AWB18" s="1932"/>
      <c r="AWC18" s="1932"/>
      <c r="AWD18" s="1932"/>
      <c r="AWE18" s="1932"/>
      <c r="AWF18" s="1932"/>
      <c r="AWG18" s="1932"/>
      <c r="AWH18" s="1932"/>
      <c r="AWI18" s="1932"/>
      <c r="AWJ18" s="1932"/>
      <c r="AWK18" s="1932"/>
      <c r="AWL18" s="1932"/>
      <c r="AWM18" s="1932"/>
      <c r="AWN18" s="1932"/>
      <c r="AWO18" s="1932"/>
      <c r="AWP18" s="1932"/>
      <c r="AWQ18" s="1932"/>
      <c r="AWR18" s="1932"/>
      <c r="AWS18" s="1932"/>
      <c r="AWT18" s="1932"/>
      <c r="AWU18" s="1932"/>
      <c r="AWV18" s="1932"/>
      <c r="AWW18" s="1932"/>
      <c r="AWX18" s="1932"/>
      <c r="AWY18" s="1932"/>
      <c r="AWZ18" s="1932"/>
      <c r="AXA18" s="1932"/>
      <c r="AXB18" s="1932"/>
      <c r="AXC18" s="1932"/>
      <c r="AXD18" s="1932"/>
      <c r="AXE18" s="1932"/>
      <c r="AXF18" s="1932"/>
      <c r="AXG18" s="1932"/>
      <c r="AXH18" s="1932"/>
      <c r="AXI18" s="1932"/>
      <c r="AXJ18" s="1932"/>
      <c r="AXK18" s="1932"/>
      <c r="AXL18" s="1932"/>
      <c r="AXM18" s="1932"/>
      <c r="AXN18" s="1932"/>
      <c r="AXO18" s="1932"/>
      <c r="AXP18" s="1932"/>
      <c r="AXQ18" s="1932"/>
      <c r="AXR18" s="1932"/>
      <c r="AXS18" s="1932"/>
      <c r="AXT18" s="1932"/>
      <c r="AXU18" s="1932"/>
      <c r="AXV18" s="1932"/>
      <c r="AXW18" s="1932"/>
      <c r="AXX18" s="1932"/>
      <c r="AXY18" s="1932"/>
      <c r="AXZ18" s="1932"/>
      <c r="AYA18" s="1932"/>
      <c r="AYB18" s="1932"/>
      <c r="AYC18" s="1932"/>
      <c r="AYD18" s="1932"/>
      <c r="AYE18" s="1932"/>
      <c r="AYF18" s="1932"/>
      <c r="AYG18" s="1932"/>
      <c r="AYH18" s="1932"/>
      <c r="AYI18" s="1932"/>
      <c r="AYJ18" s="1932"/>
      <c r="AYK18" s="1932"/>
      <c r="AYL18" s="1932"/>
      <c r="AYM18" s="1932"/>
      <c r="AYN18" s="1932"/>
      <c r="AYO18" s="1932"/>
      <c r="AYP18" s="1932"/>
      <c r="AYQ18" s="1932"/>
      <c r="AYR18" s="1932"/>
      <c r="AYS18" s="1932"/>
      <c r="AYT18" s="1932"/>
      <c r="AYU18" s="1932"/>
      <c r="AYV18" s="1932"/>
      <c r="AYW18" s="1932"/>
      <c r="AYX18" s="1932"/>
      <c r="AYY18" s="1932"/>
      <c r="AYZ18" s="1932"/>
      <c r="AZA18" s="1932"/>
      <c r="AZB18" s="1932"/>
      <c r="AZC18" s="1932"/>
      <c r="AZD18" s="1932"/>
      <c r="AZE18" s="1932"/>
      <c r="AZF18" s="1932"/>
      <c r="AZG18" s="1932"/>
      <c r="AZH18" s="1932"/>
      <c r="AZI18" s="1932"/>
      <c r="AZJ18" s="1932"/>
      <c r="AZK18" s="1932"/>
      <c r="AZL18" s="1932"/>
      <c r="AZM18" s="1932"/>
      <c r="AZN18" s="1932"/>
      <c r="AZO18" s="1932"/>
      <c r="AZP18" s="1932"/>
      <c r="AZQ18" s="1932"/>
      <c r="AZR18" s="1932"/>
      <c r="AZS18" s="1932"/>
      <c r="AZT18" s="1932"/>
      <c r="AZU18" s="1932"/>
      <c r="AZV18" s="1932"/>
      <c r="AZW18" s="1932"/>
      <c r="AZX18" s="1932"/>
      <c r="AZY18" s="1932"/>
      <c r="AZZ18" s="1932"/>
      <c r="BAA18" s="1932"/>
      <c r="BAB18" s="1932"/>
      <c r="BAC18" s="1932"/>
      <c r="BAD18" s="1932"/>
      <c r="BAE18" s="1932"/>
      <c r="BAF18" s="1932"/>
      <c r="BAG18" s="1932"/>
      <c r="BAH18" s="1932"/>
      <c r="BAI18" s="1932"/>
      <c r="BAJ18" s="1932"/>
      <c r="BAK18" s="1932"/>
      <c r="BAL18" s="1932"/>
      <c r="BAM18" s="1932"/>
      <c r="BAN18" s="1932"/>
      <c r="BAO18" s="1932"/>
      <c r="BAP18" s="1932"/>
      <c r="BAQ18" s="1932"/>
      <c r="BAR18" s="1932"/>
      <c r="BAS18" s="1932"/>
      <c r="BAT18" s="1932"/>
      <c r="BAU18" s="1932"/>
      <c r="BAV18" s="1932"/>
      <c r="BAW18" s="1932"/>
      <c r="BAX18" s="1932"/>
      <c r="BAY18" s="1932"/>
      <c r="BAZ18" s="1932"/>
      <c r="BBA18" s="1932"/>
      <c r="BBB18" s="1932"/>
      <c r="BBC18" s="1932"/>
      <c r="BBD18" s="1932"/>
      <c r="BBE18" s="1932"/>
      <c r="BBF18" s="1932"/>
      <c r="BBG18" s="1932"/>
      <c r="BBH18" s="1932"/>
      <c r="BBI18" s="1932"/>
      <c r="BBJ18" s="1932"/>
      <c r="BBK18" s="1932"/>
      <c r="BBL18" s="1932"/>
      <c r="BBM18" s="1932"/>
      <c r="BBN18" s="1932"/>
      <c r="BBO18" s="1932"/>
      <c r="BBP18" s="1932"/>
      <c r="BBQ18" s="1932"/>
      <c r="BBR18" s="1932"/>
      <c r="BBS18" s="1932"/>
      <c r="BBT18" s="1932"/>
      <c r="BBU18" s="1932"/>
      <c r="BBV18" s="1932"/>
      <c r="BBW18" s="1932"/>
      <c r="BBX18" s="1932"/>
      <c r="BBY18" s="1932"/>
      <c r="BBZ18" s="1932"/>
      <c r="BCA18" s="1932"/>
      <c r="BCB18" s="1932"/>
      <c r="BCC18" s="1932"/>
      <c r="BCD18" s="1932"/>
      <c r="BCE18" s="1932"/>
      <c r="BCF18" s="1932"/>
      <c r="BCG18" s="1932"/>
      <c r="BCH18" s="1932"/>
      <c r="BCI18" s="1932"/>
      <c r="BCJ18" s="1932"/>
      <c r="BCK18" s="1932"/>
      <c r="BCL18" s="1932"/>
      <c r="BCM18" s="1932"/>
      <c r="BCN18" s="1932"/>
      <c r="BCO18" s="1932"/>
      <c r="BCP18" s="1932"/>
      <c r="BCQ18" s="1932"/>
      <c r="BCR18" s="1932"/>
      <c r="BCS18" s="1932"/>
      <c r="BCT18" s="1932"/>
      <c r="BCU18" s="1932"/>
      <c r="BCV18" s="1932"/>
      <c r="BCW18" s="1932"/>
      <c r="BCX18" s="1932"/>
      <c r="BCY18" s="1932"/>
      <c r="BCZ18" s="1932"/>
      <c r="BDA18" s="1932"/>
      <c r="BDB18" s="1932"/>
      <c r="BDC18" s="1932"/>
      <c r="BDD18" s="1932"/>
      <c r="BDE18" s="1932"/>
      <c r="BDF18" s="1932"/>
      <c r="BDG18" s="1932"/>
      <c r="BDH18" s="1932"/>
      <c r="BDI18" s="1932"/>
      <c r="BDJ18" s="1932"/>
      <c r="BDK18" s="1932"/>
      <c r="BDL18" s="1932"/>
      <c r="BDM18" s="1932"/>
      <c r="BDN18" s="1932"/>
      <c r="BDO18" s="1932"/>
      <c r="BDP18" s="1932"/>
      <c r="BDQ18" s="1932"/>
      <c r="BDR18" s="1932"/>
      <c r="BDS18" s="1932"/>
      <c r="BDT18" s="1932"/>
      <c r="BDU18" s="1932"/>
      <c r="BDV18" s="1932"/>
      <c r="BDW18" s="1932"/>
      <c r="BDX18" s="1932"/>
      <c r="BDY18" s="1932"/>
      <c r="BDZ18" s="1932"/>
      <c r="BEA18" s="1932"/>
      <c r="BEB18" s="1932"/>
      <c r="BEC18" s="1932"/>
      <c r="BED18" s="1932"/>
      <c r="BEE18" s="1932"/>
      <c r="BEF18" s="1932"/>
      <c r="BEG18" s="1932"/>
      <c r="BEH18" s="1932"/>
      <c r="BEI18" s="1932"/>
      <c r="BEJ18" s="1932"/>
      <c r="BEK18" s="1932"/>
      <c r="BEL18" s="1932"/>
      <c r="BEM18" s="1932"/>
      <c r="BEN18" s="1932"/>
      <c r="BEO18" s="1932"/>
      <c r="BEP18" s="1932"/>
      <c r="BEQ18" s="1932"/>
      <c r="BER18" s="1932"/>
      <c r="BES18" s="1932"/>
      <c r="BET18" s="1932"/>
      <c r="BEU18" s="1932"/>
      <c r="BEV18" s="1932"/>
      <c r="BEW18" s="1932"/>
      <c r="BEX18" s="1932"/>
      <c r="BEY18" s="1932"/>
      <c r="BEZ18" s="1932"/>
      <c r="BFA18" s="1932"/>
      <c r="BFB18" s="1932"/>
      <c r="BFC18" s="1932"/>
      <c r="BFD18" s="1932"/>
      <c r="BFE18" s="1932"/>
      <c r="BFF18" s="1932"/>
      <c r="BFG18" s="1932"/>
      <c r="BFH18" s="1932"/>
      <c r="BFI18" s="1932"/>
      <c r="BFJ18" s="1932"/>
      <c r="BFK18" s="1932"/>
      <c r="BFL18" s="1932"/>
      <c r="BFM18" s="1932"/>
      <c r="BFN18" s="1932"/>
      <c r="BFO18" s="1932"/>
      <c r="BFP18" s="1932"/>
      <c r="BFQ18" s="1932"/>
      <c r="BFR18" s="1932"/>
      <c r="BFS18" s="1932"/>
      <c r="BFT18" s="1932"/>
      <c r="BFU18" s="1932"/>
      <c r="BFV18" s="1932"/>
      <c r="BFW18" s="1932"/>
      <c r="BFX18" s="1932"/>
      <c r="BFY18" s="1932"/>
      <c r="BFZ18" s="1932"/>
      <c r="BGA18" s="1932"/>
      <c r="BGB18" s="1932"/>
      <c r="BGC18" s="1932"/>
      <c r="BGD18" s="1932"/>
      <c r="BGE18" s="1932"/>
      <c r="BGF18" s="1932"/>
      <c r="BGG18" s="1932"/>
      <c r="BGH18" s="1932"/>
      <c r="BGI18" s="1932"/>
      <c r="BGJ18" s="1932"/>
      <c r="BGK18" s="1932"/>
      <c r="BGL18" s="1932"/>
      <c r="BGM18" s="1932"/>
      <c r="BGN18" s="1932"/>
      <c r="BGO18" s="1932"/>
      <c r="BGP18" s="1932"/>
      <c r="BGQ18" s="1932"/>
      <c r="BGR18" s="1932"/>
      <c r="BGS18" s="1932"/>
      <c r="BGT18" s="1932"/>
      <c r="BGU18" s="1932"/>
      <c r="BGV18" s="1932"/>
      <c r="BGW18" s="1932"/>
      <c r="BGX18" s="1932"/>
      <c r="BGY18" s="1932"/>
      <c r="BGZ18" s="1932"/>
      <c r="BHA18" s="1932"/>
      <c r="BHB18" s="1932"/>
      <c r="BHC18" s="1932"/>
      <c r="BHD18" s="1932"/>
      <c r="BHE18" s="1932"/>
      <c r="BHF18" s="1932"/>
      <c r="BHG18" s="1932"/>
      <c r="BHH18" s="1932"/>
      <c r="BHI18" s="1932"/>
      <c r="BHJ18" s="1932"/>
      <c r="BHK18" s="1932"/>
      <c r="BHL18" s="1932"/>
      <c r="BHM18" s="1932"/>
      <c r="BHN18" s="1932"/>
      <c r="BHO18" s="1932"/>
      <c r="BHP18" s="1932"/>
      <c r="BHQ18" s="1932"/>
      <c r="BHR18" s="1932"/>
      <c r="BHS18" s="1932"/>
      <c r="BHT18" s="1932"/>
      <c r="BHU18" s="1932"/>
      <c r="BHV18" s="1932"/>
      <c r="BHW18" s="1932"/>
      <c r="BHX18" s="1932"/>
      <c r="BHY18" s="1932"/>
      <c r="BHZ18" s="1932"/>
      <c r="BIA18" s="1932"/>
      <c r="BIB18" s="1932"/>
      <c r="BIC18" s="1932"/>
      <c r="BID18" s="1932"/>
      <c r="BIE18" s="1932"/>
      <c r="BIF18" s="1932"/>
      <c r="BIG18" s="1932"/>
      <c r="BIH18" s="1932"/>
      <c r="BII18" s="1932"/>
      <c r="BIJ18" s="1932"/>
      <c r="BIK18" s="1932"/>
      <c r="BIL18" s="1932"/>
      <c r="BIM18" s="1932"/>
      <c r="BIN18" s="1932"/>
      <c r="BIO18" s="1932"/>
      <c r="BIP18" s="1932"/>
      <c r="BIQ18" s="1932"/>
      <c r="BIR18" s="1932"/>
      <c r="BIS18" s="1932"/>
      <c r="BIT18" s="1932"/>
      <c r="BIU18" s="1932"/>
      <c r="BIV18" s="1932"/>
      <c r="BIW18" s="1932"/>
      <c r="BIX18" s="1932"/>
      <c r="BIY18" s="1932"/>
      <c r="BIZ18" s="1932"/>
      <c r="BJA18" s="1932"/>
      <c r="BJB18" s="1932"/>
      <c r="BJC18" s="1932"/>
      <c r="BJD18" s="1932"/>
      <c r="BJE18" s="1932"/>
      <c r="BJF18" s="1932"/>
      <c r="BJG18" s="1932"/>
      <c r="BJH18" s="1932"/>
      <c r="BJI18" s="1932"/>
      <c r="BJJ18" s="1932"/>
      <c r="BJK18" s="1932"/>
      <c r="BJL18" s="1932"/>
      <c r="BJM18" s="1932"/>
      <c r="BJN18" s="1932"/>
      <c r="BJO18" s="1932"/>
      <c r="BJP18" s="1932"/>
      <c r="BJQ18" s="1932"/>
      <c r="BJR18" s="1932"/>
      <c r="BJS18" s="1932"/>
      <c r="BJT18" s="1932"/>
      <c r="BJU18" s="1932"/>
      <c r="BJV18" s="1932"/>
      <c r="BJW18" s="1932"/>
      <c r="BJX18" s="1932"/>
      <c r="BJY18" s="1932"/>
      <c r="BJZ18" s="1932"/>
      <c r="BKA18" s="1932"/>
      <c r="BKB18" s="1932"/>
      <c r="BKC18" s="1932"/>
      <c r="BKD18" s="1932"/>
      <c r="BKE18" s="1932"/>
      <c r="BKF18" s="1932"/>
      <c r="BKG18" s="1932"/>
      <c r="BKH18" s="1932"/>
      <c r="BKI18" s="1932"/>
      <c r="BKJ18" s="1932"/>
      <c r="BKK18" s="1932"/>
      <c r="BKL18" s="1932"/>
      <c r="BKM18" s="1932"/>
      <c r="BKN18" s="1932"/>
      <c r="BKO18" s="1932"/>
      <c r="BKP18" s="1932"/>
      <c r="BKQ18" s="1932"/>
      <c r="BKR18" s="1932"/>
      <c r="BKS18" s="1932"/>
      <c r="BKT18" s="1932"/>
      <c r="BKU18" s="1932"/>
      <c r="BKV18" s="1932"/>
      <c r="BKW18" s="1932"/>
      <c r="BKX18" s="1932"/>
      <c r="BKY18" s="1932"/>
      <c r="BKZ18" s="1932"/>
      <c r="BLA18" s="1932"/>
      <c r="BLB18" s="1932"/>
      <c r="BLC18" s="1932"/>
      <c r="BLD18" s="1932"/>
      <c r="BLE18" s="1932"/>
      <c r="BLF18" s="1932"/>
      <c r="BLG18" s="1932"/>
      <c r="BLH18" s="1932"/>
      <c r="BLI18" s="1932"/>
      <c r="BLJ18" s="1932"/>
      <c r="BLK18" s="1932"/>
      <c r="BLL18" s="1932"/>
      <c r="BLM18" s="1932"/>
      <c r="BLN18" s="1932"/>
      <c r="BLO18" s="1932"/>
      <c r="BLP18" s="1932"/>
      <c r="BLQ18" s="1932"/>
      <c r="BLR18" s="1932"/>
      <c r="BLS18" s="1932"/>
      <c r="BLT18" s="1932"/>
      <c r="BLU18" s="1932"/>
      <c r="BLV18" s="1932"/>
      <c r="BLW18" s="1932"/>
      <c r="BLX18" s="1932"/>
      <c r="BLY18" s="1932"/>
      <c r="BLZ18" s="1932"/>
      <c r="BMA18" s="1932"/>
      <c r="BMB18" s="1932"/>
      <c r="BMC18" s="1932"/>
      <c r="BMD18" s="1932"/>
      <c r="BME18" s="1932"/>
      <c r="BMF18" s="1932"/>
      <c r="BMG18" s="1932"/>
      <c r="BMH18" s="1932"/>
      <c r="BMI18" s="1932"/>
      <c r="BMJ18" s="1932"/>
      <c r="BMK18" s="1932"/>
      <c r="BML18" s="1932"/>
      <c r="BMM18" s="1932"/>
      <c r="BMN18" s="1932"/>
      <c r="BMO18" s="1932"/>
      <c r="BMP18" s="1932"/>
      <c r="BMQ18" s="1932"/>
      <c r="BMR18" s="1932"/>
      <c r="BMS18" s="1932"/>
      <c r="BMT18" s="1932"/>
      <c r="BMU18" s="1932"/>
      <c r="BMV18" s="1932"/>
      <c r="BMW18" s="1932"/>
      <c r="BMX18" s="1932"/>
      <c r="BMY18" s="1932"/>
      <c r="BMZ18" s="1932"/>
      <c r="BNA18" s="1932"/>
      <c r="BNB18" s="1932"/>
      <c r="BNC18" s="1932"/>
      <c r="BND18" s="1932"/>
      <c r="BNE18" s="1932"/>
      <c r="BNF18" s="1932"/>
      <c r="BNG18" s="1932"/>
      <c r="BNH18" s="1932"/>
      <c r="BNI18" s="1932"/>
      <c r="BNJ18" s="1932"/>
      <c r="BNK18" s="1932"/>
      <c r="BNL18" s="1932"/>
      <c r="BNM18" s="1932"/>
      <c r="BNN18" s="1932"/>
      <c r="BNO18" s="1932"/>
      <c r="BNP18" s="1932"/>
      <c r="BNQ18" s="1932"/>
      <c r="BNR18" s="1932"/>
      <c r="BNS18" s="1932"/>
      <c r="BNT18" s="1932"/>
      <c r="BNU18" s="1932"/>
      <c r="BNV18" s="1932"/>
      <c r="BNW18" s="1932"/>
      <c r="BNX18" s="1932"/>
      <c r="BNY18" s="1932"/>
      <c r="BNZ18" s="1932"/>
      <c r="BOA18" s="1932"/>
      <c r="BOB18" s="1932"/>
      <c r="BOC18" s="1932"/>
      <c r="BOD18" s="1932"/>
      <c r="BOE18" s="1932"/>
      <c r="BOF18" s="1932"/>
      <c r="BOG18" s="1932"/>
      <c r="BOH18" s="1932"/>
      <c r="BOI18" s="1932"/>
      <c r="BOJ18" s="1932"/>
      <c r="BOK18" s="1932"/>
      <c r="BOL18" s="1932"/>
      <c r="BOM18" s="1932"/>
      <c r="BON18" s="1932"/>
      <c r="BOO18" s="1932"/>
      <c r="BOP18" s="1932"/>
      <c r="BOQ18" s="1932"/>
      <c r="BOR18" s="1932"/>
      <c r="BOS18" s="1932"/>
      <c r="BOT18" s="1932"/>
      <c r="BOU18" s="1932"/>
      <c r="BOV18" s="1932"/>
      <c r="BOW18" s="1932"/>
      <c r="BOX18" s="1932"/>
      <c r="BOY18" s="1932"/>
      <c r="BOZ18" s="1932"/>
      <c r="BPA18" s="1932"/>
      <c r="BPB18" s="1932"/>
      <c r="BPC18" s="1932"/>
      <c r="BPD18" s="1932"/>
      <c r="BPE18" s="1932"/>
      <c r="BPF18" s="1932"/>
      <c r="BPG18" s="1932"/>
      <c r="BPH18" s="1932"/>
      <c r="BPI18" s="1932"/>
      <c r="BPJ18" s="1932"/>
      <c r="BPK18" s="1932"/>
      <c r="BPL18" s="1932"/>
      <c r="BPM18" s="1932"/>
      <c r="BPN18" s="1932"/>
      <c r="BPO18" s="1932"/>
      <c r="BPP18" s="1932"/>
      <c r="BPQ18" s="1932"/>
      <c r="BPR18" s="1932"/>
      <c r="BPS18" s="1932"/>
      <c r="BPT18" s="1932"/>
      <c r="BPU18" s="1932"/>
      <c r="BPV18" s="1932"/>
      <c r="BPW18" s="1932"/>
      <c r="BPX18" s="1932"/>
      <c r="BPY18" s="1932"/>
      <c r="BPZ18" s="1932"/>
      <c r="BQA18" s="1932"/>
      <c r="BQB18" s="1932"/>
      <c r="BQC18" s="1932"/>
      <c r="BQD18" s="1932"/>
      <c r="BQE18" s="1932"/>
      <c r="BQF18" s="1932"/>
      <c r="BQG18" s="1932"/>
      <c r="BQH18" s="1932"/>
      <c r="BQI18" s="1932"/>
      <c r="BQJ18" s="1932"/>
      <c r="BQK18" s="1932"/>
      <c r="BQL18" s="1932"/>
      <c r="BQM18" s="1932"/>
      <c r="BQN18" s="1932"/>
      <c r="BQO18" s="1932"/>
      <c r="BQP18" s="1932"/>
      <c r="BQQ18" s="1932"/>
      <c r="BQR18" s="1932"/>
      <c r="BQS18" s="1932"/>
      <c r="BQT18" s="1932"/>
      <c r="BQU18" s="1932"/>
      <c r="BQV18" s="1932"/>
      <c r="BQW18" s="1932"/>
      <c r="BQX18" s="1932"/>
      <c r="BQY18" s="1932"/>
      <c r="BQZ18" s="1932"/>
      <c r="BRA18" s="1932"/>
      <c r="BRB18" s="1932"/>
      <c r="BRC18" s="1932"/>
      <c r="BRD18" s="1932"/>
      <c r="BRE18" s="1932"/>
      <c r="BRF18" s="1932"/>
      <c r="BRG18" s="1932"/>
      <c r="BRH18" s="1932"/>
      <c r="BRI18" s="1932"/>
      <c r="BRJ18" s="1932"/>
      <c r="BRK18" s="1932"/>
      <c r="BRL18" s="1932"/>
      <c r="BRM18" s="1932"/>
      <c r="BRN18" s="1932"/>
      <c r="BRO18" s="1932"/>
      <c r="BRP18" s="1932"/>
      <c r="BRQ18" s="1932"/>
      <c r="BRR18" s="1932"/>
      <c r="BRS18" s="1932"/>
      <c r="BRT18" s="1932"/>
      <c r="BRU18" s="1932"/>
      <c r="BRV18" s="1932"/>
      <c r="BRW18" s="1932"/>
      <c r="BRX18" s="1932"/>
      <c r="BRY18" s="1932"/>
      <c r="BRZ18" s="1932"/>
      <c r="BSA18" s="1932"/>
      <c r="BSB18" s="1932"/>
      <c r="BSC18" s="1932"/>
      <c r="BSD18" s="1932"/>
      <c r="BSE18" s="1932"/>
      <c r="BSF18" s="1932"/>
      <c r="BSG18" s="1932"/>
      <c r="BSH18" s="1932"/>
      <c r="BSI18" s="1932"/>
      <c r="BSJ18" s="1932"/>
      <c r="BSK18" s="1932"/>
      <c r="BSL18" s="1932"/>
      <c r="BSM18" s="1932"/>
      <c r="BSN18" s="1932"/>
      <c r="BSO18" s="1932"/>
      <c r="BSP18" s="1932"/>
      <c r="BSQ18" s="1932"/>
      <c r="BSR18" s="1932"/>
      <c r="BSS18" s="1932"/>
      <c r="BST18" s="1932"/>
      <c r="BSU18" s="1932"/>
      <c r="BSV18" s="1932"/>
      <c r="BSW18" s="1932"/>
      <c r="BSX18" s="1932"/>
      <c r="BSY18" s="1932"/>
      <c r="BSZ18" s="1932"/>
      <c r="BTA18" s="1932"/>
      <c r="BTB18" s="1932"/>
      <c r="BTC18" s="1932"/>
      <c r="BTD18" s="1932"/>
      <c r="BTE18" s="1932"/>
      <c r="BTF18" s="1932"/>
      <c r="BTG18" s="1932"/>
      <c r="BTH18" s="1932"/>
      <c r="BTI18" s="1932"/>
      <c r="BTJ18" s="1932"/>
      <c r="BTK18" s="1932"/>
      <c r="BTL18" s="1932"/>
      <c r="BTM18" s="1932"/>
      <c r="BTN18" s="1932"/>
      <c r="BTO18" s="1932"/>
      <c r="BTP18" s="1932"/>
      <c r="BTQ18" s="1932"/>
      <c r="BTR18" s="1932"/>
      <c r="BTS18" s="1932"/>
      <c r="BTT18" s="1932"/>
      <c r="BTU18" s="1932"/>
      <c r="BTV18" s="1932"/>
      <c r="BTW18" s="1932"/>
      <c r="BTX18" s="1932"/>
      <c r="BTY18" s="1932"/>
      <c r="BTZ18" s="1932"/>
      <c r="BUA18" s="1932"/>
      <c r="BUB18" s="1932"/>
      <c r="BUC18" s="1932"/>
      <c r="BUD18" s="1932"/>
      <c r="BUE18" s="1932"/>
      <c r="BUF18" s="1932"/>
      <c r="BUG18" s="1932"/>
      <c r="BUH18" s="1932"/>
      <c r="BUI18" s="1932"/>
      <c r="BUJ18" s="1932"/>
      <c r="BUK18" s="1932"/>
      <c r="BUL18" s="1932"/>
      <c r="BUM18" s="1932"/>
      <c r="BUN18" s="1932"/>
      <c r="BUO18" s="1932"/>
      <c r="BUP18" s="1932"/>
      <c r="BUQ18" s="1932"/>
      <c r="BUR18" s="1932"/>
      <c r="BUS18" s="1932"/>
      <c r="BUT18" s="1932"/>
      <c r="BUU18" s="1932"/>
      <c r="BUV18" s="1932"/>
      <c r="BUW18" s="1932"/>
      <c r="BUX18" s="1932"/>
      <c r="BUY18" s="1932"/>
      <c r="BUZ18" s="1932"/>
      <c r="BVA18" s="1932"/>
      <c r="BVB18" s="1932"/>
      <c r="BVC18" s="1932"/>
      <c r="BVD18" s="1932"/>
      <c r="BVE18" s="1932"/>
      <c r="BVF18" s="1932"/>
      <c r="BVG18" s="1932"/>
      <c r="BVH18" s="1932"/>
      <c r="BVI18" s="1932"/>
      <c r="BVJ18" s="1932"/>
      <c r="BVK18" s="1932"/>
      <c r="BVL18" s="1932"/>
      <c r="BVM18" s="1932"/>
      <c r="BVN18" s="1932"/>
      <c r="BVO18" s="1932"/>
      <c r="BVP18" s="1932"/>
      <c r="BVQ18" s="1932"/>
      <c r="BVR18" s="1932"/>
      <c r="BVS18" s="1932"/>
      <c r="BVT18" s="1932"/>
      <c r="BVU18" s="1932"/>
      <c r="BVV18" s="1932"/>
      <c r="BVW18" s="1932"/>
      <c r="BVX18" s="1932"/>
      <c r="BVY18" s="1932"/>
      <c r="BVZ18" s="1932"/>
      <c r="BWA18" s="1932"/>
      <c r="BWB18" s="1932"/>
      <c r="BWC18" s="1932"/>
      <c r="BWD18" s="1932"/>
      <c r="BWE18" s="1932"/>
      <c r="BWF18" s="1932"/>
      <c r="BWG18" s="1932"/>
      <c r="BWH18" s="1932"/>
      <c r="BWI18" s="1932"/>
      <c r="BWJ18" s="1932"/>
      <c r="BWK18" s="1932"/>
      <c r="BWL18" s="1932"/>
      <c r="BWM18" s="1932"/>
      <c r="BWN18" s="1932"/>
      <c r="BWO18" s="1932"/>
      <c r="BWP18" s="1932"/>
      <c r="BWQ18" s="1932"/>
      <c r="BWR18" s="1932"/>
      <c r="BWS18" s="1932"/>
      <c r="BWT18" s="1932"/>
      <c r="BWU18" s="1932"/>
      <c r="BWV18" s="1932"/>
      <c r="BWW18" s="1932"/>
      <c r="BWX18" s="1932"/>
      <c r="BWY18" s="1932"/>
      <c r="BWZ18" s="1932"/>
      <c r="BXA18" s="1932"/>
      <c r="BXB18" s="1932"/>
      <c r="BXC18" s="1932"/>
      <c r="BXD18" s="1932"/>
      <c r="BXE18" s="1932"/>
      <c r="BXF18" s="1932"/>
      <c r="BXG18" s="1932"/>
      <c r="BXH18" s="1932"/>
      <c r="BXI18" s="1932"/>
      <c r="BXJ18" s="1932"/>
      <c r="BXK18" s="1932"/>
      <c r="BXL18" s="1932"/>
      <c r="BXM18" s="1932"/>
      <c r="BXN18" s="1932"/>
      <c r="BXO18" s="1932"/>
      <c r="BXP18" s="1932"/>
      <c r="BXQ18" s="1932"/>
      <c r="BXR18" s="1932"/>
      <c r="BXS18" s="1932"/>
      <c r="BXT18" s="1932"/>
      <c r="BXU18" s="1932"/>
      <c r="BXV18" s="1932"/>
      <c r="BXW18" s="1932"/>
      <c r="BXX18" s="1932"/>
      <c r="BXY18" s="1932"/>
      <c r="BXZ18" s="1932"/>
      <c r="BYA18" s="1932"/>
      <c r="BYB18" s="1932"/>
      <c r="BYC18" s="1932"/>
      <c r="BYD18" s="1932"/>
      <c r="BYE18" s="1932"/>
      <c r="BYF18" s="1932"/>
      <c r="BYG18" s="1932"/>
      <c r="BYH18" s="1932"/>
      <c r="BYI18" s="1932"/>
      <c r="BYJ18" s="1932"/>
      <c r="BYK18" s="1932"/>
      <c r="BYL18" s="1932"/>
      <c r="BYM18" s="1932"/>
      <c r="BYN18" s="1932"/>
      <c r="BYO18" s="1932"/>
      <c r="BYP18" s="1932"/>
      <c r="BYQ18" s="1932"/>
      <c r="BYR18" s="1932"/>
      <c r="BYS18" s="1932"/>
      <c r="BYT18" s="1932"/>
      <c r="BYU18" s="1932"/>
      <c r="BYV18" s="1932"/>
      <c r="BYW18" s="1932"/>
      <c r="BYX18" s="1932"/>
      <c r="BYY18" s="1932"/>
      <c r="BYZ18" s="1932"/>
      <c r="BZA18" s="1932"/>
      <c r="BZB18" s="1932"/>
      <c r="BZC18" s="1932"/>
      <c r="BZD18" s="1932"/>
      <c r="BZE18" s="1932"/>
      <c r="BZF18" s="1932"/>
      <c r="BZG18" s="1932"/>
      <c r="BZH18" s="1932"/>
      <c r="BZI18" s="1932"/>
      <c r="BZJ18" s="1932"/>
      <c r="BZK18" s="1932"/>
      <c r="BZL18" s="1932"/>
      <c r="BZM18" s="1932"/>
      <c r="BZN18" s="1932"/>
      <c r="BZO18" s="1932"/>
      <c r="BZP18" s="1932"/>
      <c r="BZQ18" s="1932"/>
      <c r="BZR18" s="1932"/>
      <c r="BZS18" s="1932"/>
      <c r="BZT18" s="1932"/>
      <c r="BZU18" s="1932"/>
      <c r="BZV18" s="1932"/>
      <c r="BZW18" s="1932"/>
      <c r="BZX18" s="1932"/>
      <c r="BZY18" s="1932"/>
      <c r="BZZ18" s="1932"/>
      <c r="CAA18" s="1932"/>
      <c r="CAB18" s="1932"/>
      <c r="CAC18" s="1932"/>
      <c r="CAD18" s="1932"/>
      <c r="CAE18" s="1932"/>
      <c r="CAF18" s="1932"/>
      <c r="CAG18" s="1932"/>
      <c r="CAH18" s="1932"/>
      <c r="CAI18" s="1932"/>
      <c r="CAJ18" s="1932"/>
      <c r="CAK18" s="1932"/>
      <c r="CAL18" s="1932"/>
      <c r="CAM18" s="1932"/>
      <c r="CAN18" s="1932"/>
      <c r="CAO18" s="1932"/>
      <c r="CAP18" s="1932"/>
      <c r="CAQ18" s="1932"/>
      <c r="CAR18" s="1932"/>
      <c r="CAS18" s="1932"/>
      <c r="CAT18" s="1932"/>
      <c r="CAU18" s="1932"/>
      <c r="CAV18" s="1932"/>
      <c r="CAW18" s="1932"/>
      <c r="CAX18" s="1932"/>
      <c r="CAY18" s="1932"/>
      <c r="CAZ18" s="1932"/>
      <c r="CBA18" s="1932"/>
      <c r="CBB18" s="1932"/>
      <c r="CBC18" s="1932"/>
      <c r="CBD18" s="1932"/>
      <c r="CBE18" s="1932"/>
      <c r="CBF18" s="1932"/>
      <c r="CBG18" s="1932"/>
      <c r="CBH18" s="1932"/>
      <c r="CBI18" s="1932"/>
      <c r="CBJ18" s="1932"/>
      <c r="CBK18" s="1932"/>
      <c r="CBL18" s="1932"/>
      <c r="CBM18" s="1932"/>
      <c r="CBN18" s="1932"/>
      <c r="CBO18" s="1932"/>
      <c r="CBP18" s="1932"/>
      <c r="CBQ18" s="1932"/>
      <c r="CBR18" s="1932"/>
      <c r="CBS18" s="1932"/>
      <c r="CBT18" s="1932"/>
      <c r="CBU18" s="1932"/>
      <c r="CBV18" s="1932"/>
      <c r="CBW18" s="1932"/>
      <c r="CBX18" s="1932"/>
      <c r="CBY18" s="1932"/>
      <c r="CBZ18" s="1932"/>
      <c r="CCA18" s="1932"/>
      <c r="CCB18" s="1932"/>
      <c r="CCC18" s="1932"/>
      <c r="CCD18" s="1932"/>
      <c r="CCE18" s="1932"/>
      <c r="CCF18" s="1932"/>
      <c r="CCG18" s="1932"/>
      <c r="CCH18" s="1932"/>
      <c r="CCI18" s="1932"/>
      <c r="CCJ18" s="1932"/>
      <c r="CCK18" s="1932"/>
      <c r="CCL18" s="1932"/>
      <c r="CCM18" s="1932"/>
      <c r="CCN18" s="1932"/>
      <c r="CCO18" s="1932"/>
      <c r="CCP18" s="1932"/>
      <c r="CCQ18" s="1932"/>
      <c r="CCR18" s="1932"/>
      <c r="CCS18" s="1932"/>
      <c r="CCT18" s="1932"/>
      <c r="CCU18" s="1932"/>
      <c r="CCV18" s="1932"/>
      <c r="CCW18" s="1932"/>
      <c r="CCX18" s="1932"/>
      <c r="CCY18" s="1932"/>
      <c r="CCZ18" s="1932"/>
      <c r="CDA18" s="1932"/>
      <c r="CDB18" s="1932"/>
      <c r="CDC18" s="1932"/>
      <c r="CDD18" s="1932"/>
      <c r="CDE18" s="1932"/>
      <c r="CDF18" s="1932"/>
      <c r="CDG18" s="1932"/>
      <c r="CDH18" s="1932"/>
      <c r="CDI18" s="1932"/>
      <c r="CDJ18" s="1932"/>
      <c r="CDK18" s="1932"/>
      <c r="CDL18" s="1932"/>
      <c r="CDM18" s="1932"/>
      <c r="CDN18" s="1932"/>
      <c r="CDO18" s="1932"/>
      <c r="CDP18" s="1932"/>
      <c r="CDQ18" s="1932"/>
      <c r="CDR18" s="1932"/>
      <c r="CDS18" s="1932"/>
      <c r="CDT18" s="1932"/>
      <c r="CDU18" s="1932"/>
      <c r="CDV18" s="1932"/>
      <c r="CDW18" s="1932"/>
      <c r="CDX18" s="1932"/>
      <c r="CDY18" s="1932"/>
      <c r="CDZ18" s="1932"/>
      <c r="CEA18" s="1932"/>
      <c r="CEB18" s="1932"/>
      <c r="CEC18" s="1932"/>
      <c r="CED18" s="1932"/>
      <c r="CEE18" s="1932"/>
      <c r="CEF18" s="1932"/>
      <c r="CEG18" s="1932"/>
      <c r="CEH18" s="1932"/>
      <c r="CEI18" s="1932"/>
      <c r="CEJ18" s="1932"/>
      <c r="CEK18" s="1932"/>
      <c r="CEL18" s="1932"/>
      <c r="CEM18" s="1932"/>
      <c r="CEN18" s="1932"/>
      <c r="CEO18" s="1932"/>
      <c r="CEP18" s="1932"/>
      <c r="CEQ18" s="1932"/>
      <c r="CER18" s="1932"/>
      <c r="CES18" s="1932"/>
      <c r="CET18" s="1932"/>
      <c r="CEU18" s="1932"/>
      <c r="CEV18" s="1932"/>
      <c r="CEW18" s="1932"/>
      <c r="CEX18" s="1932"/>
      <c r="CEY18" s="1932"/>
      <c r="CEZ18" s="1932"/>
      <c r="CFA18" s="1932"/>
      <c r="CFB18" s="1932"/>
      <c r="CFC18" s="1932"/>
      <c r="CFD18" s="1932"/>
      <c r="CFE18" s="1932"/>
      <c r="CFF18" s="1932"/>
      <c r="CFG18" s="1932"/>
      <c r="CFH18" s="1932"/>
      <c r="CFI18" s="1932"/>
      <c r="CFJ18" s="1932"/>
      <c r="CFK18" s="1932"/>
      <c r="CFL18" s="1932"/>
      <c r="CFM18" s="1932"/>
      <c r="CFN18" s="1932"/>
      <c r="CFO18" s="1932"/>
      <c r="CFP18" s="1932"/>
      <c r="CFQ18" s="1932"/>
      <c r="CFR18" s="1932"/>
      <c r="CFS18" s="1932"/>
      <c r="CFT18" s="1932"/>
      <c r="CFU18" s="1932"/>
      <c r="CFV18" s="1932"/>
      <c r="CFW18" s="1932"/>
      <c r="CFX18" s="1932"/>
      <c r="CFY18" s="1932"/>
      <c r="CFZ18" s="1932"/>
      <c r="CGA18" s="1932"/>
      <c r="CGB18" s="1932"/>
      <c r="CGC18" s="1932"/>
      <c r="CGD18" s="1932"/>
      <c r="CGE18" s="1932"/>
      <c r="CGF18" s="1932"/>
      <c r="CGG18" s="1932"/>
      <c r="CGH18" s="1932"/>
      <c r="CGI18" s="1932"/>
      <c r="CGJ18" s="1932"/>
      <c r="CGK18" s="1932"/>
      <c r="CGL18" s="1932"/>
      <c r="CGM18" s="1932"/>
      <c r="CGN18" s="1932"/>
      <c r="CGO18" s="1932"/>
      <c r="CGP18" s="1932"/>
      <c r="CGQ18" s="1932"/>
      <c r="CGR18" s="1932"/>
      <c r="CGS18" s="1932"/>
      <c r="CGT18" s="1932"/>
      <c r="CGU18" s="1932"/>
      <c r="CGV18" s="1932"/>
      <c r="CGW18" s="1932"/>
      <c r="CGX18" s="1932"/>
      <c r="CGY18" s="1932"/>
      <c r="CGZ18" s="1932"/>
      <c r="CHA18" s="1932"/>
      <c r="CHB18" s="1932"/>
      <c r="CHC18" s="1932"/>
      <c r="CHD18" s="1932"/>
      <c r="CHE18" s="1932"/>
      <c r="CHF18" s="1932"/>
      <c r="CHG18" s="1932"/>
      <c r="CHH18" s="1932"/>
      <c r="CHI18" s="1932"/>
      <c r="CHJ18" s="1932"/>
      <c r="CHK18" s="1932"/>
      <c r="CHL18" s="1932"/>
      <c r="CHM18" s="1932"/>
      <c r="CHN18" s="1932"/>
      <c r="CHO18" s="1932"/>
      <c r="CHP18" s="1932"/>
      <c r="CHQ18" s="1932"/>
      <c r="CHR18" s="1932"/>
      <c r="CHS18" s="1932"/>
      <c r="CHT18" s="1932"/>
      <c r="CHU18" s="1932"/>
      <c r="CHV18" s="1932"/>
      <c r="CHW18" s="1932"/>
      <c r="CHX18" s="1932"/>
      <c r="CHY18" s="1932"/>
      <c r="CHZ18" s="1932"/>
      <c r="CIA18" s="1932"/>
      <c r="CIB18" s="1932"/>
      <c r="CIC18" s="1932"/>
      <c r="CID18" s="1932"/>
      <c r="CIE18" s="1932"/>
      <c r="CIF18" s="1932"/>
      <c r="CIG18" s="1932"/>
      <c r="CIH18" s="1932"/>
      <c r="CII18" s="1932"/>
      <c r="CIJ18" s="1932"/>
      <c r="CIK18" s="1932"/>
      <c r="CIL18" s="1932"/>
      <c r="CIM18" s="1932"/>
      <c r="CIN18" s="1932"/>
      <c r="CIO18" s="1932"/>
      <c r="CIP18" s="1932"/>
      <c r="CIQ18" s="1932"/>
      <c r="CIR18" s="1932"/>
      <c r="CIS18" s="1932"/>
      <c r="CIT18" s="1932"/>
      <c r="CIU18" s="1932"/>
      <c r="CIV18" s="1932"/>
      <c r="CIW18" s="1932"/>
      <c r="CIX18" s="1932"/>
      <c r="CIY18" s="1932"/>
      <c r="CIZ18" s="1932"/>
      <c r="CJA18" s="1932"/>
      <c r="CJB18" s="1932"/>
      <c r="CJC18" s="1932"/>
      <c r="CJD18" s="1932"/>
      <c r="CJE18" s="1932"/>
      <c r="CJF18" s="1932"/>
      <c r="CJG18" s="1932"/>
      <c r="CJH18" s="1932"/>
      <c r="CJI18" s="1932"/>
      <c r="CJJ18" s="1932"/>
      <c r="CJK18" s="1932"/>
      <c r="CJL18" s="1932"/>
      <c r="CJM18" s="1932"/>
      <c r="CJN18" s="1932"/>
      <c r="CJO18" s="1932"/>
      <c r="CJP18" s="1932"/>
      <c r="CJQ18" s="1932"/>
      <c r="CJR18" s="1932"/>
      <c r="CJS18" s="1932"/>
      <c r="CJT18" s="1932"/>
      <c r="CJU18" s="1932"/>
      <c r="CJV18" s="1932"/>
      <c r="CJW18" s="1932"/>
      <c r="CJX18" s="1932"/>
      <c r="CJY18" s="1932"/>
      <c r="CJZ18" s="1932"/>
      <c r="CKA18" s="1932"/>
      <c r="CKB18" s="1932"/>
      <c r="CKC18" s="1932"/>
      <c r="CKD18" s="1932"/>
      <c r="CKE18" s="1932"/>
      <c r="CKF18" s="1932"/>
      <c r="CKG18" s="1932"/>
      <c r="CKH18" s="1932"/>
      <c r="CKI18" s="1932"/>
      <c r="CKJ18" s="1932"/>
      <c r="CKK18" s="1932"/>
      <c r="CKL18" s="1932"/>
      <c r="CKM18" s="1932"/>
      <c r="CKN18" s="1932"/>
      <c r="CKO18" s="1932"/>
      <c r="CKP18" s="1932"/>
      <c r="CKQ18" s="1932"/>
      <c r="CKR18" s="1932"/>
      <c r="CKS18" s="1932"/>
      <c r="CKT18" s="1932"/>
      <c r="CKU18" s="1932"/>
      <c r="CKV18" s="1932"/>
      <c r="CKW18" s="1932"/>
      <c r="CKX18" s="1932"/>
      <c r="CKY18" s="1932"/>
      <c r="CKZ18" s="1932"/>
      <c r="CLA18" s="1932"/>
      <c r="CLB18" s="1932"/>
      <c r="CLC18" s="1932"/>
      <c r="CLD18" s="1932"/>
      <c r="CLE18" s="1932"/>
      <c r="CLF18" s="1932"/>
      <c r="CLG18" s="1932"/>
      <c r="CLH18" s="1932"/>
      <c r="CLI18" s="1932"/>
      <c r="CLJ18" s="1932"/>
      <c r="CLK18" s="1932"/>
      <c r="CLL18" s="1932"/>
      <c r="CLM18" s="1932"/>
      <c r="CLN18" s="1932"/>
      <c r="CLO18" s="1932"/>
      <c r="CLP18" s="1932"/>
      <c r="CLQ18" s="1932"/>
      <c r="CLR18" s="1932"/>
      <c r="CLS18" s="1932"/>
      <c r="CLT18" s="1932"/>
      <c r="CLU18" s="1932"/>
      <c r="CLV18" s="1932"/>
      <c r="CLW18" s="1932"/>
      <c r="CLX18" s="1932"/>
      <c r="CLY18" s="1932"/>
      <c r="CLZ18" s="1932"/>
      <c r="CMA18" s="1932"/>
      <c r="CMB18" s="1932"/>
      <c r="CMC18" s="1932"/>
      <c r="CMD18" s="1932"/>
      <c r="CME18" s="1932"/>
      <c r="CMF18" s="1932"/>
      <c r="CMG18" s="1932"/>
      <c r="CMH18" s="1932"/>
      <c r="CMI18" s="1932"/>
      <c r="CMJ18" s="1932"/>
      <c r="CMK18" s="1932"/>
      <c r="CML18" s="1932"/>
      <c r="CMM18" s="1932"/>
      <c r="CMN18" s="1932"/>
      <c r="CMO18" s="1932"/>
      <c r="CMP18" s="1932"/>
      <c r="CMQ18" s="1932"/>
      <c r="CMR18" s="1932"/>
      <c r="CMS18" s="1932"/>
      <c r="CMT18" s="1932"/>
      <c r="CMU18" s="1932"/>
      <c r="CMV18" s="1932"/>
      <c r="CMW18" s="1932"/>
      <c r="CMX18" s="1932"/>
      <c r="CMY18" s="1932"/>
      <c r="CMZ18" s="1932"/>
      <c r="CNA18" s="1932"/>
      <c r="CNB18" s="1932"/>
      <c r="CNC18" s="1932"/>
      <c r="CND18" s="1932"/>
      <c r="CNE18" s="1932"/>
      <c r="CNF18" s="1932"/>
      <c r="CNG18" s="1932"/>
      <c r="CNH18" s="1932"/>
      <c r="CNI18" s="1932"/>
      <c r="CNJ18" s="1932"/>
      <c r="CNK18" s="1932"/>
      <c r="CNL18" s="1932"/>
      <c r="CNM18" s="1932"/>
      <c r="CNN18" s="1932"/>
      <c r="CNO18" s="1932"/>
      <c r="CNP18" s="1932"/>
      <c r="CNQ18" s="1932"/>
      <c r="CNR18" s="1932"/>
      <c r="CNS18" s="1932"/>
      <c r="CNT18" s="1932"/>
      <c r="CNU18" s="1932"/>
      <c r="CNV18" s="1932"/>
      <c r="CNW18" s="1932"/>
      <c r="CNX18" s="1932"/>
      <c r="CNY18" s="1932"/>
      <c r="CNZ18" s="1932"/>
      <c r="COA18" s="1932"/>
      <c r="COB18" s="1932"/>
      <c r="COC18" s="1932"/>
      <c r="COD18" s="1932"/>
      <c r="COE18" s="1932"/>
      <c r="COF18" s="1932"/>
      <c r="COG18" s="1932"/>
      <c r="COH18" s="1932"/>
      <c r="COI18" s="1932"/>
      <c r="COJ18" s="1932"/>
      <c r="COK18" s="1932"/>
      <c r="COL18" s="1932"/>
      <c r="COM18" s="1932"/>
      <c r="CON18" s="1932"/>
      <c r="COO18" s="1932"/>
      <c r="COP18" s="1932"/>
      <c r="COQ18" s="1932"/>
      <c r="COR18" s="1932"/>
      <c r="COS18" s="1932"/>
      <c r="COT18" s="1932"/>
      <c r="COU18" s="1932"/>
      <c r="COV18" s="1932"/>
      <c r="COW18" s="1932"/>
      <c r="COX18" s="1932"/>
      <c r="COY18" s="1932"/>
      <c r="COZ18" s="1932"/>
      <c r="CPA18" s="1932"/>
      <c r="CPB18" s="1932"/>
      <c r="CPC18" s="1932"/>
      <c r="CPD18" s="1932"/>
      <c r="CPE18" s="1932"/>
      <c r="CPF18" s="1932"/>
      <c r="CPG18" s="1932"/>
      <c r="CPH18" s="1932"/>
      <c r="CPI18" s="1932"/>
      <c r="CPJ18" s="1932"/>
      <c r="CPK18" s="1932"/>
      <c r="CPL18" s="1932"/>
      <c r="CPM18" s="1932"/>
      <c r="CPN18" s="1932"/>
      <c r="CPO18" s="1932"/>
      <c r="CPP18" s="1932"/>
      <c r="CPQ18" s="1932"/>
      <c r="CPR18" s="1932"/>
      <c r="CPS18" s="1932"/>
      <c r="CPT18" s="1932"/>
      <c r="CPU18" s="1932"/>
      <c r="CPV18" s="1932"/>
      <c r="CPW18" s="1932"/>
      <c r="CPX18" s="1932"/>
      <c r="CPY18" s="1932"/>
      <c r="CPZ18" s="1932"/>
      <c r="CQA18" s="1932"/>
      <c r="CQB18" s="1932"/>
      <c r="CQC18" s="1932"/>
      <c r="CQD18" s="1932"/>
      <c r="CQE18" s="1932"/>
      <c r="CQF18" s="1932"/>
      <c r="CQG18" s="1932"/>
      <c r="CQH18" s="1932"/>
      <c r="CQI18" s="1932"/>
      <c r="CQJ18" s="1932"/>
      <c r="CQK18" s="1932"/>
      <c r="CQL18" s="1932"/>
      <c r="CQM18" s="1932"/>
      <c r="CQN18" s="1932"/>
      <c r="CQO18" s="1932"/>
      <c r="CQP18" s="1932"/>
      <c r="CQQ18" s="1932"/>
      <c r="CQR18" s="1932"/>
      <c r="CQS18" s="1932"/>
      <c r="CQT18" s="1932"/>
      <c r="CQU18" s="1932"/>
      <c r="CQV18" s="1932"/>
      <c r="CQW18" s="1932"/>
      <c r="CQX18" s="1932"/>
      <c r="CQY18" s="1932"/>
      <c r="CQZ18" s="1932"/>
      <c r="CRA18" s="1932"/>
      <c r="CRB18" s="1932"/>
      <c r="CRC18" s="1932"/>
      <c r="CRD18" s="1932"/>
      <c r="CRE18" s="1932"/>
      <c r="CRF18" s="1932"/>
      <c r="CRG18" s="1932"/>
      <c r="CRH18" s="1932"/>
      <c r="CRI18" s="1932"/>
      <c r="CRJ18" s="1932"/>
      <c r="CRK18" s="1932"/>
      <c r="CRL18" s="1932"/>
      <c r="CRM18" s="1932"/>
      <c r="CRN18" s="1932"/>
      <c r="CRO18" s="1932"/>
      <c r="CRP18" s="1932"/>
      <c r="CRQ18" s="1932"/>
      <c r="CRR18" s="1932"/>
      <c r="CRS18" s="1932"/>
      <c r="CRT18" s="1932"/>
      <c r="CRU18" s="1932"/>
      <c r="CRV18" s="1932"/>
      <c r="CRW18" s="1932"/>
      <c r="CRX18" s="1932"/>
      <c r="CRY18" s="1932"/>
      <c r="CRZ18" s="1932"/>
      <c r="CSA18" s="1932"/>
      <c r="CSB18" s="1932"/>
      <c r="CSC18" s="1932"/>
      <c r="CSD18" s="1932"/>
      <c r="CSE18" s="1932"/>
      <c r="CSF18" s="1932"/>
      <c r="CSG18" s="1932"/>
      <c r="CSH18" s="1932"/>
      <c r="CSI18" s="1932"/>
      <c r="CSJ18" s="1932"/>
      <c r="CSK18" s="1932"/>
      <c r="CSL18" s="1932"/>
      <c r="CSM18" s="1932"/>
      <c r="CSN18" s="1932"/>
      <c r="CSO18" s="1932"/>
      <c r="CSP18" s="1932"/>
      <c r="CSQ18" s="1932"/>
      <c r="CSR18" s="1932"/>
      <c r="CSS18" s="1932"/>
      <c r="CST18" s="1932"/>
      <c r="CSU18" s="1932"/>
      <c r="CSV18" s="1932"/>
      <c r="CSW18" s="1932"/>
      <c r="CSX18" s="1932"/>
      <c r="CSY18" s="1932"/>
      <c r="CSZ18" s="1932"/>
      <c r="CTA18" s="1932"/>
      <c r="CTB18" s="1932"/>
      <c r="CTC18" s="1932"/>
      <c r="CTD18" s="1932"/>
      <c r="CTE18" s="1932"/>
      <c r="CTF18" s="1932"/>
      <c r="CTG18" s="1932"/>
      <c r="CTH18" s="1932"/>
      <c r="CTI18" s="1932"/>
      <c r="CTJ18" s="1932"/>
      <c r="CTK18" s="1932"/>
      <c r="CTL18" s="1932"/>
      <c r="CTM18" s="1932"/>
      <c r="CTN18" s="1932"/>
      <c r="CTO18" s="1932"/>
      <c r="CTP18" s="1932"/>
      <c r="CTQ18" s="1932"/>
      <c r="CTR18" s="1932"/>
      <c r="CTS18" s="1932"/>
      <c r="CTT18" s="1932"/>
      <c r="CTU18" s="1932"/>
      <c r="CTV18" s="1932"/>
      <c r="CTW18" s="1932"/>
      <c r="CTX18" s="1932"/>
      <c r="CTY18" s="1932"/>
      <c r="CTZ18" s="1932"/>
      <c r="CUA18" s="1932"/>
      <c r="CUB18" s="1932"/>
      <c r="CUC18" s="1932"/>
      <c r="CUD18" s="1932"/>
      <c r="CUE18" s="1932"/>
      <c r="CUF18" s="1932"/>
      <c r="CUG18" s="1932"/>
      <c r="CUH18" s="1932"/>
      <c r="CUI18" s="1932"/>
      <c r="CUJ18" s="1932"/>
      <c r="CUK18" s="1932"/>
      <c r="CUL18" s="1932"/>
      <c r="CUM18" s="1932"/>
      <c r="CUN18" s="1932"/>
      <c r="CUO18" s="1932"/>
      <c r="CUP18" s="1932"/>
      <c r="CUQ18" s="1932"/>
      <c r="CUR18" s="1932"/>
      <c r="CUS18" s="1932"/>
      <c r="CUT18" s="1932"/>
      <c r="CUU18" s="1932"/>
      <c r="CUV18" s="1932"/>
      <c r="CUW18" s="1932"/>
      <c r="CUX18" s="1932"/>
      <c r="CUY18" s="1932"/>
      <c r="CUZ18" s="1932"/>
      <c r="CVA18" s="1932"/>
      <c r="CVB18" s="1932"/>
      <c r="CVC18" s="1932"/>
      <c r="CVD18" s="1932"/>
      <c r="CVE18" s="1932"/>
      <c r="CVF18" s="1932"/>
      <c r="CVG18" s="1932"/>
      <c r="CVH18" s="1932"/>
      <c r="CVI18" s="1932"/>
      <c r="CVJ18" s="1932"/>
      <c r="CVK18" s="1932"/>
      <c r="CVL18" s="1932"/>
      <c r="CVM18" s="1932"/>
      <c r="CVN18" s="1932"/>
      <c r="CVO18" s="1932"/>
      <c r="CVP18" s="1932"/>
      <c r="CVQ18" s="1932"/>
      <c r="CVR18" s="1932"/>
      <c r="CVS18" s="1932"/>
      <c r="CVT18" s="1932"/>
      <c r="CVU18" s="1932"/>
      <c r="CVV18" s="1932"/>
      <c r="CVW18" s="1932"/>
      <c r="CVX18" s="1932"/>
      <c r="CVY18" s="1932"/>
      <c r="CVZ18" s="1932"/>
      <c r="CWA18" s="1932"/>
      <c r="CWB18" s="1932"/>
      <c r="CWC18" s="1932"/>
      <c r="CWD18" s="1932"/>
      <c r="CWE18" s="1932"/>
      <c r="CWF18" s="1932"/>
      <c r="CWG18" s="1932"/>
      <c r="CWH18" s="1932"/>
      <c r="CWI18" s="1932"/>
      <c r="CWJ18" s="1932"/>
      <c r="CWK18" s="1932"/>
      <c r="CWL18" s="1932"/>
      <c r="CWM18" s="1932"/>
      <c r="CWN18" s="1932"/>
      <c r="CWO18" s="1932"/>
      <c r="CWP18" s="1932"/>
      <c r="CWQ18" s="1932"/>
      <c r="CWR18" s="1932"/>
      <c r="CWS18" s="1932"/>
      <c r="CWT18" s="1932"/>
      <c r="CWU18" s="1932"/>
      <c r="CWV18" s="1932"/>
      <c r="CWW18" s="1932"/>
      <c r="CWX18" s="1932"/>
      <c r="CWY18" s="1932"/>
      <c r="CWZ18" s="1932"/>
      <c r="CXA18" s="1932"/>
      <c r="CXB18" s="1932"/>
      <c r="CXC18" s="1932"/>
      <c r="CXD18" s="1932"/>
      <c r="CXE18" s="1932"/>
      <c r="CXF18" s="1932"/>
      <c r="CXG18" s="1932"/>
      <c r="CXH18" s="1932"/>
      <c r="CXI18" s="1932"/>
      <c r="CXJ18" s="1932"/>
      <c r="CXK18" s="1932"/>
      <c r="CXL18" s="1932"/>
      <c r="CXM18" s="1932"/>
      <c r="CXN18" s="1932"/>
      <c r="CXO18" s="1932"/>
      <c r="CXP18" s="1932"/>
      <c r="CXQ18" s="1932"/>
      <c r="CXR18" s="1932"/>
      <c r="CXS18" s="1932"/>
      <c r="CXT18" s="1932"/>
      <c r="CXU18" s="1932"/>
      <c r="CXV18" s="1932"/>
      <c r="CXW18" s="1932"/>
      <c r="CXX18" s="1932"/>
      <c r="CXY18" s="1932"/>
      <c r="CXZ18" s="1932"/>
      <c r="CYA18" s="1932"/>
      <c r="CYB18" s="1932"/>
      <c r="CYC18" s="1932"/>
      <c r="CYD18" s="1932"/>
      <c r="CYE18" s="1932"/>
      <c r="CYF18" s="1932"/>
      <c r="CYG18" s="1932"/>
      <c r="CYH18" s="1932"/>
      <c r="CYI18" s="1932"/>
      <c r="CYJ18" s="1932"/>
      <c r="CYK18" s="1932"/>
      <c r="CYL18" s="1932"/>
      <c r="CYM18" s="1932"/>
      <c r="CYN18" s="1932"/>
      <c r="CYO18" s="1932"/>
      <c r="CYP18" s="1932"/>
      <c r="CYQ18" s="1932"/>
      <c r="CYR18" s="1932"/>
      <c r="CYS18" s="1932"/>
      <c r="CYT18" s="1932"/>
      <c r="CYU18" s="1932"/>
      <c r="CYV18" s="1932"/>
      <c r="CYW18" s="1932"/>
      <c r="CYX18" s="1932"/>
      <c r="CYY18" s="1932"/>
      <c r="CYZ18" s="1932"/>
      <c r="CZA18" s="1932"/>
      <c r="CZB18" s="1932"/>
      <c r="CZC18" s="1932"/>
      <c r="CZD18" s="1932"/>
      <c r="CZE18" s="1932"/>
      <c r="CZF18" s="1932"/>
      <c r="CZG18" s="1932"/>
      <c r="CZH18" s="1932"/>
      <c r="CZI18" s="1932"/>
      <c r="CZJ18" s="1932"/>
      <c r="CZK18" s="1932"/>
      <c r="CZL18" s="1932"/>
      <c r="CZM18" s="1932"/>
      <c r="CZN18" s="1932"/>
      <c r="CZO18" s="1932"/>
      <c r="CZP18" s="1932"/>
      <c r="CZQ18" s="1932"/>
      <c r="CZR18" s="1932"/>
      <c r="CZS18" s="1932"/>
      <c r="CZT18" s="1932"/>
      <c r="CZU18" s="1932"/>
      <c r="CZV18" s="1932"/>
      <c r="CZW18" s="1932"/>
      <c r="CZX18" s="1932"/>
      <c r="CZY18" s="1932"/>
      <c r="CZZ18" s="1932"/>
      <c r="DAA18" s="1932"/>
      <c r="DAB18" s="1932"/>
      <c r="DAC18" s="1932"/>
      <c r="DAD18" s="1932"/>
      <c r="DAE18" s="1932"/>
      <c r="DAF18" s="1932"/>
      <c r="DAG18" s="1932"/>
      <c r="DAH18" s="1932"/>
      <c r="DAI18" s="1932"/>
      <c r="DAJ18" s="1932"/>
      <c r="DAK18" s="1932"/>
      <c r="DAL18" s="1932"/>
      <c r="DAM18" s="1932"/>
      <c r="DAN18" s="1932"/>
      <c r="DAO18" s="1932"/>
      <c r="DAP18" s="1932"/>
      <c r="DAQ18" s="1932"/>
      <c r="DAR18" s="1932"/>
      <c r="DAS18" s="1932"/>
      <c r="DAT18" s="1932"/>
      <c r="DAU18" s="1932"/>
      <c r="DAV18" s="1932"/>
      <c r="DAW18" s="1932"/>
      <c r="DAX18" s="1932"/>
      <c r="DAY18" s="1932"/>
      <c r="DAZ18" s="1932"/>
      <c r="DBA18" s="1932"/>
      <c r="DBB18" s="1932"/>
      <c r="DBC18" s="1932"/>
      <c r="DBD18" s="1932"/>
      <c r="DBE18" s="1932"/>
      <c r="DBF18" s="1932"/>
      <c r="DBG18" s="1932"/>
      <c r="DBH18" s="1932"/>
      <c r="DBI18" s="1932"/>
      <c r="DBJ18" s="1932"/>
      <c r="DBK18" s="1932"/>
      <c r="DBL18" s="1932"/>
      <c r="DBM18" s="1932"/>
      <c r="DBN18" s="1932"/>
      <c r="DBO18" s="1932"/>
      <c r="DBP18" s="1932"/>
      <c r="DBQ18" s="1932"/>
      <c r="DBR18" s="1932"/>
      <c r="DBS18" s="1932"/>
      <c r="DBT18" s="1932"/>
      <c r="DBU18" s="1932"/>
      <c r="DBV18" s="1932"/>
      <c r="DBW18" s="1932"/>
      <c r="DBX18" s="1932"/>
      <c r="DBY18" s="1932"/>
      <c r="DBZ18" s="1932"/>
      <c r="DCA18" s="1932"/>
      <c r="DCB18" s="1932"/>
      <c r="DCC18" s="1932"/>
      <c r="DCD18" s="1932"/>
      <c r="DCE18" s="1932"/>
      <c r="DCF18" s="1932"/>
      <c r="DCG18" s="1932"/>
      <c r="DCH18" s="1932"/>
      <c r="DCI18" s="1932"/>
      <c r="DCJ18" s="1932"/>
      <c r="DCK18" s="1932"/>
      <c r="DCL18" s="1932"/>
      <c r="DCM18" s="1932"/>
      <c r="DCN18" s="1932"/>
      <c r="DCO18" s="1932"/>
      <c r="DCP18" s="1932"/>
      <c r="DCQ18" s="1932"/>
      <c r="DCR18" s="1932"/>
      <c r="DCS18" s="1932"/>
      <c r="DCT18" s="1932"/>
      <c r="DCU18" s="1932"/>
      <c r="DCV18" s="1932"/>
      <c r="DCW18" s="1932"/>
      <c r="DCX18" s="1932"/>
      <c r="DCY18" s="1932"/>
      <c r="DCZ18" s="1932"/>
      <c r="DDA18" s="1932"/>
      <c r="DDB18" s="1932"/>
      <c r="DDC18" s="1932"/>
      <c r="DDD18" s="1932"/>
      <c r="DDE18" s="1932"/>
      <c r="DDF18" s="1932"/>
      <c r="DDG18" s="1932"/>
      <c r="DDH18" s="1932"/>
      <c r="DDI18" s="1932"/>
      <c r="DDJ18" s="1932"/>
      <c r="DDK18" s="1932"/>
      <c r="DDL18" s="1932"/>
      <c r="DDM18" s="1932"/>
      <c r="DDN18" s="1932"/>
      <c r="DDO18" s="1932"/>
      <c r="DDP18" s="1932"/>
      <c r="DDQ18" s="1932"/>
      <c r="DDR18" s="1932"/>
      <c r="DDS18" s="1932"/>
      <c r="DDT18" s="1932"/>
      <c r="DDU18" s="1932"/>
      <c r="DDV18" s="1932"/>
      <c r="DDW18" s="1932"/>
      <c r="DDX18" s="1932"/>
      <c r="DDY18" s="1932"/>
      <c r="DDZ18" s="1932"/>
      <c r="DEA18" s="1932"/>
      <c r="DEB18" s="1932"/>
      <c r="DEC18" s="1932"/>
      <c r="DED18" s="1932"/>
      <c r="DEE18" s="1932"/>
      <c r="DEF18" s="1932"/>
      <c r="DEG18" s="1932"/>
      <c r="DEH18" s="1932"/>
      <c r="DEI18" s="1932"/>
      <c r="DEJ18" s="1932"/>
      <c r="DEK18" s="1932"/>
      <c r="DEL18" s="1932"/>
      <c r="DEM18" s="1932"/>
      <c r="DEN18" s="1932"/>
      <c r="DEO18" s="1932"/>
      <c r="DEP18" s="1932"/>
      <c r="DEQ18" s="1932"/>
      <c r="DER18" s="1932"/>
      <c r="DES18" s="1932"/>
      <c r="DET18" s="1932"/>
      <c r="DEU18" s="1932"/>
      <c r="DEV18" s="1932"/>
      <c r="DEW18" s="1932"/>
      <c r="DEX18" s="1932"/>
      <c r="DEY18" s="1932"/>
      <c r="DEZ18" s="1932"/>
      <c r="DFA18" s="1932"/>
      <c r="DFB18" s="1932"/>
      <c r="DFC18" s="1932"/>
      <c r="DFD18" s="1932"/>
      <c r="DFE18" s="1932"/>
      <c r="DFF18" s="1932"/>
      <c r="DFG18" s="1932"/>
      <c r="DFH18" s="1932"/>
      <c r="DFI18" s="1932"/>
      <c r="DFJ18" s="1932"/>
      <c r="DFK18" s="1932"/>
      <c r="DFL18" s="1932"/>
      <c r="DFM18" s="1932"/>
      <c r="DFN18" s="1932"/>
      <c r="DFO18" s="1932"/>
      <c r="DFP18" s="1932"/>
      <c r="DFQ18" s="1932"/>
      <c r="DFR18" s="1932"/>
      <c r="DFS18" s="1932"/>
      <c r="DFT18" s="1932"/>
      <c r="DFU18" s="1932"/>
      <c r="DFV18" s="1932"/>
      <c r="DFW18" s="1932"/>
      <c r="DFX18" s="1932"/>
      <c r="DFY18" s="1932"/>
      <c r="DFZ18" s="1932"/>
      <c r="DGA18" s="1932"/>
      <c r="DGB18" s="1932"/>
      <c r="DGC18" s="1932"/>
      <c r="DGD18" s="1932"/>
      <c r="DGE18" s="1932"/>
      <c r="DGF18" s="1932"/>
      <c r="DGG18" s="1932"/>
      <c r="DGH18" s="1932"/>
      <c r="DGI18" s="1932"/>
      <c r="DGJ18" s="1932"/>
      <c r="DGK18" s="1932"/>
      <c r="DGL18" s="1932"/>
      <c r="DGM18" s="1932"/>
      <c r="DGN18" s="1932"/>
      <c r="DGO18" s="1932"/>
      <c r="DGP18" s="1932"/>
      <c r="DGQ18" s="1932"/>
      <c r="DGR18" s="1932"/>
      <c r="DGS18" s="1932"/>
      <c r="DGT18" s="1932"/>
      <c r="DGU18" s="1932"/>
      <c r="DGV18" s="1932"/>
      <c r="DGW18" s="1932"/>
      <c r="DGX18" s="1932"/>
      <c r="DGY18" s="1932"/>
      <c r="DGZ18" s="1932"/>
      <c r="DHA18" s="1932"/>
      <c r="DHB18" s="1932"/>
      <c r="DHC18" s="1932"/>
      <c r="DHD18" s="1932"/>
      <c r="DHE18" s="1932"/>
      <c r="DHF18" s="1932"/>
      <c r="DHG18" s="1932"/>
      <c r="DHH18" s="1932"/>
      <c r="DHI18" s="1932"/>
      <c r="DHJ18" s="1932"/>
      <c r="DHK18" s="1932"/>
      <c r="DHL18" s="1932"/>
      <c r="DHM18" s="1932"/>
      <c r="DHN18" s="1932"/>
      <c r="DHO18" s="1932"/>
      <c r="DHP18" s="1932"/>
      <c r="DHQ18" s="1932"/>
      <c r="DHR18" s="1932"/>
      <c r="DHS18" s="1932"/>
      <c r="DHT18" s="1932"/>
      <c r="DHU18" s="1932"/>
      <c r="DHV18" s="1932"/>
      <c r="DHW18" s="1932"/>
      <c r="DHX18" s="1932"/>
      <c r="DHY18" s="1932"/>
      <c r="DHZ18" s="1932"/>
      <c r="DIA18" s="1932"/>
      <c r="DIB18" s="1932"/>
      <c r="DIC18" s="1932"/>
      <c r="DID18" s="1932"/>
      <c r="DIE18" s="1932"/>
      <c r="DIF18" s="1932"/>
      <c r="DIG18" s="1932"/>
      <c r="DIH18" s="1932"/>
      <c r="DII18" s="1932"/>
      <c r="DIJ18" s="1932"/>
      <c r="DIK18" s="1932"/>
      <c r="DIL18" s="1932"/>
      <c r="DIM18" s="1932"/>
      <c r="DIN18" s="1932"/>
      <c r="DIO18" s="1932"/>
      <c r="DIP18" s="1932"/>
      <c r="DIQ18" s="1932"/>
      <c r="DIR18" s="1932"/>
      <c r="DIS18" s="1932"/>
      <c r="DIT18" s="1932"/>
      <c r="DIU18" s="1932"/>
      <c r="DIV18" s="1932"/>
      <c r="DIW18" s="1932"/>
      <c r="DIX18" s="1932"/>
      <c r="DIY18" s="1932"/>
      <c r="DIZ18" s="1932"/>
      <c r="DJA18" s="1932"/>
      <c r="DJB18" s="1932"/>
      <c r="DJC18" s="1932"/>
      <c r="DJD18" s="1932"/>
      <c r="DJE18" s="1932"/>
      <c r="DJF18" s="1932"/>
      <c r="DJG18" s="1932"/>
      <c r="DJH18" s="1932"/>
      <c r="DJI18" s="1932"/>
      <c r="DJJ18" s="1932"/>
      <c r="DJK18" s="1932"/>
      <c r="DJL18" s="1932"/>
      <c r="DJM18" s="1932"/>
      <c r="DJN18" s="1932"/>
      <c r="DJO18" s="1932"/>
      <c r="DJP18" s="1932"/>
      <c r="DJQ18" s="1932"/>
      <c r="DJR18" s="1932"/>
      <c r="DJS18" s="1932"/>
      <c r="DJT18" s="1932"/>
      <c r="DJU18" s="1932"/>
      <c r="DJV18" s="1932"/>
      <c r="DJW18" s="1932"/>
      <c r="DJX18" s="1932"/>
      <c r="DJY18" s="1932"/>
      <c r="DJZ18" s="1932"/>
      <c r="DKA18" s="1932"/>
      <c r="DKB18" s="1932"/>
      <c r="DKC18" s="1932"/>
      <c r="DKD18" s="1932"/>
      <c r="DKE18" s="1932"/>
      <c r="DKF18" s="1932"/>
      <c r="DKG18" s="1932"/>
      <c r="DKH18" s="1932"/>
      <c r="DKI18" s="1932"/>
      <c r="DKJ18" s="1932"/>
      <c r="DKK18" s="1932"/>
      <c r="DKL18" s="1932"/>
      <c r="DKM18" s="1932"/>
      <c r="DKN18" s="1932"/>
      <c r="DKO18" s="1932"/>
      <c r="DKP18" s="1932"/>
      <c r="DKQ18" s="1932"/>
      <c r="DKR18" s="1932"/>
      <c r="DKS18" s="1932"/>
      <c r="DKT18" s="1932"/>
      <c r="DKU18" s="1932"/>
      <c r="DKV18" s="1932"/>
      <c r="DKW18" s="1932"/>
      <c r="DKX18" s="1932"/>
      <c r="DKY18" s="1932"/>
      <c r="DKZ18" s="1932"/>
      <c r="DLA18" s="1932"/>
      <c r="DLB18" s="1932"/>
      <c r="DLC18" s="1932"/>
      <c r="DLD18" s="1932"/>
      <c r="DLE18" s="1932"/>
      <c r="DLF18" s="1932"/>
      <c r="DLG18" s="1932"/>
      <c r="DLH18" s="1932"/>
      <c r="DLI18" s="1932"/>
      <c r="DLJ18" s="1932"/>
      <c r="DLK18" s="1932"/>
      <c r="DLL18" s="1932"/>
      <c r="DLM18" s="1932"/>
      <c r="DLN18" s="1932"/>
      <c r="DLO18" s="1932"/>
      <c r="DLP18" s="1932"/>
      <c r="DLQ18" s="1932"/>
      <c r="DLR18" s="1932"/>
      <c r="DLS18" s="1932"/>
      <c r="DLT18" s="1932"/>
      <c r="DLU18" s="1932"/>
      <c r="DLV18" s="1932"/>
      <c r="DLW18" s="1932"/>
      <c r="DLX18" s="1932"/>
      <c r="DLY18" s="1932"/>
      <c r="DLZ18" s="1932"/>
      <c r="DMA18" s="1932"/>
      <c r="DMB18" s="1932"/>
      <c r="DMC18" s="1932"/>
      <c r="DMD18" s="1932"/>
      <c r="DME18" s="1932"/>
      <c r="DMF18" s="1932"/>
      <c r="DMG18" s="1932"/>
      <c r="DMH18" s="1932"/>
      <c r="DMI18" s="1932"/>
      <c r="DMJ18" s="1932"/>
      <c r="DMK18" s="1932"/>
      <c r="DML18" s="1932"/>
      <c r="DMM18" s="1932"/>
      <c r="DMN18" s="1932"/>
      <c r="DMO18" s="1932"/>
      <c r="DMP18" s="1932"/>
      <c r="DMQ18" s="1932"/>
      <c r="DMR18" s="1932"/>
      <c r="DMS18" s="1932"/>
      <c r="DMT18" s="1932"/>
      <c r="DMU18" s="1932"/>
      <c r="DMV18" s="1932"/>
      <c r="DMW18" s="1932"/>
      <c r="DMX18" s="1932"/>
      <c r="DMY18" s="1932"/>
      <c r="DMZ18" s="1932"/>
      <c r="DNA18" s="1932"/>
      <c r="DNB18" s="1932"/>
      <c r="DNC18" s="1932"/>
      <c r="DND18" s="1932"/>
      <c r="DNE18" s="1932"/>
      <c r="DNF18" s="1932"/>
      <c r="DNG18" s="1932"/>
      <c r="DNH18" s="1932"/>
      <c r="DNI18" s="1932"/>
      <c r="DNJ18" s="1932"/>
      <c r="DNK18" s="1932"/>
      <c r="DNL18" s="1932"/>
      <c r="DNM18" s="1932"/>
      <c r="DNN18" s="1932"/>
      <c r="DNO18" s="1932"/>
      <c r="DNP18" s="1932"/>
      <c r="DNQ18" s="1932"/>
      <c r="DNR18" s="1932"/>
      <c r="DNS18" s="1932"/>
      <c r="DNT18" s="1932"/>
      <c r="DNU18" s="1932"/>
      <c r="DNV18" s="1932"/>
      <c r="DNW18" s="1932"/>
      <c r="DNX18" s="1932"/>
      <c r="DNY18" s="1932"/>
      <c r="DNZ18" s="1932"/>
      <c r="DOA18" s="1932"/>
      <c r="DOB18" s="1932"/>
      <c r="DOC18" s="1932"/>
      <c r="DOD18" s="1932"/>
      <c r="DOE18" s="1932"/>
      <c r="DOF18" s="1932"/>
      <c r="DOG18" s="1932"/>
      <c r="DOH18" s="1932"/>
      <c r="DOI18" s="1932"/>
      <c r="DOJ18" s="1932"/>
      <c r="DOK18" s="1932"/>
      <c r="DOL18" s="1932"/>
      <c r="DOM18" s="1932"/>
      <c r="DON18" s="1932"/>
      <c r="DOO18" s="1932"/>
      <c r="DOP18" s="1932"/>
      <c r="DOQ18" s="1932"/>
      <c r="DOR18" s="1932"/>
      <c r="DOS18" s="1932"/>
      <c r="DOT18" s="1932"/>
      <c r="DOU18" s="1932"/>
      <c r="DOV18" s="1932"/>
      <c r="DOW18" s="1932"/>
      <c r="DOX18" s="1932"/>
      <c r="DOY18" s="1932"/>
      <c r="DOZ18" s="1932"/>
      <c r="DPA18" s="1932"/>
      <c r="DPB18" s="1932"/>
      <c r="DPC18" s="1932"/>
      <c r="DPD18" s="1932"/>
      <c r="DPE18" s="1932"/>
      <c r="DPF18" s="1932"/>
      <c r="DPG18" s="1932"/>
      <c r="DPH18" s="1932"/>
      <c r="DPI18" s="1932"/>
      <c r="DPJ18" s="1932"/>
      <c r="DPK18" s="1932"/>
      <c r="DPL18" s="1932"/>
      <c r="DPM18" s="1932"/>
      <c r="DPN18" s="1932"/>
      <c r="DPO18" s="1932"/>
      <c r="DPP18" s="1932"/>
      <c r="DPQ18" s="1932"/>
      <c r="DPR18" s="1932"/>
      <c r="DPS18" s="1932"/>
      <c r="DPT18" s="1932"/>
      <c r="DPU18" s="1932"/>
      <c r="DPV18" s="1932"/>
      <c r="DPW18" s="1932"/>
      <c r="DPX18" s="1932"/>
      <c r="DPY18" s="1932"/>
      <c r="DPZ18" s="1932"/>
      <c r="DQA18" s="1932"/>
      <c r="DQB18" s="1932"/>
      <c r="DQC18" s="1932"/>
      <c r="DQD18" s="1932"/>
      <c r="DQE18" s="1932"/>
      <c r="DQF18" s="1932"/>
      <c r="DQG18" s="1932"/>
      <c r="DQH18" s="1932"/>
      <c r="DQI18" s="1932"/>
      <c r="DQJ18" s="1932"/>
      <c r="DQK18" s="1932"/>
      <c r="DQL18" s="1932"/>
      <c r="DQM18" s="1932"/>
      <c r="DQN18" s="1932"/>
      <c r="DQO18" s="1932"/>
      <c r="DQP18" s="1932"/>
      <c r="DQQ18" s="1932"/>
      <c r="DQR18" s="1932"/>
      <c r="DQS18" s="1932"/>
      <c r="DQT18" s="1932"/>
      <c r="DQU18" s="1932"/>
      <c r="DQV18" s="1932"/>
      <c r="DQW18" s="1932"/>
      <c r="DQX18" s="1932"/>
      <c r="DQY18" s="1932"/>
      <c r="DQZ18" s="1932"/>
      <c r="DRA18" s="1932"/>
      <c r="DRB18" s="1932"/>
      <c r="DRC18" s="1932"/>
      <c r="DRD18" s="1932"/>
      <c r="DRE18" s="1932"/>
      <c r="DRF18" s="1932"/>
      <c r="DRG18" s="1932"/>
      <c r="DRH18" s="1932"/>
      <c r="DRI18" s="1932"/>
      <c r="DRJ18" s="1932"/>
      <c r="DRK18" s="1932"/>
      <c r="DRL18" s="1932"/>
      <c r="DRM18" s="1932"/>
      <c r="DRN18" s="1932"/>
      <c r="DRO18" s="1932"/>
      <c r="DRP18" s="1932"/>
      <c r="DRQ18" s="1932"/>
      <c r="DRR18" s="1932"/>
      <c r="DRS18" s="1932"/>
      <c r="DRT18" s="1932"/>
      <c r="DRU18" s="1932"/>
      <c r="DRV18" s="1932"/>
      <c r="DRW18" s="1932"/>
      <c r="DRX18" s="1932"/>
      <c r="DRY18" s="1932"/>
      <c r="DRZ18" s="1932"/>
      <c r="DSA18" s="1932"/>
      <c r="DSB18" s="1932"/>
      <c r="DSC18" s="1932"/>
      <c r="DSD18" s="1932"/>
      <c r="DSE18" s="1932"/>
      <c r="DSF18" s="1932"/>
      <c r="DSG18" s="1932"/>
      <c r="DSH18" s="1932"/>
      <c r="DSI18" s="1932"/>
      <c r="DSJ18" s="1932"/>
      <c r="DSK18" s="1932"/>
      <c r="DSL18" s="1932"/>
      <c r="DSM18" s="1932"/>
      <c r="DSN18" s="1932"/>
      <c r="DSO18" s="1932"/>
      <c r="DSP18" s="1932"/>
      <c r="DSQ18" s="1932"/>
      <c r="DSR18" s="1932"/>
      <c r="DSS18" s="1932"/>
      <c r="DST18" s="1932"/>
      <c r="DSU18" s="1932"/>
      <c r="DSV18" s="1932"/>
      <c r="DSW18" s="1932"/>
      <c r="DSX18" s="1932"/>
      <c r="DSY18" s="1932"/>
      <c r="DSZ18" s="1932"/>
      <c r="DTA18" s="1932"/>
      <c r="DTB18" s="1932"/>
      <c r="DTC18" s="1932"/>
      <c r="DTD18" s="1932"/>
      <c r="DTE18" s="1932"/>
      <c r="DTF18" s="1932"/>
      <c r="DTG18" s="1932"/>
      <c r="DTH18" s="1932"/>
      <c r="DTI18" s="1932"/>
      <c r="DTJ18" s="1932"/>
      <c r="DTK18" s="1932"/>
      <c r="DTL18" s="1932"/>
      <c r="DTM18" s="1932"/>
      <c r="DTN18" s="1932"/>
      <c r="DTO18" s="1932"/>
      <c r="DTP18" s="1932"/>
      <c r="DTQ18" s="1932"/>
      <c r="DTR18" s="1932"/>
      <c r="DTS18" s="1932"/>
      <c r="DTT18" s="1932"/>
      <c r="DTU18" s="1932"/>
      <c r="DTV18" s="1932"/>
      <c r="DTW18" s="1932"/>
      <c r="DTX18" s="1932"/>
      <c r="DTY18" s="1932"/>
      <c r="DTZ18" s="1932"/>
      <c r="DUA18" s="1932"/>
      <c r="DUB18" s="1932"/>
      <c r="DUC18" s="1932"/>
      <c r="DUD18" s="1932"/>
      <c r="DUE18" s="1932"/>
      <c r="DUF18" s="1932"/>
      <c r="DUG18" s="1932"/>
      <c r="DUH18" s="1932"/>
      <c r="DUI18" s="1932"/>
      <c r="DUJ18" s="1932"/>
      <c r="DUK18" s="1932"/>
      <c r="DUL18" s="1932"/>
      <c r="DUM18" s="1932"/>
      <c r="DUN18" s="1932"/>
      <c r="DUO18" s="1932"/>
      <c r="DUP18" s="1932"/>
      <c r="DUQ18" s="1932"/>
      <c r="DUR18" s="1932"/>
      <c r="DUS18" s="1932"/>
      <c r="DUT18" s="1932"/>
      <c r="DUU18" s="1932"/>
      <c r="DUV18" s="1932"/>
      <c r="DUW18" s="1932"/>
      <c r="DUX18" s="1932"/>
      <c r="DUY18" s="1932"/>
      <c r="DUZ18" s="1932"/>
      <c r="DVA18" s="1932"/>
      <c r="DVB18" s="1932"/>
      <c r="DVC18" s="1932"/>
      <c r="DVD18" s="1932"/>
      <c r="DVE18" s="1932"/>
      <c r="DVF18" s="1932"/>
      <c r="DVG18" s="1932"/>
      <c r="DVH18" s="1932"/>
      <c r="DVI18" s="1932"/>
      <c r="DVJ18" s="1932"/>
      <c r="DVK18" s="1932"/>
      <c r="DVL18" s="1932"/>
      <c r="DVM18" s="1932"/>
      <c r="DVN18" s="1932"/>
      <c r="DVO18" s="1932"/>
      <c r="DVP18" s="1932"/>
      <c r="DVQ18" s="1932"/>
      <c r="DVR18" s="1932"/>
      <c r="DVS18" s="1932"/>
      <c r="DVT18" s="1932"/>
      <c r="DVU18" s="1932"/>
      <c r="DVV18" s="1932"/>
      <c r="DVW18" s="1932"/>
      <c r="DVX18" s="1932"/>
      <c r="DVY18" s="1932"/>
      <c r="DVZ18" s="1932"/>
      <c r="DWA18" s="1932"/>
      <c r="DWB18" s="1932"/>
      <c r="DWC18" s="1932"/>
      <c r="DWD18" s="1932"/>
      <c r="DWE18" s="1932"/>
      <c r="DWF18" s="1932"/>
      <c r="DWG18" s="1932"/>
      <c r="DWH18" s="1932"/>
      <c r="DWI18" s="1932"/>
      <c r="DWJ18" s="1932"/>
      <c r="DWK18" s="1932"/>
      <c r="DWL18" s="1932"/>
      <c r="DWM18" s="1932"/>
      <c r="DWN18" s="1932"/>
      <c r="DWO18" s="1932"/>
      <c r="DWP18" s="1932"/>
      <c r="DWQ18" s="1932"/>
      <c r="DWR18" s="1932"/>
      <c r="DWS18" s="1932"/>
      <c r="DWT18" s="1932"/>
      <c r="DWU18" s="1932"/>
      <c r="DWV18" s="1932"/>
      <c r="DWW18" s="1932"/>
      <c r="DWX18" s="1932"/>
      <c r="DWY18" s="1932"/>
      <c r="DWZ18" s="1932"/>
      <c r="DXA18" s="1932"/>
      <c r="DXB18" s="1932"/>
      <c r="DXC18" s="1932"/>
      <c r="DXD18" s="1932"/>
      <c r="DXE18" s="1932"/>
      <c r="DXF18" s="1932"/>
      <c r="DXG18" s="1932"/>
      <c r="DXH18" s="1932"/>
      <c r="DXI18" s="1932"/>
      <c r="DXJ18" s="1932"/>
      <c r="DXK18" s="1932"/>
      <c r="DXL18" s="1932"/>
      <c r="DXM18" s="1932"/>
      <c r="DXN18" s="1932"/>
      <c r="DXO18" s="1932"/>
      <c r="DXP18" s="1932"/>
      <c r="DXQ18" s="1932"/>
      <c r="DXR18" s="1932"/>
      <c r="DXS18" s="1932"/>
      <c r="DXT18" s="1932"/>
      <c r="DXU18" s="1932"/>
      <c r="DXV18" s="1932"/>
      <c r="DXW18" s="1932"/>
      <c r="DXX18" s="1932"/>
      <c r="DXY18" s="1932"/>
      <c r="DXZ18" s="1932"/>
      <c r="DYA18" s="1932"/>
      <c r="DYB18" s="1932"/>
      <c r="DYC18" s="1932"/>
      <c r="DYD18" s="1932"/>
      <c r="DYE18" s="1932"/>
      <c r="DYF18" s="1932"/>
      <c r="DYG18" s="1932"/>
      <c r="DYH18" s="1932"/>
      <c r="DYI18" s="1932"/>
      <c r="DYJ18" s="1932"/>
      <c r="DYK18" s="1932"/>
      <c r="DYL18" s="1932"/>
      <c r="DYM18" s="1932"/>
      <c r="DYN18" s="1932"/>
      <c r="DYO18" s="1932"/>
      <c r="DYP18" s="1932"/>
      <c r="DYQ18" s="1932"/>
      <c r="DYR18" s="1932"/>
      <c r="DYS18" s="1932"/>
      <c r="DYT18" s="1932"/>
      <c r="DYU18" s="1932"/>
      <c r="DYV18" s="1932"/>
      <c r="DYW18" s="1932"/>
      <c r="DYX18" s="1932"/>
      <c r="DYY18" s="1932"/>
      <c r="DYZ18" s="1932"/>
      <c r="DZA18" s="1932"/>
      <c r="DZB18" s="1932"/>
      <c r="DZC18" s="1932"/>
      <c r="DZD18" s="1932"/>
      <c r="DZE18" s="1932"/>
      <c r="DZF18" s="1932"/>
      <c r="DZG18" s="1932"/>
      <c r="DZH18" s="1932"/>
      <c r="DZI18" s="1932"/>
      <c r="DZJ18" s="1932"/>
      <c r="DZK18" s="1932"/>
      <c r="DZL18" s="1932"/>
      <c r="DZM18" s="1932"/>
      <c r="DZN18" s="1932"/>
      <c r="DZO18" s="1932"/>
      <c r="DZP18" s="1932"/>
      <c r="DZQ18" s="1932"/>
      <c r="DZR18" s="1932"/>
      <c r="DZS18" s="1932"/>
      <c r="DZT18" s="1932"/>
      <c r="DZU18" s="1932"/>
      <c r="DZV18" s="1932"/>
      <c r="DZW18" s="1932"/>
      <c r="DZX18" s="1932"/>
      <c r="DZY18" s="1932"/>
      <c r="DZZ18" s="1932"/>
      <c r="EAA18" s="1932"/>
      <c r="EAB18" s="1932"/>
      <c r="EAC18" s="1932"/>
      <c r="EAD18" s="1932"/>
      <c r="EAE18" s="1932"/>
      <c r="EAF18" s="1932"/>
      <c r="EAG18" s="1932"/>
      <c r="EAH18" s="1932"/>
      <c r="EAI18" s="1932"/>
      <c r="EAJ18" s="1932"/>
      <c r="EAK18" s="1932"/>
      <c r="EAL18" s="1932"/>
      <c r="EAM18" s="1932"/>
      <c r="EAN18" s="1932"/>
      <c r="EAO18" s="1932"/>
      <c r="EAP18" s="1932"/>
      <c r="EAQ18" s="1932"/>
      <c r="EAR18" s="1932"/>
      <c r="EAS18" s="1932"/>
      <c r="EAT18" s="1932"/>
      <c r="EAU18" s="1932"/>
      <c r="EAV18" s="1932"/>
      <c r="EAW18" s="1932"/>
      <c r="EAX18" s="1932"/>
      <c r="EAY18" s="1932"/>
      <c r="EAZ18" s="1932"/>
      <c r="EBA18" s="1932"/>
      <c r="EBB18" s="1932"/>
      <c r="EBC18" s="1932"/>
      <c r="EBD18" s="1932"/>
      <c r="EBE18" s="1932"/>
      <c r="EBF18" s="1932"/>
      <c r="EBG18" s="1932"/>
      <c r="EBH18" s="1932"/>
      <c r="EBI18" s="1932"/>
      <c r="EBJ18" s="1932"/>
      <c r="EBK18" s="1932"/>
      <c r="EBL18" s="1932"/>
      <c r="EBM18" s="1932"/>
      <c r="EBN18" s="1932"/>
      <c r="EBO18" s="1932"/>
      <c r="EBP18" s="1932"/>
      <c r="EBQ18" s="1932"/>
      <c r="EBR18" s="1932"/>
      <c r="EBS18" s="1932"/>
      <c r="EBT18" s="1932"/>
      <c r="EBU18" s="1932"/>
      <c r="EBV18" s="1932"/>
      <c r="EBW18" s="1932"/>
      <c r="EBX18" s="1932"/>
      <c r="EBY18" s="1932"/>
      <c r="EBZ18" s="1932"/>
      <c r="ECA18" s="1932"/>
      <c r="ECB18" s="1932"/>
      <c r="ECC18" s="1932"/>
      <c r="ECD18" s="1932"/>
      <c r="ECE18" s="1932"/>
      <c r="ECF18" s="1932"/>
      <c r="ECG18" s="1932"/>
      <c r="ECH18" s="1932"/>
      <c r="ECI18" s="1932"/>
      <c r="ECJ18" s="1932"/>
      <c r="ECK18" s="1932"/>
      <c r="ECL18" s="1932"/>
      <c r="ECM18" s="1932"/>
      <c r="ECN18" s="1932"/>
      <c r="ECO18" s="1932"/>
      <c r="ECP18" s="1932"/>
      <c r="ECQ18" s="1932"/>
      <c r="ECR18" s="1932"/>
      <c r="ECS18" s="1932"/>
      <c r="ECT18" s="1932"/>
      <c r="ECU18" s="1932"/>
      <c r="ECV18" s="1932"/>
      <c r="ECW18" s="1932"/>
      <c r="ECX18" s="1932"/>
      <c r="ECY18" s="1932"/>
      <c r="ECZ18" s="1932"/>
      <c r="EDA18" s="1932"/>
      <c r="EDB18" s="1932"/>
      <c r="EDC18" s="1932"/>
      <c r="EDD18" s="1932"/>
      <c r="EDE18" s="1932"/>
      <c r="EDF18" s="1932"/>
      <c r="EDG18" s="1932"/>
      <c r="EDH18" s="1932"/>
      <c r="EDI18" s="1932"/>
      <c r="EDJ18" s="1932"/>
      <c r="EDK18" s="1932"/>
      <c r="EDL18" s="1932"/>
      <c r="EDM18" s="1932"/>
      <c r="EDN18" s="1932"/>
      <c r="EDO18" s="1932"/>
      <c r="EDP18" s="1932"/>
      <c r="EDQ18" s="1932"/>
      <c r="EDR18" s="1932"/>
      <c r="EDS18" s="1932"/>
      <c r="EDT18" s="1932"/>
      <c r="EDU18" s="1932"/>
      <c r="EDV18" s="1932"/>
      <c r="EDW18" s="1932"/>
      <c r="EDX18" s="1932"/>
      <c r="EDY18" s="1932"/>
      <c r="EDZ18" s="1932"/>
      <c r="EEA18" s="1932"/>
      <c r="EEB18" s="1932"/>
      <c r="EEC18" s="1932"/>
      <c r="EED18" s="1932"/>
      <c r="EEE18" s="1932"/>
      <c r="EEF18" s="1932"/>
      <c r="EEG18" s="1932"/>
      <c r="EEH18" s="1932"/>
      <c r="EEI18" s="1932"/>
      <c r="EEJ18" s="1932"/>
      <c r="EEK18" s="1932"/>
      <c r="EEL18" s="1932"/>
      <c r="EEM18" s="1932"/>
      <c r="EEN18" s="1932"/>
      <c r="EEO18" s="1932"/>
      <c r="EEP18" s="1932"/>
      <c r="EEQ18" s="1932"/>
      <c r="EER18" s="1932"/>
      <c r="EES18" s="1932"/>
      <c r="EET18" s="1932"/>
      <c r="EEU18" s="1932"/>
      <c r="EEV18" s="1932"/>
      <c r="EEW18" s="1932"/>
      <c r="EEX18" s="1932"/>
      <c r="EEY18" s="1932"/>
      <c r="EEZ18" s="1932"/>
      <c r="EFA18" s="1932"/>
      <c r="EFB18" s="1932"/>
      <c r="EFC18" s="1932"/>
      <c r="EFD18" s="1932"/>
      <c r="EFE18" s="1932"/>
      <c r="EFF18" s="1932"/>
      <c r="EFG18" s="1932"/>
      <c r="EFH18" s="1932"/>
      <c r="EFI18" s="1932"/>
      <c r="EFJ18" s="1932"/>
      <c r="EFK18" s="1932"/>
      <c r="EFL18" s="1932"/>
      <c r="EFM18" s="1932"/>
      <c r="EFN18" s="1932"/>
      <c r="EFO18" s="1932"/>
      <c r="EFP18" s="1932"/>
      <c r="EFQ18" s="1932"/>
      <c r="EFR18" s="1932"/>
      <c r="EFS18" s="1932"/>
      <c r="EFT18" s="1932"/>
      <c r="EFU18" s="1932"/>
      <c r="EFV18" s="1932"/>
      <c r="EFW18" s="1932"/>
      <c r="EFX18" s="1932"/>
      <c r="EFY18" s="1932"/>
      <c r="EFZ18" s="1932"/>
      <c r="EGA18" s="1932"/>
      <c r="EGB18" s="1932"/>
      <c r="EGC18" s="1932"/>
      <c r="EGD18" s="1932"/>
      <c r="EGE18" s="1932"/>
      <c r="EGF18" s="1932"/>
      <c r="EGG18" s="1932"/>
      <c r="EGH18" s="1932"/>
      <c r="EGI18" s="1932"/>
      <c r="EGJ18" s="1932"/>
      <c r="EGK18" s="1932"/>
      <c r="EGL18" s="1932"/>
      <c r="EGM18" s="1932"/>
      <c r="EGN18" s="1932"/>
      <c r="EGO18" s="1932"/>
      <c r="EGP18" s="1932"/>
      <c r="EGQ18" s="1932"/>
      <c r="EGR18" s="1932"/>
      <c r="EGS18" s="1932"/>
      <c r="EGT18" s="1932"/>
      <c r="EGU18" s="1932"/>
      <c r="EGV18" s="1932"/>
      <c r="EGW18" s="1932"/>
      <c r="EGX18" s="1932"/>
      <c r="EGY18" s="1932"/>
      <c r="EGZ18" s="1932"/>
      <c r="EHA18" s="1932"/>
      <c r="EHB18" s="1932"/>
      <c r="EHC18" s="1932"/>
      <c r="EHD18" s="1932"/>
      <c r="EHE18" s="1932"/>
      <c r="EHF18" s="1932"/>
      <c r="EHG18" s="1932"/>
      <c r="EHH18" s="1932"/>
      <c r="EHI18" s="1932"/>
      <c r="EHJ18" s="1932"/>
      <c r="EHK18" s="1932"/>
      <c r="EHL18" s="1932"/>
      <c r="EHM18" s="1932"/>
      <c r="EHN18" s="1932"/>
      <c r="EHO18" s="1932"/>
      <c r="EHP18" s="1932"/>
      <c r="EHQ18" s="1932"/>
      <c r="EHR18" s="1932"/>
      <c r="EHS18" s="1932"/>
      <c r="EHT18" s="1932"/>
      <c r="EHU18" s="1932"/>
      <c r="EHV18" s="1932"/>
      <c r="EHW18" s="1932"/>
      <c r="EHX18" s="1932"/>
      <c r="EHY18" s="1932"/>
      <c r="EHZ18" s="1932"/>
      <c r="EIA18" s="1932"/>
      <c r="EIB18" s="1932"/>
      <c r="EIC18" s="1932"/>
      <c r="EID18" s="1932"/>
      <c r="EIE18" s="1932"/>
      <c r="EIF18" s="1932"/>
      <c r="EIG18" s="1932"/>
      <c r="EIH18" s="1932"/>
      <c r="EII18" s="1932"/>
      <c r="EIJ18" s="1932"/>
      <c r="EIK18" s="1932"/>
      <c r="EIL18" s="1932"/>
      <c r="EIM18" s="1932"/>
      <c r="EIN18" s="1932"/>
      <c r="EIO18" s="1932"/>
      <c r="EIP18" s="1932"/>
      <c r="EIQ18" s="1932"/>
      <c r="EIR18" s="1932"/>
      <c r="EIS18" s="1932"/>
      <c r="EIT18" s="1932"/>
      <c r="EIU18" s="1932"/>
      <c r="EIV18" s="1932"/>
      <c r="EIW18" s="1932"/>
      <c r="EIX18" s="1932"/>
      <c r="EIY18" s="1932"/>
      <c r="EIZ18" s="1932"/>
      <c r="EJA18" s="1932"/>
      <c r="EJB18" s="1932"/>
      <c r="EJC18" s="1932"/>
      <c r="EJD18" s="1932"/>
      <c r="EJE18" s="1932"/>
      <c r="EJF18" s="1932"/>
      <c r="EJG18" s="1932"/>
      <c r="EJH18" s="1932"/>
      <c r="EJI18" s="1932"/>
      <c r="EJJ18" s="1932"/>
      <c r="EJK18" s="1932"/>
      <c r="EJL18" s="1932"/>
      <c r="EJM18" s="1932"/>
      <c r="EJN18" s="1932"/>
      <c r="EJO18" s="1932"/>
      <c r="EJP18" s="1932"/>
      <c r="EJQ18" s="1932"/>
      <c r="EJR18" s="1932"/>
      <c r="EJS18" s="1932"/>
      <c r="EJT18" s="1932"/>
      <c r="EJU18" s="1932"/>
      <c r="EJV18" s="1932"/>
      <c r="EJW18" s="1932"/>
      <c r="EJX18" s="1932"/>
      <c r="EJY18" s="1932"/>
      <c r="EJZ18" s="1932"/>
      <c r="EKA18" s="1932"/>
      <c r="EKB18" s="1932"/>
      <c r="EKC18" s="1932"/>
      <c r="EKD18" s="1932"/>
      <c r="EKE18" s="1932"/>
      <c r="EKF18" s="1932"/>
      <c r="EKG18" s="1932"/>
      <c r="EKH18" s="1932"/>
      <c r="EKI18" s="1932"/>
      <c r="EKJ18" s="1932"/>
      <c r="EKK18" s="1932"/>
      <c r="EKL18" s="1932"/>
      <c r="EKM18" s="1932"/>
      <c r="EKN18" s="1932"/>
      <c r="EKO18" s="1932"/>
      <c r="EKP18" s="1932"/>
      <c r="EKQ18" s="1932"/>
      <c r="EKR18" s="1932"/>
      <c r="EKS18" s="1932"/>
      <c r="EKT18" s="1932"/>
      <c r="EKU18" s="1932"/>
      <c r="EKV18" s="1932"/>
      <c r="EKW18" s="1932"/>
      <c r="EKX18" s="1932"/>
      <c r="EKY18" s="1932"/>
      <c r="EKZ18" s="1932"/>
      <c r="ELA18" s="1932"/>
      <c r="ELB18" s="1932"/>
      <c r="ELC18" s="1932"/>
      <c r="ELD18" s="1932"/>
      <c r="ELE18" s="1932"/>
      <c r="ELF18" s="1932"/>
      <c r="ELG18" s="1932"/>
      <c r="ELH18" s="1932"/>
      <c r="ELI18" s="1932"/>
      <c r="ELJ18" s="1932"/>
      <c r="ELK18" s="1932"/>
      <c r="ELL18" s="1932"/>
      <c r="ELM18" s="1932"/>
      <c r="ELN18" s="1932"/>
      <c r="ELO18" s="1932"/>
      <c r="ELP18" s="1932"/>
      <c r="ELQ18" s="1932"/>
      <c r="ELR18" s="1932"/>
      <c r="ELS18" s="1932"/>
      <c r="ELT18" s="1932"/>
      <c r="ELU18" s="1932"/>
      <c r="ELV18" s="1932"/>
      <c r="ELW18" s="1932"/>
      <c r="ELX18" s="1932"/>
      <c r="ELY18" s="1932"/>
      <c r="ELZ18" s="1932"/>
      <c r="EMA18" s="1932"/>
      <c r="EMB18" s="1932"/>
      <c r="EMC18" s="1932"/>
      <c r="EMD18" s="1932"/>
      <c r="EME18" s="1932"/>
      <c r="EMF18" s="1932"/>
      <c r="EMG18" s="1932"/>
      <c r="EMH18" s="1932"/>
      <c r="EMI18" s="1932"/>
      <c r="EMJ18" s="1932"/>
      <c r="EMK18" s="1932"/>
      <c r="EML18" s="1932"/>
      <c r="EMM18" s="1932"/>
      <c r="EMN18" s="1932"/>
      <c r="EMO18" s="1932"/>
      <c r="EMP18" s="1932"/>
      <c r="EMQ18" s="1932"/>
      <c r="EMR18" s="1932"/>
      <c r="EMS18" s="1932"/>
      <c r="EMT18" s="1932"/>
      <c r="EMU18" s="1932"/>
      <c r="EMV18" s="1932"/>
      <c r="EMW18" s="1932"/>
      <c r="EMX18" s="1932"/>
      <c r="EMY18" s="1932"/>
      <c r="EMZ18" s="1932"/>
      <c r="ENA18" s="1932"/>
      <c r="ENB18" s="1932"/>
      <c r="ENC18" s="1932"/>
      <c r="END18" s="1932"/>
      <c r="ENE18" s="1932"/>
      <c r="ENF18" s="1932"/>
      <c r="ENG18" s="1932"/>
      <c r="ENH18" s="1932"/>
      <c r="ENI18" s="1932"/>
      <c r="ENJ18" s="1932"/>
      <c r="ENK18" s="1932"/>
      <c r="ENL18" s="1932"/>
      <c r="ENM18" s="1932"/>
      <c r="ENN18" s="1932"/>
      <c r="ENO18" s="1932"/>
      <c r="ENP18" s="1932"/>
      <c r="ENQ18" s="1932"/>
      <c r="ENR18" s="1932"/>
      <c r="ENS18" s="1932"/>
      <c r="ENT18" s="1932"/>
      <c r="ENU18" s="1932"/>
      <c r="ENV18" s="1932"/>
      <c r="ENW18" s="1932"/>
      <c r="ENX18" s="1932"/>
      <c r="ENY18" s="1932"/>
      <c r="ENZ18" s="1932"/>
      <c r="EOA18" s="1932"/>
      <c r="EOB18" s="1932"/>
      <c r="EOC18" s="1932"/>
      <c r="EOD18" s="1932"/>
      <c r="EOE18" s="1932"/>
      <c r="EOF18" s="1932"/>
      <c r="EOG18" s="1932"/>
      <c r="EOH18" s="1932"/>
      <c r="EOI18" s="1932"/>
      <c r="EOJ18" s="1932"/>
      <c r="EOK18" s="1932"/>
      <c r="EOL18" s="1932"/>
      <c r="EOM18" s="1932"/>
      <c r="EON18" s="1932"/>
      <c r="EOO18" s="1932"/>
      <c r="EOP18" s="1932"/>
      <c r="EOQ18" s="1932"/>
      <c r="EOR18" s="1932"/>
      <c r="EOS18" s="1932"/>
      <c r="EOT18" s="1932"/>
      <c r="EOU18" s="1932"/>
      <c r="EOV18" s="1932"/>
      <c r="EOW18" s="1932"/>
      <c r="EOX18" s="1932"/>
      <c r="EOY18" s="1932"/>
      <c r="EOZ18" s="1932"/>
      <c r="EPA18" s="1932"/>
      <c r="EPB18" s="1932"/>
      <c r="EPC18" s="1932"/>
      <c r="EPD18" s="1932"/>
      <c r="EPE18" s="1932"/>
      <c r="EPF18" s="1932"/>
      <c r="EPG18" s="1932"/>
      <c r="EPH18" s="1932"/>
      <c r="EPI18" s="1932"/>
      <c r="EPJ18" s="1932"/>
      <c r="EPK18" s="1932"/>
      <c r="EPL18" s="1932"/>
      <c r="EPM18" s="1932"/>
      <c r="EPN18" s="1932"/>
      <c r="EPO18" s="1932"/>
      <c r="EPP18" s="1932"/>
      <c r="EPQ18" s="1932"/>
      <c r="EPR18" s="1932"/>
      <c r="EPS18" s="1932"/>
      <c r="EPT18" s="1932"/>
      <c r="EPU18" s="1932"/>
      <c r="EPV18" s="1932"/>
      <c r="EPW18" s="1932"/>
      <c r="EPX18" s="1932"/>
      <c r="EPY18" s="1932"/>
      <c r="EPZ18" s="1932"/>
      <c r="EQA18" s="1932"/>
      <c r="EQB18" s="1932"/>
      <c r="EQC18" s="1932"/>
      <c r="EQD18" s="1932"/>
      <c r="EQE18" s="1932"/>
      <c r="EQF18" s="1932"/>
      <c r="EQG18" s="1932"/>
      <c r="EQH18" s="1932"/>
      <c r="EQI18" s="1932"/>
      <c r="EQJ18" s="1932"/>
      <c r="EQK18" s="1932"/>
      <c r="EQL18" s="1932"/>
      <c r="EQM18" s="1932"/>
      <c r="EQN18" s="1932"/>
      <c r="EQO18" s="1932"/>
      <c r="EQP18" s="1932"/>
      <c r="EQQ18" s="1932"/>
      <c r="EQR18" s="1932"/>
      <c r="EQS18" s="1932"/>
      <c r="EQT18" s="1932"/>
      <c r="EQU18" s="1932"/>
      <c r="EQV18" s="1932"/>
      <c r="EQW18" s="1932"/>
      <c r="EQX18" s="1932"/>
      <c r="EQY18" s="1932"/>
      <c r="EQZ18" s="1932"/>
      <c r="ERA18" s="1932"/>
      <c r="ERB18" s="1932"/>
      <c r="ERC18" s="1932"/>
      <c r="ERD18" s="1932"/>
      <c r="ERE18" s="1932"/>
      <c r="ERF18" s="1932"/>
      <c r="ERG18" s="1932"/>
      <c r="ERH18" s="1932"/>
      <c r="ERI18" s="1932"/>
      <c r="ERJ18" s="1932"/>
      <c r="ERK18" s="1932"/>
      <c r="ERL18" s="1932"/>
      <c r="ERM18" s="1932"/>
      <c r="ERN18" s="1932"/>
      <c r="ERO18" s="1932"/>
      <c r="ERP18" s="1932"/>
      <c r="ERQ18" s="1932"/>
      <c r="ERR18" s="1932"/>
      <c r="ERS18" s="1932"/>
      <c r="ERT18" s="1932"/>
      <c r="ERU18" s="1932"/>
      <c r="ERV18" s="1932"/>
      <c r="ERW18" s="1932"/>
      <c r="ERX18" s="1932"/>
      <c r="ERY18" s="1932"/>
      <c r="ERZ18" s="1932"/>
      <c r="ESA18" s="1932"/>
      <c r="ESB18" s="1932"/>
      <c r="ESC18" s="1932"/>
      <c r="ESD18" s="1932"/>
      <c r="ESE18" s="1932"/>
      <c r="ESF18" s="1932"/>
      <c r="ESG18" s="1932"/>
      <c r="ESH18" s="1932"/>
      <c r="ESI18" s="1932"/>
      <c r="ESJ18" s="1932"/>
      <c r="ESK18" s="1932"/>
      <c r="ESL18" s="1932"/>
      <c r="ESM18" s="1932"/>
      <c r="ESN18" s="1932"/>
      <c r="ESO18" s="1932"/>
      <c r="ESP18" s="1932"/>
      <c r="ESQ18" s="1932"/>
      <c r="ESR18" s="1932"/>
      <c r="ESS18" s="1932"/>
      <c r="EST18" s="1932"/>
      <c r="ESU18" s="1932"/>
      <c r="ESV18" s="1932"/>
      <c r="ESW18" s="1932"/>
      <c r="ESX18" s="1932"/>
      <c r="ESY18" s="1932"/>
      <c r="ESZ18" s="1932"/>
      <c r="ETA18" s="1932"/>
      <c r="ETB18" s="1932"/>
      <c r="ETC18" s="1932"/>
      <c r="ETD18" s="1932"/>
      <c r="ETE18" s="1932"/>
      <c r="ETF18" s="1932"/>
      <c r="ETG18" s="1932"/>
      <c r="ETH18" s="1932"/>
      <c r="ETI18" s="1932"/>
      <c r="ETJ18" s="1932"/>
      <c r="ETK18" s="1932"/>
      <c r="ETL18" s="1932"/>
      <c r="ETM18" s="1932"/>
      <c r="ETN18" s="1932"/>
      <c r="ETO18" s="1932"/>
      <c r="ETP18" s="1932"/>
      <c r="ETQ18" s="1932"/>
      <c r="ETR18" s="1932"/>
      <c r="ETS18" s="1932"/>
      <c r="ETT18" s="1932"/>
      <c r="ETU18" s="1932"/>
      <c r="ETV18" s="1932"/>
      <c r="ETW18" s="1932"/>
      <c r="ETX18" s="1932"/>
      <c r="ETY18" s="1932"/>
      <c r="ETZ18" s="1932"/>
      <c r="EUA18" s="1932"/>
      <c r="EUB18" s="1932"/>
      <c r="EUC18" s="1932"/>
      <c r="EUD18" s="1932"/>
      <c r="EUE18" s="1932"/>
      <c r="EUF18" s="1932"/>
      <c r="EUG18" s="1932"/>
      <c r="EUH18" s="1932"/>
      <c r="EUI18" s="1932"/>
      <c r="EUJ18" s="1932"/>
      <c r="EUK18" s="1932"/>
      <c r="EUL18" s="1932"/>
      <c r="EUM18" s="1932"/>
      <c r="EUN18" s="1932"/>
      <c r="EUO18" s="1932"/>
      <c r="EUP18" s="1932"/>
      <c r="EUQ18" s="1932"/>
      <c r="EUR18" s="1932"/>
      <c r="EUS18" s="1932"/>
      <c r="EUT18" s="1932"/>
      <c r="EUU18" s="1932"/>
      <c r="EUV18" s="1932"/>
      <c r="EUW18" s="1932"/>
      <c r="EUX18" s="1932"/>
      <c r="EUY18" s="1932"/>
      <c r="EUZ18" s="1932"/>
      <c r="EVA18" s="1932"/>
      <c r="EVB18" s="1932"/>
      <c r="EVC18" s="1932"/>
      <c r="EVD18" s="1932"/>
      <c r="EVE18" s="1932"/>
      <c r="EVF18" s="1932"/>
      <c r="EVG18" s="1932"/>
      <c r="EVH18" s="1932"/>
      <c r="EVI18" s="1932"/>
      <c r="EVJ18" s="1932"/>
      <c r="EVK18" s="1932"/>
      <c r="EVL18" s="1932"/>
      <c r="EVM18" s="1932"/>
      <c r="EVN18" s="1932"/>
      <c r="EVO18" s="1932"/>
      <c r="EVP18" s="1932"/>
      <c r="EVQ18" s="1932"/>
      <c r="EVR18" s="1932"/>
      <c r="EVS18" s="1932"/>
      <c r="EVT18" s="1932"/>
      <c r="EVU18" s="1932"/>
      <c r="EVV18" s="1932"/>
      <c r="EVW18" s="1932"/>
      <c r="EVX18" s="1932"/>
      <c r="EVY18" s="1932"/>
      <c r="EVZ18" s="1932"/>
      <c r="EWA18" s="1932"/>
      <c r="EWB18" s="1932"/>
      <c r="EWC18" s="1932"/>
      <c r="EWD18" s="1932"/>
      <c r="EWE18" s="1932"/>
      <c r="EWF18" s="1932"/>
      <c r="EWG18" s="1932"/>
      <c r="EWH18" s="1932"/>
      <c r="EWI18" s="1932"/>
      <c r="EWJ18" s="1932"/>
      <c r="EWK18" s="1932"/>
      <c r="EWL18" s="1932"/>
      <c r="EWM18" s="1932"/>
      <c r="EWN18" s="1932"/>
      <c r="EWO18" s="1932"/>
      <c r="EWP18" s="1932"/>
      <c r="EWQ18" s="1932"/>
      <c r="EWR18" s="1932"/>
      <c r="EWS18" s="1932"/>
      <c r="EWT18" s="1932"/>
      <c r="EWU18" s="1932"/>
      <c r="EWV18" s="1932"/>
      <c r="EWW18" s="1932"/>
      <c r="EWX18" s="1932"/>
      <c r="EWY18" s="1932"/>
      <c r="EWZ18" s="1932"/>
      <c r="EXA18" s="1932"/>
      <c r="EXB18" s="1932"/>
      <c r="EXC18" s="1932"/>
      <c r="EXD18" s="1932"/>
      <c r="EXE18" s="1932"/>
      <c r="EXF18" s="1932"/>
      <c r="EXG18" s="1932"/>
      <c r="EXH18" s="1932"/>
      <c r="EXI18" s="1932"/>
      <c r="EXJ18" s="1932"/>
      <c r="EXK18" s="1932"/>
      <c r="EXL18" s="1932"/>
      <c r="EXM18" s="1932"/>
      <c r="EXN18" s="1932"/>
      <c r="EXO18" s="1932"/>
      <c r="EXP18" s="1932"/>
      <c r="EXQ18" s="1932"/>
      <c r="EXR18" s="1932"/>
      <c r="EXS18" s="1932"/>
      <c r="EXT18" s="1932"/>
      <c r="EXU18" s="1932"/>
      <c r="EXV18" s="1932"/>
      <c r="EXW18" s="1932"/>
      <c r="EXX18" s="1932"/>
      <c r="EXY18" s="1932"/>
      <c r="EXZ18" s="1932"/>
      <c r="EYA18" s="1932"/>
      <c r="EYB18" s="1932"/>
      <c r="EYC18" s="1932"/>
      <c r="EYD18" s="1932"/>
      <c r="EYE18" s="1932"/>
      <c r="EYF18" s="1932"/>
      <c r="EYG18" s="1932"/>
      <c r="EYH18" s="1932"/>
      <c r="EYI18" s="1932"/>
      <c r="EYJ18" s="1932"/>
      <c r="EYK18" s="1932"/>
      <c r="EYL18" s="1932"/>
      <c r="EYM18" s="1932"/>
      <c r="EYN18" s="1932"/>
      <c r="EYO18" s="1932"/>
      <c r="EYP18" s="1932"/>
      <c r="EYQ18" s="1932"/>
      <c r="EYR18" s="1932"/>
      <c r="EYS18" s="1932"/>
      <c r="EYT18" s="1932"/>
      <c r="EYU18" s="1932"/>
      <c r="EYV18" s="1932"/>
      <c r="EYW18" s="1932"/>
      <c r="EYX18" s="1932"/>
      <c r="EYY18" s="1932"/>
      <c r="EYZ18" s="1932"/>
      <c r="EZA18" s="1932"/>
      <c r="EZB18" s="1932"/>
      <c r="EZC18" s="1932"/>
      <c r="EZD18" s="1932"/>
      <c r="EZE18" s="1932"/>
      <c r="EZF18" s="1932"/>
      <c r="EZG18" s="1932"/>
      <c r="EZH18" s="1932"/>
      <c r="EZI18" s="1932"/>
      <c r="EZJ18" s="1932"/>
      <c r="EZK18" s="1932"/>
      <c r="EZL18" s="1932"/>
      <c r="EZM18" s="1932"/>
      <c r="EZN18" s="1932"/>
      <c r="EZO18" s="1932"/>
      <c r="EZP18" s="1932"/>
      <c r="EZQ18" s="1932"/>
      <c r="EZR18" s="1932"/>
      <c r="EZS18" s="1932"/>
      <c r="EZT18" s="1932"/>
      <c r="EZU18" s="1932"/>
      <c r="EZV18" s="1932"/>
      <c r="EZW18" s="1932"/>
      <c r="EZX18" s="1932"/>
      <c r="EZY18" s="1932"/>
      <c r="EZZ18" s="1932"/>
      <c r="FAA18" s="1932"/>
      <c r="FAB18" s="1932"/>
      <c r="FAC18" s="1932"/>
      <c r="FAD18" s="1932"/>
      <c r="FAE18" s="1932"/>
      <c r="FAF18" s="1932"/>
      <c r="FAG18" s="1932"/>
      <c r="FAH18" s="1932"/>
      <c r="FAI18" s="1932"/>
      <c r="FAJ18" s="1932"/>
      <c r="FAK18" s="1932"/>
      <c r="FAL18" s="1932"/>
      <c r="FAM18" s="1932"/>
      <c r="FAN18" s="1932"/>
      <c r="FAO18" s="1932"/>
      <c r="FAP18" s="1932"/>
      <c r="FAQ18" s="1932"/>
      <c r="FAR18" s="1932"/>
      <c r="FAS18" s="1932"/>
      <c r="FAT18" s="1932"/>
      <c r="FAU18" s="1932"/>
      <c r="FAV18" s="1932"/>
      <c r="FAW18" s="1932"/>
      <c r="FAX18" s="1932"/>
      <c r="FAY18" s="1932"/>
      <c r="FAZ18" s="1932"/>
      <c r="FBA18" s="1932"/>
      <c r="FBB18" s="1932"/>
      <c r="FBC18" s="1932"/>
      <c r="FBD18" s="1932"/>
      <c r="FBE18" s="1932"/>
      <c r="FBF18" s="1932"/>
      <c r="FBG18" s="1932"/>
      <c r="FBH18" s="1932"/>
      <c r="FBI18" s="1932"/>
      <c r="FBJ18" s="1932"/>
      <c r="FBK18" s="1932"/>
      <c r="FBL18" s="1932"/>
      <c r="FBM18" s="1932"/>
      <c r="FBN18" s="1932"/>
      <c r="FBO18" s="1932"/>
      <c r="FBP18" s="1932"/>
      <c r="FBQ18" s="1932"/>
      <c r="FBR18" s="1932"/>
      <c r="FBS18" s="1932"/>
      <c r="FBT18" s="1932"/>
      <c r="FBU18" s="1932"/>
      <c r="FBV18" s="1932"/>
      <c r="FBW18" s="1932"/>
      <c r="FBX18" s="1932"/>
      <c r="FBY18" s="1932"/>
      <c r="FBZ18" s="1932"/>
      <c r="FCA18" s="1932"/>
      <c r="FCB18" s="1932"/>
      <c r="FCC18" s="1932"/>
      <c r="FCD18" s="1932"/>
      <c r="FCE18" s="1932"/>
      <c r="FCF18" s="1932"/>
      <c r="FCG18" s="1932"/>
      <c r="FCH18" s="1932"/>
      <c r="FCI18" s="1932"/>
      <c r="FCJ18" s="1932"/>
      <c r="FCK18" s="1932"/>
      <c r="FCL18" s="1932"/>
      <c r="FCM18" s="1932"/>
      <c r="FCN18" s="1932"/>
      <c r="FCO18" s="1932"/>
      <c r="FCP18" s="1932"/>
      <c r="FCQ18" s="1932"/>
      <c r="FCR18" s="1932"/>
      <c r="FCS18" s="1932"/>
      <c r="FCT18" s="1932"/>
      <c r="FCU18" s="1932"/>
      <c r="FCV18" s="1932"/>
      <c r="FCW18" s="1932"/>
      <c r="FCX18" s="1932"/>
      <c r="FCY18" s="1932"/>
      <c r="FCZ18" s="1932"/>
      <c r="FDA18" s="1932"/>
      <c r="FDB18" s="1932"/>
      <c r="FDC18" s="1932"/>
      <c r="FDD18" s="1932"/>
      <c r="FDE18" s="1932"/>
      <c r="FDF18" s="1932"/>
      <c r="FDG18" s="1932"/>
      <c r="FDH18" s="1932"/>
      <c r="FDI18" s="1932"/>
      <c r="FDJ18" s="1932"/>
      <c r="FDK18" s="1932"/>
      <c r="FDL18" s="1932"/>
      <c r="FDM18" s="1932"/>
      <c r="FDN18" s="1932"/>
      <c r="FDO18" s="1932"/>
      <c r="FDP18" s="1932"/>
      <c r="FDQ18" s="1932"/>
      <c r="FDR18" s="1932"/>
      <c r="FDS18" s="1932"/>
      <c r="FDT18" s="1932"/>
      <c r="FDU18" s="1932"/>
      <c r="FDV18" s="1932"/>
      <c r="FDW18" s="1932"/>
      <c r="FDX18" s="1932"/>
      <c r="FDY18" s="1932"/>
      <c r="FDZ18" s="1932"/>
      <c r="FEA18" s="1932"/>
      <c r="FEB18" s="1932"/>
      <c r="FEC18" s="1932"/>
      <c r="FED18" s="1932"/>
      <c r="FEE18" s="1932"/>
      <c r="FEF18" s="1932"/>
      <c r="FEG18" s="1932"/>
      <c r="FEH18" s="1932"/>
      <c r="FEI18" s="1932"/>
      <c r="FEJ18" s="1932"/>
      <c r="FEK18" s="1932"/>
      <c r="FEL18" s="1932"/>
      <c r="FEM18" s="1932"/>
      <c r="FEN18" s="1932"/>
      <c r="FEO18" s="1932"/>
      <c r="FEP18" s="1932"/>
      <c r="FEQ18" s="1932"/>
      <c r="FER18" s="1932"/>
      <c r="FES18" s="1932"/>
      <c r="FET18" s="1932"/>
      <c r="FEU18" s="1932"/>
      <c r="FEV18" s="1932"/>
      <c r="FEW18" s="1932"/>
      <c r="FEX18" s="1932"/>
      <c r="FEY18" s="1932"/>
      <c r="FEZ18" s="1932"/>
      <c r="FFA18" s="1932"/>
      <c r="FFB18" s="1932"/>
      <c r="FFC18" s="1932"/>
      <c r="FFD18" s="1932"/>
      <c r="FFE18" s="1932"/>
      <c r="FFF18" s="1932"/>
      <c r="FFG18" s="1932"/>
      <c r="FFH18" s="1932"/>
      <c r="FFI18" s="1932"/>
      <c r="FFJ18" s="1932"/>
      <c r="FFK18" s="1932"/>
      <c r="FFL18" s="1932"/>
      <c r="FFM18" s="1932"/>
      <c r="FFN18" s="1932"/>
      <c r="FFO18" s="1932"/>
      <c r="FFP18" s="1932"/>
      <c r="FFQ18" s="1932"/>
      <c r="FFR18" s="1932"/>
      <c r="FFS18" s="1932"/>
      <c r="FFT18" s="1932"/>
      <c r="FFU18" s="1932"/>
      <c r="FFV18" s="1932"/>
      <c r="FFW18" s="1932"/>
      <c r="FFX18" s="1932"/>
      <c r="FFY18" s="1932"/>
      <c r="FFZ18" s="1932"/>
      <c r="FGA18" s="1932"/>
      <c r="FGB18" s="1932"/>
      <c r="FGC18" s="1932"/>
      <c r="FGD18" s="1932"/>
      <c r="FGE18" s="1932"/>
      <c r="FGF18" s="1932"/>
      <c r="FGG18" s="1932"/>
      <c r="FGH18" s="1932"/>
      <c r="FGI18" s="1932"/>
      <c r="FGJ18" s="1932"/>
      <c r="FGK18" s="1932"/>
      <c r="FGL18" s="1932"/>
      <c r="FGM18" s="1932"/>
      <c r="FGN18" s="1932"/>
      <c r="FGO18" s="1932"/>
      <c r="FGP18" s="1932"/>
      <c r="FGQ18" s="1932"/>
      <c r="FGR18" s="1932"/>
      <c r="FGS18" s="1932"/>
      <c r="FGT18" s="1932"/>
      <c r="FGU18" s="1932"/>
      <c r="FGV18" s="1932"/>
      <c r="FGW18" s="1932"/>
      <c r="FGX18" s="1932"/>
      <c r="FGY18" s="1932"/>
      <c r="FGZ18" s="1932"/>
      <c r="FHA18" s="1932"/>
      <c r="FHB18" s="1932"/>
      <c r="FHC18" s="1932"/>
      <c r="FHD18" s="1932"/>
      <c r="FHE18" s="1932"/>
      <c r="FHF18" s="1932"/>
      <c r="FHG18" s="1932"/>
      <c r="FHH18" s="1932"/>
      <c r="FHI18" s="1932"/>
      <c r="FHJ18" s="1932"/>
      <c r="FHK18" s="1932"/>
      <c r="FHL18" s="1932"/>
      <c r="FHM18" s="1932"/>
      <c r="FHN18" s="1932"/>
      <c r="FHO18" s="1932"/>
      <c r="FHP18" s="1932"/>
      <c r="FHQ18" s="1932"/>
      <c r="FHR18" s="1932"/>
      <c r="FHS18" s="1932"/>
      <c r="FHT18" s="1932"/>
      <c r="FHU18" s="1932"/>
      <c r="FHV18" s="1932"/>
      <c r="FHW18" s="1932"/>
      <c r="FHX18" s="1932"/>
      <c r="FHY18" s="1932"/>
      <c r="FHZ18" s="1932"/>
      <c r="FIA18" s="1932"/>
      <c r="FIB18" s="1932"/>
      <c r="FIC18" s="1932"/>
      <c r="FID18" s="1932"/>
      <c r="FIE18" s="1932"/>
      <c r="FIF18" s="1932"/>
      <c r="FIG18" s="1932"/>
      <c r="FIH18" s="1932"/>
      <c r="FII18" s="1932"/>
      <c r="FIJ18" s="1932"/>
      <c r="FIK18" s="1932"/>
      <c r="FIL18" s="1932"/>
      <c r="FIM18" s="1932"/>
      <c r="FIN18" s="1932"/>
      <c r="FIO18" s="1932"/>
      <c r="FIP18" s="1932"/>
      <c r="FIQ18" s="1932"/>
      <c r="FIR18" s="1932"/>
      <c r="FIS18" s="1932"/>
      <c r="FIT18" s="1932"/>
      <c r="FIU18" s="1932"/>
      <c r="FIV18" s="1932"/>
      <c r="FIW18" s="1932"/>
      <c r="FIX18" s="1932"/>
      <c r="FIY18" s="1932"/>
      <c r="FIZ18" s="1932"/>
      <c r="FJA18" s="1932"/>
      <c r="FJB18" s="1932"/>
      <c r="FJC18" s="1932"/>
      <c r="FJD18" s="1932"/>
      <c r="FJE18" s="1932"/>
      <c r="FJF18" s="1932"/>
      <c r="FJG18" s="1932"/>
      <c r="FJH18" s="1932"/>
      <c r="FJI18" s="1932"/>
      <c r="FJJ18" s="1932"/>
      <c r="FJK18" s="1932"/>
      <c r="FJL18" s="1932"/>
      <c r="FJM18" s="1932"/>
      <c r="FJN18" s="1932"/>
      <c r="FJO18" s="1932"/>
      <c r="FJP18" s="1932"/>
      <c r="FJQ18" s="1932"/>
      <c r="FJR18" s="1932"/>
      <c r="FJS18" s="1932"/>
      <c r="FJT18" s="1932"/>
      <c r="FJU18" s="1932"/>
      <c r="FJV18" s="1932"/>
      <c r="FJW18" s="1932"/>
      <c r="FJX18" s="1932"/>
      <c r="FJY18" s="1932"/>
      <c r="FJZ18" s="1932"/>
      <c r="FKA18" s="1932"/>
      <c r="FKB18" s="1932"/>
      <c r="FKC18" s="1932"/>
      <c r="FKD18" s="1932"/>
      <c r="FKE18" s="1932"/>
      <c r="FKF18" s="1932"/>
      <c r="FKG18" s="1932"/>
      <c r="FKH18" s="1932"/>
      <c r="FKI18" s="1932"/>
      <c r="FKJ18" s="1932"/>
      <c r="FKK18" s="1932"/>
      <c r="FKL18" s="1932"/>
      <c r="FKM18" s="1932"/>
      <c r="FKN18" s="1932"/>
      <c r="FKO18" s="1932"/>
      <c r="FKP18" s="1932"/>
      <c r="FKQ18" s="1932"/>
      <c r="FKR18" s="1932"/>
      <c r="FKS18" s="1932"/>
      <c r="FKT18" s="1932"/>
      <c r="FKU18" s="1932"/>
      <c r="FKV18" s="1932"/>
      <c r="FKW18" s="1932"/>
      <c r="FKX18" s="1932"/>
      <c r="FKY18" s="1932"/>
      <c r="FKZ18" s="1932"/>
      <c r="FLA18" s="1932"/>
      <c r="FLB18" s="1932"/>
      <c r="FLC18" s="1932"/>
      <c r="FLD18" s="1932"/>
      <c r="FLE18" s="1932"/>
      <c r="FLF18" s="1932"/>
      <c r="FLG18" s="1932"/>
      <c r="FLH18" s="1932"/>
      <c r="FLI18" s="1932"/>
      <c r="FLJ18" s="1932"/>
      <c r="FLK18" s="1932"/>
      <c r="FLL18" s="1932"/>
      <c r="FLM18" s="1932"/>
      <c r="FLN18" s="1932"/>
      <c r="FLO18" s="1932"/>
      <c r="FLP18" s="1932"/>
      <c r="FLQ18" s="1932"/>
      <c r="FLR18" s="1932"/>
      <c r="FLS18" s="1932"/>
      <c r="FLT18" s="1932"/>
      <c r="FLU18" s="1932"/>
      <c r="FLV18" s="1932"/>
      <c r="FLW18" s="1932"/>
      <c r="FLX18" s="1932"/>
      <c r="FLY18" s="1932"/>
      <c r="FLZ18" s="1932"/>
      <c r="FMA18" s="1932"/>
      <c r="FMB18" s="1932"/>
      <c r="FMC18" s="1932"/>
      <c r="FMD18" s="1932"/>
      <c r="FME18" s="1932"/>
      <c r="FMF18" s="1932"/>
      <c r="FMG18" s="1932"/>
      <c r="FMH18" s="1932"/>
      <c r="FMI18" s="1932"/>
      <c r="FMJ18" s="1932"/>
      <c r="FMK18" s="1932"/>
      <c r="FML18" s="1932"/>
      <c r="FMM18" s="1932"/>
      <c r="FMN18" s="1932"/>
      <c r="FMO18" s="1932"/>
      <c r="FMP18" s="1932"/>
      <c r="FMQ18" s="1932"/>
      <c r="FMR18" s="1932"/>
      <c r="FMS18" s="1932"/>
      <c r="FMT18" s="1932"/>
      <c r="FMU18" s="1932"/>
      <c r="FMV18" s="1932"/>
      <c r="FMW18" s="1932"/>
      <c r="FMX18" s="1932"/>
      <c r="FMY18" s="1932"/>
      <c r="FMZ18" s="1932"/>
      <c r="FNA18" s="1932"/>
      <c r="FNB18" s="1932"/>
      <c r="FNC18" s="1932"/>
      <c r="FND18" s="1932"/>
      <c r="FNE18" s="1932"/>
      <c r="FNF18" s="1932"/>
      <c r="FNG18" s="1932"/>
      <c r="FNH18" s="1932"/>
      <c r="FNI18" s="1932"/>
      <c r="FNJ18" s="1932"/>
      <c r="FNK18" s="1932"/>
      <c r="FNL18" s="1932"/>
      <c r="FNM18" s="1932"/>
      <c r="FNN18" s="1932"/>
      <c r="FNO18" s="1932"/>
      <c r="FNP18" s="1932"/>
      <c r="FNQ18" s="1932"/>
      <c r="FNR18" s="1932"/>
      <c r="FNS18" s="1932"/>
      <c r="FNT18" s="1932"/>
      <c r="FNU18" s="1932"/>
      <c r="FNV18" s="1932"/>
      <c r="FNW18" s="1932"/>
      <c r="FNX18" s="1932"/>
      <c r="FNY18" s="1932"/>
      <c r="FNZ18" s="1932"/>
      <c r="FOA18" s="1932"/>
      <c r="FOB18" s="1932"/>
      <c r="FOC18" s="1932"/>
      <c r="FOD18" s="1932"/>
      <c r="FOE18" s="1932"/>
      <c r="FOF18" s="1932"/>
      <c r="FOG18" s="1932"/>
      <c r="FOH18" s="1932"/>
      <c r="FOI18" s="1932"/>
      <c r="FOJ18" s="1932"/>
      <c r="FOK18" s="1932"/>
      <c r="FOL18" s="1932"/>
      <c r="FOM18" s="1932"/>
      <c r="FON18" s="1932"/>
      <c r="FOO18" s="1932"/>
      <c r="FOP18" s="1932"/>
      <c r="FOQ18" s="1932"/>
      <c r="FOR18" s="1932"/>
      <c r="FOS18" s="1932"/>
      <c r="FOT18" s="1932"/>
      <c r="FOU18" s="1932"/>
      <c r="FOV18" s="1932"/>
      <c r="FOW18" s="1932"/>
      <c r="FOX18" s="1932"/>
      <c r="FOY18" s="1932"/>
      <c r="FOZ18" s="1932"/>
      <c r="FPA18" s="1932"/>
      <c r="FPB18" s="1932"/>
      <c r="FPC18" s="1932"/>
      <c r="FPD18" s="1932"/>
      <c r="FPE18" s="1932"/>
      <c r="FPF18" s="1932"/>
      <c r="FPG18" s="1932"/>
      <c r="FPH18" s="1932"/>
      <c r="FPI18" s="1932"/>
      <c r="FPJ18" s="1932"/>
      <c r="FPK18" s="1932"/>
      <c r="FPL18" s="1932"/>
      <c r="FPM18" s="1932"/>
      <c r="FPN18" s="1932"/>
      <c r="FPO18" s="1932"/>
      <c r="FPP18" s="1932"/>
      <c r="FPQ18" s="1932"/>
      <c r="FPR18" s="1932"/>
      <c r="FPS18" s="1932"/>
      <c r="FPT18" s="1932"/>
      <c r="FPU18" s="1932"/>
      <c r="FPV18" s="1932"/>
      <c r="FPW18" s="1932"/>
      <c r="FPX18" s="1932"/>
      <c r="FPY18" s="1932"/>
      <c r="FPZ18" s="1932"/>
      <c r="FQA18" s="1932"/>
      <c r="FQB18" s="1932"/>
      <c r="FQC18" s="1932"/>
      <c r="FQD18" s="1932"/>
      <c r="FQE18" s="1932"/>
      <c r="FQF18" s="1932"/>
      <c r="FQG18" s="1932"/>
      <c r="FQH18" s="1932"/>
      <c r="FQI18" s="1932"/>
      <c r="FQJ18" s="1932"/>
      <c r="FQK18" s="1932"/>
      <c r="FQL18" s="1932"/>
      <c r="FQM18" s="1932"/>
      <c r="FQN18" s="1932"/>
      <c r="FQO18" s="1932"/>
      <c r="FQP18" s="1932"/>
      <c r="FQQ18" s="1932"/>
      <c r="FQR18" s="1932"/>
      <c r="FQS18" s="1932"/>
      <c r="FQT18" s="1932"/>
      <c r="FQU18" s="1932"/>
      <c r="FQV18" s="1932"/>
      <c r="FQW18" s="1932"/>
      <c r="FQX18" s="1932"/>
      <c r="FQY18" s="1932"/>
      <c r="FQZ18" s="1932"/>
      <c r="FRA18" s="1932"/>
      <c r="FRB18" s="1932"/>
      <c r="FRC18" s="1932"/>
      <c r="FRD18" s="1932"/>
      <c r="FRE18" s="1932"/>
      <c r="FRF18" s="1932"/>
      <c r="FRG18" s="1932"/>
      <c r="FRH18" s="1932"/>
      <c r="FRI18" s="1932"/>
      <c r="FRJ18" s="1932"/>
      <c r="FRK18" s="1932"/>
      <c r="FRL18" s="1932"/>
      <c r="FRM18" s="1932"/>
      <c r="FRN18" s="1932"/>
      <c r="FRO18" s="1932"/>
      <c r="FRP18" s="1932"/>
      <c r="FRQ18" s="1932"/>
      <c r="FRR18" s="1932"/>
      <c r="FRS18" s="1932"/>
      <c r="FRT18" s="1932"/>
      <c r="FRU18" s="1932"/>
      <c r="FRV18" s="1932"/>
      <c r="FRW18" s="1932"/>
      <c r="FRX18" s="1932"/>
      <c r="FRY18" s="1932"/>
      <c r="FRZ18" s="1932"/>
      <c r="FSA18" s="1932"/>
      <c r="FSB18" s="1932"/>
      <c r="FSC18" s="1932"/>
      <c r="FSD18" s="1932"/>
      <c r="FSE18" s="1932"/>
      <c r="FSF18" s="1932"/>
      <c r="FSG18" s="1932"/>
      <c r="FSH18" s="1932"/>
      <c r="FSI18" s="1932"/>
      <c r="FSJ18" s="1932"/>
      <c r="FSK18" s="1932"/>
      <c r="FSL18" s="1932"/>
      <c r="FSM18" s="1932"/>
      <c r="FSN18" s="1932"/>
      <c r="FSO18" s="1932"/>
      <c r="FSP18" s="1932"/>
      <c r="FSQ18" s="1932"/>
      <c r="FSR18" s="1932"/>
      <c r="FSS18" s="1932"/>
      <c r="FST18" s="1932"/>
      <c r="FSU18" s="1932"/>
      <c r="FSV18" s="1932"/>
      <c r="FSW18" s="1932"/>
      <c r="FSX18" s="1932"/>
      <c r="FSY18" s="1932"/>
      <c r="FSZ18" s="1932"/>
      <c r="FTA18" s="1932"/>
      <c r="FTB18" s="1932"/>
      <c r="FTC18" s="1932"/>
      <c r="FTD18" s="1932"/>
      <c r="FTE18" s="1932"/>
      <c r="FTF18" s="1932"/>
      <c r="FTG18" s="1932"/>
      <c r="FTH18" s="1932"/>
      <c r="FTI18" s="1932"/>
      <c r="FTJ18" s="1932"/>
      <c r="FTK18" s="1932"/>
      <c r="FTL18" s="1932"/>
      <c r="FTM18" s="1932"/>
      <c r="FTN18" s="1932"/>
      <c r="FTO18" s="1932"/>
      <c r="FTP18" s="1932"/>
      <c r="FTQ18" s="1932"/>
      <c r="FTR18" s="1932"/>
      <c r="FTS18" s="1932"/>
      <c r="FTT18" s="1932"/>
      <c r="FTU18" s="1932"/>
      <c r="FTV18" s="1932"/>
      <c r="FTW18" s="1932"/>
      <c r="FTX18" s="1932"/>
      <c r="FTY18" s="1932"/>
      <c r="FTZ18" s="1932"/>
      <c r="FUA18" s="1932"/>
      <c r="FUB18" s="1932"/>
      <c r="FUC18" s="1932"/>
      <c r="FUD18" s="1932"/>
      <c r="FUE18" s="1932"/>
      <c r="FUF18" s="1932"/>
      <c r="FUG18" s="1932"/>
      <c r="FUH18" s="1932"/>
      <c r="FUI18" s="1932"/>
      <c r="FUJ18" s="1932"/>
      <c r="FUK18" s="1932"/>
      <c r="FUL18" s="1932"/>
      <c r="FUM18" s="1932"/>
      <c r="FUN18" s="1932"/>
      <c r="FUO18" s="1932"/>
      <c r="FUP18" s="1932"/>
      <c r="FUQ18" s="1932"/>
      <c r="FUR18" s="1932"/>
      <c r="FUS18" s="1932"/>
      <c r="FUT18" s="1932"/>
      <c r="FUU18" s="1932"/>
      <c r="FUV18" s="1932"/>
      <c r="FUW18" s="1932"/>
      <c r="FUX18" s="1932"/>
      <c r="FUY18" s="1932"/>
      <c r="FUZ18" s="1932"/>
      <c r="FVA18" s="1932"/>
      <c r="FVB18" s="1932"/>
      <c r="FVC18" s="1932"/>
      <c r="FVD18" s="1932"/>
      <c r="FVE18" s="1932"/>
      <c r="FVF18" s="1932"/>
      <c r="FVG18" s="1932"/>
      <c r="FVH18" s="1932"/>
      <c r="FVI18" s="1932"/>
      <c r="FVJ18" s="1932"/>
      <c r="FVK18" s="1932"/>
      <c r="FVL18" s="1932"/>
      <c r="FVM18" s="1932"/>
      <c r="FVN18" s="1932"/>
      <c r="FVO18" s="1932"/>
      <c r="FVP18" s="1932"/>
      <c r="FVQ18" s="1932"/>
      <c r="FVR18" s="1932"/>
      <c r="FVS18" s="1932"/>
      <c r="FVT18" s="1932"/>
      <c r="FVU18" s="1932"/>
      <c r="FVV18" s="1932"/>
      <c r="FVW18" s="1932"/>
      <c r="FVX18" s="1932"/>
      <c r="FVY18" s="1932"/>
      <c r="FVZ18" s="1932"/>
      <c r="FWA18" s="1932"/>
      <c r="FWB18" s="1932"/>
      <c r="FWC18" s="1932"/>
      <c r="FWD18" s="1932"/>
      <c r="FWE18" s="1932"/>
      <c r="FWF18" s="1932"/>
      <c r="FWG18" s="1932"/>
      <c r="FWH18" s="1932"/>
      <c r="FWI18" s="1932"/>
      <c r="FWJ18" s="1932"/>
      <c r="FWK18" s="1932"/>
      <c r="FWL18" s="1932"/>
      <c r="FWM18" s="1932"/>
      <c r="FWN18" s="1932"/>
      <c r="FWO18" s="1932"/>
      <c r="FWP18" s="1932"/>
      <c r="FWQ18" s="1932"/>
      <c r="FWR18" s="1932"/>
      <c r="FWS18" s="1932"/>
      <c r="FWT18" s="1932"/>
      <c r="FWU18" s="1932"/>
      <c r="FWV18" s="1932"/>
      <c r="FWW18" s="1932"/>
      <c r="FWX18" s="1932"/>
      <c r="FWY18" s="1932"/>
      <c r="FWZ18" s="1932"/>
      <c r="FXA18" s="1932"/>
      <c r="FXB18" s="1932"/>
      <c r="FXC18" s="1932"/>
      <c r="FXD18" s="1932"/>
      <c r="FXE18" s="1932"/>
      <c r="FXF18" s="1932"/>
      <c r="FXG18" s="1932"/>
      <c r="FXH18" s="1932"/>
      <c r="FXI18" s="1932"/>
      <c r="FXJ18" s="1932"/>
      <c r="FXK18" s="1932"/>
      <c r="FXL18" s="1932"/>
      <c r="FXM18" s="1932"/>
      <c r="FXN18" s="1932"/>
      <c r="FXO18" s="1932"/>
      <c r="FXP18" s="1932"/>
      <c r="FXQ18" s="1932"/>
      <c r="FXR18" s="1932"/>
      <c r="FXS18" s="1932"/>
      <c r="FXT18" s="1932"/>
      <c r="FXU18" s="1932"/>
      <c r="FXV18" s="1932"/>
      <c r="FXW18" s="1932"/>
      <c r="FXX18" s="1932"/>
      <c r="FXY18" s="1932"/>
      <c r="FXZ18" s="1932"/>
      <c r="FYA18" s="1932"/>
      <c r="FYB18" s="1932"/>
      <c r="FYC18" s="1932"/>
      <c r="FYD18" s="1932"/>
      <c r="FYE18" s="1932"/>
      <c r="FYF18" s="1932"/>
      <c r="FYG18" s="1932"/>
      <c r="FYH18" s="1932"/>
      <c r="FYI18" s="1932"/>
      <c r="FYJ18" s="1932"/>
      <c r="FYK18" s="1932"/>
      <c r="FYL18" s="1932"/>
      <c r="FYM18" s="1932"/>
      <c r="FYN18" s="1932"/>
      <c r="FYO18" s="1932"/>
      <c r="FYP18" s="1932"/>
      <c r="FYQ18" s="1932"/>
      <c r="FYR18" s="1932"/>
      <c r="FYS18" s="1932"/>
      <c r="FYT18" s="1932"/>
      <c r="FYU18" s="1932"/>
      <c r="FYV18" s="1932"/>
      <c r="FYW18" s="1932"/>
      <c r="FYX18" s="1932"/>
      <c r="FYY18" s="1932"/>
      <c r="FYZ18" s="1932"/>
      <c r="FZA18" s="1932"/>
      <c r="FZB18" s="1932"/>
      <c r="FZC18" s="1932"/>
      <c r="FZD18" s="1932"/>
      <c r="FZE18" s="1932"/>
      <c r="FZF18" s="1932"/>
      <c r="FZG18" s="1932"/>
      <c r="FZH18" s="1932"/>
      <c r="FZI18" s="1932"/>
      <c r="FZJ18" s="1932"/>
      <c r="FZK18" s="1932"/>
      <c r="FZL18" s="1932"/>
      <c r="FZM18" s="1932"/>
      <c r="FZN18" s="1932"/>
      <c r="FZO18" s="1932"/>
      <c r="FZP18" s="1932"/>
      <c r="FZQ18" s="1932"/>
      <c r="FZR18" s="1932"/>
      <c r="FZS18" s="1932"/>
      <c r="FZT18" s="1932"/>
      <c r="FZU18" s="1932"/>
      <c r="FZV18" s="1932"/>
      <c r="FZW18" s="1932"/>
      <c r="FZX18" s="1932"/>
      <c r="FZY18" s="1932"/>
      <c r="FZZ18" s="1932"/>
      <c r="GAA18" s="1932"/>
      <c r="GAB18" s="1932"/>
      <c r="GAC18" s="1932"/>
      <c r="GAD18" s="1932"/>
      <c r="GAE18" s="1932"/>
      <c r="GAF18" s="1932"/>
      <c r="GAG18" s="1932"/>
      <c r="GAH18" s="1932"/>
      <c r="GAI18" s="1932"/>
      <c r="GAJ18" s="1932"/>
      <c r="GAK18" s="1932"/>
      <c r="GAL18" s="1932"/>
      <c r="GAM18" s="1932"/>
      <c r="GAN18" s="1932"/>
      <c r="GAO18" s="1932"/>
      <c r="GAP18" s="1932"/>
      <c r="GAQ18" s="1932"/>
      <c r="GAR18" s="1932"/>
      <c r="GAS18" s="1932"/>
      <c r="GAT18" s="1932"/>
      <c r="GAU18" s="1932"/>
      <c r="GAV18" s="1932"/>
      <c r="GAW18" s="1932"/>
      <c r="GAX18" s="1932"/>
      <c r="GAY18" s="1932"/>
      <c r="GAZ18" s="1932"/>
      <c r="GBA18" s="1932"/>
      <c r="GBB18" s="1932"/>
      <c r="GBC18" s="1932"/>
      <c r="GBD18" s="1932"/>
      <c r="GBE18" s="1932"/>
      <c r="GBF18" s="1932"/>
      <c r="GBG18" s="1932"/>
      <c r="GBH18" s="1932"/>
      <c r="GBI18" s="1932"/>
      <c r="GBJ18" s="1932"/>
      <c r="GBK18" s="1932"/>
      <c r="GBL18" s="1932"/>
      <c r="GBM18" s="1932"/>
      <c r="GBN18" s="1932"/>
      <c r="GBO18" s="1932"/>
      <c r="GBP18" s="1932"/>
      <c r="GBQ18" s="1932"/>
      <c r="GBR18" s="1932"/>
      <c r="GBS18" s="1932"/>
      <c r="GBT18" s="1932"/>
      <c r="GBU18" s="1932"/>
      <c r="GBV18" s="1932"/>
      <c r="GBW18" s="1932"/>
      <c r="GBX18" s="1932"/>
      <c r="GBY18" s="1932"/>
      <c r="GBZ18" s="1932"/>
      <c r="GCA18" s="1932"/>
      <c r="GCB18" s="1932"/>
      <c r="GCC18" s="1932"/>
      <c r="GCD18" s="1932"/>
      <c r="GCE18" s="1932"/>
      <c r="GCF18" s="1932"/>
      <c r="GCG18" s="1932"/>
      <c r="GCH18" s="1932"/>
      <c r="GCI18" s="1932"/>
      <c r="GCJ18" s="1932"/>
      <c r="GCK18" s="1932"/>
      <c r="GCL18" s="1932"/>
      <c r="GCM18" s="1932"/>
      <c r="GCN18" s="1932"/>
      <c r="GCO18" s="1932"/>
      <c r="GCP18" s="1932"/>
      <c r="GCQ18" s="1932"/>
      <c r="GCR18" s="1932"/>
      <c r="GCS18" s="1932"/>
      <c r="GCT18" s="1932"/>
      <c r="GCU18" s="1932"/>
      <c r="GCV18" s="1932"/>
      <c r="GCW18" s="1932"/>
      <c r="GCX18" s="1932"/>
      <c r="GCY18" s="1932"/>
      <c r="GCZ18" s="1932"/>
      <c r="GDA18" s="1932"/>
      <c r="GDB18" s="1932"/>
      <c r="GDC18" s="1932"/>
      <c r="GDD18" s="1932"/>
      <c r="GDE18" s="1932"/>
      <c r="GDF18" s="1932"/>
      <c r="GDG18" s="1932"/>
      <c r="GDH18" s="1932"/>
      <c r="GDI18" s="1932"/>
      <c r="GDJ18" s="1932"/>
      <c r="GDK18" s="1932"/>
      <c r="GDL18" s="1932"/>
      <c r="GDM18" s="1932"/>
      <c r="GDN18" s="1932"/>
      <c r="GDO18" s="1932"/>
      <c r="GDP18" s="1932"/>
      <c r="GDQ18" s="1932"/>
      <c r="GDR18" s="1932"/>
      <c r="GDS18" s="1932"/>
      <c r="GDT18" s="1932"/>
      <c r="GDU18" s="1932"/>
      <c r="GDV18" s="1932"/>
      <c r="GDW18" s="1932"/>
      <c r="GDX18" s="1932"/>
      <c r="GDY18" s="1932"/>
      <c r="GDZ18" s="1932"/>
      <c r="GEA18" s="1932"/>
      <c r="GEB18" s="1932"/>
      <c r="GEC18" s="1932"/>
      <c r="GED18" s="1932"/>
      <c r="GEE18" s="1932"/>
      <c r="GEF18" s="1932"/>
      <c r="GEG18" s="1932"/>
      <c r="GEH18" s="1932"/>
      <c r="GEI18" s="1932"/>
      <c r="GEJ18" s="1932"/>
      <c r="GEK18" s="1932"/>
      <c r="GEL18" s="1932"/>
      <c r="GEM18" s="1932"/>
      <c r="GEN18" s="1932"/>
      <c r="GEO18" s="1932"/>
      <c r="GEP18" s="1932"/>
      <c r="GEQ18" s="1932"/>
      <c r="GER18" s="1932"/>
      <c r="GES18" s="1932"/>
      <c r="GET18" s="1932"/>
      <c r="GEU18" s="1932"/>
      <c r="GEV18" s="1932"/>
      <c r="GEW18" s="1932"/>
      <c r="GEX18" s="1932"/>
      <c r="GEY18" s="1932"/>
      <c r="GEZ18" s="1932"/>
      <c r="GFA18" s="1932"/>
      <c r="GFB18" s="1932"/>
      <c r="GFC18" s="1932"/>
      <c r="GFD18" s="1932"/>
      <c r="GFE18" s="1932"/>
      <c r="GFF18" s="1932"/>
      <c r="GFG18" s="1932"/>
      <c r="GFH18" s="1932"/>
      <c r="GFI18" s="1932"/>
      <c r="GFJ18" s="1932"/>
      <c r="GFK18" s="1932"/>
      <c r="GFL18" s="1932"/>
      <c r="GFM18" s="1932"/>
      <c r="GFN18" s="1932"/>
      <c r="GFO18" s="1932"/>
      <c r="GFP18" s="1932"/>
      <c r="GFQ18" s="1932"/>
      <c r="GFR18" s="1932"/>
      <c r="GFS18" s="1932"/>
      <c r="GFT18" s="1932"/>
      <c r="GFU18" s="1932"/>
      <c r="GFV18" s="1932"/>
      <c r="GFW18" s="1932"/>
      <c r="GFX18" s="1932"/>
      <c r="GFY18" s="1932"/>
      <c r="GFZ18" s="1932"/>
      <c r="GGA18" s="1932"/>
      <c r="GGB18" s="1932"/>
      <c r="GGC18" s="1932"/>
      <c r="GGD18" s="1932"/>
      <c r="GGE18" s="1932"/>
      <c r="GGF18" s="1932"/>
      <c r="GGG18" s="1932"/>
      <c r="GGH18" s="1932"/>
      <c r="GGI18" s="1932"/>
      <c r="GGJ18" s="1932"/>
      <c r="GGK18" s="1932"/>
      <c r="GGL18" s="1932"/>
      <c r="GGM18" s="1932"/>
      <c r="GGN18" s="1932"/>
      <c r="GGO18" s="1932"/>
      <c r="GGP18" s="1932"/>
      <c r="GGQ18" s="1932"/>
      <c r="GGR18" s="1932"/>
      <c r="GGS18" s="1932"/>
      <c r="GGT18" s="1932"/>
      <c r="GGU18" s="1932"/>
      <c r="GGV18" s="1932"/>
      <c r="GGW18" s="1932"/>
      <c r="GGX18" s="1932"/>
      <c r="GGY18" s="1932"/>
      <c r="GGZ18" s="1932"/>
      <c r="GHA18" s="1932"/>
      <c r="GHB18" s="1932"/>
      <c r="GHC18" s="1932"/>
      <c r="GHD18" s="1932"/>
      <c r="GHE18" s="1932"/>
      <c r="GHF18" s="1932"/>
      <c r="GHG18" s="1932"/>
      <c r="GHH18" s="1932"/>
      <c r="GHI18" s="1932"/>
      <c r="GHJ18" s="1932"/>
      <c r="GHK18" s="1932"/>
      <c r="GHL18" s="1932"/>
      <c r="GHM18" s="1932"/>
      <c r="GHN18" s="1932"/>
      <c r="GHO18" s="1932"/>
      <c r="GHP18" s="1932"/>
      <c r="GHQ18" s="1932"/>
      <c r="GHR18" s="1932"/>
      <c r="GHS18" s="1932"/>
      <c r="GHT18" s="1932"/>
      <c r="GHU18" s="1932"/>
      <c r="GHV18" s="1932"/>
      <c r="GHW18" s="1932"/>
      <c r="GHX18" s="1932"/>
      <c r="GHY18" s="1932"/>
      <c r="GHZ18" s="1932"/>
      <c r="GIA18" s="1932"/>
      <c r="GIB18" s="1932"/>
      <c r="GIC18" s="1932"/>
      <c r="GID18" s="1932"/>
      <c r="GIE18" s="1932"/>
      <c r="GIF18" s="1932"/>
      <c r="GIG18" s="1932"/>
      <c r="GIH18" s="1932"/>
      <c r="GII18" s="1932"/>
      <c r="GIJ18" s="1932"/>
      <c r="GIK18" s="1932"/>
      <c r="GIL18" s="1932"/>
      <c r="GIM18" s="1932"/>
      <c r="GIN18" s="1932"/>
      <c r="GIO18" s="1932"/>
      <c r="GIP18" s="1932"/>
      <c r="GIQ18" s="1932"/>
      <c r="GIR18" s="1932"/>
      <c r="GIS18" s="1932"/>
      <c r="GIT18" s="1932"/>
      <c r="GIU18" s="1932"/>
      <c r="GIV18" s="1932"/>
      <c r="GIW18" s="1932"/>
      <c r="GIX18" s="1932"/>
      <c r="GIY18" s="1932"/>
      <c r="GIZ18" s="1932"/>
      <c r="GJA18" s="1932"/>
      <c r="GJB18" s="1932"/>
      <c r="GJC18" s="1932"/>
      <c r="GJD18" s="1932"/>
      <c r="GJE18" s="1932"/>
      <c r="GJF18" s="1932"/>
      <c r="GJG18" s="1932"/>
      <c r="GJH18" s="1932"/>
      <c r="GJI18" s="1932"/>
      <c r="GJJ18" s="1932"/>
      <c r="GJK18" s="1932"/>
      <c r="GJL18" s="1932"/>
      <c r="GJM18" s="1932"/>
      <c r="GJN18" s="1932"/>
      <c r="GJO18" s="1932"/>
      <c r="GJP18" s="1932"/>
      <c r="GJQ18" s="1932"/>
      <c r="GJR18" s="1932"/>
      <c r="GJS18" s="1932"/>
      <c r="GJT18" s="1932"/>
      <c r="GJU18" s="1932"/>
      <c r="GJV18" s="1932"/>
      <c r="GJW18" s="1932"/>
      <c r="GJX18" s="1932"/>
      <c r="GJY18" s="1932"/>
      <c r="GJZ18" s="1932"/>
      <c r="GKA18" s="1932"/>
      <c r="GKB18" s="1932"/>
      <c r="GKC18" s="1932"/>
      <c r="GKD18" s="1932"/>
      <c r="GKE18" s="1932"/>
      <c r="GKF18" s="1932"/>
      <c r="GKG18" s="1932"/>
      <c r="GKH18" s="1932"/>
      <c r="GKI18" s="1932"/>
      <c r="GKJ18" s="1932"/>
      <c r="GKK18" s="1932"/>
      <c r="GKL18" s="1932"/>
      <c r="GKM18" s="1932"/>
      <c r="GKN18" s="1932"/>
      <c r="GKO18" s="1932"/>
      <c r="GKP18" s="1932"/>
      <c r="GKQ18" s="1932"/>
      <c r="GKR18" s="1932"/>
      <c r="GKS18" s="1932"/>
      <c r="GKT18" s="1932"/>
      <c r="GKU18" s="1932"/>
      <c r="GKV18" s="1932"/>
      <c r="GKW18" s="1932"/>
      <c r="GKX18" s="1932"/>
      <c r="GKY18" s="1932"/>
      <c r="GKZ18" s="1932"/>
      <c r="GLA18" s="1932"/>
      <c r="GLB18" s="1932"/>
      <c r="GLC18" s="1932"/>
      <c r="GLD18" s="1932"/>
      <c r="GLE18" s="1932"/>
      <c r="GLF18" s="1932"/>
      <c r="GLG18" s="1932"/>
      <c r="GLH18" s="1932"/>
      <c r="GLI18" s="1932"/>
      <c r="GLJ18" s="1932"/>
      <c r="GLK18" s="1932"/>
      <c r="GLL18" s="1932"/>
      <c r="GLM18" s="1932"/>
      <c r="GLN18" s="1932"/>
      <c r="GLO18" s="1932"/>
      <c r="GLP18" s="1932"/>
      <c r="GLQ18" s="1932"/>
      <c r="GLR18" s="1932"/>
      <c r="GLS18" s="1932"/>
      <c r="GLT18" s="1932"/>
      <c r="GLU18" s="1932"/>
      <c r="GLV18" s="1932"/>
      <c r="GLW18" s="1932"/>
      <c r="GLX18" s="1932"/>
      <c r="GLY18" s="1932"/>
      <c r="GLZ18" s="1932"/>
      <c r="GMA18" s="1932"/>
      <c r="GMB18" s="1932"/>
      <c r="GMC18" s="1932"/>
      <c r="GMD18" s="1932"/>
      <c r="GME18" s="1932"/>
      <c r="GMF18" s="1932"/>
      <c r="GMG18" s="1932"/>
      <c r="GMH18" s="1932"/>
      <c r="GMI18" s="1932"/>
      <c r="GMJ18" s="1932"/>
      <c r="GMK18" s="1932"/>
      <c r="GML18" s="1932"/>
      <c r="GMM18" s="1932"/>
      <c r="GMN18" s="1932"/>
      <c r="GMO18" s="1932"/>
      <c r="GMP18" s="1932"/>
      <c r="GMQ18" s="1932"/>
      <c r="GMR18" s="1932"/>
      <c r="GMS18" s="1932"/>
      <c r="GMT18" s="1932"/>
      <c r="GMU18" s="1932"/>
      <c r="GMV18" s="1932"/>
      <c r="GMW18" s="1932"/>
      <c r="GMX18" s="1932"/>
      <c r="GMY18" s="1932"/>
      <c r="GMZ18" s="1932"/>
      <c r="GNA18" s="1932"/>
      <c r="GNB18" s="1932"/>
      <c r="GNC18" s="1932"/>
      <c r="GND18" s="1932"/>
      <c r="GNE18" s="1932"/>
      <c r="GNF18" s="1932"/>
      <c r="GNG18" s="1932"/>
      <c r="GNH18" s="1932"/>
      <c r="GNI18" s="1932"/>
      <c r="GNJ18" s="1932"/>
      <c r="GNK18" s="1932"/>
      <c r="GNL18" s="1932"/>
      <c r="GNM18" s="1932"/>
      <c r="GNN18" s="1932"/>
      <c r="GNO18" s="1932"/>
      <c r="GNP18" s="1932"/>
      <c r="GNQ18" s="1932"/>
      <c r="GNR18" s="1932"/>
      <c r="GNS18" s="1932"/>
      <c r="GNT18" s="1932"/>
      <c r="GNU18" s="1932"/>
      <c r="GNV18" s="1932"/>
      <c r="GNW18" s="1932"/>
      <c r="GNX18" s="1932"/>
      <c r="GNY18" s="1932"/>
      <c r="GNZ18" s="1932"/>
      <c r="GOA18" s="1932"/>
      <c r="GOB18" s="1932"/>
      <c r="GOC18" s="1932"/>
      <c r="GOD18" s="1932"/>
      <c r="GOE18" s="1932"/>
      <c r="GOF18" s="1932"/>
      <c r="GOG18" s="1932"/>
      <c r="GOH18" s="1932"/>
      <c r="GOI18" s="1932"/>
      <c r="GOJ18" s="1932"/>
      <c r="GOK18" s="1932"/>
      <c r="GOL18" s="1932"/>
      <c r="GOM18" s="1932"/>
      <c r="GON18" s="1932"/>
      <c r="GOO18" s="1932"/>
      <c r="GOP18" s="1932"/>
      <c r="GOQ18" s="1932"/>
      <c r="GOR18" s="1932"/>
      <c r="GOS18" s="1932"/>
      <c r="GOT18" s="1932"/>
      <c r="GOU18" s="1932"/>
      <c r="GOV18" s="1932"/>
      <c r="GOW18" s="1932"/>
      <c r="GOX18" s="1932"/>
      <c r="GOY18" s="1932"/>
      <c r="GOZ18" s="1932"/>
      <c r="GPA18" s="1932"/>
      <c r="GPB18" s="1932"/>
      <c r="GPC18" s="1932"/>
      <c r="GPD18" s="1932"/>
      <c r="GPE18" s="1932"/>
      <c r="GPF18" s="1932"/>
      <c r="GPG18" s="1932"/>
      <c r="GPH18" s="1932"/>
      <c r="GPI18" s="1932"/>
      <c r="GPJ18" s="1932"/>
      <c r="GPK18" s="1932"/>
      <c r="GPL18" s="1932"/>
      <c r="GPM18" s="1932"/>
      <c r="GPN18" s="1932"/>
      <c r="GPO18" s="1932"/>
      <c r="GPP18" s="1932"/>
      <c r="GPQ18" s="1932"/>
      <c r="GPR18" s="1932"/>
      <c r="GPS18" s="1932"/>
      <c r="GPT18" s="1932"/>
      <c r="GPU18" s="1932"/>
      <c r="GPV18" s="1932"/>
      <c r="GPW18" s="1932"/>
      <c r="GPX18" s="1932"/>
      <c r="GPY18" s="1932"/>
      <c r="GPZ18" s="1932"/>
      <c r="GQA18" s="1932"/>
      <c r="GQB18" s="1932"/>
      <c r="GQC18" s="1932"/>
      <c r="GQD18" s="1932"/>
      <c r="GQE18" s="1932"/>
      <c r="GQF18" s="1932"/>
      <c r="GQG18" s="1932"/>
      <c r="GQH18" s="1932"/>
      <c r="GQI18" s="1932"/>
      <c r="GQJ18" s="1932"/>
      <c r="GQK18" s="1932"/>
      <c r="GQL18" s="1932"/>
      <c r="GQM18" s="1932"/>
      <c r="GQN18" s="1932"/>
      <c r="GQO18" s="1932"/>
      <c r="GQP18" s="1932"/>
      <c r="GQQ18" s="1932"/>
      <c r="GQR18" s="1932"/>
      <c r="GQS18" s="1932"/>
      <c r="GQT18" s="1932"/>
      <c r="GQU18" s="1932"/>
      <c r="GQV18" s="1932"/>
      <c r="GQW18" s="1932"/>
      <c r="GQX18" s="1932"/>
      <c r="GQY18" s="1932"/>
      <c r="GQZ18" s="1932"/>
      <c r="GRA18" s="1932"/>
      <c r="GRB18" s="1932"/>
      <c r="GRC18" s="1932"/>
      <c r="GRD18" s="1932"/>
      <c r="GRE18" s="1932"/>
      <c r="GRF18" s="1932"/>
      <c r="GRG18" s="1932"/>
      <c r="GRH18" s="1932"/>
      <c r="GRI18" s="1932"/>
      <c r="GRJ18" s="1932"/>
      <c r="GRK18" s="1932"/>
      <c r="GRL18" s="1932"/>
      <c r="GRM18" s="1932"/>
      <c r="GRN18" s="1932"/>
      <c r="GRO18" s="1932"/>
      <c r="GRP18" s="1932"/>
      <c r="GRQ18" s="1932"/>
      <c r="GRR18" s="1932"/>
      <c r="GRS18" s="1932"/>
      <c r="GRT18" s="1932"/>
      <c r="GRU18" s="1932"/>
      <c r="GRV18" s="1932"/>
      <c r="GRW18" s="1932"/>
      <c r="GRX18" s="1932"/>
      <c r="GRY18" s="1932"/>
      <c r="GRZ18" s="1932"/>
      <c r="GSA18" s="1932"/>
      <c r="GSB18" s="1932"/>
      <c r="GSC18" s="1932"/>
      <c r="GSD18" s="1932"/>
      <c r="GSE18" s="1932"/>
      <c r="GSF18" s="1932"/>
      <c r="GSG18" s="1932"/>
      <c r="GSH18" s="1932"/>
      <c r="GSI18" s="1932"/>
      <c r="GSJ18" s="1932"/>
      <c r="GSK18" s="1932"/>
      <c r="GSL18" s="1932"/>
      <c r="GSM18" s="1932"/>
      <c r="GSN18" s="1932"/>
      <c r="GSO18" s="1932"/>
      <c r="GSP18" s="1932"/>
      <c r="GSQ18" s="1932"/>
      <c r="GSR18" s="1932"/>
      <c r="GSS18" s="1932"/>
      <c r="GST18" s="1932"/>
      <c r="GSU18" s="1932"/>
      <c r="GSV18" s="1932"/>
      <c r="GSW18" s="1932"/>
      <c r="GSX18" s="1932"/>
      <c r="GSY18" s="1932"/>
      <c r="GSZ18" s="1932"/>
      <c r="GTA18" s="1932"/>
      <c r="GTB18" s="1932"/>
      <c r="GTC18" s="1932"/>
      <c r="GTD18" s="1932"/>
      <c r="GTE18" s="1932"/>
      <c r="GTF18" s="1932"/>
      <c r="GTG18" s="1932"/>
      <c r="GTH18" s="1932"/>
      <c r="GTI18" s="1932"/>
      <c r="GTJ18" s="1932"/>
      <c r="GTK18" s="1932"/>
      <c r="GTL18" s="1932"/>
      <c r="GTM18" s="1932"/>
      <c r="GTN18" s="1932"/>
      <c r="GTO18" s="1932"/>
      <c r="GTP18" s="1932"/>
      <c r="GTQ18" s="1932"/>
      <c r="GTR18" s="1932"/>
      <c r="GTS18" s="1932"/>
      <c r="GTT18" s="1932"/>
      <c r="GTU18" s="1932"/>
      <c r="GTV18" s="1932"/>
      <c r="GTW18" s="1932"/>
      <c r="GTX18" s="1932"/>
      <c r="GTY18" s="1932"/>
      <c r="GTZ18" s="1932"/>
      <c r="GUA18" s="1932"/>
      <c r="GUB18" s="1932"/>
      <c r="GUC18" s="1932"/>
      <c r="GUD18" s="1932"/>
      <c r="GUE18" s="1932"/>
      <c r="GUF18" s="1932"/>
      <c r="GUG18" s="1932"/>
      <c r="GUH18" s="1932"/>
      <c r="GUI18" s="1932"/>
      <c r="GUJ18" s="1932"/>
      <c r="GUK18" s="1932"/>
      <c r="GUL18" s="1932"/>
      <c r="GUM18" s="1932"/>
      <c r="GUN18" s="1932"/>
      <c r="GUO18" s="1932"/>
      <c r="GUP18" s="1932"/>
      <c r="GUQ18" s="1932"/>
      <c r="GUR18" s="1932"/>
      <c r="GUS18" s="1932"/>
      <c r="GUT18" s="1932"/>
      <c r="GUU18" s="1932"/>
      <c r="GUV18" s="1932"/>
      <c r="GUW18" s="1932"/>
      <c r="GUX18" s="1932"/>
      <c r="GUY18" s="1932"/>
      <c r="GUZ18" s="1932"/>
      <c r="GVA18" s="1932"/>
      <c r="GVB18" s="1932"/>
      <c r="GVC18" s="1932"/>
      <c r="GVD18" s="1932"/>
      <c r="GVE18" s="1932"/>
      <c r="GVF18" s="1932"/>
      <c r="GVG18" s="1932"/>
      <c r="GVH18" s="1932"/>
      <c r="GVI18" s="1932"/>
      <c r="GVJ18" s="1932"/>
      <c r="GVK18" s="1932"/>
      <c r="GVL18" s="1932"/>
      <c r="GVM18" s="1932"/>
      <c r="GVN18" s="1932"/>
      <c r="GVO18" s="1932"/>
      <c r="GVP18" s="1932"/>
      <c r="GVQ18" s="1932"/>
      <c r="GVR18" s="1932"/>
      <c r="GVS18" s="1932"/>
      <c r="GVT18" s="1932"/>
      <c r="GVU18" s="1932"/>
      <c r="GVV18" s="1932"/>
      <c r="GVW18" s="1932"/>
      <c r="GVX18" s="1932"/>
      <c r="GVY18" s="1932"/>
      <c r="GVZ18" s="1932"/>
      <c r="GWA18" s="1932"/>
      <c r="GWB18" s="1932"/>
      <c r="GWC18" s="1932"/>
      <c r="GWD18" s="1932"/>
      <c r="GWE18" s="1932"/>
      <c r="GWF18" s="1932"/>
      <c r="GWG18" s="1932"/>
      <c r="GWH18" s="1932"/>
      <c r="GWI18" s="1932"/>
      <c r="GWJ18" s="1932"/>
      <c r="GWK18" s="1932"/>
      <c r="GWL18" s="1932"/>
      <c r="GWM18" s="1932"/>
      <c r="GWN18" s="1932"/>
      <c r="GWO18" s="1932"/>
      <c r="GWP18" s="1932"/>
      <c r="GWQ18" s="1932"/>
      <c r="GWR18" s="1932"/>
      <c r="GWS18" s="1932"/>
      <c r="GWT18" s="1932"/>
      <c r="GWU18" s="1932"/>
      <c r="GWV18" s="1932"/>
      <c r="GWW18" s="1932"/>
      <c r="GWX18" s="1932"/>
      <c r="GWY18" s="1932"/>
      <c r="GWZ18" s="1932"/>
      <c r="GXA18" s="1932"/>
      <c r="GXB18" s="1932"/>
      <c r="GXC18" s="1932"/>
      <c r="GXD18" s="1932"/>
      <c r="GXE18" s="1932"/>
      <c r="GXF18" s="1932"/>
      <c r="GXG18" s="1932"/>
      <c r="GXH18" s="1932"/>
      <c r="GXI18" s="1932"/>
      <c r="GXJ18" s="1932"/>
      <c r="GXK18" s="1932"/>
      <c r="GXL18" s="1932"/>
      <c r="GXM18" s="1932"/>
      <c r="GXN18" s="1932"/>
      <c r="GXO18" s="1932"/>
      <c r="GXP18" s="1932"/>
      <c r="GXQ18" s="1932"/>
      <c r="GXR18" s="1932"/>
      <c r="GXS18" s="1932"/>
      <c r="GXT18" s="1932"/>
      <c r="GXU18" s="1932"/>
      <c r="GXV18" s="1932"/>
      <c r="GXW18" s="1932"/>
      <c r="GXX18" s="1932"/>
      <c r="GXY18" s="1932"/>
      <c r="GXZ18" s="1932"/>
      <c r="GYA18" s="1932"/>
      <c r="GYB18" s="1932"/>
      <c r="GYC18" s="1932"/>
      <c r="GYD18" s="1932"/>
      <c r="GYE18" s="1932"/>
      <c r="GYF18" s="1932"/>
      <c r="GYG18" s="1932"/>
      <c r="GYH18" s="1932"/>
      <c r="GYI18" s="1932"/>
      <c r="GYJ18" s="1932"/>
      <c r="GYK18" s="1932"/>
      <c r="GYL18" s="1932"/>
      <c r="GYM18" s="1932"/>
      <c r="GYN18" s="1932"/>
      <c r="GYO18" s="1932"/>
      <c r="GYP18" s="1932"/>
      <c r="GYQ18" s="1932"/>
      <c r="GYR18" s="1932"/>
      <c r="GYS18" s="1932"/>
      <c r="GYT18" s="1932"/>
      <c r="GYU18" s="1932"/>
      <c r="GYV18" s="1932"/>
      <c r="GYW18" s="1932"/>
      <c r="GYX18" s="1932"/>
      <c r="GYY18" s="1932"/>
      <c r="GYZ18" s="1932"/>
      <c r="GZA18" s="1932"/>
      <c r="GZB18" s="1932"/>
      <c r="GZC18" s="1932"/>
      <c r="GZD18" s="1932"/>
      <c r="GZE18" s="1932"/>
      <c r="GZF18" s="1932"/>
      <c r="GZG18" s="1932"/>
      <c r="GZH18" s="1932"/>
      <c r="GZI18" s="1932"/>
      <c r="GZJ18" s="1932"/>
      <c r="GZK18" s="1932"/>
      <c r="GZL18" s="1932"/>
      <c r="GZM18" s="1932"/>
      <c r="GZN18" s="1932"/>
      <c r="GZO18" s="1932"/>
      <c r="GZP18" s="1932"/>
      <c r="GZQ18" s="1932"/>
      <c r="GZR18" s="1932"/>
      <c r="GZS18" s="1932"/>
      <c r="GZT18" s="1932"/>
      <c r="GZU18" s="1932"/>
      <c r="GZV18" s="1932"/>
      <c r="GZW18" s="1932"/>
      <c r="GZX18" s="1932"/>
      <c r="GZY18" s="1932"/>
      <c r="GZZ18" s="1932"/>
      <c r="HAA18" s="1932"/>
      <c r="HAB18" s="1932"/>
      <c r="HAC18" s="1932"/>
      <c r="HAD18" s="1932"/>
      <c r="HAE18" s="1932"/>
      <c r="HAF18" s="1932"/>
      <c r="HAG18" s="1932"/>
      <c r="HAH18" s="1932"/>
      <c r="HAI18" s="1932"/>
      <c r="HAJ18" s="1932"/>
      <c r="HAK18" s="1932"/>
      <c r="HAL18" s="1932"/>
      <c r="HAM18" s="1932"/>
      <c r="HAN18" s="1932"/>
      <c r="HAO18" s="1932"/>
      <c r="HAP18" s="1932"/>
      <c r="HAQ18" s="1932"/>
      <c r="HAR18" s="1932"/>
      <c r="HAS18" s="1932"/>
      <c r="HAT18" s="1932"/>
      <c r="HAU18" s="1932"/>
      <c r="HAV18" s="1932"/>
      <c r="HAW18" s="1932"/>
      <c r="HAX18" s="1932"/>
      <c r="HAY18" s="1932"/>
      <c r="HAZ18" s="1932"/>
      <c r="HBA18" s="1932"/>
      <c r="HBB18" s="1932"/>
      <c r="HBC18" s="1932"/>
      <c r="HBD18" s="1932"/>
      <c r="HBE18" s="1932"/>
      <c r="HBF18" s="1932"/>
      <c r="HBG18" s="1932"/>
      <c r="HBH18" s="1932"/>
      <c r="HBI18" s="1932"/>
      <c r="HBJ18" s="1932"/>
      <c r="HBK18" s="1932"/>
      <c r="HBL18" s="1932"/>
      <c r="HBM18" s="1932"/>
      <c r="HBN18" s="1932"/>
      <c r="HBO18" s="1932"/>
      <c r="HBP18" s="1932"/>
      <c r="HBQ18" s="1932"/>
      <c r="HBR18" s="1932"/>
      <c r="HBS18" s="1932"/>
      <c r="HBT18" s="1932"/>
      <c r="HBU18" s="1932"/>
      <c r="HBV18" s="1932"/>
      <c r="HBW18" s="1932"/>
      <c r="HBX18" s="1932"/>
      <c r="HBY18" s="1932"/>
      <c r="HBZ18" s="1932"/>
      <c r="HCA18" s="1932"/>
      <c r="HCB18" s="1932"/>
      <c r="HCC18" s="1932"/>
      <c r="HCD18" s="1932"/>
      <c r="HCE18" s="1932"/>
      <c r="HCF18" s="1932"/>
      <c r="HCG18" s="1932"/>
      <c r="HCH18" s="1932"/>
      <c r="HCI18" s="1932"/>
      <c r="HCJ18" s="1932"/>
      <c r="HCK18" s="1932"/>
      <c r="HCL18" s="1932"/>
      <c r="HCM18" s="1932"/>
      <c r="HCN18" s="1932"/>
      <c r="HCO18" s="1932"/>
      <c r="HCP18" s="1932"/>
      <c r="HCQ18" s="1932"/>
      <c r="HCR18" s="1932"/>
      <c r="HCS18" s="1932"/>
      <c r="HCT18" s="1932"/>
      <c r="HCU18" s="1932"/>
      <c r="HCV18" s="1932"/>
      <c r="HCW18" s="1932"/>
      <c r="HCX18" s="1932"/>
      <c r="HCY18" s="1932"/>
      <c r="HCZ18" s="1932"/>
      <c r="HDA18" s="1932"/>
      <c r="HDB18" s="1932"/>
      <c r="HDC18" s="1932"/>
      <c r="HDD18" s="1932"/>
      <c r="HDE18" s="1932"/>
      <c r="HDF18" s="1932"/>
      <c r="HDG18" s="1932"/>
      <c r="HDH18" s="1932"/>
      <c r="HDI18" s="1932"/>
      <c r="HDJ18" s="1932"/>
      <c r="HDK18" s="1932"/>
      <c r="HDL18" s="1932"/>
      <c r="HDM18" s="1932"/>
      <c r="HDN18" s="1932"/>
      <c r="HDO18" s="1932"/>
      <c r="HDP18" s="1932"/>
      <c r="HDQ18" s="1932"/>
      <c r="HDR18" s="1932"/>
      <c r="HDS18" s="1932"/>
      <c r="HDT18" s="1932"/>
      <c r="HDU18" s="1932"/>
      <c r="HDV18" s="1932"/>
      <c r="HDW18" s="1932"/>
      <c r="HDX18" s="1932"/>
      <c r="HDY18" s="1932"/>
      <c r="HDZ18" s="1932"/>
      <c r="HEA18" s="1932"/>
      <c r="HEB18" s="1932"/>
      <c r="HEC18" s="1932"/>
      <c r="HED18" s="1932"/>
      <c r="HEE18" s="1932"/>
      <c r="HEF18" s="1932"/>
      <c r="HEG18" s="1932"/>
      <c r="HEH18" s="1932"/>
      <c r="HEI18" s="1932"/>
      <c r="HEJ18" s="1932"/>
      <c r="HEK18" s="1932"/>
      <c r="HEL18" s="1932"/>
      <c r="HEM18" s="1932"/>
      <c r="HEN18" s="1932"/>
      <c r="HEO18" s="1932"/>
      <c r="HEP18" s="1932"/>
      <c r="HEQ18" s="1932"/>
      <c r="HER18" s="1932"/>
      <c r="HES18" s="1932"/>
      <c r="HET18" s="1932"/>
      <c r="HEU18" s="1932"/>
      <c r="HEV18" s="1932"/>
      <c r="HEW18" s="1932"/>
      <c r="HEX18" s="1932"/>
      <c r="HEY18" s="1932"/>
      <c r="HEZ18" s="1932"/>
      <c r="HFA18" s="1932"/>
      <c r="HFB18" s="1932"/>
      <c r="HFC18" s="1932"/>
      <c r="HFD18" s="1932"/>
      <c r="HFE18" s="1932"/>
      <c r="HFF18" s="1932"/>
      <c r="HFG18" s="1932"/>
      <c r="HFH18" s="1932"/>
      <c r="HFI18" s="1932"/>
      <c r="HFJ18" s="1932"/>
      <c r="HFK18" s="1932"/>
      <c r="HFL18" s="1932"/>
      <c r="HFM18" s="1932"/>
      <c r="HFN18" s="1932"/>
      <c r="HFO18" s="1932"/>
      <c r="HFP18" s="1932"/>
      <c r="HFQ18" s="1932"/>
      <c r="HFR18" s="1932"/>
      <c r="HFS18" s="1932"/>
      <c r="HFT18" s="1932"/>
      <c r="HFU18" s="1932"/>
      <c r="HFV18" s="1932"/>
      <c r="HFW18" s="1932"/>
      <c r="HFX18" s="1932"/>
      <c r="HFY18" s="1932"/>
      <c r="HFZ18" s="1932"/>
      <c r="HGA18" s="1932"/>
      <c r="HGB18" s="1932"/>
      <c r="HGC18" s="1932"/>
      <c r="HGD18" s="1932"/>
      <c r="HGE18" s="1932"/>
      <c r="HGF18" s="1932"/>
      <c r="HGG18" s="1932"/>
      <c r="HGH18" s="1932"/>
      <c r="HGI18" s="1932"/>
      <c r="HGJ18" s="1932"/>
      <c r="HGK18" s="1932"/>
      <c r="HGL18" s="1932"/>
      <c r="HGM18" s="1932"/>
      <c r="HGN18" s="1932"/>
      <c r="HGO18" s="1932"/>
      <c r="HGP18" s="1932"/>
      <c r="HGQ18" s="1932"/>
      <c r="HGR18" s="1932"/>
      <c r="HGS18" s="1932"/>
      <c r="HGT18" s="1932"/>
      <c r="HGU18" s="1932"/>
      <c r="HGV18" s="1932"/>
      <c r="HGW18" s="1932"/>
      <c r="HGX18" s="1932"/>
      <c r="HGY18" s="1932"/>
      <c r="HGZ18" s="1932"/>
      <c r="HHA18" s="1932"/>
      <c r="HHB18" s="1932"/>
      <c r="HHC18" s="1932"/>
      <c r="HHD18" s="1932"/>
      <c r="HHE18" s="1932"/>
      <c r="HHF18" s="1932"/>
      <c r="HHG18" s="1932"/>
      <c r="HHH18" s="1932"/>
      <c r="HHI18" s="1932"/>
      <c r="HHJ18" s="1932"/>
      <c r="HHK18" s="1932"/>
      <c r="HHL18" s="1932"/>
      <c r="HHM18" s="1932"/>
      <c r="HHN18" s="1932"/>
      <c r="HHO18" s="1932"/>
      <c r="HHP18" s="1932"/>
      <c r="HHQ18" s="1932"/>
      <c r="HHR18" s="1932"/>
      <c r="HHS18" s="1932"/>
      <c r="HHT18" s="1932"/>
      <c r="HHU18" s="1932"/>
      <c r="HHV18" s="1932"/>
      <c r="HHW18" s="1932"/>
      <c r="HHX18" s="1932"/>
      <c r="HHY18" s="1932"/>
      <c r="HHZ18" s="1932"/>
      <c r="HIA18" s="1932"/>
      <c r="HIB18" s="1932"/>
      <c r="HIC18" s="1932"/>
      <c r="HID18" s="1932"/>
      <c r="HIE18" s="1932"/>
      <c r="HIF18" s="1932"/>
      <c r="HIG18" s="1932"/>
      <c r="HIH18" s="1932"/>
      <c r="HII18" s="1932"/>
      <c r="HIJ18" s="1932"/>
      <c r="HIK18" s="1932"/>
      <c r="HIL18" s="1932"/>
      <c r="HIM18" s="1932"/>
      <c r="HIN18" s="1932"/>
      <c r="HIO18" s="1932"/>
      <c r="HIP18" s="1932"/>
      <c r="HIQ18" s="1932"/>
      <c r="HIR18" s="1932"/>
      <c r="HIS18" s="1932"/>
      <c r="HIT18" s="1932"/>
      <c r="HIU18" s="1932"/>
      <c r="HIV18" s="1932"/>
      <c r="HIW18" s="1932"/>
      <c r="HIX18" s="1932"/>
      <c r="HIY18" s="1932"/>
      <c r="HIZ18" s="1932"/>
      <c r="HJA18" s="1932"/>
      <c r="HJB18" s="1932"/>
      <c r="HJC18" s="1932"/>
      <c r="HJD18" s="1932"/>
      <c r="HJE18" s="1932"/>
      <c r="HJF18" s="1932"/>
      <c r="HJG18" s="1932"/>
      <c r="HJH18" s="1932"/>
      <c r="HJI18" s="1932"/>
      <c r="HJJ18" s="1932"/>
      <c r="HJK18" s="1932"/>
      <c r="HJL18" s="1932"/>
      <c r="HJM18" s="1932"/>
      <c r="HJN18" s="1932"/>
      <c r="HJO18" s="1932"/>
      <c r="HJP18" s="1932"/>
      <c r="HJQ18" s="1932"/>
      <c r="HJR18" s="1932"/>
      <c r="HJS18" s="1932"/>
      <c r="HJT18" s="1932"/>
      <c r="HJU18" s="1932"/>
      <c r="HJV18" s="1932"/>
      <c r="HJW18" s="1932"/>
      <c r="HJX18" s="1932"/>
      <c r="HJY18" s="1932"/>
      <c r="HJZ18" s="1932"/>
      <c r="HKA18" s="1932"/>
      <c r="HKB18" s="1932"/>
      <c r="HKC18" s="1932"/>
      <c r="HKD18" s="1932"/>
      <c r="HKE18" s="1932"/>
      <c r="HKF18" s="1932"/>
      <c r="HKG18" s="1932"/>
      <c r="HKH18" s="1932"/>
      <c r="HKI18" s="1932"/>
      <c r="HKJ18" s="1932"/>
      <c r="HKK18" s="1932"/>
      <c r="HKL18" s="1932"/>
      <c r="HKM18" s="1932"/>
      <c r="HKN18" s="1932"/>
      <c r="HKO18" s="1932"/>
      <c r="HKP18" s="1932"/>
      <c r="HKQ18" s="1932"/>
      <c r="HKR18" s="1932"/>
      <c r="HKS18" s="1932"/>
      <c r="HKT18" s="1932"/>
      <c r="HKU18" s="1932"/>
      <c r="HKV18" s="1932"/>
      <c r="HKW18" s="1932"/>
      <c r="HKX18" s="1932"/>
      <c r="HKY18" s="1932"/>
      <c r="HKZ18" s="1932"/>
      <c r="HLA18" s="1932"/>
      <c r="HLB18" s="1932"/>
      <c r="HLC18" s="1932"/>
      <c r="HLD18" s="1932"/>
      <c r="HLE18" s="1932"/>
      <c r="HLF18" s="1932"/>
      <c r="HLG18" s="1932"/>
      <c r="HLH18" s="1932"/>
      <c r="HLI18" s="1932"/>
      <c r="HLJ18" s="1932"/>
      <c r="HLK18" s="1932"/>
      <c r="HLL18" s="1932"/>
      <c r="HLM18" s="1932"/>
      <c r="HLN18" s="1932"/>
      <c r="HLO18" s="1932"/>
      <c r="HLP18" s="1932"/>
      <c r="HLQ18" s="1932"/>
      <c r="HLR18" s="1932"/>
      <c r="HLS18" s="1932"/>
      <c r="HLT18" s="1932"/>
      <c r="HLU18" s="1932"/>
      <c r="HLV18" s="1932"/>
      <c r="HLW18" s="1932"/>
      <c r="HLX18" s="1932"/>
      <c r="HLY18" s="1932"/>
      <c r="HLZ18" s="1932"/>
      <c r="HMA18" s="1932"/>
      <c r="HMB18" s="1932"/>
      <c r="HMC18" s="1932"/>
      <c r="HMD18" s="1932"/>
      <c r="HME18" s="1932"/>
      <c r="HMF18" s="1932"/>
      <c r="HMG18" s="1932"/>
      <c r="HMH18" s="1932"/>
      <c r="HMI18" s="1932"/>
      <c r="HMJ18" s="1932"/>
      <c r="HMK18" s="1932"/>
      <c r="HML18" s="1932"/>
      <c r="HMM18" s="1932"/>
      <c r="HMN18" s="1932"/>
      <c r="HMO18" s="1932"/>
      <c r="HMP18" s="1932"/>
      <c r="HMQ18" s="1932"/>
      <c r="HMR18" s="1932"/>
      <c r="HMS18" s="1932"/>
      <c r="HMT18" s="1932"/>
      <c r="HMU18" s="1932"/>
      <c r="HMV18" s="1932"/>
      <c r="HMW18" s="1932"/>
      <c r="HMX18" s="1932"/>
      <c r="HMY18" s="1932"/>
      <c r="HMZ18" s="1932"/>
      <c r="HNA18" s="1932"/>
      <c r="HNB18" s="1932"/>
      <c r="HNC18" s="1932"/>
      <c r="HND18" s="1932"/>
      <c r="HNE18" s="1932"/>
      <c r="HNF18" s="1932"/>
      <c r="HNG18" s="1932"/>
      <c r="HNH18" s="1932"/>
      <c r="HNI18" s="1932"/>
      <c r="HNJ18" s="1932"/>
      <c r="HNK18" s="1932"/>
      <c r="HNL18" s="1932"/>
      <c r="HNM18" s="1932"/>
      <c r="HNN18" s="1932"/>
      <c r="HNO18" s="1932"/>
      <c r="HNP18" s="1932"/>
      <c r="HNQ18" s="1932"/>
      <c r="HNR18" s="1932"/>
      <c r="HNS18" s="1932"/>
      <c r="HNT18" s="1932"/>
      <c r="HNU18" s="1932"/>
      <c r="HNV18" s="1932"/>
      <c r="HNW18" s="1932"/>
      <c r="HNX18" s="1932"/>
      <c r="HNY18" s="1932"/>
      <c r="HNZ18" s="1932"/>
      <c r="HOA18" s="1932"/>
      <c r="HOB18" s="1932"/>
      <c r="HOC18" s="1932"/>
      <c r="HOD18" s="1932"/>
      <c r="HOE18" s="1932"/>
      <c r="HOF18" s="1932"/>
      <c r="HOG18" s="1932"/>
      <c r="HOH18" s="1932"/>
      <c r="HOI18" s="1932"/>
      <c r="HOJ18" s="1932"/>
      <c r="HOK18" s="1932"/>
      <c r="HOL18" s="1932"/>
      <c r="HOM18" s="1932"/>
      <c r="HON18" s="1932"/>
      <c r="HOO18" s="1932"/>
      <c r="HOP18" s="1932"/>
      <c r="HOQ18" s="1932"/>
      <c r="HOR18" s="1932"/>
      <c r="HOS18" s="1932"/>
      <c r="HOT18" s="1932"/>
      <c r="HOU18" s="1932"/>
      <c r="HOV18" s="1932"/>
      <c r="HOW18" s="1932"/>
      <c r="HOX18" s="1932"/>
      <c r="HOY18" s="1932"/>
      <c r="HOZ18" s="1932"/>
      <c r="HPA18" s="1932"/>
      <c r="HPB18" s="1932"/>
      <c r="HPC18" s="1932"/>
      <c r="HPD18" s="1932"/>
      <c r="HPE18" s="1932"/>
      <c r="HPF18" s="1932"/>
      <c r="HPG18" s="1932"/>
      <c r="HPH18" s="1932"/>
      <c r="HPI18" s="1932"/>
      <c r="HPJ18" s="1932"/>
      <c r="HPK18" s="1932"/>
      <c r="HPL18" s="1932"/>
      <c r="HPM18" s="1932"/>
      <c r="HPN18" s="1932"/>
      <c r="HPO18" s="1932"/>
      <c r="HPP18" s="1932"/>
      <c r="HPQ18" s="1932"/>
      <c r="HPR18" s="1932"/>
      <c r="HPS18" s="1932"/>
      <c r="HPT18" s="1932"/>
      <c r="HPU18" s="1932"/>
      <c r="HPV18" s="1932"/>
      <c r="HPW18" s="1932"/>
      <c r="HPX18" s="1932"/>
      <c r="HPY18" s="1932"/>
      <c r="HPZ18" s="1932"/>
      <c r="HQA18" s="1932"/>
      <c r="HQB18" s="1932"/>
      <c r="HQC18" s="1932"/>
      <c r="HQD18" s="1932"/>
      <c r="HQE18" s="1932"/>
      <c r="HQF18" s="1932"/>
      <c r="HQG18" s="1932"/>
      <c r="HQH18" s="1932"/>
      <c r="HQI18" s="1932"/>
      <c r="HQJ18" s="1932"/>
      <c r="HQK18" s="1932"/>
      <c r="HQL18" s="1932"/>
      <c r="HQM18" s="1932"/>
      <c r="HQN18" s="1932"/>
      <c r="HQO18" s="1932"/>
      <c r="HQP18" s="1932"/>
      <c r="HQQ18" s="1932"/>
      <c r="HQR18" s="1932"/>
      <c r="HQS18" s="1932"/>
      <c r="HQT18" s="1932"/>
      <c r="HQU18" s="1932"/>
      <c r="HQV18" s="1932"/>
      <c r="HQW18" s="1932"/>
      <c r="HQX18" s="1932"/>
      <c r="HQY18" s="1932"/>
      <c r="HQZ18" s="1932"/>
      <c r="HRA18" s="1932"/>
      <c r="HRB18" s="1932"/>
      <c r="HRC18" s="1932"/>
      <c r="HRD18" s="1932"/>
      <c r="HRE18" s="1932"/>
      <c r="HRF18" s="1932"/>
      <c r="HRG18" s="1932"/>
      <c r="HRH18" s="1932"/>
      <c r="HRI18" s="1932"/>
      <c r="HRJ18" s="1932"/>
      <c r="HRK18" s="1932"/>
      <c r="HRL18" s="1932"/>
      <c r="HRM18" s="1932"/>
      <c r="HRN18" s="1932"/>
      <c r="HRO18" s="1932"/>
      <c r="HRP18" s="1932"/>
      <c r="HRQ18" s="1932"/>
      <c r="HRR18" s="1932"/>
      <c r="HRS18" s="1932"/>
      <c r="HRT18" s="1932"/>
      <c r="HRU18" s="1932"/>
      <c r="HRV18" s="1932"/>
      <c r="HRW18" s="1932"/>
      <c r="HRX18" s="1932"/>
      <c r="HRY18" s="1932"/>
      <c r="HRZ18" s="1932"/>
      <c r="HSA18" s="1932"/>
      <c r="HSB18" s="1932"/>
      <c r="HSC18" s="1932"/>
      <c r="HSD18" s="1932"/>
      <c r="HSE18" s="1932"/>
      <c r="HSF18" s="1932"/>
      <c r="HSG18" s="1932"/>
      <c r="HSH18" s="1932"/>
      <c r="HSI18" s="1932"/>
      <c r="HSJ18" s="1932"/>
      <c r="HSK18" s="1932"/>
      <c r="HSL18" s="1932"/>
      <c r="HSM18" s="1932"/>
      <c r="HSN18" s="1932"/>
      <c r="HSO18" s="1932"/>
      <c r="HSP18" s="1932"/>
      <c r="HSQ18" s="1932"/>
      <c r="HSR18" s="1932"/>
      <c r="HSS18" s="1932"/>
      <c r="HST18" s="1932"/>
      <c r="HSU18" s="1932"/>
      <c r="HSV18" s="1932"/>
      <c r="HSW18" s="1932"/>
      <c r="HSX18" s="1932"/>
      <c r="HSY18" s="1932"/>
      <c r="HSZ18" s="1932"/>
      <c r="HTA18" s="1932"/>
      <c r="HTB18" s="1932"/>
      <c r="HTC18" s="1932"/>
      <c r="HTD18" s="1932"/>
      <c r="HTE18" s="1932"/>
      <c r="HTF18" s="1932"/>
      <c r="HTG18" s="1932"/>
      <c r="HTH18" s="1932"/>
      <c r="HTI18" s="1932"/>
      <c r="HTJ18" s="1932"/>
      <c r="HTK18" s="1932"/>
      <c r="HTL18" s="1932"/>
      <c r="HTM18" s="1932"/>
      <c r="HTN18" s="1932"/>
      <c r="HTO18" s="1932"/>
      <c r="HTP18" s="1932"/>
      <c r="HTQ18" s="1932"/>
      <c r="HTR18" s="1932"/>
      <c r="HTS18" s="1932"/>
      <c r="HTT18" s="1932"/>
      <c r="HTU18" s="1932"/>
      <c r="HTV18" s="1932"/>
      <c r="HTW18" s="1932"/>
      <c r="HTX18" s="1932"/>
      <c r="HTY18" s="1932"/>
      <c r="HTZ18" s="1932"/>
      <c r="HUA18" s="1932"/>
      <c r="HUB18" s="1932"/>
      <c r="HUC18" s="1932"/>
      <c r="HUD18" s="1932"/>
      <c r="HUE18" s="1932"/>
      <c r="HUF18" s="1932"/>
      <c r="HUG18" s="1932"/>
      <c r="HUH18" s="1932"/>
      <c r="HUI18" s="1932"/>
      <c r="HUJ18" s="1932"/>
      <c r="HUK18" s="1932"/>
      <c r="HUL18" s="1932"/>
      <c r="HUM18" s="1932"/>
      <c r="HUN18" s="1932"/>
      <c r="HUO18" s="1932"/>
      <c r="HUP18" s="1932"/>
      <c r="HUQ18" s="1932"/>
      <c r="HUR18" s="1932"/>
      <c r="HUS18" s="1932"/>
      <c r="HUT18" s="1932"/>
      <c r="HUU18" s="1932"/>
      <c r="HUV18" s="1932"/>
      <c r="HUW18" s="1932"/>
      <c r="HUX18" s="1932"/>
      <c r="HUY18" s="1932"/>
      <c r="HUZ18" s="1932"/>
      <c r="HVA18" s="1932"/>
      <c r="HVB18" s="1932"/>
      <c r="HVC18" s="1932"/>
      <c r="HVD18" s="1932"/>
      <c r="HVE18" s="1932"/>
      <c r="HVF18" s="1932"/>
      <c r="HVG18" s="1932"/>
      <c r="HVH18" s="1932"/>
      <c r="HVI18" s="1932"/>
      <c r="HVJ18" s="1932"/>
      <c r="HVK18" s="1932"/>
      <c r="HVL18" s="1932"/>
      <c r="HVM18" s="1932"/>
      <c r="HVN18" s="1932"/>
      <c r="HVO18" s="1932"/>
      <c r="HVP18" s="1932"/>
      <c r="HVQ18" s="1932"/>
      <c r="HVR18" s="1932"/>
      <c r="HVS18" s="1932"/>
      <c r="HVT18" s="1932"/>
      <c r="HVU18" s="1932"/>
      <c r="HVV18" s="1932"/>
      <c r="HVW18" s="1932"/>
      <c r="HVX18" s="1932"/>
      <c r="HVY18" s="1932"/>
      <c r="HVZ18" s="1932"/>
      <c r="HWA18" s="1932"/>
      <c r="HWB18" s="1932"/>
      <c r="HWC18" s="1932"/>
      <c r="HWD18" s="1932"/>
      <c r="HWE18" s="1932"/>
      <c r="HWF18" s="1932"/>
      <c r="HWG18" s="1932"/>
      <c r="HWH18" s="1932"/>
      <c r="HWI18" s="1932"/>
      <c r="HWJ18" s="1932"/>
      <c r="HWK18" s="1932"/>
      <c r="HWL18" s="1932"/>
      <c r="HWM18" s="1932"/>
      <c r="HWN18" s="1932"/>
      <c r="HWO18" s="1932"/>
      <c r="HWP18" s="1932"/>
      <c r="HWQ18" s="1932"/>
      <c r="HWR18" s="1932"/>
      <c r="HWS18" s="1932"/>
      <c r="HWT18" s="1932"/>
      <c r="HWU18" s="1932"/>
      <c r="HWV18" s="1932"/>
      <c r="HWW18" s="1932"/>
      <c r="HWX18" s="1932"/>
      <c r="HWY18" s="1932"/>
      <c r="HWZ18" s="1932"/>
      <c r="HXA18" s="1932"/>
      <c r="HXB18" s="1932"/>
      <c r="HXC18" s="1932"/>
      <c r="HXD18" s="1932"/>
      <c r="HXE18" s="1932"/>
      <c r="HXF18" s="1932"/>
      <c r="HXG18" s="1932"/>
      <c r="HXH18" s="1932"/>
      <c r="HXI18" s="1932"/>
      <c r="HXJ18" s="1932"/>
      <c r="HXK18" s="1932"/>
      <c r="HXL18" s="1932"/>
      <c r="HXM18" s="1932"/>
      <c r="HXN18" s="1932"/>
      <c r="HXO18" s="1932"/>
      <c r="HXP18" s="1932"/>
      <c r="HXQ18" s="1932"/>
      <c r="HXR18" s="1932"/>
      <c r="HXS18" s="1932"/>
      <c r="HXT18" s="1932"/>
      <c r="HXU18" s="1932"/>
      <c r="HXV18" s="1932"/>
      <c r="HXW18" s="1932"/>
      <c r="HXX18" s="1932"/>
      <c r="HXY18" s="1932"/>
      <c r="HXZ18" s="1932"/>
      <c r="HYA18" s="1932"/>
      <c r="HYB18" s="1932"/>
      <c r="HYC18" s="1932"/>
      <c r="HYD18" s="1932"/>
      <c r="HYE18" s="1932"/>
      <c r="HYF18" s="1932"/>
      <c r="HYG18" s="1932"/>
      <c r="HYH18" s="1932"/>
      <c r="HYI18" s="1932"/>
      <c r="HYJ18" s="1932"/>
      <c r="HYK18" s="1932"/>
      <c r="HYL18" s="1932"/>
      <c r="HYM18" s="1932"/>
      <c r="HYN18" s="1932"/>
      <c r="HYO18" s="1932"/>
      <c r="HYP18" s="1932"/>
      <c r="HYQ18" s="1932"/>
      <c r="HYR18" s="1932"/>
      <c r="HYS18" s="1932"/>
      <c r="HYT18" s="1932"/>
      <c r="HYU18" s="1932"/>
      <c r="HYV18" s="1932"/>
      <c r="HYW18" s="1932"/>
      <c r="HYX18" s="1932"/>
      <c r="HYY18" s="1932"/>
      <c r="HYZ18" s="1932"/>
      <c r="HZA18" s="1932"/>
      <c r="HZB18" s="1932"/>
      <c r="HZC18" s="1932"/>
      <c r="HZD18" s="1932"/>
      <c r="HZE18" s="1932"/>
      <c r="HZF18" s="1932"/>
      <c r="HZG18" s="1932"/>
      <c r="HZH18" s="1932"/>
      <c r="HZI18" s="1932"/>
      <c r="HZJ18" s="1932"/>
      <c r="HZK18" s="1932"/>
      <c r="HZL18" s="1932"/>
      <c r="HZM18" s="1932"/>
      <c r="HZN18" s="1932"/>
      <c r="HZO18" s="1932"/>
      <c r="HZP18" s="1932"/>
      <c r="HZQ18" s="1932"/>
      <c r="HZR18" s="1932"/>
      <c r="HZS18" s="1932"/>
      <c r="HZT18" s="1932"/>
      <c r="HZU18" s="1932"/>
      <c r="HZV18" s="1932"/>
      <c r="HZW18" s="1932"/>
      <c r="HZX18" s="1932"/>
      <c r="HZY18" s="1932"/>
      <c r="HZZ18" s="1932"/>
      <c r="IAA18" s="1932"/>
      <c r="IAB18" s="1932"/>
      <c r="IAC18" s="1932"/>
      <c r="IAD18" s="1932"/>
      <c r="IAE18" s="1932"/>
      <c r="IAF18" s="1932"/>
      <c r="IAG18" s="1932"/>
      <c r="IAH18" s="1932"/>
      <c r="IAI18" s="1932"/>
      <c r="IAJ18" s="1932"/>
      <c r="IAK18" s="1932"/>
      <c r="IAL18" s="1932"/>
      <c r="IAM18" s="1932"/>
      <c r="IAN18" s="1932"/>
      <c r="IAO18" s="1932"/>
      <c r="IAP18" s="1932"/>
      <c r="IAQ18" s="1932"/>
      <c r="IAR18" s="1932"/>
      <c r="IAS18" s="1932"/>
      <c r="IAT18" s="1932"/>
      <c r="IAU18" s="1932"/>
      <c r="IAV18" s="1932"/>
      <c r="IAW18" s="1932"/>
      <c r="IAX18" s="1932"/>
      <c r="IAY18" s="1932"/>
      <c r="IAZ18" s="1932"/>
      <c r="IBA18" s="1932"/>
      <c r="IBB18" s="1932"/>
      <c r="IBC18" s="1932"/>
      <c r="IBD18" s="1932"/>
      <c r="IBE18" s="1932"/>
      <c r="IBF18" s="1932"/>
      <c r="IBG18" s="1932"/>
      <c r="IBH18" s="1932"/>
      <c r="IBI18" s="1932"/>
      <c r="IBJ18" s="1932"/>
      <c r="IBK18" s="1932"/>
      <c r="IBL18" s="1932"/>
      <c r="IBM18" s="1932"/>
      <c r="IBN18" s="1932"/>
      <c r="IBO18" s="1932"/>
      <c r="IBP18" s="1932"/>
      <c r="IBQ18" s="1932"/>
      <c r="IBR18" s="1932"/>
      <c r="IBS18" s="1932"/>
      <c r="IBT18" s="1932"/>
      <c r="IBU18" s="1932"/>
      <c r="IBV18" s="1932"/>
      <c r="IBW18" s="1932"/>
      <c r="IBX18" s="1932"/>
      <c r="IBY18" s="1932"/>
      <c r="IBZ18" s="1932"/>
      <c r="ICA18" s="1932"/>
      <c r="ICB18" s="1932"/>
      <c r="ICC18" s="1932"/>
      <c r="ICD18" s="1932"/>
      <c r="ICE18" s="1932"/>
      <c r="ICF18" s="1932"/>
      <c r="ICG18" s="1932"/>
      <c r="ICH18" s="1932"/>
      <c r="ICI18" s="1932"/>
      <c r="ICJ18" s="1932"/>
      <c r="ICK18" s="1932"/>
      <c r="ICL18" s="1932"/>
      <c r="ICM18" s="1932"/>
      <c r="ICN18" s="1932"/>
      <c r="ICO18" s="1932"/>
      <c r="ICP18" s="1932"/>
      <c r="ICQ18" s="1932"/>
      <c r="ICR18" s="1932"/>
      <c r="ICS18" s="1932"/>
      <c r="ICT18" s="1932"/>
      <c r="ICU18" s="1932"/>
      <c r="ICV18" s="1932"/>
      <c r="ICW18" s="1932"/>
      <c r="ICX18" s="1932"/>
      <c r="ICY18" s="1932"/>
      <c r="ICZ18" s="1932"/>
      <c r="IDA18" s="1932"/>
      <c r="IDB18" s="1932"/>
      <c r="IDC18" s="1932"/>
      <c r="IDD18" s="1932"/>
      <c r="IDE18" s="1932"/>
      <c r="IDF18" s="1932"/>
      <c r="IDG18" s="1932"/>
      <c r="IDH18" s="1932"/>
      <c r="IDI18" s="1932"/>
      <c r="IDJ18" s="1932"/>
      <c r="IDK18" s="1932"/>
      <c r="IDL18" s="1932"/>
      <c r="IDM18" s="1932"/>
      <c r="IDN18" s="1932"/>
      <c r="IDO18" s="1932"/>
      <c r="IDP18" s="1932"/>
      <c r="IDQ18" s="1932"/>
      <c r="IDR18" s="1932"/>
      <c r="IDS18" s="1932"/>
      <c r="IDT18" s="1932"/>
      <c r="IDU18" s="1932"/>
      <c r="IDV18" s="1932"/>
      <c r="IDW18" s="1932"/>
      <c r="IDX18" s="1932"/>
      <c r="IDY18" s="1932"/>
      <c r="IDZ18" s="1932"/>
      <c r="IEA18" s="1932"/>
      <c r="IEB18" s="1932"/>
      <c r="IEC18" s="1932"/>
      <c r="IED18" s="1932"/>
      <c r="IEE18" s="1932"/>
      <c r="IEF18" s="1932"/>
      <c r="IEG18" s="1932"/>
      <c r="IEH18" s="1932"/>
      <c r="IEI18" s="1932"/>
      <c r="IEJ18" s="1932"/>
      <c r="IEK18" s="1932"/>
      <c r="IEL18" s="1932"/>
      <c r="IEM18" s="1932"/>
      <c r="IEN18" s="1932"/>
      <c r="IEO18" s="1932"/>
      <c r="IEP18" s="1932"/>
      <c r="IEQ18" s="1932"/>
      <c r="IER18" s="1932"/>
      <c r="IES18" s="1932"/>
      <c r="IET18" s="1932"/>
      <c r="IEU18" s="1932"/>
      <c r="IEV18" s="1932"/>
      <c r="IEW18" s="1932"/>
      <c r="IEX18" s="1932"/>
      <c r="IEY18" s="1932"/>
      <c r="IEZ18" s="1932"/>
      <c r="IFA18" s="1932"/>
      <c r="IFB18" s="1932"/>
      <c r="IFC18" s="1932"/>
      <c r="IFD18" s="1932"/>
      <c r="IFE18" s="1932"/>
      <c r="IFF18" s="1932"/>
      <c r="IFG18" s="1932"/>
      <c r="IFH18" s="1932"/>
      <c r="IFI18" s="1932"/>
      <c r="IFJ18" s="1932"/>
      <c r="IFK18" s="1932"/>
      <c r="IFL18" s="1932"/>
      <c r="IFM18" s="1932"/>
      <c r="IFN18" s="1932"/>
      <c r="IFO18" s="1932"/>
      <c r="IFP18" s="1932"/>
      <c r="IFQ18" s="1932"/>
      <c r="IFR18" s="1932"/>
      <c r="IFS18" s="1932"/>
      <c r="IFT18" s="1932"/>
      <c r="IFU18" s="1932"/>
      <c r="IFV18" s="1932"/>
      <c r="IFW18" s="1932"/>
      <c r="IFX18" s="1932"/>
      <c r="IFY18" s="1932"/>
      <c r="IFZ18" s="1932"/>
      <c r="IGA18" s="1932"/>
      <c r="IGB18" s="1932"/>
      <c r="IGC18" s="1932"/>
      <c r="IGD18" s="1932"/>
      <c r="IGE18" s="1932"/>
      <c r="IGF18" s="1932"/>
      <c r="IGG18" s="1932"/>
      <c r="IGH18" s="1932"/>
      <c r="IGI18" s="1932"/>
      <c r="IGJ18" s="1932"/>
      <c r="IGK18" s="1932"/>
      <c r="IGL18" s="1932"/>
      <c r="IGM18" s="1932"/>
      <c r="IGN18" s="1932"/>
      <c r="IGO18" s="1932"/>
      <c r="IGP18" s="1932"/>
      <c r="IGQ18" s="1932"/>
      <c r="IGR18" s="1932"/>
      <c r="IGS18" s="1932"/>
      <c r="IGT18" s="1932"/>
      <c r="IGU18" s="1932"/>
      <c r="IGV18" s="1932"/>
      <c r="IGW18" s="1932"/>
      <c r="IGX18" s="1932"/>
      <c r="IGY18" s="1932"/>
      <c r="IGZ18" s="1932"/>
      <c r="IHA18" s="1932"/>
      <c r="IHB18" s="1932"/>
      <c r="IHC18" s="1932"/>
      <c r="IHD18" s="1932"/>
      <c r="IHE18" s="1932"/>
      <c r="IHF18" s="1932"/>
      <c r="IHG18" s="1932"/>
      <c r="IHH18" s="1932"/>
      <c r="IHI18" s="1932"/>
      <c r="IHJ18" s="1932"/>
      <c r="IHK18" s="1932"/>
      <c r="IHL18" s="1932"/>
      <c r="IHM18" s="1932"/>
      <c r="IHN18" s="1932"/>
      <c r="IHO18" s="1932"/>
      <c r="IHP18" s="1932"/>
      <c r="IHQ18" s="1932"/>
      <c r="IHR18" s="1932"/>
      <c r="IHS18" s="1932"/>
      <c r="IHT18" s="1932"/>
      <c r="IHU18" s="1932"/>
      <c r="IHV18" s="1932"/>
      <c r="IHW18" s="1932"/>
      <c r="IHX18" s="1932"/>
      <c r="IHY18" s="1932"/>
      <c r="IHZ18" s="1932"/>
      <c r="IIA18" s="1932"/>
      <c r="IIB18" s="1932"/>
      <c r="IIC18" s="1932"/>
      <c r="IID18" s="1932"/>
      <c r="IIE18" s="1932"/>
      <c r="IIF18" s="1932"/>
      <c r="IIG18" s="1932"/>
      <c r="IIH18" s="1932"/>
      <c r="III18" s="1932"/>
      <c r="IIJ18" s="1932"/>
      <c r="IIK18" s="1932"/>
      <c r="IIL18" s="1932"/>
      <c r="IIM18" s="1932"/>
      <c r="IIN18" s="1932"/>
      <c r="IIO18" s="1932"/>
      <c r="IIP18" s="1932"/>
      <c r="IIQ18" s="1932"/>
      <c r="IIR18" s="1932"/>
      <c r="IIS18" s="1932"/>
      <c r="IIT18" s="1932"/>
      <c r="IIU18" s="1932"/>
      <c r="IIV18" s="1932"/>
      <c r="IIW18" s="1932"/>
      <c r="IIX18" s="1932"/>
      <c r="IIY18" s="1932"/>
      <c r="IIZ18" s="1932"/>
      <c r="IJA18" s="1932"/>
      <c r="IJB18" s="1932"/>
      <c r="IJC18" s="1932"/>
      <c r="IJD18" s="1932"/>
      <c r="IJE18" s="1932"/>
      <c r="IJF18" s="1932"/>
      <c r="IJG18" s="1932"/>
      <c r="IJH18" s="1932"/>
      <c r="IJI18" s="1932"/>
      <c r="IJJ18" s="1932"/>
      <c r="IJK18" s="1932"/>
      <c r="IJL18" s="1932"/>
      <c r="IJM18" s="1932"/>
      <c r="IJN18" s="1932"/>
      <c r="IJO18" s="1932"/>
      <c r="IJP18" s="1932"/>
      <c r="IJQ18" s="1932"/>
      <c r="IJR18" s="1932"/>
      <c r="IJS18" s="1932"/>
      <c r="IJT18" s="1932"/>
      <c r="IJU18" s="1932"/>
      <c r="IJV18" s="1932"/>
      <c r="IJW18" s="1932"/>
      <c r="IJX18" s="1932"/>
      <c r="IJY18" s="1932"/>
      <c r="IJZ18" s="1932"/>
      <c r="IKA18" s="1932"/>
      <c r="IKB18" s="1932"/>
      <c r="IKC18" s="1932"/>
      <c r="IKD18" s="1932"/>
      <c r="IKE18" s="1932"/>
      <c r="IKF18" s="1932"/>
      <c r="IKG18" s="1932"/>
      <c r="IKH18" s="1932"/>
      <c r="IKI18" s="1932"/>
      <c r="IKJ18" s="1932"/>
      <c r="IKK18" s="1932"/>
      <c r="IKL18" s="1932"/>
      <c r="IKM18" s="1932"/>
      <c r="IKN18" s="1932"/>
      <c r="IKO18" s="1932"/>
      <c r="IKP18" s="1932"/>
      <c r="IKQ18" s="1932"/>
      <c r="IKR18" s="1932"/>
      <c r="IKS18" s="1932"/>
      <c r="IKT18" s="1932"/>
      <c r="IKU18" s="1932"/>
      <c r="IKV18" s="1932"/>
      <c r="IKW18" s="1932"/>
      <c r="IKX18" s="1932"/>
      <c r="IKY18" s="1932"/>
      <c r="IKZ18" s="1932"/>
      <c r="ILA18" s="1932"/>
      <c r="ILB18" s="1932"/>
      <c r="ILC18" s="1932"/>
      <c r="ILD18" s="1932"/>
      <c r="ILE18" s="1932"/>
      <c r="ILF18" s="1932"/>
      <c r="ILG18" s="1932"/>
      <c r="ILH18" s="1932"/>
      <c r="ILI18" s="1932"/>
      <c r="ILJ18" s="1932"/>
      <c r="ILK18" s="1932"/>
      <c r="ILL18" s="1932"/>
      <c r="ILM18" s="1932"/>
      <c r="ILN18" s="1932"/>
      <c r="ILO18" s="1932"/>
      <c r="ILP18" s="1932"/>
      <c r="ILQ18" s="1932"/>
      <c r="ILR18" s="1932"/>
      <c r="ILS18" s="1932"/>
      <c r="ILT18" s="1932"/>
      <c r="ILU18" s="1932"/>
      <c r="ILV18" s="1932"/>
      <c r="ILW18" s="1932"/>
      <c r="ILX18" s="1932"/>
      <c r="ILY18" s="1932"/>
      <c r="ILZ18" s="1932"/>
      <c r="IMA18" s="1932"/>
      <c r="IMB18" s="1932"/>
      <c r="IMC18" s="1932"/>
      <c r="IMD18" s="1932"/>
      <c r="IME18" s="1932"/>
      <c r="IMF18" s="1932"/>
      <c r="IMG18" s="1932"/>
      <c r="IMH18" s="1932"/>
      <c r="IMI18" s="1932"/>
      <c r="IMJ18" s="1932"/>
      <c r="IMK18" s="1932"/>
      <c r="IML18" s="1932"/>
      <c r="IMM18" s="1932"/>
      <c r="IMN18" s="1932"/>
      <c r="IMO18" s="1932"/>
      <c r="IMP18" s="1932"/>
      <c r="IMQ18" s="1932"/>
      <c r="IMR18" s="1932"/>
      <c r="IMS18" s="1932"/>
      <c r="IMT18" s="1932"/>
      <c r="IMU18" s="1932"/>
      <c r="IMV18" s="1932"/>
      <c r="IMW18" s="1932"/>
      <c r="IMX18" s="1932"/>
      <c r="IMY18" s="1932"/>
      <c r="IMZ18" s="1932"/>
      <c r="INA18" s="1932"/>
      <c r="INB18" s="1932"/>
      <c r="INC18" s="1932"/>
      <c r="IND18" s="1932"/>
      <c r="INE18" s="1932"/>
      <c r="INF18" s="1932"/>
      <c r="ING18" s="1932"/>
      <c r="INH18" s="1932"/>
      <c r="INI18" s="1932"/>
      <c r="INJ18" s="1932"/>
      <c r="INK18" s="1932"/>
      <c r="INL18" s="1932"/>
      <c r="INM18" s="1932"/>
      <c r="INN18" s="1932"/>
      <c r="INO18" s="1932"/>
      <c r="INP18" s="1932"/>
      <c r="INQ18" s="1932"/>
      <c r="INR18" s="1932"/>
      <c r="INS18" s="1932"/>
      <c r="INT18" s="1932"/>
      <c r="INU18" s="1932"/>
      <c r="INV18" s="1932"/>
      <c r="INW18" s="1932"/>
      <c r="INX18" s="1932"/>
      <c r="INY18" s="1932"/>
      <c r="INZ18" s="1932"/>
      <c r="IOA18" s="1932"/>
      <c r="IOB18" s="1932"/>
      <c r="IOC18" s="1932"/>
      <c r="IOD18" s="1932"/>
      <c r="IOE18" s="1932"/>
      <c r="IOF18" s="1932"/>
      <c r="IOG18" s="1932"/>
      <c r="IOH18" s="1932"/>
      <c r="IOI18" s="1932"/>
      <c r="IOJ18" s="1932"/>
      <c r="IOK18" s="1932"/>
      <c r="IOL18" s="1932"/>
      <c r="IOM18" s="1932"/>
      <c r="ION18" s="1932"/>
      <c r="IOO18" s="1932"/>
      <c r="IOP18" s="1932"/>
      <c r="IOQ18" s="1932"/>
      <c r="IOR18" s="1932"/>
      <c r="IOS18" s="1932"/>
      <c r="IOT18" s="1932"/>
      <c r="IOU18" s="1932"/>
      <c r="IOV18" s="1932"/>
      <c r="IOW18" s="1932"/>
      <c r="IOX18" s="1932"/>
      <c r="IOY18" s="1932"/>
      <c r="IOZ18" s="1932"/>
      <c r="IPA18" s="1932"/>
      <c r="IPB18" s="1932"/>
      <c r="IPC18" s="1932"/>
      <c r="IPD18" s="1932"/>
      <c r="IPE18" s="1932"/>
      <c r="IPF18" s="1932"/>
      <c r="IPG18" s="1932"/>
      <c r="IPH18" s="1932"/>
      <c r="IPI18" s="1932"/>
      <c r="IPJ18" s="1932"/>
      <c r="IPK18" s="1932"/>
      <c r="IPL18" s="1932"/>
      <c r="IPM18" s="1932"/>
      <c r="IPN18" s="1932"/>
      <c r="IPO18" s="1932"/>
      <c r="IPP18" s="1932"/>
      <c r="IPQ18" s="1932"/>
      <c r="IPR18" s="1932"/>
      <c r="IPS18" s="1932"/>
      <c r="IPT18" s="1932"/>
      <c r="IPU18" s="1932"/>
      <c r="IPV18" s="1932"/>
      <c r="IPW18" s="1932"/>
      <c r="IPX18" s="1932"/>
      <c r="IPY18" s="1932"/>
      <c r="IPZ18" s="1932"/>
      <c r="IQA18" s="1932"/>
      <c r="IQB18" s="1932"/>
      <c r="IQC18" s="1932"/>
      <c r="IQD18" s="1932"/>
      <c r="IQE18" s="1932"/>
      <c r="IQF18" s="1932"/>
      <c r="IQG18" s="1932"/>
      <c r="IQH18" s="1932"/>
      <c r="IQI18" s="1932"/>
      <c r="IQJ18" s="1932"/>
      <c r="IQK18" s="1932"/>
      <c r="IQL18" s="1932"/>
      <c r="IQM18" s="1932"/>
      <c r="IQN18" s="1932"/>
      <c r="IQO18" s="1932"/>
      <c r="IQP18" s="1932"/>
      <c r="IQQ18" s="1932"/>
      <c r="IQR18" s="1932"/>
      <c r="IQS18" s="1932"/>
      <c r="IQT18" s="1932"/>
      <c r="IQU18" s="1932"/>
      <c r="IQV18" s="1932"/>
      <c r="IQW18" s="1932"/>
      <c r="IQX18" s="1932"/>
      <c r="IQY18" s="1932"/>
      <c r="IQZ18" s="1932"/>
      <c r="IRA18" s="1932"/>
      <c r="IRB18" s="1932"/>
      <c r="IRC18" s="1932"/>
      <c r="IRD18" s="1932"/>
      <c r="IRE18" s="1932"/>
      <c r="IRF18" s="1932"/>
      <c r="IRG18" s="1932"/>
      <c r="IRH18" s="1932"/>
      <c r="IRI18" s="1932"/>
      <c r="IRJ18" s="1932"/>
      <c r="IRK18" s="1932"/>
      <c r="IRL18" s="1932"/>
      <c r="IRM18" s="1932"/>
      <c r="IRN18" s="1932"/>
      <c r="IRO18" s="1932"/>
      <c r="IRP18" s="1932"/>
      <c r="IRQ18" s="1932"/>
      <c r="IRR18" s="1932"/>
      <c r="IRS18" s="1932"/>
      <c r="IRT18" s="1932"/>
      <c r="IRU18" s="1932"/>
      <c r="IRV18" s="1932"/>
      <c r="IRW18" s="1932"/>
      <c r="IRX18" s="1932"/>
      <c r="IRY18" s="1932"/>
      <c r="IRZ18" s="1932"/>
      <c r="ISA18" s="1932"/>
      <c r="ISB18" s="1932"/>
      <c r="ISC18" s="1932"/>
      <c r="ISD18" s="1932"/>
      <c r="ISE18" s="1932"/>
      <c r="ISF18" s="1932"/>
      <c r="ISG18" s="1932"/>
      <c r="ISH18" s="1932"/>
      <c r="ISI18" s="1932"/>
      <c r="ISJ18" s="1932"/>
      <c r="ISK18" s="1932"/>
      <c r="ISL18" s="1932"/>
      <c r="ISM18" s="1932"/>
      <c r="ISN18" s="1932"/>
      <c r="ISO18" s="1932"/>
      <c r="ISP18" s="1932"/>
      <c r="ISQ18" s="1932"/>
      <c r="ISR18" s="1932"/>
      <c r="ISS18" s="1932"/>
      <c r="IST18" s="1932"/>
      <c r="ISU18" s="1932"/>
      <c r="ISV18" s="1932"/>
      <c r="ISW18" s="1932"/>
      <c r="ISX18" s="1932"/>
      <c r="ISY18" s="1932"/>
      <c r="ISZ18" s="1932"/>
      <c r="ITA18" s="1932"/>
      <c r="ITB18" s="1932"/>
      <c r="ITC18" s="1932"/>
      <c r="ITD18" s="1932"/>
      <c r="ITE18" s="1932"/>
      <c r="ITF18" s="1932"/>
      <c r="ITG18" s="1932"/>
      <c r="ITH18" s="1932"/>
      <c r="ITI18" s="1932"/>
      <c r="ITJ18" s="1932"/>
      <c r="ITK18" s="1932"/>
      <c r="ITL18" s="1932"/>
      <c r="ITM18" s="1932"/>
      <c r="ITN18" s="1932"/>
      <c r="ITO18" s="1932"/>
      <c r="ITP18" s="1932"/>
      <c r="ITQ18" s="1932"/>
      <c r="ITR18" s="1932"/>
      <c r="ITS18" s="1932"/>
      <c r="ITT18" s="1932"/>
      <c r="ITU18" s="1932"/>
      <c r="ITV18" s="1932"/>
      <c r="ITW18" s="1932"/>
      <c r="ITX18" s="1932"/>
      <c r="ITY18" s="1932"/>
      <c r="ITZ18" s="1932"/>
      <c r="IUA18" s="1932"/>
      <c r="IUB18" s="1932"/>
      <c r="IUC18" s="1932"/>
      <c r="IUD18" s="1932"/>
      <c r="IUE18" s="1932"/>
      <c r="IUF18" s="1932"/>
      <c r="IUG18" s="1932"/>
      <c r="IUH18" s="1932"/>
      <c r="IUI18" s="1932"/>
      <c r="IUJ18" s="1932"/>
      <c r="IUK18" s="1932"/>
      <c r="IUL18" s="1932"/>
      <c r="IUM18" s="1932"/>
      <c r="IUN18" s="1932"/>
      <c r="IUO18" s="1932"/>
      <c r="IUP18" s="1932"/>
      <c r="IUQ18" s="1932"/>
      <c r="IUR18" s="1932"/>
      <c r="IUS18" s="1932"/>
      <c r="IUT18" s="1932"/>
      <c r="IUU18" s="1932"/>
      <c r="IUV18" s="1932"/>
      <c r="IUW18" s="1932"/>
      <c r="IUX18" s="1932"/>
      <c r="IUY18" s="1932"/>
      <c r="IUZ18" s="1932"/>
      <c r="IVA18" s="1932"/>
      <c r="IVB18" s="1932"/>
      <c r="IVC18" s="1932"/>
      <c r="IVD18" s="1932"/>
      <c r="IVE18" s="1932"/>
      <c r="IVF18" s="1932"/>
      <c r="IVG18" s="1932"/>
      <c r="IVH18" s="1932"/>
      <c r="IVI18" s="1932"/>
      <c r="IVJ18" s="1932"/>
      <c r="IVK18" s="1932"/>
      <c r="IVL18" s="1932"/>
      <c r="IVM18" s="1932"/>
      <c r="IVN18" s="1932"/>
      <c r="IVO18" s="1932"/>
      <c r="IVP18" s="1932"/>
      <c r="IVQ18" s="1932"/>
      <c r="IVR18" s="1932"/>
      <c r="IVS18" s="1932"/>
      <c r="IVT18" s="1932"/>
      <c r="IVU18" s="1932"/>
      <c r="IVV18" s="1932"/>
      <c r="IVW18" s="1932"/>
      <c r="IVX18" s="1932"/>
      <c r="IVY18" s="1932"/>
      <c r="IVZ18" s="1932"/>
      <c r="IWA18" s="1932"/>
      <c r="IWB18" s="1932"/>
      <c r="IWC18" s="1932"/>
      <c r="IWD18" s="1932"/>
      <c r="IWE18" s="1932"/>
      <c r="IWF18" s="1932"/>
      <c r="IWG18" s="1932"/>
      <c r="IWH18" s="1932"/>
      <c r="IWI18" s="1932"/>
      <c r="IWJ18" s="1932"/>
      <c r="IWK18" s="1932"/>
      <c r="IWL18" s="1932"/>
      <c r="IWM18" s="1932"/>
      <c r="IWN18" s="1932"/>
      <c r="IWO18" s="1932"/>
      <c r="IWP18" s="1932"/>
      <c r="IWQ18" s="1932"/>
      <c r="IWR18" s="1932"/>
      <c r="IWS18" s="1932"/>
      <c r="IWT18" s="1932"/>
      <c r="IWU18" s="1932"/>
      <c r="IWV18" s="1932"/>
      <c r="IWW18" s="1932"/>
      <c r="IWX18" s="1932"/>
      <c r="IWY18" s="1932"/>
      <c r="IWZ18" s="1932"/>
      <c r="IXA18" s="1932"/>
      <c r="IXB18" s="1932"/>
      <c r="IXC18" s="1932"/>
      <c r="IXD18" s="1932"/>
      <c r="IXE18" s="1932"/>
      <c r="IXF18" s="1932"/>
      <c r="IXG18" s="1932"/>
      <c r="IXH18" s="1932"/>
      <c r="IXI18" s="1932"/>
      <c r="IXJ18" s="1932"/>
      <c r="IXK18" s="1932"/>
      <c r="IXL18" s="1932"/>
      <c r="IXM18" s="1932"/>
      <c r="IXN18" s="1932"/>
      <c r="IXO18" s="1932"/>
      <c r="IXP18" s="1932"/>
      <c r="IXQ18" s="1932"/>
      <c r="IXR18" s="1932"/>
      <c r="IXS18" s="1932"/>
      <c r="IXT18" s="1932"/>
      <c r="IXU18" s="1932"/>
      <c r="IXV18" s="1932"/>
      <c r="IXW18" s="1932"/>
      <c r="IXX18" s="1932"/>
      <c r="IXY18" s="1932"/>
      <c r="IXZ18" s="1932"/>
      <c r="IYA18" s="1932"/>
      <c r="IYB18" s="1932"/>
      <c r="IYC18" s="1932"/>
      <c r="IYD18" s="1932"/>
      <c r="IYE18" s="1932"/>
      <c r="IYF18" s="1932"/>
      <c r="IYG18" s="1932"/>
      <c r="IYH18" s="1932"/>
      <c r="IYI18" s="1932"/>
      <c r="IYJ18" s="1932"/>
      <c r="IYK18" s="1932"/>
      <c r="IYL18" s="1932"/>
      <c r="IYM18" s="1932"/>
      <c r="IYN18" s="1932"/>
      <c r="IYO18" s="1932"/>
      <c r="IYP18" s="1932"/>
      <c r="IYQ18" s="1932"/>
      <c r="IYR18" s="1932"/>
      <c r="IYS18" s="1932"/>
      <c r="IYT18" s="1932"/>
      <c r="IYU18" s="1932"/>
      <c r="IYV18" s="1932"/>
      <c r="IYW18" s="1932"/>
      <c r="IYX18" s="1932"/>
      <c r="IYY18" s="1932"/>
      <c r="IYZ18" s="1932"/>
      <c r="IZA18" s="1932"/>
      <c r="IZB18" s="1932"/>
      <c r="IZC18" s="1932"/>
      <c r="IZD18" s="1932"/>
      <c r="IZE18" s="1932"/>
      <c r="IZF18" s="1932"/>
      <c r="IZG18" s="1932"/>
      <c r="IZH18" s="1932"/>
      <c r="IZI18" s="1932"/>
      <c r="IZJ18" s="1932"/>
      <c r="IZK18" s="1932"/>
      <c r="IZL18" s="1932"/>
      <c r="IZM18" s="1932"/>
      <c r="IZN18" s="1932"/>
      <c r="IZO18" s="1932"/>
      <c r="IZP18" s="1932"/>
      <c r="IZQ18" s="1932"/>
      <c r="IZR18" s="1932"/>
      <c r="IZS18" s="1932"/>
      <c r="IZT18" s="1932"/>
      <c r="IZU18" s="1932"/>
      <c r="IZV18" s="1932"/>
      <c r="IZW18" s="1932"/>
      <c r="IZX18" s="1932"/>
      <c r="IZY18" s="1932"/>
      <c r="IZZ18" s="1932"/>
      <c r="JAA18" s="1932"/>
      <c r="JAB18" s="1932"/>
      <c r="JAC18" s="1932"/>
      <c r="JAD18" s="1932"/>
      <c r="JAE18" s="1932"/>
      <c r="JAF18" s="1932"/>
      <c r="JAG18" s="1932"/>
      <c r="JAH18" s="1932"/>
      <c r="JAI18" s="1932"/>
      <c r="JAJ18" s="1932"/>
      <c r="JAK18" s="1932"/>
      <c r="JAL18" s="1932"/>
      <c r="JAM18" s="1932"/>
      <c r="JAN18" s="1932"/>
      <c r="JAO18" s="1932"/>
      <c r="JAP18" s="1932"/>
      <c r="JAQ18" s="1932"/>
      <c r="JAR18" s="1932"/>
      <c r="JAS18" s="1932"/>
      <c r="JAT18" s="1932"/>
      <c r="JAU18" s="1932"/>
      <c r="JAV18" s="1932"/>
      <c r="JAW18" s="1932"/>
      <c r="JAX18" s="1932"/>
      <c r="JAY18" s="1932"/>
      <c r="JAZ18" s="1932"/>
      <c r="JBA18" s="1932"/>
      <c r="JBB18" s="1932"/>
      <c r="JBC18" s="1932"/>
      <c r="JBD18" s="1932"/>
      <c r="JBE18" s="1932"/>
      <c r="JBF18" s="1932"/>
      <c r="JBG18" s="1932"/>
      <c r="JBH18" s="1932"/>
      <c r="JBI18" s="1932"/>
      <c r="JBJ18" s="1932"/>
      <c r="JBK18" s="1932"/>
      <c r="JBL18" s="1932"/>
      <c r="JBM18" s="1932"/>
      <c r="JBN18" s="1932"/>
      <c r="JBO18" s="1932"/>
      <c r="JBP18" s="1932"/>
      <c r="JBQ18" s="1932"/>
      <c r="JBR18" s="1932"/>
      <c r="JBS18" s="1932"/>
      <c r="JBT18" s="1932"/>
      <c r="JBU18" s="1932"/>
      <c r="JBV18" s="1932"/>
      <c r="JBW18" s="1932"/>
      <c r="JBX18" s="1932"/>
      <c r="JBY18" s="1932"/>
      <c r="JBZ18" s="1932"/>
      <c r="JCA18" s="1932"/>
      <c r="JCB18" s="1932"/>
      <c r="JCC18" s="1932"/>
      <c r="JCD18" s="1932"/>
      <c r="JCE18" s="1932"/>
      <c r="JCF18" s="1932"/>
      <c r="JCG18" s="1932"/>
      <c r="JCH18" s="1932"/>
      <c r="JCI18" s="1932"/>
      <c r="JCJ18" s="1932"/>
      <c r="JCK18" s="1932"/>
      <c r="JCL18" s="1932"/>
      <c r="JCM18" s="1932"/>
      <c r="JCN18" s="1932"/>
      <c r="JCO18" s="1932"/>
      <c r="JCP18" s="1932"/>
      <c r="JCQ18" s="1932"/>
      <c r="JCR18" s="1932"/>
      <c r="JCS18" s="1932"/>
      <c r="JCT18" s="1932"/>
      <c r="JCU18" s="1932"/>
      <c r="JCV18" s="1932"/>
      <c r="JCW18" s="1932"/>
      <c r="JCX18" s="1932"/>
      <c r="JCY18" s="1932"/>
      <c r="JCZ18" s="1932"/>
      <c r="JDA18" s="1932"/>
      <c r="JDB18" s="1932"/>
      <c r="JDC18" s="1932"/>
      <c r="JDD18" s="1932"/>
      <c r="JDE18" s="1932"/>
      <c r="JDF18" s="1932"/>
      <c r="JDG18" s="1932"/>
      <c r="JDH18" s="1932"/>
      <c r="JDI18" s="1932"/>
      <c r="JDJ18" s="1932"/>
      <c r="JDK18" s="1932"/>
      <c r="JDL18" s="1932"/>
      <c r="JDM18" s="1932"/>
      <c r="JDN18" s="1932"/>
      <c r="JDO18" s="1932"/>
      <c r="JDP18" s="1932"/>
      <c r="JDQ18" s="1932"/>
      <c r="JDR18" s="1932"/>
      <c r="JDS18" s="1932"/>
      <c r="JDT18" s="1932"/>
      <c r="JDU18" s="1932"/>
      <c r="JDV18" s="1932"/>
      <c r="JDW18" s="1932"/>
      <c r="JDX18" s="1932"/>
      <c r="JDY18" s="1932"/>
      <c r="JDZ18" s="1932"/>
      <c r="JEA18" s="1932"/>
      <c r="JEB18" s="1932"/>
      <c r="JEC18" s="1932"/>
      <c r="JED18" s="1932"/>
      <c r="JEE18" s="1932"/>
      <c r="JEF18" s="1932"/>
      <c r="JEG18" s="1932"/>
      <c r="JEH18" s="1932"/>
      <c r="JEI18" s="1932"/>
      <c r="JEJ18" s="1932"/>
      <c r="JEK18" s="1932"/>
      <c r="JEL18" s="1932"/>
      <c r="JEM18" s="1932"/>
      <c r="JEN18" s="1932"/>
      <c r="JEO18" s="1932"/>
      <c r="JEP18" s="1932"/>
      <c r="JEQ18" s="1932"/>
      <c r="JER18" s="1932"/>
      <c r="JES18" s="1932"/>
      <c r="JET18" s="1932"/>
      <c r="JEU18" s="1932"/>
      <c r="JEV18" s="1932"/>
      <c r="JEW18" s="1932"/>
      <c r="JEX18" s="1932"/>
      <c r="JEY18" s="1932"/>
      <c r="JEZ18" s="1932"/>
      <c r="JFA18" s="1932"/>
      <c r="JFB18" s="1932"/>
      <c r="JFC18" s="1932"/>
      <c r="JFD18" s="1932"/>
      <c r="JFE18" s="1932"/>
      <c r="JFF18" s="1932"/>
      <c r="JFG18" s="1932"/>
      <c r="JFH18" s="1932"/>
      <c r="JFI18" s="1932"/>
      <c r="JFJ18" s="1932"/>
      <c r="JFK18" s="1932"/>
      <c r="JFL18" s="1932"/>
      <c r="JFM18" s="1932"/>
      <c r="JFN18" s="1932"/>
      <c r="JFO18" s="1932"/>
      <c r="JFP18" s="1932"/>
      <c r="JFQ18" s="1932"/>
      <c r="JFR18" s="1932"/>
      <c r="JFS18" s="1932"/>
      <c r="JFT18" s="1932"/>
      <c r="JFU18" s="1932"/>
      <c r="JFV18" s="1932"/>
      <c r="JFW18" s="1932"/>
      <c r="JFX18" s="1932"/>
      <c r="JFY18" s="1932"/>
      <c r="JFZ18" s="1932"/>
      <c r="JGA18" s="1932"/>
      <c r="JGB18" s="1932"/>
      <c r="JGC18" s="1932"/>
      <c r="JGD18" s="1932"/>
      <c r="JGE18" s="1932"/>
      <c r="JGF18" s="1932"/>
      <c r="JGG18" s="1932"/>
      <c r="JGH18" s="1932"/>
      <c r="JGI18" s="1932"/>
      <c r="JGJ18" s="1932"/>
      <c r="JGK18" s="1932"/>
      <c r="JGL18" s="1932"/>
      <c r="JGM18" s="1932"/>
      <c r="JGN18" s="1932"/>
      <c r="JGO18" s="1932"/>
      <c r="JGP18" s="1932"/>
      <c r="JGQ18" s="1932"/>
      <c r="JGR18" s="1932"/>
      <c r="JGS18" s="1932"/>
      <c r="JGT18" s="1932"/>
      <c r="JGU18" s="1932"/>
      <c r="JGV18" s="1932"/>
      <c r="JGW18" s="1932"/>
      <c r="JGX18" s="1932"/>
      <c r="JGY18" s="1932"/>
      <c r="JGZ18" s="1932"/>
      <c r="JHA18" s="1932"/>
      <c r="JHB18" s="1932"/>
      <c r="JHC18" s="1932"/>
      <c r="JHD18" s="1932"/>
      <c r="JHE18" s="1932"/>
      <c r="JHF18" s="1932"/>
      <c r="JHG18" s="1932"/>
      <c r="JHH18" s="1932"/>
      <c r="JHI18" s="1932"/>
      <c r="JHJ18" s="1932"/>
      <c r="JHK18" s="1932"/>
      <c r="JHL18" s="1932"/>
      <c r="JHM18" s="1932"/>
      <c r="JHN18" s="1932"/>
      <c r="JHO18" s="1932"/>
      <c r="JHP18" s="1932"/>
      <c r="JHQ18" s="1932"/>
      <c r="JHR18" s="1932"/>
      <c r="JHS18" s="1932"/>
      <c r="JHT18" s="1932"/>
      <c r="JHU18" s="1932"/>
      <c r="JHV18" s="1932"/>
      <c r="JHW18" s="1932"/>
      <c r="JHX18" s="1932"/>
      <c r="JHY18" s="1932"/>
      <c r="JHZ18" s="1932"/>
      <c r="JIA18" s="1932"/>
      <c r="JIB18" s="1932"/>
      <c r="JIC18" s="1932"/>
      <c r="JID18" s="1932"/>
      <c r="JIE18" s="1932"/>
      <c r="JIF18" s="1932"/>
      <c r="JIG18" s="1932"/>
      <c r="JIH18" s="1932"/>
      <c r="JII18" s="1932"/>
      <c r="JIJ18" s="1932"/>
      <c r="JIK18" s="1932"/>
      <c r="JIL18" s="1932"/>
      <c r="JIM18" s="1932"/>
      <c r="JIN18" s="1932"/>
      <c r="JIO18" s="1932"/>
      <c r="JIP18" s="1932"/>
      <c r="JIQ18" s="1932"/>
      <c r="JIR18" s="1932"/>
      <c r="JIS18" s="1932"/>
      <c r="JIT18" s="1932"/>
      <c r="JIU18" s="1932"/>
      <c r="JIV18" s="1932"/>
      <c r="JIW18" s="1932"/>
      <c r="JIX18" s="1932"/>
      <c r="JIY18" s="1932"/>
      <c r="JIZ18" s="1932"/>
      <c r="JJA18" s="1932"/>
      <c r="JJB18" s="1932"/>
      <c r="JJC18" s="1932"/>
      <c r="JJD18" s="1932"/>
      <c r="JJE18" s="1932"/>
      <c r="JJF18" s="1932"/>
      <c r="JJG18" s="1932"/>
      <c r="JJH18" s="1932"/>
      <c r="JJI18" s="1932"/>
      <c r="JJJ18" s="1932"/>
      <c r="JJK18" s="1932"/>
      <c r="JJL18" s="1932"/>
      <c r="JJM18" s="1932"/>
      <c r="JJN18" s="1932"/>
      <c r="JJO18" s="1932"/>
      <c r="JJP18" s="1932"/>
      <c r="JJQ18" s="1932"/>
      <c r="JJR18" s="1932"/>
      <c r="JJS18" s="1932"/>
      <c r="JJT18" s="1932"/>
      <c r="JJU18" s="1932"/>
      <c r="JJV18" s="1932"/>
      <c r="JJW18" s="1932"/>
      <c r="JJX18" s="1932"/>
      <c r="JJY18" s="1932"/>
      <c r="JJZ18" s="1932"/>
      <c r="JKA18" s="1932"/>
      <c r="JKB18" s="1932"/>
      <c r="JKC18" s="1932"/>
      <c r="JKD18" s="1932"/>
      <c r="JKE18" s="1932"/>
      <c r="JKF18" s="1932"/>
      <c r="JKG18" s="1932"/>
      <c r="JKH18" s="1932"/>
      <c r="JKI18" s="1932"/>
      <c r="JKJ18" s="1932"/>
      <c r="JKK18" s="1932"/>
      <c r="JKL18" s="1932"/>
      <c r="JKM18" s="1932"/>
      <c r="JKN18" s="1932"/>
      <c r="JKO18" s="1932"/>
      <c r="JKP18" s="1932"/>
      <c r="JKQ18" s="1932"/>
      <c r="JKR18" s="1932"/>
      <c r="JKS18" s="1932"/>
      <c r="JKT18" s="1932"/>
      <c r="JKU18" s="1932"/>
      <c r="JKV18" s="1932"/>
      <c r="JKW18" s="1932"/>
      <c r="JKX18" s="1932"/>
      <c r="JKY18" s="1932"/>
      <c r="JKZ18" s="1932"/>
      <c r="JLA18" s="1932"/>
      <c r="JLB18" s="1932"/>
      <c r="JLC18" s="1932"/>
      <c r="JLD18" s="1932"/>
      <c r="JLE18" s="1932"/>
      <c r="JLF18" s="1932"/>
      <c r="JLG18" s="1932"/>
      <c r="JLH18" s="1932"/>
      <c r="JLI18" s="1932"/>
      <c r="JLJ18" s="1932"/>
      <c r="JLK18" s="1932"/>
      <c r="JLL18" s="1932"/>
      <c r="JLM18" s="1932"/>
      <c r="JLN18" s="1932"/>
      <c r="JLO18" s="1932"/>
      <c r="JLP18" s="1932"/>
      <c r="JLQ18" s="1932"/>
      <c r="JLR18" s="1932"/>
      <c r="JLS18" s="1932"/>
      <c r="JLT18" s="1932"/>
      <c r="JLU18" s="1932"/>
      <c r="JLV18" s="1932"/>
      <c r="JLW18" s="1932"/>
      <c r="JLX18" s="1932"/>
      <c r="JLY18" s="1932"/>
      <c r="JLZ18" s="1932"/>
      <c r="JMA18" s="1932"/>
      <c r="JMB18" s="1932"/>
      <c r="JMC18" s="1932"/>
      <c r="JMD18" s="1932"/>
      <c r="JME18" s="1932"/>
      <c r="JMF18" s="1932"/>
      <c r="JMG18" s="1932"/>
      <c r="JMH18" s="1932"/>
      <c r="JMI18" s="1932"/>
      <c r="JMJ18" s="1932"/>
      <c r="JMK18" s="1932"/>
      <c r="JML18" s="1932"/>
      <c r="JMM18" s="1932"/>
      <c r="JMN18" s="1932"/>
      <c r="JMO18" s="1932"/>
      <c r="JMP18" s="1932"/>
      <c r="JMQ18" s="1932"/>
      <c r="JMR18" s="1932"/>
      <c r="JMS18" s="1932"/>
      <c r="JMT18" s="1932"/>
      <c r="JMU18" s="1932"/>
      <c r="JMV18" s="1932"/>
      <c r="JMW18" s="1932"/>
      <c r="JMX18" s="1932"/>
      <c r="JMY18" s="1932"/>
      <c r="JMZ18" s="1932"/>
      <c r="JNA18" s="1932"/>
      <c r="JNB18" s="1932"/>
      <c r="JNC18" s="1932"/>
      <c r="JND18" s="1932"/>
      <c r="JNE18" s="1932"/>
      <c r="JNF18" s="1932"/>
      <c r="JNG18" s="1932"/>
      <c r="JNH18" s="1932"/>
      <c r="JNI18" s="1932"/>
      <c r="JNJ18" s="1932"/>
      <c r="JNK18" s="1932"/>
      <c r="JNL18" s="1932"/>
      <c r="JNM18" s="1932"/>
      <c r="JNN18" s="1932"/>
      <c r="JNO18" s="1932"/>
      <c r="JNP18" s="1932"/>
      <c r="JNQ18" s="1932"/>
      <c r="JNR18" s="1932"/>
      <c r="JNS18" s="1932"/>
      <c r="JNT18" s="1932"/>
      <c r="JNU18" s="1932"/>
      <c r="JNV18" s="1932"/>
      <c r="JNW18" s="1932"/>
      <c r="JNX18" s="1932"/>
      <c r="JNY18" s="1932"/>
      <c r="JNZ18" s="1932"/>
      <c r="JOA18" s="1932"/>
      <c r="JOB18" s="1932"/>
      <c r="JOC18" s="1932"/>
      <c r="JOD18" s="1932"/>
      <c r="JOE18" s="1932"/>
      <c r="JOF18" s="1932"/>
      <c r="JOG18" s="1932"/>
      <c r="JOH18" s="1932"/>
      <c r="JOI18" s="1932"/>
      <c r="JOJ18" s="1932"/>
      <c r="JOK18" s="1932"/>
      <c r="JOL18" s="1932"/>
      <c r="JOM18" s="1932"/>
      <c r="JON18" s="1932"/>
      <c r="JOO18" s="1932"/>
      <c r="JOP18" s="1932"/>
      <c r="JOQ18" s="1932"/>
      <c r="JOR18" s="1932"/>
      <c r="JOS18" s="1932"/>
      <c r="JOT18" s="1932"/>
      <c r="JOU18" s="1932"/>
      <c r="JOV18" s="1932"/>
      <c r="JOW18" s="1932"/>
      <c r="JOX18" s="1932"/>
      <c r="JOY18" s="1932"/>
      <c r="JOZ18" s="1932"/>
      <c r="JPA18" s="1932"/>
      <c r="JPB18" s="1932"/>
      <c r="JPC18" s="1932"/>
      <c r="JPD18" s="1932"/>
      <c r="JPE18" s="1932"/>
      <c r="JPF18" s="1932"/>
      <c r="JPG18" s="1932"/>
      <c r="JPH18" s="1932"/>
      <c r="JPI18" s="1932"/>
      <c r="JPJ18" s="1932"/>
      <c r="JPK18" s="1932"/>
      <c r="JPL18" s="1932"/>
      <c r="JPM18" s="1932"/>
      <c r="JPN18" s="1932"/>
      <c r="JPO18" s="1932"/>
      <c r="JPP18" s="1932"/>
      <c r="JPQ18" s="1932"/>
      <c r="JPR18" s="1932"/>
      <c r="JPS18" s="1932"/>
      <c r="JPT18" s="1932"/>
      <c r="JPU18" s="1932"/>
      <c r="JPV18" s="1932"/>
      <c r="JPW18" s="1932"/>
      <c r="JPX18" s="1932"/>
      <c r="JPY18" s="1932"/>
      <c r="JPZ18" s="1932"/>
      <c r="JQA18" s="1932"/>
      <c r="JQB18" s="1932"/>
      <c r="JQC18" s="1932"/>
      <c r="JQD18" s="1932"/>
      <c r="JQE18" s="1932"/>
      <c r="JQF18" s="1932"/>
      <c r="JQG18" s="1932"/>
      <c r="JQH18" s="1932"/>
      <c r="JQI18" s="1932"/>
      <c r="JQJ18" s="1932"/>
      <c r="JQK18" s="1932"/>
      <c r="JQL18" s="1932"/>
      <c r="JQM18" s="1932"/>
      <c r="JQN18" s="1932"/>
      <c r="JQO18" s="1932"/>
      <c r="JQP18" s="1932"/>
      <c r="JQQ18" s="1932"/>
      <c r="JQR18" s="1932"/>
      <c r="JQS18" s="1932"/>
      <c r="JQT18" s="1932"/>
      <c r="JQU18" s="1932"/>
      <c r="JQV18" s="1932"/>
      <c r="JQW18" s="1932"/>
      <c r="JQX18" s="1932"/>
      <c r="JQY18" s="1932"/>
      <c r="JQZ18" s="1932"/>
      <c r="JRA18" s="1932"/>
      <c r="JRB18" s="1932"/>
      <c r="JRC18" s="1932"/>
      <c r="JRD18" s="1932"/>
      <c r="JRE18" s="1932"/>
      <c r="JRF18" s="1932"/>
      <c r="JRG18" s="1932"/>
      <c r="JRH18" s="1932"/>
      <c r="JRI18" s="1932"/>
      <c r="JRJ18" s="1932"/>
      <c r="JRK18" s="1932"/>
      <c r="JRL18" s="1932"/>
      <c r="JRM18" s="1932"/>
      <c r="JRN18" s="1932"/>
      <c r="JRO18" s="1932"/>
      <c r="JRP18" s="1932"/>
      <c r="JRQ18" s="1932"/>
      <c r="JRR18" s="1932"/>
      <c r="JRS18" s="1932"/>
      <c r="JRT18" s="1932"/>
      <c r="JRU18" s="1932"/>
      <c r="JRV18" s="1932"/>
      <c r="JRW18" s="1932"/>
      <c r="JRX18" s="1932"/>
      <c r="JRY18" s="1932"/>
      <c r="JRZ18" s="1932"/>
      <c r="JSA18" s="1932"/>
      <c r="JSB18" s="1932"/>
      <c r="JSC18" s="1932"/>
      <c r="JSD18" s="1932"/>
      <c r="JSE18" s="1932"/>
      <c r="JSF18" s="1932"/>
      <c r="JSG18" s="1932"/>
      <c r="JSH18" s="1932"/>
      <c r="JSI18" s="1932"/>
      <c r="JSJ18" s="1932"/>
      <c r="JSK18" s="1932"/>
      <c r="JSL18" s="1932"/>
      <c r="JSM18" s="1932"/>
      <c r="JSN18" s="1932"/>
      <c r="JSO18" s="1932"/>
      <c r="JSP18" s="1932"/>
      <c r="JSQ18" s="1932"/>
      <c r="JSR18" s="1932"/>
      <c r="JSS18" s="1932"/>
      <c r="JST18" s="1932"/>
      <c r="JSU18" s="1932"/>
      <c r="JSV18" s="1932"/>
      <c r="JSW18" s="1932"/>
      <c r="JSX18" s="1932"/>
      <c r="JSY18" s="1932"/>
      <c r="JSZ18" s="1932"/>
      <c r="JTA18" s="1932"/>
      <c r="JTB18" s="1932"/>
      <c r="JTC18" s="1932"/>
      <c r="JTD18" s="1932"/>
      <c r="JTE18" s="1932"/>
      <c r="JTF18" s="1932"/>
      <c r="JTG18" s="1932"/>
      <c r="JTH18" s="1932"/>
      <c r="JTI18" s="1932"/>
      <c r="JTJ18" s="1932"/>
      <c r="JTK18" s="1932"/>
      <c r="JTL18" s="1932"/>
      <c r="JTM18" s="1932"/>
      <c r="JTN18" s="1932"/>
      <c r="JTO18" s="1932"/>
      <c r="JTP18" s="1932"/>
      <c r="JTQ18" s="1932"/>
      <c r="JTR18" s="1932"/>
      <c r="JTS18" s="1932"/>
      <c r="JTT18" s="1932"/>
      <c r="JTU18" s="1932"/>
      <c r="JTV18" s="1932"/>
      <c r="JTW18" s="1932"/>
      <c r="JTX18" s="1932"/>
      <c r="JTY18" s="1932"/>
      <c r="JTZ18" s="1932"/>
      <c r="JUA18" s="1932"/>
      <c r="JUB18" s="1932"/>
      <c r="JUC18" s="1932"/>
      <c r="JUD18" s="1932"/>
      <c r="JUE18" s="1932"/>
      <c r="JUF18" s="1932"/>
      <c r="JUG18" s="1932"/>
      <c r="JUH18" s="1932"/>
      <c r="JUI18" s="1932"/>
      <c r="JUJ18" s="1932"/>
      <c r="JUK18" s="1932"/>
      <c r="JUL18" s="1932"/>
      <c r="JUM18" s="1932"/>
      <c r="JUN18" s="1932"/>
      <c r="JUO18" s="1932"/>
      <c r="JUP18" s="1932"/>
      <c r="JUQ18" s="1932"/>
      <c r="JUR18" s="1932"/>
      <c r="JUS18" s="1932"/>
      <c r="JUT18" s="1932"/>
      <c r="JUU18" s="1932"/>
      <c r="JUV18" s="1932"/>
      <c r="JUW18" s="1932"/>
      <c r="JUX18" s="1932"/>
      <c r="JUY18" s="1932"/>
      <c r="JUZ18" s="1932"/>
      <c r="JVA18" s="1932"/>
      <c r="JVB18" s="1932"/>
      <c r="JVC18" s="1932"/>
      <c r="JVD18" s="1932"/>
      <c r="JVE18" s="1932"/>
      <c r="JVF18" s="1932"/>
      <c r="JVG18" s="1932"/>
      <c r="JVH18" s="1932"/>
      <c r="JVI18" s="1932"/>
      <c r="JVJ18" s="1932"/>
      <c r="JVK18" s="1932"/>
      <c r="JVL18" s="1932"/>
      <c r="JVM18" s="1932"/>
      <c r="JVN18" s="1932"/>
      <c r="JVO18" s="1932"/>
      <c r="JVP18" s="1932"/>
      <c r="JVQ18" s="1932"/>
      <c r="JVR18" s="1932"/>
      <c r="JVS18" s="1932"/>
      <c r="JVT18" s="1932"/>
      <c r="JVU18" s="1932"/>
      <c r="JVV18" s="1932"/>
      <c r="JVW18" s="1932"/>
      <c r="JVX18" s="1932"/>
      <c r="JVY18" s="1932"/>
      <c r="JVZ18" s="1932"/>
      <c r="JWA18" s="1932"/>
      <c r="JWB18" s="1932"/>
      <c r="JWC18" s="1932"/>
      <c r="JWD18" s="1932"/>
      <c r="JWE18" s="1932"/>
      <c r="JWF18" s="1932"/>
      <c r="JWG18" s="1932"/>
      <c r="JWH18" s="1932"/>
      <c r="JWI18" s="1932"/>
      <c r="JWJ18" s="1932"/>
      <c r="JWK18" s="1932"/>
      <c r="JWL18" s="1932"/>
      <c r="JWM18" s="1932"/>
      <c r="JWN18" s="1932"/>
      <c r="JWO18" s="1932"/>
      <c r="JWP18" s="1932"/>
      <c r="JWQ18" s="1932"/>
      <c r="JWR18" s="1932"/>
      <c r="JWS18" s="1932"/>
      <c r="JWT18" s="1932"/>
      <c r="JWU18" s="1932"/>
      <c r="JWV18" s="1932"/>
      <c r="JWW18" s="1932"/>
      <c r="JWX18" s="1932"/>
      <c r="JWY18" s="1932"/>
      <c r="JWZ18" s="1932"/>
      <c r="JXA18" s="1932"/>
      <c r="JXB18" s="1932"/>
      <c r="JXC18" s="1932"/>
      <c r="JXD18" s="1932"/>
      <c r="JXE18" s="1932"/>
      <c r="JXF18" s="1932"/>
      <c r="JXG18" s="1932"/>
      <c r="JXH18" s="1932"/>
      <c r="JXI18" s="1932"/>
      <c r="JXJ18" s="1932"/>
      <c r="JXK18" s="1932"/>
      <c r="JXL18" s="1932"/>
      <c r="JXM18" s="1932"/>
      <c r="JXN18" s="1932"/>
      <c r="JXO18" s="1932"/>
      <c r="JXP18" s="1932"/>
      <c r="JXQ18" s="1932"/>
      <c r="JXR18" s="1932"/>
      <c r="JXS18" s="1932"/>
      <c r="JXT18" s="1932"/>
      <c r="JXU18" s="1932"/>
      <c r="JXV18" s="1932"/>
      <c r="JXW18" s="1932"/>
      <c r="JXX18" s="1932"/>
      <c r="JXY18" s="1932"/>
      <c r="JXZ18" s="1932"/>
      <c r="JYA18" s="1932"/>
      <c r="JYB18" s="1932"/>
      <c r="JYC18" s="1932"/>
      <c r="JYD18" s="1932"/>
      <c r="JYE18" s="1932"/>
      <c r="JYF18" s="1932"/>
      <c r="JYG18" s="1932"/>
      <c r="JYH18" s="1932"/>
      <c r="JYI18" s="1932"/>
      <c r="JYJ18" s="1932"/>
      <c r="JYK18" s="1932"/>
      <c r="JYL18" s="1932"/>
      <c r="JYM18" s="1932"/>
      <c r="JYN18" s="1932"/>
      <c r="JYO18" s="1932"/>
      <c r="JYP18" s="1932"/>
      <c r="JYQ18" s="1932"/>
      <c r="JYR18" s="1932"/>
      <c r="JYS18" s="1932"/>
      <c r="JYT18" s="1932"/>
      <c r="JYU18" s="1932"/>
      <c r="JYV18" s="1932"/>
      <c r="JYW18" s="1932"/>
      <c r="JYX18" s="1932"/>
      <c r="JYY18" s="1932"/>
      <c r="JYZ18" s="1932"/>
      <c r="JZA18" s="1932"/>
      <c r="JZB18" s="1932"/>
      <c r="JZC18" s="1932"/>
      <c r="JZD18" s="1932"/>
      <c r="JZE18" s="1932"/>
      <c r="JZF18" s="1932"/>
      <c r="JZG18" s="1932"/>
      <c r="JZH18" s="1932"/>
      <c r="JZI18" s="1932"/>
      <c r="JZJ18" s="1932"/>
      <c r="JZK18" s="1932"/>
      <c r="JZL18" s="1932"/>
      <c r="JZM18" s="1932"/>
      <c r="JZN18" s="1932"/>
      <c r="JZO18" s="1932"/>
      <c r="JZP18" s="1932"/>
      <c r="JZQ18" s="1932"/>
      <c r="JZR18" s="1932"/>
      <c r="JZS18" s="1932"/>
      <c r="JZT18" s="1932"/>
      <c r="JZU18" s="1932"/>
      <c r="JZV18" s="1932"/>
      <c r="JZW18" s="1932"/>
      <c r="JZX18" s="1932"/>
      <c r="JZY18" s="1932"/>
      <c r="JZZ18" s="1932"/>
      <c r="KAA18" s="1932"/>
      <c r="KAB18" s="1932"/>
      <c r="KAC18" s="1932"/>
      <c r="KAD18" s="1932"/>
      <c r="KAE18" s="1932"/>
      <c r="KAF18" s="1932"/>
      <c r="KAG18" s="1932"/>
      <c r="KAH18" s="1932"/>
      <c r="KAI18" s="1932"/>
      <c r="KAJ18" s="1932"/>
      <c r="KAK18" s="1932"/>
      <c r="KAL18" s="1932"/>
      <c r="KAM18" s="1932"/>
      <c r="KAN18" s="1932"/>
      <c r="KAO18" s="1932"/>
      <c r="KAP18" s="1932"/>
      <c r="KAQ18" s="1932"/>
      <c r="KAR18" s="1932"/>
      <c r="KAS18" s="1932"/>
      <c r="KAT18" s="1932"/>
      <c r="KAU18" s="1932"/>
      <c r="KAV18" s="1932"/>
      <c r="KAW18" s="1932"/>
      <c r="KAX18" s="1932"/>
      <c r="KAY18" s="1932"/>
      <c r="KAZ18" s="1932"/>
      <c r="KBA18" s="1932"/>
      <c r="KBB18" s="1932"/>
      <c r="KBC18" s="1932"/>
      <c r="KBD18" s="1932"/>
      <c r="KBE18" s="1932"/>
      <c r="KBF18" s="1932"/>
      <c r="KBG18" s="1932"/>
      <c r="KBH18" s="1932"/>
      <c r="KBI18" s="1932"/>
      <c r="KBJ18" s="1932"/>
      <c r="KBK18" s="1932"/>
      <c r="KBL18" s="1932"/>
      <c r="KBM18" s="1932"/>
      <c r="KBN18" s="1932"/>
      <c r="KBO18" s="1932"/>
      <c r="KBP18" s="1932"/>
      <c r="KBQ18" s="1932"/>
      <c r="KBR18" s="1932"/>
      <c r="KBS18" s="1932"/>
      <c r="KBT18" s="1932"/>
      <c r="KBU18" s="1932"/>
      <c r="KBV18" s="1932"/>
      <c r="KBW18" s="1932"/>
      <c r="KBX18" s="1932"/>
      <c r="KBY18" s="1932"/>
      <c r="KBZ18" s="1932"/>
      <c r="KCA18" s="1932"/>
      <c r="KCB18" s="1932"/>
      <c r="KCC18" s="1932"/>
      <c r="KCD18" s="1932"/>
      <c r="KCE18" s="1932"/>
      <c r="KCF18" s="1932"/>
      <c r="KCG18" s="1932"/>
      <c r="KCH18" s="1932"/>
      <c r="KCI18" s="1932"/>
      <c r="KCJ18" s="1932"/>
      <c r="KCK18" s="1932"/>
      <c r="KCL18" s="1932"/>
      <c r="KCM18" s="1932"/>
      <c r="KCN18" s="1932"/>
      <c r="KCO18" s="1932"/>
      <c r="KCP18" s="1932"/>
      <c r="KCQ18" s="1932"/>
      <c r="KCR18" s="1932"/>
      <c r="KCS18" s="1932"/>
      <c r="KCT18" s="1932"/>
      <c r="KCU18" s="1932"/>
      <c r="KCV18" s="1932"/>
      <c r="KCW18" s="1932"/>
      <c r="KCX18" s="1932"/>
      <c r="KCY18" s="1932"/>
      <c r="KCZ18" s="1932"/>
      <c r="KDA18" s="1932"/>
      <c r="KDB18" s="1932"/>
      <c r="KDC18" s="1932"/>
      <c r="KDD18" s="1932"/>
      <c r="KDE18" s="1932"/>
      <c r="KDF18" s="1932"/>
      <c r="KDG18" s="1932"/>
      <c r="KDH18" s="1932"/>
      <c r="KDI18" s="1932"/>
      <c r="KDJ18" s="1932"/>
      <c r="KDK18" s="1932"/>
      <c r="KDL18" s="1932"/>
      <c r="KDM18" s="1932"/>
      <c r="KDN18" s="1932"/>
      <c r="KDO18" s="1932"/>
      <c r="KDP18" s="1932"/>
      <c r="KDQ18" s="1932"/>
      <c r="KDR18" s="1932"/>
      <c r="KDS18" s="1932"/>
      <c r="KDT18" s="1932"/>
      <c r="KDU18" s="1932"/>
      <c r="KDV18" s="1932"/>
      <c r="KDW18" s="1932"/>
      <c r="KDX18" s="1932"/>
      <c r="KDY18" s="1932"/>
      <c r="KDZ18" s="1932"/>
      <c r="KEA18" s="1932"/>
      <c r="KEB18" s="1932"/>
      <c r="KEC18" s="1932"/>
      <c r="KED18" s="1932"/>
      <c r="KEE18" s="1932"/>
      <c r="KEF18" s="1932"/>
      <c r="KEG18" s="1932"/>
      <c r="KEH18" s="1932"/>
      <c r="KEI18" s="1932"/>
      <c r="KEJ18" s="1932"/>
      <c r="KEK18" s="1932"/>
      <c r="KEL18" s="1932"/>
      <c r="KEM18" s="1932"/>
      <c r="KEN18" s="1932"/>
      <c r="KEO18" s="1932"/>
      <c r="KEP18" s="1932"/>
      <c r="KEQ18" s="1932"/>
      <c r="KER18" s="1932"/>
      <c r="KES18" s="1932"/>
      <c r="KET18" s="1932"/>
      <c r="KEU18" s="1932"/>
      <c r="KEV18" s="1932"/>
      <c r="KEW18" s="1932"/>
      <c r="KEX18" s="1932"/>
      <c r="KEY18" s="1932"/>
      <c r="KEZ18" s="1932"/>
      <c r="KFA18" s="1932"/>
      <c r="KFB18" s="1932"/>
      <c r="KFC18" s="1932"/>
      <c r="KFD18" s="1932"/>
      <c r="KFE18" s="1932"/>
      <c r="KFF18" s="1932"/>
      <c r="KFG18" s="1932"/>
      <c r="KFH18" s="1932"/>
      <c r="KFI18" s="1932"/>
      <c r="KFJ18" s="1932"/>
      <c r="KFK18" s="1932"/>
      <c r="KFL18" s="1932"/>
      <c r="KFM18" s="1932"/>
      <c r="KFN18" s="1932"/>
      <c r="KFO18" s="1932"/>
      <c r="KFP18" s="1932"/>
      <c r="KFQ18" s="1932"/>
      <c r="KFR18" s="1932"/>
      <c r="KFS18" s="1932"/>
      <c r="KFT18" s="1932"/>
      <c r="KFU18" s="1932"/>
      <c r="KFV18" s="1932"/>
      <c r="KFW18" s="1932"/>
      <c r="KFX18" s="1932"/>
      <c r="KFY18" s="1932"/>
      <c r="KFZ18" s="1932"/>
      <c r="KGA18" s="1932"/>
      <c r="KGB18" s="1932"/>
      <c r="KGC18" s="1932"/>
      <c r="KGD18" s="1932"/>
      <c r="KGE18" s="1932"/>
      <c r="KGF18" s="1932"/>
      <c r="KGG18" s="1932"/>
      <c r="KGH18" s="1932"/>
      <c r="KGI18" s="1932"/>
      <c r="KGJ18" s="1932"/>
      <c r="KGK18" s="1932"/>
      <c r="KGL18" s="1932"/>
      <c r="KGM18" s="1932"/>
      <c r="KGN18" s="1932"/>
      <c r="KGO18" s="1932"/>
      <c r="KGP18" s="1932"/>
      <c r="KGQ18" s="1932"/>
      <c r="KGR18" s="1932"/>
      <c r="KGS18" s="1932"/>
      <c r="KGT18" s="1932"/>
      <c r="KGU18" s="1932"/>
      <c r="KGV18" s="1932"/>
      <c r="KGW18" s="1932"/>
      <c r="KGX18" s="1932"/>
      <c r="KGY18" s="1932"/>
      <c r="KGZ18" s="1932"/>
      <c r="KHA18" s="1932"/>
      <c r="KHB18" s="1932"/>
      <c r="KHC18" s="1932"/>
      <c r="KHD18" s="1932"/>
      <c r="KHE18" s="1932"/>
      <c r="KHF18" s="1932"/>
      <c r="KHG18" s="1932"/>
      <c r="KHH18" s="1932"/>
      <c r="KHI18" s="1932"/>
      <c r="KHJ18" s="1932"/>
      <c r="KHK18" s="1932"/>
      <c r="KHL18" s="1932"/>
      <c r="KHM18" s="1932"/>
      <c r="KHN18" s="1932"/>
      <c r="KHO18" s="1932"/>
      <c r="KHP18" s="1932"/>
      <c r="KHQ18" s="1932"/>
      <c r="KHR18" s="1932"/>
      <c r="KHS18" s="1932"/>
      <c r="KHT18" s="1932"/>
      <c r="KHU18" s="1932"/>
      <c r="KHV18" s="1932"/>
      <c r="KHW18" s="1932"/>
      <c r="KHX18" s="1932"/>
      <c r="KHY18" s="1932"/>
      <c r="KHZ18" s="1932"/>
      <c r="KIA18" s="1932"/>
      <c r="KIB18" s="1932"/>
      <c r="KIC18" s="1932"/>
      <c r="KID18" s="1932"/>
      <c r="KIE18" s="1932"/>
      <c r="KIF18" s="1932"/>
      <c r="KIG18" s="1932"/>
      <c r="KIH18" s="1932"/>
      <c r="KII18" s="1932"/>
      <c r="KIJ18" s="1932"/>
      <c r="KIK18" s="1932"/>
      <c r="KIL18" s="1932"/>
      <c r="KIM18" s="1932"/>
      <c r="KIN18" s="1932"/>
      <c r="KIO18" s="1932"/>
      <c r="KIP18" s="1932"/>
      <c r="KIQ18" s="1932"/>
      <c r="KIR18" s="1932"/>
      <c r="KIS18" s="1932"/>
      <c r="KIT18" s="1932"/>
      <c r="KIU18" s="1932"/>
      <c r="KIV18" s="1932"/>
      <c r="KIW18" s="1932"/>
      <c r="KIX18" s="1932"/>
      <c r="KIY18" s="1932"/>
      <c r="KIZ18" s="1932"/>
      <c r="KJA18" s="1932"/>
      <c r="KJB18" s="1932"/>
      <c r="KJC18" s="1932"/>
      <c r="KJD18" s="1932"/>
      <c r="KJE18" s="1932"/>
      <c r="KJF18" s="1932"/>
      <c r="KJG18" s="1932"/>
      <c r="KJH18" s="1932"/>
      <c r="KJI18" s="1932"/>
      <c r="KJJ18" s="1932"/>
      <c r="KJK18" s="1932"/>
      <c r="KJL18" s="1932"/>
      <c r="KJM18" s="1932"/>
      <c r="KJN18" s="1932"/>
      <c r="KJO18" s="1932"/>
      <c r="KJP18" s="1932"/>
      <c r="KJQ18" s="1932"/>
      <c r="KJR18" s="1932"/>
      <c r="KJS18" s="1932"/>
      <c r="KJT18" s="1932"/>
      <c r="KJU18" s="1932"/>
      <c r="KJV18" s="1932"/>
      <c r="KJW18" s="1932"/>
      <c r="KJX18" s="1932"/>
      <c r="KJY18" s="1932"/>
      <c r="KJZ18" s="1932"/>
      <c r="KKA18" s="1932"/>
      <c r="KKB18" s="1932"/>
      <c r="KKC18" s="1932"/>
      <c r="KKD18" s="1932"/>
      <c r="KKE18" s="1932"/>
      <c r="KKF18" s="1932"/>
      <c r="KKG18" s="1932"/>
      <c r="KKH18" s="1932"/>
      <c r="KKI18" s="1932"/>
      <c r="KKJ18" s="1932"/>
      <c r="KKK18" s="1932"/>
      <c r="KKL18" s="1932"/>
      <c r="KKM18" s="1932"/>
      <c r="KKN18" s="1932"/>
      <c r="KKO18" s="1932"/>
      <c r="KKP18" s="1932"/>
      <c r="KKQ18" s="1932"/>
      <c r="KKR18" s="1932"/>
      <c r="KKS18" s="1932"/>
      <c r="KKT18" s="1932"/>
      <c r="KKU18" s="1932"/>
      <c r="KKV18" s="1932"/>
      <c r="KKW18" s="1932"/>
      <c r="KKX18" s="1932"/>
      <c r="KKY18" s="1932"/>
      <c r="KKZ18" s="1932"/>
      <c r="KLA18" s="1932"/>
      <c r="KLB18" s="1932"/>
      <c r="KLC18" s="1932"/>
      <c r="KLD18" s="1932"/>
      <c r="KLE18" s="1932"/>
      <c r="KLF18" s="1932"/>
      <c r="KLG18" s="1932"/>
      <c r="KLH18" s="1932"/>
      <c r="KLI18" s="1932"/>
      <c r="KLJ18" s="1932"/>
      <c r="KLK18" s="1932"/>
      <c r="KLL18" s="1932"/>
      <c r="KLM18" s="1932"/>
      <c r="KLN18" s="1932"/>
      <c r="KLO18" s="1932"/>
      <c r="KLP18" s="1932"/>
      <c r="KLQ18" s="1932"/>
      <c r="KLR18" s="1932"/>
      <c r="KLS18" s="1932"/>
      <c r="KLT18" s="1932"/>
      <c r="KLU18" s="1932"/>
      <c r="KLV18" s="1932"/>
      <c r="KLW18" s="1932"/>
      <c r="KLX18" s="1932"/>
      <c r="KLY18" s="1932"/>
      <c r="KLZ18" s="1932"/>
      <c r="KMA18" s="1932"/>
      <c r="KMB18" s="1932"/>
      <c r="KMC18" s="1932"/>
      <c r="KMD18" s="1932"/>
      <c r="KME18" s="1932"/>
      <c r="KMF18" s="1932"/>
      <c r="KMG18" s="1932"/>
      <c r="KMH18" s="1932"/>
      <c r="KMI18" s="1932"/>
      <c r="KMJ18" s="1932"/>
      <c r="KMK18" s="1932"/>
      <c r="KML18" s="1932"/>
      <c r="KMM18" s="1932"/>
      <c r="KMN18" s="1932"/>
      <c r="KMO18" s="1932"/>
      <c r="KMP18" s="1932"/>
      <c r="KMQ18" s="1932"/>
      <c r="KMR18" s="1932"/>
      <c r="KMS18" s="1932"/>
      <c r="KMT18" s="1932"/>
      <c r="KMU18" s="1932"/>
      <c r="KMV18" s="1932"/>
      <c r="KMW18" s="1932"/>
      <c r="KMX18" s="1932"/>
      <c r="KMY18" s="1932"/>
      <c r="KMZ18" s="1932"/>
      <c r="KNA18" s="1932"/>
      <c r="KNB18" s="1932"/>
      <c r="KNC18" s="1932"/>
      <c r="KND18" s="1932"/>
      <c r="KNE18" s="1932"/>
      <c r="KNF18" s="1932"/>
      <c r="KNG18" s="1932"/>
      <c r="KNH18" s="1932"/>
      <c r="KNI18" s="1932"/>
      <c r="KNJ18" s="1932"/>
      <c r="KNK18" s="1932"/>
      <c r="KNL18" s="1932"/>
      <c r="KNM18" s="1932"/>
      <c r="KNN18" s="1932"/>
      <c r="KNO18" s="1932"/>
      <c r="KNP18" s="1932"/>
      <c r="KNQ18" s="1932"/>
      <c r="KNR18" s="1932"/>
      <c r="KNS18" s="1932"/>
      <c r="KNT18" s="1932"/>
      <c r="KNU18" s="1932"/>
      <c r="KNV18" s="1932"/>
      <c r="KNW18" s="1932"/>
      <c r="KNX18" s="1932"/>
      <c r="KNY18" s="1932"/>
      <c r="KNZ18" s="1932"/>
      <c r="KOA18" s="1932"/>
      <c r="KOB18" s="1932"/>
      <c r="KOC18" s="1932"/>
      <c r="KOD18" s="1932"/>
      <c r="KOE18" s="1932"/>
      <c r="KOF18" s="1932"/>
      <c r="KOG18" s="1932"/>
      <c r="KOH18" s="1932"/>
      <c r="KOI18" s="1932"/>
      <c r="KOJ18" s="1932"/>
      <c r="KOK18" s="1932"/>
      <c r="KOL18" s="1932"/>
      <c r="KOM18" s="1932"/>
      <c r="KON18" s="1932"/>
      <c r="KOO18" s="1932"/>
      <c r="KOP18" s="1932"/>
      <c r="KOQ18" s="1932"/>
      <c r="KOR18" s="1932"/>
      <c r="KOS18" s="1932"/>
      <c r="KOT18" s="1932"/>
      <c r="KOU18" s="1932"/>
      <c r="KOV18" s="1932"/>
      <c r="KOW18" s="1932"/>
      <c r="KOX18" s="1932"/>
      <c r="KOY18" s="1932"/>
      <c r="KOZ18" s="1932"/>
      <c r="KPA18" s="1932"/>
      <c r="KPB18" s="1932"/>
      <c r="KPC18" s="1932"/>
      <c r="KPD18" s="1932"/>
      <c r="KPE18" s="1932"/>
      <c r="KPF18" s="1932"/>
      <c r="KPG18" s="1932"/>
      <c r="KPH18" s="1932"/>
      <c r="KPI18" s="1932"/>
      <c r="KPJ18" s="1932"/>
      <c r="KPK18" s="1932"/>
      <c r="KPL18" s="1932"/>
      <c r="KPM18" s="1932"/>
      <c r="KPN18" s="1932"/>
      <c r="KPO18" s="1932"/>
      <c r="KPP18" s="1932"/>
      <c r="KPQ18" s="1932"/>
      <c r="KPR18" s="1932"/>
      <c r="KPS18" s="1932"/>
      <c r="KPT18" s="1932"/>
      <c r="KPU18" s="1932"/>
      <c r="KPV18" s="1932"/>
      <c r="KPW18" s="1932"/>
      <c r="KPX18" s="1932"/>
      <c r="KPY18" s="1932"/>
      <c r="KPZ18" s="1932"/>
      <c r="KQA18" s="1932"/>
      <c r="KQB18" s="1932"/>
      <c r="KQC18" s="1932"/>
      <c r="KQD18" s="1932"/>
      <c r="KQE18" s="1932"/>
      <c r="KQF18" s="1932"/>
      <c r="KQG18" s="1932"/>
      <c r="KQH18" s="1932"/>
      <c r="KQI18" s="1932"/>
      <c r="KQJ18" s="1932"/>
      <c r="KQK18" s="1932"/>
      <c r="KQL18" s="1932"/>
      <c r="KQM18" s="1932"/>
      <c r="KQN18" s="1932"/>
      <c r="KQO18" s="1932"/>
      <c r="KQP18" s="1932"/>
      <c r="KQQ18" s="1932"/>
      <c r="KQR18" s="1932"/>
      <c r="KQS18" s="1932"/>
      <c r="KQT18" s="1932"/>
      <c r="KQU18" s="1932"/>
      <c r="KQV18" s="1932"/>
      <c r="KQW18" s="1932"/>
      <c r="KQX18" s="1932"/>
      <c r="KQY18" s="1932"/>
      <c r="KQZ18" s="1932"/>
      <c r="KRA18" s="1932"/>
      <c r="KRB18" s="1932"/>
      <c r="KRC18" s="1932"/>
      <c r="KRD18" s="1932"/>
      <c r="KRE18" s="1932"/>
      <c r="KRF18" s="1932"/>
      <c r="KRG18" s="1932"/>
      <c r="KRH18" s="1932"/>
      <c r="KRI18" s="1932"/>
      <c r="KRJ18" s="1932"/>
      <c r="KRK18" s="1932"/>
      <c r="KRL18" s="1932"/>
      <c r="KRM18" s="1932"/>
      <c r="KRN18" s="1932"/>
      <c r="KRO18" s="1932"/>
      <c r="KRP18" s="1932"/>
      <c r="KRQ18" s="1932"/>
      <c r="KRR18" s="1932"/>
      <c r="KRS18" s="1932"/>
      <c r="KRT18" s="1932"/>
      <c r="KRU18" s="1932"/>
      <c r="KRV18" s="1932"/>
      <c r="KRW18" s="1932"/>
      <c r="KRX18" s="1932"/>
      <c r="KRY18" s="1932"/>
      <c r="KRZ18" s="1932"/>
      <c r="KSA18" s="1932"/>
      <c r="KSB18" s="1932"/>
      <c r="KSC18" s="1932"/>
      <c r="KSD18" s="1932"/>
      <c r="KSE18" s="1932"/>
      <c r="KSF18" s="1932"/>
      <c r="KSG18" s="1932"/>
      <c r="KSH18" s="1932"/>
      <c r="KSI18" s="1932"/>
      <c r="KSJ18" s="1932"/>
      <c r="KSK18" s="1932"/>
      <c r="KSL18" s="1932"/>
      <c r="KSM18" s="1932"/>
      <c r="KSN18" s="1932"/>
      <c r="KSO18" s="1932"/>
      <c r="KSP18" s="1932"/>
      <c r="KSQ18" s="1932"/>
      <c r="KSR18" s="1932"/>
      <c r="KSS18" s="1932"/>
      <c r="KST18" s="1932"/>
      <c r="KSU18" s="1932"/>
      <c r="KSV18" s="1932"/>
      <c r="KSW18" s="1932"/>
      <c r="KSX18" s="1932"/>
      <c r="KSY18" s="1932"/>
      <c r="KSZ18" s="1932"/>
      <c r="KTA18" s="1932"/>
      <c r="KTB18" s="1932"/>
      <c r="KTC18" s="1932"/>
      <c r="KTD18" s="1932"/>
      <c r="KTE18" s="1932"/>
      <c r="KTF18" s="1932"/>
      <c r="KTG18" s="1932"/>
      <c r="KTH18" s="1932"/>
      <c r="KTI18" s="1932"/>
      <c r="KTJ18" s="1932"/>
      <c r="KTK18" s="1932"/>
      <c r="KTL18" s="1932"/>
      <c r="KTM18" s="1932"/>
      <c r="KTN18" s="1932"/>
      <c r="KTO18" s="1932"/>
      <c r="KTP18" s="1932"/>
      <c r="KTQ18" s="1932"/>
      <c r="KTR18" s="1932"/>
      <c r="KTS18" s="1932"/>
      <c r="KTT18" s="1932"/>
      <c r="KTU18" s="1932"/>
      <c r="KTV18" s="1932"/>
      <c r="KTW18" s="1932"/>
      <c r="KTX18" s="1932"/>
      <c r="KTY18" s="1932"/>
      <c r="KTZ18" s="1932"/>
      <c r="KUA18" s="1932"/>
      <c r="KUB18" s="1932"/>
      <c r="KUC18" s="1932"/>
      <c r="KUD18" s="1932"/>
      <c r="KUE18" s="1932"/>
      <c r="KUF18" s="1932"/>
      <c r="KUG18" s="1932"/>
      <c r="KUH18" s="1932"/>
      <c r="KUI18" s="1932"/>
      <c r="KUJ18" s="1932"/>
      <c r="KUK18" s="1932"/>
      <c r="KUL18" s="1932"/>
      <c r="KUM18" s="1932"/>
      <c r="KUN18" s="1932"/>
      <c r="KUO18" s="1932"/>
      <c r="KUP18" s="1932"/>
      <c r="KUQ18" s="1932"/>
      <c r="KUR18" s="1932"/>
      <c r="KUS18" s="1932"/>
      <c r="KUT18" s="1932"/>
      <c r="KUU18" s="1932"/>
      <c r="KUV18" s="1932"/>
      <c r="KUW18" s="1932"/>
      <c r="KUX18" s="1932"/>
      <c r="KUY18" s="1932"/>
      <c r="KUZ18" s="1932"/>
      <c r="KVA18" s="1932"/>
      <c r="KVB18" s="1932"/>
      <c r="KVC18" s="1932"/>
      <c r="KVD18" s="1932"/>
      <c r="KVE18" s="1932"/>
      <c r="KVF18" s="1932"/>
      <c r="KVG18" s="1932"/>
      <c r="KVH18" s="1932"/>
      <c r="KVI18" s="1932"/>
      <c r="KVJ18" s="1932"/>
      <c r="KVK18" s="1932"/>
      <c r="KVL18" s="1932"/>
      <c r="KVM18" s="1932"/>
      <c r="KVN18" s="1932"/>
      <c r="KVO18" s="1932"/>
      <c r="KVP18" s="1932"/>
      <c r="KVQ18" s="1932"/>
      <c r="KVR18" s="1932"/>
      <c r="KVS18" s="1932"/>
      <c r="KVT18" s="1932"/>
      <c r="KVU18" s="1932"/>
      <c r="KVV18" s="1932"/>
      <c r="KVW18" s="1932"/>
      <c r="KVX18" s="1932"/>
      <c r="KVY18" s="1932"/>
      <c r="KVZ18" s="1932"/>
      <c r="KWA18" s="1932"/>
      <c r="KWB18" s="1932"/>
      <c r="KWC18" s="1932"/>
      <c r="KWD18" s="1932"/>
      <c r="KWE18" s="1932"/>
      <c r="KWF18" s="1932"/>
      <c r="KWG18" s="1932"/>
      <c r="KWH18" s="1932"/>
      <c r="KWI18" s="1932"/>
      <c r="KWJ18" s="1932"/>
      <c r="KWK18" s="1932"/>
      <c r="KWL18" s="1932"/>
      <c r="KWM18" s="1932"/>
      <c r="KWN18" s="1932"/>
      <c r="KWO18" s="1932"/>
      <c r="KWP18" s="1932"/>
      <c r="KWQ18" s="1932"/>
      <c r="KWR18" s="1932"/>
      <c r="KWS18" s="1932"/>
      <c r="KWT18" s="1932"/>
      <c r="KWU18" s="1932"/>
      <c r="KWV18" s="1932"/>
      <c r="KWW18" s="1932"/>
      <c r="KWX18" s="1932"/>
      <c r="KWY18" s="1932"/>
      <c r="KWZ18" s="1932"/>
      <c r="KXA18" s="1932"/>
      <c r="KXB18" s="1932"/>
      <c r="KXC18" s="1932"/>
      <c r="KXD18" s="1932"/>
      <c r="KXE18" s="1932"/>
      <c r="KXF18" s="1932"/>
      <c r="KXG18" s="1932"/>
      <c r="KXH18" s="1932"/>
      <c r="KXI18" s="1932"/>
      <c r="KXJ18" s="1932"/>
      <c r="KXK18" s="1932"/>
      <c r="KXL18" s="1932"/>
      <c r="KXM18" s="1932"/>
      <c r="KXN18" s="1932"/>
      <c r="KXO18" s="1932"/>
      <c r="KXP18" s="1932"/>
      <c r="KXQ18" s="1932"/>
      <c r="KXR18" s="1932"/>
      <c r="KXS18" s="1932"/>
      <c r="KXT18" s="1932"/>
      <c r="KXU18" s="1932"/>
      <c r="KXV18" s="1932"/>
      <c r="KXW18" s="1932"/>
      <c r="KXX18" s="1932"/>
      <c r="KXY18" s="1932"/>
      <c r="KXZ18" s="1932"/>
      <c r="KYA18" s="1932"/>
      <c r="KYB18" s="1932"/>
      <c r="KYC18" s="1932"/>
      <c r="KYD18" s="1932"/>
      <c r="KYE18" s="1932"/>
      <c r="KYF18" s="1932"/>
      <c r="KYG18" s="1932"/>
      <c r="KYH18" s="1932"/>
      <c r="KYI18" s="1932"/>
      <c r="KYJ18" s="1932"/>
      <c r="KYK18" s="1932"/>
      <c r="KYL18" s="1932"/>
      <c r="KYM18" s="1932"/>
      <c r="KYN18" s="1932"/>
      <c r="KYO18" s="1932"/>
      <c r="KYP18" s="1932"/>
      <c r="KYQ18" s="1932"/>
      <c r="KYR18" s="1932"/>
      <c r="KYS18" s="1932"/>
      <c r="KYT18" s="1932"/>
      <c r="KYU18" s="1932"/>
      <c r="KYV18" s="1932"/>
      <c r="KYW18" s="1932"/>
      <c r="KYX18" s="1932"/>
      <c r="KYY18" s="1932"/>
      <c r="KYZ18" s="1932"/>
      <c r="KZA18" s="1932"/>
      <c r="KZB18" s="1932"/>
      <c r="KZC18" s="1932"/>
      <c r="KZD18" s="1932"/>
      <c r="KZE18" s="1932"/>
      <c r="KZF18" s="1932"/>
      <c r="KZG18" s="1932"/>
      <c r="KZH18" s="1932"/>
      <c r="KZI18" s="1932"/>
      <c r="KZJ18" s="1932"/>
      <c r="KZK18" s="1932"/>
      <c r="KZL18" s="1932"/>
      <c r="KZM18" s="1932"/>
      <c r="KZN18" s="1932"/>
      <c r="KZO18" s="1932"/>
      <c r="KZP18" s="1932"/>
      <c r="KZQ18" s="1932"/>
      <c r="KZR18" s="1932"/>
      <c r="KZS18" s="1932"/>
      <c r="KZT18" s="1932"/>
      <c r="KZU18" s="1932"/>
      <c r="KZV18" s="1932"/>
      <c r="KZW18" s="1932"/>
      <c r="KZX18" s="1932"/>
      <c r="KZY18" s="1932"/>
      <c r="KZZ18" s="1932"/>
      <c r="LAA18" s="1932"/>
      <c r="LAB18" s="1932"/>
      <c r="LAC18" s="1932"/>
      <c r="LAD18" s="1932"/>
      <c r="LAE18" s="1932"/>
      <c r="LAF18" s="1932"/>
      <c r="LAG18" s="1932"/>
      <c r="LAH18" s="1932"/>
      <c r="LAI18" s="1932"/>
      <c r="LAJ18" s="1932"/>
      <c r="LAK18" s="1932"/>
      <c r="LAL18" s="1932"/>
      <c r="LAM18" s="1932"/>
      <c r="LAN18" s="1932"/>
      <c r="LAO18" s="1932"/>
      <c r="LAP18" s="1932"/>
      <c r="LAQ18" s="1932"/>
      <c r="LAR18" s="1932"/>
      <c r="LAS18" s="1932"/>
      <c r="LAT18" s="1932"/>
      <c r="LAU18" s="1932"/>
      <c r="LAV18" s="1932"/>
      <c r="LAW18" s="1932"/>
      <c r="LAX18" s="1932"/>
      <c r="LAY18" s="1932"/>
      <c r="LAZ18" s="1932"/>
      <c r="LBA18" s="1932"/>
      <c r="LBB18" s="1932"/>
      <c r="LBC18" s="1932"/>
      <c r="LBD18" s="1932"/>
      <c r="LBE18" s="1932"/>
      <c r="LBF18" s="1932"/>
      <c r="LBG18" s="1932"/>
      <c r="LBH18" s="1932"/>
      <c r="LBI18" s="1932"/>
      <c r="LBJ18" s="1932"/>
      <c r="LBK18" s="1932"/>
      <c r="LBL18" s="1932"/>
      <c r="LBM18" s="1932"/>
      <c r="LBN18" s="1932"/>
      <c r="LBO18" s="1932"/>
      <c r="LBP18" s="1932"/>
      <c r="LBQ18" s="1932"/>
      <c r="LBR18" s="1932"/>
      <c r="LBS18" s="1932"/>
      <c r="LBT18" s="1932"/>
      <c r="LBU18" s="1932"/>
      <c r="LBV18" s="1932"/>
      <c r="LBW18" s="1932"/>
      <c r="LBX18" s="1932"/>
      <c r="LBY18" s="1932"/>
      <c r="LBZ18" s="1932"/>
      <c r="LCA18" s="1932"/>
      <c r="LCB18" s="1932"/>
      <c r="LCC18" s="1932"/>
      <c r="LCD18" s="1932"/>
      <c r="LCE18" s="1932"/>
      <c r="LCF18" s="1932"/>
      <c r="LCG18" s="1932"/>
      <c r="LCH18" s="1932"/>
      <c r="LCI18" s="1932"/>
      <c r="LCJ18" s="1932"/>
      <c r="LCK18" s="1932"/>
      <c r="LCL18" s="1932"/>
      <c r="LCM18" s="1932"/>
      <c r="LCN18" s="1932"/>
      <c r="LCO18" s="1932"/>
      <c r="LCP18" s="1932"/>
      <c r="LCQ18" s="1932"/>
      <c r="LCR18" s="1932"/>
      <c r="LCS18" s="1932"/>
      <c r="LCT18" s="1932"/>
      <c r="LCU18" s="1932"/>
      <c r="LCV18" s="1932"/>
      <c r="LCW18" s="1932"/>
      <c r="LCX18" s="1932"/>
      <c r="LCY18" s="1932"/>
      <c r="LCZ18" s="1932"/>
      <c r="LDA18" s="1932"/>
      <c r="LDB18" s="1932"/>
      <c r="LDC18" s="1932"/>
      <c r="LDD18" s="1932"/>
      <c r="LDE18" s="1932"/>
      <c r="LDF18" s="1932"/>
      <c r="LDG18" s="1932"/>
      <c r="LDH18" s="1932"/>
      <c r="LDI18" s="1932"/>
      <c r="LDJ18" s="1932"/>
      <c r="LDK18" s="1932"/>
      <c r="LDL18" s="1932"/>
      <c r="LDM18" s="1932"/>
      <c r="LDN18" s="1932"/>
      <c r="LDO18" s="1932"/>
      <c r="LDP18" s="1932"/>
      <c r="LDQ18" s="1932"/>
      <c r="LDR18" s="1932"/>
      <c r="LDS18" s="1932"/>
      <c r="LDT18" s="1932"/>
      <c r="LDU18" s="1932"/>
      <c r="LDV18" s="1932"/>
      <c r="LDW18" s="1932"/>
      <c r="LDX18" s="1932"/>
      <c r="LDY18" s="1932"/>
      <c r="LDZ18" s="1932"/>
      <c r="LEA18" s="1932"/>
      <c r="LEB18" s="1932"/>
      <c r="LEC18" s="1932"/>
      <c r="LED18" s="1932"/>
      <c r="LEE18" s="1932"/>
      <c r="LEF18" s="1932"/>
      <c r="LEG18" s="1932"/>
      <c r="LEH18" s="1932"/>
      <c r="LEI18" s="1932"/>
      <c r="LEJ18" s="1932"/>
      <c r="LEK18" s="1932"/>
      <c r="LEL18" s="1932"/>
      <c r="LEM18" s="1932"/>
      <c r="LEN18" s="1932"/>
      <c r="LEO18" s="1932"/>
      <c r="LEP18" s="1932"/>
      <c r="LEQ18" s="1932"/>
      <c r="LER18" s="1932"/>
      <c r="LES18" s="1932"/>
      <c r="LET18" s="1932"/>
      <c r="LEU18" s="1932"/>
      <c r="LEV18" s="1932"/>
      <c r="LEW18" s="1932"/>
      <c r="LEX18" s="1932"/>
      <c r="LEY18" s="1932"/>
      <c r="LEZ18" s="1932"/>
      <c r="LFA18" s="1932"/>
      <c r="LFB18" s="1932"/>
      <c r="LFC18" s="1932"/>
      <c r="LFD18" s="1932"/>
      <c r="LFE18" s="1932"/>
      <c r="LFF18" s="1932"/>
      <c r="LFG18" s="1932"/>
      <c r="LFH18" s="1932"/>
      <c r="LFI18" s="1932"/>
      <c r="LFJ18" s="1932"/>
      <c r="LFK18" s="1932"/>
      <c r="LFL18" s="1932"/>
      <c r="LFM18" s="1932"/>
      <c r="LFN18" s="1932"/>
      <c r="LFO18" s="1932"/>
      <c r="LFP18" s="1932"/>
      <c r="LFQ18" s="1932"/>
      <c r="LFR18" s="1932"/>
      <c r="LFS18" s="1932"/>
      <c r="LFT18" s="1932"/>
      <c r="LFU18" s="1932"/>
      <c r="LFV18" s="1932"/>
      <c r="LFW18" s="1932"/>
      <c r="LFX18" s="1932"/>
      <c r="LFY18" s="1932"/>
      <c r="LFZ18" s="1932"/>
      <c r="LGA18" s="1932"/>
      <c r="LGB18" s="1932"/>
      <c r="LGC18" s="1932"/>
      <c r="LGD18" s="1932"/>
      <c r="LGE18" s="1932"/>
      <c r="LGF18" s="1932"/>
      <c r="LGG18" s="1932"/>
      <c r="LGH18" s="1932"/>
      <c r="LGI18" s="1932"/>
      <c r="LGJ18" s="1932"/>
      <c r="LGK18" s="1932"/>
      <c r="LGL18" s="1932"/>
      <c r="LGM18" s="1932"/>
      <c r="LGN18" s="1932"/>
      <c r="LGO18" s="1932"/>
      <c r="LGP18" s="1932"/>
      <c r="LGQ18" s="1932"/>
      <c r="LGR18" s="1932"/>
      <c r="LGS18" s="1932"/>
      <c r="LGT18" s="1932"/>
      <c r="LGU18" s="1932"/>
      <c r="LGV18" s="1932"/>
      <c r="LGW18" s="1932"/>
      <c r="LGX18" s="1932"/>
      <c r="LGY18" s="1932"/>
      <c r="LGZ18" s="1932"/>
      <c r="LHA18" s="1932"/>
      <c r="LHB18" s="1932"/>
      <c r="LHC18" s="1932"/>
      <c r="LHD18" s="1932"/>
      <c r="LHE18" s="1932"/>
      <c r="LHF18" s="1932"/>
      <c r="LHG18" s="1932"/>
      <c r="LHH18" s="1932"/>
      <c r="LHI18" s="1932"/>
      <c r="LHJ18" s="1932"/>
      <c r="LHK18" s="1932"/>
      <c r="LHL18" s="1932"/>
      <c r="LHM18" s="1932"/>
      <c r="LHN18" s="1932"/>
      <c r="LHO18" s="1932"/>
      <c r="LHP18" s="1932"/>
      <c r="LHQ18" s="1932"/>
      <c r="LHR18" s="1932"/>
      <c r="LHS18" s="1932"/>
      <c r="LHT18" s="1932"/>
      <c r="LHU18" s="1932"/>
      <c r="LHV18" s="1932"/>
      <c r="LHW18" s="1932"/>
      <c r="LHX18" s="1932"/>
      <c r="LHY18" s="1932"/>
      <c r="LHZ18" s="1932"/>
      <c r="LIA18" s="1932"/>
      <c r="LIB18" s="1932"/>
      <c r="LIC18" s="1932"/>
      <c r="LID18" s="1932"/>
      <c r="LIE18" s="1932"/>
      <c r="LIF18" s="1932"/>
      <c r="LIG18" s="1932"/>
      <c r="LIH18" s="1932"/>
      <c r="LII18" s="1932"/>
      <c r="LIJ18" s="1932"/>
      <c r="LIK18" s="1932"/>
      <c r="LIL18" s="1932"/>
      <c r="LIM18" s="1932"/>
      <c r="LIN18" s="1932"/>
      <c r="LIO18" s="1932"/>
      <c r="LIP18" s="1932"/>
      <c r="LIQ18" s="1932"/>
      <c r="LIR18" s="1932"/>
      <c r="LIS18" s="1932"/>
      <c r="LIT18" s="1932"/>
      <c r="LIU18" s="1932"/>
      <c r="LIV18" s="1932"/>
      <c r="LIW18" s="1932"/>
      <c r="LIX18" s="1932"/>
      <c r="LIY18" s="1932"/>
      <c r="LIZ18" s="1932"/>
      <c r="LJA18" s="1932"/>
      <c r="LJB18" s="1932"/>
      <c r="LJC18" s="1932"/>
      <c r="LJD18" s="1932"/>
      <c r="LJE18" s="1932"/>
      <c r="LJF18" s="1932"/>
      <c r="LJG18" s="1932"/>
      <c r="LJH18" s="1932"/>
      <c r="LJI18" s="1932"/>
      <c r="LJJ18" s="1932"/>
      <c r="LJK18" s="1932"/>
      <c r="LJL18" s="1932"/>
      <c r="LJM18" s="1932"/>
      <c r="LJN18" s="1932"/>
      <c r="LJO18" s="1932"/>
      <c r="LJP18" s="1932"/>
      <c r="LJQ18" s="1932"/>
      <c r="LJR18" s="1932"/>
      <c r="LJS18" s="1932"/>
      <c r="LJT18" s="1932"/>
      <c r="LJU18" s="1932"/>
      <c r="LJV18" s="1932"/>
      <c r="LJW18" s="1932"/>
      <c r="LJX18" s="1932"/>
      <c r="LJY18" s="1932"/>
      <c r="LJZ18" s="1932"/>
      <c r="LKA18" s="1932"/>
      <c r="LKB18" s="1932"/>
      <c r="LKC18" s="1932"/>
      <c r="LKD18" s="1932"/>
      <c r="LKE18" s="1932"/>
      <c r="LKF18" s="1932"/>
      <c r="LKG18" s="1932"/>
      <c r="LKH18" s="1932"/>
      <c r="LKI18" s="1932"/>
      <c r="LKJ18" s="1932"/>
      <c r="LKK18" s="1932"/>
      <c r="LKL18" s="1932"/>
      <c r="LKM18" s="1932"/>
      <c r="LKN18" s="1932"/>
      <c r="LKO18" s="1932"/>
      <c r="LKP18" s="1932"/>
      <c r="LKQ18" s="1932"/>
      <c r="LKR18" s="1932"/>
      <c r="LKS18" s="1932"/>
      <c r="LKT18" s="1932"/>
      <c r="LKU18" s="1932"/>
      <c r="LKV18" s="1932"/>
      <c r="LKW18" s="1932"/>
      <c r="LKX18" s="1932"/>
      <c r="LKY18" s="1932"/>
      <c r="LKZ18" s="1932"/>
      <c r="LLA18" s="1932"/>
      <c r="LLB18" s="1932"/>
      <c r="LLC18" s="1932"/>
      <c r="LLD18" s="1932"/>
      <c r="LLE18" s="1932"/>
      <c r="LLF18" s="1932"/>
      <c r="LLG18" s="1932"/>
      <c r="LLH18" s="1932"/>
      <c r="LLI18" s="1932"/>
      <c r="LLJ18" s="1932"/>
      <c r="LLK18" s="1932"/>
      <c r="LLL18" s="1932"/>
      <c r="LLM18" s="1932"/>
      <c r="LLN18" s="1932"/>
      <c r="LLO18" s="1932"/>
      <c r="LLP18" s="1932"/>
      <c r="LLQ18" s="1932"/>
      <c r="LLR18" s="1932"/>
      <c r="LLS18" s="1932"/>
      <c r="LLT18" s="1932"/>
      <c r="LLU18" s="1932"/>
      <c r="LLV18" s="1932"/>
      <c r="LLW18" s="1932"/>
      <c r="LLX18" s="1932"/>
      <c r="LLY18" s="1932"/>
      <c r="LLZ18" s="1932"/>
      <c r="LMA18" s="1932"/>
      <c r="LMB18" s="1932"/>
      <c r="LMC18" s="1932"/>
      <c r="LMD18" s="1932"/>
      <c r="LME18" s="1932"/>
      <c r="LMF18" s="1932"/>
      <c r="LMG18" s="1932"/>
      <c r="LMH18" s="1932"/>
      <c r="LMI18" s="1932"/>
      <c r="LMJ18" s="1932"/>
      <c r="LMK18" s="1932"/>
      <c r="LML18" s="1932"/>
      <c r="LMM18" s="1932"/>
      <c r="LMN18" s="1932"/>
      <c r="LMO18" s="1932"/>
      <c r="LMP18" s="1932"/>
      <c r="LMQ18" s="1932"/>
      <c r="LMR18" s="1932"/>
      <c r="LMS18" s="1932"/>
      <c r="LMT18" s="1932"/>
      <c r="LMU18" s="1932"/>
      <c r="LMV18" s="1932"/>
      <c r="LMW18" s="1932"/>
      <c r="LMX18" s="1932"/>
      <c r="LMY18" s="1932"/>
      <c r="LMZ18" s="1932"/>
      <c r="LNA18" s="1932"/>
      <c r="LNB18" s="1932"/>
      <c r="LNC18" s="1932"/>
      <c r="LND18" s="1932"/>
      <c r="LNE18" s="1932"/>
      <c r="LNF18" s="1932"/>
      <c r="LNG18" s="1932"/>
      <c r="LNH18" s="1932"/>
      <c r="LNI18" s="1932"/>
      <c r="LNJ18" s="1932"/>
      <c r="LNK18" s="1932"/>
      <c r="LNL18" s="1932"/>
      <c r="LNM18" s="1932"/>
      <c r="LNN18" s="1932"/>
      <c r="LNO18" s="1932"/>
      <c r="LNP18" s="1932"/>
      <c r="LNQ18" s="1932"/>
      <c r="LNR18" s="1932"/>
      <c r="LNS18" s="1932"/>
      <c r="LNT18" s="1932"/>
      <c r="LNU18" s="1932"/>
      <c r="LNV18" s="1932"/>
      <c r="LNW18" s="1932"/>
      <c r="LNX18" s="1932"/>
      <c r="LNY18" s="1932"/>
      <c r="LNZ18" s="1932"/>
      <c r="LOA18" s="1932"/>
      <c r="LOB18" s="1932"/>
      <c r="LOC18" s="1932"/>
      <c r="LOD18" s="1932"/>
      <c r="LOE18" s="1932"/>
      <c r="LOF18" s="1932"/>
      <c r="LOG18" s="1932"/>
      <c r="LOH18" s="1932"/>
      <c r="LOI18" s="1932"/>
      <c r="LOJ18" s="1932"/>
      <c r="LOK18" s="1932"/>
      <c r="LOL18" s="1932"/>
      <c r="LOM18" s="1932"/>
      <c r="LON18" s="1932"/>
      <c r="LOO18" s="1932"/>
      <c r="LOP18" s="1932"/>
      <c r="LOQ18" s="1932"/>
      <c r="LOR18" s="1932"/>
      <c r="LOS18" s="1932"/>
      <c r="LOT18" s="1932"/>
      <c r="LOU18" s="1932"/>
      <c r="LOV18" s="1932"/>
      <c r="LOW18" s="1932"/>
      <c r="LOX18" s="1932"/>
      <c r="LOY18" s="1932"/>
      <c r="LOZ18" s="1932"/>
      <c r="LPA18" s="1932"/>
      <c r="LPB18" s="1932"/>
      <c r="LPC18" s="1932"/>
      <c r="LPD18" s="1932"/>
      <c r="LPE18" s="1932"/>
      <c r="LPF18" s="1932"/>
      <c r="LPG18" s="1932"/>
      <c r="LPH18" s="1932"/>
      <c r="LPI18" s="1932"/>
      <c r="LPJ18" s="1932"/>
      <c r="LPK18" s="1932"/>
      <c r="LPL18" s="1932"/>
      <c r="LPM18" s="1932"/>
      <c r="LPN18" s="1932"/>
      <c r="LPO18" s="1932"/>
      <c r="LPP18" s="1932"/>
      <c r="LPQ18" s="1932"/>
      <c r="LPR18" s="1932"/>
      <c r="LPS18" s="1932"/>
      <c r="LPT18" s="1932"/>
      <c r="LPU18" s="1932"/>
      <c r="LPV18" s="1932"/>
      <c r="LPW18" s="1932"/>
      <c r="LPX18" s="1932"/>
      <c r="LPY18" s="1932"/>
      <c r="LPZ18" s="1932"/>
      <c r="LQA18" s="1932"/>
      <c r="LQB18" s="1932"/>
      <c r="LQC18" s="1932"/>
      <c r="LQD18" s="1932"/>
      <c r="LQE18" s="1932"/>
      <c r="LQF18" s="1932"/>
      <c r="LQG18" s="1932"/>
      <c r="LQH18" s="1932"/>
      <c r="LQI18" s="1932"/>
      <c r="LQJ18" s="1932"/>
      <c r="LQK18" s="1932"/>
      <c r="LQL18" s="1932"/>
      <c r="LQM18" s="1932"/>
      <c r="LQN18" s="1932"/>
      <c r="LQO18" s="1932"/>
      <c r="LQP18" s="1932"/>
      <c r="LQQ18" s="1932"/>
      <c r="LQR18" s="1932"/>
      <c r="LQS18" s="1932"/>
      <c r="LQT18" s="1932"/>
      <c r="LQU18" s="1932"/>
      <c r="LQV18" s="1932"/>
      <c r="LQW18" s="1932"/>
      <c r="LQX18" s="1932"/>
      <c r="LQY18" s="1932"/>
      <c r="LQZ18" s="1932"/>
      <c r="LRA18" s="1932"/>
      <c r="LRB18" s="1932"/>
      <c r="LRC18" s="1932"/>
      <c r="LRD18" s="1932"/>
      <c r="LRE18" s="1932"/>
      <c r="LRF18" s="1932"/>
      <c r="LRG18" s="1932"/>
      <c r="LRH18" s="1932"/>
      <c r="LRI18" s="1932"/>
      <c r="LRJ18" s="1932"/>
      <c r="LRK18" s="1932"/>
      <c r="LRL18" s="1932"/>
      <c r="LRM18" s="1932"/>
      <c r="LRN18" s="1932"/>
      <c r="LRO18" s="1932"/>
      <c r="LRP18" s="1932"/>
      <c r="LRQ18" s="1932"/>
      <c r="LRR18" s="1932"/>
      <c r="LRS18" s="1932"/>
      <c r="LRT18" s="1932"/>
      <c r="LRU18" s="1932"/>
      <c r="LRV18" s="1932"/>
      <c r="LRW18" s="1932"/>
      <c r="LRX18" s="1932"/>
      <c r="LRY18" s="1932"/>
      <c r="LRZ18" s="1932"/>
      <c r="LSA18" s="1932"/>
      <c r="LSB18" s="1932"/>
      <c r="LSC18" s="1932"/>
      <c r="LSD18" s="1932"/>
      <c r="LSE18" s="1932"/>
      <c r="LSF18" s="1932"/>
      <c r="LSG18" s="1932"/>
      <c r="LSH18" s="1932"/>
      <c r="LSI18" s="1932"/>
      <c r="LSJ18" s="1932"/>
      <c r="LSK18" s="1932"/>
      <c r="LSL18" s="1932"/>
      <c r="LSM18" s="1932"/>
      <c r="LSN18" s="1932"/>
      <c r="LSO18" s="1932"/>
      <c r="LSP18" s="1932"/>
      <c r="LSQ18" s="1932"/>
      <c r="LSR18" s="1932"/>
      <c r="LSS18" s="1932"/>
      <c r="LST18" s="1932"/>
      <c r="LSU18" s="1932"/>
      <c r="LSV18" s="1932"/>
      <c r="LSW18" s="1932"/>
      <c r="LSX18" s="1932"/>
      <c r="LSY18" s="1932"/>
      <c r="LSZ18" s="1932"/>
      <c r="LTA18" s="1932"/>
      <c r="LTB18" s="1932"/>
      <c r="LTC18" s="1932"/>
      <c r="LTD18" s="1932"/>
      <c r="LTE18" s="1932"/>
      <c r="LTF18" s="1932"/>
      <c r="LTG18" s="1932"/>
      <c r="LTH18" s="1932"/>
      <c r="LTI18" s="1932"/>
      <c r="LTJ18" s="1932"/>
      <c r="LTK18" s="1932"/>
      <c r="LTL18" s="1932"/>
      <c r="LTM18" s="1932"/>
      <c r="LTN18" s="1932"/>
      <c r="LTO18" s="1932"/>
      <c r="LTP18" s="1932"/>
      <c r="LTQ18" s="1932"/>
      <c r="LTR18" s="1932"/>
      <c r="LTS18" s="1932"/>
      <c r="LTT18" s="1932"/>
      <c r="LTU18" s="1932"/>
      <c r="LTV18" s="1932"/>
      <c r="LTW18" s="1932"/>
      <c r="LTX18" s="1932"/>
      <c r="LTY18" s="1932"/>
      <c r="LTZ18" s="1932"/>
      <c r="LUA18" s="1932"/>
      <c r="LUB18" s="1932"/>
      <c r="LUC18" s="1932"/>
      <c r="LUD18" s="1932"/>
      <c r="LUE18" s="1932"/>
      <c r="LUF18" s="1932"/>
      <c r="LUG18" s="1932"/>
      <c r="LUH18" s="1932"/>
      <c r="LUI18" s="1932"/>
      <c r="LUJ18" s="1932"/>
      <c r="LUK18" s="1932"/>
      <c r="LUL18" s="1932"/>
      <c r="LUM18" s="1932"/>
      <c r="LUN18" s="1932"/>
      <c r="LUO18" s="1932"/>
      <c r="LUP18" s="1932"/>
      <c r="LUQ18" s="1932"/>
      <c r="LUR18" s="1932"/>
      <c r="LUS18" s="1932"/>
      <c r="LUT18" s="1932"/>
      <c r="LUU18" s="1932"/>
      <c r="LUV18" s="1932"/>
      <c r="LUW18" s="1932"/>
      <c r="LUX18" s="1932"/>
      <c r="LUY18" s="1932"/>
      <c r="LUZ18" s="1932"/>
      <c r="LVA18" s="1932"/>
      <c r="LVB18" s="1932"/>
      <c r="LVC18" s="1932"/>
      <c r="LVD18" s="1932"/>
      <c r="LVE18" s="1932"/>
      <c r="LVF18" s="1932"/>
      <c r="LVG18" s="1932"/>
      <c r="LVH18" s="1932"/>
      <c r="LVI18" s="1932"/>
      <c r="LVJ18" s="1932"/>
      <c r="LVK18" s="1932"/>
      <c r="LVL18" s="1932"/>
      <c r="LVM18" s="1932"/>
      <c r="LVN18" s="1932"/>
      <c r="LVO18" s="1932"/>
      <c r="LVP18" s="1932"/>
      <c r="LVQ18" s="1932"/>
      <c r="LVR18" s="1932"/>
      <c r="LVS18" s="1932"/>
      <c r="LVT18" s="1932"/>
      <c r="LVU18" s="1932"/>
      <c r="LVV18" s="1932"/>
      <c r="LVW18" s="1932"/>
      <c r="LVX18" s="1932"/>
      <c r="LVY18" s="1932"/>
      <c r="LVZ18" s="1932"/>
      <c r="LWA18" s="1932"/>
      <c r="LWB18" s="1932"/>
      <c r="LWC18" s="1932"/>
      <c r="LWD18" s="1932"/>
      <c r="LWE18" s="1932"/>
      <c r="LWF18" s="1932"/>
      <c r="LWG18" s="1932"/>
      <c r="LWH18" s="1932"/>
      <c r="LWI18" s="1932"/>
      <c r="LWJ18" s="1932"/>
      <c r="LWK18" s="1932"/>
      <c r="LWL18" s="1932"/>
      <c r="LWM18" s="1932"/>
      <c r="LWN18" s="1932"/>
      <c r="LWO18" s="1932"/>
      <c r="LWP18" s="1932"/>
      <c r="LWQ18" s="1932"/>
      <c r="LWR18" s="1932"/>
      <c r="LWS18" s="1932"/>
      <c r="LWT18" s="1932"/>
      <c r="LWU18" s="1932"/>
      <c r="LWV18" s="1932"/>
      <c r="LWW18" s="1932"/>
      <c r="LWX18" s="1932"/>
      <c r="LWY18" s="1932"/>
      <c r="LWZ18" s="1932"/>
      <c r="LXA18" s="1932"/>
      <c r="LXB18" s="1932"/>
      <c r="LXC18" s="1932"/>
      <c r="LXD18" s="1932"/>
      <c r="LXE18" s="1932"/>
      <c r="LXF18" s="1932"/>
      <c r="LXG18" s="1932"/>
      <c r="LXH18" s="1932"/>
      <c r="LXI18" s="1932"/>
      <c r="LXJ18" s="1932"/>
      <c r="LXK18" s="1932"/>
      <c r="LXL18" s="1932"/>
      <c r="LXM18" s="1932"/>
      <c r="LXN18" s="1932"/>
      <c r="LXO18" s="1932"/>
      <c r="LXP18" s="1932"/>
      <c r="LXQ18" s="1932"/>
      <c r="LXR18" s="1932"/>
      <c r="LXS18" s="1932"/>
      <c r="LXT18" s="1932"/>
      <c r="LXU18" s="1932"/>
      <c r="LXV18" s="1932"/>
      <c r="LXW18" s="1932"/>
      <c r="LXX18" s="1932"/>
      <c r="LXY18" s="1932"/>
      <c r="LXZ18" s="1932"/>
      <c r="LYA18" s="1932"/>
      <c r="LYB18" s="1932"/>
      <c r="LYC18" s="1932"/>
      <c r="LYD18" s="1932"/>
      <c r="LYE18" s="1932"/>
      <c r="LYF18" s="1932"/>
      <c r="LYG18" s="1932"/>
      <c r="LYH18" s="1932"/>
      <c r="LYI18" s="1932"/>
      <c r="LYJ18" s="1932"/>
      <c r="LYK18" s="1932"/>
      <c r="LYL18" s="1932"/>
      <c r="LYM18" s="1932"/>
      <c r="LYN18" s="1932"/>
      <c r="LYO18" s="1932"/>
      <c r="LYP18" s="1932"/>
      <c r="LYQ18" s="1932"/>
      <c r="LYR18" s="1932"/>
      <c r="LYS18" s="1932"/>
      <c r="LYT18" s="1932"/>
      <c r="LYU18" s="1932"/>
      <c r="LYV18" s="1932"/>
      <c r="LYW18" s="1932"/>
      <c r="LYX18" s="1932"/>
      <c r="LYY18" s="1932"/>
      <c r="LYZ18" s="1932"/>
      <c r="LZA18" s="1932"/>
      <c r="LZB18" s="1932"/>
      <c r="LZC18" s="1932"/>
      <c r="LZD18" s="1932"/>
      <c r="LZE18" s="1932"/>
      <c r="LZF18" s="1932"/>
      <c r="LZG18" s="1932"/>
      <c r="LZH18" s="1932"/>
      <c r="LZI18" s="1932"/>
      <c r="LZJ18" s="1932"/>
      <c r="LZK18" s="1932"/>
      <c r="LZL18" s="1932"/>
      <c r="LZM18" s="1932"/>
      <c r="LZN18" s="1932"/>
      <c r="LZO18" s="1932"/>
      <c r="LZP18" s="1932"/>
      <c r="LZQ18" s="1932"/>
      <c r="LZR18" s="1932"/>
      <c r="LZS18" s="1932"/>
      <c r="LZT18" s="1932"/>
      <c r="LZU18" s="1932"/>
      <c r="LZV18" s="1932"/>
      <c r="LZW18" s="1932"/>
      <c r="LZX18" s="1932"/>
      <c r="LZY18" s="1932"/>
      <c r="LZZ18" s="1932"/>
      <c r="MAA18" s="1932"/>
      <c r="MAB18" s="1932"/>
      <c r="MAC18" s="1932"/>
      <c r="MAD18" s="1932"/>
      <c r="MAE18" s="1932"/>
      <c r="MAF18" s="1932"/>
      <c r="MAG18" s="1932"/>
      <c r="MAH18" s="1932"/>
      <c r="MAI18" s="1932"/>
      <c r="MAJ18" s="1932"/>
      <c r="MAK18" s="1932"/>
      <c r="MAL18" s="1932"/>
      <c r="MAM18" s="1932"/>
      <c r="MAN18" s="1932"/>
      <c r="MAO18" s="1932"/>
      <c r="MAP18" s="1932"/>
      <c r="MAQ18" s="1932"/>
      <c r="MAR18" s="1932"/>
      <c r="MAS18" s="1932"/>
      <c r="MAT18" s="1932"/>
      <c r="MAU18" s="1932"/>
      <c r="MAV18" s="1932"/>
      <c r="MAW18" s="1932"/>
      <c r="MAX18" s="1932"/>
      <c r="MAY18" s="1932"/>
      <c r="MAZ18" s="1932"/>
      <c r="MBA18" s="1932"/>
      <c r="MBB18" s="1932"/>
      <c r="MBC18" s="1932"/>
      <c r="MBD18" s="1932"/>
      <c r="MBE18" s="1932"/>
      <c r="MBF18" s="1932"/>
      <c r="MBG18" s="1932"/>
      <c r="MBH18" s="1932"/>
      <c r="MBI18" s="1932"/>
      <c r="MBJ18" s="1932"/>
      <c r="MBK18" s="1932"/>
      <c r="MBL18" s="1932"/>
      <c r="MBM18" s="1932"/>
      <c r="MBN18" s="1932"/>
      <c r="MBO18" s="1932"/>
      <c r="MBP18" s="1932"/>
      <c r="MBQ18" s="1932"/>
      <c r="MBR18" s="1932"/>
      <c r="MBS18" s="1932"/>
      <c r="MBT18" s="1932"/>
      <c r="MBU18" s="1932"/>
      <c r="MBV18" s="1932"/>
      <c r="MBW18" s="1932"/>
      <c r="MBX18" s="1932"/>
      <c r="MBY18" s="1932"/>
      <c r="MBZ18" s="1932"/>
      <c r="MCA18" s="1932"/>
      <c r="MCB18" s="1932"/>
      <c r="MCC18" s="1932"/>
      <c r="MCD18" s="1932"/>
      <c r="MCE18" s="1932"/>
      <c r="MCF18" s="1932"/>
      <c r="MCG18" s="1932"/>
      <c r="MCH18" s="1932"/>
      <c r="MCI18" s="1932"/>
      <c r="MCJ18" s="1932"/>
      <c r="MCK18" s="1932"/>
      <c r="MCL18" s="1932"/>
      <c r="MCM18" s="1932"/>
      <c r="MCN18" s="1932"/>
      <c r="MCO18" s="1932"/>
      <c r="MCP18" s="1932"/>
      <c r="MCQ18" s="1932"/>
      <c r="MCR18" s="1932"/>
      <c r="MCS18" s="1932"/>
      <c r="MCT18" s="1932"/>
      <c r="MCU18" s="1932"/>
      <c r="MCV18" s="1932"/>
      <c r="MCW18" s="1932"/>
      <c r="MCX18" s="1932"/>
      <c r="MCY18" s="1932"/>
      <c r="MCZ18" s="1932"/>
      <c r="MDA18" s="1932"/>
      <c r="MDB18" s="1932"/>
      <c r="MDC18" s="1932"/>
      <c r="MDD18" s="1932"/>
      <c r="MDE18" s="1932"/>
      <c r="MDF18" s="1932"/>
      <c r="MDG18" s="1932"/>
      <c r="MDH18" s="1932"/>
      <c r="MDI18" s="1932"/>
      <c r="MDJ18" s="1932"/>
      <c r="MDK18" s="1932"/>
      <c r="MDL18" s="1932"/>
      <c r="MDM18" s="1932"/>
      <c r="MDN18" s="1932"/>
      <c r="MDO18" s="1932"/>
      <c r="MDP18" s="1932"/>
      <c r="MDQ18" s="1932"/>
      <c r="MDR18" s="1932"/>
      <c r="MDS18" s="1932"/>
      <c r="MDT18" s="1932"/>
      <c r="MDU18" s="1932"/>
      <c r="MDV18" s="1932"/>
      <c r="MDW18" s="1932"/>
      <c r="MDX18" s="1932"/>
      <c r="MDY18" s="1932"/>
      <c r="MDZ18" s="1932"/>
      <c r="MEA18" s="1932"/>
      <c r="MEB18" s="1932"/>
      <c r="MEC18" s="1932"/>
      <c r="MED18" s="1932"/>
      <c r="MEE18" s="1932"/>
      <c r="MEF18" s="1932"/>
      <c r="MEG18" s="1932"/>
      <c r="MEH18" s="1932"/>
      <c r="MEI18" s="1932"/>
      <c r="MEJ18" s="1932"/>
      <c r="MEK18" s="1932"/>
      <c r="MEL18" s="1932"/>
      <c r="MEM18" s="1932"/>
      <c r="MEN18" s="1932"/>
      <c r="MEO18" s="1932"/>
      <c r="MEP18" s="1932"/>
      <c r="MEQ18" s="1932"/>
      <c r="MER18" s="1932"/>
      <c r="MES18" s="1932"/>
      <c r="MET18" s="1932"/>
      <c r="MEU18" s="1932"/>
      <c r="MEV18" s="1932"/>
      <c r="MEW18" s="1932"/>
      <c r="MEX18" s="1932"/>
      <c r="MEY18" s="1932"/>
      <c r="MEZ18" s="1932"/>
      <c r="MFA18" s="1932"/>
      <c r="MFB18" s="1932"/>
      <c r="MFC18" s="1932"/>
      <c r="MFD18" s="1932"/>
      <c r="MFE18" s="1932"/>
      <c r="MFF18" s="1932"/>
      <c r="MFG18" s="1932"/>
      <c r="MFH18" s="1932"/>
      <c r="MFI18" s="1932"/>
      <c r="MFJ18" s="1932"/>
      <c r="MFK18" s="1932"/>
      <c r="MFL18" s="1932"/>
      <c r="MFM18" s="1932"/>
      <c r="MFN18" s="1932"/>
      <c r="MFO18" s="1932"/>
      <c r="MFP18" s="1932"/>
      <c r="MFQ18" s="1932"/>
      <c r="MFR18" s="1932"/>
      <c r="MFS18" s="1932"/>
      <c r="MFT18" s="1932"/>
      <c r="MFU18" s="1932"/>
      <c r="MFV18" s="1932"/>
      <c r="MFW18" s="1932"/>
      <c r="MFX18" s="1932"/>
      <c r="MFY18" s="1932"/>
      <c r="MFZ18" s="1932"/>
      <c r="MGA18" s="1932"/>
      <c r="MGB18" s="1932"/>
      <c r="MGC18" s="1932"/>
      <c r="MGD18" s="1932"/>
      <c r="MGE18" s="1932"/>
      <c r="MGF18" s="1932"/>
      <c r="MGG18" s="1932"/>
      <c r="MGH18" s="1932"/>
      <c r="MGI18" s="1932"/>
      <c r="MGJ18" s="1932"/>
      <c r="MGK18" s="1932"/>
      <c r="MGL18" s="1932"/>
      <c r="MGM18" s="1932"/>
      <c r="MGN18" s="1932"/>
      <c r="MGO18" s="1932"/>
      <c r="MGP18" s="1932"/>
      <c r="MGQ18" s="1932"/>
      <c r="MGR18" s="1932"/>
      <c r="MGS18" s="1932"/>
      <c r="MGT18" s="1932"/>
      <c r="MGU18" s="1932"/>
      <c r="MGV18" s="1932"/>
      <c r="MGW18" s="1932"/>
      <c r="MGX18" s="1932"/>
      <c r="MGY18" s="1932"/>
      <c r="MGZ18" s="1932"/>
      <c r="MHA18" s="1932"/>
      <c r="MHB18" s="1932"/>
      <c r="MHC18" s="1932"/>
      <c r="MHD18" s="1932"/>
      <c r="MHE18" s="1932"/>
      <c r="MHF18" s="1932"/>
      <c r="MHG18" s="1932"/>
      <c r="MHH18" s="1932"/>
      <c r="MHI18" s="1932"/>
      <c r="MHJ18" s="1932"/>
      <c r="MHK18" s="1932"/>
      <c r="MHL18" s="1932"/>
      <c r="MHM18" s="1932"/>
      <c r="MHN18" s="1932"/>
      <c r="MHO18" s="1932"/>
      <c r="MHP18" s="1932"/>
      <c r="MHQ18" s="1932"/>
      <c r="MHR18" s="1932"/>
      <c r="MHS18" s="1932"/>
      <c r="MHT18" s="1932"/>
      <c r="MHU18" s="1932"/>
      <c r="MHV18" s="1932"/>
      <c r="MHW18" s="1932"/>
      <c r="MHX18" s="1932"/>
      <c r="MHY18" s="1932"/>
      <c r="MHZ18" s="1932"/>
      <c r="MIA18" s="1932"/>
      <c r="MIB18" s="1932"/>
      <c r="MIC18" s="1932"/>
      <c r="MID18" s="1932"/>
      <c r="MIE18" s="1932"/>
      <c r="MIF18" s="1932"/>
      <c r="MIG18" s="1932"/>
      <c r="MIH18" s="1932"/>
      <c r="MII18" s="1932"/>
      <c r="MIJ18" s="1932"/>
      <c r="MIK18" s="1932"/>
      <c r="MIL18" s="1932"/>
      <c r="MIM18" s="1932"/>
      <c r="MIN18" s="1932"/>
      <c r="MIO18" s="1932"/>
      <c r="MIP18" s="1932"/>
      <c r="MIQ18" s="1932"/>
      <c r="MIR18" s="1932"/>
      <c r="MIS18" s="1932"/>
      <c r="MIT18" s="1932"/>
      <c r="MIU18" s="1932"/>
      <c r="MIV18" s="1932"/>
      <c r="MIW18" s="1932"/>
      <c r="MIX18" s="1932"/>
      <c r="MIY18" s="1932"/>
      <c r="MIZ18" s="1932"/>
      <c r="MJA18" s="1932"/>
      <c r="MJB18" s="1932"/>
      <c r="MJC18" s="1932"/>
      <c r="MJD18" s="1932"/>
      <c r="MJE18" s="1932"/>
      <c r="MJF18" s="1932"/>
      <c r="MJG18" s="1932"/>
      <c r="MJH18" s="1932"/>
      <c r="MJI18" s="1932"/>
      <c r="MJJ18" s="1932"/>
      <c r="MJK18" s="1932"/>
      <c r="MJL18" s="1932"/>
      <c r="MJM18" s="1932"/>
      <c r="MJN18" s="1932"/>
      <c r="MJO18" s="1932"/>
      <c r="MJP18" s="1932"/>
      <c r="MJQ18" s="1932"/>
      <c r="MJR18" s="1932"/>
      <c r="MJS18" s="1932"/>
      <c r="MJT18" s="1932"/>
      <c r="MJU18" s="1932"/>
      <c r="MJV18" s="1932"/>
      <c r="MJW18" s="1932"/>
      <c r="MJX18" s="1932"/>
      <c r="MJY18" s="1932"/>
      <c r="MJZ18" s="1932"/>
      <c r="MKA18" s="1932"/>
      <c r="MKB18" s="1932"/>
      <c r="MKC18" s="1932"/>
      <c r="MKD18" s="1932"/>
      <c r="MKE18" s="1932"/>
      <c r="MKF18" s="1932"/>
      <c r="MKG18" s="1932"/>
      <c r="MKH18" s="1932"/>
      <c r="MKI18" s="1932"/>
      <c r="MKJ18" s="1932"/>
      <c r="MKK18" s="1932"/>
      <c r="MKL18" s="1932"/>
      <c r="MKM18" s="1932"/>
      <c r="MKN18" s="1932"/>
      <c r="MKO18" s="1932"/>
      <c r="MKP18" s="1932"/>
      <c r="MKQ18" s="1932"/>
      <c r="MKR18" s="1932"/>
      <c r="MKS18" s="1932"/>
      <c r="MKT18" s="1932"/>
      <c r="MKU18" s="1932"/>
      <c r="MKV18" s="1932"/>
      <c r="MKW18" s="1932"/>
      <c r="MKX18" s="1932"/>
      <c r="MKY18" s="1932"/>
      <c r="MKZ18" s="1932"/>
      <c r="MLA18" s="1932"/>
      <c r="MLB18" s="1932"/>
      <c r="MLC18" s="1932"/>
      <c r="MLD18" s="1932"/>
      <c r="MLE18" s="1932"/>
      <c r="MLF18" s="1932"/>
      <c r="MLG18" s="1932"/>
      <c r="MLH18" s="1932"/>
      <c r="MLI18" s="1932"/>
      <c r="MLJ18" s="1932"/>
      <c r="MLK18" s="1932"/>
      <c r="MLL18" s="1932"/>
      <c r="MLM18" s="1932"/>
      <c r="MLN18" s="1932"/>
      <c r="MLO18" s="1932"/>
      <c r="MLP18" s="1932"/>
      <c r="MLQ18" s="1932"/>
      <c r="MLR18" s="1932"/>
      <c r="MLS18" s="1932"/>
      <c r="MLT18" s="1932"/>
      <c r="MLU18" s="1932"/>
      <c r="MLV18" s="1932"/>
      <c r="MLW18" s="1932"/>
      <c r="MLX18" s="1932"/>
      <c r="MLY18" s="1932"/>
      <c r="MLZ18" s="1932"/>
      <c r="MMA18" s="1932"/>
      <c r="MMB18" s="1932"/>
      <c r="MMC18" s="1932"/>
      <c r="MMD18" s="1932"/>
      <c r="MME18" s="1932"/>
      <c r="MMF18" s="1932"/>
      <c r="MMG18" s="1932"/>
      <c r="MMH18" s="1932"/>
      <c r="MMI18" s="1932"/>
      <c r="MMJ18" s="1932"/>
      <c r="MMK18" s="1932"/>
      <c r="MML18" s="1932"/>
      <c r="MMM18" s="1932"/>
      <c r="MMN18" s="1932"/>
      <c r="MMO18" s="1932"/>
      <c r="MMP18" s="1932"/>
      <c r="MMQ18" s="1932"/>
      <c r="MMR18" s="1932"/>
      <c r="MMS18" s="1932"/>
      <c r="MMT18" s="1932"/>
      <c r="MMU18" s="1932"/>
      <c r="MMV18" s="1932"/>
      <c r="MMW18" s="1932"/>
      <c r="MMX18" s="1932"/>
      <c r="MMY18" s="1932"/>
      <c r="MMZ18" s="1932"/>
      <c r="MNA18" s="1932"/>
      <c r="MNB18" s="1932"/>
      <c r="MNC18" s="1932"/>
      <c r="MND18" s="1932"/>
      <c r="MNE18" s="1932"/>
      <c r="MNF18" s="1932"/>
      <c r="MNG18" s="1932"/>
      <c r="MNH18" s="1932"/>
      <c r="MNI18" s="1932"/>
      <c r="MNJ18" s="1932"/>
      <c r="MNK18" s="1932"/>
      <c r="MNL18" s="1932"/>
      <c r="MNM18" s="1932"/>
      <c r="MNN18" s="1932"/>
      <c r="MNO18" s="1932"/>
      <c r="MNP18" s="1932"/>
      <c r="MNQ18" s="1932"/>
      <c r="MNR18" s="1932"/>
      <c r="MNS18" s="1932"/>
      <c r="MNT18" s="1932"/>
      <c r="MNU18" s="1932"/>
      <c r="MNV18" s="1932"/>
      <c r="MNW18" s="1932"/>
      <c r="MNX18" s="1932"/>
      <c r="MNY18" s="1932"/>
      <c r="MNZ18" s="1932"/>
      <c r="MOA18" s="1932"/>
      <c r="MOB18" s="1932"/>
      <c r="MOC18" s="1932"/>
      <c r="MOD18" s="1932"/>
      <c r="MOE18" s="1932"/>
      <c r="MOF18" s="1932"/>
      <c r="MOG18" s="1932"/>
      <c r="MOH18" s="1932"/>
      <c r="MOI18" s="1932"/>
      <c r="MOJ18" s="1932"/>
      <c r="MOK18" s="1932"/>
      <c r="MOL18" s="1932"/>
      <c r="MOM18" s="1932"/>
      <c r="MON18" s="1932"/>
      <c r="MOO18" s="1932"/>
      <c r="MOP18" s="1932"/>
      <c r="MOQ18" s="1932"/>
      <c r="MOR18" s="1932"/>
      <c r="MOS18" s="1932"/>
      <c r="MOT18" s="1932"/>
      <c r="MOU18" s="1932"/>
      <c r="MOV18" s="1932"/>
      <c r="MOW18" s="1932"/>
      <c r="MOX18" s="1932"/>
      <c r="MOY18" s="1932"/>
      <c r="MOZ18" s="1932"/>
      <c r="MPA18" s="1932"/>
      <c r="MPB18" s="1932"/>
      <c r="MPC18" s="1932"/>
      <c r="MPD18" s="1932"/>
      <c r="MPE18" s="1932"/>
      <c r="MPF18" s="1932"/>
      <c r="MPG18" s="1932"/>
      <c r="MPH18" s="1932"/>
      <c r="MPI18" s="1932"/>
      <c r="MPJ18" s="1932"/>
      <c r="MPK18" s="1932"/>
      <c r="MPL18" s="1932"/>
      <c r="MPM18" s="1932"/>
      <c r="MPN18" s="1932"/>
      <c r="MPO18" s="1932"/>
      <c r="MPP18" s="1932"/>
      <c r="MPQ18" s="1932"/>
      <c r="MPR18" s="1932"/>
      <c r="MPS18" s="1932"/>
      <c r="MPT18" s="1932"/>
      <c r="MPU18" s="1932"/>
      <c r="MPV18" s="1932"/>
      <c r="MPW18" s="1932"/>
      <c r="MPX18" s="1932"/>
      <c r="MPY18" s="1932"/>
      <c r="MPZ18" s="1932"/>
      <c r="MQA18" s="1932"/>
      <c r="MQB18" s="1932"/>
      <c r="MQC18" s="1932"/>
      <c r="MQD18" s="1932"/>
      <c r="MQE18" s="1932"/>
      <c r="MQF18" s="1932"/>
      <c r="MQG18" s="1932"/>
      <c r="MQH18" s="1932"/>
      <c r="MQI18" s="1932"/>
      <c r="MQJ18" s="1932"/>
      <c r="MQK18" s="1932"/>
      <c r="MQL18" s="1932"/>
      <c r="MQM18" s="1932"/>
      <c r="MQN18" s="1932"/>
      <c r="MQO18" s="1932"/>
      <c r="MQP18" s="1932"/>
      <c r="MQQ18" s="1932"/>
      <c r="MQR18" s="1932"/>
      <c r="MQS18" s="1932"/>
      <c r="MQT18" s="1932"/>
      <c r="MQU18" s="1932"/>
      <c r="MQV18" s="1932"/>
      <c r="MQW18" s="1932"/>
      <c r="MQX18" s="1932"/>
      <c r="MQY18" s="1932"/>
      <c r="MQZ18" s="1932"/>
      <c r="MRA18" s="1932"/>
      <c r="MRB18" s="1932"/>
      <c r="MRC18" s="1932"/>
      <c r="MRD18" s="1932"/>
      <c r="MRE18" s="1932"/>
      <c r="MRF18" s="1932"/>
      <c r="MRG18" s="1932"/>
      <c r="MRH18" s="1932"/>
      <c r="MRI18" s="1932"/>
      <c r="MRJ18" s="1932"/>
      <c r="MRK18" s="1932"/>
      <c r="MRL18" s="1932"/>
      <c r="MRM18" s="1932"/>
      <c r="MRN18" s="1932"/>
      <c r="MRO18" s="1932"/>
      <c r="MRP18" s="1932"/>
      <c r="MRQ18" s="1932"/>
      <c r="MRR18" s="1932"/>
      <c r="MRS18" s="1932"/>
      <c r="MRT18" s="1932"/>
      <c r="MRU18" s="1932"/>
      <c r="MRV18" s="1932"/>
      <c r="MRW18" s="1932"/>
      <c r="MRX18" s="1932"/>
      <c r="MRY18" s="1932"/>
      <c r="MRZ18" s="1932"/>
      <c r="MSA18" s="1932"/>
      <c r="MSB18" s="1932"/>
      <c r="MSC18" s="1932"/>
      <c r="MSD18" s="1932"/>
      <c r="MSE18" s="1932"/>
      <c r="MSF18" s="1932"/>
      <c r="MSG18" s="1932"/>
      <c r="MSH18" s="1932"/>
      <c r="MSI18" s="1932"/>
      <c r="MSJ18" s="1932"/>
      <c r="MSK18" s="1932"/>
      <c r="MSL18" s="1932"/>
      <c r="MSM18" s="1932"/>
      <c r="MSN18" s="1932"/>
      <c r="MSO18" s="1932"/>
      <c r="MSP18" s="1932"/>
      <c r="MSQ18" s="1932"/>
      <c r="MSR18" s="1932"/>
      <c r="MSS18" s="1932"/>
      <c r="MST18" s="1932"/>
      <c r="MSU18" s="1932"/>
      <c r="MSV18" s="1932"/>
      <c r="MSW18" s="1932"/>
      <c r="MSX18" s="1932"/>
      <c r="MSY18" s="1932"/>
      <c r="MSZ18" s="1932"/>
      <c r="MTA18" s="1932"/>
      <c r="MTB18" s="1932"/>
      <c r="MTC18" s="1932"/>
      <c r="MTD18" s="1932"/>
      <c r="MTE18" s="1932"/>
      <c r="MTF18" s="1932"/>
      <c r="MTG18" s="1932"/>
      <c r="MTH18" s="1932"/>
      <c r="MTI18" s="1932"/>
      <c r="MTJ18" s="1932"/>
      <c r="MTK18" s="1932"/>
      <c r="MTL18" s="1932"/>
      <c r="MTM18" s="1932"/>
      <c r="MTN18" s="1932"/>
      <c r="MTO18" s="1932"/>
      <c r="MTP18" s="1932"/>
      <c r="MTQ18" s="1932"/>
      <c r="MTR18" s="1932"/>
      <c r="MTS18" s="1932"/>
      <c r="MTT18" s="1932"/>
      <c r="MTU18" s="1932"/>
      <c r="MTV18" s="1932"/>
      <c r="MTW18" s="1932"/>
      <c r="MTX18" s="1932"/>
      <c r="MTY18" s="1932"/>
      <c r="MTZ18" s="1932"/>
      <c r="MUA18" s="1932"/>
      <c r="MUB18" s="1932"/>
      <c r="MUC18" s="1932"/>
      <c r="MUD18" s="1932"/>
      <c r="MUE18" s="1932"/>
      <c r="MUF18" s="1932"/>
      <c r="MUG18" s="1932"/>
      <c r="MUH18" s="1932"/>
      <c r="MUI18" s="1932"/>
      <c r="MUJ18" s="1932"/>
      <c r="MUK18" s="1932"/>
      <c r="MUL18" s="1932"/>
      <c r="MUM18" s="1932"/>
      <c r="MUN18" s="1932"/>
      <c r="MUO18" s="1932"/>
      <c r="MUP18" s="1932"/>
      <c r="MUQ18" s="1932"/>
      <c r="MUR18" s="1932"/>
      <c r="MUS18" s="1932"/>
      <c r="MUT18" s="1932"/>
      <c r="MUU18" s="1932"/>
      <c r="MUV18" s="1932"/>
      <c r="MUW18" s="1932"/>
      <c r="MUX18" s="1932"/>
      <c r="MUY18" s="1932"/>
      <c r="MUZ18" s="1932"/>
      <c r="MVA18" s="1932"/>
      <c r="MVB18" s="1932"/>
      <c r="MVC18" s="1932"/>
      <c r="MVD18" s="1932"/>
      <c r="MVE18" s="1932"/>
      <c r="MVF18" s="1932"/>
      <c r="MVG18" s="1932"/>
      <c r="MVH18" s="1932"/>
      <c r="MVI18" s="1932"/>
      <c r="MVJ18" s="1932"/>
      <c r="MVK18" s="1932"/>
      <c r="MVL18" s="1932"/>
      <c r="MVM18" s="1932"/>
      <c r="MVN18" s="1932"/>
      <c r="MVO18" s="1932"/>
      <c r="MVP18" s="1932"/>
      <c r="MVQ18" s="1932"/>
      <c r="MVR18" s="1932"/>
      <c r="MVS18" s="1932"/>
      <c r="MVT18" s="1932"/>
      <c r="MVU18" s="1932"/>
      <c r="MVV18" s="1932"/>
      <c r="MVW18" s="1932"/>
      <c r="MVX18" s="1932"/>
      <c r="MVY18" s="1932"/>
      <c r="MVZ18" s="1932"/>
      <c r="MWA18" s="1932"/>
      <c r="MWB18" s="1932"/>
      <c r="MWC18" s="1932"/>
      <c r="MWD18" s="1932"/>
      <c r="MWE18" s="1932"/>
      <c r="MWF18" s="1932"/>
      <c r="MWG18" s="1932"/>
      <c r="MWH18" s="1932"/>
      <c r="MWI18" s="1932"/>
      <c r="MWJ18" s="1932"/>
      <c r="MWK18" s="1932"/>
      <c r="MWL18" s="1932"/>
      <c r="MWM18" s="1932"/>
      <c r="MWN18" s="1932"/>
      <c r="MWO18" s="1932"/>
      <c r="MWP18" s="1932"/>
      <c r="MWQ18" s="1932"/>
      <c r="MWR18" s="1932"/>
      <c r="MWS18" s="1932"/>
      <c r="MWT18" s="1932"/>
      <c r="MWU18" s="1932"/>
      <c r="MWV18" s="1932"/>
      <c r="MWW18" s="1932"/>
      <c r="MWX18" s="1932"/>
      <c r="MWY18" s="1932"/>
      <c r="MWZ18" s="1932"/>
      <c r="MXA18" s="1932"/>
      <c r="MXB18" s="1932"/>
      <c r="MXC18" s="1932"/>
      <c r="MXD18" s="1932"/>
      <c r="MXE18" s="1932"/>
      <c r="MXF18" s="1932"/>
      <c r="MXG18" s="1932"/>
      <c r="MXH18" s="1932"/>
      <c r="MXI18" s="1932"/>
      <c r="MXJ18" s="1932"/>
      <c r="MXK18" s="1932"/>
      <c r="MXL18" s="1932"/>
      <c r="MXM18" s="1932"/>
      <c r="MXN18" s="1932"/>
      <c r="MXO18" s="1932"/>
      <c r="MXP18" s="1932"/>
      <c r="MXQ18" s="1932"/>
      <c r="MXR18" s="1932"/>
      <c r="MXS18" s="1932"/>
      <c r="MXT18" s="1932"/>
      <c r="MXU18" s="1932"/>
      <c r="MXV18" s="1932"/>
      <c r="MXW18" s="1932"/>
      <c r="MXX18" s="1932"/>
      <c r="MXY18" s="1932"/>
      <c r="MXZ18" s="1932"/>
      <c r="MYA18" s="1932"/>
      <c r="MYB18" s="1932"/>
      <c r="MYC18" s="1932"/>
      <c r="MYD18" s="1932"/>
      <c r="MYE18" s="1932"/>
      <c r="MYF18" s="1932"/>
      <c r="MYG18" s="1932"/>
      <c r="MYH18" s="1932"/>
      <c r="MYI18" s="1932"/>
      <c r="MYJ18" s="1932"/>
      <c r="MYK18" s="1932"/>
      <c r="MYL18" s="1932"/>
      <c r="MYM18" s="1932"/>
      <c r="MYN18" s="1932"/>
      <c r="MYO18" s="1932"/>
      <c r="MYP18" s="1932"/>
      <c r="MYQ18" s="1932"/>
      <c r="MYR18" s="1932"/>
      <c r="MYS18" s="1932"/>
      <c r="MYT18" s="1932"/>
      <c r="MYU18" s="1932"/>
      <c r="MYV18" s="1932"/>
      <c r="MYW18" s="1932"/>
      <c r="MYX18" s="1932"/>
      <c r="MYY18" s="1932"/>
      <c r="MYZ18" s="1932"/>
      <c r="MZA18" s="1932"/>
      <c r="MZB18" s="1932"/>
      <c r="MZC18" s="1932"/>
      <c r="MZD18" s="1932"/>
      <c r="MZE18" s="1932"/>
      <c r="MZF18" s="1932"/>
      <c r="MZG18" s="1932"/>
      <c r="MZH18" s="1932"/>
      <c r="MZI18" s="1932"/>
      <c r="MZJ18" s="1932"/>
      <c r="MZK18" s="1932"/>
      <c r="MZL18" s="1932"/>
      <c r="MZM18" s="1932"/>
      <c r="MZN18" s="1932"/>
      <c r="MZO18" s="1932"/>
      <c r="MZP18" s="1932"/>
      <c r="MZQ18" s="1932"/>
      <c r="MZR18" s="1932"/>
      <c r="MZS18" s="1932"/>
      <c r="MZT18" s="1932"/>
      <c r="MZU18" s="1932"/>
      <c r="MZV18" s="1932"/>
      <c r="MZW18" s="1932"/>
      <c r="MZX18" s="1932"/>
      <c r="MZY18" s="1932"/>
      <c r="MZZ18" s="1932"/>
      <c r="NAA18" s="1932"/>
      <c r="NAB18" s="1932"/>
      <c r="NAC18" s="1932"/>
      <c r="NAD18" s="1932"/>
      <c r="NAE18" s="1932"/>
      <c r="NAF18" s="1932"/>
      <c r="NAG18" s="1932"/>
      <c r="NAH18" s="1932"/>
      <c r="NAI18" s="1932"/>
      <c r="NAJ18" s="1932"/>
      <c r="NAK18" s="1932"/>
      <c r="NAL18" s="1932"/>
      <c r="NAM18" s="1932"/>
      <c r="NAN18" s="1932"/>
      <c r="NAO18" s="1932"/>
      <c r="NAP18" s="1932"/>
      <c r="NAQ18" s="1932"/>
      <c r="NAR18" s="1932"/>
      <c r="NAS18" s="1932"/>
      <c r="NAT18" s="1932"/>
      <c r="NAU18" s="1932"/>
      <c r="NAV18" s="1932"/>
      <c r="NAW18" s="1932"/>
      <c r="NAX18" s="1932"/>
      <c r="NAY18" s="1932"/>
      <c r="NAZ18" s="1932"/>
      <c r="NBA18" s="1932"/>
      <c r="NBB18" s="1932"/>
      <c r="NBC18" s="1932"/>
      <c r="NBD18" s="1932"/>
      <c r="NBE18" s="1932"/>
      <c r="NBF18" s="1932"/>
      <c r="NBG18" s="1932"/>
      <c r="NBH18" s="1932"/>
      <c r="NBI18" s="1932"/>
      <c r="NBJ18" s="1932"/>
      <c r="NBK18" s="1932"/>
      <c r="NBL18" s="1932"/>
      <c r="NBM18" s="1932"/>
      <c r="NBN18" s="1932"/>
      <c r="NBO18" s="1932"/>
      <c r="NBP18" s="1932"/>
      <c r="NBQ18" s="1932"/>
      <c r="NBR18" s="1932"/>
      <c r="NBS18" s="1932"/>
      <c r="NBT18" s="1932"/>
      <c r="NBU18" s="1932"/>
      <c r="NBV18" s="1932"/>
      <c r="NBW18" s="1932"/>
      <c r="NBX18" s="1932"/>
      <c r="NBY18" s="1932"/>
      <c r="NBZ18" s="1932"/>
      <c r="NCA18" s="1932"/>
      <c r="NCB18" s="1932"/>
      <c r="NCC18" s="1932"/>
      <c r="NCD18" s="1932"/>
      <c r="NCE18" s="1932"/>
      <c r="NCF18" s="1932"/>
      <c r="NCG18" s="1932"/>
      <c r="NCH18" s="1932"/>
      <c r="NCI18" s="1932"/>
      <c r="NCJ18" s="1932"/>
      <c r="NCK18" s="1932"/>
      <c r="NCL18" s="1932"/>
      <c r="NCM18" s="1932"/>
      <c r="NCN18" s="1932"/>
      <c r="NCO18" s="1932"/>
      <c r="NCP18" s="1932"/>
      <c r="NCQ18" s="1932"/>
      <c r="NCR18" s="1932"/>
      <c r="NCS18" s="1932"/>
      <c r="NCT18" s="1932"/>
      <c r="NCU18" s="1932"/>
      <c r="NCV18" s="1932"/>
      <c r="NCW18" s="1932"/>
      <c r="NCX18" s="1932"/>
      <c r="NCY18" s="1932"/>
      <c r="NCZ18" s="1932"/>
      <c r="NDA18" s="1932"/>
      <c r="NDB18" s="1932"/>
      <c r="NDC18" s="1932"/>
      <c r="NDD18" s="1932"/>
      <c r="NDE18" s="1932"/>
      <c r="NDF18" s="1932"/>
      <c r="NDG18" s="1932"/>
      <c r="NDH18" s="1932"/>
      <c r="NDI18" s="1932"/>
      <c r="NDJ18" s="1932"/>
      <c r="NDK18" s="1932"/>
      <c r="NDL18" s="1932"/>
      <c r="NDM18" s="1932"/>
      <c r="NDN18" s="1932"/>
      <c r="NDO18" s="1932"/>
      <c r="NDP18" s="1932"/>
      <c r="NDQ18" s="1932"/>
      <c r="NDR18" s="1932"/>
      <c r="NDS18" s="1932"/>
      <c r="NDT18" s="1932"/>
      <c r="NDU18" s="1932"/>
      <c r="NDV18" s="1932"/>
      <c r="NDW18" s="1932"/>
      <c r="NDX18" s="1932"/>
      <c r="NDY18" s="1932"/>
      <c r="NDZ18" s="1932"/>
      <c r="NEA18" s="1932"/>
      <c r="NEB18" s="1932"/>
      <c r="NEC18" s="1932"/>
      <c r="NED18" s="1932"/>
      <c r="NEE18" s="1932"/>
      <c r="NEF18" s="1932"/>
      <c r="NEG18" s="1932"/>
      <c r="NEH18" s="1932"/>
      <c r="NEI18" s="1932"/>
      <c r="NEJ18" s="1932"/>
      <c r="NEK18" s="1932"/>
      <c r="NEL18" s="1932"/>
      <c r="NEM18" s="1932"/>
      <c r="NEN18" s="1932"/>
      <c r="NEO18" s="1932"/>
      <c r="NEP18" s="1932"/>
      <c r="NEQ18" s="1932"/>
      <c r="NER18" s="1932"/>
      <c r="NES18" s="1932"/>
      <c r="NET18" s="1932"/>
      <c r="NEU18" s="1932"/>
      <c r="NEV18" s="1932"/>
      <c r="NEW18" s="1932"/>
      <c r="NEX18" s="1932"/>
      <c r="NEY18" s="1932"/>
      <c r="NEZ18" s="1932"/>
      <c r="NFA18" s="1932"/>
      <c r="NFB18" s="1932"/>
      <c r="NFC18" s="1932"/>
      <c r="NFD18" s="1932"/>
      <c r="NFE18" s="1932"/>
      <c r="NFF18" s="1932"/>
      <c r="NFG18" s="1932"/>
      <c r="NFH18" s="1932"/>
      <c r="NFI18" s="1932"/>
      <c r="NFJ18" s="1932"/>
      <c r="NFK18" s="1932"/>
      <c r="NFL18" s="1932"/>
      <c r="NFM18" s="1932"/>
      <c r="NFN18" s="1932"/>
      <c r="NFO18" s="1932"/>
      <c r="NFP18" s="1932"/>
      <c r="NFQ18" s="1932"/>
      <c r="NFR18" s="1932"/>
      <c r="NFS18" s="1932"/>
      <c r="NFT18" s="1932"/>
      <c r="NFU18" s="1932"/>
      <c r="NFV18" s="1932"/>
      <c r="NFW18" s="1932"/>
      <c r="NFX18" s="1932"/>
      <c r="NFY18" s="1932"/>
      <c r="NFZ18" s="1932"/>
      <c r="NGA18" s="1932"/>
      <c r="NGB18" s="1932"/>
      <c r="NGC18" s="1932"/>
      <c r="NGD18" s="1932"/>
      <c r="NGE18" s="1932"/>
      <c r="NGF18" s="1932"/>
      <c r="NGG18" s="1932"/>
      <c r="NGH18" s="1932"/>
      <c r="NGI18" s="1932"/>
      <c r="NGJ18" s="1932"/>
      <c r="NGK18" s="1932"/>
      <c r="NGL18" s="1932"/>
      <c r="NGM18" s="1932"/>
      <c r="NGN18" s="1932"/>
      <c r="NGO18" s="1932"/>
      <c r="NGP18" s="1932"/>
      <c r="NGQ18" s="1932"/>
      <c r="NGR18" s="1932"/>
      <c r="NGS18" s="1932"/>
      <c r="NGT18" s="1932"/>
      <c r="NGU18" s="1932"/>
      <c r="NGV18" s="1932"/>
      <c r="NGW18" s="1932"/>
      <c r="NGX18" s="1932"/>
      <c r="NGY18" s="1932"/>
      <c r="NGZ18" s="1932"/>
      <c r="NHA18" s="1932"/>
      <c r="NHB18" s="1932"/>
      <c r="NHC18" s="1932"/>
      <c r="NHD18" s="1932"/>
      <c r="NHE18" s="1932"/>
      <c r="NHF18" s="1932"/>
      <c r="NHG18" s="1932"/>
      <c r="NHH18" s="1932"/>
      <c r="NHI18" s="1932"/>
      <c r="NHJ18" s="1932"/>
      <c r="NHK18" s="1932"/>
      <c r="NHL18" s="1932"/>
      <c r="NHM18" s="1932"/>
      <c r="NHN18" s="1932"/>
      <c r="NHO18" s="1932"/>
      <c r="NHP18" s="1932"/>
      <c r="NHQ18" s="1932"/>
      <c r="NHR18" s="1932"/>
      <c r="NHS18" s="1932"/>
      <c r="NHT18" s="1932"/>
      <c r="NHU18" s="1932"/>
      <c r="NHV18" s="1932"/>
      <c r="NHW18" s="1932"/>
      <c r="NHX18" s="1932"/>
      <c r="NHY18" s="1932"/>
      <c r="NHZ18" s="1932"/>
      <c r="NIA18" s="1932"/>
      <c r="NIB18" s="1932"/>
      <c r="NIC18" s="1932"/>
      <c r="NID18" s="1932"/>
      <c r="NIE18" s="1932"/>
      <c r="NIF18" s="1932"/>
      <c r="NIG18" s="1932"/>
      <c r="NIH18" s="1932"/>
      <c r="NII18" s="1932"/>
      <c r="NIJ18" s="1932"/>
      <c r="NIK18" s="1932"/>
      <c r="NIL18" s="1932"/>
      <c r="NIM18" s="1932"/>
      <c r="NIN18" s="1932"/>
      <c r="NIO18" s="1932"/>
      <c r="NIP18" s="1932"/>
      <c r="NIQ18" s="1932"/>
      <c r="NIR18" s="1932"/>
      <c r="NIS18" s="1932"/>
      <c r="NIT18" s="1932"/>
      <c r="NIU18" s="1932"/>
      <c r="NIV18" s="1932"/>
      <c r="NIW18" s="1932"/>
      <c r="NIX18" s="1932"/>
      <c r="NIY18" s="1932"/>
      <c r="NIZ18" s="1932"/>
      <c r="NJA18" s="1932"/>
      <c r="NJB18" s="1932"/>
      <c r="NJC18" s="1932"/>
      <c r="NJD18" s="1932"/>
      <c r="NJE18" s="1932"/>
      <c r="NJF18" s="1932"/>
      <c r="NJG18" s="1932"/>
      <c r="NJH18" s="1932"/>
      <c r="NJI18" s="1932"/>
      <c r="NJJ18" s="1932"/>
      <c r="NJK18" s="1932"/>
      <c r="NJL18" s="1932"/>
      <c r="NJM18" s="1932"/>
      <c r="NJN18" s="1932"/>
      <c r="NJO18" s="1932"/>
      <c r="NJP18" s="1932"/>
      <c r="NJQ18" s="1932"/>
      <c r="NJR18" s="1932"/>
      <c r="NJS18" s="1932"/>
      <c r="NJT18" s="1932"/>
      <c r="NJU18" s="1932"/>
      <c r="NJV18" s="1932"/>
      <c r="NJW18" s="1932"/>
      <c r="NJX18" s="1932"/>
      <c r="NJY18" s="1932"/>
      <c r="NJZ18" s="1932"/>
      <c r="NKA18" s="1932"/>
      <c r="NKB18" s="1932"/>
      <c r="NKC18" s="1932"/>
      <c r="NKD18" s="1932"/>
      <c r="NKE18" s="1932"/>
      <c r="NKF18" s="1932"/>
      <c r="NKG18" s="1932"/>
      <c r="NKH18" s="1932"/>
      <c r="NKI18" s="1932"/>
      <c r="NKJ18" s="1932"/>
      <c r="NKK18" s="1932"/>
      <c r="NKL18" s="1932"/>
      <c r="NKM18" s="1932"/>
      <c r="NKN18" s="1932"/>
      <c r="NKO18" s="1932"/>
      <c r="NKP18" s="1932"/>
      <c r="NKQ18" s="1932"/>
      <c r="NKR18" s="1932"/>
      <c r="NKS18" s="1932"/>
      <c r="NKT18" s="1932"/>
      <c r="NKU18" s="1932"/>
      <c r="NKV18" s="1932"/>
      <c r="NKW18" s="1932"/>
      <c r="NKX18" s="1932"/>
      <c r="NKY18" s="1932"/>
      <c r="NKZ18" s="1932"/>
      <c r="NLA18" s="1932"/>
      <c r="NLB18" s="1932"/>
      <c r="NLC18" s="1932"/>
      <c r="NLD18" s="1932"/>
      <c r="NLE18" s="1932"/>
      <c r="NLF18" s="1932"/>
      <c r="NLG18" s="1932"/>
      <c r="NLH18" s="1932"/>
      <c r="NLI18" s="1932"/>
      <c r="NLJ18" s="1932"/>
      <c r="NLK18" s="1932"/>
      <c r="NLL18" s="1932"/>
      <c r="NLM18" s="1932"/>
      <c r="NLN18" s="1932"/>
      <c r="NLO18" s="1932"/>
      <c r="NLP18" s="1932"/>
      <c r="NLQ18" s="1932"/>
      <c r="NLR18" s="1932"/>
      <c r="NLS18" s="1932"/>
      <c r="NLT18" s="1932"/>
      <c r="NLU18" s="1932"/>
      <c r="NLV18" s="1932"/>
      <c r="NLW18" s="1932"/>
      <c r="NLX18" s="1932"/>
      <c r="NLY18" s="1932"/>
      <c r="NLZ18" s="1932"/>
      <c r="NMA18" s="1932"/>
      <c r="NMB18" s="1932"/>
      <c r="NMC18" s="1932"/>
      <c r="NMD18" s="1932"/>
      <c r="NME18" s="1932"/>
      <c r="NMF18" s="1932"/>
      <c r="NMG18" s="1932"/>
      <c r="NMH18" s="1932"/>
      <c r="NMI18" s="1932"/>
      <c r="NMJ18" s="1932"/>
      <c r="NMK18" s="1932"/>
      <c r="NML18" s="1932"/>
      <c r="NMM18" s="1932"/>
      <c r="NMN18" s="1932"/>
      <c r="NMO18" s="1932"/>
      <c r="NMP18" s="1932"/>
      <c r="NMQ18" s="1932"/>
      <c r="NMR18" s="1932"/>
      <c r="NMS18" s="1932"/>
      <c r="NMT18" s="1932"/>
      <c r="NMU18" s="1932"/>
      <c r="NMV18" s="1932"/>
      <c r="NMW18" s="1932"/>
      <c r="NMX18" s="1932"/>
      <c r="NMY18" s="1932"/>
      <c r="NMZ18" s="1932"/>
      <c r="NNA18" s="1932"/>
      <c r="NNB18" s="1932"/>
      <c r="NNC18" s="1932"/>
      <c r="NND18" s="1932"/>
      <c r="NNE18" s="1932"/>
      <c r="NNF18" s="1932"/>
      <c r="NNG18" s="1932"/>
      <c r="NNH18" s="1932"/>
      <c r="NNI18" s="1932"/>
      <c r="NNJ18" s="1932"/>
      <c r="NNK18" s="1932"/>
      <c r="NNL18" s="1932"/>
      <c r="NNM18" s="1932"/>
      <c r="NNN18" s="1932"/>
      <c r="NNO18" s="1932"/>
      <c r="NNP18" s="1932"/>
      <c r="NNQ18" s="1932"/>
      <c r="NNR18" s="1932"/>
      <c r="NNS18" s="1932"/>
      <c r="NNT18" s="1932"/>
      <c r="NNU18" s="1932"/>
      <c r="NNV18" s="1932"/>
      <c r="NNW18" s="1932"/>
      <c r="NNX18" s="1932"/>
      <c r="NNY18" s="1932"/>
      <c r="NNZ18" s="1932"/>
      <c r="NOA18" s="1932"/>
      <c r="NOB18" s="1932"/>
      <c r="NOC18" s="1932"/>
      <c r="NOD18" s="1932"/>
      <c r="NOE18" s="1932"/>
      <c r="NOF18" s="1932"/>
      <c r="NOG18" s="1932"/>
      <c r="NOH18" s="1932"/>
      <c r="NOI18" s="1932"/>
      <c r="NOJ18" s="1932"/>
      <c r="NOK18" s="1932"/>
      <c r="NOL18" s="1932"/>
      <c r="NOM18" s="1932"/>
      <c r="NON18" s="1932"/>
      <c r="NOO18" s="1932"/>
      <c r="NOP18" s="1932"/>
      <c r="NOQ18" s="1932"/>
      <c r="NOR18" s="1932"/>
      <c r="NOS18" s="1932"/>
      <c r="NOT18" s="1932"/>
      <c r="NOU18" s="1932"/>
      <c r="NOV18" s="1932"/>
      <c r="NOW18" s="1932"/>
      <c r="NOX18" s="1932"/>
      <c r="NOY18" s="1932"/>
      <c r="NOZ18" s="1932"/>
      <c r="NPA18" s="1932"/>
      <c r="NPB18" s="1932"/>
      <c r="NPC18" s="1932"/>
      <c r="NPD18" s="1932"/>
      <c r="NPE18" s="1932"/>
      <c r="NPF18" s="1932"/>
      <c r="NPG18" s="1932"/>
      <c r="NPH18" s="1932"/>
      <c r="NPI18" s="1932"/>
      <c r="NPJ18" s="1932"/>
      <c r="NPK18" s="1932"/>
      <c r="NPL18" s="1932"/>
      <c r="NPM18" s="1932"/>
      <c r="NPN18" s="1932"/>
      <c r="NPO18" s="1932"/>
      <c r="NPP18" s="1932"/>
      <c r="NPQ18" s="1932"/>
      <c r="NPR18" s="1932"/>
      <c r="NPS18" s="1932"/>
      <c r="NPT18" s="1932"/>
      <c r="NPU18" s="1932"/>
      <c r="NPV18" s="1932"/>
      <c r="NPW18" s="1932"/>
      <c r="NPX18" s="1932"/>
      <c r="NPY18" s="1932"/>
      <c r="NPZ18" s="1932"/>
      <c r="NQA18" s="1932"/>
      <c r="NQB18" s="1932"/>
      <c r="NQC18" s="1932"/>
      <c r="NQD18" s="1932"/>
      <c r="NQE18" s="1932"/>
      <c r="NQF18" s="1932"/>
      <c r="NQG18" s="1932"/>
      <c r="NQH18" s="1932"/>
      <c r="NQI18" s="1932"/>
      <c r="NQJ18" s="1932"/>
      <c r="NQK18" s="1932"/>
      <c r="NQL18" s="1932"/>
      <c r="NQM18" s="1932"/>
      <c r="NQN18" s="1932"/>
      <c r="NQO18" s="1932"/>
      <c r="NQP18" s="1932"/>
      <c r="NQQ18" s="1932"/>
      <c r="NQR18" s="1932"/>
      <c r="NQS18" s="1932"/>
      <c r="NQT18" s="1932"/>
      <c r="NQU18" s="1932"/>
      <c r="NQV18" s="1932"/>
      <c r="NQW18" s="1932"/>
      <c r="NQX18" s="1932"/>
      <c r="NQY18" s="1932"/>
      <c r="NQZ18" s="1932"/>
      <c r="NRA18" s="1932"/>
      <c r="NRB18" s="1932"/>
      <c r="NRC18" s="1932"/>
      <c r="NRD18" s="1932"/>
      <c r="NRE18" s="1932"/>
      <c r="NRF18" s="1932"/>
      <c r="NRG18" s="1932"/>
      <c r="NRH18" s="1932"/>
      <c r="NRI18" s="1932"/>
      <c r="NRJ18" s="1932"/>
      <c r="NRK18" s="1932"/>
      <c r="NRL18" s="1932"/>
      <c r="NRM18" s="1932"/>
      <c r="NRN18" s="1932"/>
      <c r="NRO18" s="1932"/>
      <c r="NRP18" s="1932"/>
      <c r="NRQ18" s="1932"/>
      <c r="NRR18" s="1932"/>
      <c r="NRS18" s="1932"/>
      <c r="NRT18" s="1932"/>
      <c r="NRU18" s="1932"/>
      <c r="NRV18" s="1932"/>
      <c r="NRW18" s="1932"/>
      <c r="NRX18" s="1932"/>
      <c r="NRY18" s="1932"/>
      <c r="NRZ18" s="1932"/>
      <c r="NSA18" s="1932"/>
      <c r="NSB18" s="1932"/>
      <c r="NSC18" s="1932"/>
      <c r="NSD18" s="1932"/>
      <c r="NSE18" s="1932"/>
      <c r="NSF18" s="1932"/>
      <c r="NSG18" s="1932"/>
      <c r="NSH18" s="1932"/>
      <c r="NSI18" s="1932"/>
      <c r="NSJ18" s="1932"/>
      <c r="NSK18" s="1932"/>
      <c r="NSL18" s="1932"/>
      <c r="NSM18" s="1932"/>
      <c r="NSN18" s="1932"/>
      <c r="NSO18" s="1932"/>
      <c r="NSP18" s="1932"/>
      <c r="NSQ18" s="1932"/>
      <c r="NSR18" s="1932"/>
      <c r="NSS18" s="1932"/>
      <c r="NST18" s="1932"/>
      <c r="NSU18" s="1932"/>
      <c r="NSV18" s="1932"/>
      <c r="NSW18" s="1932"/>
      <c r="NSX18" s="1932"/>
      <c r="NSY18" s="1932"/>
      <c r="NSZ18" s="1932"/>
      <c r="NTA18" s="1932"/>
      <c r="NTB18" s="1932"/>
      <c r="NTC18" s="1932"/>
      <c r="NTD18" s="1932"/>
      <c r="NTE18" s="1932"/>
      <c r="NTF18" s="1932"/>
      <c r="NTG18" s="1932"/>
      <c r="NTH18" s="1932"/>
      <c r="NTI18" s="1932"/>
      <c r="NTJ18" s="1932"/>
      <c r="NTK18" s="1932"/>
      <c r="NTL18" s="1932"/>
      <c r="NTM18" s="1932"/>
      <c r="NTN18" s="1932"/>
      <c r="NTO18" s="1932"/>
      <c r="NTP18" s="1932"/>
      <c r="NTQ18" s="1932"/>
      <c r="NTR18" s="1932"/>
      <c r="NTS18" s="1932"/>
      <c r="NTT18" s="1932"/>
      <c r="NTU18" s="1932"/>
      <c r="NTV18" s="1932"/>
      <c r="NTW18" s="1932"/>
      <c r="NTX18" s="1932"/>
      <c r="NTY18" s="1932"/>
      <c r="NTZ18" s="1932"/>
      <c r="NUA18" s="1932"/>
      <c r="NUB18" s="1932"/>
      <c r="NUC18" s="1932"/>
      <c r="NUD18" s="1932"/>
      <c r="NUE18" s="1932"/>
      <c r="NUF18" s="1932"/>
      <c r="NUG18" s="1932"/>
      <c r="NUH18" s="1932"/>
      <c r="NUI18" s="1932"/>
      <c r="NUJ18" s="1932"/>
      <c r="NUK18" s="1932"/>
      <c r="NUL18" s="1932"/>
      <c r="NUM18" s="1932"/>
      <c r="NUN18" s="1932"/>
      <c r="NUO18" s="1932"/>
      <c r="NUP18" s="1932"/>
      <c r="NUQ18" s="1932"/>
      <c r="NUR18" s="1932"/>
      <c r="NUS18" s="1932"/>
      <c r="NUT18" s="1932"/>
      <c r="NUU18" s="1932"/>
      <c r="NUV18" s="1932"/>
      <c r="NUW18" s="1932"/>
      <c r="NUX18" s="1932"/>
      <c r="NUY18" s="1932"/>
      <c r="NUZ18" s="1932"/>
      <c r="NVA18" s="1932"/>
      <c r="NVB18" s="1932"/>
      <c r="NVC18" s="1932"/>
      <c r="NVD18" s="1932"/>
      <c r="NVE18" s="1932"/>
      <c r="NVF18" s="1932"/>
      <c r="NVG18" s="1932"/>
      <c r="NVH18" s="1932"/>
      <c r="NVI18" s="1932"/>
      <c r="NVJ18" s="1932"/>
      <c r="NVK18" s="1932"/>
      <c r="NVL18" s="1932"/>
      <c r="NVM18" s="1932"/>
      <c r="NVN18" s="1932"/>
      <c r="NVO18" s="1932"/>
      <c r="NVP18" s="1932"/>
      <c r="NVQ18" s="1932"/>
      <c r="NVR18" s="1932"/>
      <c r="NVS18" s="1932"/>
      <c r="NVT18" s="1932"/>
      <c r="NVU18" s="1932"/>
      <c r="NVV18" s="1932"/>
      <c r="NVW18" s="1932"/>
      <c r="NVX18" s="1932"/>
      <c r="NVY18" s="1932"/>
      <c r="NVZ18" s="1932"/>
      <c r="NWA18" s="1932"/>
      <c r="NWB18" s="1932"/>
      <c r="NWC18" s="1932"/>
      <c r="NWD18" s="1932"/>
      <c r="NWE18" s="1932"/>
      <c r="NWF18" s="1932"/>
      <c r="NWG18" s="1932"/>
      <c r="NWH18" s="1932"/>
      <c r="NWI18" s="1932"/>
      <c r="NWJ18" s="1932"/>
      <c r="NWK18" s="1932"/>
      <c r="NWL18" s="1932"/>
      <c r="NWM18" s="1932"/>
      <c r="NWN18" s="1932"/>
      <c r="NWO18" s="1932"/>
      <c r="NWP18" s="1932"/>
      <c r="NWQ18" s="1932"/>
      <c r="NWR18" s="1932"/>
      <c r="NWS18" s="1932"/>
      <c r="NWT18" s="1932"/>
      <c r="NWU18" s="1932"/>
      <c r="NWV18" s="1932"/>
      <c r="NWW18" s="1932"/>
      <c r="NWX18" s="1932"/>
      <c r="NWY18" s="1932"/>
      <c r="NWZ18" s="1932"/>
      <c r="NXA18" s="1932"/>
      <c r="NXB18" s="1932"/>
      <c r="NXC18" s="1932"/>
      <c r="NXD18" s="1932"/>
      <c r="NXE18" s="1932"/>
      <c r="NXF18" s="1932"/>
      <c r="NXG18" s="1932"/>
      <c r="NXH18" s="1932"/>
      <c r="NXI18" s="1932"/>
      <c r="NXJ18" s="1932"/>
      <c r="NXK18" s="1932"/>
      <c r="NXL18" s="1932"/>
      <c r="NXM18" s="1932"/>
      <c r="NXN18" s="1932"/>
      <c r="NXO18" s="1932"/>
      <c r="NXP18" s="1932"/>
      <c r="NXQ18" s="1932"/>
      <c r="NXR18" s="1932"/>
      <c r="NXS18" s="1932"/>
      <c r="NXT18" s="1932"/>
      <c r="NXU18" s="1932"/>
      <c r="NXV18" s="1932"/>
      <c r="NXW18" s="1932"/>
      <c r="NXX18" s="1932"/>
      <c r="NXY18" s="1932"/>
      <c r="NXZ18" s="1932"/>
      <c r="NYA18" s="1932"/>
      <c r="NYB18" s="1932"/>
      <c r="NYC18" s="1932"/>
      <c r="NYD18" s="1932"/>
      <c r="NYE18" s="1932"/>
      <c r="NYF18" s="1932"/>
      <c r="NYG18" s="1932"/>
      <c r="NYH18" s="1932"/>
      <c r="NYI18" s="1932"/>
      <c r="NYJ18" s="1932"/>
      <c r="NYK18" s="1932"/>
      <c r="NYL18" s="1932"/>
      <c r="NYM18" s="1932"/>
      <c r="NYN18" s="1932"/>
      <c r="NYO18" s="1932"/>
      <c r="NYP18" s="1932"/>
      <c r="NYQ18" s="1932"/>
      <c r="NYR18" s="1932"/>
      <c r="NYS18" s="1932"/>
      <c r="NYT18" s="1932"/>
      <c r="NYU18" s="1932"/>
      <c r="NYV18" s="1932"/>
      <c r="NYW18" s="1932"/>
      <c r="NYX18" s="1932"/>
      <c r="NYY18" s="1932"/>
      <c r="NYZ18" s="1932"/>
      <c r="NZA18" s="1932"/>
      <c r="NZB18" s="1932"/>
      <c r="NZC18" s="1932"/>
      <c r="NZD18" s="1932"/>
      <c r="NZE18" s="1932"/>
      <c r="NZF18" s="1932"/>
      <c r="NZG18" s="1932"/>
      <c r="NZH18" s="1932"/>
      <c r="NZI18" s="1932"/>
      <c r="NZJ18" s="1932"/>
      <c r="NZK18" s="1932"/>
      <c r="NZL18" s="1932"/>
      <c r="NZM18" s="1932"/>
      <c r="NZN18" s="1932"/>
      <c r="NZO18" s="1932"/>
      <c r="NZP18" s="1932"/>
      <c r="NZQ18" s="1932"/>
      <c r="NZR18" s="1932"/>
      <c r="NZS18" s="1932"/>
      <c r="NZT18" s="1932"/>
      <c r="NZU18" s="1932"/>
      <c r="NZV18" s="1932"/>
      <c r="NZW18" s="1932"/>
      <c r="NZX18" s="1932"/>
      <c r="NZY18" s="1932"/>
      <c r="NZZ18" s="1932"/>
      <c r="OAA18" s="1932"/>
      <c r="OAB18" s="1932"/>
      <c r="OAC18" s="1932"/>
      <c r="OAD18" s="1932"/>
      <c r="OAE18" s="1932"/>
      <c r="OAF18" s="1932"/>
      <c r="OAG18" s="1932"/>
      <c r="OAH18" s="1932"/>
      <c r="OAI18" s="1932"/>
      <c r="OAJ18" s="1932"/>
      <c r="OAK18" s="1932"/>
      <c r="OAL18" s="1932"/>
      <c r="OAM18" s="1932"/>
      <c r="OAN18" s="1932"/>
      <c r="OAO18" s="1932"/>
      <c r="OAP18" s="1932"/>
      <c r="OAQ18" s="1932"/>
      <c r="OAR18" s="1932"/>
      <c r="OAS18" s="1932"/>
      <c r="OAT18" s="1932"/>
      <c r="OAU18" s="1932"/>
      <c r="OAV18" s="1932"/>
      <c r="OAW18" s="1932"/>
      <c r="OAX18" s="1932"/>
      <c r="OAY18" s="1932"/>
      <c r="OAZ18" s="1932"/>
      <c r="OBA18" s="1932"/>
      <c r="OBB18" s="1932"/>
      <c r="OBC18" s="1932"/>
      <c r="OBD18" s="1932"/>
      <c r="OBE18" s="1932"/>
      <c r="OBF18" s="1932"/>
      <c r="OBG18" s="1932"/>
      <c r="OBH18" s="1932"/>
      <c r="OBI18" s="1932"/>
      <c r="OBJ18" s="1932"/>
      <c r="OBK18" s="1932"/>
      <c r="OBL18" s="1932"/>
      <c r="OBM18" s="1932"/>
      <c r="OBN18" s="1932"/>
      <c r="OBO18" s="1932"/>
      <c r="OBP18" s="1932"/>
      <c r="OBQ18" s="1932"/>
      <c r="OBR18" s="1932"/>
      <c r="OBS18" s="1932"/>
      <c r="OBT18" s="1932"/>
      <c r="OBU18" s="1932"/>
      <c r="OBV18" s="1932"/>
      <c r="OBW18" s="1932"/>
      <c r="OBX18" s="1932"/>
      <c r="OBY18" s="1932"/>
      <c r="OBZ18" s="1932"/>
      <c r="OCA18" s="1932"/>
      <c r="OCB18" s="1932"/>
      <c r="OCC18" s="1932"/>
      <c r="OCD18" s="1932"/>
      <c r="OCE18" s="1932"/>
      <c r="OCF18" s="1932"/>
      <c r="OCG18" s="1932"/>
      <c r="OCH18" s="1932"/>
      <c r="OCI18" s="1932"/>
      <c r="OCJ18" s="1932"/>
      <c r="OCK18" s="1932"/>
      <c r="OCL18" s="1932"/>
      <c r="OCM18" s="1932"/>
      <c r="OCN18" s="1932"/>
      <c r="OCO18" s="1932"/>
      <c r="OCP18" s="1932"/>
      <c r="OCQ18" s="1932"/>
      <c r="OCR18" s="1932"/>
      <c r="OCS18" s="1932"/>
      <c r="OCT18" s="1932"/>
      <c r="OCU18" s="1932"/>
      <c r="OCV18" s="1932"/>
      <c r="OCW18" s="1932"/>
      <c r="OCX18" s="1932"/>
      <c r="OCY18" s="1932"/>
      <c r="OCZ18" s="1932"/>
      <c r="ODA18" s="1932"/>
      <c r="ODB18" s="1932"/>
      <c r="ODC18" s="1932"/>
      <c r="ODD18" s="1932"/>
      <c r="ODE18" s="1932"/>
      <c r="ODF18" s="1932"/>
      <c r="ODG18" s="1932"/>
      <c r="ODH18" s="1932"/>
      <c r="ODI18" s="1932"/>
      <c r="ODJ18" s="1932"/>
      <c r="ODK18" s="1932"/>
      <c r="ODL18" s="1932"/>
      <c r="ODM18" s="1932"/>
      <c r="ODN18" s="1932"/>
      <c r="ODO18" s="1932"/>
      <c r="ODP18" s="1932"/>
      <c r="ODQ18" s="1932"/>
      <c r="ODR18" s="1932"/>
      <c r="ODS18" s="1932"/>
      <c r="ODT18" s="1932"/>
      <c r="ODU18" s="1932"/>
      <c r="ODV18" s="1932"/>
      <c r="ODW18" s="1932"/>
      <c r="ODX18" s="1932"/>
      <c r="ODY18" s="1932"/>
      <c r="ODZ18" s="1932"/>
      <c r="OEA18" s="1932"/>
      <c r="OEB18" s="1932"/>
      <c r="OEC18" s="1932"/>
      <c r="OED18" s="1932"/>
      <c r="OEE18" s="1932"/>
      <c r="OEF18" s="1932"/>
      <c r="OEG18" s="1932"/>
      <c r="OEH18" s="1932"/>
      <c r="OEI18" s="1932"/>
      <c r="OEJ18" s="1932"/>
      <c r="OEK18" s="1932"/>
      <c r="OEL18" s="1932"/>
      <c r="OEM18" s="1932"/>
      <c r="OEN18" s="1932"/>
      <c r="OEO18" s="1932"/>
      <c r="OEP18" s="1932"/>
      <c r="OEQ18" s="1932"/>
      <c r="OER18" s="1932"/>
      <c r="OES18" s="1932"/>
      <c r="OET18" s="1932"/>
      <c r="OEU18" s="1932"/>
      <c r="OEV18" s="1932"/>
      <c r="OEW18" s="1932"/>
      <c r="OEX18" s="1932"/>
      <c r="OEY18" s="1932"/>
      <c r="OEZ18" s="1932"/>
      <c r="OFA18" s="1932"/>
      <c r="OFB18" s="1932"/>
      <c r="OFC18" s="1932"/>
      <c r="OFD18" s="1932"/>
      <c r="OFE18" s="1932"/>
      <c r="OFF18" s="1932"/>
      <c r="OFG18" s="1932"/>
      <c r="OFH18" s="1932"/>
      <c r="OFI18" s="1932"/>
      <c r="OFJ18" s="1932"/>
      <c r="OFK18" s="1932"/>
      <c r="OFL18" s="1932"/>
      <c r="OFM18" s="1932"/>
      <c r="OFN18" s="1932"/>
      <c r="OFO18" s="1932"/>
      <c r="OFP18" s="1932"/>
      <c r="OFQ18" s="1932"/>
      <c r="OFR18" s="1932"/>
      <c r="OFS18" s="1932"/>
      <c r="OFT18" s="1932"/>
      <c r="OFU18" s="1932"/>
      <c r="OFV18" s="1932"/>
      <c r="OFW18" s="1932"/>
      <c r="OFX18" s="1932"/>
      <c r="OFY18" s="1932"/>
      <c r="OFZ18" s="1932"/>
      <c r="OGA18" s="1932"/>
      <c r="OGB18" s="1932"/>
      <c r="OGC18" s="1932"/>
      <c r="OGD18" s="1932"/>
      <c r="OGE18" s="1932"/>
      <c r="OGF18" s="1932"/>
      <c r="OGG18" s="1932"/>
      <c r="OGH18" s="1932"/>
      <c r="OGI18" s="1932"/>
      <c r="OGJ18" s="1932"/>
      <c r="OGK18" s="1932"/>
      <c r="OGL18" s="1932"/>
      <c r="OGM18" s="1932"/>
      <c r="OGN18" s="1932"/>
      <c r="OGO18" s="1932"/>
      <c r="OGP18" s="1932"/>
      <c r="OGQ18" s="1932"/>
      <c r="OGR18" s="1932"/>
      <c r="OGS18" s="1932"/>
      <c r="OGT18" s="1932"/>
      <c r="OGU18" s="1932"/>
      <c r="OGV18" s="1932"/>
      <c r="OGW18" s="1932"/>
      <c r="OGX18" s="1932"/>
      <c r="OGY18" s="1932"/>
      <c r="OGZ18" s="1932"/>
      <c r="OHA18" s="1932"/>
      <c r="OHB18" s="1932"/>
      <c r="OHC18" s="1932"/>
      <c r="OHD18" s="1932"/>
      <c r="OHE18" s="1932"/>
      <c r="OHF18" s="1932"/>
      <c r="OHG18" s="1932"/>
      <c r="OHH18" s="1932"/>
      <c r="OHI18" s="1932"/>
      <c r="OHJ18" s="1932"/>
      <c r="OHK18" s="1932"/>
      <c r="OHL18" s="1932"/>
      <c r="OHM18" s="1932"/>
      <c r="OHN18" s="1932"/>
      <c r="OHO18" s="1932"/>
      <c r="OHP18" s="1932"/>
      <c r="OHQ18" s="1932"/>
      <c r="OHR18" s="1932"/>
      <c r="OHS18" s="1932"/>
      <c r="OHT18" s="1932"/>
      <c r="OHU18" s="1932"/>
      <c r="OHV18" s="1932"/>
      <c r="OHW18" s="1932"/>
      <c r="OHX18" s="1932"/>
      <c r="OHY18" s="1932"/>
      <c r="OHZ18" s="1932"/>
      <c r="OIA18" s="1932"/>
      <c r="OIB18" s="1932"/>
      <c r="OIC18" s="1932"/>
      <c r="OID18" s="1932"/>
      <c r="OIE18" s="1932"/>
      <c r="OIF18" s="1932"/>
      <c r="OIG18" s="1932"/>
      <c r="OIH18" s="1932"/>
      <c r="OII18" s="1932"/>
      <c r="OIJ18" s="1932"/>
      <c r="OIK18" s="1932"/>
      <c r="OIL18" s="1932"/>
      <c r="OIM18" s="1932"/>
      <c r="OIN18" s="1932"/>
      <c r="OIO18" s="1932"/>
      <c r="OIP18" s="1932"/>
      <c r="OIQ18" s="1932"/>
      <c r="OIR18" s="1932"/>
      <c r="OIS18" s="1932"/>
      <c r="OIT18" s="1932"/>
      <c r="OIU18" s="1932"/>
      <c r="OIV18" s="1932"/>
      <c r="OIW18" s="1932"/>
      <c r="OIX18" s="1932"/>
      <c r="OIY18" s="1932"/>
      <c r="OIZ18" s="1932"/>
      <c r="OJA18" s="1932"/>
      <c r="OJB18" s="1932"/>
      <c r="OJC18" s="1932"/>
      <c r="OJD18" s="1932"/>
      <c r="OJE18" s="1932"/>
      <c r="OJF18" s="1932"/>
      <c r="OJG18" s="1932"/>
      <c r="OJH18" s="1932"/>
      <c r="OJI18" s="1932"/>
      <c r="OJJ18" s="1932"/>
      <c r="OJK18" s="1932"/>
      <c r="OJL18" s="1932"/>
      <c r="OJM18" s="1932"/>
      <c r="OJN18" s="1932"/>
      <c r="OJO18" s="1932"/>
      <c r="OJP18" s="1932"/>
      <c r="OJQ18" s="1932"/>
      <c r="OJR18" s="1932"/>
      <c r="OJS18" s="1932"/>
      <c r="OJT18" s="1932"/>
      <c r="OJU18" s="1932"/>
      <c r="OJV18" s="1932"/>
      <c r="OJW18" s="1932"/>
      <c r="OJX18" s="1932"/>
      <c r="OJY18" s="1932"/>
      <c r="OJZ18" s="1932"/>
      <c r="OKA18" s="1932"/>
      <c r="OKB18" s="1932"/>
      <c r="OKC18" s="1932"/>
      <c r="OKD18" s="1932"/>
      <c r="OKE18" s="1932"/>
      <c r="OKF18" s="1932"/>
      <c r="OKG18" s="1932"/>
      <c r="OKH18" s="1932"/>
      <c r="OKI18" s="1932"/>
      <c r="OKJ18" s="1932"/>
      <c r="OKK18" s="1932"/>
      <c r="OKL18" s="1932"/>
      <c r="OKM18" s="1932"/>
      <c r="OKN18" s="1932"/>
      <c r="OKO18" s="1932"/>
      <c r="OKP18" s="1932"/>
      <c r="OKQ18" s="1932"/>
      <c r="OKR18" s="1932"/>
      <c r="OKS18" s="1932"/>
      <c r="OKT18" s="1932"/>
      <c r="OKU18" s="1932"/>
      <c r="OKV18" s="1932"/>
      <c r="OKW18" s="1932"/>
      <c r="OKX18" s="1932"/>
      <c r="OKY18" s="1932"/>
      <c r="OKZ18" s="1932"/>
      <c r="OLA18" s="1932"/>
      <c r="OLB18" s="1932"/>
      <c r="OLC18" s="1932"/>
      <c r="OLD18" s="1932"/>
      <c r="OLE18" s="1932"/>
      <c r="OLF18" s="1932"/>
      <c r="OLG18" s="1932"/>
      <c r="OLH18" s="1932"/>
      <c r="OLI18" s="1932"/>
      <c r="OLJ18" s="1932"/>
      <c r="OLK18" s="1932"/>
      <c r="OLL18" s="1932"/>
      <c r="OLM18" s="1932"/>
      <c r="OLN18" s="1932"/>
      <c r="OLO18" s="1932"/>
      <c r="OLP18" s="1932"/>
      <c r="OLQ18" s="1932"/>
      <c r="OLR18" s="1932"/>
      <c r="OLS18" s="1932"/>
      <c r="OLT18" s="1932"/>
      <c r="OLU18" s="1932"/>
      <c r="OLV18" s="1932"/>
      <c r="OLW18" s="1932"/>
      <c r="OLX18" s="1932"/>
      <c r="OLY18" s="1932"/>
      <c r="OLZ18" s="1932"/>
      <c r="OMA18" s="1932"/>
      <c r="OMB18" s="1932"/>
      <c r="OMC18" s="1932"/>
      <c r="OMD18" s="1932"/>
      <c r="OME18" s="1932"/>
      <c r="OMF18" s="1932"/>
      <c r="OMG18" s="1932"/>
      <c r="OMH18" s="1932"/>
      <c r="OMI18" s="1932"/>
      <c r="OMJ18" s="1932"/>
      <c r="OMK18" s="1932"/>
      <c r="OML18" s="1932"/>
      <c r="OMM18" s="1932"/>
      <c r="OMN18" s="1932"/>
      <c r="OMO18" s="1932"/>
      <c r="OMP18" s="1932"/>
      <c r="OMQ18" s="1932"/>
      <c r="OMR18" s="1932"/>
      <c r="OMS18" s="1932"/>
      <c r="OMT18" s="1932"/>
      <c r="OMU18" s="1932"/>
      <c r="OMV18" s="1932"/>
      <c r="OMW18" s="1932"/>
      <c r="OMX18" s="1932"/>
      <c r="OMY18" s="1932"/>
      <c r="OMZ18" s="1932"/>
      <c r="ONA18" s="1932"/>
      <c r="ONB18" s="1932"/>
      <c r="ONC18" s="1932"/>
      <c r="OND18" s="1932"/>
      <c r="ONE18" s="1932"/>
      <c r="ONF18" s="1932"/>
      <c r="ONG18" s="1932"/>
      <c r="ONH18" s="1932"/>
      <c r="ONI18" s="1932"/>
      <c r="ONJ18" s="1932"/>
      <c r="ONK18" s="1932"/>
      <c r="ONL18" s="1932"/>
      <c r="ONM18" s="1932"/>
      <c r="ONN18" s="1932"/>
      <c r="ONO18" s="1932"/>
      <c r="ONP18" s="1932"/>
      <c r="ONQ18" s="1932"/>
      <c r="ONR18" s="1932"/>
      <c r="ONS18" s="1932"/>
      <c r="ONT18" s="1932"/>
      <c r="ONU18" s="1932"/>
      <c r="ONV18" s="1932"/>
      <c r="ONW18" s="1932"/>
      <c r="ONX18" s="1932"/>
      <c r="ONY18" s="1932"/>
      <c r="ONZ18" s="1932"/>
      <c r="OOA18" s="1932"/>
      <c r="OOB18" s="1932"/>
      <c r="OOC18" s="1932"/>
      <c r="OOD18" s="1932"/>
      <c r="OOE18" s="1932"/>
      <c r="OOF18" s="1932"/>
      <c r="OOG18" s="1932"/>
      <c r="OOH18" s="1932"/>
      <c r="OOI18" s="1932"/>
      <c r="OOJ18" s="1932"/>
      <c r="OOK18" s="1932"/>
      <c r="OOL18" s="1932"/>
      <c r="OOM18" s="1932"/>
      <c r="OON18" s="1932"/>
      <c r="OOO18" s="1932"/>
      <c r="OOP18" s="1932"/>
      <c r="OOQ18" s="1932"/>
      <c r="OOR18" s="1932"/>
      <c r="OOS18" s="1932"/>
      <c r="OOT18" s="1932"/>
      <c r="OOU18" s="1932"/>
      <c r="OOV18" s="1932"/>
      <c r="OOW18" s="1932"/>
      <c r="OOX18" s="1932"/>
      <c r="OOY18" s="1932"/>
      <c r="OOZ18" s="1932"/>
      <c r="OPA18" s="1932"/>
      <c r="OPB18" s="1932"/>
      <c r="OPC18" s="1932"/>
      <c r="OPD18" s="1932"/>
      <c r="OPE18" s="1932"/>
      <c r="OPF18" s="1932"/>
      <c r="OPG18" s="1932"/>
      <c r="OPH18" s="1932"/>
      <c r="OPI18" s="1932"/>
      <c r="OPJ18" s="1932"/>
      <c r="OPK18" s="1932"/>
      <c r="OPL18" s="1932"/>
      <c r="OPM18" s="1932"/>
      <c r="OPN18" s="1932"/>
      <c r="OPO18" s="1932"/>
      <c r="OPP18" s="1932"/>
      <c r="OPQ18" s="1932"/>
      <c r="OPR18" s="1932"/>
      <c r="OPS18" s="1932"/>
      <c r="OPT18" s="1932"/>
      <c r="OPU18" s="1932"/>
      <c r="OPV18" s="1932"/>
      <c r="OPW18" s="1932"/>
      <c r="OPX18" s="1932"/>
      <c r="OPY18" s="1932"/>
      <c r="OPZ18" s="1932"/>
      <c r="OQA18" s="1932"/>
      <c r="OQB18" s="1932"/>
      <c r="OQC18" s="1932"/>
      <c r="OQD18" s="1932"/>
      <c r="OQE18" s="1932"/>
      <c r="OQF18" s="1932"/>
      <c r="OQG18" s="1932"/>
      <c r="OQH18" s="1932"/>
      <c r="OQI18" s="1932"/>
      <c r="OQJ18" s="1932"/>
      <c r="OQK18" s="1932"/>
      <c r="OQL18" s="1932"/>
      <c r="OQM18" s="1932"/>
      <c r="OQN18" s="1932"/>
      <c r="OQO18" s="1932"/>
      <c r="OQP18" s="1932"/>
      <c r="OQQ18" s="1932"/>
      <c r="OQR18" s="1932"/>
      <c r="OQS18" s="1932"/>
      <c r="OQT18" s="1932"/>
      <c r="OQU18" s="1932"/>
      <c r="OQV18" s="1932"/>
      <c r="OQW18" s="1932"/>
      <c r="OQX18" s="1932"/>
      <c r="OQY18" s="1932"/>
      <c r="OQZ18" s="1932"/>
      <c r="ORA18" s="1932"/>
      <c r="ORB18" s="1932"/>
      <c r="ORC18" s="1932"/>
      <c r="ORD18" s="1932"/>
      <c r="ORE18" s="1932"/>
      <c r="ORF18" s="1932"/>
      <c r="ORG18" s="1932"/>
      <c r="ORH18" s="1932"/>
      <c r="ORI18" s="1932"/>
      <c r="ORJ18" s="1932"/>
      <c r="ORK18" s="1932"/>
      <c r="ORL18" s="1932"/>
      <c r="ORM18" s="1932"/>
      <c r="ORN18" s="1932"/>
      <c r="ORO18" s="1932"/>
      <c r="ORP18" s="1932"/>
      <c r="ORQ18" s="1932"/>
      <c r="ORR18" s="1932"/>
      <c r="ORS18" s="1932"/>
      <c r="ORT18" s="1932"/>
      <c r="ORU18" s="1932"/>
      <c r="ORV18" s="1932"/>
      <c r="ORW18" s="1932"/>
      <c r="ORX18" s="1932"/>
      <c r="ORY18" s="1932"/>
      <c r="ORZ18" s="1932"/>
      <c r="OSA18" s="1932"/>
      <c r="OSB18" s="1932"/>
      <c r="OSC18" s="1932"/>
      <c r="OSD18" s="1932"/>
      <c r="OSE18" s="1932"/>
      <c r="OSF18" s="1932"/>
      <c r="OSG18" s="1932"/>
      <c r="OSH18" s="1932"/>
      <c r="OSI18" s="1932"/>
      <c r="OSJ18" s="1932"/>
      <c r="OSK18" s="1932"/>
      <c r="OSL18" s="1932"/>
      <c r="OSM18" s="1932"/>
      <c r="OSN18" s="1932"/>
      <c r="OSO18" s="1932"/>
      <c r="OSP18" s="1932"/>
      <c r="OSQ18" s="1932"/>
      <c r="OSR18" s="1932"/>
      <c r="OSS18" s="1932"/>
      <c r="OST18" s="1932"/>
      <c r="OSU18" s="1932"/>
      <c r="OSV18" s="1932"/>
      <c r="OSW18" s="1932"/>
      <c r="OSX18" s="1932"/>
      <c r="OSY18" s="1932"/>
      <c r="OSZ18" s="1932"/>
      <c r="OTA18" s="1932"/>
      <c r="OTB18" s="1932"/>
      <c r="OTC18" s="1932"/>
      <c r="OTD18" s="1932"/>
      <c r="OTE18" s="1932"/>
      <c r="OTF18" s="1932"/>
      <c r="OTG18" s="1932"/>
      <c r="OTH18" s="1932"/>
      <c r="OTI18" s="1932"/>
      <c r="OTJ18" s="1932"/>
      <c r="OTK18" s="1932"/>
      <c r="OTL18" s="1932"/>
      <c r="OTM18" s="1932"/>
      <c r="OTN18" s="1932"/>
      <c r="OTO18" s="1932"/>
      <c r="OTP18" s="1932"/>
      <c r="OTQ18" s="1932"/>
      <c r="OTR18" s="1932"/>
      <c r="OTS18" s="1932"/>
      <c r="OTT18" s="1932"/>
      <c r="OTU18" s="1932"/>
      <c r="OTV18" s="1932"/>
      <c r="OTW18" s="1932"/>
      <c r="OTX18" s="1932"/>
      <c r="OTY18" s="1932"/>
      <c r="OTZ18" s="1932"/>
      <c r="OUA18" s="1932"/>
      <c r="OUB18" s="1932"/>
      <c r="OUC18" s="1932"/>
      <c r="OUD18" s="1932"/>
      <c r="OUE18" s="1932"/>
      <c r="OUF18" s="1932"/>
      <c r="OUG18" s="1932"/>
      <c r="OUH18" s="1932"/>
      <c r="OUI18" s="1932"/>
      <c r="OUJ18" s="1932"/>
      <c r="OUK18" s="1932"/>
      <c r="OUL18" s="1932"/>
      <c r="OUM18" s="1932"/>
      <c r="OUN18" s="1932"/>
      <c r="OUO18" s="1932"/>
      <c r="OUP18" s="1932"/>
      <c r="OUQ18" s="1932"/>
      <c r="OUR18" s="1932"/>
      <c r="OUS18" s="1932"/>
      <c r="OUT18" s="1932"/>
      <c r="OUU18" s="1932"/>
      <c r="OUV18" s="1932"/>
      <c r="OUW18" s="1932"/>
      <c r="OUX18" s="1932"/>
      <c r="OUY18" s="1932"/>
      <c r="OUZ18" s="1932"/>
      <c r="OVA18" s="1932"/>
      <c r="OVB18" s="1932"/>
      <c r="OVC18" s="1932"/>
      <c r="OVD18" s="1932"/>
      <c r="OVE18" s="1932"/>
      <c r="OVF18" s="1932"/>
      <c r="OVG18" s="1932"/>
      <c r="OVH18" s="1932"/>
      <c r="OVI18" s="1932"/>
      <c r="OVJ18" s="1932"/>
      <c r="OVK18" s="1932"/>
      <c r="OVL18" s="1932"/>
      <c r="OVM18" s="1932"/>
      <c r="OVN18" s="1932"/>
      <c r="OVO18" s="1932"/>
      <c r="OVP18" s="1932"/>
      <c r="OVQ18" s="1932"/>
      <c r="OVR18" s="1932"/>
      <c r="OVS18" s="1932"/>
      <c r="OVT18" s="1932"/>
      <c r="OVU18" s="1932"/>
      <c r="OVV18" s="1932"/>
      <c r="OVW18" s="1932"/>
      <c r="OVX18" s="1932"/>
      <c r="OVY18" s="1932"/>
      <c r="OVZ18" s="1932"/>
      <c r="OWA18" s="1932"/>
      <c r="OWB18" s="1932"/>
      <c r="OWC18" s="1932"/>
      <c r="OWD18" s="1932"/>
      <c r="OWE18" s="1932"/>
      <c r="OWF18" s="1932"/>
      <c r="OWG18" s="1932"/>
      <c r="OWH18" s="1932"/>
      <c r="OWI18" s="1932"/>
      <c r="OWJ18" s="1932"/>
      <c r="OWK18" s="1932"/>
      <c r="OWL18" s="1932"/>
      <c r="OWM18" s="1932"/>
      <c r="OWN18" s="1932"/>
      <c r="OWO18" s="1932"/>
      <c r="OWP18" s="1932"/>
      <c r="OWQ18" s="1932"/>
      <c r="OWR18" s="1932"/>
      <c r="OWS18" s="1932"/>
      <c r="OWT18" s="1932"/>
      <c r="OWU18" s="1932"/>
      <c r="OWV18" s="1932"/>
      <c r="OWW18" s="1932"/>
      <c r="OWX18" s="1932"/>
      <c r="OWY18" s="1932"/>
      <c r="OWZ18" s="1932"/>
      <c r="OXA18" s="1932"/>
      <c r="OXB18" s="1932"/>
      <c r="OXC18" s="1932"/>
      <c r="OXD18" s="1932"/>
      <c r="OXE18" s="1932"/>
      <c r="OXF18" s="1932"/>
      <c r="OXG18" s="1932"/>
      <c r="OXH18" s="1932"/>
      <c r="OXI18" s="1932"/>
      <c r="OXJ18" s="1932"/>
      <c r="OXK18" s="1932"/>
      <c r="OXL18" s="1932"/>
      <c r="OXM18" s="1932"/>
      <c r="OXN18" s="1932"/>
      <c r="OXO18" s="1932"/>
      <c r="OXP18" s="1932"/>
      <c r="OXQ18" s="1932"/>
      <c r="OXR18" s="1932"/>
      <c r="OXS18" s="1932"/>
      <c r="OXT18" s="1932"/>
      <c r="OXU18" s="1932"/>
      <c r="OXV18" s="1932"/>
      <c r="OXW18" s="1932"/>
      <c r="OXX18" s="1932"/>
      <c r="OXY18" s="1932"/>
      <c r="OXZ18" s="1932"/>
      <c r="OYA18" s="1932"/>
      <c r="OYB18" s="1932"/>
      <c r="OYC18" s="1932"/>
      <c r="OYD18" s="1932"/>
      <c r="OYE18" s="1932"/>
      <c r="OYF18" s="1932"/>
      <c r="OYG18" s="1932"/>
      <c r="OYH18" s="1932"/>
      <c r="OYI18" s="1932"/>
      <c r="OYJ18" s="1932"/>
      <c r="OYK18" s="1932"/>
      <c r="OYL18" s="1932"/>
      <c r="OYM18" s="1932"/>
      <c r="OYN18" s="1932"/>
      <c r="OYO18" s="1932"/>
      <c r="OYP18" s="1932"/>
      <c r="OYQ18" s="1932"/>
      <c r="OYR18" s="1932"/>
      <c r="OYS18" s="1932"/>
      <c r="OYT18" s="1932"/>
      <c r="OYU18" s="1932"/>
      <c r="OYV18" s="1932"/>
      <c r="OYW18" s="1932"/>
      <c r="OYX18" s="1932"/>
      <c r="OYY18" s="1932"/>
      <c r="OYZ18" s="1932"/>
      <c r="OZA18" s="1932"/>
      <c r="OZB18" s="1932"/>
      <c r="OZC18" s="1932"/>
      <c r="OZD18" s="1932"/>
      <c r="OZE18" s="1932"/>
      <c r="OZF18" s="1932"/>
      <c r="OZG18" s="1932"/>
      <c r="OZH18" s="1932"/>
      <c r="OZI18" s="1932"/>
      <c r="OZJ18" s="1932"/>
      <c r="OZK18" s="1932"/>
      <c r="OZL18" s="1932"/>
      <c r="OZM18" s="1932"/>
      <c r="OZN18" s="1932"/>
      <c r="OZO18" s="1932"/>
      <c r="OZP18" s="1932"/>
      <c r="OZQ18" s="1932"/>
      <c r="OZR18" s="1932"/>
      <c r="OZS18" s="1932"/>
      <c r="OZT18" s="1932"/>
      <c r="OZU18" s="1932"/>
      <c r="OZV18" s="1932"/>
      <c r="OZW18" s="1932"/>
      <c r="OZX18" s="1932"/>
      <c r="OZY18" s="1932"/>
      <c r="OZZ18" s="1932"/>
      <c r="PAA18" s="1932"/>
      <c r="PAB18" s="1932"/>
      <c r="PAC18" s="1932"/>
      <c r="PAD18" s="1932"/>
      <c r="PAE18" s="1932"/>
      <c r="PAF18" s="1932"/>
      <c r="PAG18" s="1932"/>
      <c r="PAH18" s="1932"/>
      <c r="PAI18" s="1932"/>
      <c r="PAJ18" s="1932"/>
      <c r="PAK18" s="1932"/>
      <c r="PAL18" s="1932"/>
      <c r="PAM18" s="1932"/>
      <c r="PAN18" s="1932"/>
      <c r="PAO18" s="1932"/>
      <c r="PAP18" s="1932"/>
      <c r="PAQ18" s="1932"/>
      <c r="PAR18" s="1932"/>
      <c r="PAS18" s="1932"/>
      <c r="PAT18" s="1932"/>
      <c r="PAU18" s="1932"/>
      <c r="PAV18" s="1932"/>
      <c r="PAW18" s="1932"/>
      <c r="PAX18" s="1932"/>
      <c r="PAY18" s="1932"/>
      <c r="PAZ18" s="1932"/>
      <c r="PBA18" s="1932"/>
      <c r="PBB18" s="1932"/>
      <c r="PBC18" s="1932"/>
      <c r="PBD18" s="1932"/>
      <c r="PBE18" s="1932"/>
      <c r="PBF18" s="1932"/>
      <c r="PBG18" s="1932"/>
      <c r="PBH18" s="1932"/>
      <c r="PBI18" s="1932"/>
      <c r="PBJ18" s="1932"/>
      <c r="PBK18" s="1932"/>
      <c r="PBL18" s="1932"/>
      <c r="PBM18" s="1932"/>
      <c r="PBN18" s="1932"/>
      <c r="PBO18" s="1932"/>
      <c r="PBP18" s="1932"/>
      <c r="PBQ18" s="1932"/>
      <c r="PBR18" s="1932"/>
      <c r="PBS18" s="1932"/>
      <c r="PBT18" s="1932"/>
      <c r="PBU18" s="1932"/>
      <c r="PBV18" s="1932"/>
      <c r="PBW18" s="1932"/>
      <c r="PBX18" s="1932"/>
      <c r="PBY18" s="1932"/>
      <c r="PBZ18" s="1932"/>
      <c r="PCA18" s="1932"/>
      <c r="PCB18" s="1932"/>
      <c r="PCC18" s="1932"/>
      <c r="PCD18" s="1932"/>
      <c r="PCE18" s="1932"/>
      <c r="PCF18" s="1932"/>
      <c r="PCG18" s="1932"/>
      <c r="PCH18" s="1932"/>
      <c r="PCI18" s="1932"/>
      <c r="PCJ18" s="1932"/>
      <c r="PCK18" s="1932"/>
      <c r="PCL18" s="1932"/>
      <c r="PCM18" s="1932"/>
      <c r="PCN18" s="1932"/>
      <c r="PCO18" s="1932"/>
      <c r="PCP18" s="1932"/>
      <c r="PCQ18" s="1932"/>
      <c r="PCR18" s="1932"/>
      <c r="PCS18" s="1932"/>
      <c r="PCT18" s="1932"/>
      <c r="PCU18" s="1932"/>
      <c r="PCV18" s="1932"/>
      <c r="PCW18" s="1932"/>
      <c r="PCX18" s="1932"/>
      <c r="PCY18" s="1932"/>
      <c r="PCZ18" s="1932"/>
      <c r="PDA18" s="1932"/>
      <c r="PDB18" s="1932"/>
      <c r="PDC18" s="1932"/>
      <c r="PDD18" s="1932"/>
      <c r="PDE18" s="1932"/>
      <c r="PDF18" s="1932"/>
      <c r="PDG18" s="1932"/>
      <c r="PDH18" s="1932"/>
      <c r="PDI18" s="1932"/>
      <c r="PDJ18" s="1932"/>
      <c r="PDK18" s="1932"/>
      <c r="PDL18" s="1932"/>
      <c r="PDM18" s="1932"/>
      <c r="PDN18" s="1932"/>
      <c r="PDO18" s="1932"/>
      <c r="PDP18" s="1932"/>
      <c r="PDQ18" s="1932"/>
      <c r="PDR18" s="1932"/>
      <c r="PDS18" s="1932"/>
      <c r="PDT18" s="1932"/>
      <c r="PDU18" s="1932"/>
      <c r="PDV18" s="1932"/>
      <c r="PDW18" s="1932"/>
      <c r="PDX18" s="1932"/>
      <c r="PDY18" s="1932"/>
      <c r="PDZ18" s="1932"/>
      <c r="PEA18" s="1932"/>
      <c r="PEB18" s="1932"/>
      <c r="PEC18" s="1932"/>
      <c r="PED18" s="1932"/>
      <c r="PEE18" s="1932"/>
      <c r="PEF18" s="1932"/>
      <c r="PEG18" s="1932"/>
      <c r="PEH18" s="1932"/>
      <c r="PEI18" s="1932"/>
      <c r="PEJ18" s="1932"/>
      <c r="PEK18" s="1932"/>
      <c r="PEL18" s="1932"/>
      <c r="PEM18" s="1932"/>
      <c r="PEN18" s="1932"/>
      <c r="PEO18" s="1932"/>
      <c r="PEP18" s="1932"/>
      <c r="PEQ18" s="1932"/>
      <c r="PER18" s="1932"/>
      <c r="PES18" s="1932"/>
      <c r="PET18" s="1932"/>
      <c r="PEU18" s="1932"/>
      <c r="PEV18" s="1932"/>
      <c r="PEW18" s="1932"/>
      <c r="PEX18" s="1932"/>
      <c r="PEY18" s="1932"/>
      <c r="PEZ18" s="1932"/>
      <c r="PFA18" s="1932"/>
      <c r="PFB18" s="1932"/>
      <c r="PFC18" s="1932"/>
      <c r="PFD18" s="1932"/>
      <c r="PFE18" s="1932"/>
      <c r="PFF18" s="1932"/>
      <c r="PFG18" s="1932"/>
      <c r="PFH18" s="1932"/>
      <c r="PFI18" s="1932"/>
      <c r="PFJ18" s="1932"/>
      <c r="PFK18" s="1932"/>
      <c r="PFL18" s="1932"/>
      <c r="PFM18" s="1932"/>
      <c r="PFN18" s="1932"/>
      <c r="PFO18" s="1932"/>
      <c r="PFP18" s="1932"/>
      <c r="PFQ18" s="1932"/>
      <c r="PFR18" s="1932"/>
      <c r="PFS18" s="1932"/>
      <c r="PFT18" s="1932"/>
      <c r="PFU18" s="1932"/>
      <c r="PFV18" s="1932"/>
      <c r="PFW18" s="1932"/>
      <c r="PFX18" s="1932"/>
      <c r="PFY18" s="1932"/>
      <c r="PFZ18" s="1932"/>
      <c r="PGA18" s="1932"/>
      <c r="PGB18" s="1932"/>
      <c r="PGC18" s="1932"/>
      <c r="PGD18" s="1932"/>
      <c r="PGE18" s="1932"/>
      <c r="PGF18" s="1932"/>
      <c r="PGG18" s="1932"/>
      <c r="PGH18" s="1932"/>
      <c r="PGI18" s="1932"/>
      <c r="PGJ18" s="1932"/>
      <c r="PGK18" s="1932"/>
      <c r="PGL18" s="1932"/>
      <c r="PGM18" s="1932"/>
      <c r="PGN18" s="1932"/>
      <c r="PGO18" s="1932"/>
      <c r="PGP18" s="1932"/>
      <c r="PGQ18" s="1932"/>
      <c r="PGR18" s="1932"/>
      <c r="PGS18" s="1932"/>
      <c r="PGT18" s="1932"/>
      <c r="PGU18" s="1932"/>
      <c r="PGV18" s="1932"/>
      <c r="PGW18" s="1932"/>
      <c r="PGX18" s="1932"/>
      <c r="PGY18" s="1932"/>
      <c r="PGZ18" s="1932"/>
      <c r="PHA18" s="1932"/>
      <c r="PHB18" s="1932"/>
      <c r="PHC18" s="1932"/>
      <c r="PHD18" s="1932"/>
      <c r="PHE18" s="1932"/>
      <c r="PHF18" s="1932"/>
      <c r="PHG18" s="1932"/>
      <c r="PHH18" s="1932"/>
      <c r="PHI18" s="1932"/>
      <c r="PHJ18" s="1932"/>
      <c r="PHK18" s="1932"/>
      <c r="PHL18" s="1932"/>
      <c r="PHM18" s="1932"/>
      <c r="PHN18" s="1932"/>
      <c r="PHO18" s="1932"/>
      <c r="PHP18" s="1932"/>
      <c r="PHQ18" s="1932"/>
      <c r="PHR18" s="1932"/>
      <c r="PHS18" s="1932"/>
      <c r="PHT18" s="1932"/>
      <c r="PHU18" s="1932"/>
      <c r="PHV18" s="1932"/>
      <c r="PHW18" s="1932"/>
      <c r="PHX18" s="1932"/>
      <c r="PHY18" s="1932"/>
      <c r="PHZ18" s="1932"/>
      <c r="PIA18" s="1932"/>
      <c r="PIB18" s="1932"/>
      <c r="PIC18" s="1932"/>
      <c r="PID18" s="1932"/>
      <c r="PIE18" s="1932"/>
      <c r="PIF18" s="1932"/>
      <c r="PIG18" s="1932"/>
      <c r="PIH18" s="1932"/>
      <c r="PII18" s="1932"/>
      <c r="PIJ18" s="1932"/>
      <c r="PIK18" s="1932"/>
      <c r="PIL18" s="1932"/>
      <c r="PIM18" s="1932"/>
      <c r="PIN18" s="1932"/>
      <c r="PIO18" s="1932"/>
      <c r="PIP18" s="1932"/>
      <c r="PIQ18" s="1932"/>
      <c r="PIR18" s="1932"/>
      <c r="PIS18" s="1932"/>
      <c r="PIT18" s="1932"/>
      <c r="PIU18" s="1932"/>
      <c r="PIV18" s="1932"/>
      <c r="PIW18" s="1932"/>
      <c r="PIX18" s="1932"/>
      <c r="PIY18" s="1932"/>
      <c r="PIZ18" s="1932"/>
      <c r="PJA18" s="1932"/>
      <c r="PJB18" s="1932"/>
      <c r="PJC18" s="1932"/>
      <c r="PJD18" s="1932"/>
      <c r="PJE18" s="1932"/>
      <c r="PJF18" s="1932"/>
      <c r="PJG18" s="1932"/>
      <c r="PJH18" s="1932"/>
      <c r="PJI18" s="1932"/>
      <c r="PJJ18" s="1932"/>
      <c r="PJK18" s="1932"/>
      <c r="PJL18" s="1932"/>
      <c r="PJM18" s="1932"/>
      <c r="PJN18" s="1932"/>
      <c r="PJO18" s="1932"/>
      <c r="PJP18" s="1932"/>
      <c r="PJQ18" s="1932"/>
      <c r="PJR18" s="1932"/>
      <c r="PJS18" s="1932"/>
      <c r="PJT18" s="1932"/>
      <c r="PJU18" s="1932"/>
      <c r="PJV18" s="1932"/>
      <c r="PJW18" s="1932"/>
      <c r="PJX18" s="1932"/>
      <c r="PJY18" s="1932"/>
      <c r="PJZ18" s="1932"/>
      <c r="PKA18" s="1932"/>
      <c r="PKB18" s="1932"/>
      <c r="PKC18" s="1932"/>
      <c r="PKD18" s="1932"/>
      <c r="PKE18" s="1932"/>
      <c r="PKF18" s="1932"/>
      <c r="PKG18" s="1932"/>
      <c r="PKH18" s="1932"/>
      <c r="PKI18" s="1932"/>
      <c r="PKJ18" s="1932"/>
      <c r="PKK18" s="1932"/>
      <c r="PKL18" s="1932"/>
      <c r="PKM18" s="1932"/>
      <c r="PKN18" s="1932"/>
      <c r="PKO18" s="1932"/>
      <c r="PKP18" s="1932"/>
      <c r="PKQ18" s="1932"/>
      <c r="PKR18" s="1932"/>
      <c r="PKS18" s="1932"/>
      <c r="PKT18" s="1932"/>
      <c r="PKU18" s="1932"/>
      <c r="PKV18" s="1932"/>
      <c r="PKW18" s="1932"/>
      <c r="PKX18" s="1932"/>
      <c r="PKY18" s="1932"/>
      <c r="PKZ18" s="1932"/>
      <c r="PLA18" s="1932"/>
      <c r="PLB18" s="1932"/>
      <c r="PLC18" s="1932"/>
      <c r="PLD18" s="1932"/>
      <c r="PLE18" s="1932"/>
      <c r="PLF18" s="1932"/>
      <c r="PLG18" s="1932"/>
      <c r="PLH18" s="1932"/>
      <c r="PLI18" s="1932"/>
      <c r="PLJ18" s="1932"/>
      <c r="PLK18" s="1932"/>
      <c r="PLL18" s="1932"/>
      <c r="PLM18" s="1932"/>
      <c r="PLN18" s="1932"/>
      <c r="PLO18" s="1932"/>
      <c r="PLP18" s="1932"/>
      <c r="PLQ18" s="1932"/>
      <c r="PLR18" s="1932"/>
      <c r="PLS18" s="1932"/>
      <c r="PLT18" s="1932"/>
      <c r="PLU18" s="1932"/>
      <c r="PLV18" s="1932"/>
      <c r="PLW18" s="1932"/>
      <c r="PLX18" s="1932"/>
      <c r="PLY18" s="1932"/>
      <c r="PLZ18" s="1932"/>
      <c r="PMA18" s="1932"/>
      <c r="PMB18" s="1932"/>
      <c r="PMC18" s="1932"/>
      <c r="PMD18" s="1932"/>
      <c r="PME18" s="1932"/>
      <c r="PMF18" s="1932"/>
      <c r="PMG18" s="1932"/>
      <c r="PMH18" s="1932"/>
      <c r="PMI18" s="1932"/>
      <c r="PMJ18" s="1932"/>
      <c r="PMK18" s="1932"/>
      <c r="PML18" s="1932"/>
      <c r="PMM18" s="1932"/>
      <c r="PMN18" s="1932"/>
      <c r="PMO18" s="1932"/>
      <c r="PMP18" s="1932"/>
      <c r="PMQ18" s="1932"/>
      <c r="PMR18" s="1932"/>
      <c r="PMS18" s="1932"/>
      <c r="PMT18" s="1932"/>
      <c r="PMU18" s="1932"/>
      <c r="PMV18" s="1932"/>
      <c r="PMW18" s="1932"/>
      <c r="PMX18" s="1932"/>
      <c r="PMY18" s="1932"/>
      <c r="PMZ18" s="1932"/>
      <c r="PNA18" s="1932"/>
      <c r="PNB18" s="1932"/>
      <c r="PNC18" s="1932"/>
      <c r="PND18" s="1932"/>
      <c r="PNE18" s="1932"/>
      <c r="PNF18" s="1932"/>
      <c r="PNG18" s="1932"/>
      <c r="PNH18" s="1932"/>
      <c r="PNI18" s="1932"/>
      <c r="PNJ18" s="1932"/>
      <c r="PNK18" s="1932"/>
      <c r="PNL18" s="1932"/>
      <c r="PNM18" s="1932"/>
      <c r="PNN18" s="1932"/>
      <c r="PNO18" s="1932"/>
      <c r="PNP18" s="1932"/>
      <c r="PNQ18" s="1932"/>
      <c r="PNR18" s="1932"/>
      <c r="PNS18" s="1932"/>
      <c r="PNT18" s="1932"/>
      <c r="PNU18" s="1932"/>
      <c r="PNV18" s="1932"/>
      <c r="PNW18" s="1932"/>
      <c r="PNX18" s="1932"/>
      <c r="PNY18" s="1932"/>
      <c r="PNZ18" s="1932"/>
      <c r="POA18" s="1932"/>
      <c r="POB18" s="1932"/>
      <c r="POC18" s="1932"/>
      <c r="POD18" s="1932"/>
      <c r="POE18" s="1932"/>
      <c r="POF18" s="1932"/>
      <c r="POG18" s="1932"/>
      <c r="POH18" s="1932"/>
      <c r="POI18" s="1932"/>
      <c r="POJ18" s="1932"/>
      <c r="POK18" s="1932"/>
      <c r="POL18" s="1932"/>
      <c r="POM18" s="1932"/>
      <c r="PON18" s="1932"/>
      <c r="POO18" s="1932"/>
      <c r="POP18" s="1932"/>
      <c r="POQ18" s="1932"/>
      <c r="POR18" s="1932"/>
      <c r="POS18" s="1932"/>
      <c r="POT18" s="1932"/>
      <c r="POU18" s="1932"/>
      <c r="POV18" s="1932"/>
      <c r="POW18" s="1932"/>
      <c r="POX18" s="1932"/>
      <c r="POY18" s="1932"/>
      <c r="POZ18" s="1932"/>
      <c r="PPA18" s="1932"/>
      <c r="PPB18" s="1932"/>
      <c r="PPC18" s="1932"/>
      <c r="PPD18" s="1932"/>
      <c r="PPE18" s="1932"/>
      <c r="PPF18" s="1932"/>
      <c r="PPG18" s="1932"/>
      <c r="PPH18" s="1932"/>
      <c r="PPI18" s="1932"/>
      <c r="PPJ18" s="1932"/>
      <c r="PPK18" s="1932"/>
      <c r="PPL18" s="1932"/>
      <c r="PPM18" s="1932"/>
      <c r="PPN18" s="1932"/>
      <c r="PPO18" s="1932"/>
      <c r="PPP18" s="1932"/>
      <c r="PPQ18" s="1932"/>
      <c r="PPR18" s="1932"/>
      <c r="PPS18" s="1932"/>
      <c r="PPT18" s="1932"/>
      <c r="PPU18" s="1932"/>
      <c r="PPV18" s="1932"/>
      <c r="PPW18" s="1932"/>
      <c r="PPX18" s="1932"/>
      <c r="PPY18" s="1932"/>
      <c r="PPZ18" s="1932"/>
      <c r="PQA18" s="1932"/>
      <c r="PQB18" s="1932"/>
      <c r="PQC18" s="1932"/>
      <c r="PQD18" s="1932"/>
      <c r="PQE18" s="1932"/>
      <c r="PQF18" s="1932"/>
      <c r="PQG18" s="1932"/>
      <c r="PQH18" s="1932"/>
      <c r="PQI18" s="1932"/>
      <c r="PQJ18" s="1932"/>
      <c r="PQK18" s="1932"/>
      <c r="PQL18" s="1932"/>
      <c r="PQM18" s="1932"/>
      <c r="PQN18" s="1932"/>
      <c r="PQO18" s="1932"/>
      <c r="PQP18" s="1932"/>
      <c r="PQQ18" s="1932"/>
      <c r="PQR18" s="1932"/>
      <c r="PQS18" s="1932"/>
      <c r="PQT18" s="1932"/>
      <c r="PQU18" s="1932"/>
      <c r="PQV18" s="1932"/>
      <c r="PQW18" s="1932"/>
      <c r="PQX18" s="1932"/>
      <c r="PQY18" s="1932"/>
      <c r="PQZ18" s="1932"/>
      <c r="PRA18" s="1932"/>
      <c r="PRB18" s="1932"/>
      <c r="PRC18" s="1932"/>
      <c r="PRD18" s="1932"/>
      <c r="PRE18" s="1932"/>
      <c r="PRF18" s="1932"/>
      <c r="PRG18" s="1932"/>
      <c r="PRH18" s="1932"/>
      <c r="PRI18" s="1932"/>
      <c r="PRJ18" s="1932"/>
      <c r="PRK18" s="1932"/>
      <c r="PRL18" s="1932"/>
      <c r="PRM18" s="1932"/>
      <c r="PRN18" s="1932"/>
      <c r="PRO18" s="1932"/>
      <c r="PRP18" s="1932"/>
      <c r="PRQ18" s="1932"/>
      <c r="PRR18" s="1932"/>
      <c r="PRS18" s="1932"/>
      <c r="PRT18" s="1932"/>
      <c r="PRU18" s="1932"/>
      <c r="PRV18" s="1932"/>
      <c r="PRW18" s="1932"/>
      <c r="PRX18" s="1932"/>
      <c r="PRY18" s="1932"/>
      <c r="PRZ18" s="1932"/>
      <c r="PSA18" s="1932"/>
      <c r="PSB18" s="1932"/>
      <c r="PSC18" s="1932"/>
      <c r="PSD18" s="1932"/>
      <c r="PSE18" s="1932"/>
      <c r="PSF18" s="1932"/>
      <c r="PSG18" s="1932"/>
      <c r="PSH18" s="1932"/>
      <c r="PSI18" s="1932"/>
      <c r="PSJ18" s="1932"/>
      <c r="PSK18" s="1932"/>
      <c r="PSL18" s="1932"/>
      <c r="PSM18" s="1932"/>
      <c r="PSN18" s="1932"/>
      <c r="PSO18" s="1932"/>
      <c r="PSP18" s="1932"/>
      <c r="PSQ18" s="1932"/>
      <c r="PSR18" s="1932"/>
      <c r="PSS18" s="1932"/>
      <c r="PST18" s="1932"/>
      <c r="PSU18" s="1932"/>
      <c r="PSV18" s="1932"/>
      <c r="PSW18" s="1932"/>
      <c r="PSX18" s="1932"/>
      <c r="PSY18" s="1932"/>
      <c r="PSZ18" s="1932"/>
      <c r="PTA18" s="1932"/>
      <c r="PTB18" s="1932"/>
      <c r="PTC18" s="1932"/>
      <c r="PTD18" s="1932"/>
      <c r="PTE18" s="1932"/>
      <c r="PTF18" s="1932"/>
      <c r="PTG18" s="1932"/>
      <c r="PTH18" s="1932"/>
      <c r="PTI18" s="1932"/>
      <c r="PTJ18" s="1932"/>
      <c r="PTK18" s="1932"/>
      <c r="PTL18" s="1932"/>
      <c r="PTM18" s="1932"/>
      <c r="PTN18" s="1932"/>
      <c r="PTO18" s="1932"/>
      <c r="PTP18" s="1932"/>
      <c r="PTQ18" s="1932"/>
      <c r="PTR18" s="1932"/>
      <c r="PTS18" s="1932"/>
      <c r="PTT18" s="1932"/>
      <c r="PTU18" s="1932"/>
      <c r="PTV18" s="1932"/>
      <c r="PTW18" s="1932"/>
      <c r="PTX18" s="1932"/>
      <c r="PTY18" s="1932"/>
      <c r="PTZ18" s="1932"/>
      <c r="PUA18" s="1932"/>
      <c r="PUB18" s="1932"/>
      <c r="PUC18" s="1932"/>
      <c r="PUD18" s="1932"/>
      <c r="PUE18" s="1932"/>
      <c r="PUF18" s="1932"/>
      <c r="PUG18" s="1932"/>
      <c r="PUH18" s="1932"/>
      <c r="PUI18" s="1932"/>
      <c r="PUJ18" s="1932"/>
      <c r="PUK18" s="1932"/>
      <c r="PUL18" s="1932"/>
      <c r="PUM18" s="1932"/>
      <c r="PUN18" s="1932"/>
      <c r="PUO18" s="1932"/>
      <c r="PUP18" s="1932"/>
      <c r="PUQ18" s="1932"/>
      <c r="PUR18" s="1932"/>
      <c r="PUS18" s="1932"/>
      <c r="PUT18" s="1932"/>
      <c r="PUU18" s="1932"/>
      <c r="PUV18" s="1932"/>
      <c r="PUW18" s="1932"/>
      <c r="PUX18" s="1932"/>
      <c r="PUY18" s="1932"/>
      <c r="PUZ18" s="1932"/>
      <c r="PVA18" s="1932"/>
      <c r="PVB18" s="1932"/>
      <c r="PVC18" s="1932"/>
      <c r="PVD18" s="1932"/>
      <c r="PVE18" s="1932"/>
      <c r="PVF18" s="1932"/>
      <c r="PVG18" s="1932"/>
      <c r="PVH18" s="1932"/>
      <c r="PVI18" s="1932"/>
      <c r="PVJ18" s="1932"/>
      <c r="PVK18" s="1932"/>
      <c r="PVL18" s="1932"/>
      <c r="PVM18" s="1932"/>
      <c r="PVN18" s="1932"/>
      <c r="PVO18" s="1932"/>
      <c r="PVP18" s="1932"/>
      <c r="PVQ18" s="1932"/>
      <c r="PVR18" s="1932"/>
      <c r="PVS18" s="1932"/>
      <c r="PVT18" s="1932"/>
      <c r="PVU18" s="1932"/>
      <c r="PVV18" s="1932"/>
      <c r="PVW18" s="1932"/>
      <c r="PVX18" s="1932"/>
      <c r="PVY18" s="1932"/>
      <c r="PVZ18" s="1932"/>
      <c r="PWA18" s="1932"/>
      <c r="PWB18" s="1932"/>
      <c r="PWC18" s="1932"/>
      <c r="PWD18" s="1932"/>
      <c r="PWE18" s="1932"/>
      <c r="PWF18" s="1932"/>
      <c r="PWG18" s="1932"/>
      <c r="PWH18" s="1932"/>
      <c r="PWI18" s="1932"/>
      <c r="PWJ18" s="1932"/>
      <c r="PWK18" s="1932"/>
      <c r="PWL18" s="1932"/>
      <c r="PWM18" s="1932"/>
      <c r="PWN18" s="1932"/>
      <c r="PWO18" s="1932"/>
      <c r="PWP18" s="1932"/>
      <c r="PWQ18" s="1932"/>
      <c r="PWR18" s="1932"/>
      <c r="PWS18" s="1932"/>
      <c r="PWT18" s="1932"/>
      <c r="PWU18" s="1932"/>
      <c r="PWV18" s="1932"/>
      <c r="PWW18" s="1932"/>
      <c r="PWX18" s="1932"/>
      <c r="PWY18" s="1932"/>
      <c r="PWZ18" s="1932"/>
      <c r="PXA18" s="1932"/>
      <c r="PXB18" s="1932"/>
      <c r="PXC18" s="1932"/>
      <c r="PXD18" s="1932"/>
      <c r="PXE18" s="1932"/>
      <c r="PXF18" s="1932"/>
      <c r="PXG18" s="1932"/>
      <c r="PXH18" s="1932"/>
      <c r="PXI18" s="1932"/>
      <c r="PXJ18" s="1932"/>
      <c r="PXK18" s="1932"/>
      <c r="PXL18" s="1932"/>
      <c r="PXM18" s="1932"/>
      <c r="PXN18" s="1932"/>
      <c r="PXO18" s="1932"/>
      <c r="PXP18" s="1932"/>
      <c r="PXQ18" s="1932"/>
      <c r="PXR18" s="1932"/>
      <c r="PXS18" s="1932"/>
      <c r="PXT18" s="1932"/>
      <c r="PXU18" s="1932"/>
      <c r="PXV18" s="1932"/>
      <c r="PXW18" s="1932"/>
      <c r="PXX18" s="1932"/>
      <c r="PXY18" s="1932"/>
      <c r="PXZ18" s="1932"/>
      <c r="PYA18" s="1932"/>
      <c r="PYB18" s="1932"/>
      <c r="PYC18" s="1932"/>
      <c r="PYD18" s="1932"/>
      <c r="PYE18" s="1932"/>
      <c r="PYF18" s="1932"/>
      <c r="PYG18" s="1932"/>
      <c r="PYH18" s="1932"/>
      <c r="PYI18" s="1932"/>
      <c r="PYJ18" s="1932"/>
      <c r="PYK18" s="1932"/>
      <c r="PYL18" s="1932"/>
      <c r="PYM18" s="1932"/>
      <c r="PYN18" s="1932"/>
      <c r="PYO18" s="1932"/>
      <c r="PYP18" s="1932"/>
      <c r="PYQ18" s="1932"/>
      <c r="PYR18" s="1932"/>
      <c r="PYS18" s="1932"/>
      <c r="PYT18" s="1932"/>
      <c r="PYU18" s="1932"/>
      <c r="PYV18" s="1932"/>
      <c r="PYW18" s="1932"/>
      <c r="PYX18" s="1932"/>
      <c r="PYY18" s="1932"/>
      <c r="PYZ18" s="1932"/>
      <c r="PZA18" s="1932"/>
      <c r="PZB18" s="1932"/>
      <c r="PZC18" s="1932"/>
      <c r="PZD18" s="1932"/>
      <c r="PZE18" s="1932"/>
      <c r="PZF18" s="1932"/>
      <c r="PZG18" s="1932"/>
      <c r="PZH18" s="1932"/>
      <c r="PZI18" s="1932"/>
      <c r="PZJ18" s="1932"/>
      <c r="PZK18" s="1932"/>
      <c r="PZL18" s="1932"/>
      <c r="PZM18" s="1932"/>
      <c r="PZN18" s="1932"/>
      <c r="PZO18" s="1932"/>
      <c r="PZP18" s="1932"/>
      <c r="PZQ18" s="1932"/>
      <c r="PZR18" s="1932"/>
      <c r="PZS18" s="1932"/>
      <c r="PZT18" s="1932"/>
      <c r="PZU18" s="1932"/>
      <c r="PZV18" s="1932"/>
      <c r="PZW18" s="1932"/>
      <c r="PZX18" s="1932"/>
      <c r="PZY18" s="1932"/>
      <c r="PZZ18" s="1932"/>
      <c r="QAA18" s="1932"/>
      <c r="QAB18" s="1932"/>
      <c r="QAC18" s="1932"/>
      <c r="QAD18" s="1932"/>
      <c r="QAE18" s="1932"/>
      <c r="QAF18" s="1932"/>
      <c r="QAG18" s="1932"/>
      <c r="QAH18" s="1932"/>
      <c r="QAI18" s="1932"/>
      <c r="QAJ18" s="1932"/>
      <c r="QAK18" s="1932"/>
      <c r="QAL18" s="1932"/>
      <c r="QAM18" s="1932"/>
      <c r="QAN18" s="1932"/>
      <c r="QAO18" s="1932"/>
      <c r="QAP18" s="1932"/>
      <c r="QAQ18" s="1932"/>
      <c r="QAR18" s="1932"/>
      <c r="QAS18" s="1932"/>
      <c r="QAT18" s="1932"/>
      <c r="QAU18" s="1932"/>
      <c r="QAV18" s="1932"/>
      <c r="QAW18" s="1932"/>
      <c r="QAX18" s="1932"/>
      <c r="QAY18" s="1932"/>
      <c r="QAZ18" s="1932"/>
      <c r="QBA18" s="1932"/>
      <c r="QBB18" s="1932"/>
      <c r="QBC18" s="1932"/>
      <c r="QBD18" s="1932"/>
      <c r="QBE18" s="1932"/>
      <c r="QBF18" s="1932"/>
      <c r="QBG18" s="1932"/>
      <c r="QBH18" s="1932"/>
      <c r="QBI18" s="1932"/>
      <c r="QBJ18" s="1932"/>
      <c r="QBK18" s="1932"/>
      <c r="QBL18" s="1932"/>
      <c r="QBM18" s="1932"/>
      <c r="QBN18" s="1932"/>
      <c r="QBO18" s="1932"/>
      <c r="QBP18" s="1932"/>
      <c r="QBQ18" s="1932"/>
      <c r="QBR18" s="1932"/>
      <c r="QBS18" s="1932"/>
      <c r="QBT18" s="1932"/>
      <c r="QBU18" s="1932"/>
      <c r="QBV18" s="1932"/>
      <c r="QBW18" s="1932"/>
      <c r="QBX18" s="1932"/>
      <c r="QBY18" s="1932"/>
      <c r="QBZ18" s="1932"/>
      <c r="QCA18" s="1932"/>
      <c r="QCB18" s="1932"/>
      <c r="QCC18" s="1932"/>
      <c r="QCD18" s="1932"/>
      <c r="QCE18" s="1932"/>
      <c r="QCF18" s="1932"/>
      <c r="QCG18" s="1932"/>
      <c r="QCH18" s="1932"/>
      <c r="QCI18" s="1932"/>
      <c r="QCJ18" s="1932"/>
      <c r="QCK18" s="1932"/>
      <c r="QCL18" s="1932"/>
      <c r="QCM18" s="1932"/>
      <c r="QCN18" s="1932"/>
      <c r="QCO18" s="1932"/>
      <c r="QCP18" s="1932"/>
      <c r="QCQ18" s="1932"/>
      <c r="QCR18" s="1932"/>
      <c r="QCS18" s="1932"/>
      <c r="QCT18" s="1932"/>
      <c r="QCU18" s="1932"/>
      <c r="QCV18" s="1932"/>
      <c r="QCW18" s="1932"/>
      <c r="QCX18" s="1932"/>
      <c r="QCY18" s="1932"/>
      <c r="QCZ18" s="1932"/>
      <c r="QDA18" s="1932"/>
      <c r="QDB18" s="1932"/>
      <c r="QDC18" s="1932"/>
      <c r="QDD18" s="1932"/>
      <c r="QDE18" s="1932"/>
      <c r="QDF18" s="1932"/>
      <c r="QDG18" s="1932"/>
      <c r="QDH18" s="1932"/>
      <c r="QDI18" s="1932"/>
      <c r="QDJ18" s="1932"/>
      <c r="QDK18" s="1932"/>
      <c r="QDL18" s="1932"/>
      <c r="QDM18" s="1932"/>
      <c r="QDN18" s="1932"/>
      <c r="QDO18" s="1932"/>
      <c r="QDP18" s="1932"/>
      <c r="QDQ18" s="1932"/>
      <c r="QDR18" s="1932"/>
      <c r="QDS18" s="1932"/>
      <c r="QDT18" s="1932"/>
      <c r="QDU18" s="1932"/>
      <c r="QDV18" s="1932"/>
      <c r="QDW18" s="1932"/>
      <c r="QDX18" s="1932"/>
      <c r="QDY18" s="1932"/>
      <c r="QDZ18" s="1932"/>
      <c r="QEA18" s="1932"/>
      <c r="QEB18" s="1932"/>
      <c r="QEC18" s="1932"/>
      <c r="QED18" s="1932"/>
      <c r="QEE18" s="1932"/>
      <c r="QEF18" s="1932"/>
      <c r="QEG18" s="1932"/>
      <c r="QEH18" s="1932"/>
      <c r="QEI18" s="1932"/>
      <c r="QEJ18" s="1932"/>
      <c r="QEK18" s="1932"/>
      <c r="QEL18" s="1932"/>
      <c r="QEM18" s="1932"/>
      <c r="QEN18" s="1932"/>
      <c r="QEO18" s="1932"/>
      <c r="QEP18" s="1932"/>
      <c r="QEQ18" s="1932"/>
      <c r="QER18" s="1932"/>
      <c r="QES18" s="1932"/>
      <c r="QET18" s="1932"/>
      <c r="QEU18" s="1932"/>
      <c r="QEV18" s="1932"/>
      <c r="QEW18" s="1932"/>
      <c r="QEX18" s="1932"/>
      <c r="QEY18" s="1932"/>
      <c r="QEZ18" s="1932"/>
      <c r="QFA18" s="1932"/>
      <c r="QFB18" s="1932"/>
      <c r="QFC18" s="1932"/>
      <c r="QFD18" s="1932"/>
      <c r="QFE18" s="1932"/>
      <c r="QFF18" s="1932"/>
      <c r="QFG18" s="1932"/>
      <c r="QFH18" s="1932"/>
      <c r="QFI18" s="1932"/>
      <c r="QFJ18" s="1932"/>
      <c r="QFK18" s="1932"/>
      <c r="QFL18" s="1932"/>
      <c r="QFM18" s="1932"/>
      <c r="QFN18" s="1932"/>
      <c r="QFO18" s="1932"/>
      <c r="QFP18" s="1932"/>
      <c r="QFQ18" s="1932"/>
      <c r="QFR18" s="1932"/>
      <c r="QFS18" s="1932"/>
      <c r="QFT18" s="1932"/>
      <c r="QFU18" s="1932"/>
      <c r="QFV18" s="1932"/>
      <c r="QFW18" s="1932"/>
      <c r="QFX18" s="1932"/>
      <c r="QFY18" s="1932"/>
      <c r="QFZ18" s="1932"/>
      <c r="QGA18" s="1932"/>
      <c r="QGB18" s="1932"/>
      <c r="QGC18" s="1932"/>
      <c r="QGD18" s="1932"/>
      <c r="QGE18" s="1932"/>
      <c r="QGF18" s="1932"/>
      <c r="QGG18" s="1932"/>
      <c r="QGH18" s="1932"/>
      <c r="QGI18" s="1932"/>
      <c r="QGJ18" s="1932"/>
      <c r="QGK18" s="1932"/>
      <c r="QGL18" s="1932"/>
      <c r="QGM18" s="1932"/>
      <c r="QGN18" s="1932"/>
      <c r="QGO18" s="1932"/>
      <c r="QGP18" s="1932"/>
      <c r="QGQ18" s="1932"/>
      <c r="QGR18" s="1932"/>
      <c r="QGS18" s="1932"/>
      <c r="QGT18" s="1932"/>
      <c r="QGU18" s="1932"/>
      <c r="QGV18" s="1932"/>
      <c r="QGW18" s="1932"/>
      <c r="QGX18" s="1932"/>
      <c r="QGY18" s="1932"/>
      <c r="QGZ18" s="1932"/>
      <c r="QHA18" s="1932"/>
      <c r="QHB18" s="1932"/>
      <c r="QHC18" s="1932"/>
      <c r="QHD18" s="1932"/>
      <c r="QHE18" s="1932"/>
      <c r="QHF18" s="1932"/>
      <c r="QHG18" s="1932"/>
      <c r="QHH18" s="1932"/>
      <c r="QHI18" s="1932"/>
      <c r="QHJ18" s="1932"/>
      <c r="QHK18" s="1932"/>
      <c r="QHL18" s="1932"/>
      <c r="QHM18" s="1932"/>
      <c r="QHN18" s="1932"/>
      <c r="QHO18" s="1932"/>
      <c r="QHP18" s="1932"/>
      <c r="QHQ18" s="1932"/>
      <c r="QHR18" s="1932"/>
      <c r="QHS18" s="1932"/>
      <c r="QHT18" s="1932"/>
      <c r="QHU18" s="1932"/>
      <c r="QHV18" s="1932"/>
      <c r="QHW18" s="1932"/>
      <c r="QHX18" s="1932"/>
      <c r="QHY18" s="1932"/>
      <c r="QHZ18" s="1932"/>
      <c r="QIA18" s="1932"/>
      <c r="QIB18" s="1932"/>
      <c r="QIC18" s="1932"/>
      <c r="QID18" s="1932"/>
      <c r="QIE18" s="1932"/>
      <c r="QIF18" s="1932"/>
      <c r="QIG18" s="1932"/>
      <c r="QIH18" s="1932"/>
      <c r="QII18" s="1932"/>
      <c r="QIJ18" s="1932"/>
      <c r="QIK18" s="1932"/>
      <c r="QIL18" s="1932"/>
      <c r="QIM18" s="1932"/>
      <c r="QIN18" s="1932"/>
      <c r="QIO18" s="1932"/>
      <c r="QIP18" s="1932"/>
      <c r="QIQ18" s="1932"/>
      <c r="QIR18" s="1932"/>
      <c r="QIS18" s="1932"/>
      <c r="QIT18" s="1932"/>
      <c r="QIU18" s="1932"/>
      <c r="QIV18" s="1932"/>
      <c r="QIW18" s="1932"/>
      <c r="QIX18" s="1932"/>
      <c r="QIY18" s="1932"/>
      <c r="QIZ18" s="1932"/>
      <c r="QJA18" s="1932"/>
      <c r="QJB18" s="1932"/>
      <c r="QJC18" s="1932"/>
      <c r="QJD18" s="1932"/>
      <c r="QJE18" s="1932"/>
      <c r="QJF18" s="1932"/>
      <c r="QJG18" s="1932"/>
      <c r="QJH18" s="1932"/>
      <c r="QJI18" s="1932"/>
      <c r="QJJ18" s="1932"/>
      <c r="QJK18" s="1932"/>
      <c r="QJL18" s="1932"/>
      <c r="QJM18" s="1932"/>
      <c r="QJN18" s="1932"/>
      <c r="QJO18" s="1932"/>
      <c r="QJP18" s="1932"/>
      <c r="QJQ18" s="1932"/>
      <c r="QJR18" s="1932"/>
      <c r="QJS18" s="1932"/>
      <c r="QJT18" s="1932"/>
      <c r="QJU18" s="1932"/>
      <c r="QJV18" s="1932"/>
      <c r="QJW18" s="1932"/>
      <c r="QJX18" s="1932"/>
      <c r="QJY18" s="1932"/>
      <c r="QJZ18" s="1932"/>
      <c r="QKA18" s="1932"/>
      <c r="QKB18" s="1932"/>
      <c r="QKC18" s="1932"/>
      <c r="QKD18" s="1932"/>
      <c r="QKE18" s="1932"/>
      <c r="QKF18" s="1932"/>
      <c r="QKG18" s="1932"/>
      <c r="QKH18" s="1932"/>
      <c r="QKI18" s="1932"/>
      <c r="QKJ18" s="1932"/>
      <c r="QKK18" s="1932"/>
      <c r="QKL18" s="1932"/>
      <c r="QKM18" s="1932"/>
      <c r="QKN18" s="1932"/>
      <c r="QKO18" s="1932"/>
      <c r="QKP18" s="1932"/>
      <c r="QKQ18" s="1932"/>
      <c r="QKR18" s="1932"/>
      <c r="QKS18" s="1932"/>
      <c r="QKT18" s="1932"/>
      <c r="QKU18" s="1932"/>
      <c r="QKV18" s="1932"/>
      <c r="QKW18" s="1932"/>
      <c r="QKX18" s="1932"/>
      <c r="QKY18" s="1932"/>
      <c r="QKZ18" s="1932"/>
      <c r="QLA18" s="1932"/>
      <c r="QLB18" s="1932"/>
      <c r="QLC18" s="1932"/>
      <c r="QLD18" s="1932"/>
      <c r="QLE18" s="1932"/>
      <c r="QLF18" s="1932"/>
      <c r="QLG18" s="1932"/>
      <c r="QLH18" s="1932"/>
      <c r="QLI18" s="1932"/>
      <c r="QLJ18" s="1932"/>
      <c r="QLK18" s="1932"/>
      <c r="QLL18" s="1932"/>
      <c r="QLM18" s="1932"/>
      <c r="QLN18" s="1932"/>
      <c r="QLO18" s="1932"/>
      <c r="QLP18" s="1932"/>
      <c r="QLQ18" s="1932"/>
      <c r="QLR18" s="1932"/>
      <c r="QLS18" s="1932"/>
      <c r="QLT18" s="1932"/>
      <c r="QLU18" s="1932"/>
      <c r="QLV18" s="1932"/>
      <c r="QLW18" s="1932"/>
      <c r="QLX18" s="1932"/>
      <c r="QLY18" s="1932"/>
      <c r="QLZ18" s="1932"/>
      <c r="QMA18" s="1932"/>
      <c r="QMB18" s="1932"/>
      <c r="QMC18" s="1932"/>
      <c r="QMD18" s="1932"/>
      <c r="QME18" s="1932"/>
      <c r="QMF18" s="1932"/>
      <c r="QMG18" s="1932"/>
      <c r="QMH18" s="1932"/>
      <c r="QMI18" s="1932"/>
      <c r="QMJ18" s="1932"/>
      <c r="QMK18" s="1932"/>
      <c r="QML18" s="1932"/>
      <c r="QMM18" s="1932"/>
      <c r="QMN18" s="1932"/>
      <c r="QMO18" s="1932"/>
      <c r="QMP18" s="1932"/>
      <c r="QMQ18" s="1932"/>
      <c r="QMR18" s="1932"/>
      <c r="QMS18" s="1932"/>
      <c r="QMT18" s="1932"/>
      <c r="QMU18" s="1932"/>
      <c r="QMV18" s="1932"/>
      <c r="QMW18" s="1932"/>
      <c r="QMX18" s="1932"/>
      <c r="QMY18" s="1932"/>
      <c r="QMZ18" s="1932"/>
      <c r="QNA18" s="1932"/>
      <c r="QNB18" s="1932"/>
      <c r="QNC18" s="1932"/>
      <c r="QND18" s="1932"/>
      <c r="QNE18" s="1932"/>
      <c r="QNF18" s="1932"/>
      <c r="QNG18" s="1932"/>
      <c r="QNH18" s="1932"/>
      <c r="QNI18" s="1932"/>
      <c r="QNJ18" s="1932"/>
      <c r="QNK18" s="1932"/>
      <c r="QNL18" s="1932"/>
      <c r="QNM18" s="1932"/>
      <c r="QNN18" s="1932"/>
      <c r="QNO18" s="1932"/>
      <c r="QNP18" s="1932"/>
      <c r="QNQ18" s="1932"/>
      <c r="QNR18" s="1932"/>
      <c r="QNS18" s="1932"/>
      <c r="QNT18" s="1932"/>
      <c r="QNU18" s="1932"/>
      <c r="QNV18" s="1932"/>
      <c r="QNW18" s="1932"/>
      <c r="QNX18" s="1932"/>
      <c r="QNY18" s="1932"/>
      <c r="QNZ18" s="1932"/>
      <c r="QOA18" s="1932"/>
      <c r="QOB18" s="1932"/>
      <c r="QOC18" s="1932"/>
      <c r="QOD18" s="1932"/>
      <c r="QOE18" s="1932"/>
      <c r="QOF18" s="1932"/>
      <c r="QOG18" s="1932"/>
      <c r="QOH18" s="1932"/>
      <c r="QOI18" s="1932"/>
      <c r="QOJ18" s="1932"/>
      <c r="QOK18" s="1932"/>
      <c r="QOL18" s="1932"/>
      <c r="QOM18" s="1932"/>
      <c r="QON18" s="1932"/>
      <c r="QOO18" s="1932"/>
      <c r="QOP18" s="1932"/>
      <c r="QOQ18" s="1932"/>
      <c r="QOR18" s="1932"/>
      <c r="QOS18" s="1932"/>
      <c r="QOT18" s="1932"/>
      <c r="QOU18" s="1932"/>
      <c r="QOV18" s="1932"/>
      <c r="QOW18" s="1932"/>
      <c r="QOX18" s="1932"/>
      <c r="QOY18" s="1932"/>
      <c r="QOZ18" s="1932"/>
      <c r="QPA18" s="1932"/>
      <c r="QPB18" s="1932"/>
      <c r="QPC18" s="1932"/>
      <c r="QPD18" s="1932"/>
      <c r="QPE18" s="1932"/>
      <c r="QPF18" s="1932"/>
      <c r="QPG18" s="1932"/>
      <c r="QPH18" s="1932"/>
      <c r="QPI18" s="1932"/>
      <c r="QPJ18" s="1932"/>
      <c r="QPK18" s="1932"/>
      <c r="QPL18" s="1932"/>
      <c r="QPM18" s="1932"/>
      <c r="QPN18" s="1932"/>
      <c r="QPO18" s="1932"/>
      <c r="QPP18" s="1932"/>
      <c r="QPQ18" s="1932"/>
      <c r="QPR18" s="1932"/>
      <c r="QPS18" s="1932"/>
      <c r="QPT18" s="1932"/>
      <c r="QPU18" s="1932"/>
      <c r="QPV18" s="1932"/>
      <c r="QPW18" s="1932"/>
      <c r="QPX18" s="1932"/>
      <c r="QPY18" s="1932"/>
      <c r="QPZ18" s="1932"/>
      <c r="QQA18" s="1932"/>
      <c r="QQB18" s="1932"/>
      <c r="QQC18" s="1932"/>
      <c r="QQD18" s="1932"/>
      <c r="QQE18" s="1932"/>
      <c r="QQF18" s="1932"/>
      <c r="QQG18" s="1932"/>
      <c r="QQH18" s="1932"/>
      <c r="QQI18" s="1932"/>
      <c r="QQJ18" s="1932"/>
      <c r="QQK18" s="1932"/>
      <c r="QQL18" s="1932"/>
      <c r="QQM18" s="1932"/>
      <c r="QQN18" s="1932"/>
      <c r="QQO18" s="1932"/>
      <c r="QQP18" s="1932"/>
      <c r="QQQ18" s="1932"/>
      <c r="QQR18" s="1932"/>
      <c r="QQS18" s="1932"/>
      <c r="QQT18" s="1932"/>
      <c r="QQU18" s="1932"/>
      <c r="QQV18" s="1932"/>
      <c r="QQW18" s="1932"/>
      <c r="QQX18" s="1932"/>
      <c r="QQY18" s="1932"/>
      <c r="QQZ18" s="1932"/>
      <c r="QRA18" s="1932"/>
      <c r="QRB18" s="1932"/>
      <c r="QRC18" s="1932"/>
      <c r="QRD18" s="1932"/>
      <c r="QRE18" s="1932"/>
      <c r="QRF18" s="1932"/>
      <c r="QRG18" s="1932"/>
      <c r="QRH18" s="1932"/>
      <c r="QRI18" s="1932"/>
      <c r="QRJ18" s="1932"/>
      <c r="QRK18" s="1932"/>
      <c r="QRL18" s="1932"/>
      <c r="QRM18" s="1932"/>
      <c r="QRN18" s="1932"/>
      <c r="QRO18" s="1932"/>
      <c r="QRP18" s="1932"/>
      <c r="QRQ18" s="1932"/>
      <c r="QRR18" s="1932"/>
      <c r="QRS18" s="1932"/>
      <c r="QRT18" s="1932"/>
      <c r="QRU18" s="1932"/>
      <c r="QRV18" s="1932"/>
      <c r="QRW18" s="1932"/>
      <c r="QRX18" s="1932"/>
      <c r="QRY18" s="1932"/>
      <c r="QRZ18" s="1932"/>
      <c r="QSA18" s="1932"/>
      <c r="QSB18" s="1932"/>
      <c r="QSC18" s="1932"/>
      <c r="QSD18" s="1932"/>
      <c r="QSE18" s="1932"/>
      <c r="QSF18" s="1932"/>
      <c r="QSG18" s="1932"/>
      <c r="QSH18" s="1932"/>
      <c r="QSI18" s="1932"/>
      <c r="QSJ18" s="1932"/>
      <c r="QSK18" s="1932"/>
      <c r="QSL18" s="1932"/>
      <c r="QSM18" s="1932"/>
      <c r="QSN18" s="1932"/>
      <c r="QSO18" s="1932"/>
      <c r="QSP18" s="1932"/>
      <c r="QSQ18" s="1932"/>
      <c r="QSR18" s="1932"/>
      <c r="QSS18" s="1932"/>
      <c r="QST18" s="1932"/>
      <c r="QSU18" s="1932"/>
      <c r="QSV18" s="1932"/>
      <c r="QSW18" s="1932"/>
      <c r="QSX18" s="1932"/>
      <c r="QSY18" s="1932"/>
      <c r="QSZ18" s="1932"/>
      <c r="QTA18" s="1932"/>
      <c r="QTB18" s="1932"/>
      <c r="QTC18" s="1932"/>
      <c r="QTD18" s="1932"/>
      <c r="QTE18" s="1932"/>
      <c r="QTF18" s="1932"/>
      <c r="QTG18" s="1932"/>
      <c r="QTH18" s="1932"/>
      <c r="QTI18" s="1932"/>
      <c r="QTJ18" s="1932"/>
      <c r="QTK18" s="1932"/>
      <c r="QTL18" s="1932"/>
      <c r="QTM18" s="1932"/>
      <c r="QTN18" s="1932"/>
      <c r="QTO18" s="1932"/>
      <c r="QTP18" s="1932"/>
      <c r="QTQ18" s="1932"/>
      <c r="QTR18" s="1932"/>
      <c r="QTS18" s="1932"/>
      <c r="QTT18" s="1932"/>
      <c r="QTU18" s="1932"/>
      <c r="QTV18" s="1932"/>
      <c r="QTW18" s="1932"/>
      <c r="QTX18" s="1932"/>
      <c r="QTY18" s="1932"/>
      <c r="QTZ18" s="1932"/>
      <c r="QUA18" s="1932"/>
      <c r="QUB18" s="1932"/>
      <c r="QUC18" s="1932"/>
      <c r="QUD18" s="1932"/>
      <c r="QUE18" s="1932"/>
      <c r="QUF18" s="1932"/>
      <c r="QUG18" s="1932"/>
      <c r="QUH18" s="1932"/>
      <c r="QUI18" s="1932"/>
      <c r="QUJ18" s="1932"/>
      <c r="QUK18" s="1932"/>
      <c r="QUL18" s="1932"/>
      <c r="QUM18" s="1932"/>
      <c r="QUN18" s="1932"/>
      <c r="QUO18" s="1932"/>
      <c r="QUP18" s="1932"/>
      <c r="QUQ18" s="1932"/>
      <c r="QUR18" s="1932"/>
      <c r="QUS18" s="1932"/>
      <c r="QUT18" s="1932"/>
      <c r="QUU18" s="1932"/>
      <c r="QUV18" s="1932"/>
      <c r="QUW18" s="1932"/>
      <c r="QUX18" s="1932"/>
      <c r="QUY18" s="1932"/>
      <c r="QUZ18" s="1932"/>
      <c r="QVA18" s="1932"/>
      <c r="QVB18" s="1932"/>
      <c r="QVC18" s="1932"/>
      <c r="QVD18" s="1932"/>
      <c r="QVE18" s="1932"/>
      <c r="QVF18" s="1932"/>
      <c r="QVG18" s="1932"/>
      <c r="QVH18" s="1932"/>
      <c r="QVI18" s="1932"/>
      <c r="QVJ18" s="1932"/>
      <c r="QVK18" s="1932"/>
      <c r="QVL18" s="1932"/>
      <c r="QVM18" s="1932"/>
      <c r="QVN18" s="1932"/>
      <c r="QVO18" s="1932"/>
      <c r="QVP18" s="1932"/>
      <c r="QVQ18" s="1932"/>
      <c r="QVR18" s="1932"/>
      <c r="QVS18" s="1932"/>
      <c r="QVT18" s="1932"/>
      <c r="QVU18" s="1932"/>
      <c r="QVV18" s="1932"/>
      <c r="QVW18" s="1932"/>
      <c r="QVX18" s="1932"/>
      <c r="QVY18" s="1932"/>
      <c r="QVZ18" s="1932"/>
      <c r="QWA18" s="1932"/>
      <c r="QWB18" s="1932"/>
      <c r="QWC18" s="1932"/>
      <c r="QWD18" s="1932"/>
      <c r="QWE18" s="1932"/>
      <c r="QWF18" s="1932"/>
      <c r="QWG18" s="1932"/>
      <c r="QWH18" s="1932"/>
      <c r="QWI18" s="1932"/>
      <c r="QWJ18" s="1932"/>
      <c r="QWK18" s="1932"/>
      <c r="QWL18" s="1932"/>
      <c r="QWM18" s="1932"/>
      <c r="QWN18" s="1932"/>
      <c r="QWO18" s="1932"/>
      <c r="QWP18" s="1932"/>
      <c r="QWQ18" s="1932"/>
      <c r="QWR18" s="1932"/>
      <c r="QWS18" s="1932"/>
      <c r="QWT18" s="1932"/>
      <c r="QWU18" s="1932"/>
      <c r="QWV18" s="1932"/>
      <c r="QWW18" s="1932"/>
      <c r="QWX18" s="1932"/>
      <c r="QWY18" s="1932"/>
      <c r="QWZ18" s="1932"/>
      <c r="QXA18" s="1932"/>
      <c r="QXB18" s="1932"/>
      <c r="QXC18" s="1932"/>
      <c r="QXD18" s="1932"/>
      <c r="QXE18" s="1932"/>
      <c r="QXF18" s="1932"/>
      <c r="QXG18" s="1932"/>
      <c r="QXH18" s="1932"/>
      <c r="QXI18" s="1932"/>
      <c r="QXJ18" s="1932"/>
      <c r="QXK18" s="1932"/>
      <c r="QXL18" s="1932"/>
      <c r="QXM18" s="1932"/>
      <c r="QXN18" s="1932"/>
      <c r="QXO18" s="1932"/>
      <c r="QXP18" s="1932"/>
      <c r="QXQ18" s="1932"/>
      <c r="QXR18" s="1932"/>
      <c r="QXS18" s="1932"/>
      <c r="QXT18" s="1932"/>
      <c r="QXU18" s="1932"/>
      <c r="QXV18" s="1932"/>
      <c r="QXW18" s="1932"/>
      <c r="QXX18" s="1932"/>
      <c r="QXY18" s="1932"/>
      <c r="QXZ18" s="1932"/>
      <c r="QYA18" s="1932"/>
      <c r="QYB18" s="1932"/>
      <c r="QYC18" s="1932"/>
      <c r="QYD18" s="1932"/>
      <c r="QYE18" s="1932"/>
      <c r="QYF18" s="1932"/>
      <c r="QYG18" s="1932"/>
      <c r="QYH18" s="1932"/>
      <c r="QYI18" s="1932"/>
      <c r="QYJ18" s="1932"/>
      <c r="QYK18" s="1932"/>
      <c r="QYL18" s="1932"/>
      <c r="QYM18" s="1932"/>
      <c r="QYN18" s="1932"/>
      <c r="QYO18" s="1932"/>
      <c r="QYP18" s="1932"/>
      <c r="QYQ18" s="1932"/>
      <c r="QYR18" s="1932"/>
      <c r="QYS18" s="1932"/>
      <c r="QYT18" s="1932"/>
      <c r="QYU18" s="1932"/>
      <c r="QYV18" s="1932"/>
      <c r="QYW18" s="1932"/>
      <c r="QYX18" s="1932"/>
      <c r="QYY18" s="1932"/>
      <c r="QYZ18" s="1932"/>
      <c r="QZA18" s="1932"/>
      <c r="QZB18" s="1932"/>
      <c r="QZC18" s="1932"/>
      <c r="QZD18" s="1932"/>
      <c r="QZE18" s="1932"/>
      <c r="QZF18" s="1932"/>
      <c r="QZG18" s="1932"/>
      <c r="QZH18" s="1932"/>
      <c r="QZI18" s="1932"/>
      <c r="QZJ18" s="1932"/>
      <c r="QZK18" s="1932"/>
      <c r="QZL18" s="1932"/>
      <c r="QZM18" s="1932"/>
      <c r="QZN18" s="1932"/>
      <c r="QZO18" s="1932"/>
      <c r="QZP18" s="1932"/>
      <c r="QZQ18" s="1932"/>
      <c r="QZR18" s="1932"/>
      <c r="QZS18" s="1932"/>
      <c r="QZT18" s="1932"/>
      <c r="QZU18" s="1932"/>
      <c r="QZV18" s="1932"/>
      <c r="QZW18" s="1932"/>
      <c r="QZX18" s="1932"/>
      <c r="QZY18" s="1932"/>
      <c r="QZZ18" s="1932"/>
      <c r="RAA18" s="1932"/>
      <c r="RAB18" s="1932"/>
      <c r="RAC18" s="1932"/>
      <c r="RAD18" s="1932"/>
      <c r="RAE18" s="1932"/>
      <c r="RAF18" s="1932"/>
      <c r="RAG18" s="1932"/>
      <c r="RAH18" s="1932"/>
      <c r="RAI18" s="1932"/>
      <c r="RAJ18" s="1932"/>
      <c r="RAK18" s="1932"/>
      <c r="RAL18" s="1932"/>
      <c r="RAM18" s="1932"/>
      <c r="RAN18" s="1932"/>
      <c r="RAO18" s="1932"/>
      <c r="RAP18" s="1932"/>
      <c r="RAQ18" s="1932"/>
      <c r="RAR18" s="1932"/>
      <c r="RAS18" s="1932"/>
      <c r="RAT18" s="1932"/>
      <c r="RAU18" s="1932"/>
      <c r="RAV18" s="1932"/>
      <c r="RAW18" s="1932"/>
      <c r="RAX18" s="1932"/>
      <c r="RAY18" s="1932"/>
      <c r="RAZ18" s="1932"/>
      <c r="RBA18" s="1932"/>
      <c r="RBB18" s="1932"/>
      <c r="RBC18" s="1932"/>
      <c r="RBD18" s="1932"/>
      <c r="RBE18" s="1932"/>
      <c r="RBF18" s="1932"/>
      <c r="RBG18" s="1932"/>
      <c r="RBH18" s="1932"/>
      <c r="RBI18" s="1932"/>
      <c r="RBJ18" s="1932"/>
      <c r="RBK18" s="1932"/>
      <c r="RBL18" s="1932"/>
      <c r="RBM18" s="1932"/>
      <c r="RBN18" s="1932"/>
      <c r="RBO18" s="1932"/>
      <c r="RBP18" s="1932"/>
      <c r="RBQ18" s="1932"/>
      <c r="RBR18" s="1932"/>
      <c r="RBS18" s="1932"/>
      <c r="RBT18" s="1932"/>
      <c r="RBU18" s="1932"/>
      <c r="RBV18" s="1932"/>
      <c r="RBW18" s="1932"/>
      <c r="RBX18" s="1932"/>
      <c r="RBY18" s="1932"/>
      <c r="RBZ18" s="1932"/>
      <c r="RCA18" s="1932"/>
      <c r="RCB18" s="1932"/>
      <c r="RCC18" s="1932"/>
      <c r="RCD18" s="1932"/>
      <c r="RCE18" s="1932"/>
      <c r="RCF18" s="1932"/>
      <c r="RCG18" s="1932"/>
      <c r="RCH18" s="1932"/>
      <c r="RCI18" s="1932"/>
      <c r="RCJ18" s="1932"/>
      <c r="RCK18" s="1932"/>
      <c r="RCL18" s="1932"/>
      <c r="RCM18" s="1932"/>
      <c r="RCN18" s="1932"/>
      <c r="RCO18" s="1932"/>
      <c r="RCP18" s="1932"/>
      <c r="RCQ18" s="1932"/>
      <c r="RCR18" s="1932"/>
      <c r="RCS18" s="1932"/>
      <c r="RCT18" s="1932"/>
      <c r="RCU18" s="1932"/>
      <c r="RCV18" s="1932"/>
      <c r="RCW18" s="1932"/>
      <c r="RCX18" s="1932"/>
      <c r="RCY18" s="1932"/>
      <c r="RCZ18" s="1932"/>
      <c r="RDA18" s="1932"/>
      <c r="RDB18" s="1932"/>
      <c r="RDC18" s="1932"/>
      <c r="RDD18" s="1932"/>
      <c r="RDE18" s="1932"/>
      <c r="RDF18" s="1932"/>
      <c r="RDG18" s="1932"/>
      <c r="RDH18" s="1932"/>
      <c r="RDI18" s="1932"/>
      <c r="RDJ18" s="1932"/>
      <c r="RDK18" s="1932"/>
      <c r="RDL18" s="1932"/>
      <c r="RDM18" s="1932"/>
      <c r="RDN18" s="1932"/>
      <c r="RDO18" s="1932"/>
      <c r="RDP18" s="1932"/>
      <c r="RDQ18" s="1932"/>
      <c r="RDR18" s="1932"/>
      <c r="RDS18" s="1932"/>
      <c r="RDT18" s="1932"/>
      <c r="RDU18" s="1932"/>
      <c r="RDV18" s="1932"/>
      <c r="RDW18" s="1932"/>
      <c r="RDX18" s="1932"/>
      <c r="RDY18" s="1932"/>
      <c r="RDZ18" s="1932"/>
      <c r="REA18" s="1932"/>
      <c r="REB18" s="1932"/>
      <c r="REC18" s="1932"/>
      <c r="RED18" s="1932"/>
      <c r="REE18" s="1932"/>
      <c r="REF18" s="1932"/>
      <c r="REG18" s="1932"/>
      <c r="REH18" s="1932"/>
      <c r="REI18" s="1932"/>
      <c r="REJ18" s="1932"/>
      <c r="REK18" s="1932"/>
      <c r="REL18" s="1932"/>
      <c r="REM18" s="1932"/>
      <c r="REN18" s="1932"/>
      <c r="REO18" s="1932"/>
      <c r="REP18" s="1932"/>
      <c r="REQ18" s="1932"/>
      <c r="RER18" s="1932"/>
      <c r="RES18" s="1932"/>
      <c r="RET18" s="1932"/>
      <c r="REU18" s="1932"/>
      <c r="REV18" s="1932"/>
      <c r="REW18" s="1932"/>
      <c r="REX18" s="1932"/>
      <c r="REY18" s="1932"/>
      <c r="REZ18" s="1932"/>
      <c r="RFA18" s="1932"/>
      <c r="RFB18" s="1932"/>
      <c r="RFC18" s="1932"/>
      <c r="RFD18" s="1932"/>
      <c r="RFE18" s="1932"/>
      <c r="RFF18" s="1932"/>
      <c r="RFG18" s="1932"/>
      <c r="RFH18" s="1932"/>
      <c r="RFI18" s="1932"/>
      <c r="RFJ18" s="1932"/>
      <c r="RFK18" s="1932"/>
      <c r="RFL18" s="1932"/>
      <c r="RFM18" s="1932"/>
      <c r="RFN18" s="1932"/>
      <c r="RFO18" s="1932"/>
      <c r="RFP18" s="1932"/>
      <c r="RFQ18" s="1932"/>
      <c r="RFR18" s="1932"/>
      <c r="RFS18" s="1932"/>
      <c r="RFT18" s="1932"/>
      <c r="RFU18" s="1932"/>
      <c r="RFV18" s="1932"/>
      <c r="RFW18" s="1932"/>
      <c r="RFX18" s="1932"/>
      <c r="RFY18" s="1932"/>
      <c r="RFZ18" s="1932"/>
      <c r="RGA18" s="1932"/>
      <c r="RGB18" s="1932"/>
      <c r="RGC18" s="1932"/>
      <c r="RGD18" s="1932"/>
      <c r="RGE18" s="1932"/>
      <c r="RGF18" s="1932"/>
      <c r="RGG18" s="1932"/>
      <c r="RGH18" s="1932"/>
      <c r="RGI18" s="1932"/>
      <c r="RGJ18" s="1932"/>
      <c r="RGK18" s="1932"/>
      <c r="RGL18" s="1932"/>
      <c r="RGM18" s="1932"/>
      <c r="RGN18" s="1932"/>
      <c r="RGO18" s="1932"/>
      <c r="RGP18" s="1932"/>
      <c r="RGQ18" s="1932"/>
      <c r="RGR18" s="1932"/>
      <c r="RGS18" s="1932"/>
      <c r="RGT18" s="1932"/>
      <c r="RGU18" s="1932"/>
      <c r="RGV18" s="1932"/>
      <c r="RGW18" s="1932"/>
      <c r="RGX18" s="1932"/>
      <c r="RGY18" s="1932"/>
      <c r="RGZ18" s="1932"/>
      <c r="RHA18" s="1932"/>
      <c r="RHB18" s="1932"/>
      <c r="RHC18" s="1932"/>
      <c r="RHD18" s="1932"/>
      <c r="RHE18" s="1932"/>
      <c r="RHF18" s="1932"/>
      <c r="RHG18" s="1932"/>
      <c r="RHH18" s="1932"/>
      <c r="RHI18" s="1932"/>
      <c r="RHJ18" s="1932"/>
      <c r="RHK18" s="1932"/>
      <c r="RHL18" s="1932"/>
      <c r="RHM18" s="1932"/>
      <c r="RHN18" s="1932"/>
      <c r="RHO18" s="1932"/>
      <c r="RHP18" s="1932"/>
      <c r="RHQ18" s="1932"/>
      <c r="RHR18" s="1932"/>
      <c r="RHS18" s="1932"/>
      <c r="RHT18" s="1932"/>
      <c r="RHU18" s="1932"/>
      <c r="RHV18" s="1932"/>
      <c r="RHW18" s="1932"/>
      <c r="RHX18" s="1932"/>
      <c r="RHY18" s="1932"/>
      <c r="RHZ18" s="1932"/>
      <c r="RIA18" s="1932"/>
      <c r="RIB18" s="1932"/>
      <c r="RIC18" s="1932"/>
      <c r="RID18" s="1932"/>
      <c r="RIE18" s="1932"/>
      <c r="RIF18" s="1932"/>
      <c r="RIG18" s="1932"/>
      <c r="RIH18" s="1932"/>
      <c r="RII18" s="1932"/>
      <c r="RIJ18" s="1932"/>
      <c r="RIK18" s="1932"/>
      <c r="RIL18" s="1932"/>
      <c r="RIM18" s="1932"/>
      <c r="RIN18" s="1932"/>
      <c r="RIO18" s="1932"/>
      <c r="RIP18" s="1932"/>
      <c r="RIQ18" s="1932"/>
      <c r="RIR18" s="1932"/>
      <c r="RIS18" s="1932"/>
      <c r="RIT18" s="1932"/>
      <c r="RIU18" s="1932"/>
      <c r="RIV18" s="1932"/>
      <c r="RIW18" s="1932"/>
      <c r="RIX18" s="1932"/>
      <c r="RIY18" s="1932"/>
      <c r="RIZ18" s="1932"/>
      <c r="RJA18" s="1932"/>
      <c r="RJB18" s="1932"/>
      <c r="RJC18" s="1932"/>
      <c r="RJD18" s="1932"/>
      <c r="RJE18" s="1932"/>
      <c r="RJF18" s="1932"/>
      <c r="RJG18" s="1932"/>
      <c r="RJH18" s="1932"/>
      <c r="RJI18" s="1932"/>
      <c r="RJJ18" s="1932"/>
      <c r="RJK18" s="1932"/>
      <c r="RJL18" s="1932"/>
      <c r="RJM18" s="1932"/>
      <c r="RJN18" s="1932"/>
      <c r="RJO18" s="1932"/>
      <c r="RJP18" s="1932"/>
      <c r="RJQ18" s="1932"/>
      <c r="RJR18" s="1932"/>
      <c r="RJS18" s="1932"/>
      <c r="RJT18" s="1932"/>
      <c r="RJU18" s="1932"/>
      <c r="RJV18" s="1932"/>
      <c r="RJW18" s="1932"/>
      <c r="RJX18" s="1932"/>
      <c r="RJY18" s="1932"/>
      <c r="RJZ18" s="1932"/>
      <c r="RKA18" s="1932"/>
      <c r="RKB18" s="1932"/>
      <c r="RKC18" s="1932"/>
      <c r="RKD18" s="1932"/>
      <c r="RKE18" s="1932"/>
      <c r="RKF18" s="1932"/>
      <c r="RKG18" s="1932"/>
      <c r="RKH18" s="1932"/>
      <c r="RKI18" s="1932"/>
      <c r="RKJ18" s="1932"/>
      <c r="RKK18" s="1932"/>
      <c r="RKL18" s="1932"/>
      <c r="RKM18" s="1932"/>
      <c r="RKN18" s="1932"/>
      <c r="RKO18" s="1932"/>
      <c r="RKP18" s="1932"/>
      <c r="RKQ18" s="1932"/>
      <c r="RKR18" s="1932"/>
      <c r="RKS18" s="1932"/>
      <c r="RKT18" s="1932"/>
      <c r="RKU18" s="1932"/>
      <c r="RKV18" s="1932"/>
      <c r="RKW18" s="1932"/>
      <c r="RKX18" s="1932"/>
      <c r="RKY18" s="1932"/>
      <c r="RKZ18" s="1932"/>
      <c r="RLA18" s="1932"/>
      <c r="RLB18" s="1932"/>
      <c r="RLC18" s="1932"/>
      <c r="RLD18" s="1932"/>
      <c r="RLE18" s="1932"/>
      <c r="RLF18" s="1932"/>
      <c r="RLG18" s="1932"/>
      <c r="RLH18" s="1932"/>
      <c r="RLI18" s="1932"/>
      <c r="RLJ18" s="1932"/>
      <c r="RLK18" s="1932"/>
      <c r="RLL18" s="1932"/>
      <c r="RLM18" s="1932"/>
      <c r="RLN18" s="1932"/>
      <c r="RLO18" s="1932"/>
      <c r="RLP18" s="1932"/>
      <c r="RLQ18" s="1932"/>
      <c r="RLR18" s="1932"/>
      <c r="RLS18" s="1932"/>
      <c r="RLT18" s="1932"/>
      <c r="RLU18" s="1932"/>
      <c r="RLV18" s="1932"/>
      <c r="RLW18" s="1932"/>
      <c r="RLX18" s="1932"/>
      <c r="RLY18" s="1932"/>
      <c r="RLZ18" s="1932"/>
      <c r="RMA18" s="1932"/>
      <c r="RMB18" s="1932"/>
      <c r="RMC18" s="1932"/>
      <c r="RMD18" s="1932"/>
      <c r="RME18" s="1932"/>
      <c r="RMF18" s="1932"/>
      <c r="RMG18" s="1932"/>
      <c r="RMH18" s="1932"/>
      <c r="RMI18" s="1932"/>
      <c r="RMJ18" s="1932"/>
      <c r="RMK18" s="1932"/>
      <c r="RML18" s="1932"/>
      <c r="RMM18" s="1932"/>
      <c r="RMN18" s="1932"/>
      <c r="RMO18" s="1932"/>
      <c r="RMP18" s="1932"/>
      <c r="RMQ18" s="1932"/>
      <c r="RMR18" s="1932"/>
      <c r="RMS18" s="1932"/>
      <c r="RMT18" s="1932"/>
      <c r="RMU18" s="1932"/>
      <c r="RMV18" s="1932"/>
      <c r="RMW18" s="1932"/>
      <c r="RMX18" s="1932"/>
      <c r="RMY18" s="1932"/>
      <c r="RMZ18" s="1932"/>
      <c r="RNA18" s="1932"/>
      <c r="RNB18" s="1932"/>
      <c r="RNC18" s="1932"/>
      <c r="RND18" s="1932"/>
      <c r="RNE18" s="1932"/>
      <c r="RNF18" s="1932"/>
      <c r="RNG18" s="1932"/>
      <c r="RNH18" s="1932"/>
      <c r="RNI18" s="1932"/>
      <c r="RNJ18" s="1932"/>
      <c r="RNK18" s="1932"/>
      <c r="RNL18" s="1932"/>
      <c r="RNM18" s="1932"/>
      <c r="RNN18" s="1932"/>
      <c r="RNO18" s="1932"/>
      <c r="RNP18" s="1932"/>
      <c r="RNQ18" s="1932"/>
      <c r="RNR18" s="1932"/>
      <c r="RNS18" s="1932"/>
      <c r="RNT18" s="1932"/>
      <c r="RNU18" s="1932"/>
      <c r="RNV18" s="1932"/>
      <c r="RNW18" s="1932"/>
      <c r="RNX18" s="1932"/>
      <c r="RNY18" s="1932"/>
      <c r="RNZ18" s="1932"/>
      <c r="ROA18" s="1932"/>
      <c r="ROB18" s="1932"/>
      <c r="ROC18" s="1932"/>
      <c r="ROD18" s="1932"/>
      <c r="ROE18" s="1932"/>
      <c r="ROF18" s="1932"/>
      <c r="ROG18" s="1932"/>
      <c r="ROH18" s="1932"/>
      <c r="ROI18" s="1932"/>
      <c r="ROJ18" s="1932"/>
      <c r="ROK18" s="1932"/>
      <c r="ROL18" s="1932"/>
      <c r="ROM18" s="1932"/>
      <c r="RON18" s="1932"/>
      <c r="ROO18" s="1932"/>
      <c r="ROP18" s="1932"/>
      <c r="ROQ18" s="1932"/>
      <c r="ROR18" s="1932"/>
      <c r="ROS18" s="1932"/>
      <c r="ROT18" s="1932"/>
      <c r="ROU18" s="1932"/>
      <c r="ROV18" s="1932"/>
      <c r="ROW18" s="1932"/>
      <c r="ROX18" s="1932"/>
      <c r="ROY18" s="1932"/>
      <c r="ROZ18" s="1932"/>
      <c r="RPA18" s="1932"/>
      <c r="RPB18" s="1932"/>
      <c r="RPC18" s="1932"/>
      <c r="RPD18" s="1932"/>
      <c r="RPE18" s="1932"/>
      <c r="RPF18" s="1932"/>
      <c r="RPG18" s="1932"/>
      <c r="RPH18" s="1932"/>
      <c r="RPI18" s="1932"/>
      <c r="RPJ18" s="1932"/>
      <c r="RPK18" s="1932"/>
      <c r="RPL18" s="1932"/>
      <c r="RPM18" s="1932"/>
      <c r="RPN18" s="1932"/>
      <c r="RPO18" s="1932"/>
      <c r="RPP18" s="1932"/>
      <c r="RPQ18" s="1932"/>
      <c r="RPR18" s="1932"/>
      <c r="RPS18" s="1932"/>
      <c r="RPT18" s="1932"/>
      <c r="RPU18" s="1932"/>
      <c r="RPV18" s="1932"/>
      <c r="RPW18" s="1932"/>
      <c r="RPX18" s="1932"/>
      <c r="RPY18" s="1932"/>
      <c r="RPZ18" s="1932"/>
      <c r="RQA18" s="1932"/>
      <c r="RQB18" s="1932"/>
      <c r="RQC18" s="1932"/>
      <c r="RQD18" s="1932"/>
      <c r="RQE18" s="1932"/>
      <c r="RQF18" s="1932"/>
      <c r="RQG18" s="1932"/>
      <c r="RQH18" s="1932"/>
      <c r="RQI18" s="1932"/>
      <c r="RQJ18" s="1932"/>
      <c r="RQK18" s="1932"/>
      <c r="RQL18" s="1932"/>
      <c r="RQM18" s="1932"/>
      <c r="RQN18" s="1932"/>
      <c r="RQO18" s="1932"/>
      <c r="RQP18" s="1932"/>
      <c r="RQQ18" s="1932"/>
      <c r="RQR18" s="1932"/>
      <c r="RQS18" s="1932"/>
      <c r="RQT18" s="1932"/>
      <c r="RQU18" s="1932"/>
      <c r="RQV18" s="1932"/>
      <c r="RQW18" s="1932"/>
      <c r="RQX18" s="1932"/>
      <c r="RQY18" s="1932"/>
      <c r="RQZ18" s="1932"/>
      <c r="RRA18" s="1932"/>
      <c r="RRB18" s="1932"/>
      <c r="RRC18" s="1932"/>
      <c r="RRD18" s="1932"/>
      <c r="RRE18" s="1932"/>
      <c r="RRF18" s="1932"/>
      <c r="RRG18" s="1932"/>
      <c r="RRH18" s="1932"/>
      <c r="RRI18" s="1932"/>
      <c r="RRJ18" s="1932"/>
      <c r="RRK18" s="1932"/>
      <c r="RRL18" s="1932"/>
      <c r="RRM18" s="1932"/>
      <c r="RRN18" s="1932"/>
      <c r="RRO18" s="1932"/>
      <c r="RRP18" s="1932"/>
      <c r="RRQ18" s="1932"/>
      <c r="RRR18" s="1932"/>
      <c r="RRS18" s="1932"/>
      <c r="RRT18" s="1932"/>
      <c r="RRU18" s="1932"/>
      <c r="RRV18" s="1932"/>
      <c r="RRW18" s="1932"/>
      <c r="RRX18" s="1932"/>
      <c r="RRY18" s="1932"/>
      <c r="RRZ18" s="1932"/>
      <c r="RSA18" s="1932"/>
      <c r="RSB18" s="1932"/>
      <c r="RSC18" s="1932"/>
      <c r="RSD18" s="1932"/>
      <c r="RSE18" s="1932"/>
      <c r="RSF18" s="1932"/>
      <c r="RSG18" s="1932"/>
      <c r="RSH18" s="1932"/>
      <c r="RSI18" s="1932"/>
      <c r="RSJ18" s="1932"/>
      <c r="RSK18" s="1932"/>
      <c r="RSL18" s="1932"/>
      <c r="RSM18" s="1932"/>
      <c r="RSN18" s="1932"/>
      <c r="RSO18" s="1932"/>
      <c r="RSP18" s="1932"/>
      <c r="RSQ18" s="1932"/>
      <c r="RSR18" s="1932"/>
      <c r="RSS18" s="1932"/>
      <c r="RST18" s="1932"/>
      <c r="RSU18" s="1932"/>
      <c r="RSV18" s="1932"/>
      <c r="RSW18" s="1932"/>
      <c r="RSX18" s="1932"/>
      <c r="RSY18" s="1932"/>
      <c r="RSZ18" s="1932"/>
      <c r="RTA18" s="1932"/>
      <c r="RTB18" s="1932"/>
      <c r="RTC18" s="1932"/>
      <c r="RTD18" s="1932"/>
      <c r="RTE18" s="1932"/>
      <c r="RTF18" s="1932"/>
      <c r="RTG18" s="1932"/>
      <c r="RTH18" s="1932"/>
      <c r="RTI18" s="1932"/>
      <c r="RTJ18" s="1932"/>
      <c r="RTK18" s="1932"/>
      <c r="RTL18" s="1932"/>
      <c r="RTM18" s="1932"/>
      <c r="RTN18" s="1932"/>
      <c r="RTO18" s="1932"/>
      <c r="RTP18" s="1932"/>
      <c r="RTQ18" s="1932"/>
      <c r="RTR18" s="1932"/>
      <c r="RTS18" s="1932"/>
      <c r="RTT18" s="1932"/>
      <c r="RTU18" s="1932"/>
      <c r="RTV18" s="1932"/>
      <c r="RTW18" s="1932"/>
      <c r="RTX18" s="1932"/>
      <c r="RTY18" s="1932"/>
      <c r="RTZ18" s="1932"/>
      <c r="RUA18" s="1932"/>
      <c r="RUB18" s="1932"/>
      <c r="RUC18" s="1932"/>
      <c r="RUD18" s="1932"/>
      <c r="RUE18" s="1932"/>
      <c r="RUF18" s="1932"/>
      <c r="RUG18" s="1932"/>
      <c r="RUH18" s="1932"/>
      <c r="RUI18" s="1932"/>
      <c r="RUJ18" s="1932"/>
      <c r="RUK18" s="1932"/>
      <c r="RUL18" s="1932"/>
      <c r="RUM18" s="1932"/>
      <c r="RUN18" s="1932"/>
      <c r="RUO18" s="1932"/>
      <c r="RUP18" s="1932"/>
      <c r="RUQ18" s="1932"/>
      <c r="RUR18" s="1932"/>
      <c r="RUS18" s="1932"/>
      <c r="RUT18" s="1932"/>
      <c r="RUU18" s="1932"/>
      <c r="RUV18" s="1932"/>
      <c r="RUW18" s="1932"/>
      <c r="RUX18" s="1932"/>
      <c r="RUY18" s="1932"/>
      <c r="RUZ18" s="1932"/>
      <c r="RVA18" s="1932"/>
      <c r="RVB18" s="1932"/>
      <c r="RVC18" s="1932"/>
      <c r="RVD18" s="1932"/>
      <c r="RVE18" s="1932"/>
      <c r="RVF18" s="1932"/>
      <c r="RVG18" s="1932"/>
      <c r="RVH18" s="1932"/>
      <c r="RVI18" s="1932"/>
      <c r="RVJ18" s="1932"/>
      <c r="RVK18" s="1932"/>
      <c r="RVL18" s="1932"/>
      <c r="RVM18" s="1932"/>
      <c r="RVN18" s="1932"/>
      <c r="RVO18" s="1932"/>
      <c r="RVP18" s="1932"/>
      <c r="RVQ18" s="1932"/>
      <c r="RVR18" s="1932"/>
      <c r="RVS18" s="1932"/>
      <c r="RVT18" s="1932"/>
      <c r="RVU18" s="1932"/>
      <c r="RVV18" s="1932"/>
      <c r="RVW18" s="1932"/>
      <c r="RVX18" s="1932"/>
      <c r="RVY18" s="1932"/>
      <c r="RVZ18" s="1932"/>
      <c r="RWA18" s="1932"/>
      <c r="RWB18" s="1932"/>
      <c r="RWC18" s="1932"/>
      <c r="RWD18" s="1932"/>
      <c r="RWE18" s="1932"/>
      <c r="RWF18" s="1932"/>
      <c r="RWG18" s="1932"/>
      <c r="RWH18" s="1932"/>
      <c r="RWI18" s="1932"/>
      <c r="RWJ18" s="1932"/>
      <c r="RWK18" s="1932"/>
      <c r="RWL18" s="1932"/>
      <c r="RWM18" s="1932"/>
      <c r="RWN18" s="1932"/>
      <c r="RWO18" s="1932"/>
      <c r="RWP18" s="1932"/>
      <c r="RWQ18" s="1932"/>
      <c r="RWR18" s="1932"/>
      <c r="RWS18" s="1932"/>
      <c r="RWT18" s="1932"/>
      <c r="RWU18" s="1932"/>
      <c r="RWV18" s="1932"/>
      <c r="RWW18" s="1932"/>
      <c r="RWX18" s="1932"/>
      <c r="RWY18" s="1932"/>
      <c r="RWZ18" s="1932"/>
      <c r="RXA18" s="1932"/>
      <c r="RXB18" s="1932"/>
      <c r="RXC18" s="1932"/>
      <c r="RXD18" s="1932"/>
      <c r="RXE18" s="1932"/>
      <c r="RXF18" s="1932"/>
      <c r="RXG18" s="1932"/>
      <c r="RXH18" s="1932"/>
      <c r="RXI18" s="1932"/>
      <c r="RXJ18" s="1932"/>
      <c r="RXK18" s="1932"/>
      <c r="RXL18" s="1932"/>
      <c r="RXM18" s="1932"/>
      <c r="RXN18" s="1932"/>
      <c r="RXO18" s="1932"/>
      <c r="RXP18" s="1932"/>
      <c r="RXQ18" s="1932"/>
      <c r="RXR18" s="1932"/>
      <c r="RXS18" s="1932"/>
      <c r="RXT18" s="1932"/>
      <c r="RXU18" s="1932"/>
      <c r="RXV18" s="1932"/>
      <c r="RXW18" s="1932"/>
      <c r="RXX18" s="1932"/>
      <c r="RXY18" s="1932"/>
      <c r="RXZ18" s="1932"/>
      <c r="RYA18" s="1932"/>
      <c r="RYB18" s="1932"/>
      <c r="RYC18" s="1932"/>
      <c r="RYD18" s="1932"/>
      <c r="RYE18" s="1932"/>
      <c r="RYF18" s="1932"/>
      <c r="RYG18" s="1932"/>
      <c r="RYH18" s="1932"/>
      <c r="RYI18" s="1932"/>
      <c r="RYJ18" s="1932"/>
      <c r="RYK18" s="1932"/>
      <c r="RYL18" s="1932"/>
      <c r="RYM18" s="1932"/>
      <c r="RYN18" s="1932"/>
      <c r="RYO18" s="1932"/>
      <c r="RYP18" s="1932"/>
      <c r="RYQ18" s="1932"/>
      <c r="RYR18" s="1932"/>
      <c r="RYS18" s="1932"/>
      <c r="RYT18" s="1932"/>
      <c r="RYU18" s="1932"/>
      <c r="RYV18" s="1932"/>
      <c r="RYW18" s="1932"/>
      <c r="RYX18" s="1932"/>
      <c r="RYY18" s="1932"/>
      <c r="RYZ18" s="1932"/>
      <c r="RZA18" s="1932"/>
      <c r="RZB18" s="1932"/>
      <c r="RZC18" s="1932"/>
      <c r="RZD18" s="1932"/>
      <c r="RZE18" s="1932"/>
      <c r="RZF18" s="1932"/>
      <c r="RZG18" s="1932"/>
      <c r="RZH18" s="1932"/>
      <c r="RZI18" s="1932"/>
      <c r="RZJ18" s="1932"/>
      <c r="RZK18" s="1932"/>
      <c r="RZL18" s="1932"/>
      <c r="RZM18" s="1932"/>
      <c r="RZN18" s="1932"/>
      <c r="RZO18" s="1932"/>
      <c r="RZP18" s="1932"/>
      <c r="RZQ18" s="1932"/>
      <c r="RZR18" s="1932"/>
      <c r="RZS18" s="1932"/>
      <c r="RZT18" s="1932"/>
      <c r="RZU18" s="1932"/>
      <c r="RZV18" s="1932"/>
      <c r="RZW18" s="1932"/>
      <c r="RZX18" s="1932"/>
      <c r="RZY18" s="1932"/>
      <c r="RZZ18" s="1932"/>
      <c r="SAA18" s="1932"/>
      <c r="SAB18" s="1932"/>
      <c r="SAC18" s="1932"/>
      <c r="SAD18" s="1932"/>
      <c r="SAE18" s="1932"/>
      <c r="SAF18" s="1932"/>
      <c r="SAG18" s="1932"/>
      <c r="SAH18" s="1932"/>
      <c r="SAI18" s="1932"/>
      <c r="SAJ18" s="1932"/>
      <c r="SAK18" s="1932"/>
      <c r="SAL18" s="1932"/>
      <c r="SAM18" s="1932"/>
      <c r="SAN18" s="1932"/>
      <c r="SAO18" s="1932"/>
      <c r="SAP18" s="1932"/>
      <c r="SAQ18" s="1932"/>
      <c r="SAR18" s="1932"/>
      <c r="SAS18" s="1932"/>
      <c r="SAT18" s="1932"/>
      <c r="SAU18" s="1932"/>
      <c r="SAV18" s="1932"/>
      <c r="SAW18" s="1932"/>
      <c r="SAX18" s="1932"/>
      <c r="SAY18" s="1932"/>
      <c r="SAZ18" s="1932"/>
      <c r="SBA18" s="1932"/>
      <c r="SBB18" s="1932"/>
      <c r="SBC18" s="1932"/>
      <c r="SBD18" s="1932"/>
      <c r="SBE18" s="1932"/>
      <c r="SBF18" s="1932"/>
      <c r="SBG18" s="1932"/>
      <c r="SBH18" s="1932"/>
      <c r="SBI18" s="1932"/>
      <c r="SBJ18" s="1932"/>
      <c r="SBK18" s="1932"/>
      <c r="SBL18" s="1932"/>
      <c r="SBM18" s="1932"/>
      <c r="SBN18" s="1932"/>
      <c r="SBO18" s="1932"/>
      <c r="SBP18" s="1932"/>
      <c r="SBQ18" s="1932"/>
      <c r="SBR18" s="1932"/>
      <c r="SBS18" s="1932"/>
      <c r="SBT18" s="1932"/>
      <c r="SBU18" s="1932"/>
      <c r="SBV18" s="1932"/>
      <c r="SBW18" s="1932"/>
      <c r="SBX18" s="1932"/>
      <c r="SBY18" s="1932"/>
      <c r="SBZ18" s="1932"/>
      <c r="SCA18" s="1932"/>
      <c r="SCB18" s="1932"/>
      <c r="SCC18" s="1932"/>
      <c r="SCD18" s="1932"/>
      <c r="SCE18" s="1932"/>
      <c r="SCF18" s="1932"/>
      <c r="SCG18" s="1932"/>
      <c r="SCH18" s="1932"/>
      <c r="SCI18" s="1932"/>
      <c r="SCJ18" s="1932"/>
      <c r="SCK18" s="1932"/>
      <c r="SCL18" s="1932"/>
      <c r="SCM18" s="1932"/>
      <c r="SCN18" s="1932"/>
      <c r="SCO18" s="1932"/>
      <c r="SCP18" s="1932"/>
      <c r="SCQ18" s="1932"/>
      <c r="SCR18" s="1932"/>
      <c r="SCS18" s="1932"/>
      <c r="SCT18" s="1932"/>
      <c r="SCU18" s="1932"/>
      <c r="SCV18" s="1932"/>
      <c r="SCW18" s="1932"/>
      <c r="SCX18" s="1932"/>
      <c r="SCY18" s="1932"/>
      <c r="SCZ18" s="1932"/>
      <c r="SDA18" s="1932"/>
      <c r="SDB18" s="1932"/>
      <c r="SDC18" s="1932"/>
      <c r="SDD18" s="1932"/>
      <c r="SDE18" s="1932"/>
      <c r="SDF18" s="1932"/>
      <c r="SDG18" s="1932"/>
      <c r="SDH18" s="1932"/>
      <c r="SDI18" s="1932"/>
      <c r="SDJ18" s="1932"/>
      <c r="SDK18" s="1932"/>
      <c r="SDL18" s="1932"/>
      <c r="SDM18" s="1932"/>
      <c r="SDN18" s="1932"/>
      <c r="SDO18" s="1932"/>
      <c r="SDP18" s="1932"/>
      <c r="SDQ18" s="1932"/>
      <c r="SDR18" s="1932"/>
      <c r="SDS18" s="1932"/>
      <c r="SDT18" s="1932"/>
      <c r="SDU18" s="1932"/>
      <c r="SDV18" s="1932"/>
      <c r="SDW18" s="1932"/>
      <c r="SDX18" s="1932"/>
      <c r="SDY18" s="1932"/>
      <c r="SDZ18" s="1932"/>
      <c r="SEA18" s="1932"/>
      <c r="SEB18" s="1932"/>
      <c r="SEC18" s="1932"/>
      <c r="SED18" s="1932"/>
      <c r="SEE18" s="1932"/>
      <c r="SEF18" s="1932"/>
      <c r="SEG18" s="1932"/>
      <c r="SEH18" s="1932"/>
      <c r="SEI18" s="1932"/>
      <c r="SEJ18" s="1932"/>
      <c r="SEK18" s="1932"/>
      <c r="SEL18" s="1932"/>
      <c r="SEM18" s="1932"/>
      <c r="SEN18" s="1932"/>
      <c r="SEO18" s="1932"/>
      <c r="SEP18" s="1932"/>
      <c r="SEQ18" s="1932"/>
      <c r="SER18" s="1932"/>
      <c r="SES18" s="1932"/>
      <c r="SET18" s="1932"/>
      <c r="SEU18" s="1932"/>
      <c r="SEV18" s="1932"/>
      <c r="SEW18" s="1932"/>
      <c r="SEX18" s="1932"/>
      <c r="SEY18" s="1932"/>
      <c r="SEZ18" s="1932"/>
      <c r="SFA18" s="1932"/>
      <c r="SFB18" s="1932"/>
      <c r="SFC18" s="1932"/>
      <c r="SFD18" s="1932"/>
      <c r="SFE18" s="1932"/>
      <c r="SFF18" s="1932"/>
      <c r="SFG18" s="1932"/>
      <c r="SFH18" s="1932"/>
      <c r="SFI18" s="1932"/>
      <c r="SFJ18" s="1932"/>
      <c r="SFK18" s="1932"/>
      <c r="SFL18" s="1932"/>
      <c r="SFM18" s="1932"/>
      <c r="SFN18" s="1932"/>
      <c r="SFO18" s="1932"/>
      <c r="SFP18" s="1932"/>
      <c r="SFQ18" s="1932"/>
      <c r="SFR18" s="1932"/>
      <c r="SFS18" s="1932"/>
      <c r="SFT18" s="1932"/>
      <c r="SFU18" s="1932"/>
      <c r="SFV18" s="1932"/>
      <c r="SFW18" s="1932"/>
      <c r="SFX18" s="1932"/>
      <c r="SFY18" s="1932"/>
      <c r="SFZ18" s="1932"/>
      <c r="SGA18" s="1932"/>
      <c r="SGB18" s="1932"/>
      <c r="SGC18" s="1932"/>
      <c r="SGD18" s="1932"/>
      <c r="SGE18" s="1932"/>
      <c r="SGF18" s="1932"/>
      <c r="SGG18" s="1932"/>
      <c r="SGH18" s="1932"/>
      <c r="SGI18" s="1932"/>
      <c r="SGJ18" s="1932"/>
      <c r="SGK18" s="1932"/>
      <c r="SGL18" s="1932"/>
      <c r="SGM18" s="1932"/>
      <c r="SGN18" s="1932"/>
      <c r="SGO18" s="1932"/>
      <c r="SGP18" s="1932"/>
      <c r="SGQ18" s="1932"/>
      <c r="SGR18" s="1932"/>
      <c r="SGS18" s="1932"/>
      <c r="SGT18" s="1932"/>
      <c r="SGU18" s="1932"/>
      <c r="SGV18" s="1932"/>
      <c r="SGW18" s="1932"/>
      <c r="SGX18" s="1932"/>
      <c r="SGY18" s="1932"/>
      <c r="SGZ18" s="1932"/>
      <c r="SHA18" s="1932"/>
      <c r="SHB18" s="1932"/>
      <c r="SHC18" s="1932"/>
      <c r="SHD18" s="1932"/>
      <c r="SHE18" s="1932"/>
      <c r="SHF18" s="1932"/>
      <c r="SHG18" s="1932"/>
      <c r="SHH18" s="1932"/>
      <c r="SHI18" s="1932"/>
      <c r="SHJ18" s="1932"/>
      <c r="SHK18" s="1932"/>
      <c r="SHL18" s="1932"/>
      <c r="SHM18" s="1932"/>
      <c r="SHN18" s="1932"/>
      <c r="SHO18" s="1932"/>
      <c r="SHP18" s="1932"/>
      <c r="SHQ18" s="1932"/>
      <c r="SHR18" s="1932"/>
      <c r="SHS18" s="1932"/>
      <c r="SHT18" s="1932"/>
      <c r="SHU18" s="1932"/>
      <c r="SHV18" s="1932"/>
      <c r="SHW18" s="1932"/>
      <c r="SHX18" s="1932"/>
      <c r="SHY18" s="1932"/>
      <c r="SHZ18" s="1932"/>
      <c r="SIA18" s="1932"/>
      <c r="SIB18" s="1932"/>
      <c r="SIC18" s="1932"/>
      <c r="SID18" s="1932"/>
      <c r="SIE18" s="1932"/>
      <c r="SIF18" s="1932"/>
      <c r="SIG18" s="1932"/>
      <c r="SIH18" s="1932"/>
      <c r="SII18" s="1932"/>
      <c r="SIJ18" s="1932"/>
      <c r="SIK18" s="1932"/>
      <c r="SIL18" s="1932"/>
      <c r="SIM18" s="1932"/>
      <c r="SIN18" s="1932"/>
      <c r="SIO18" s="1932"/>
      <c r="SIP18" s="1932"/>
      <c r="SIQ18" s="1932"/>
      <c r="SIR18" s="1932"/>
      <c r="SIS18" s="1932"/>
      <c r="SIT18" s="1932"/>
      <c r="SIU18" s="1932"/>
      <c r="SIV18" s="1932"/>
      <c r="SIW18" s="1932"/>
      <c r="SIX18" s="1932"/>
      <c r="SIY18" s="1932"/>
      <c r="SIZ18" s="1932"/>
      <c r="SJA18" s="1932"/>
      <c r="SJB18" s="1932"/>
      <c r="SJC18" s="1932"/>
      <c r="SJD18" s="1932"/>
      <c r="SJE18" s="1932"/>
      <c r="SJF18" s="1932"/>
      <c r="SJG18" s="1932"/>
      <c r="SJH18" s="1932"/>
      <c r="SJI18" s="1932"/>
      <c r="SJJ18" s="1932"/>
      <c r="SJK18" s="1932"/>
      <c r="SJL18" s="1932"/>
      <c r="SJM18" s="1932"/>
      <c r="SJN18" s="1932"/>
      <c r="SJO18" s="1932"/>
      <c r="SJP18" s="1932"/>
      <c r="SJQ18" s="1932"/>
      <c r="SJR18" s="1932"/>
      <c r="SJS18" s="1932"/>
      <c r="SJT18" s="1932"/>
      <c r="SJU18" s="1932"/>
      <c r="SJV18" s="1932"/>
      <c r="SJW18" s="1932"/>
      <c r="SJX18" s="1932"/>
      <c r="SJY18" s="1932"/>
      <c r="SJZ18" s="1932"/>
      <c r="SKA18" s="1932"/>
      <c r="SKB18" s="1932"/>
      <c r="SKC18" s="1932"/>
      <c r="SKD18" s="1932"/>
      <c r="SKE18" s="1932"/>
      <c r="SKF18" s="1932"/>
      <c r="SKG18" s="1932"/>
      <c r="SKH18" s="1932"/>
      <c r="SKI18" s="1932"/>
      <c r="SKJ18" s="1932"/>
      <c r="SKK18" s="1932"/>
      <c r="SKL18" s="1932"/>
      <c r="SKM18" s="1932"/>
      <c r="SKN18" s="1932"/>
      <c r="SKO18" s="1932"/>
      <c r="SKP18" s="1932"/>
      <c r="SKQ18" s="1932"/>
      <c r="SKR18" s="1932"/>
      <c r="SKS18" s="1932"/>
      <c r="SKT18" s="1932"/>
      <c r="SKU18" s="1932"/>
      <c r="SKV18" s="1932"/>
      <c r="SKW18" s="1932"/>
      <c r="SKX18" s="1932"/>
      <c r="SKY18" s="1932"/>
      <c r="SKZ18" s="1932"/>
      <c r="SLA18" s="1932"/>
      <c r="SLB18" s="1932"/>
      <c r="SLC18" s="1932"/>
      <c r="SLD18" s="1932"/>
      <c r="SLE18" s="1932"/>
      <c r="SLF18" s="1932"/>
      <c r="SLG18" s="1932"/>
      <c r="SLH18" s="1932"/>
      <c r="SLI18" s="1932"/>
      <c r="SLJ18" s="1932"/>
      <c r="SLK18" s="1932"/>
      <c r="SLL18" s="1932"/>
      <c r="SLM18" s="1932"/>
      <c r="SLN18" s="1932"/>
      <c r="SLO18" s="1932"/>
      <c r="SLP18" s="1932"/>
      <c r="SLQ18" s="1932"/>
      <c r="SLR18" s="1932"/>
      <c r="SLS18" s="1932"/>
      <c r="SLT18" s="1932"/>
      <c r="SLU18" s="1932"/>
      <c r="SLV18" s="1932"/>
      <c r="SLW18" s="1932"/>
      <c r="SLX18" s="1932"/>
      <c r="SLY18" s="1932"/>
      <c r="SLZ18" s="1932"/>
      <c r="SMA18" s="1932"/>
      <c r="SMB18" s="1932"/>
      <c r="SMC18" s="1932"/>
      <c r="SMD18" s="1932"/>
      <c r="SME18" s="1932"/>
      <c r="SMF18" s="1932"/>
      <c r="SMG18" s="1932"/>
      <c r="SMH18" s="1932"/>
      <c r="SMI18" s="1932"/>
      <c r="SMJ18" s="1932"/>
      <c r="SMK18" s="1932"/>
      <c r="SML18" s="1932"/>
      <c r="SMM18" s="1932"/>
      <c r="SMN18" s="1932"/>
      <c r="SMO18" s="1932"/>
      <c r="SMP18" s="1932"/>
      <c r="SMQ18" s="1932"/>
      <c r="SMR18" s="1932"/>
      <c r="SMS18" s="1932"/>
      <c r="SMT18" s="1932"/>
      <c r="SMU18" s="1932"/>
      <c r="SMV18" s="1932"/>
      <c r="SMW18" s="1932"/>
      <c r="SMX18" s="1932"/>
      <c r="SMY18" s="1932"/>
      <c r="SMZ18" s="1932"/>
      <c r="SNA18" s="1932"/>
      <c r="SNB18" s="1932"/>
      <c r="SNC18" s="1932"/>
      <c r="SND18" s="1932"/>
      <c r="SNE18" s="1932"/>
      <c r="SNF18" s="1932"/>
      <c r="SNG18" s="1932"/>
      <c r="SNH18" s="1932"/>
      <c r="SNI18" s="1932"/>
      <c r="SNJ18" s="1932"/>
      <c r="SNK18" s="1932"/>
      <c r="SNL18" s="1932"/>
      <c r="SNM18" s="1932"/>
      <c r="SNN18" s="1932"/>
      <c r="SNO18" s="1932"/>
      <c r="SNP18" s="1932"/>
      <c r="SNQ18" s="1932"/>
      <c r="SNR18" s="1932"/>
      <c r="SNS18" s="1932"/>
      <c r="SNT18" s="1932"/>
      <c r="SNU18" s="1932"/>
      <c r="SNV18" s="1932"/>
      <c r="SNW18" s="1932"/>
      <c r="SNX18" s="1932"/>
      <c r="SNY18" s="1932"/>
      <c r="SNZ18" s="1932"/>
      <c r="SOA18" s="1932"/>
      <c r="SOB18" s="1932"/>
      <c r="SOC18" s="1932"/>
      <c r="SOD18" s="1932"/>
      <c r="SOE18" s="1932"/>
      <c r="SOF18" s="1932"/>
      <c r="SOG18" s="1932"/>
      <c r="SOH18" s="1932"/>
      <c r="SOI18" s="1932"/>
      <c r="SOJ18" s="1932"/>
      <c r="SOK18" s="1932"/>
      <c r="SOL18" s="1932"/>
      <c r="SOM18" s="1932"/>
      <c r="SON18" s="1932"/>
      <c r="SOO18" s="1932"/>
      <c r="SOP18" s="1932"/>
      <c r="SOQ18" s="1932"/>
      <c r="SOR18" s="1932"/>
      <c r="SOS18" s="1932"/>
      <c r="SOT18" s="1932"/>
      <c r="SOU18" s="1932"/>
      <c r="SOV18" s="1932"/>
      <c r="SOW18" s="1932"/>
      <c r="SOX18" s="1932"/>
      <c r="SOY18" s="1932"/>
      <c r="SOZ18" s="1932"/>
      <c r="SPA18" s="1932"/>
      <c r="SPB18" s="1932"/>
      <c r="SPC18" s="1932"/>
      <c r="SPD18" s="1932"/>
      <c r="SPE18" s="1932"/>
      <c r="SPF18" s="1932"/>
      <c r="SPG18" s="1932"/>
      <c r="SPH18" s="1932"/>
      <c r="SPI18" s="1932"/>
      <c r="SPJ18" s="1932"/>
      <c r="SPK18" s="1932"/>
      <c r="SPL18" s="1932"/>
      <c r="SPM18" s="1932"/>
      <c r="SPN18" s="1932"/>
      <c r="SPO18" s="1932"/>
      <c r="SPP18" s="1932"/>
      <c r="SPQ18" s="1932"/>
      <c r="SPR18" s="1932"/>
      <c r="SPS18" s="1932"/>
      <c r="SPT18" s="1932"/>
      <c r="SPU18" s="1932"/>
      <c r="SPV18" s="1932"/>
      <c r="SPW18" s="1932"/>
      <c r="SPX18" s="1932"/>
      <c r="SPY18" s="1932"/>
      <c r="SPZ18" s="1932"/>
      <c r="SQA18" s="1932"/>
      <c r="SQB18" s="1932"/>
      <c r="SQC18" s="1932"/>
      <c r="SQD18" s="1932"/>
      <c r="SQE18" s="1932"/>
      <c r="SQF18" s="1932"/>
      <c r="SQG18" s="1932"/>
      <c r="SQH18" s="1932"/>
      <c r="SQI18" s="1932"/>
      <c r="SQJ18" s="1932"/>
      <c r="SQK18" s="1932"/>
      <c r="SQL18" s="1932"/>
      <c r="SQM18" s="1932"/>
      <c r="SQN18" s="1932"/>
      <c r="SQO18" s="1932"/>
      <c r="SQP18" s="1932"/>
      <c r="SQQ18" s="1932"/>
      <c r="SQR18" s="1932"/>
      <c r="SQS18" s="1932"/>
      <c r="SQT18" s="1932"/>
      <c r="SQU18" s="1932"/>
      <c r="SQV18" s="1932"/>
      <c r="SQW18" s="1932"/>
      <c r="SQX18" s="1932"/>
      <c r="SQY18" s="1932"/>
      <c r="SQZ18" s="1932"/>
      <c r="SRA18" s="1932"/>
      <c r="SRB18" s="1932"/>
      <c r="SRC18" s="1932"/>
      <c r="SRD18" s="1932"/>
      <c r="SRE18" s="1932"/>
      <c r="SRF18" s="1932"/>
      <c r="SRG18" s="1932"/>
      <c r="SRH18" s="1932"/>
      <c r="SRI18" s="1932"/>
      <c r="SRJ18" s="1932"/>
      <c r="SRK18" s="1932"/>
      <c r="SRL18" s="1932"/>
      <c r="SRM18" s="1932"/>
      <c r="SRN18" s="1932"/>
      <c r="SRO18" s="1932"/>
      <c r="SRP18" s="1932"/>
      <c r="SRQ18" s="1932"/>
      <c r="SRR18" s="1932"/>
      <c r="SRS18" s="1932"/>
      <c r="SRT18" s="1932"/>
      <c r="SRU18" s="1932"/>
      <c r="SRV18" s="1932"/>
      <c r="SRW18" s="1932"/>
      <c r="SRX18" s="1932"/>
      <c r="SRY18" s="1932"/>
      <c r="SRZ18" s="1932"/>
      <c r="SSA18" s="1932"/>
      <c r="SSB18" s="1932"/>
      <c r="SSC18" s="1932"/>
      <c r="SSD18" s="1932"/>
      <c r="SSE18" s="1932"/>
      <c r="SSF18" s="1932"/>
      <c r="SSG18" s="1932"/>
      <c r="SSH18" s="1932"/>
      <c r="SSI18" s="1932"/>
      <c r="SSJ18" s="1932"/>
      <c r="SSK18" s="1932"/>
      <c r="SSL18" s="1932"/>
      <c r="SSM18" s="1932"/>
      <c r="SSN18" s="1932"/>
      <c r="SSO18" s="1932"/>
      <c r="SSP18" s="1932"/>
      <c r="SSQ18" s="1932"/>
      <c r="SSR18" s="1932"/>
      <c r="SSS18" s="1932"/>
      <c r="SST18" s="1932"/>
      <c r="SSU18" s="1932"/>
      <c r="SSV18" s="1932"/>
      <c r="SSW18" s="1932"/>
      <c r="SSX18" s="1932"/>
      <c r="SSY18" s="1932"/>
      <c r="SSZ18" s="1932"/>
      <c r="STA18" s="1932"/>
      <c r="STB18" s="1932"/>
      <c r="STC18" s="1932"/>
      <c r="STD18" s="1932"/>
      <c r="STE18" s="1932"/>
      <c r="STF18" s="1932"/>
      <c r="STG18" s="1932"/>
      <c r="STH18" s="1932"/>
      <c r="STI18" s="1932"/>
      <c r="STJ18" s="1932"/>
      <c r="STK18" s="1932"/>
      <c r="STL18" s="1932"/>
      <c r="STM18" s="1932"/>
      <c r="STN18" s="1932"/>
      <c r="STO18" s="1932"/>
      <c r="STP18" s="1932"/>
      <c r="STQ18" s="1932"/>
      <c r="STR18" s="1932"/>
      <c r="STS18" s="1932"/>
      <c r="STT18" s="1932"/>
      <c r="STU18" s="1932"/>
      <c r="STV18" s="1932"/>
      <c r="STW18" s="1932"/>
      <c r="STX18" s="1932"/>
      <c r="STY18" s="1932"/>
      <c r="STZ18" s="1932"/>
      <c r="SUA18" s="1932"/>
      <c r="SUB18" s="1932"/>
      <c r="SUC18" s="1932"/>
      <c r="SUD18" s="1932"/>
      <c r="SUE18" s="1932"/>
      <c r="SUF18" s="1932"/>
      <c r="SUG18" s="1932"/>
      <c r="SUH18" s="1932"/>
      <c r="SUI18" s="1932"/>
      <c r="SUJ18" s="1932"/>
      <c r="SUK18" s="1932"/>
      <c r="SUL18" s="1932"/>
      <c r="SUM18" s="1932"/>
      <c r="SUN18" s="1932"/>
      <c r="SUO18" s="1932"/>
      <c r="SUP18" s="1932"/>
      <c r="SUQ18" s="1932"/>
      <c r="SUR18" s="1932"/>
      <c r="SUS18" s="1932"/>
      <c r="SUT18" s="1932"/>
      <c r="SUU18" s="1932"/>
      <c r="SUV18" s="1932"/>
      <c r="SUW18" s="1932"/>
      <c r="SUX18" s="1932"/>
      <c r="SUY18" s="1932"/>
      <c r="SUZ18" s="1932"/>
      <c r="SVA18" s="1932"/>
      <c r="SVB18" s="1932"/>
      <c r="SVC18" s="1932"/>
      <c r="SVD18" s="1932"/>
      <c r="SVE18" s="1932"/>
      <c r="SVF18" s="1932"/>
      <c r="SVG18" s="1932"/>
      <c r="SVH18" s="1932"/>
      <c r="SVI18" s="1932"/>
      <c r="SVJ18" s="1932"/>
      <c r="SVK18" s="1932"/>
      <c r="SVL18" s="1932"/>
      <c r="SVM18" s="1932"/>
      <c r="SVN18" s="1932"/>
      <c r="SVO18" s="1932"/>
      <c r="SVP18" s="1932"/>
      <c r="SVQ18" s="1932"/>
      <c r="SVR18" s="1932"/>
      <c r="SVS18" s="1932"/>
      <c r="SVT18" s="1932"/>
      <c r="SVU18" s="1932"/>
      <c r="SVV18" s="1932"/>
      <c r="SVW18" s="1932"/>
      <c r="SVX18" s="1932"/>
      <c r="SVY18" s="1932"/>
      <c r="SVZ18" s="1932"/>
      <c r="SWA18" s="1932"/>
      <c r="SWB18" s="1932"/>
      <c r="SWC18" s="1932"/>
      <c r="SWD18" s="1932"/>
      <c r="SWE18" s="1932"/>
      <c r="SWF18" s="1932"/>
      <c r="SWG18" s="1932"/>
      <c r="SWH18" s="1932"/>
      <c r="SWI18" s="1932"/>
      <c r="SWJ18" s="1932"/>
      <c r="SWK18" s="1932"/>
      <c r="SWL18" s="1932"/>
      <c r="SWM18" s="1932"/>
      <c r="SWN18" s="1932"/>
      <c r="SWO18" s="1932"/>
      <c r="SWP18" s="1932"/>
      <c r="SWQ18" s="1932"/>
      <c r="SWR18" s="1932"/>
      <c r="SWS18" s="1932"/>
      <c r="SWT18" s="1932"/>
      <c r="SWU18" s="1932"/>
      <c r="SWV18" s="1932"/>
      <c r="SWW18" s="1932"/>
      <c r="SWX18" s="1932"/>
      <c r="SWY18" s="1932"/>
      <c r="SWZ18" s="1932"/>
      <c r="SXA18" s="1932"/>
      <c r="SXB18" s="1932"/>
      <c r="SXC18" s="1932"/>
      <c r="SXD18" s="1932"/>
      <c r="SXE18" s="1932"/>
      <c r="SXF18" s="1932"/>
      <c r="SXG18" s="1932"/>
      <c r="SXH18" s="1932"/>
      <c r="SXI18" s="1932"/>
      <c r="SXJ18" s="1932"/>
      <c r="SXK18" s="1932"/>
      <c r="SXL18" s="1932"/>
      <c r="SXM18" s="1932"/>
      <c r="SXN18" s="1932"/>
      <c r="SXO18" s="1932"/>
      <c r="SXP18" s="1932"/>
      <c r="SXQ18" s="1932"/>
      <c r="SXR18" s="1932"/>
      <c r="SXS18" s="1932"/>
      <c r="SXT18" s="1932"/>
      <c r="SXU18" s="1932"/>
      <c r="SXV18" s="1932"/>
      <c r="SXW18" s="1932"/>
      <c r="SXX18" s="1932"/>
      <c r="SXY18" s="1932"/>
      <c r="SXZ18" s="1932"/>
      <c r="SYA18" s="1932"/>
      <c r="SYB18" s="1932"/>
      <c r="SYC18" s="1932"/>
      <c r="SYD18" s="1932"/>
      <c r="SYE18" s="1932"/>
      <c r="SYF18" s="1932"/>
      <c r="SYG18" s="1932"/>
      <c r="SYH18" s="1932"/>
      <c r="SYI18" s="1932"/>
      <c r="SYJ18" s="1932"/>
      <c r="SYK18" s="1932"/>
      <c r="SYL18" s="1932"/>
      <c r="SYM18" s="1932"/>
      <c r="SYN18" s="1932"/>
      <c r="SYO18" s="1932"/>
      <c r="SYP18" s="1932"/>
      <c r="SYQ18" s="1932"/>
      <c r="SYR18" s="1932"/>
      <c r="SYS18" s="1932"/>
      <c r="SYT18" s="1932"/>
      <c r="SYU18" s="1932"/>
      <c r="SYV18" s="1932"/>
      <c r="SYW18" s="1932"/>
      <c r="SYX18" s="1932"/>
      <c r="SYY18" s="1932"/>
      <c r="SYZ18" s="1932"/>
      <c r="SZA18" s="1932"/>
      <c r="SZB18" s="1932"/>
      <c r="SZC18" s="1932"/>
      <c r="SZD18" s="1932"/>
      <c r="SZE18" s="1932"/>
      <c r="SZF18" s="1932"/>
      <c r="SZG18" s="1932"/>
      <c r="SZH18" s="1932"/>
      <c r="SZI18" s="1932"/>
      <c r="SZJ18" s="1932"/>
      <c r="SZK18" s="1932"/>
      <c r="SZL18" s="1932"/>
      <c r="SZM18" s="1932"/>
      <c r="SZN18" s="1932"/>
      <c r="SZO18" s="1932"/>
      <c r="SZP18" s="1932"/>
      <c r="SZQ18" s="1932"/>
      <c r="SZR18" s="1932"/>
      <c r="SZS18" s="1932"/>
      <c r="SZT18" s="1932"/>
      <c r="SZU18" s="1932"/>
      <c r="SZV18" s="1932"/>
      <c r="SZW18" s="1932"/>
      <c r="SZX18" s="1932"/>
      <c r="SZY18" s="1932"/>
      <c r="SZZ18" s="1932"/>
      <c r="TAA18" s="1932"/>
      <c r="TAB18" s="1932"/>
      <c r="TAC18" s="1932"/>
      <c r="TAD18" s="1932"/>
      <c r="TAE18" s="1932"/>
      <c r="TAF18" s="1932"/>
      <c r="TAG18" s="1932"/>
      <c r="TAH18" s="1932"/>
      <c r="TAI18" s="1932"/>
      <c r="TAJ18" s="1932"/>
      <c r="TAK18" s="1932"/>
      <c r="TAL18" s="1932"/>
      <c r="TAM18" s="1932"/>
      <c r="TAN18" s="1932"/>
      <c r="TAO18" s="1932"/>
      <c r="TAP18" s="1932"/>
      <c r="TAQ18" s="1932"/>
      <c r="TAR18" s="1932"/>
      <c r="TAS18" s="1932"/>
      <c r="TAT18" s="1932"/>
      <c r="TAU18" s="1932"/>
      <c r="TAV18" s="1932"/>
      <c r="TAW18" s="1932"/>
      <c r="TAX18" s="1932"/>
      <c r="TAY18" s="1932"/>
      <c r="TAZ18" s="1932"/>
      <c r="TBA18" s="1932"/>
      <c r="TBB18" s="1932"/>
      <c r="TBC18" s="1932"/>
      <c r="TBD18" s="1932"/>
      <c r="TBE18" s="1932"/>
      <c r="TBF18" s="1932"/>
      <c r="TBG18" s="1932"/>
      <c r="TBH18" s="1932"/>
      <c r="TBI18" s="1932"/>
      <c r="TBJ18" s="1932"/>
      <c r="TBK18" s="1932"/>
      <c r="TBL18" s="1932"/>
      <c r="TBM18" s="1932"/>
      <c r="TBN18" s="1932"/>
      <c r="TBO18" s="1932"/>
      <c r="TBP18" s="1932"/>
      <c r="TBQ18" s="1932"/>
      <c r="TBR18" s="1932"/>
      <c r="TBS18" s="1932"/>
      <c r="TBT18" s="1932"/>
      <c r="TBU18" s="1932"/>
      <c r="TBV18" s="1932"/>
      <c r="TBW18" s="1932"/>
      <c r="TBX18" s="1932"/>
      <c r="TBY18" s="1932"/>
      <c r="TBZ18" s="1932"/>
      <c r="TCA18" s="1932"/>
      <c r="TCB18" s="1932"/>
      <c r="TCC18" s="1932"/>
      <c r="TCD18" s="1932"/>
      <c r="TCE18" s="1932"/>
      <c r="TCF18" s="1932"/>
      <c r="TCG18" s="1932"/>
      <c r="TCH18" s="1932"/>
      <c r="TCI18" s="1932"/>
      <c r="TCJ18" s="1932"/>
      <c r="TCK18" s="1932"/>
      <c r="TCL18" s="1932"/>
      <c r="TCM18" s="1932"/>
      <c r="TCN18" s="1932"/>
      <c r="TCO18" s="1932"/>
      <c r="TCP18" s="1932"/>
      <c r="TCQ18" s="1932"/>
      <c r="TCR18" s="1932"/>
      <c r="TCS18" s="1932"/>
      <c r="TCT18" s="1932"/>
      <c r="TCU18" s="1932"/>
      <c r="TCV18" s="1932"/>
      <c r="TCW18" s="1932"/>
      <c r="TCX18" s="1932"/>
      <c r="TCY18" s="1932"/>
      <c r="TCZ18" s="1932"/>
      <c r="TDA18" s="1932"/>
      <c r="TDB18" s="1932"/>
      <c r="TDC18" s="1932"/>
      <c r="TDD18" s="1932"/>
      <c r="TDE18" s="1932"/>
      <c r="TDF18" s="1932"/>
      <c r="TDG18" s="1932"/>
      <c r="TDH18" s="1932"/>
      <c r="TDI18" s="1932"/>
      <c r="TDJ18" s="1932"/>
      <c r="TDK18" s="1932"/>
      <c r="TDL18" s="1932"/>
      <c r="TDM18" s="1932"/>
      <c r="TDN18" s="1932"/>
      <c r="TDO18" s="1932"/>
      <c r="TDP18" s="1932"/>
      <c r="TDQ18" s="1932"/>
      <c r="TDR18" s="1932"/>
      <c r="TDS18" s="1932"/>
      <c r="TDT18" s="1932"/>
      <c r="TDU18" s="1932"/>
      <c r="TDV18" s="1932"/>
      <c r="TDW18" s="1932"/>
      <c r="TDX18" s="1932"/>
      <c r="TDY18" s="1932"/>
      <c r="TDZ18" s="1932"/>
      <c r="TEA18" s="1932"/>
      <c r="TEB18" s="1932"/>
      <c r="TEC18" s="1932"/>
      <c r="TED18" s="1932"/>
      <c r="TEE18" s="1932"/>
      <c r="TEF18" s="1932"/>
      <c r="TEG18" s="1932"/>
      <c r="TEH18" s="1932"/>
      <c r="TEI18" s="1932"/>
      <c r="TEJ18" s="1932"/>
      <c r="TEK18" s="1932"/>
      <c r="TEL18" s="1932"/>
      <c r="TEM18" s="1932"/>
      <c r="TEN18" s="1932"/>
      <c r="TEO18" s="1932"/>
      <c r="TEP18" s="1932"/>
      <c r="TEQ18" s="1932"/>
      <c r="TER18" s="1932"/>
      <c r="TES18" s="1932"/>
      <c r="TET18" s="1932"/>
      <c r="TEU18" s="1932"/>
      <c r="TEV18" s="1932"/>
      <c r="TEW18" s="1932"/>
      <c r="TEX18" s="1932"/>
      <c r="TEY18" s="1932"/>
      <c r="TEZ18" s="1932"/>
      <c r="TFA18" s="1932"/>
      <c r="TFB18" s="1932"/>
      <c r="TFC18" s="1932"/>
      <c r="TFD18" s="1932"/>
      <c r="TFE18" s="1932"/>
      <c r="TFF18" s="1932"/>
      <c r="TFG18" s="1932"/>
      <c r="TFH18" s="1932"/>
      <c r="TFI18" s="1932"/>
      <c r="TFJ18" s="1932"/>
      <c r="TFK18" s="1932"/>
      <c r="TFL18" s="1932"/>
      <c r="TFM18" s="1932"/>
      <c r="TFN18" s="1932"/>
      <c r="TFO18" s="1932"/>
      <c r="TFP18" s="1932"/>
      <c r="TFQ18" s="1932"/>
      <c r="TFR18" s="1932"/>
      <c r="TFS18" s="1932"/>
      <c r="TFT18" s="1932"/>
      <c r="TFU18" s="1932"/>
      <c r="TFV18" s="1932"/>
      <c r="TFW18" s="1932"/>
      <c r="TFX18" s="1932"/>
      <c r="TFY18" s="1932"/>
      <c r="TFZ18" s="1932"/>
      <c r="TGA18" s="1932"/>
      <c r="TGB18" s="1932"/>
      <c r="TGC18" s="1932"/>
      <c r="TGD18" s="1932"/>
      <c r="TGE18" s="1932"/>
      <c r="TGF18" s="1932"/>
      <c r="TGG18" s="1932"/>
      <c r="TGH18" s="1932"/>
      <c r="TGI18" s="1932"/>
      <c r="TGJ18" s="1932"/>
      <c r="TGK18" s="1932"/>
      <c r="TGL18" s="1932"/>
      <c r="TGM18" s="1932"/>
      <c r="TGN18" s="1932"/>
      <c r="TGO18" s="1932"/>
      <c r="TGP18" s="1932"/>
      <c r="TGQ18" s="1932"/>
      <c r="TGR18" s="1932"/>
      <c r="TGS18" s="1932"/>
      <c r="TGT18" s="1932"/>
      <c r="TGU18" s="1932"/>
      <c r="TGV18" s="1932"/>
      <c r="TGW18" s="1932"/>
      <c r="TGX18" s="1932"/>
      <c r="TGY18" s="1932"/>
      <c r="TGZ18" s="1932"/>
      <c r="THA18" s="1932"/>
      <c r="THB18" s="1932"/>
      <c r="THC18" s="1932"/>
      <c r="THD18" s="1932"/>
      <c r="THE18" s="1932"/>
      <c r="THF18" s="1932"/>
      <c r="THG18" s="1932"/>
      <c r="THH18" s="1932"/>
      <c r="THI18" s="1932"/>
      <c r="THJ18" s="1932"/>
      <c r="THK18" s="1932"/>
      <c r="THL18" s="1932"/>
      <c r="THM18" s="1932"/>
      <c r="THN18" s="1932"/>
      <c r="THO18" s="1932"/>
      <c r="THP18" s="1932"/>
      <c r="THQ18" s="1932"/>
      <c r="THR18" s="1932"/>
      <c r="THS18" s="1932"/>
      <c r="THT18" s="1932"/>
      <c r="THU18" s="1932"/>
      <c r="THV18" s="1932"/>
      <c r="THW18" s="1932"/>
      <c r="THX18" s="1932"/>
      <c r="THY18" s="1932"/>
      <c r="THZ18" s="1932"/>
      <c r="TIA18" s="1932"/>
      <c r="TIB18" s="1932"/>
      <c r="TIC18" s="1932"/>
      <c r="TID18" s="1932"/>
      <c r="TIE18" s="1932"/>
      <c r="TIF18" s="1932"/>
      <c r="TIG18" s="1932"/>
      <c r="TIH18" s="1932"/>
      <c r="TII18" s="1932"/>
      <c r="TIJ18" s="1932"/>
      <c r="TIK18" s="1932"/>
      <c r="TIL18" s="1932"/>
      <c r="TIM18" s="1932"/>
      <c r="TIN18" s="1932"/>
      <c r="TIO18" s="1932"/>
      <c r="TIP18" s="1932"/>
      <c r="TIQ18" s="1932"/>
      <c r="TIR18" s="1932"/>
      <c r="TIS18" s="1932"/>
      <c r="TIT18" s="1932"/>
      <c r="TIU18" s="1932"/>
      <c r="TIV18" s="1932"/>
      <c r="TIW18" s="1932"/>
      <c r="TIX18" s="1932"/>
      <c r="TIY18" s="1932"/>
      <c r="TIZ18" s="1932"/>
      <c r="TJA18" s="1932"/>
      <c r="TJB18" s="1932"/>
      <c r="TJC18" s="1932"/>
      <c r="TJD18" s="1932"/>
      <c r="TJE18" s="1932"/>
      <c r="TJF18" s="1932"/>
      <c r="TJG18" s="1932"/>
      <c r="TJH18" s="1932"/>
      <c r="TJI18" s="1932"/>
      <c r="TJJ18" s="1932"/>
      <c r="TJK18" s="1932"/>
      <c r="TJL18" s="1932"/>
      <c r="TJM18" s="1932"/>
      <c r="TJN18" s="1932"/>
      <c r="TJO18" s="1932"/>
      <c r="TJP18" s="1932"/>
      <c r="TJQ18" s="1932"/>
      <c r="TJR18" s="1932"/>
      <c r="TJS18" s="1932"/>
      <c r="TJT18" s="1932"/>
      <c r="TJU18" s="1932"/>
      <c r="TJV18" s="1932"/>
      <c r="TJW18" s="1932"/>
      <c r="TJX18" s="1932"/>
      <c r="TJY18" s="1932"/>
      <c r="TJZ18" s="1932"/>
      <c r="TKA18" s="1932"/>
      <c r="TKB18" s="1932"/>
      <c r="TKC18" s="1932"/>
      <c r="TKD18" s="1932"/>
      <c r="TKE18" s="1932"/>
      <c r="TKF18" s="1932"/>
      <c r="TKG18" s="1932"/>
      <c r="TKH18" s="1932"/>
      <c r="TKI18" s="1932"/>
      <c r="TKJ18" s="1932"/>
      <c r="TKK18" s="1932"/>
      <c r="TKL18" s="1932"/>
      <c r="TKM18" s="1932"/>
      <c r="TKN18" s="1932"/>
      <c r="TKO18" s="1932"/>
      <c r="TKP18" s="1932"/>
      <c r="TKQ18" s="1932"/>
      <c r="TKR18" s="1932"/>
      <c r="TKS18" s="1932"/>
      <c r="TKT18" s="1932"/>
      <c r="TKU18" s="1932"/>
      <c r="TKV18" s="1932"/>
      <c r="TKW18" s="1932"/>
      <c r="TKX18" s="1932"/>
      <c r="TKY18" s="1932"/>
      <c r="TKZ18" s="1932"/>
      <c r="TLA18" s="1932"/>
      <c r="TLB18" s="1932"/>
      <c r="TLC18" s="1932"/>
      <c r="TLD18" s="1932"/>
      <c r="TLE18" s="1932"/>
      <c r="TLF18" s="1932"/>
      <c r="TLG18" s="1932"/>
      <c r="TLH18" s="1932"/>
      <c r="TLI18" s="1932"/>
      <c r="TLJ18" s="1932"/>
      <c r="TLK18" s="1932"/>
      <c r="TLL18" s="1932"/>
      <c r="TLM18" s="1932"/>
      <c r="TLN18" s="1932"/>
      <c r="TLO18" s="1932"/>
      <c r="TLP18" s="1932"/>
      <c r="TLQ18" s="1932"/>
      <c r="TLR18" s="1932"/>
      <c r="TLS18" s="1932"/>
      <c r="TLT18" s="1932"/>
      <c r="TLU18" s="1932"/>
      <c r="TLV18" s="1932"/>
      <c r="TLW18" s="1932"/>
      <c r="TLX18" s="1932"/>
      <c r="TLY18" s="1932"/>
      <c r="TLZ18" s="1932"/>
      <c r="TMA18" s="1932"/>
      <c r="TMB18" s="1932"/>
      <c r="TMC18" s="1932"/>
      <c r="TMD18" s="1932"/>
      <c r="TME18" s="1932"/>
      <c r="TMF18" s="1932"/>
      <c r="TMG18" s="1932"/>
      <c r="TMH18" s="1932"/>
      <c r="TMI18" s="1932"/>
      <c r="TMJ18" s="1932"/>
      <c r="TMK18" s="1932"/>
      <c r="TML18" s="1932"/>
      <c r="TMM18" s="1932"/>
      <c r="TMN18" s="1932"/>
      <c r="TMO18" s="1932"/>
      <c r="TMP18" s="1932"/>
      <c r="TMQ18" s="1932"/>
      <c r="TMR18" s="1932"/>
      <c r="TMS18" s="1932"/>
      <c r="TMT18" s="1932"/>
      <c r="TMU18" s="1932"/>
      <c r="TMV18" s="1932"/>
      <c r="TMW18" s="1932"/>
      <c r="TMX18" s="1932"/>
      <c r="TMY18" s="1932"/>
      <c r="TMZ18" s="1932"/>
      <c r="TNA18" s="1932"/>
      <c r="TNB18" s="1932"/>
      <c r="TNC18" s="1932"/>
      <c r="TND18" s="1932"/>
      <c r="TNE18" s="1932"/>
      <c r="TNF18" s="1932"/>
      <c r="TNG18" s="1932"/>
      <c r="TNH18" s="1932"/>
      <c r="TNI18" s="1932"/>
      <c r="TNJ18" s="1932"/>
      <c r="TNK18" s="1932"/>
      <c r="TNL18" s="1932"/>
      <c r="TNM18" s="1932"/>
      <c r="TNN18" s="1932"/>
      <c r="TNO18" s="1932"/>
      <c r="TNP18" s="1932"/>
      <c r="TNQ18" s="1932"/>
      <c r="TNR18" s="1932"/>
      <c r="TNS18" s="1932"/>
      <c r="TNT18" s="1932"/>
      <c r="TNU18" s="1932"/>
      <c r="TNV18" s="1932"/>
      <c r="TNW18" s="1932"/>
      <c r="TNX18" s="1932"/>
      <c r="TNY18" s="1932"/>
      <c r="TNZ18" s="1932"/>
      <c r="TOA18" s="1932"/>
      <c r="TOB18" s="1932"/>
      <c r="TOC18" s="1932"/>
      <c r="TOD18" s="1932"/>
      <c r="TOE18" s="1932"/>
      <c r="TOF18" s="1932"/>
      <c r="TOG18" s="1932"/>
      <c r="TOH18" s="1932"/>
      <c r="TOI18" s="1932"/>
      <c r="TOJ18" s="1932"/>
      <c r="TOK18" s="1932"/>
      <c r="TOL18" s="1932"/>
      <c r="TOM18" s="1932"/>
      <c r="TON18" s="1932"/>
      <c r="TOO18" s="1932"/>
      <c r="TOP18" s="1932"/>
      <c r="TOQ18" s="1932"/>
      <c r="TOR18" s="1932"/>
      <c r="TOS18" s="1932"/>
      <c r="TOT18" s="1932"/>
      <c r="TOU18" s="1932"/>
      <c r="TOV18" s="1932"/>
      <c r="TOW18" s="1932"/>
      <c r="TOX18" s="1932"/>
      <c r="TOY18" s="1932"/>
      <c r="TOZ18" s="1932"/>
      <c r="TPA18" s="1932"/>
      <c r="TPB18" s="1932"/>
      <c r="TPC18" s="1932"/>
      <c r="TPD18" s="1932"/>
      <c r="TPE18" s="1932"/>
      <c r="TPF18" s="1932"/>
      <c r="TPG18" s="1932"/>
      <c r="TPH18" s="1932"/>
      <c r="TPI18" s="1932"/>
      <c r="TPJ18" s="1932"/>
      <c r="TPK18" s="1932"/>
      <c r="TPL18" s="1932"/>
      <c r="TPM18" s="1932"/>
      <c r="TPN18" s="1932"/>
      <c r="TPO18" s="1932"/>
      <c r="TPP18" s="1932"/>
      <c r="TPQ18" s="1932"/>
      <c r="TPR18" s="1932"/>
      <c r="TPS18" s="1932"/>
      <c r="TPT18" s="1932"/>
      <c r="TPU18" s="1932"/>
      <c r="TPV18" s="1932"/>
      <c r="TPW18" s="1932"/>
      <c r="TPX18" s="1932"/>
      <c r="TPY18" s="1932"/>
      <c r="TPZ18" s="1932"/>
      <c r="TQA18" s="1932"/>
      <c r="TQB18" s="1932"/>
      <c r="TQC18" s="1932"/>
      <c r="TQD18" s="1932"/>
      <c r="TQE18" s="1932"/>
      <c r="TQF18" s="1932"/>
      <c r="TQG18" s="1932"/>
      <c r="TQH18" s="1932"/>
      <c r="TQI18" s="1932"/>
      <c r="TQJ18" s="1932"/>
      <c r="TQK18" s="1932"/>
      <c r="TQL18" s="1932"/>
      <c r="TQM18" s="1932"/>
      <c r="TQN18" s="1932"/>
      <c r="TQO18" s="1932"/>
      <c r="TQP18" s="1932"/>
      <c r="TQQ18" s="1932"/>
      <c r="TQR18" s="1932"/>
      <c r="TQS18" s="1932"/>
      <c r="TQT18" s="1932"/>
      <c r="TQU18" s="1932"/>
      <c r="TQV18" s="1932"/>
      <c r="TQW18" s="1932"/>
      <c r="TQX18" s="1932"/>
      <c r="TQY18" s="1932"/>
      <c r="TQZ18" s="1932"/>
      <c r="TRA18" s="1932"/>
      <c r="TRB18" s="1932"/>
      <c r="TRC18" s="1932"/>
      <c r="TRD18" s="1932"/>
      <c r="TRE18" s="1932"/>
      <c r="TRF18" s="1932"/>
      <c r="TRG18" s="1932"/>
      <c r="TRH18" s="1932"/>
      <c r="TRI18" s="1932"/>
      <c r="TRJ18" s="1932"/>
      <c r="TRK18" s="1932"/>
      <c r="TRL18" s="1932"/>
      <c r="TRM18" s="1932"/>
      <c r="TRN18" s="1932"/>
      <c r="TRO18" s="1932"/>
      <c r="TRP18" s="1932"/>
      <c r="TRQ18" s="1932"/>
      <c r="TRR18" s="1932"/>
      <c r="TRS18" s="1932"/>
      <c r="TRT18" s="1932"/>
      <c r="TRU18" s="1932"/>
      <c r="TRV18" s="1932"/>
      <c r="TRW18" s="1932"/>
      <c r="TRX18" s="1932"/>
      <c r="TRY18" s="1932"/>
      <c r="TRZ18" s="1932"/>
      <c r="TSA18" s="1932"/>
      <c r="TSB18" s="1932"/>
      <c r="TSC18" s="1932"/>
      <c r="TSD18" s="1932"/>
      <c r="TSE18" s="1932"/>
      <c r="TSF18" s="1932"/>
      <c r="TSG18" s="1932"/>
      <c r="TSH18" s="1932"/>
      <c r="TSI18" s="1932"/>
      <c r="TSJ18" s="1932"/>
      <c r="TSK18" s="1932"/>
      <c r="TSL18" s="1932"/>
      <c r="TSM18" s="1932"/>
      <c r="TSN18" s="1932"/>
      <c r="TSO18" s="1932"/>
      <c r="TSP18" s="1932"/>
      <c r="TSQ18" s="1932"/>
      <c r="TSR18" s="1932"/>
      <c r="TSS18" s="1932"/>
      <c r="TST18" s="1932"/>
      <c r="TSU18" s="1932"/>
      <c r="TSV18" s="1932"/>
      <c r="TSW18" s="1932"/>
      <c r="TSX18" s="1932"/>
      <c r="TSY18" s="1932"/>
      <c r="TSZ18" s="1932"/>
      <c r="TTA18" s="1932"/>
      <c r="TTB18" s="1932"/>
      <c r="TTC18" s="1932"/>
      <c r="TTD18" s="1932"/>
      <c r="TTE18" s="1932"/>
      <c r="TTF18" s="1932"/>
      <c r="TTG18" s="1932"/>
      <c r="TTH18" s="1932"/>
      <c r="TTI18" s="1932"/>
      <c r="TTJ18" s="1932"/>
      <c r="TTK18" s="1932"/>
      <c r="TTL18" s="1932"/>
      <c r="TTM18" s="1932"/>
      <c r="TTN18" s="1932"/>
      <c r="TTO18" s="1932"/>
      <c r="TTP18" s="1932"/>
      <c r="TTQ18" s="1932"/>
      <c r="TTR18" s="1932"/>
      <c r="TTS18" s="1932"/>
      <c r="TTT18" s="1932"/>
      <c r="TTU18" s="1932"/>
      <c r="TTV18" s="1932"/>
      <c r="TTW18" s="1932"/>
      <c r="TTX18" s="1932"/>
      <c r="TTY18" s="1932"/>
      <c r="TTZ18" s="1932"/>
      <c r="TUA18" s="1932"/>
      <c r="TUB18" s="1932"/>
      <c r="TUC18" s="1932"/>
      <c r="TUD18" s="1932"/>
      <c r="TUE18" s="1932"/>
      <c r="TUF18" s="1932"/>
      <c r="TUG18" s="1932"/>
      <c r="TUH18" s="1932"/>
      <c r="TUI18" s="1932"/>
      <c r="TUJ18" s="1932"/>
      <c r="TUK18" s="1932"/>
      <c r="TUL18" s="1932"/>
      <c r="TUM18" s="1932"/>
      <c r="TUN18" s="1932"/>
      <c r="TUO18" s="1932"/>
      <c r="TUP18" s="1932"/>
      <c r="TUQ18" s="1932"/>
      <c r="TUR18" s="1932"/>
      <c r="TUS18" s="1932"/>
      <c r="TUT18" s="1932"/>
      <c r="TUU18" s="1932"/>
      <c r="TUV18" s="1932"/>
      <c r="TUW18" s="1932"/>
      <c r="TUX18" s="1932"/>
      <c r="TUY18" s="1932"/>
      <c r="TUZ18" s="1932"/>
      <c r="TVA18" s="1932"/>
      <c r="TVB18" s="1932"/>
      <c r="TVC18" s="1932"/>
      <c r="TVD18" s="1932"/>
      <c r="TVE18" s="1932"/>
      <c r="TVF18" s="1932"/>
      <c r="TVG18" s="1932"/>
      <c r="TVH18" s="1932"/>
      <c r="TVI18" s="1932"/>
      <c r="TVJ18" s="1932"/>
      <c r="TVK18" s="1932"/>
      <c r="TVL18" s="1932"/>
      <c r="TVM18" s="1932"/>
      <c r="TVN18" s="1932"/>
      <c r="TVO18" s="1932"/>
      <c r="TVP18" s="1932"/>
      <c r="TVQ18" s="1932"/>
      <c r="TVR18" s="1932"/>
      <c r="TVS18" s="1932"/>
      <c r="TVT18" s="1932"/>
      <c r="TVU18" s="1932"/>
      <c r="TVV18" s="1932"/>
      <c r="TVW18" s="1932"/>
      <c r="TVX18" s="1932"/>
      <c r="TVY18" s="1932"/>
      <c r="TVZ18" s="1932"/>
      <c r="TWA18" s="1932"/>
      <c r="TWB18" s="1932"/>
      <c r="TWC18" s="1932"/>
      <c r="TWD18" s="1932"/>
      <c r="TWE18" s="1932"/>
      <c r="TWF18" s="1932"/>
      <c r="TWG18" s="1932"/>
      <c r="TWH18" s="1932"/>
      <c r="TWI18" s="1932"/>
      <c r="TWJ18" s="1932"/>
      <c r="TWK18" s="1932"/>
      <c r="TWL18" s="1932"/>
      <c r="TWM18" s="1932"/>
      <c r="TWN18" s="1932"/>
      <c r="TWO18" s="1932"/>
      <c r="TWP18" s="1932"/>
      <c r="TWQ18" s="1932"/>
      <c r="TWR18" s="1932"/>
      <c r="TWS18" s="1932"/>
      <c r="TWT18" s="1932"/>
      <c r="TWU18" s="1932"/>
      <c r="TWV18" s="1932"/>
      <c r="TWW18" s="1932"/>
      <c r="TWX18" s="1932"/>
      <c r="TWY18" s="1932"/>
      <c r="TWZ18" s="1932"/>
      <c r="TXA18" s="1932"/>
      <c r="TXB18" s="1932"/>
      <c r="TXC18" s="1932"/>
      <c r="TXD18" s="1932"/>
      <c r="TXE18" s="1932"/>
      <c r="TXF18" s="1932"/>
      <c r="TXG18" s="1932"/>
      <c r="TXH18" s="1932"/>
      <c r="TXI18" s="1932"/>
      <c r="TXJ18" s="1932"/>
      <c r="TXK18" s="1932"/>
      <c r="TXL18" s="1932"/>
      <c r="TXM18" s="1932"/>
      <c r="TXN18" s="1932"/>
      <c r="TXO18" s="1932"/>
      <c r="TXP18" s="1932"/>
      <c r="TXQ18" s="1932"/>
      <c r="TXR18" s="1932"/>
      <c r="TXS18" s="1932"/>
      <c r="TXT18" s="1932"/>
      <c r="TXU18" s="1932"/>
      <c r="TXV18" s="1932"/>
      <c r="TXW18" s="1932"/>
      <c r="TXX18" s="1932"/>
      <c r="TXY18" s="1932"/>
      <c r="TXZ18" s="1932"/>
      <c r="TYA18" s="1932"/>
      <c r="TYB18" s="1932"/>
      <c r="TYC18" s="1932"/>
      <c r="TYD18" s="1932"/>
      <c r="TYE18" s="1932"/>
      <c r="TYF18" s="1932"/>
      <c r="TYG18" s="1932"/>
      <c r="TYH18" s="1932"/>
      <c r="TYI18" s="1932"/>
      <c r="TYJ18" s="1932"/>
      <c r="TYK18" s="1932"/>
      <c r="TYL18" s="1932"/>
      <c r="TYM18" s="1932"/>
      <c r="TYN18" s="1932"/>
      <c r="TYO18" s="1932"/>
      <c r="TYP18" s="1932"/>
      <c r="TYQ18" s="1932"/>
      <c r="TYR18" s="1932"/>
      <c r="TYS18" s="1932"/>
      <c r="TYT18" s="1932"/>
      <c r="TYU18" s="1932"/>
      <c r="TYV18" s="1932"/>
      <c r="TYW18" s="1932"/>
      <c r="TYX18" s="1932"/>
      <c r="TYY18" s="1932"/>
      <c r="TYZ18" s="1932"/>
      <c r="TZA18" s="1932"/>
      <c r="TZB18" s="1932"/>
      <c r="TZC18" s="1932"/>
      <c r="TZD18" s="1932"/>
      <c r="TZE18" s="1932"/>
      <c r="TZF18" s="1932"/>
      <c r="TZG18" s="1932"/>
      <c r="TZH18" s="1932"/>
      <c r="TZI18" s="1932"/>
      <c r="TZJ18" s="1932"/>
      <c r="TZK18" s="1932"/>
      <c r="TZL18" s="1932"/>
      <c r="TZM18" s="1932"/>
      <c r="TZN18" s="1932"/>
      <c r="TZO18" s="1932"/>
      <c r="TZP18" s="1932"/>
      <c r="TZQ18" s="1932"/>
      <c r="TZR18" s="1932"/>
      <c r="TZS18" s="1932"/>
      <c r="TZT18" s="1932"/>
      <c r="TZU18" s="1932"/>
      <c r="TZV18" s="1932"/>
      <c r="TZW18" s="1932"/>
      <c r="TZX18" s="1932"/>
      <c r="TZY18" s="1932"/>
      <c r="TZZ18" s="1932"/>
      <c r="UAA18" s="1932"/>
      <c r="UAB18" s="1932"/>
      <c r="UAC18" s="1932"/>
      <c r="UAD18" s="1932"/>
      <c r="UAE18" s="1932"/>
      <c r="UAF18" s="1932"/>
      <c r="UAG18" s="1932"/>
      <c r="UAH18" s="1932"/>
      <c r="UAI18" s="1932"/>
      <c r="UAJ18" s="1932"/>
      <c r="UAK18" s="1932"/>
      <c r="UAL18" s="1932"/>
      <c r="UAM18" s="1932"/>
      <c r="UAN18" s="1932"/>
      <c r="UAO18" s="1932"/>
      <c r="UAP18" s="1932"/>
      <c r="UAQ18" s="1932"/>
      <c r="UAR18" s="1932"/>
      <c r="UAS18" s="1932"/>
      <c r="UAT18" s="1932"/>
      <c r="UAU18" s="1932"/>
      <c r="UAV18" s="1932"/>
      <c r="UAW18" s="1932"/>
      <c r="UAX18" s="1932"/>
      <c r="UAY18" s="1932"/>
      <c r="UAZ18" s="1932"/>
      <c r="UBA18" s="1932"/>
      <c r="UBB18" s="1932"/>
      <c r="UBC18" s="1932"/>
      <c r="UBD18" s="1932"/>
      <c r="UBE18" s="1932"/>
      <c r="UBF18" s="1932"/>
      <c r="UBG18" s="1932"/>
      <c r="UBH18" s="1932"/>
      <c r="UBI18" s="1932"/>
      <c r="UBJ18" s="1932"/>
      <c r="UBK18" s="1932"/>
      <c r="UBL18" s="1932"/>
      <c r="UBM18" s="1932"/>
      <c r="UBN18" s="1932"/>
      <c r="UBO18" s="1932"/>
      <c r="UBP18" s="1932"/>
      <c r="UBQ18" s="1932"/>
      <c r="UBR18" s="1932"/>
      <c r="UBS18" s="1932"/>
      <c r="UBT18" s="1932"/>
      <c r="UBU18" s="1932"/>
      <c r="UBV18" s="1932"/>
      <c r="UBW18" s="1932"/>
      <c r="UBX18" s="1932"/>
      <c r="UBY18" s="1932"/>
      <c r="UBZ18" s="1932"/>
      <c r="UCA18" s="1932"/>
      <c r="UCB18" s="1932"/>
      <c r="UCC18" s="1932"/>
      <c r="UCD18" s="1932"/>
      <c r="UCE18" s="1932"/>
      <c r="UCF18" s="1932"/>
      <c r="UCG18" s="1932"/>
      <c r="UCH18" s="1932"/>
      <c r="UCI18" s="1932"/>
      <c r="UCJ18" s="1932"/>
      <c r="UCK18" s="1932"/>
      <c r="UCL18" s="1932"/>
      <c r="UCM18" s="1932"/>
      <c r="UCN18" s="1932"/>
      <c r="UCO18" s="1932"/>
      <c r="UCP18" s="1932"/>
      <c r="UCQ18" s="1932"/>
      <c r="UCR18" s="1932"/>
      <c r="UCS18" s="1932"/>
      <c r="UCT18" s="1932"/>
      <c r="UCU18" s="1932"/>
      <c r="UCV18" s="1932"/>
      <c r="UCW18" s="1932"/>
      <c r="UCX18" s="1932"/>
      <c r="UCY18" s="1932"/>
      <c r="UCZ18" s="1932"/>
      <c r="UDA18" s="1932"/>
      <c r="UDB18" s="1932"/>
      <c r="UDC18" s="1932"/>
      <c r="UDD18" s="1932"/>
      <c r="UDE18" s="1932"/>
      <c r="UDF18" s="1932"/>
      <c r="UDG18" s="1932"/>
      <c r="UDH18" s="1932"/>
      <c r="UDI18" s="1932"/>
      <c r="UDJ18" s="1932"/>
      <c r="UDK18" s="1932"/>
      <c r="UDL18" s="1932"/>
      <c r="UDM18" s="1932"/>
      <c r="UDN18" s="1932"/>
      <c r="UDO18" s="1932"/>
      <c r="UDP18" s="1932"/>
      <c r="UDQ18" s="1932"/>
      <c r="UDR18" s="1932"/>
      <c r="UDS18" s="1932"/>
      <c r="UDT18" s="1932"/>
      <c r="UDU18" s="1932"/>
      <c r="UDV18" s="1932"/>
      <c r="UDW18" s="1932"/>
      <c r="UDX18" s="1932"/>
      <c r="UDY18" s="1932"/>
      <c r="UDZ18" s="1932"/>
      <c r="UEA18" s="1932"/>
      <c r="UEB18" s="1932"/>
      <c r="UEC18" s="1932"/>
      <c r="UED18" s="1932"/>
      <c r="UEE18" s="1932"/>
      <c r="UEF18" s="1932"/>
      <c r="UEG18" s="1932"/>
      <c r="UEH18" s="1932"/>
      <c r="UEI18" s="1932"/>
      <c r="UEJ18" s="1932"/>
      <c r="UEK18" s="1932"/>
      <c r="UEL18" s="1932"/>
      <c r="UEM18" s="1932"/>
      <c r="UEN18" s="1932"/>
      <c r="UEO18" s="1932"/>
      <c r="UEP18" s="1932"/>
      <c r="UEQ18" s="1932"/>
      <c r="UER18" s="1932"/>
      <c r="UES18" s="1932"/>
      <c r="UET18" s="1932"/>
      <c r="UEU18" s="1932"/>
      <c r="UEV18" s="1932"/>
      <c r="UEW18" s="1932"/>
      <c r="UEX18" s="1932"/>
      <c r="UEY18" s="1932"/>
      <c r="UEZ18" s="1932"/>
      <c r="UFA18" s="1932"/>
      <c r="UFB18" s="1932"/>
      <c r="UFC18" s="1932"/>
      <c r="UFD18" s="1932"/>
      <c r="UFE18" s="1932"/>
      <c r="UFF18" s="1932"/>
      <c r="UFG18" s="1932"/>
      <c r="UFH18" s="1932"/>
      <c r="UFI18" s="1932"/>
      <c r="UFJ18" s="1932"/>
      <c r="UFK18" s="1932"/>
      <c r="UFL18" s="1932"/>
      <c r="UFM18" s="1932"/>
      <c r="UFN18" s="1932"/>
      <c r="UFO18" s="1932"/>
      <c r="UFP18" s="1932"/>
      <c r="UFQ18" s="1932"/>
      <c r="UFR18" s="1932"/>
      <c r="UFS18" s="1932"/>
      <c r="UFT18" s="1932"/>
      <c r="UFU18" s="1932"/>
      <c r="UFV18" s="1932"/>
      <c r="UFW18" s="1932"/>
      <c r="UFX18" s="1932"/>
      <c r="UFY18" s="1932"/>
      <c r="UFZ18" s="1932"/>
      <c r="UGA18" s="1932"/>
      <c r="UGB18" s="1932"/>
      <c r="UGC18" s="1932"/>
      <c r="UGD18" s="1932"/>
      <c r="UGE18" s="1932"/>
      <c r="UGF18" s="1932"/>
      <c r="UGG18" s="1932"/>
      <c r="UGH18" s="1932"/>
      <c r="UGI18" s="1932"/>
      <c r="UGJ18" s="1932"/>
      <c r="UGK18" s="1932"/>
      <c r="UGL18" s="1932"/>
      <c r="UGM18" s="1932"/>
      <c r="UGN18" s="1932"/>
      <c r="UGO18" s="1932"/>
      <c r="UGP18" s="1932"/>
      <c r="UGQ18" s="1932"/>
      <c r="UGR18" s="1932"/>
      <c r="UGS18" s="1932"/>
      <c r="UGT18" s="1932"/>
      <c r="UGU18" s="1932"/>
      <c r="UGV18" s="1932"/>
      <c r="UGW18" s="1932"/>
      <c r="UGX18" s="1932"/>
      <c r="UGY18" s="1932"/>
      <c r="UGZ18" s="1932"/>
      <c r="UHA18" s="1932"/>
      <c r="UHB18" s="1932"/>
      <c r="UHC18" s="1932"/>
      <c r="UHD18" s="1932"/>
      <c r="UHE18" s="1932"/>
      <c r="UHF18" s="1932"/>
      <c r="UHG18" s="1932"/>
      <c r="UHH18" s="1932"/>
      <c r="UHI18" s="1932"/>
      <c r="UHJ18" s="1932"/>
      <c r="UHK18" s="1932"/>
      <c r="UHL18" s="1932"/>
      <c r="UHM18" s="1932"/>
      <c r="UHN18" s="1932"/>
      <c r="UHO18" s="1932"/>
      <c r="UHP18" s="1932"/>
      <c r="UHQ18" s="1932"/>
      <c r="UHR18" s="1932"/>
      <c r="UHS18" s="1932"/>
      <c r="UHT18" s="1932"/>
      <c r="UHU18" s="1932"/>
      <c r="UHV18" s="1932"/>
      <c r="UHW18" s="1932"/>
      <c r="UHX18" s="1932"/>
      <c r="UHY18" s="1932"/>
      <c r="UHZ18" s="1932"/>
      <c r="UIA18" s="1932"/>
      <c r="UIB18" s="1932"/>
      <c r="UIC18" s="1932"/>
      <c r="UID18" s="1932"/>
      <c r="UIE18" s="1932"/>
      <c r="UIF18" s="1932"/>
      <c r="UIG18" s="1932"/>
      <c r="UIH18" s="1932"/>
      <c r="UII18" s="1932"/>
      <c r="UIJ18" s="1932"/>
      <c r="UIK18" s="1932"/>
      <c r="UIL18" s="1932"/>
      <c r="UIM18" s="1932"/>
      <c r="UIN18" s="1932"/>
      <c r="UIO18" s="1932"/>
      <c r="UIP18" s="1932"/>
      <c r="UIQ18" s="1932"/>
      <c r="UIR18" s="1932"/>
      <c r="UIS18" s="1932"/>
      <c r="UIT18" s="1932"/>
      <c r="UIU18" s="1932"/>
      <c r="UIV18" s="1932"/>
      <c r="UIW18" s="1932"/>
      <c r="UIX18" s="1932"/>
      <c r="UIY18" s="1932"/>
      <c r="UIZ18" s="1932"/>
      <c r="UJA18" s="1932"/>
      <c r="UJB18" s="1932"/>
      <c r="UJC18" s="1932"/>
      <c r="UJD18" s="1932"/>
      <c r="UJE18" s="1932"/>
      <c r="UJF18" s="1932"/>
      <c r="UJG18" s="1932"/>
      <c r="UJH18" s="1932"/>
      <c r="UJI18" s="1932"/>
      <c r="UJJ18" s="1932"/>
      <c r="UJK18" s="1932"/>
      <c r="UJL18" s="1932"/>
      <c r="UJM18" s="1932"/>
      <c r="UJN18" s="1932"/>
      <c r="UJO18" s="1932"/>
      <c r="UJP18" s="1932"/>
      <c r="UJQ18" s="1932"/>
      <c r="UJR18" s="1932"/>
      <c r="UJS18" s="1932"/>
      <c r="UJT18" s="1932"/>
      <c r="UJU18" s="1932"/>
      <c r="UJV18" s="1932"/>
      <c r="UJW18" s="1932"/>
      <c r="UJX18" s="1932"/>
      <c r="UJY18" s="1932"/>
      <c r="UJZ18" s="1932"/>
      <c r="UKA18" s="1932"/>
      <c r="UKB18" s="1932"/>
      <c r="UKC18" s="1932"/>
      <c r="UKD18" s="1932"/>
      <c r="UKE18" s="1932"/>
      <c r="UKF18" s="1932"/>
      <c r="UKG18" s="1932"/>
      <c r="UKH18" s="1932"/>
      <c r="UKI18" s="1932"/>
      <c r="UKJ18" s="1932"/>
      <c r="UKK18" s="1932"/>
      <c r="UKL18" s="1932"/>
      <c r="UKM18" s="1932"/>
      <c r="UKN18" s="1932"/>
      <c r="UKO18" s="1932"/>
      <c r="UKP18" s="1932"/>
      <c r="UKQ18" s="1932"/>
      <c r="UKR18" s="1932"/>
      <c r="UKS18" s="1932"/>
      <c r="UKT18" s="1932"/>
      <c r="UKU18" s="1932"/>
      <c r="UKV18" s="1932"/>
      <c r="UKW18" s="1932"/>
      <c r="UKX18" s="1932"/>
      <c r="UKY18" s="1932"/>
      <c r="UKZ18" s="1932"/>
      <c r="ULA18" s="1932"/>
      <c r="ULB18" s="1932"/>
      <c r="ULC18" s="1932"/>
      <c r="ULD18" s="1932"/>
      <c r="ULE18" s="1932"/>
      <c r="ULF18" s="1932"/>
      <c r="ULG18" s="1932"/>
      <c r="ULH18" s="1932"/>
      <c r="ULI18" s="1932"/>
      <c r="ULJ18" s="1932"/>
      <c r="ULK18" s="1932"/>
      <c r="ULL18" s="1932"/>
      <c r="ULM18" s="1932"/>
      <c r="ULN18" s="1932"/>
      <c r="ULO18" s="1932"/>
      <c r="ULP18" s="1932"/>
      <c r="ULQ18" s="1932"/>
      <c r="ULR18" s="1932"/>
      <c r="ULS18" s="1932"/>
      <c r="ULT18" s="1932"/>
      <c r="ULU18" s="1932"/>
      <c r="ULV18" s="1932"/>
      <c r="ULW18" s="1932"/>
      <c r="ULX18" s="1932"/>
      <c r="ULY18" s="1932"/>
      <c r="ULZ18" s="1932"/>
      <c r="UMA18" s="1932"/>
      <c r="UMB18" s="1932"/>
      <c r="UMC18" s="1932"/>
      <c r="UMD18" s="1932"/>
      <c r="UME18" s="1932"/>
      <c r="UMF18" s="1932"/>
      <c r="UMG18" s="1932"/>
      <c r="UMH18" s="1932"/>
      <c r="UMI18" s="1932"/>
      <c r="UMJ18" s="1932"/>
      <c r="UMK18" s="1932"/>
      <c r="UML18" s="1932"/>
      <c r="UMM18" s="1932"/>
      <c r="UMN18" s="1932"/>
      <c r="UMO18" s="1932"/>
      <c r="UMP18" s="1932"/>
      <c r="UMQ18" s="1932"/>
      <c r="UMR18" s="1932"/>
      <c r="UMS18" s="1932"/>
      <c r="UMT18" s="1932"/>
      <c r="UMU18" s="1932"/>
      <c r="UMV18" s="1932"/>
      <c r="UMW18" s="1932"/>
      <c r="UMX18" s="1932"/>
      <c r="UMY18" s="1932"/>
      <c r="UMZ18" s="1932"/>
      <c r="UNA18" s="1932"/>
      <c r="UNB18" s="1932"/>
      <c r="UNC18" s="1932"/>
      <c r="UND18" s="1932"/>
      <c r="UNE18" s="1932"/>
      <c r="UNF18" s="1932"/>
      <c r="UNG18" s="1932"/>
      <c r="UNH18" s="1932"/>
      <c r="UNI18" s="1932"/>
      <c r="UNJ18" s="1932"/>
      <c r="UNK18" s="1932"/>
      <c r="UNL18" s="1932"/>
      <c r="UNM18" s="1932"/>
      <c r="UNN18" s="1932"/>
      <c r="UNO18" s="1932"/>
      <c r="UNP18" s="1932"/>
      <c r="UNQ18" s="1932"/>
      <c r="UNR18" s="1932"/>
      <c r="UNS18" s="1932"/>
      <c r="UNT18" s="1932"/>
      <c r="UNU18" s="1932"/>
      <c r="UNV18" s="1932"/>
      <c r="UNW18" s="1932"/>
      <c r="UNX18" s="1932"/>
      <c r="UNY18" s="1932"/>
      <c r="UNZ18" s="1932"/>
      <c r="UOA18" s="1932"/>
      <c r="UOB18" s="1932"/>
      <c r="UOC18" s="1932"/>
      <c r="UOD18" s="1932"/>
      <c r="UOE18" s="1932"/>
      <c r="UOF18" s="1932"/>
      <c r="UOG18" s="1932"/>
      <c r="UOH18" s="1932"/>
      <c r="UOI18" s="1932"/>
      <c r="UOJ18" s="1932"/>
      <c r="UOK18" s="1932"/>
      <c r="UOL18" s="1932"/>
      <c r="UOM18" s="1932"/>
      <c r="UON18" s="1932"/>
      <c r="UOO18" s="1932"/>
      <c r="UOP18" s="1932"/>
      <c r="UOQ18" s="1932"/>
      <c r="UOR18" s="1932"/>
      <c r="UOS18" s="1932"/>
      <c r="UOT18" s="1932"/>
      <c r="UOU18" s="1932"/>
      <c r="UOV18" s="1932"/>
      <c r="UOW18" s="1932"/>
      <c r="UOX18" s="1932"/>
      <c r="UOY18" s="1932"/>
      <c r="UOZ18" s="1932"/>
      <c r="UPA18" s="1932"/>
      <c r="UPB18" s="1932"/>
      <c r="UPC18" s="1932"/>
      <c r="UPD18" s="1932"/>
      <c r="UPE18" s="1932"/>
      <c r="UPF18" s="1932"/>
      <c r="UPG18" s="1932"/>
      <c r="UPH18" s="1932"/>
      <c r="UPI18" s="1932"/>
      <c r="UPJ18" s="1932"/>
      <c r="UPK18" s="1932"/>
      <c r="UPL18" s="1932"/>
      <c r="UPM18" s="1932"/>
      <c r="UPN18" s="1932"/>
      <c r="UPO18" s="1932"/>
      <c r="UPP18" s="1932"/>
      <c r="UPQ18" s="1932"/>
      <c r="UPR18" s="1932"/>
      <c r="UPS18" s="1932"/>
      <c r="UPT18" s="1932"/>
      <c r="UPU18" s="1932"/>
      <c r="UPV18" s="1932"/>
      <c r="UPW18" s="1932"/>
      <c r="UPX18" s="1932"/>
      <c r="UPY18" s="1932"/>
      <c r="UPZ18" s="1932"/>
      <c r="UQA18" s="1932"/>
      <c r="UQB18" s="1932"/>
      <c r="UQC18" s="1932"/>
      <c r="UQD18" s="1932"/>
      <c r="UQE18" s="1932"/>
      <c r="UQF18" s="1932"/>
      <c r="UQG18" s="1932"/>
      <c r="UQH18" s="1932"/>
      <c r="UQI18" s="1932"/>
      <c r="UQJ18" s="1932"/>
      <c r="UQK18" s="1932"/>
      <c r="UQL18" s="1932"/>
      <c r="UQM18" s="1932"/>
      <c r="UQN18" s="1932"/>
      <c r="UQO18" s="1932"/>
      <c r="UQP18" s="1932"/>
      <c r="UQQ18" s="1932"/>
      <c r="UQR18" s="1932"/>
      <c r="UQS18" s="1932"/>
      <c r="UQT18" s="1932"/>
      <c r="UQU18" s="1932"/>
      <c r="UQV18" s="1932"/>
      <c r="UQW18" s="1932"/>
      <c r="UQX18" s="1932"/>
      <c r="UQY18" s="1932"/>
      <c r="UQZ18" s="1932"/>
      <c r="URA18" s="1932"/>
      <c r="URB18" s="1932"/>
      <c r="URC18" s="1932"/>
      <c r="URD18" s="1932"/>
      <c r="URE18" s="1932"/>
      <c r="URF18" s="1932"/>
      <c r="URG18" s="1932"/>
      <c r="URH18" s="1932"/>
      <c r="URI18" s="1932"/>
      <c r="URJ18" s="1932"/>
      <c r="URK18" s="1932"/>
      <c r="URL18" s="1932"/>
      <c r="URM18" s="1932"/>
      <c r="URN18" s="1932"/>
      <c r="URO18" s="1932"/>
      <c r="URP18" s="1932"/>
      <c r="URQ18" s="1932"/>
      <c r="URR18" s="1932"/>
      <c r="URS18" s="1932"/>
      <c r="URT18" s="1932"/>
      <c r="URU18" s="1932"/>
      <c r="URV18" s="1932"/>
      <c r="URW18" s="1932"/>
      <c r="URX18" s="1932"/>
      <c r="URY18" s="1932"/>
      <c r="URZ18" s="1932"/>
      <c r="USA18" s="1932"/>
      <c r="USB18" s="1932"/>
      <c r="USC18" s="1932"/>
      <c r="USD18" s="1932"/>
      <c r="USE18" s="1932"/>
      <c r="USF18" s="1932"/>
      <c r="USG18" s="1932"/>
      <c r="USH18" s="1932"/>
      <c r="USI18" s="1932"/>
      <c r="USJ18" s="1932"/>
      <c r="USK18" s="1932"/>
      <c r="USL18" s="1932"/>
      <c r="USM18" s="1932"/>
      <c r="USN18" s="1932"/>
      <c r="USO18" s="1932"/>
      <c r="USP18" s="1932"/>
      <c r="USQ18" s="1932"/>
      <c r="USR18" s="1932"/>
      <c r="USS18" s="1932"/>
      <c r="UST18" s="1932"/>
      <c r="USU18" s="1932"/>
      <c r="USV18" s="1932"/>
      <c r="USW18" s="1932"/>
      <c r="USX18" s="1932"/>
      <c r="USY18" s="1932"/>
      <c r="USZ18" s="1932"/>
      <c r="UTA18" s="1932"/>
      <c r="UTB18" s="1932"/>
      <c r="UTC18" s="1932"/>
      <c r="UTD18" s="1932"/>
      <c r="UTE18" s="1932"/>
      <c r="UTF18" s="1932"/>
      <c r="UTG18" s="1932"/>
      <c r="UTH18" s="1932"/>
      <c r="UTI18" s="1932"/>
      <c r="UTJ18" s="1932"/>
      <c r="UTK18" s="1932"/>
      <c r="UTL18" s="1932"/>
      <c r="UTM18" s="1932"/>
      <c r="UTN18" s="1932"/>
      <c r="UTO18" s="1932"/>
      <c r="UTP18" s="1932"/>
      <c r="UTQ18" s="1932"/>
      <c r="UTR18" s="1932"/>
      <c r="UTS18" s="1932"/>
      <c r="UTT18" s="1932"/>
      <c r="UTU18" s="1932"/>
      <c r="UTV18" s="1932"/>
      <c r="UTW18" s="1932"/>
      <c r="UTX18" s="1932"/>
      <c r="UTY18" s="1932"/>
      <c r="UTZ18" s="1932"/>
      <c r="UUA18" s="1932"/>
      <c r="UUB18" s="1932"/>
      <c r="UUC18" s="1932"/>
      <c r="UUD18" s="1932"/>
      <c r="UUE18" s="1932"/>
      <c r="UUF18" s="1932"/>
      <c r="UUG18" s="1932"/>
      <c r="UUH18" s="1932"/>
      <c r="UUI18" s="1932"/>
      <c r="UUJ18" s="1932"/>
      <c r="UUK18" s="1932"/>
      <c r="UUL18" s="1932"/>
      <c r="UUM18" s="1932"/>
      <c r="UUN18" s="1932"/>
      <c r="UUO18" s="1932"/>
      <c r="UUP18" s="1932"/>
      <c r="UUQ18" s="1932"/>
      <c r="UUR18" s="1932"/>
      <c r="UUS18" s="1932"/>
      <c r="UUT18" s="1932"/>
      <c r="UUU18" s="1932"/>
      <c r="UUV18" s="1932"/>
      <c r="UUW18" s="1932"/>
      <c r="UUX18" s="1932"/>
      <c r="UUY18" s="1932"/>
      <c r="UUZ18" s="1932"/>
      <c r="UVA18" s="1932"/>
      <c r="UVB18" s="1932"/>
      <c r="UVC18" s="1932"/>
      <c r="UVD18" s="1932"/>
      <c r="UVE18" s="1932"/>
      <c r="UVF18" s="1932"/>
      <c r="UVG18" s="1932"/>
      <c r="UVH18" s="1932"/>
      <c r="UVI18" s="1932"/>
      <c r="UVJ18" s="1932"/>
      <c r="UVK18" s="1932"/>
      <c r="UVL18" s="1932"/>
      <c r="UVM18" s="1932"/>
      <c r="UVN18" s="1932"/>
      <c r="UVO18" s="1932"/>
      <c r="UVP18" s="1932"/>
      <c r="UVQ18" s="1932"/>
      <c r="UVR18" s="1932"/>
      <c r="UVS18" s="1932"/>
      <c r="UVT18" s="1932"/>
      <c r="UVU18" s="1932"/>
      <c r="UVV18" s="1932"/>
      <c r="UVW18" s="1932"/>
      <c r="UVX18" s="1932"/>
      <c r="UVY18" s="1932"/>
      <c r="UVZ18" s="1932"/>
      <c r="UWA18" s="1932"/>
      <c r="UWB18" s="1932"/>
      <c r="UWC18" s="1932"/>
      <c r="UWD18" s="1932"/>
      <c r="UWE18" s="1932"/>
      <c r="UWF18" s="1932"/>
      <c r="UWG18" s="1932"/>
      <c r="UWH18" s="1932"/>
      <c r="UWI18" s="1932"/>
      <c r="UWJ18" s="1932"/>
      <c r="UWK18" s="1932"/>
      <c r="UWL18" s="1932"/>
      <c r="UWM18" s="1932"/>
      <c r="UWN18" s="1932"/>
      <c r="UWO18" s="1932"/>
      <c r="UWP18" s="1932"/>
      <c r="UWQ18" s="1932"/>
      <c r="UWR18" s="1932"/>
      <c r="UWS18" s="1932"/>
      <c r="UWT18" s="1932"/>
      <c r="UWU18" s="1932"/>
      <c r="UWV18" s="1932"/>
      <c r="UWW18" s="1932"/>
      <c r="UWX18" s="1932"/>
      <c r="UWY18" s="1932"/>
      <c r="UWZ18" s="1932"/>
      <c r="UXA18" s="1932"/>
      <c r="UXB18" s="1932"/>
      <c r="UXC18" s="1932"/>
      <c r="UXD18" s="1932"/>
      <c r="UXE18" s="1932"/>
      <c r="UXF18" s="1932"/>
      <c r="UXG18" s="1932"/>
      <c r="UXH18" s="1932"/>
      <c r="UXI18" s="1932"/>
      <c r="UXJ18" s="1932"/>
      <c r="UXK18" s="1932"/>
      <c r="UXL18" s="1932"/>
      <c r="UXM18" s="1932"/>
      <c r="UXN18" s="1932"/>
      <c r="UXO18" s="1932"/>
      <c r="UXP18" s="1932"/>
      <c r="UXQ18" s="1932"/>
      <c r="UXR18" s="1932"/>
      <c r="UXS18" s="1932"/>
      <c r="UXT18" s="1932"/>
      <c r="UXU18" s="1932"/>
      <c r="UXV18" s="1932"/>
      <c r="UXW18" s="1932"/>
      <c r="UXX18" s="1932"/>
      <c r="UXY18" s="1932"/>
      <c r="UXZ18" s="1932"/>
      <c r="UYA18" s="1932"/>
      <c r="UYB18" s="1932"/>
      <c r="UYC18" s="1932"/>
      <c r="UYD18" s="1932"/>
      <c r="UYE18" s="1932"/>
      <c r="UYF18" s="1932"/>
      <c r="UYG18" s="1932"/>
      <c r="UYH18" s="1932"/>
      <c r="UYI18" s="1932"/>
      <c r="UYJ18" s="1932"/>
      <c r="UYK18" s="1932"/>
      <c r="UYL18" s="1932"/>
      <c r="UYM18" s="1932"/>
      <c r="UYN18" s="1932"/>
      <c r="UYO18" s="1932"/>
      <c r="UYP18" s="1932"/>
      <c r="UYQ18" s="1932"/>
      <c r="UYR18" s="1932"/>
      <c r="UYS18" s="1932"/>
      <c r="UYT18" s="1932"/>
      <c r="UYU18" s="1932"/>
      <c r="UYV18" s="1932"/>
      <c r="UYW18" s="1932"/>
      <c r="UYX18" s="1932"/>
      <c r="UYY18" s="1932"/>
      <c r="UYZ18" s="1932"/>
      <c r="UZA18" s="1932"/>
      <c r="UZB18" s="1932"/>
      <c r="UZC18" s="1932"/>
      <c r="UZD18" s="1932"/>
      <c r="UZE18" s="1932"/>
      <c r="UZF18" s="1932"/>
      <c r="UZG18" s="1932"/>
      <c r="UZH18" s="1932"/>
      <c r="UZI18" s="1932"/>
      <c r="UZJ18" s="1932"/>
      <c r="UZK18" s="1932"/>
      <c r="UZL18" s="1932"/>
      <c r="UZM18" s="1932"/>
      <c r="UZN18" s="1932"/>
      <c r="UZO18" s="1932"/>
      <c r="UZP18" s="1932"/>
      <c r="UZQ18" s="1932"/>
      <c r="UZR18" s="1932"/>
      <c r="UZS18" s="1932"/>
      <c r="UZT18" s="1932"/>
      <c r="UZU18" s="1932"/>
      <c r="UZV18" s="1932"/>
      <c r="UZW18" s="1932"/>
      <c r="UZX18" s="1932"/>
      <c r="UZY18" s="1932"/>
      <c r="UZZ18" s="1932"/>
      <c r="VAA18" s="1932"/>
      <c r="VAB18" s="1932"/>
      <c r="VAC18" s="1932"/>
      <c r="VAD18" s="1932"/>
      <c r="VAE18" s="1932"/>
      <c r="VAF18" s="1932"/>
      <c r="VAG18" s="1932"/>
      <c r="VAH18" s="1932"/>
      <c r="VAI18" s="1932"/>
      <c r="VAJ18" s="1932"/>
      <c r="VAK18" s="1932"/>
      <c r="VAL18" s="1932"/>
      <c r="VAM18" s="1932"/>
      <c r="VAN18" s="1932"/>
      <c r="VAO18" s="1932"/>
      <c r="VAP18" s="1932"/>
      <c r="VAQ18" s="1932"/>
      <c r="VAR18" s="1932"/>
      <c r="VAS18" s="1932"/>
      <c r="VAT18" s="1932"/>
      <c r="VAU18" s="1932"/>
      <c r="VAV18" s="1932"/>
      <c r="VAW18" s="1932"/>
      <c r="VAX18" s="1932"/>
      <c r="VAY18" s="1932"/>
      <c r="VAZ18" s="1932"/>
      <c r="VBA18" s="1932"/>
      <c r="VBB18" s="1932"/>
      <c r="VBC18" s="1932"/>
      <c r="VBD18" s="1932"/>
      <c r="VBE18" s="1932"/>
      <c r="VBF18" s="1932"/>
      <c r="VBG18" s="1932"/>
      <c r="VBH18" s="1932"/>
      <c r="VBI18" s="1932"/>
      <c r="VBJ18" s="1932"/>
      <c r="VBK18" s="1932"/>
      <c r="VBL18" s="1932"/>
      <c r="VBM18" s="1932"/>
      <c r="VBN18" s="1932"/>
      <c r="VBO18" s="1932"/>
      <c r="VBP18" s="1932"/>
      <c r="VBQ18" s="1932"/>
      <c r="VBR18" s="1932"/>
      <c r="VBS18" s="1932"/>
      <c r="VBT18" s="1932"/>
      <c r="VBU18" s="1932"/>
      <c r="VBV18" s="1932"/>
      <c r="VBW18" s="1932"/>
      <c r="VBX18" s="1932"/>
      <c r="VBY18" s="1932"/>
      <c r="VBZ18" s="1932"/>
      <c r="VCA18" s="1932"/>
      <c r="VCB18" s="1932"/>
      <c r="VCC18" s="1932"/>
      <c r="VCD18" s="1932"/>
      <c r="VCE18" s="1932"/>
      <c r="VCF18" s="1932"/>
      <c r="VCG18" s="1932"/>
      <c r="VCH18" s="1932"/>
      <c r="VCI18" s="1932"/>
      <c r="VCJ18" s="1932"/>
      <c r="VCK18" s="1932"/>
      <c r="VCL18" s="1932"/>
      <c r="VCM18" s="1932"/>
      <c r="VCN18" s="1932"/>
      <c r="VCO18" s="1932"/>
      <c r="VCP18" s="1932"/>
      <c r="VCQ18" s="1932"/>
      <c r="VCR18" s="1932"/>
      <c r="VCS18" s="1932"/>
      <c r="VCT18" s="1932"/>
      <c r="VCU18" s="1932"/>
      <c r="VCV18" s="1932"/>
      <c r="VCW18" s="1932"/>
      <c r="VCX18" s="1932"/>
      <c r="VCY18" s="1932"/>
      <c r="VCZ18" s="1932"/>
      <c r="VDA18" s="1932"/>
      <c r="VDB18" s="1932"/>
      <c r="VDC18" s="1932"/>
      <c r="VDD18" s="1932"/>
      <c r="VDE18" s="1932"/>
      <c r="VDF18" s="1932"/>
      <c r="VDG18" s="1932"/>
      <c r="VDH18" s="1932"/>
      <c r="VDI18" s="1932"/>
      <c r="VDJ18" s="1932"/>
      <c r="VDK18" s="1932"/>
      <c r="VDL18" s="1932"/>
      <c r="VDM18" s="1932"/>
      <c r="VDN18" s="1932"/>
      <c r="VDO18" s="1932"/>
      <c r="VDP18" s="1932"/>
      <c r="VDQ18" s="1932"/>
      <c r="VDR18" s="1932"/>
      <c r="VDS18" s="1932"/>
      <c r="VDT18" s="1932"/>
      <c r="VDU18" s="1932"/>
      <c r="VDV18" s="1932"/>
      <c r="VDW18" s="1932"/>
      <c r="VDX18" s="1932"/>
      <c r="VDY18" s="1932"/>
      <c r="VDZ18" s="1932"/>
      <c r="VEA18" s="1932"/>
      <c r="VEB18" s="1932"/>
      <c r="VEC18" s="1932"/>
      <c r="VED18" s="1932"/>
      <c r="VEE18" s="1932"/>
      <c r="VEF18" s="1932"/>
      <c r="VEG18" s="1932"/>
      <c r="VEH18" s="1932"/>
      <c r="VEI18" s="1932"/>
      <c r="VEJ18" s="1932"/>
      <c r="VEK18" s="1932"/>
      <c r="VEL18" s="1932"/>
      <c r="VEM18" s="1932"/>
      <c r="VEN18" s="1932"/>
      <c r="VEO18" s="1932"/>
      <c r="VEP18" s="1932"/>
      <c r="VEQ18" s="1932"/>
      <c r="VER18" s="1932"/>
      <c r="VES18" s="1932"/>
      <c r="VET18" s="1932"/>
      <c r="VEU18" s="1932"/>
      <c r="VEV18" s="1932"/>
      <c r="VEW18" s="1932"/>
      <c r="VEX18" s="1932"/>
      <c r="VEY18" s="1932"/>
      <c r="VEZ18" s="1932"/>
      <c r="VFA18" s="1932"/>
      <c r="VFB18" s="1932"/>
      <c r="VFC18" s="1932"/>
      <c r="VFD18" s="1932"/>
      <c r="VFE18" s="1932"/>
      <c r="VFF18" s="1932"/>
      <c r="VFG18" s="1932"/>
      <c r="VFH18" s="1932"/>
      <c r="VFI18" s="1932"/>
      <c r="VFJ18" s="1932"/>
      <c r="VFK18" s="1932"/>
      <c r="VFL18" s="1932"/>
      <c r="VFM18" s="1932"/>
      <c r="VFN18" s="1932"/>
      <c r="VFO18" s="1932"/>
      <c r="VFP18" s="1932"/>
      <c r="VFQ18" s="1932"/>
      <c r="VFR18" s="1932"/>
      <c r="VFS18" s="1932"/>
      <c r="VFT18" s="1932"/>
      <c r="VFU18" s="1932"/>
      <c r="VFV18" s="1932"/>
      <c r="VFW18" s="1932"/>
      <c r="VFX18" s="1932"/>
      <c r="VFY18" s="1932"/>
      <c r="VFZ18" s="1932"/>
      <c r="VGA18" s="1932"/>
      <c r="VGB18" s="1932"/>
      <c r="VGC18" s="1932"/>
      <c r="VGD18" s="1932"/>
      <c r="VGE18" s="1932"/>
      <c r="VGF18" s="1932"/>
      <c r="VGG18" s="1932"/>
      <c r="VGH18" s="1932"/>
      <c r="VGI18" s="1932"/>
      <c r="VGJ18" s="1932"/>
      <c r="VGK18" s="1932"/>
      <c r="VGL18" s="1932"/>
      <c r="VGM18" s="1932"/>
      <c r="VGN18" s="1932"/>
      <c r="VGO18" s="1932"/>
      <c r="VGP18" s="1932"/>
      <c r="VGQ18" s="1932"/>
      <c r="VGR18" s="1932"/>
      <c r="VGS18" s="1932"/>
      <c r="VGT18" s="1932"/>
      <c r="VGU18" s="1932"/>
      <c r="VGV18" s="1932"/>
      <c r="VGW18" s="1932"/>
      <c r="VGX18" s="1932"/>
      <c r="VGY18" s="1932"/>
      <c r="VGZ18" s="1932"/>
      <c r="VHA18" s="1932"/>
      <c r="VHB18" s="1932"/>
      <c r="VHC18" s="1932"/>
      <c r="VHD18" s="1932"/>
      <c r="VHE18" s="1932"/>
      <c r="VHF18" s="1932"/>
      <c r="VHG18" s="1932"/>
      <c r="VHH18" s="1932"/>
      <c r="VHI18" s="1932"/>
      <c r="VHJ18" s="1932"/>
      <c r="VHK18" s="1932"/>
      <c r="VHL18" s="1932"/>
      <c r="VHM18" s="1932"/>
      <c r="VHN18" s="1932"/>
      <c r="VHO18" s="1932"/>
      <c r="VHP18" s="1932"/>
      <c r="VHQ18" s="1932"/>
      <c r="VHR18" s="1932"/>
      <c r="VHS18" s="1932"/>
      <c r="VHT18" s="1932"/>
      <c r="VHU18" s="1932"/>
      <c r="VHV18" s="1932"/>
      <c r="VHW18" s="1932"/>
      <c r="VHX18" s="1932"/>
      <c r="VHY18" s="1932"/>
      <c r="VHZ18" s="1932"/>
      <c r="VIA18" s="1932"/>
      <c r="VIB18" s="1932"/>
      <c r="VIC18" s="1932"/>
      <c r="VID18" s="1932"/>
      <c r="VIE18" s="1932"/>
      <c r="VIF18" s="1932"/>
      <c r="VIG18" s="1932"/>
      <c r="VIH18" s="1932"/>
      <c r="VII18" s="1932"/>
      <c r="VIJ18" s="1932"/>
      <c r="VIK18" s="1932"/>
      <c r="VIL18" s="1932"/>
      <c r="VIM18" s="1932"/>
      <c r="VIN18" s="1932"/>
      <c r="VIO18" s="1932"/>
      <c r="VIP18" s="1932"/>
      <c r="VIQ18" s="1932"/>
      <c r="VIR18" s="1932"/>
      <c r="VIS18" s="1932"/>
      <c r="VIT18" s="1932"/>
      <c r="VIU18" s="1932"/>
      <c r="VIV18" s="1932"/>
      <c r="VIW18" s="1932"/>
      <c r="VIX18" s="1932"/>
      <c r="VIY18" s="1932"/>
      <c r="VIZ18" s="1932"/>
      <c r="VJA18" s="1932"/>
      <c r="VJB18" s="1932"/>
      <c r="VJC18" s="1932"/>
      <c r="VJD18" s="1932"/>
      <c r="VJE18" s="1932"/>
      <c r="VJF18" s="1932"/>
      <c r="VJG18" s="1932"/>
      <c r="VJH18" s="1932"/>
      <c r="VJI18" s="1932"/>
      <c r="VJJ18" s="1932"/>
      <c r="VJK18" s="1932"/>
      <c r="VJL18" s="1932"/>
      <c r="VJM18" s="1932"/>
      <c r="VJN18" s="1932"/>
      <c r="VJO18" s="1932"/>
      <c r="VJP18" s="1932"/>
      <c r="VJQ18" s="1932"/>
      <c r="VJR18" s="1932"/>
      <c r="VJS18" s="1932"/>
      <c r="VJT18" s="1932"/>
      <c r="VJU18" s="1932"/>
      <c r="VJV18" s="1932"/>
      <c r="VJW18" s="1932"/>
      <c r="VJX18" s="1932"/>
      <c r="VJY18" s="1932"/>
      <c r="VJZ18" s="1932"/>
      <c r="VKA18" s="1932"/>
      <c r="VKB18" s="1932"/>
      <c r="VKC18" s="1932"/>
      <c r="VKD18" s="1932"/>
      <c r="VKE18" s="1932"/>
      <c r="VKF18" s="1932"/>
      <c r="VKG18" s="1932"/>
      <c r="VKH18" s="1932"/>
      <c r="VKI18" s="1932"/>
      <c r="VKJ18" s="1932"/>
      <c r="VKK18" s="1932"/>
      <c r="VKL18" s="1932"/>
      <c r="VKM18" s="1932"/>
      <c r="VKN18" s="1932"/>
      <c r="VKO18" s="1932"/>
      <c r="VKP18" s="1932"/>
      <c r="VKQ18" s="1932"/>
      <c r="VKR18" s="1932"/>
      <c r="VKS18" s="1932"/>
      <c r="VKT18" s="1932"/>
      <c r="VKU18" s="1932"/>
      <c r="VKV18" s="1932"/>
      <c r="VKW18" s="1932"/>
      <c r="VKX18" s="1932"/>
      <c r="VKY18" s="1932"/>
      <c r="VKZ18" s="1932"/>
      <c r="VLA18" s="1932"/>
      <c r="VLB18" s="1932"/>
      <c r="VLC18" s="1932"/>
      <c r="VLD18" s="1932"/>
      <c r="VLE18" s="1932"/>
      <c r="VLF18" s="1932"/>
      <c r="VLG18" s="1932"/>
      <c r="VLH18" s="1932"/>
      <c r="VLI18" s="1932"/>
      <c r="VLJ18" s="1932"/>
      <c r="VLK18" s="1932"/>
      <c r="VLL18" s="1932"/>
      <c r="VLM18" s="1932"/>
      <c r="VLN18" s="1932"/>
      <c r="VLO18" s="1932"/>
      <c r="VLP18" s="1932"/>
      <c r="VLQ18" s="1932"/>
      <c r="VLR18" s="1932"/>
      <c r="VLS18" s="1932"/>
      <c r="VLT18" s="1932"/>
      <c r="VLU18" s="1932"/>
      <c r="VLV18" s="1932"/>
      <c r="VLW18" s="1932"/>
      <c r="VLX18" s="1932"/>
      <c r="VLY18" s="1932"/>
      <c r="VLZ18" s="1932"/>
      <c r="VMA18" s="1932"/>
      <c r="VMB18" s="1932"/>
      <c r="VMC18" s="1932"/>
      <c r="VMD18" s="1932"/>
      <c r="VME18" s="1932"/>
      <c r="VMF18" s="1932"/>
      <c r="VMG18" s="1932"/>
      <c r="VMH18" s="1932"/>
      <c r="VMI18" s="1932"/>
      <c r="VMJ18" s="1932"/>
      <c r="VMK18" s="1932"/>
      <c r="VML18" s="1932"/>
      <c r="VMM18" s="1932"/>
      <c r="VMN18" s="1932"/>
      <c r="VMO18" s="1932"/>
      <c r="VMP18" s="1932"/>
      <c r="VMQ18" s="1932"/>
      <c r="VMR18" s="1932"/>
      <c r="VMS18" s="1932"/>
      <c r="VMT18" s="1932"/>
      <c r="VMU18" s="1932"/>
      <c r="VMV18" s="1932"/>
      <c r="VMW18" s="1932"/>
      <c r="VMX18" s="1932"/>
      <c r="VMY18" s="1932"/>
      <c r="VMZ18" s="1932"/>
      <c r="VNA18" s="1932"/>
      <c r="VNB18" s="1932"/>
      <c r="VNC18" s="1932"/>
      <c r="VND18" s="1932"/>
      <c r="VNE18" s="1932"/>
      <c r="VNF18" s="1932"/>
      <c r="VNG18" s="1932"/>
      <c r="VNH18" s="1932"/>
      <c r="VNI18" s="1932"/>
      <c r="VNJ18" s="1932"/>
      <c r="VNK18" s="1932"/>
      <c r="VNL18" s="1932"/>
      <c r="VNM18" s="1932"/>
      <c r="VNN18" s="1932"/>
      <c r="VNO18" s="1932"/>
      <c r="VNP18" s="1932"/>
      <c r="VNQ18" s="1932"/>
      <c r="VNR18" s="1932"/>
      <c r="VNS18" s="1932"/>
      <c r="VNT18" s="1932"/>
      <c r="VNU18" s="1932"/>
      <c r="VNV18" s="1932"/>
      <c r="VNW18" s="1932"/>
      <c r="VNX18" s="1932"/>
      <c r="VNY18" s="1932"/>
      <c r="VNZ18" s="1932"/>
      <c r="VOA18" s="1932"/>
      <c r="VOB18" s="1932"/>
      <c r="VOC18" s="1932"/>
      <c r="VOD18" s="1932"/>
      <c r="VOE18" s="1932"/>
      <c r="VOF18" s="1932"/>
      <c r="VOG18" s="1932"/>
      <c r="VOH18" s="1932"/>
      <c r="VOI18" s="1932"/>
      <c r="VOJ18" s="1932"/>
      <c r="VOK18" s="1932"/>
      <c r="VOL18" s="1932"/>
      <c r="VOM18" s="1932"/>
      <c r="VON18" s="1932"/>
      <c r="VOO18" s="1932"/>
      <c r="VOP18" s="1932"/>
      <c r="VOQ18" s="1932"/>
      <c r="VOR18" s="1932"/>
      <c r="VOS18" s="1932"/>
      <c r="VOT18" s="1932"/>
      <c r="VOU18" s="1932"/>
      <c r="VOV18" s="1932"/>
      <c r="VOW18" s="1932"/>
      <c r="VOX18" s="1932"/>
      <c r="VOY18" s="1932"/>
      <c r="VOZ18" s="1932"/>
      <c r="VPA18" s="1932"/>
      <c r="VPB18" s="1932"/>
      <c r="VPC18" s="1932"/>
      <c r="VPD18" s="1932"/>
      <c r="VPE18" s="1932"/>
      <c r="VPF18" s="1932"/>
      <c r="VPG18" s="1932"/>
      <c r="VPH18" s="1932"/>
      <c r="VPI18" s="1932"/>
      <c r="VPJ18" s="1932"/>
      <c r="VPK18" s="1932"/>
      <c r="VPL18" s="1932"/>
      <c r="VPM18" s="1932"/>
      <c r="VPN18" s="1932"/>
      <c r="VPO18" s="1932"/>
      <c r="VPP18" s="1932"/>
      <c r="VPQ18" s="1932"/>
      <c r="VPR18" s="1932"/>
      <c r="VPS18" s="1932"/>
      <c r="VPT18" s="1932"/>
      <c r="VPU18" s="1932"/>
      <c r="VPV18" s="1932"/>
      <c r="VPW18" s="1932"/>
      <c r="VPX18" s="1932"/>
      <c r="VPY18" s="1932"/>
      <c r="VPZ18" s="1932"/>
      <c r="VQA18" s="1932"/>
      <c r="VQB18" s="1932"/>
      <c r="VQC18" s="1932"/>
      <c r="VQD18" s="1932"/>
      <c r="VQE18" s="1932"/>
      <c r="VQF18" s="1932"/>
      <c r="VQG18" s="1932"/>
      <c r="VQH18" s="1932"/>
      <c r="VQI18" s="1932"/>
      <c r="VQJ18" s="1932"/>
      <c r="VQK18" s="1932"/>
      <c r="VQL18" s="1932"/>
      <c r="VQM18" s="1932"/>
      <c r="VQN18" s="1932"/>
      <c r="VQO18" s="1932"/>
      <c r="VQP18" s="1932"/>
      <c r="VQQ18" s="1932"/>
      <c r="VQR18" s="1932"/>
      <c r="VQS18" s="1932"/>
      <c r="VQT18" s="1932"/>
      <c r="VQU18" s="1932"/>
      <c r="VQV18" s="1932"/>
      <c r="VQW18" s="1932"/>
      <c r="VQX18" s="1932"/>
      <c r="VQY18" s="1932"/>
      <c r="VQZ18" s="1932"/>
      <c r="VRA18" s="1932"/>
      <c r="VRB18" s="1932"/>
      <c r="VRC18" s="1932"/>
      <c r="VRD18" s="1932"/>
      <c r="VRE18" s="1932"/>
      <c r="VRF18" s="1932"/>
      <c r="VRG18" s="1932"/>
      <c r="VRH18" s="1932"/>
      <c r="VRI18" s="1932"/>
      <c r="VRJ18" s="1932"/>
      <c r="VRK18" s="1932"/>
      <c r="VRL18" s="1932"/>
      <c r="VRM18" s="1932"/>
      <c r="VRN18" s="1932"/>
      <c r="VRO18" s="1932"/>
      <c r="VRP18" s="1932"/>
      <c r="VRQ18" s="1932"/>
      <c r="VRR18" s="1932"/>
      <c r="VRS18" s="1932"/>
      <c r="VRT18" s="1932"/>
      <c r="VRU18" s="1932"/>
      <c r="VRV18" s="1932"/>
      <c r="VRW18" s="1932"/>
      <c r="VRX18" s="1932"/>
      <c r="VRY18" s="1932"/>
      <c r="VRZ18" s="1932"/>
      <c r="VSA18" s="1932"/>
      <c r="VSB18" s="1932"/>
      <c r="VSC18" s="1932"/>
      <c r="VSD18" s="1932"/>
      <c r="VSE18" s="1932"/>
      <c r="VSF18" s="1932"/>
      <c r="VSG18" s="1932"/>
      <c r="VSH18" s="1932"/>
      <c r="VSI18" s="1932"/>
      <c r="VSJ18" s="1932"/>
      <c r="VSK18" s="1932"/>
      <c r="VSL18" s="1932"/>
      <c r="VSM18" s="1932"/>
      <c r="VSN18" s="1932"/>
      <c r="VSO18" s="1932"/>
      <c r="VSP18" s="1932"/>
      <c r="VSQ18" s="1932"/>
      <c r="VSR18" s="1932"/>
      <c r="VSS18" s="1932"/>
      <c r="VST18" s="1932"/>
      <c r="VSU18" s="1932"/>
      <c r="VSV18" s="1932"/>
      <c r="VSW18" s="1932"/>
      <c r="VSX18" s="1932"/>
      <c r="VSY18" s="1932"/>
      <c r="VSZ18" s="1932"/>
      <c r="VTA18" s="1932"/>
      <c r="VTB18" s="1932"/>
      <c r="VTC18" s="1932"/>
      <c r="VTD18" s="1932"/>
      <c r="VTE18" s="1932"/>
      <c r="VTF18" s="1932"/>
      <c r="VTG18" s="1932"/>
      <c r="VTH18" s="1932"/>
      <c r="VTI18" s="1932"/>
      <c r="VTJ18" s="1932"/>
      <c r="VTK18" s="1932"/>
      <c r="VTL18" s="1932"/>
      <c r="VTM18" s="1932"/>
      <c r="VTN18" s="1932"/>
      <c r="VTO18" s="1932"/>
      <c r="VTP18" s="1932"/>
      <c r="VTQ18" s="1932"/>
      <c r="VTR18" s="1932"/>
      <c r="VTS18" s="1932"/>
      <c r="VTT18" s="1932"/>
      <c r="VTU18" s="1932"/>
      <c r="VTV18" s="1932"/>
      <c r="VTW18" s="1932"/>
      <c r="VTX18" s="1932"/>
      <c r="VTY18" s="1932"/>
      <c r="VTZ18" s="1932"/>
      <c r="VUA18" s="1932"/>
      <c r="VUB18" s="1932"/>
      <c r="VUC18" s="1932"/>
      <c r="VUD18" s="1932"/>
      <c r="VUE18" s="1932"/>
      <c r="VUF18" s="1932"/>
      <c r="VUG18" s="1932"/>
      <c r="VUH18" s="1932"/>
      <c r="VUI18" s="1932"/>
      <c r="VUJ18" s="1932"/>
      <c r="VUK18" s="1932"/>
      <c r="VUL18" s="1932"/>
      <c r="VUM18" s="1932"/>
      <c r="VUN18" s="1932"/>
      <c r="VUO18" s="1932"/>
      <c r="VUP18" s="1932"/>
      <c r="VUQ18" s="1932"/>
      <c r="VUR18" s="1932"/>
      <c r="VUS18" s="1932"/>
      <c r="VUT18" s="1932"/>
      <c r="VUU18" s="1932"/>
      <c r="VUV18" s="1932"/>
      <c r="VUW18" s="1932"/>
      <c r="VUX18" s="1932"/>
      <c r="VUY18" s="1932"/>
      <c r="VUZ18" s="1932"/>
      <c r="VVA18" s="1932"/>
      <c r="VVB18" s="1932"/>
      <c r="VVC18" s="1932"/>
      <c r="VVD18" s="1932"/>
      <c r="VVE18" s="1932"/>
      <c r="VVF18" s="1932"/>
      <c r="VVG18" s="1932"/>
      <c r="VVH18" s="1932"/>
      <c r="VVI18" s="1932"/>
      <c r="VVJ18" s="1932"/>
      <c r="VVK18" s="1932"/>
      <c r="VVL18" s="1932"/>
      <c r="VVM18" s="1932"/>
      <c r="VVN18" s="1932"/>
      <c r="VVO18" s="1932"/>
      <c r="VVP18" s="1932"/>
      <c r="VVQ18" s="1932"/>
      <c r="VVR18" s="1932"/>
      <c r="VVS18" s="1932"/>
      <c r="VVT18" s="1932"/>
      <c r="VVU18" s="1932"/>
      <c r="VVV18" s="1932"/>
      <c r="VVW18" s="1932"/>
      <c r="VVX18" s="1932"/>
      <c r="VVY18" s="1932"/>
      <c r="VVZ18" s="1932"/>
      <c r="VWA18" s="1932"/>
      <c r="VWB18" s="1932"/>
      <c r="VWC18" s="1932"/>
      <c r="VWD18" s="1932"/>
      <c r="VWE18" s="1932"/>
      <c r="VWF18" s="1932"/>
      <c r="VWG18" s="1932"/>
      <c r="VWH18" s="1932"/>
      <c r="VWI18" s="1932"/>
      <c r="VWJ18" s="1932"/>
      <c r="VWK18" s="1932"/>
      <c r="VWL18" s="1932"/>
      <c r="VWM18" s="1932"/>
      <c r="VWN18" s="1932"/>
      <c r="VWO18" s="1932"/>
      <c r="VWP18" s="1932"/>
      <c r="VWQ18" s="1932"/>
      <c r="VWR18" s="1932"/>
      <c r="VWS18" s="1932"/>
      <c r="VWT18" s="1932"/>
      <c r="VWU18" s="1932"/>
      <c r="VWV18" s="1932"/>
      <c r="VWW18" s="1932"/>
      <c r="VWX18" s="1932"/>
      <c r="VWY18" s="1932"/>
      <c r="VWZ18" s="1932"/>
      <c r="VXA18" s="1932"/>
      <c r="VXB18" s="1932"/>
      <c r="VXC18" s="1932"/>
      <c r="VXD18" s="1932"/>
      <c r="VXE18" s="1932"/>
      <c r="VXF18" s="1932"/>
      <c r="VXG18" s="1932"/>
      <c r="VXH18" s="1932"/>
      <c r="VXI18" s="1932"/>
      <c r="VXJ18" s="1932"/>
      <c r="VXK18" s="1932"/>
      <c r="VXL18" s="1932"/>
      <c r="VXM18" s="1932"/>
      <c r="VXN18" s="1932"/>
      <c r="VXO18" s="1932"/>
      <c r="VXP18" s="1932"/>
      <c r="VXQ18" s="1932"/>
      <c r="VXR18" s="1932"/>
      <c r="VXS18" s="1932"/>
      <c r="VXT18" s="1932"/>
      <c r="VXU18" s="1932"/>
      <c r="VXV18" s="1932"/>
      <c r="VXW18" s="1932"/>
      <c r="VXX18" s="1932"/>
      <c r="VXY18" s="1932"/>
      <c r="VXZ18" s="1932"/>
      <c r="VYA18" s="1932"/>
      <c r="VYB18" s="1932"/>
      <c r="VYC18" s="1932"/>
      <c r="VYD18" s="1932"/>
      <c r="VYE18" s="1932"/>
      <c r="VYF18" s="1932"/>
      <c r="VYG18" s="1932"/>
      <c r="VYH18" s="1932"/>
      <c r="VYI18" s="1932"/>
      <c r="VYJ18" s="1932"/>
      <c r="VYK18" s="1932"/>
      <c r="VYL18" s="1932"/>
      <c r="VYM18" s="1932"/>
      <c r="VYN18" s="1932"/>
      <c r="VYO18" s="1932"/>
      <c r="VYP18" s="1932"/>
      <c r="VYQ18" s="1932"/>
      <c r="VYR18" s="1932"/>
      <c r="VYS18" s="1932"/>
      <c r="VYT18" s="1932"/>
      <c r="VYU18" s="1932"/>
      <c r="VYV18" s="1932"/>
      <c r="VYW18" s="1932"/>
      <c r="VYX18" s="1932"/>
      <c r="VYY18" s="1932"/>
      <c r="VYZ18" s="1932"/>
      <c r="VZA18" s="1932"/>
      <c r="VZB18" s="1932"/>
      <c r="VZC18" s="1932"/>
      <c r="VZD18" s="1932"/>
      <c r="VZE18" s="1932"/>
      <c r="VZF18" s="1932"/>
      <c r="VZG18" s="1932"/>
      <c r="VZH18" s="1932"/>
      <c r="VZI18" s="1932"/>
      <c r="VZJ18" s="1932"/>
      <c r="VZK18" s="1932"/>
      <c r="VZL18" s="1932"/>
      <c r="VZM18" s="1932"/>
      <c r="VZN18" s="1932"/>
      <c r="VZO18" s="1932"/>
      <c r="VZP18" s="1932"/>
      <c r="VZQ18" s="1932"/>
      <c r="VZR18" s="1932"/>
      <c r="VZS18" s="1932"/>
      <c r="VZT18" s="1932"/>
      <c r="VZU18" s="1932"/>
      <c r="VZV18" s="1932"/>
      <c r="VZW18" s="1932"/>
      <c r="VZX18" s="1932"/>
      <c r="VZY18" s="1932"/>
      <c r="VZZ18" s="1932"/>
      <c r="WAA18" s="1932"/>
      <c r="WAB18" s="1932"/>
      <c r="WAC18" s="1932"/>
      <c r="WAD18" s="1932"/>
      <c r="WAE18" s="1932"/>
      <c r="WAF18" s="1932"/>
      <c r="WAG18" s="1932"/>
      <c r="WAH18" s="1932"/>
      <c r="WAI18" s="1932"/>
      <c r="WAJ18" s="1932"/>
      <c r="WAK18" s="1932"/>
      <c r="WAL18" s="1932"/>
      <c r="WAM18" s="1932"/>
      <c r="WAN18" s="1932"/>
      <c r="WAO18" s="1932"/>
      <c r="WAP18" s="1932"/>
      <c r="WAQ18" s="1932"/>
      <c r="WAR18" s="1932"/>
      <c r="WAS18" s="1932"/>
      <c r="WAT18" s="1932"/>
      <c r="WAU18" s="1932"/>
      <c r="WAV18" s="1932"/>
      <c r="WAW18" s="1932"/>
      <c r="WAX18" s="1932"/>
      <c r="WAY18" s="1932"/>
      <c r="WAZ18" s="1932"/>
      <c r="WBA18" s="1932"/>
      <c r="WBB18" s="1932"/>
      <c r="WBC18" s="1932"/>
      <c r="WBD18" s="1932"/>
      <c r="WBE18" s="1932"/>
      <c r="WBF18" s="1932"/>
      <c r="WBG18" s="1932"/>
      <c r="WBH18" s="1932"/>
      <c r="WBI18" s="1932"/>
      <c r="WBJ18" s="1932"/>
      <c r="WBK18" s="1932"/>
      <c r="WBL18" s="1932"/>
      <c r="WBM18" s="1932"/>
      <c r="WBN18" s="1932"/>
      <c r="WBO18" s="1932"/>
      <c r="WBP18" s="1932"/>
      <c r="WBQ18" s="1932"/>
      <c r="WBR18" s="1932"/>
      <c r="WBS18" s="1932"/>
      <c r="WBT18" s="1932"/>
      <c r="WBU18" s="1932"/>
      <c r="WBV18" s="1932"/>
      <c r="WBW18" s="1932"/>
      <c r="WBX18" s="1932"/>
      <c r="WBY18" s="1932"/>
      <c r="WBZ18" s="1932"/>
      <c r="WCA18" s="1932"/>
      <c r="WCB18" s="1932"/>
      <c r="WCC18" s="1932"/>
      <c r="WCD18" s="1932"/>
      <c r="WCE18" s="1932"/>
      <c r="WCF18" s="1932"/>
      <c r="WCG18" s="1932"/>
      <c r="WCH18" s="1932"/>
      <c r="WCI18" s="1932"/>
      <c r="WCJ18" s="1932"/>
      <c r="WCK18" s="1932"/>
      <c r="WCL18" s="1932"/>
      <c r="WCM18" s="1932"/>
      <c r="WCN18" s="1932"/>
      <c r="WCO18" s="1932"/>
      <c r="WCP18" s="1932"/>
      <c r="WCQ18" s="1932"/>
      <c r="WCR18" s="1932"/>
      <c r="WCS18" s="1932"/>
      <c r="WCT18" s="1932"/>
      <c r="WCU18" s="1932"/>
      <c r="WCV18" s="1932"/>
      <c r="WCW18" s="1932"/>
      <c r="WCX18" s="1932"/>
      <c r="WCY18" s="1932"/>
      <c r="WCZ18" s="1932"/>
      <c r="WDA18" s="1932"/>
      <c r="WDB18" s="1932"/>
      <c r="WDC18" s="1932"/>
      <c r="WDD18" s="1932"/>
      <c r="WDE18" s="1932"/>
      <c r="WDF18" s="1932"/>
      <c r="WDG18" s="1932"/>
      <c r="WDH18" s="1932"/>
      <c r="WDI18" s="1932"/>
      <c r="WDJ18" s="1932"/>
      <c r="WDK18" s="1932"/>
      <c r="WDL18" s="1932"/>
      <c r="WDM18" s="1932"/>
      <c r="WDN18" s="1932"/>
      <c r="WDO18" s="1932"/>
      <c r="WDP18" s="1932"/>
      <c r="WDQ18" s="1932"/>
      <c r="WDR18" s="1932"/>
      <c r="WDS18" s="1932"/>
      <c r="WDT18" s="1932"/>
      <c r="WDU18" s="1932"/>
      <c r="WDV18" s="1932"/>
      <c r="WDW18" s="1932"/>
      <c r="WDX18" s="1932"/>
      <c r="WDY18" s="1932"/>
      <c r="WDZ18" s="1932"/>
      <c r="WEA18" s="1932"/>
      <c r="WEB18" s="1932"/>
      <c r="WEC18" s="1932"/>
      <c r="WED18" s="1932"/>
      <c r="WEE18" s="1932"/>
      <c r="WEF18" s="1932"/>
      <c r="WEG18" s="1932"/>
      <c r="WEH18" s="1932"/>
      <c r="WEI18" s="1932"/>
      <c r="WEJ18" s="1932"/>
      <c r="WEK18" s="1932"/>
      <c r="WEL18" s="1932"/>
      <c r="WEM18" s="1932"/>
      <c r="WEN18" s="1932"/>
      <c r="WEO18" s="1932"/>
      <c r="WEP18" s="1932"/>
      <c r="WEQ18" s="1932"/>
      <c r="WER18" s="1932"/>
      <c r="WES18" s="1932"/>
      <c r="WET18" s="1932"/>
      <c r="WEU18" s="1932"/>
      <c r="WEV18" s="1932"/>
      <c r="WEW18" s="1932"/>
      <c r="WEX18" s="1932"/>
      <c r="WEY18" s="1932"/>
      <c r="WEZ18" s="1932"/>
      <c r="WFA18" s="1932"/>
      <c r="WFB18" s="1932"/>
      <c r="WFC18" s="1932"/>
      <c r="WFD18" s="1932"/>
      <c r="WFE18" s="1932"/>
      <c r="WFF18" s="1932"/>
      <c r="WFG18" s="1932"/>
      <c r="WFH18" s="1932"/>
      <c r="WFI18" s="1932"/>
      <c r="WFJ18" s="1932"/>
      <c r="WFK18" s="1932"/>
      <c r="WFL18" s="1932"/>
      <c r="WFM18" s="1932"/>
      <c r="WFN18" s="1932"/>
      <c r="WFO18" s="1932"/>
      <c r="WFP18" s="1932"/>
      <c r="WFQ18" s="1932"/>
      <c r="WFR18" s="1932"/>
      <c r="WFS18" s="1932"/>
      <c r="WFT18" s="1932"/>
      <c r="WFU18" s="1932"/>
      <c r="WFV18" s="1932"/>
      <c r="WFW18" s="1932"/>
      <c r="WFX18" s="1932"/>
      <c r="WFY18" s="1932"/>
      <c r="WFZ18" s="1932"/>
      <c r="WGA18" s="1932"/>
      <c r="WGB18" s="1932"/>
      <c r="WGC18" s="1932"/>
      <c r="WGD18" s="1932"/>
      <c r="WGE18" s="1932"/>
      <c r="WGF18" s="1932"/>
      <c r="WGG18" s="1932"/>
      <c r="WGH18" s="1932"/>
      <c r="WGI18" s="1932"/>
      <c r="WGJ18" s="1932"/>
      <c r="WGK18" s="1932"/>
      <c r="WGL18" s="1932"/>
      <c r="WGM18" s="1932"/>
      <c r="WGN18" s="1932"/>
      <c r="WGO18" s="1932"/>
      <c r="WGP18" s="1932"/>
      <c r="WGQ18" s="1932"/>
      <c r="WGR18" s="1932"/>
      <c r="WGS18" s="1932"/>
      <c r="WGT18" s="1932"/>
      <c r="WGU18" s="1932"/>
      <c r="WGV18" s="1932"/>
      <c r="WGW18" s="1932"/>
      <c r="WGX18" s="1932"/>
      <c r="WGY18" s="1932"/>
      <c r="WGZ18" s="1932"/>
      <c r="WHA18" s="1932"/>
      <c r="WHB18" s="1932"/>
      <c r="WHC18" s="1932"/>
      <c r="WHD18" s="1932"/>
      <c r="WHE18" s="1932"/>
      <c r="WHF18" s="1932"/>
      <c r="WHG18" s="1932"/>
      <c r="WHH18" s="1932"/>
      <c r="WHI18" s="1932"/>
      <c r="WHJ18" s="1932"/>
      <c r="WHK18" s="1932"/>
      <c r="WHL18" s="1932"/>
      <c r="WHM18" s="1932"/>
      <c r="WHN18" s="1932"/>
      <c r="WHO18" s="1932"/>
      <c r="WHP18" s="1932"/>
      <c r="WHQ18" s="1932"/>
      <c r="WHR18" s="1932"/>
      <c r="WHS18" s="1932"/>
      <c r="WHT18" s="1932"/>
      <c r="WHU18" s="1932"/>
      <c r="WHV18" s="1932"/>
      <c r="WHW18" s="1932"/>
      <c r="WHX18" s="1932"/>
      <c r="WHY18" s="1932"/>
      <c r="WHZ18" s="1932"/>
      <c r="WIA18" s="1932"/>
      <c r="WIB18" s="1932"/>
      <c r="WIC18" s="1932"/>
      <c r="WID18" s="1932"/>
      <c r="WIE18" s="1932"/>
      <c r="WIF18" s="1932"/>
      <c r="WIG18" s="1932"/>
      <c r="WIH18" s="1932"/>
      <c r="WII18" s="1932"/>
      <c r="WIJ18" s="1932"/>
      <c r="WIK18" s="1932"/>
      <c r="WIL18" s="1932"/>
      <c r="WIM18" s="1932"/>
      <c r="WIN18" s="1932"/>
      <c r="WIO18" s="1932"/>
      <c r="WIP18" s="1932"/>
      <c r="WIQ18" s="1932"/>
      <c r="WIR18" s="1932"/>
      <c r="WIS18" s="1932"/>
      <c r="WIT18" s="1932"/>
      <c r="WIU18" s="1932"/>
      <c r="WIV18" s="1932"/>
      <c r="WIW18" s="1932"/>
      <c r="WIX18" s="1932"/>
      <c r="WIY18" s="1932"/>
      <c r="WIZ18" s="1932"/>
      <c r="WJA18" s="1932"/>
      <c r="WJB18" s="1932"/>
      <c r="WJC18" s="1932"/>
      <c r="WJD18" s="1932"/>
      <c r="WJE18" s="1932"/>
      <c r="WJF18" s="1932"/>
      <c r="WJG18" s="1932"/>
      <c r="WJH18" s="1932"/>
      <c r="WJI18" s="1932"/>
      <c r="WJJ18" s="1932"/>
      <c r="WJK18" s="1932"/>
      <c r="WJL18" s="1932"/>
      <c r="WJM18" s="1932"/>
      <c r="WJN18" s="1932"/>
      <c r="WJO18" s="1932"/>
      <c r="WJP18" s="1932"/>
      <c r="WJQ18" s="1932"/>
      <c r="WJR18" s="1932"/>
      <c r="WJS18" s="1932"/>
      <c r="WJT18" s="1932"/>
      <c r="WJU18" s="1932"/>
      <c r="WJV18" s="1932"/>
      <c r="WJW18" s="1932"/>
      <c r="WJX18" s="1932"/>
      <c r="WJY18" s="1932"/>
      <c r="WJZ18" s="1932"/>
      <c r="WKA18" s="1932"/>
      <c r="WKB18" s="1932"/>
      <c r="WKC18" s="1932"/>
      <c r="WKD18" s="1932"/>
      <c r="WKE18" s="1932"/>
      <c r="WKF18" s="1932"/>
      <c r="WKG18" s="1932"/>
      <c r="WKH18" s="1932"/>
      <c r="WKI18" s="1932"/>
      <c r="WKJ18" s="1932"/>
      <c r="WKK18" s="1932"/>
      <c r="WKL18" s="1932"/>
      <c r="WKM18" s="1932"/>
      <c r="WKN18" s="1932"/>
      <c r="WKO18" s="1932"/>
      <c r="WKP18" s="1932"/>
      <c r="WKQ18" s="1932"/>
      <c r="WKR18" s="1932"/>
      <c r="WKS18" s="1932"/>
      <c r="WKT18" s="1932"/>
      <c r="WKU18" s="1932"/>
      <c r="WKV18" s="1932"/>
      <c r="WKW18" s="1932"/>
      <c r="WKX18" s="1932"/>
      <c r="WKY18" s="1932"/>
      <c r="WKZ18" s="1932"/>
      <c r="WLA18" s="1932"/>
      <c r="WLB18" s="1932"/>
      <c r="WLC18" s="1932"/>
      <c r="WLD18" s="1932"/>
      <c r="WLE18" s="1932"/>
      <c r="WLF18" s="1932"/>
      <c r="WLG18" s="1932"/>
      <c r="WLH18" s="1932"/>
      <c r="WLI18" s="1932"/>
      <c r="WLJ18" s="1932"/>
      <c r="WLK18" s="1932"/>
      <c r="WLL18" s="1932"/>
      <c r="WLM18" s="1932"/>
      <c r="WLN18" s="1932"/>
      <c r="WLO18" s="1932"/>
      <c r="WLP18" s="1932"/>
      <c r="WLQ18" s="1932"/>
      <c r="WLR18" s="1932"/>
      <c r="WLS18" s="1932"/>
      <c r="WLT18" s="1932"/>
      <c r="WLU18" s="1932"/>
      <c r="WLV18" s="1932"/>
      <c r="WLW18" s="1932"/>
      <c r="WLX18" s="1932"/>
      <c r="WLY18" s="1932"/>
      <c r="WLZ18" s="1932"/>
      <c r="WMA18" s="1932"/>
      <c r="WMB18" s="1932"/>
      <c r="WMC18" s="1932"/>
      <c r="WMD18" s="1932"/>
      <c r="WME18" s="1932"/>
      <c r="WMF18" s="1932"/>
      <c r="WMG18" s="1932"/>
      <c r="WMH18" s="1932"/>
      <c r="WMI18" s="1932"/>
      <c r="WMJ18" s="1932"/>
      <c r="WMK18" s="1932"/>
      <c r="WML18" s="1932"/>
      <c r="WMM18" s="1932"/>
      <c r="WMN18" s="1932"/>
      <c r="WMO18" s="1932"/>
      <c r="WMP18" s="1932"/>
      <c r="WMQ18" s="1932"/>
      <c r="WMR18" s="1932"/>
      <c r="WMS18" s="1932"/>
      <c r="WMT18" s="1932"/>
      <c r="WMU18" s="1932"/>
      <c r="WMV18" s="1932"/>
      <c r="WMW18" s="1932"/>
      <c r="WMX18" s="1932"/>
      <c r="WMY18" s="1932"/>
      <c r="WMZ18" s="1932"/>
      <c r="WNA18" s="1932"/>
      <c r="WNB18" s="1932"/>
      <c r="WNC18" s="1932"/>
      <c r="WND18" s="1932"/>
      <c r="WNE18" s="1932"/>
      <c r="WNF18" s="1932"/>
      <c r="WNG18" s="1932"/>
      <c r="WNH18" s="1932"/>
      <c r="WNI18" s="1932"/>
      <c r="WNJ18" s="1932"/>
      <c r="WNK18" s="1932"/>
      <c r="WNL18" s="1932"/>
      <c r="WNM18" s="1932"/>
      <c r="WNN18" s="1932"/>
      <c r="WNO18" s="1932"/>
      <c r="WNP18" s="1932"/>
      <c r="WNQ18" s="1932"/>
      <c r="WNR18" s="1932"/>
      <c r="WNS18" s="1932"/>
      <c r="WNT18" s="1932"/>
      <c r="WNU18" s="1932"/>
      <c r="WNV18" s="1932"/>
      <c r="WNW18" s="1932"/>
      <c r="WNX18" s="1932"/>
      <c r="WNY18" s="1932"/>
      <c r="WNZ18" s="1932"/>
      <c r="WOA18" s="1932"/>
      <c r="WOB18" s="1932"/>
      <c r="WOC18" s="1932"/>
      <c r="WOD18" s="1932"/>
      <c r="WOE18" s="1932"/>
      <c r="WOF18" s="1932"/>
      <c r="WOG18" s="1932"/>
      <c r="WOH18" s="1932"/>
      <c r="WOI18" s="1932"/>
      <c r="WOJ18" s="1932"/>
      <c r="WOK18" s="1932"/>
      <c r="WOL18" s="1932"/>
      <c r="WOM18" s="1932"/>
      <c r="WON18" s="1932"/>
      <c r="WOO18" s="1932"/>
      <c r="WOP18" s="1932"/>
      <c r="WOQ18" s="1932"/>
      <c r="WOR18" s="1932"/>
      <c r="WOS18" s="1932"/>
      <c r="WOT18" s="1932"/>
      <c r="WOU18" s="1932"/>
      <c r="WOV18" s="1932"/>
      <c r="WOW18" s="1932"/>
      <c r="WOX18" s="1932"/>
      <c r="WOY18" s="1932"/>
      <c r="WOZ18" s="1932"/>
      <c r="WPA18" s="1932"/>
      <c r="WPB18" s="1932"/>
      <c r="WPC18" s="1932"/>
      <c r="WPD18" s="1932"/>
      <c r="WPE18" s="1932"/>
      <c r="WPF18" s="1932"/>
      <c r="WPG18" s="1932"/>
      <c r="WPH18" s="1932"/>
      <c r="WPI18" s="1932"/>
      <c r="WPJ18" s="1932"/>
      <c r="WPK18" s="1932"/>
      <c r="WPL18" s="1932"/>
      <c r="WPM18" s="1932"/>
      <c r="WPN18" s="1932"/>
      <c r="WPO18" s="1932"/>
      <c r="WPP18" s="1932"/>
      <c r="WPQ18" s="1932"/>
      <c r="WPR18" s="1932"/>
      <c r="WPS18" s="1932"/>
      <c r="WPT18" s="1932"/>
      <c r="WPU18" s="1932"/>
      <c r="WPV18" s="1932"/>
      <c r="WPW18" s="1932"/>
      <c r="WPX18" s="1932"/>
      <c r="WPY18" s="1932"/>
      <c r="WPZ18" s="1932"/>
      <c r="WQA18" s="1932"/>
      <c r="WQB18" s="1932"/>
      <c r="WQC18" s="1932"/>
      <c r="WQD18" s="1932"/>
      <c r="WQE18" s="1932"/>
      <c r="WQF18" s="1932"/>
      <c r="WQG18" s="1932"/>
      <c r="WQH18" s="1932"/>
      <c r="WQI18" s="1932"/>
      <c r="WQJ18" s="1932"/>
      <c r="WQK18" s="1932"/>
      <c r="WQL18" s="1932"/>
      <c r="WQM18" s="1932"/>
      <c r="WQN18" s="1932"/>
      <c r="WQO18" s="1932"/>
      <c r="WQP18" s="1932"/>
      <c r="WQQ18" s="1932"/>
      <c r="WQR18" s="1932"/>
      <c r="WQS18" s="1932"/>
      <c r="WQT18" s="1932"/>
      <c r="WQU18" s="1932"/>
      <c r="WQV18" s="1932"/>
      <c r="WQW18" s="1932"/>
      <c r="WQX18" s="1932"/>
      <c r="WQY18" s="1932"/>
      <c r="WQZ18" s="1932"/>
      <c r="WRA18" s="1932"/>
      <c r="WRB18" s="1932"/>
      <c r="WRC18" s="1932"/>
      <c r="WRD18" s="1932"/>
      <c r="WRE18" s="1932"/>
      <c r="WRF18" s="1932"/>
      <c r="WRG18" s="1932"/>
      <c r="WRH18" s="1932"/>
      <c r="WRI18" s="1932"/>
      <c r="WRJ18" s="1932"/>
      <c r="WRK18" s="1932"/>
      <c r="WRL18" s="1932"/>
      <c r="WRM18" s="1932"/>
      <c r="WRN18" s="1932"/>
      <c r="WRO18" s="1932"/>
      <c r="WRP18" s="1932"/>
      <c r="WRQ18" s="1932"/>
      <c r="WRR18" s="1932"/>
      <c r="WRS18" s="1932"/>
      <c r="WRT18" s="1932"/>
      <c r="WRU18" s="1932"/>
      <c r="WRV18" s="1932"/>
      <c r="WRW18" s="1932"/>
      <c r="WRX18" s="1932"/>
      <c r="WRY18" s="1932"/>
      <c r="WRZ18" s="1932"/>
      <c r="WSA18" s="1932"/>
      <c r="WSB18" s="1932"/>
      <c r="WSC18" s="1932"/>
      <c r="WSD18" s="1932"/>
      <c r="WSE18" s="1932"/>
      <c r="WSF18" s="1932"/>
      <c r="WSG18" s="1932"/>
      <c r="WSH18" s="1932"/>
      <c r="WSI18" s="1932"/>
      <c r="WSJ18" s="1932"/>
      <c r="WSK18" s="1932"/>
      <c r="WSL18" s="1932"/>
      <c r="WSM18" s="1932"/>
      <c r="WSN18" s="1932"/>
      <c r="WSO18" s="1932"/>
      <c r="WSP18" s="1932"/>
      <c r="WSQ18" s="1932"/>
      <c r="WSR18" s="1932"/>
      <c r="WSS18" s="1932"/>
      <c r="WST18" s="1932"/>
      <c r="WSU18" s="1932"/>
      <c r="WSV18" s="1932"/>
      <c r="WSW18" s="1932"/>
      <c r="WSX18" s="1932"/>
      <c r="WSY18" s="1932"/>
      <c r="WSZ18" s="1932"/>
      <c r="WTA18" s="1932"/>
      <c r="WTB18" s="1932"/>
      <c r="WTC18" s="1932"/>
      <c r="WTD18" s="1932"/>
      <c r="WTE18" s="1932"/>
      <c r="WTF18" s="1932"/>
      <c r="WTG18" s="1932"/>
      <c r="WTH18" s="1932"/>
      <c r="WTI18" s="1932"/>
      <c r="WTJ18" s="1932"/>
      <c r="WTK18" s="1932"/>
      <c r="WTL18" s="1932"/>
      <c r="WTM18" s="1932"/>
      <c r="WTN18" s="1932"/>
      <c r="WTO18" s="1932"/>
      <c r="WTP18" s="1932"/>
      <c r="WTQ18" s="1932"/>
      <c r="WTR18" s="1932"/>
      <c r="WTS18" s="1932"/>
      <c r="WTT18" s="1932"/>
      <c r="WTU18" s="1932"/>
      <c r="WTV18" s="1932"/>
      <c r="WTW18" s="1932"/>
      <c r="WTX18" s="1932"/>
      <c r="WTY18" s="1932"/>
      <c r="WTZ18" s="1932"/>
      <c r="WUA18" s="1932"/>
      <c r="WUB18" s="1932"/>
      <c r="WUC18" s="1932"/>
      <c r="WUD18" s="1932"/>
      <c r="WUE18" s="1932"/>
      <c r="WUF18" s="1932"/>
      <c r="WUG18" s="1932"/>
      <c r="WUH18" s="1932"/>
      <c r="WUI18" s="1932"/>
      <c r="WUJ18" s="1932"/>
      <c r="WUK18" s="1932"/>
      <c r="WUL18" s="1932"/>
      <c r="WUM18" s="1932"/>
      <c r="WUN18" s="1932"/>
      <c r="WUO18" s="1932"/>
      <c r="WUP18" s="1932"/>
      <c r="WUQ18" s="1932"/>
      <c r="WUR18" s="1932"/>
      <c r="WUS18" s="1932"/>
      <c r="WUT18" s="1932"/>
      <c r="WUU18" s="1932"/>
      <c r="WUV18" s="1932"/>
      <c r="WUW18" s="1932"/>
      <c r="WUX18" s="1932"/>
      <c r="WUY18" s="1932"/>
      <c r="WUZ18" s="1932"/>
      <c r="WVA18" s="1932"/>
      <c r="WVB18" s="1932"/>
      <c r="WVC18" s="1932"/>
      <c r="WVD18" s="1932"/>
      <c r="WVE18" s="1932"/>
      <c r="WVF18" s="1932"/>
      <c r="WVG18" s="1932"/>
      <c r="WVH18" s="1932"/>
      <c r="WVI18" s="1932"/>
      <c r="WVJ18" s="1932"/>
      <c r="WVK18" s="1932"/>
      <c r="WVL18" s="1932"/>
      <c r="WVM18" s="1932"/>
      <c r="WVN18" s="1932"/>
      <c r="WVO18" s="1932"/>
      <c r="WVP18" s="1932"/>
      <c r="WVQ18" s="1932"/>
      <c r="WVR18" s="1932"/>
      <c r="WVS18" s="1932"/>
      <c r="WVT18" s="1932"/>
      <c r="WVU18" s="1932"/>
      <c r="WVV18" s="1932"/>
      <c r="WVW18" s="1932"/>
      <c r="WVX18" s="1932"/>
      <c r="WVY18" s="1932"/>
      <c r="WVZ18" s="1932"/>
      <c r="WWA18" s="1932"/>
      <c r="WWB18" s="1932"/>
      <c r="WWC18" s="1932"/>
      <c r="WWD18" s="1932"/>
      <c r="WWE18" s="1932"/>
      <c r="WWF18" s="1932"/>
      <c r="WWG18" s="1932"/>
      <c r="WWH18" s="1932"/>
      <c r="WWI18" s="1932"/>
      <c r="WWJ18" s="1932"/>
      <c r="WWK18" s="1932"/>
      <c r="WWL18" s="1932"/>
      <c r="WWM18" s="1932"/>
      <c r="WWN18" s="1932"/>
      <c r="WWO18" s="1932"/>
      <c r="WWP18" s="1932"/>
      <c r="WWQ18" s="1932"/>
      <c r="WWR18" s="1932"/>
      <c r="WWS18" s="1932"/>
      <c r="WWT18" s="1932"/>
      <c r="WWU18" s="1932"/>
      <c r="WWV18" s="1932"/>
      <c r="WWW18" s="1932"/>
      <c r="WWX18" s="1932"/>
      <c r="WWY18" s="1932"/>
      <c r="WWZ18" s="1932"/>
      <c r="WXA18" s="1932"/>
      <c r="WXB18" s="1932"/>
      <c r="WXC18" s="1932"/>
      <c r="WXD18" s="1932"/>
      <c r="WXE18" s="1932"/>
      <c r="WXF18" s="1932"/>
      <c r="WXG18" s="1932"/>
      <c r="WXH18" s="1932"/>
      <c r="WXI18" s="1932"/>
      <c r="WXJ18" s="1932"/>
      <c r="WXK18" s="1932"/>
      <c r="WXL18" s="1932"/>
      <c r="WXM18" s="1932"/>
      <c r="WXN18" s="1932"/>
      <c r="WXO18" s="1932"/>
      <c r="WXP18" s="1932"/>
      <c r="WXQ18" s="1932"/>
      <c r="WXR18" s="1932"/>
      <c r="WXS18" s="1932"/>
      <c r="WXT18" s="1932"/>
      <c r="WXU18" s="1932"/>
      <c r="WXV18" s="1932"/>
      <c r="WXW18" s="1932"/>
      <c r="WXX18" s="1932"/>
      <c r="WXY18" s="1932"/>
      <c r="WXZ18" s="1932"/>
      <c r="WYA18" s="1932"/>
      <c r="WYB18" s="1932"/>
      <c r="WYC18" s="1932"/>
      <c r="WYD18" s="1932"/>
      <c r="WYE18" s="1932"/>
      <c r="WYF18" s="1932"/>
      <c r="WYG18" s="1932"/>
      <c r="WYH18" s="1932"/>
      <c r="WYI18" s="1932"/>
      <c r="WYJ18" s="1932"/>
      <c r="WYK18" s="1932"/>
      <c r="WYL18" s="1932"/>
      <c r="WYM18" s="1932"/>
      <c r="WYN18" s="1932"/>
      <c r="WYO18" s="1932"/>
      <c r="WYP18" s="1932"/>
      <c r="WYQ18" s="1932"/>
      <c r="WYR18" s="1932"/>
      <c r="WYS18" s="1932"/>
      <c r="WYT18" s="1932"/>
      <c r="WYU18" s="1932"/>
      <c r="WYV18" s="1932"/>
      <c r="WYW18" s="1932"/>
      <c r="WYX18" s="1932"/>
      <c r="WYY18" s="1932"/>
      <c r="WYZ18" s="1932"/>
      <c r="WZA18" s="1932"/>
      <c r="WZB18" s="1932"/>
      <c r="WZC18" s="1932"/>
      <c r="WZD18" s="1932"/>
      <c r="WZE18" s="1932"/>
      <c r="WZF18" s="1932"/>
      <c r="WZG18" s="1932"/>
      <c r="WZH18" s="1932"/>
      <c r="WZI18" s="1932"/>
      <c r="WZJ18" s="1932"/>
      <c r="WZK18" s="1932"/>
      <c r="WZL18" s="1932"/>
      <c r="WZM18" s="1932"/>
      <c r="WZN18" s="1932"/>
      <c r="WZO18" s="1932"/>
      <c r="WZP18" s="1932"/>
      <c r="WZQ18" s="1932"/>
      <c r="WZR18" s="1932"/>
      <c r="WZS18" s="1932"/>
      <c r="WZT18" s="1932"/>
      <c r="WZU18" s="1932"/>
      <c r="WZV18" s="1932"/>
      <c r="WZW18" s="1932"/>
      <c r="WZX18" s="1932"/>
      <c r="WZY18" s="1932"/>
      <c r="WZZ18" s="1932"/>
      <c r="XAA18" s="1932"/>
      <c r="XAB18" s="1932"/>
      <c r="XAC18" s="1932"/>
      <c r="XAD18" s="1932"/>
      <c r="XAE18" s="1932"/>
      <c r="XAF18" s="1932"/>
      <c r="XAG18" s="1932"/>
      <c r="XAH18" s="1932"/>
      <c r="XAI18" s="1932"/>
      <c r="XAJ18" s="1932"/>
      <c r="XAK18" s="1932"/>
      <c r="XAL18" s="1932"/>
      <c r="XAM18" s="1932"/>
      <c r="XAN18" s="1932"/>
      <c r="XAO18" s="1932"/>
      <c r="XAP18" s="1932"/>
      <c r="XAQ18" s="1932"/>
      <c r="XAR18" s="1932"/>
      <c r="XAS18" s="1932"/>
      <c r="XAT18" s="1932"/>
      <c r="XAU18" s="1932"/>
      <c r="XAV18" s="1932"/>
      <c r="XAW18" s="1932"/>
      <c r="XAX18" s="1932"/>
      <c r="XAY18" s="1932"/>
      <c r="XAZ18" s="1932"/>
      <c r="XBA18" s="1932"/>
      <c r="XBB18" s="1932"/>
      <c r="XBC18" s="1932"/>
      <c r="XBD18" s="1932"/>
      <c r="XBE18" s="1932"/>
      <c r="XBF18" s="1932"/>
      <c r="XBG18" s="1932"/>
      <c r="XBH18" s="1932"/>
      <c r="XBI18" s="1932"/>
      <c r="XBJ18" s="1932"/>
      <c r="XBK18" s="1932"/>
      <c r="XBL18" s="1932"/>
      <c r="XBM18" s="1932"/>
      <c r="XBN18" s="1932"/>
      <c r="XBO18" s="1932"/>
      <c r="XBP18" s="1932"/>
      <c r="XBQ18" s="1932"/>
      <c r="XBR18" s="1932"/>
      <c r="XBS18" s="1932"/>
      <c r="XBT18" s="1932"/>
      <c r="XBU18" s="1932"/>
      <c r="XBV18" s="1932"/>
      <c r="XBW18" s="1932"/>
      <c r="XBX18" s="1932"/>
      <c r="XBY18" s="1932"/>
      <c r="XBZ18" s="1932"/>
      <c r="XCA18" s="1932"/>
      <c r="XCB18" s="1932"/>
      <c r="XCC18" s="1932"/>
      <c r="XCD18" s="1932"/>
      <c r="XCE18" s="1932"/>
      <c r="XCF18" s="1932"/>
      <c r="XCG18" s="1932"/>
      <c r="XCH18" s="1932"/>
      <c r="XCI18" s="1932"/>
      <c r="XCJ18" s="1932"/>
      <c r="XCK18" s="1932"/>
      <c r="XCL18" s="1932"/>
      <c r="XCM18" s="1932"/>
      <c r="XCN18" s="1932"/>
      <c r="XCO18" s="1932"/>
      <c r="XCP18" s="1932"/>
      <c r="XCQ18" s="1932"/>
      <c r="XCR18" s="1932"/>
      <c r="XCS18" s="1932"/>
      <c r="XCT18" s="1932"/>
      <c r="XCU18" s="1932"/>
      <c r="XCV18" s="1932"/>
      <c r="XCW18" s="1932"/>
      <c r="XCX18" s="1932"/>
      <c r="XCY18" s="1932"/>
      <c r="XCZ18" s="1932"/>
      <c r="XDA18" s="1932"/>
      <c r="XDB18" s="1932"/>
      <c r="XDC18" s="1932"/>
      <c r="XDD18" s="1932"/>
      <c r="XDE18" s="1932"/>
      <c r="XDF18" s="1932"/>
      <c r="XDG18" s="1932"/>
      <c r="XDH18" s="1932"/>
      <c r="XDI18" s="1932"/>
      <c r="XDJ18" s="1932"/>
      <c r="XDK18" s="1932"/>
      <c r="XDL18" s="1932"/>
      <c r="XDM18" s="1932"/>
      <c r="XDN18" s="1932"/>
      <c r="XDO18" s="1932"/>
      <c r="XDP18" s="1932"/>
      <c r="XDQ18" s="1932"/>
      <c r="XDR18" s="1932"/>
      <c r="XDS18" s="1932"/>
      <c r="XDT18" s="1932"/>
      <c r="XDU18" s="1932"/>
      <c r="XDV18" s="1932"/>
      <c r="XDW18" s="1932"/>
      <c r="XDX18" s="1932"/>
      <c r="XDY18" s="1932"/>
      <c r="XDZ18" s="1932"/>
      <c r="XEA18" s="1932"/>
      <c r="XEB18" s="1932"/>
      <c r="XEC18" s="1932"/>
      <c r="XED18" s="1932"/>
      <c r="XEE18" s="1932"/>
      <c r="XEF18" s="1932"/>
      <c r="XEG18" s="1932"/>
      <c r="XEH18" s="1932"/>
      <c r="XEI18" s="1932"/>
      <c r="XEJ18" s="1932"/>
      <c r="XEK18" s="1932"/>
      <c r="XEL18" s="1932"/>
      <c r="XEM18" s="1932"/>
      <c r="XEN18" s="1932"/>
      <c r="XEO18" s="1932"/>
      <c r="XEP18" s="1932"/>
      <c r="XEQ18" s="1932"/>
      <c r="XER18" s="1932"/>
      <c r="XES18" s="1932"/>
      <c r="XET18" s="1932"/>
      <c r="XEU18" s="1932"/>
    </row>
    <row r="19" spans="1:16375" ht="14.25">
      <c r="A19" s="1984" t="s">
        <v>595</v>
      </c>
      <c r="B19" s="1984"/>
      <c r="C19" s="1984"/>
      <c r="D19" s="1984"/>
      <c r="E19" s="1984"/>
      <c r="F19" s="1984"/>
      <c r="G19" s="1984"/>
      <c r="H19" s="1984"/>
      <c r="I19" s="1984"/>
      <c r="J19" s="1984"/>
      <c r="K19" s="1984"/>
      <c r="L19" s="1984"/>
      <c r="M19" s="723"/>
    </row>
    <row r="20" spans="1:16375" ht="15" customHeight="1">
      <c r="A20" s="2027" t="s">
        <v>596</v>
      </c>
      <c r="B20" s="2027"/>
      <c r="C20" s="2027"/>
      <c r="D20" s="2027"/>
      <c r="E20" s="2027"/>
      <c r="F20" s="2027"/>
      <c r="G20" s="2027"/>
      <c r="H20" s="2027"/>
      <c r="I20" s="2027"/>
      <c r="J20" s="2027"/>
      <c r="K20" s="2027"/>
    </row>
    <row r="22" spans="1:16375" ht="42.75" customHeight="1">
      <c r="D22" s="289"/>
    </row>
  </sheetData>
  <mergeCells count="6558">
    <mergeCell ref="WOS17:WOW17"/>
    <mergeCell ref="WON17:WOR17"/>
    <mergeCell ref="WOI17:WOM17"/>
    <mergeCell ref="WOD17:WOH17"/>
    <mergeCell ref="BE17:BI17"/>
    <mergeCell ref="AZ17:BD17"/>
    <mergeCell ref="AU17:AY17"/>
    <mergeCell ref="A20:K20"/>
    <mergeCell ref="A15:K15"/>
    <mergeCell ref="WGB17:WGF17"/>
    <mergeCell ref="WFW17:WGA17"/>
    <mergeCell ref="WFR17:WFV17"/>
    <mergeCell ref="WHU17:WHY17"/>
    <mergeCell ref="WHP17:WHT17"/>
    <mergeCell ref="WHK17:WHO17"/>
    <mergeCell ref="WHF17:WHJ17"/>
    <mergeCell ref="WHA17:WHE17"/>
    <mergeCell ref="WGV17:WGZ17"/>
    <mergeCell ref="WIY17:WJC17"/>
    <mergeCell ref="WIT17:WIX17"/>
    <mergeCell ref="WIO17:WIS17"/>
    <mergeCell ref="WIJ17:WIN17"/>
    <mergeCell ref="WIE17:WII17"/>
    <mergeCell ref="WHZ17:WID17"/>
    <mergeCell ref="A18:K18"/>
    <mergeCell ref="AF17:AJ17"/>
    <mergeCell ref="AK17:AO17"/>
    <mergeCell ref="AP17:AT17"/>
    <mergeCell ref="N17:P17"/>
    <mergeCell ref="Q17:U17"/>
    <mergeCell ref="V17:Z17"/>
    <mergeCell ref="AA17:AE17"/>
    <mergeCell ref="A1:K1"/>
    <mergeCell ref="A4:A5"/>
    <mergeCell ref="A14:K14"/>
    <mergeCell ref="A17:K17"/>
    <mergeCell ref="A12:K12"/>
    <mergeCell ref="Q18:U18"/>
    <mergeCell ref="V18:Z18"/>
    <mergeCell ref="AA18:AE18"/>
    <mergeCell ref="AF18:AJ18"/>
    <mergeCell ref="AK18:AO18"/>
    <mergeCell ref="AP18:AT18"/>
    <mergeCell ref="HD17:HH17"/>
    <mergeCell ref="HI17:HM17"/>
    <mergeCell ref="HN17:HR17"/>
    <mergeCell ref="CN17:CR17"/>
    <mergeCell ref="CS17:CW17"/>
    <mergeCell ref="CX17:DB17"/>
    <mergeCell ref="DC17:DG17"/>
    <mergeCell ref="DH17:DL17"/>
    <mergeCell ref="DM17:DQ17"/>
    <mergeCell ref="BJ17:BN17"/>
    <mergeCell ref="BO17:BS17"/>
    <mergeCell ref="BT17:BX17"/>
    <mergeCell ref="BY17:CC17"/>
    <mergeCell ref="CD17:CH17"/>
    <mergeCell ref="CI17:CM17"/>
    <mergeCell ref="EG18:EK18"/>
    <mergeCell ref="EL18:EP18"/>
    <mergeCell ref="EQ18:EU18"/>
    <mergeCell ref="EV18:EZ18"/>
    <mergeCell ref="FA18:FE18"/>
    <mergeCell ref="FF18:FJ18"/>
    <mergeCell ref="HS17:HW17"/>
    <mergeCell ref="HX17:IB17"/>
    <mergeCell ref="IC17:IG17"/>
    <mergeCell ref="FZ17:GD17"/>
    <mergeCell ref="GE17:GI17"/>
    <mergeCell ref="GJ17:GN17"/>
    <mergeCell ref="GO17:GS17"/>
    <mergeCell ref="GT17:GX17"/>
    <mergeCell ref="GY17:HC17"/>
    <mergeCell ref="EV17:EZ17"/>
    <mergeCell ref="FA17:FE17"/>
    <mergeCell ref="FF17:FJ17"/>
    <mergeCell ref="FK17:FO17"/>
    <mergeCell ref="FP17:FT17"/>
    <mergeCell ref="FU17:FY17"/>
    <mergeCell ref="DR17:DV17"/>
    <mergeCell ref="DW17:EA17"/>
    <mergeCell ref="EB17:EF17"/>
    <mergeCell ref="EG17:EK17"/>
    <mergeCell ref="EL17:EP17"/>
    <mergeCell ref="EQ17:EU17"/>
    <mergeCell ref="OB17:OF17"/>
    <mergeCell ref="OG17:OK17"/>
    <mergeCell ref="OL17:OP17"/>
    <mergeCell ref="OQ17:OU17"/>
    <mergeCell ref="OV17:OZ17"/>
    <mergeCell ref="PA17:PE17"/>
    <mergeCell ref="MX17:NB17"/>
    <mergeCell ref="NC17:NG17"/>
    <mergeCell ref="NH17:NL17"/>
    <mergeCell ref="NM17:NQ17"/>
    <mergeCell ref="NR17:NV17"/>
    <mergeCell ref="NW17:OA17"/>
    <mergeCell ref="LT17:LX17"/>
    <mergeCell ref="LY17:MC17"/>
    <mergeCell ref="MD17:MH17"/>
    <mergeCell ref="MI17:MM17"/>
    <mergeCell ref="MN17:MR17"/>
    <mergeCell ref="MS17:MW17"/>
    <mergeCell ref="KP17:KT17"/>
    <mergeCell ref="KU17:KY17"/>
    <mergeCell ref="KZ17:LD17"/>
    <mergeCell ref="LE17:LI17"/>
    <mergeCell ref="LJ17:LN17"/>
    <mergeCell ref="LO17:LS17"/>
    <mergeCell ref="JL17:JP17"/>
    <mergeCell ref="JQ17:JU17"/>
    <mergeCell ref="JV17:JZ17"/>
    <mergeCell ref="KA17:KE17"/>
    <mergeCell ref="KF17:KJ17"/>
    <mergeCell ref="KK17:KO17"/>
    <mergeCell ref="IH17:IL17"/>
    <mergeCell ref="IM17:IQ17"/>
    <mergeCell ref="IR17:IV17"/>
    <mergeCell ref="IW17:JA17"/>
    <mergeCell ref="JB17:JF17"/>
    <mergeCell ref="JG17:JK17"/>
    <mergeCell ref="UZ17:VD17"/>
    <mergeCell ref="VE17:VI17"/>
    <mergeCell ref="VJ17:VN17"/>
    <mergeCell ref="VO17:VS17"/>
    <mergeCell ref="VT17:VX17"/>
    <mergeCell ref="VY17:WC17"/>
    <mergeCell ref="TV17:TZ17"/>
    <mergeCell ref="UA17:UE17"/>
    <mergeCell ref="UF17:UJ17"/>
    <mergeCell ref="UK17:UO17"/>
    <mergeCell ref="UP17:UT17"/>
    <mergeCell ref="UU17:UY17"/>
    <mergeCell ref="SR17:SV17"/>
    <mergeCell ref="SW17:TA17"/>
    <mergeCell ref="TB17:TF17"/>
    <mergeCell ref="TG17:TK17"/>
    <mergeCell ref="TL17:TP17"/>
    <mergeCell ref="TQ17:TU17"/>
    <mergeCell ref="RN17:RR17"/>
    <mergeCell ref="RS17:RW17"/>
    <mergeCell ref="RX17:SB17"/>
    <mergeCell ref="SC17:SG17"/>
    <mergeCell ref="SH17:SL17"/>
    <mergeCell ref="SM17:SQ17"/>
    <mergeCell ref="QJ17:QN17"/>
    <mergeCell ref="QO17:QS17"/>
    <mergeCell ref="QT17:QX17"/>
    <mergeCell ref="QY17:RC17"/>
    <mergeCell ref="RD17:RH17"/>
    <mergeCell ref="RI17:RM17"/>
    <mergeCell ref="PF17:PJ17"/>
    <mergeCell ref="PK17:PO17"/>
    <mergeCell ref="PP17:PT17"/>
    <mergeCell ref="PU17:PY17"/>
    <mergeCell ref="PZ17:QD17"/>
    <mergeCell ref="QE17:QI17"/>
    <mergeCell ref="ABX17:ACB17"/>
    <mergeCell ref="ACC17:ACG17"/>
    <mergeCell ref="ACH17:ACL17"/>
    <mergeCell ref="ACM17:ACQ17"/>
    <mergeCell ref="ACR17:ACV17"/>
    <mergeCell ref="ACW17:ADA17"/>
    <mergeCell ref="AAT17:AAX17"/>
    <mergeCell ref="AAY17:ABC17"/>
    <mergeCell ref="ABD17:ABH17"/>
    <mergeCell ref="ABI17:ABM17"/>
    <mergeCell ref="ABN17:ABR17"/>
    <mergeCell ref="ABS17:ABW17"/>
    <mergeCell ref="ZP17:ZT17"/>
    <mergeCell ref="ZU17:ZY17"/>
    <mergeCell ref="ZZ17:AAD17"/>
    <mergeCell ref="AAE17:AAI17"/>
    <mergeCell ref="AAJ17:AAN17"/>
    <mergeCell ref="AAO17:AAS17"/>
    <mergeCell ref="YL17:YP17"/>
    <mergeCell ref="YQ17:YU17"/>
    <mergeCell ref="YV17:YZ17"/>
    <mergeCell ref="ZA17:ZE17"/>
    <mergeCell ref="ZF17:ZJ17"/>
    <mergeCell ref="ZK17:ZO17"/>
    <mergeCell ref="XH17:XL17"/>
    <mergeCell ref="XM17:XQ17"/>
    <mergeCell ref="XR17:XV17"/>
    <mergeCell ref="XW17:YA17"/>
    <mergeCell ref="YB17:YF17"/>
    <mergeCell ref="YG17:YK17"/>
    <mergeCell ref="WD17:WH17"/>
    <mergeCell ref="WI17:WM17"/>
    <mergeCell ref="WN17:WR17"/>
    <mergeCell ref="WS17:WW17"/>
    <mergeCell ref="WX17:XB17"/>
    <mergeCell ref="XC17:XG17"/>
    <mergeCell ref="AIV17:AIZ17"/>
    <mergeCell ref="AJA17:AJE17"/>
    <mergeCell ref="AJF17:AJJ17"/>
    <mergeCell ref="AJK17:AJO17"/>
    <mergeCell ref="AJP17:AJT17"/>
    <mergeCell ref="AJU17:AJY17"/>
    <mergeCell ref="AHR17:AHV17"/>
    <mergeCell ref="AHW17:AIA17"/>
    <mergeCell ref="AIB17:AIF17"/>
    <mergeCell ref="AIG17:AIK17"/>
    <mergeCell ref="AIL17:AIP17"/>
    <mergeCell ref="AIQ17:AIU17"/>
    <mergeCell ref="AGN17:AGR17"/>
    <mergeCell ref="AGS17:AGW17"/>
    <mergeCell ref="AGX17:AHB17"/>
    <mergeCell ref="AHC17:AHG17"/>
    <mergeCell ref="AHH17:AHL17"/>
    <mergeCell ref="AHM17:AHQ17"/>
    <mergeCell ref="AFJ17:AFN17"/>
    <mergeCell ref="AFO17:AFS17"/>
    <mergeCell ref="AFT17:AFX17"/>
    <mergeCell ref="AFY17:AGC17"/>
    <mergeCell ref="AGD17:AGH17"/>
    <mergeCell ref="AGI17:AGM17"/>
    <mergeCell ref="AEF17:AEJ17"/>
    <mergeCell ref="AEK17:AEO17"/>
    <mergeCell ref="AEP17:AET17"/>
    <mergeCell ref="AEU17:AEY17"/>
    <mergeCell ref="AEZ17:AFD17"/>
    <mergeCell ref="AFE17:AFI17"/>
    <mergeCell ref="ADB17:ADF17"/>
    <mergeCell ref="ADG17:ADK17"/>
    <mergeCell ref="ADL17:ADP17"/>
    <mergeCell ref="ADQ17:ADU17"/>
    <mergeCell ref="ADV17:ADZ17"/>
    <mergeCell ref="AEA17:AEE17"/>
    <mergeCell ref="APT17:APX17"/>
    <mergeCell ref="APY17:AQC17"/>
    <mergeCell ref="AQD17:AQH17"/>
    <mergeCell ref="AQI17:AQM17"/>
    <mergeCell ref="AQN17:AQR17"/>
    <mergeCell ref="AQS17:AQW17"/>
    <mergeCell ref="AOP17:AOT17"/>
    <mergeCell ref="AOU17:AOY17"/>
    <mergeCell ref="AOZ17:APD17"/>
    <mergeCell ref="APE17:API17"/>
    <mergeCell ref="APJ17:APN17"/>
    <mergeCell ref="APO17:APS17"/>
    <mergeCell ref="ANL17:ANP17"/>
    <mergeCell ref="ANQ17:ANU17"/>
    <mergeCell ref="ANV17:ANZ17"/>
    <mergeCell ref="AOA17:AOE17"/>
    <mergeCell ref="AOF17:AOJ17"/>
    <mergeCell ref="AOK17:AOO17"/>
    <mergeCell ref="AMH17:AML17"/>
    <mergeCell ref="AMM17:AMQ17"/>
    <mergeCell ref="AMR17:AMV17"/>
    <mergeCell ref="AMW17:ANA17"/>
    <mergeCell ref="ANB17:ANF17"/>
    <mergeCell ref="ANG17:ANK17"/>
    <mergeCell ref="ALD17:ALH17"/>
    <mergeCell ref="ALI17:ALM17"/>
    <mergeCell ref="ALN17:ALR17"/>
    <mergeCell ref="ALS17:ALW17"/>
    <mergeCell ref="ALX17:AMB17"/>
    <mergeCell ref="AMC17:AMG17"/>
    <mergeCell ref="AJZ17:AKD17"/>
    <mergeCell ref="AKE17:AKI17"/>
    <mergeCell ref="AKJ17:AKN17"/>
    <mergeCell ref="AKO17:AKS17"/>
    <mergeCell ref="AKT17:AKX17"/>
    <mergeCell ref="AKY17:ALC17"/>
    <mergeCell ref="AWR17:AWV17"/>
    <mergeCell ref="AWW17:AXA17"/>
    <mergeCell ref="AXB17:AXF17"/>
    <mergeCell ref="AXG17:AXK17"/>
    <mergeCell ref="AXL17:AXP17"/>
    <mergeCell ref="AXQ17:AXU17"/>
    <mergeCell ref="AVN17:AVR17"/>
    <mergeCell ref="AVS17:AVW17"/>
    <mergeCell ref="AVX17:AWB17"/>
    <mergeCell ref="AWC17:AWG17"/>
    <mergeCell ref="AWH17:AWL17"/>
    <mergeCell ref="AWM17:AWQ17"/>
    <mergeCell ref="AUJ17:AUN17"/>
    <mergeCell ref="AUO17:AUS17"/>
    <mergeCell ref="AUT17:AUX17"/>
    <mergeCell ref="AUY17:AVC17"/>
    <mergeCell ref="AVD17:AVH17"/>
    <mergeCell ref="AVI17:AVM17"/>
    <mergeCell ref="ATF17:ATJ17"/>
    <mergeCell ref="ATK17:ATO17"/>
    <mergeCell ref="ATP17:ATT17"/>
    <mergeCell ref="ATU17:ATY17"/>
    <mergeCell ref="ATZ17:AUD17"/>
    <mergeCell ref="AUE17:AUI17"/>
    <mergeCell ref="ASB17:ASF17"/>
    <mergeCell ref="ASG17:ASK17"/>
    <mergeCell ref="ASL17:ASP17"/>
    <mergeCell ref="ASQ17:ASU17"/>
    <mergeCell ref="ASV17:ASZ17"/>
    <mergeCell ref="ATA17:ATE17"/>
    <mergeCell ref="AQX17:ARB17"/>
    <mergeCell ref="ARC17:ARG17"/>
    <mergeCell ref="ARH17:ARL17"/>
    <mergeCell ref="ARM17:ARQ17"/>
    <mergeCell ref="ARR17:ARV17"/>
    <mergeCell ref="ARW17:ASA17"/>
    <mergeCell ref="BDP17:BDT17"/>
    <mergeCell ref="BDU17:BDY17"/>
    <mergeCell ref="BDZ17:BED17"/>
    <mergeCell ref="BEE17:BEI17"/>
    <mergeCell ref="BEJ17:BEN17"/>
    <mergeCell ref="BEO17:BES17"/>
    <mergeCell ref="BCL17:BCP17"/>
    <mergeCell ref="BCQ17:BCU17"/>
    <mergeCell ref="BCV17:BCZ17"/>
    <mergeCell ref="BDA17:BDE17"/>
    <mergeCell ref="BDF17:BDJ17"/>
    <mergeCell ref="BDK17:BDO17"/>
    <mergeCell ref="BBH17:BBL17"/>
    <mergeCell ref="BBM17:BBQ17"/>
    <mergeCell ref="BBR17:BBV17"/>
    <mergeCell ref="BBW17:BCA17"/>
    <mergeCell ref="BCB17:BCF17"/>
    <mergeCell ref="BCG17:BCK17"/>
    <mergeCell ref="BAD17:BAH17"/>
    <mergeCell ref="BAI17:BAM17"/>
    <mergeCell ref="BAN17:BAR17"/>
    <mergeCell ref="BAS17:BAW17"/>
    <mergeCell ref="BAX17:BBB17"/>
    <mergeCell ref="BBC17:BBG17"/>
    <mergeCell ref="AYZ17:AZD17"/>
    <mergeCell ref="AZE17:AZI17"/>
    <mergeCell ref="AZJ17:AZN17"/>
    <mergeCell ref="AZO17:AZS17"/>
    <mergeCell ref="AZT17:AZX17"/>
    <mergeCell ref="AZY17:BAC17"/>
    <mergeCell ref="AXV17:AXZ17"/>
    <mergeCell ref="AYA17:AYE17"/>
    <mergeCell ref="AYF17:AYJ17"/>
    <mergeCell ref="AYK17:AYO17"/>
    <mergeCell ref="AYP17:AYT17"/>
    <mergeCell ref="AYU17:AYY17"/>
    <mergeCell ref="BKN17:BKR17"/>
    <mergeCell ref="BKS17:BKW17"/>
    <mergeCell ref="BKX17:BLB17"/>
    <mergeCell ref="BLC17:BLG17"/>
    <mergeCell ref="BLH17:BLL17"/>
    <mergeCell ref="BLM17:BLQ17"/>
    <mergeCell ref="BJJ17:BJN17"/>
    <mergeCell ref="BJO17:BJS17"/>
    <mergeCell ref="BJT17:BJX17"/>
    <mergeCell ref="BJY17:BKC17"/>
    <mergeCell ref="BKD17:BKH17"/>
    <mergeCell ref="BKI17:BKM17"/>
    <mergeCell ref="BIF17:BIJ17"/>
    <mergeCell ref="BIK17:BIO17"/>
    <mergeCell ref="BIP17:BIT17"/>
    <mergeCell ref="BIU17:BIY17"/>
    <mergeCell ref="BIZ17:BJD17"/>
    <mergeCell ref="BJE17:BJI17"/>
    <mergeCell ref="BHB17:BHF17"/>
    <mergeCell ref="BHG17:BHK17"/>
    <mergeCell ref="BHL17:BHP17"/>
    <mergeCell ref="BHQ17:BHU17"/>
    <mergeCell ref="BHV17:BHZ17"/>
    <mergeCell ref="BIA17:BIE17"/>
    <mergeCell ref="BFX17:BGB17"/>
    <mergeCell ref="BGC17:BGG17"/>
    <mergeCell ref="BGH17:BGL17"/>
    <mergeCell ref="BGM17:BGQ17"/>
    <mergeCell ref="BGR17:BGV17"/>
    <mergeCell ref="BGW17:BHA17"/>
    <mergeCell ref="BET17:BEX17"/>
    <mergeCell ref="BEY17:BFC17"/>
    <mergeCell ref="BFD17:BFH17"/>
    <mergeCell ref="BFI17:BFM17"/>
    <mergeCell ref="BFN17:BFR17"/>
    <mergeCell ref="BFS17:BFW17"/>
    <mergeCell ref="BRL17:BRP17"/>
    <mergeCell ref="BRQ17:BRU17"/>
    <mergeCell ref="BRV17:BRZ17"/>
    <mergeCell ref="BSA17:BSE17"/>
    <mergeCell ref="BSF17:BSJ17"/>
    <mergeCell ref="BSK17:BSO17"/>
    <mergeCell ref="BQH17:BQL17"/>
    <mergeCell ref="BQM17:BQQ17"/>
    <mergeCell ref="BQR17:BQV17"/>
    <mergeCell ref="BQW17:BRA17"/>
    <mergeCell ref="BRB17:BRF17"/>
    <mergeCell ref="BRG17:BRK17"/>
    <mergeCell ref="BPD17:BPH17"/>
    <mergeCell ref="BPI17:BPM17"/>
    <mergeCell ref="BPN17:BPR17"/>
    <mergeCell ref="BPS17:BPW17"/>
    <mergeCell ref="BPX17:BQB17"/>
    <mergeCell ref="BQC17:BQG17"/>
    <mergeCell ref="BNZ17:BOD17"/>
    <mergeCell ref="BOE17:BOI17"/>
    <mergeCell ref="BOJ17:BON17"/>
    <mergeCell ref="BOO17:BOS17"/>
    <mergeCell ref="BOT17:BOX17"/>
    <mergeCell ref="BOY17:BPC17"/>
    <mergeCell ref="BMV17:BMZ17"/>
    <mergeCell ref="BNA17:BNE17"/>
    <mergeCell ref="BNF17:BNJ17"/>
    <mergeCell ref="BNK17:BNO17"/>
    <mergeCell ref="BNP17:BNT17"/>
    <mergeCell ref="BNU17:BNY17"/>
    <mergeCell ref="BLR17:BLV17"/>
    <mergeCell ref="BLW17:BMA17"/>
    <mergeCell ref="BMB17:BMF17"/>
    <mergeCell ref="BMG17:BMK17"/>
    <mergeCell ref="BML17:BMP17"/>
    <mergeCell ref="BMQ17:BMU17"/>
    <mergeCell ref="BYJ17:BYN17"/>
    <mergeCell ref="BYO17:BYS17"/>
    <mergeCell ref="BYT17:BYX17"/>
    <mergeCell ref="BYY17:BZC17"/>
    <mergeCell ref="BZD17:BZH17"/>
    <mergeCell ref="BZI17:BZM17"/>
    <mergeCell ref="BXF17:BXJ17"/>
    <mergeCell ref="BXK17:BXO17"/>
    <mergeCell ref="BXP17:BXT17"/>
    <mergeCell ref="BXU17:BXY17"/>
    <mergeCell ref="BXZ17:BYD17"/>
    <mergeCell ref="BYE17:BYI17"/>
    <mergeCell ref="BWB17:BWF17"/>
    <mergeCell ref="BWG17:BWK17"/>
    <mergeCell ref="BWL17:BWP17"/>
    <mergeCell ref="BWQ17:BWU17"/>
    <mergeCell ref="BWV17:BWZ17"/>
    <mergeCell ref="BXA17:BXE17"/>
    <mergeCell ref="BUX17:BVB17"/>
    <mergeCell ref="BVC17:BVG17"/>
    <mergeCell ref="BVH17:BVL17"/>
    <mergeCell ref="BVM17:BVQ17"/>
    <mergeCell ref="BVR17:BVV17"/>
    <mergeCell ref="BVW17:BWA17"/>
    <mergeCell ref="BTT17:BTX17"/>
    <mergeCell ref="BTY17:BUC17"/>
    <mergeCell ref="BUD17:BUH17"/>
    <mergeCell ref="BUI17:BUM17"/>
    <mergeCell ref="BUN17:BUR17"/>
    <mergeCell ref="BUS17:BUW17"/>
    <mergeCell ref="BSP17:BST17"/>
    <mergeCell ref="BSU17:BSY17"/>
    <mergeCell ref="BSZ17:BTD17"/>
    <mergeCell ref="BTE17:BTI17"/>
    <mergeCell ref="BTJ17:BTN17"/>
    <mergeCell ref="BTO17:BTS17"/>
    <mergeCell ref="CFH17:CFL17"/>
    <mergeCell ref="CFM17:CFQ17"/>
    <mergeCell ref="CFR17:CFV17"/>
    <mergeCell ref="CFW17:CGA17"/>
    <mergeCell ref="CGB17:CGF17"/>
    <mergeCell ref="CGG17:CGK17"/>
    <mergeCell ref="CED17:CEH17"/>
    <mergeCell ref="CEI17:CEM17"/>
    <mergeCell ref="CEN17:CER17"/>
    <mergeCell ref="CES17:CEW17"/>
    <mergeCell ref="CEX17:CFB17"/>
    <mergeCell ref="CFC17:CFG17"/>
    <mergeCell ref="CCZ17:CDD17"/>
    <mergeCell ref="CDE17:CDI17"/>
    <mergeCell ref="CDJ17:CDN17"/>
    <mergeCell ref="CDO17:CDS17"/>
    <mergeCell ref="CDT17:CDX17"/>
    <mergeCell ref="CDY17:CEC17"/>
    <mergeCell ref="CBV17:CBZ17"/>
    <mergeCell ref="CCA17:CCE17"/>
    <mergeCell ref="CCF17:CCJ17"/>
    <mergeCell ref="CCK17:CCO17"/>
    <mergeCell ref="CCP17:CCT17"/>
    <mergeCell ref="CCU17:CCY17"/>
    <mergeCell ref="CAR17:CAV17"/>
    <mergeCell ref="CAW17:CBA17"/>
    <mergeCell ref="CBB17:CBF17"/>
    <mergeCell ref="CBG17:CBK17"/>
    <mergeCell ref="CBL17:CBP17"/>
    <mergeCell ref="CBQ17:CBU17"/>
    <mergeCell ref="BZN17:BZR17"/>
    <mergeCell ref="BZS17:BZW17"/>
    <mergeCell ref="BZX17:CAB17"/>
    <mergeCell ref="CAC17:CAG17"/>
    <mergeCell ref="CAH17:CAL17"/>
    <mergeCell ref="CAM17:CAQ17"/>
    <mergeCell ref="CMF17:CMJ17"/>
    <mergeCell ref="CMK17:CMO17"/>
    <mergeCell ref="CMP17:CMT17"/>
    <mergeCell ref="CMU17:CMY17"/>
    <mergeCell ref="CMZ17:CND17"/>
    <mergeCell ref="CNE17:CNI17"/>
    <mergeCell ref="CLB17:CLF17"/>
    <mergeCell ref="CLG17:CLK17"/>
    <mergeCell ref="CLL17:CLP17"/>
    <mergeCell ref="CLQ17:CLU17"/>
    <mergeCell ref="CLV17:CLZ17"/>
    <mergeCell ref="CMA17:CME17"/>
    <mergeCell ref="CJX17:CKB17"/>
    <mergeCell ref="CKC17:CKG17"/>
    <mergeCell ref="CKH17:CKL17"/>
    <mergeCell ref="CKM17:CKQ17"/>
    <mergeCell ref="CKR17:CKV17"/>
    <mergeCell ref="CKW17:CLA17"/>
    <mergeCell ref="CIT17:CIX17"/>
    <mergeCell ref="CIY17:CJC17"/>
    <mergeCell ref="CJD17:CJH17"/>
    <mergeCell ref="CJI17:CJM17"/>
    <mergeCell ref="CJN17:CJR17"/>
    <mergeCell ref="CJS17:CJW17"/>
    <mergeCell ref="CHP17:CHT17"/>
    <mergeCell ref="CHU17:CHY17"/>
    <mergeCell ref="CHZ17:CID17"/>
    <mergeCell ref="CIE17:CII17"/>
    <mergeCell ref="CIJ17:CIN17"/>
    <mergeCell ref="CIO17:CIS17"/>
    <mergeCell ref="CGL17:CGP17"/>
    <mergeCell ref="CGQ17:CGU17"/>
    <mergeCell ref="CGV17:CGZ17"/>
    <mergeCell ref="CHA17:CHE17"/>
    <mergeCell ref="CHF17:CHJ17"/>
    <mergeCell ref="CHK17:CHO17"/>
    <mergeCell ref="CTD17:CTH17"/>
    <mergeCell ref="CTI17:CTM17"/>
    <mergeCell ref="CTN17:CTR17"/>
    <mergeCell ref="CTS17:CTW17"/>
    <mergeCell ref="CTX17:CUB17"/>
    <mergeCell ref="CUC17:CUG17"/>
    <mergeCell ref="CRZ17:CSD17"/>
    <mergeCell ref="CSE17:CSI17"/>
    <mergeCell ref="CSJ17:CSN17"/>
    <mergeCell ref="CSO17:CSS17"/>
    <mergeCell ref="CST17:CSX17"/>
    <mergeCell ref="CSY17:CTC17"/>
    <mergeCell ref="CQV17:CQZ17"/>
    <mergeCell ref="CRA17:CRE17"/>
    <mergeCell ref="CRF17:CRJ17"/>
    <mergeCell ref="CRK17:CRO17"/>
    <mergeCell ref="CRP17:CRT17"/>
    <mergeCell ref="CRU17:CRY17"/>
    <mergeCell ref="CPR17:CPV17"/>
    <mergeCell ref="CPW17:CQA17"/>
    <mergeCell ref="CQB17:CQF17"/>
    <mergeCell ref="CQG17:CQK17"/>
    <mergeCell ref="CQL17:CQP17"/>
    <mergeCell ref="CQQ17:CQU17"/>
    <mergeCell ref="CON17:COR17"/>
    <mergeCell ref="COS17:COW17"/>
    <mergeCell ref="COX17:CPB17"/>
    <mergeCell ref="CPC17:CPG17"/>
    <mergeCell ref="CPH17:CPL17"/>
    <mergeCell ref="CPM17:CPQ17"/>
    <mergeCell ref="CNJ17:CNN17"/>
    <mergeCell ref="CNO17:CNS17"/>
    <mergeCell ref="CNT17:CNX17"/>
    <mergeCell ref="CNY17:COC17"/>
    <mergeCell ref="COD17:COH17"/>
    <mergeCell ref="COI17:COM17"/>
    <mergeCell ref="DAB17:DAF17"/>
    <mergeCell ref="DAG17:DAK17"/>
    <mergeCell ref="DAL17:DAP17"/>
    <mergeCell ref="DAQ17:DAU17"/>
    <mergeCell ref="DAV17:DAZ17"/>
    <mergeCell ref="DBA17:DBE17"/>
    <mergeCell ref="CYX17:CZB17"/>
    <mergeCell ref="CZC17:CZG17"/>
    <mergeCell ref="CZH17:CZL17"/>
    <mergeCell ref="CZM17:CZQ17"/>
    <mergeCell ref="CZR17:CZV17"/>
    <mergeCell ref="CZW17:DAA17"/>
    <mergeCell ref="CXT17:CXX17"/>
    <mergeCell ref="CXY17:CYC17"/>
    <mergeCell ref="CYD17:CYH17"/>
    <mergeCell ref="CYI17:CYM17"/>
    <mergeCell ref="CYN17:CYR17"/>
    <mergeCell ref="CYS17:CYW17"/>
    <mergeCell ref="CWP17:CWT17"/>
    <mergeCell ref="CWU17:CWY17"/>
    <mergeCell ref="CWZ17:CXD17"/>
    <mergeCell ref="CXE17:CXI17"/>
    <mergeCell ref="CXJ17:CXN17"/>
    <mergeCell ref="CXO17:CXS17"/>
    <mergeCell ref="CVL17:CVP17"/>
    <mergeCell ref="CVQ17:CVU17"/>
    <mergeCell ref="CVV17:CVZ17"/>
    <mergeCell ref="CWA17:CWE17"/>
    <mergeCell ref="CWF17:CWJ17"/>
    <mergeCell ref="CWK17:CWO17"/>
    <mergeCell ref="CUH17:CUL17"/>
    <mergeCell ref="CUM17:CUQ17"/>
    <mergeCell ref="CUR17:CUV17"/>
    <mergeCell ref="CUW17:CVA17"/>
    <mergeCell ref="CVB17:CVF17"/>
    <mergeCell ref="CVG17:CVK17"/>
    <mergeCell ref="DGZ17:DHD17"/>
    <mergeCell ref="DHE17:DHI17"/>
    <mergeCell ref="DHJ17:DHN17"/>
    <mergeCell ref="DHO17:DHS17"/>
    <mergeCell ref="DHT17:DHX17"/>
    <mergeCell ref="DHY17:DIC17"/>
    <mergeCell ref="DFV17:DFZ17"/>
    <mergeCell ref="DGA17:DGE17"/>
    <mergeCell ref="DGF17:DGJ17"/>
    <mergeCell ref="DGK17:DGO17"/>
    <mergeCell ref="DGP17:DGT17"/>
    <mergeCell ref="DGU17:DGY17"/>
    <mergeCell ref="DER17:DEV17"/>
    <mergeCell ref="DEW17:DFA17"/>
    <mergeCell ref="DFB17:DFF17"/>
    <mergeCell ref="DFG17:DFK17"/>
    <mergeCell ref="DFL17:DFP17"/>
    <mergeCell ref="DFQ17:DFU17"/>
    <mergeCell ref="DDN17:DDR17"/>
    <mergeCell ref="DDS17:DDW17"/>
    <mergeCell ref="DDX17:DEB17"/>
    <mergeCell ref="DEC17:DEG17"/>
    <mergeCell ref="DEH17:DEL17"/>
    <mergeCell ref="DEM17:DEQ17"/>
    <mergeCell ref="DCJ17:DCN17"/>
    <mergeCell ref="DCO17:DCS17"/>
    <mergeCell ref="DCT17:DCX17"/>
    <mergeCell ref="DCY17:DDC17"/>
    <mergeCell ref="DDD17:DDH17"/>
    <mergeCell ref="DDI17:DDM17"/>
    <mergeCell ref="DBF17:DBJ17"/>
    <mergeCell ref="DBK17:DBO17"/>
    <mergeCell ref="DBP17:DBT17"/>
    <mergeCell ref="DBU17:DBY17"/>
    <mergeCell ref="DBZ17:DCD17"/>
    <mergeCell ref="DCE17:DCI17"/>
    <mergeCell ref="DNX17:DOB17"/>
    <mergeCell ref="DOC17:DOG17"/>
    <mergeCell ref="DOH17:DOL17"/>
    <mergeCell ref="DOM17:DOQ17"/>
    <mergeCell ref="DOR17:DOV17"/>
    <mergeCell ref="DOW17:DPA17"/>
    <mergeCell ref="DMT17:DMX17"/>
    <mergeCell ref="DMY17:DNC17"/>
    <mergeCell ref="DND17:DNH17"/>
    <mergeCell ref="DNI17:DNM17"/>
    <mergeCell ref="DNN17:DNR17"/>
    <mergeCell ref="DNS17:DNW17"/>
    <mergeCell ref="DLP17:DLT17"/>
    <mergeCell ref="DLU17:DLY17"/>
    <mergeCell ref="DLZ17:DMD17"/>
    <mergeCell ref="DME17:DMI17"/>
    <mergeCell ref="DMJ17:DMN17"/>
    <mergeCell ref="DMO17:DMS17"/>
    <mergeCell ref="DKL17:DKP17"/>
    <mergeCell ref="DKQ17:DKU17"/>
    <mergeCell ref="DKV17:DKZ17"/>
    <mergeCell ref="DLA17:DLE17"/>
    <mergeCell ref="DLF17:DLJ17"/>
    <mergeCell ref="DLK17:DLO17"/>
    <mergeCell ref="DJH17:DJL17"/>
    <mergeCell ref="DJM17:DJQ17"/>
    <mergeCell ref="DJR17:DJV17"/>
    <mergeCell ref="DJW17:DKA17"/>
    <mergeCell ref="DKB17:DKF17"/>
    <mergeCell ref="DKG17:DKK17"/>
    <mergeCell ref="DID17:DIH17"/>
    <mergeCell ref="DII17:DIM17"/>
    <mergeCell ref="DIN17:DIR17"/>
    <mergeCell ref="DIS17:DIW17"/>
    <mergeCell ref="DIX17:DJB17"/>
    <mergeCell ref="DJC17:DJG17"/>
    <mergeCell ref="DUV17:DUZ17"/>
    <mergeCell ref="DVA17:DVE17"/>
    <mergeCell ref="DVF17:DVJ17"/>
    <mergeCell ref="DVK17:DVO17"/>
    <mergeCell ref="DVP17:DVT17"/>
    <mergeCell ref="DVU17:DVY17"/>
    <mergeCell ref="DTR17:DTV17"/>
    <mergeCell ref="DTW17:DUA17"/>
    <mergeCell ref="DUB17:DUF17"/>
    <mergeCell ref="DUG17:DUK17"/>
    <mergeCell ref="DUL17:DUP17"/>
    <mergeCell ref="DUQ17:DUU17"/>
    <mergeCell ref="DSN17:DSR17"/>
    <mergeCell ref="DSS17:DSW17"/>
    <mergeCell ref="DSX17:DTB17"/>
    <mergeCell ref="DTC17:DTG17"/>
    <mergeCell ref="DTH17:DTL17"/>
    <mergeCell ref="DTM17:DTQ17"/>
    <mergeCell ref="DRJ17:DRN17"/>
    <mergeCell ref="DRO17:DRS17"/>
    <mergeCell ref="DRT17:DRX17"/>
    <mergeCell ref="DRY17:DSC17"/>
    <mergeCell ref="DSD17:DSH17"/>
    <mergeCell ref="DSI17:DSM17"/>
    <mergeCell ref="DQF17:DQJ17"/>
    <mergeCell ref="DQK17:DQO17"/>
    <mergeCell ref="DQP17:DQT17"/>
    <mergeCell ref="DQU17:DQY17"/>
    <mergeCell ref="DQZ17:DRD17"/>
    <mergeCell ref="DRE17:DRI17"/>
    <mergeCell ref="DPB17:DPF17"/>
    <mergeCell ref="DPG17:DPK17"/>
    <mergeCell ref="DPL17:DPP17"/>
    <mergeCell ref="DPQ17:DPU17"/>
    <mergeCell ref="DPV17:DPZ17"/>
    <mergeCell ref="DQA17:DQE17"/>
    <mergeCell ref="EBT17:EBX17"/>
    <mergeCell ref="EBY17:ECC17"/>
    <mergeCell ref="ECD17:ECH17"/>
    <mergeCell ref="ECI17:ECM17"/>
    <mergeCell ref="ECN17:ECR17"/>
    <mergeCell ref="ECS17:ECW17"/>
    <mergeCell ref="EAP17:EAT17"/>
    <mergeCell ref="EAU17:EAY17"/>
    <mergeCell ref="EAZ17:EBD17"/>
    <mergeCell ref="EBE17:EBI17"/>
    <mergeCell ref="EBJ17:EBN17"/>
    <mergeCell ref="EBO17:EBS17"/>
    <mergeCell ref="DZL17:DZP17"/>
    <mergeCell ref="DZQ17:DZU17"/>
    <mergeCell ref="DZV17:DZZ17"/>
    <mergeCell ref="EAA17:EAE17"/>
    <mergeCell ref="EAF17:EAJ17"/>
    <mergeCell ref="EAK17:EAO17"/>
    <mergeCell ref="DYH17:DYL17"/>
    <mergeCell ref="DYM17:DYQ17"/>
    <mergeCell ref="DYR17:DYV17"/>
    <mergeCell ref="DYW17:DZA17"/>
    <mergeCell ref="DZB17:DZF17"/>
    <mergeCell ref="DZG17:DZK17"/>
    <mergeCell ref="DXD17:DXH17"/>
    <mergeCell ref="DXI17:DXM17"/>
    <mergeCell ref="DXN17:DXR17"/>
    <mergeCell ref="DXS17:DXW17"/>
    <mergeCell ref="DXX17:DYB17"/>
    <mergeCell ref="DYC17:DYG17"/>
    <mergeCell ref="DVZ17:DWD17"/>
    <mergeCell ref="DWE17:DWI17"/>
    <mergeCell ref="DWJ17:DWN17"/>
    <mergeCell ref="DWO17:DWS17"/>
    <mergeCell ref="DWT17:DWX17"/>
    <mergeCell ref="DWY17:DXC17"/>
    <mergeCell ref="EIR17:EIV17"/>
    <mergeCell ref="EIW17:EJA17"/>
    <mergeCell ref="EJB17:EJF17"/>
    <mergeCell ref="EJG17:EJK17"/>
    <mergeCell ref="EJL17:EJP17"/>
    <mergeCell ref="EJQ17:EJU17"/>
    <mergeCell ref="EHN17:EHR17"/>
    <mergeCell ref="EHS17:EHW17"/>
    <mergeCell ref="EHX17:EIB17"/>
    <mergeCell ref="EIC17:EIG17"/>
    <mergeCell ref="EIH17:EIL17"/>
    <mergeCell ref="EIM17:EIQ17"/>
    <mergeCell ref="EGJ17:EGN17"/>
    <mergeCell ref="EGO17:EGS17"/>
    <mergeCell ref="EGT17:EGX17"/>
    <mergeCell ref="EGY17:EHC17"/>
    <mergeCell ref="EHD17:EHH17"/>
    <mergeCell ref="EHI17:EHM17"/>
    <mergeCell ref="EFF17:EFJ17"/>
    <mergeCell ref="EFK17:EFO17"/>
    <mergeCell ref="EFP17:EFT17"/>
    <mergeCell ref="EFU17:EFY17"/>
    <mergeCell ref="EFZ17:EGD17"/>
    <mergeCell ref="EGE17:EGI17"/>
    <mergeCell ref="EEB17:EEF17"/>
    <mergeCell ref="EEG17:EEK17"/>
    <mergeCell ref="EEL17:EEP17"/>
    <mergeCell ref="EEQ17:EEU17"/>
    <mergeCell ref="EEV17:EEZ17"/>
    <mergeCell ref="EFA17:EFE17"/>
    <mergeCell ref="ECX17:EDB17"/>
    <mergeCell ref="EDC17:EDG17"/>
    <mergeCell ref="EDH17:EDL17"/>
    <mergeCell ref="EDM17:EDQ17"/>
    <mergeCell ref="EDR17:EDV17"/>
    <mergeCell ref="EDW17:EEA17"/>
    <mergeCell ref="EPP17:EPT17"/>
    <mergeCell ref="EPU17:EPY17"/>
    <mergeCell ref="EPZ17:EQD17"/>
    <mergeCell ref="EQE17:EQI17"/>
    <mergeCell ref="EQJ17:EQN17"/>
    <mergeCell ref="EQO17:EQS17"/>
    <mergeCell ref="EOL17:EOP17"/>
    <mergeCell ref="EOQ17:EOU17"/>
    <mergeCell ref="EOV17:EOZ17"/>
    <mergeCell ref="EPA17:EPE17"/>
    <mergeCell ref="EPF17:EPJ17"/>
    <mergeCell ref="EPK17:EPO17"/>
    <mergeCell ref="ENH17:ENL17"/>
    <mergeCell ref="ENM17:ENQ17"/>
    <mergeCell ref="ENR17:ENV17"/>
    <mergeCell ref="ENW17:EOA17"/>
    <mergeCell ref="EOB17:EOF17"/>
    <mergeCell ref="EOG17:EOK17"/>
    <mergeCell ref="EMD17:EMH17"/>
    <mergeCell ref="EMI17:EMM17"/>
    <mergeCell ref="EMN17:EMR17"/>
    <mergeCell ref="EMS17:EMW17"/>
    <mergeCell ref="EMX17:ENB17"/>
    <mergeCell ref="ENC17:ENG17"/>
    <mergeCell ref="EKZ17:ELD17"/>
    <mergeCell ref="ELE17:ELI17"/>
    <mergeCell ref="ELJ17:ELN17"/>
    <mergeCell ref="ELO17:ELS17"/>
    <mergeCell ref="ELT17:ELX17"/>
    <mergeCell ref="ELY17:EMC17"/>
    <mergeCell ref="EJV17:EJZ17"/>
    <mergeCell ref="EKA17:EKE17"/>
    <mergeCell ref="EKF17:EKJ17"/>
    <mergeCell ref="EKK17:EKO17"/>
    <mergeCell ref="EKP17:EKT17"/>
    <mergeCell ref="EKU17:EKY17"/>
    <mergeCell ref="EWN17:EWR17"/>
    <mergeCell ref="EWS17:EWW17"/>
    <mergeCell ref="EWX17:EXB17"/>
    <mergeCell ref="EXC17:EXG17"/>
    <mergeCell ref="EXH17:EXL17"/>
    <mergeCell ref="EXM17:EXQ17"/>
    <mergeCell ref="EVJ17:EVN17"/>
    <mergeCell ref="EVO17:EVS17"/>
    <mergeCell ref="EVT17:EVX17"/>
    <mergeCell ref="EVY17:EWC17"/>
    <mergeCell ref="EWD17:EWH17"/>
    <mergeCell ref="EWI17:EWM17"/>
    <mergeCell ref="EUF17:EUJ17"/>
    <mergeCell ref="EUK17:EUO17"/>
    <mergeCell ref="EUP17:EUT17"/>
    <mergeCell ref="EUU17:EUY17"/>
    <mergeCell ref="EUZ17:EVD17"/>
    <mergeCell ref="EVE17:EVI17"/>
    <mergeCell ref="ETB17:ETF17"/>
    <mergeCell ref="ETG17:ETK17"/>
    <mergeCell ref="ETL17:ETP17"/>
    <mergeCell ref="ETQ17:ETU17"/>
    <mergeCell ref="ETV17:ETZ17"/>
    <mergeCell ref="EUA17:EUE17"/>
    <mergeCell ref="ERX17:ESB17"/>
    <mergeCell ref="ESC17:ESG17"/>
    <mergeCell ref="ESH17:ESL17"/>
    <mergeCell ref="ESM17:ESQ17"/>
    <mergeCell ref="ESR17:ESV17"/>
    <mergeCell ref="ESW17:ETA17"/>
    <mergeCell ref="EQT17:EQX17"/>
    <mergeCell ref="EQY17:ERC17"/>
    <mergeCell ref="ERD17:ERH17"/>
    <mergeCell ref="ERI17:ERM17"/>
    <mergeCell ref="ERN17:ERR17"/>
    <mergeCell ref="ERS17:ERW17"/>
    <mergeCell ref="FDL17:FDP17"/>
    <mergeCell ref="FDQ17:FDU17"/>
    <mergeCell ref="FDV17:FDZ17"/>
    <mergeCell ref="FEA17:FEE17"/>
    <mergeCell ref="FEF17:FEJ17"/>
    <mergeCell ref="FEK17:FEO17"/>
    <mergeCell ref="FCH17:FCL17"/>
    <mergeCell ref="FCM17:FCQ17"/>
    <mergeCell ref="FCR17:FCV17"/>
    <mergeCell ref="FCW17:FDA17"/>
    <mergeCell ref="FDB17:FDF17"/>
    <mergeCell ref="FDG17:FDK17"/>
    <mergeCell ref="FBD17:FBH17"/>
    <mergeCell ref="FBI17:FBM17"/>
    <mergeCell ref="FBN17:FBR17"/>
    <mergeCell ref="FBS17:FBW17"/>
    <mergeCell ref="FBX17:FCB17"/>
    <mergeCell ref="FCC17:FCG17"/>
    <mergeCell ref="EZZ17:FAD17"/>
    <mergeCell ref="FAE17:FAI17"/>
    <mergeCell ref="FAJ17:FAN17"/>
    <mergeCell ref="FAO17:FAS17"/>
    <mergeCell ref="FAT17:FAX17"/>
    <mergeCell ref="FAY17:FBC17"/>
    <mergeCell ref="EYV17:EYZ17"/>
    <mergeCell ref="EZA17:EZE17"/>
    <mergeCell ref="EZF17:EZJ17"/>
    <mergeCell ref="EZK17:EZO17"/>
    <mergeCell ref="EZP17:EZT17"/>
    <mergeCell ref="EZU17:EZY17"/>
    <mergeCell ref="EXR17:EXV17"/>
    <mergeCell ref="EXW17:EYA17"/>
    <mergeCell ref="EYB17:EYF17"/>
    <mergeCell ref="EYG17:EYK17"/>
    <mergeCell ref="EYL17:EYP17"/>
    <mergeCell ref="EYQ17:EYU17"/>
    <mergeCell ref="FKJ17:FKN17"/>
    <mergeCell ref="FKO17:FKS17"/>
    <mergeCell ref="FKT17:FKX17"/>
    <mergeCell ref="FKY17:FLC17"/>
    <mergeCell ref="FLD17:FLH17"/>
    <mergeCell ref="FLI17:FLM17"/>
    <mergeCell ref="FJF17:FJJ17"/>
    <mergeCell ref="FJK17:FJO17"/>
    <mergeCell ref="FJP17:FJT17"/>
    <mergeCell ref="FJU17:FJY17"/>
    <mergeCell ref="FJZ17:FKD17"/>
    <mergeCell ref="FKE17:FKI17"/>
    <mergeCell ref="FIB17:FIF17"/>
    <mergeCell ref="FIG17:FIK17"/>
    <mergeCell ref="FIL17:FIP17"/>
    <mergeCell ref="FIQ17:FIU17"/>
    <mergeCell ref="FIV17:FIZ17"/>
    <mergeCell ref="FJA17:FJE17"/>
    <mergeCell ref="FGX17:FHB17"/>
    <mergeCell ref="FHC17:FHG17"/>
    <mergeCell ref="FHH17:FHL17"/>
    <mergeCell ref="FHM17:FHQ17"/>
    <mergeCell ref="FHR17:FHV17"/>
    <mergeCell ref="FHW17:FIA17"/>
    <mergeCell ref="FFT17:FFX17"/>
    <mergeCell ref="FFY17:FGC17"/>
    <mergeCell ref="FGD17:FGH17"/>
    <mergeCell ref="FGI17:FGM17"/>
    <mergeCell ref="FGN17:FGR17"/>
    <mergeCell ref="FGS17:FGW17"/>
    <mergeCell ref="FEP17:FET17"/>
    <mergeCell ref="FEU17:FEY17"/>
    <mergeCell ref="FEZ17:FFD17"/>
    <mergeCell ref="FFE17:FFI17"/>
    <mergeCell ref="FFJ17:FFN17"/>
    <mergeCell ref="FFO17:FFS17"/>
    <mergeCell ref="FRH17:FRL17"/>
    <mergeCell ref="FRM17:FRQ17"/>
    <mergeCell ref="FRR17:FRV17"/>
    <mergeCell ref="FRW17:FSA17"/>
    <mergeCell ref="FSB17:FSF17"/>
    <mergeCell ref="FSG17:FSK17"/>
    <mergeCell ref="FQD17:FQH17"/>
    <mergeCell ref="FQI17:FQM17"/>
    <mergeCell ref="FQN17:FQR17"/>
    <mergeCell ref="FQS17:FQW17"/>
    <mergeCell ref="FQX17:FRB17"/>
    <mergeCell ref="FRC17:FRG17"/>
    <mergeCell ref="FOZ17:FPD17"/>
    <mergeCell ref="FPE17:FPI17"/>
    <mergeCell ref="FPJ17:FPN17"/>
    <mergeCell ref="FPO17:FPS17"/>
    <mergeCell ref="FPT17:FPX17"/>
    <mergeCell ref="FPY17:FQC17"/>
    <mergeCell ref="FNV17:FNZ17"/>
    <mergeCell ref="FOA17:FOE17"/>
    <mergeCell ref="FOF17:FOJ17"/>
    <mergeCell ref="FOK17:FOO17"/>
    <mergeCell ref="FOP17:FOT17"/>
    <mergeCell ref="FOU17:FOY17"/>
    <mergeCell ref="FMR17:FMV17"/>
    <mergeCell ref="FMW17:FNA17"/>
    <mergeCell ref="FNB17:FNF17"/>
    <mergeCell ref="FNG17:FNK17"/>
    <mergeCell ref="FNL17:FNP17"/>
    <mergeCell ref="FNQ17:FNU17"/>
    <mergeCell ref="FLN17:FLR17"/>
    <mergeCell ref="FLS17:FLW17"/>
    <mergeCell ref="FLX17:FMB17"/>
    <mergeCell ref="FMC17:FMG17"/>
    <mergeCell ref="FMH17:FML17"/>
    <mergeCell ref="FMM17:FMQ17"/>
    <mergeCell ref="FYF17:FYJ17"/>
    <mergeCell ref="FYK17:FYO17"/>
    <mergeCell ref="FYP17:FYT17"/>
    <mergeCell ref="FYU17:FYY17"/>
    <mergeCell ref="FYZ17:FZD17"/>
    <mergeCell ref="FZE17:FZI17"/>
    <mergeCell ref="FXB17:FXF17"/>
    <mergeCell ref="FXG17:FXK17"/>
    <mergeCell ref="FXL17:FXP17"/>
    <mergeCell ref="FXQ17:FXU17"/>
    <mergeCell ref="FXV17:FXZ17"/>
    <mergeCell ref="FYA17:FYE17"/>
    <mergeCell ref="FVX17:FWB17"/>
    <mergeCell ref="FWC17:FWG17"/>
    <mergeCell ref="FWH17:FWL17"/>
    <mergeCell ref="FWM17:FWQ17"/>
    <mergeCell ref="FWR17:FWV17"/>
    <mergeCell ref="FWW17:FXA17"/>
    <mergeCell ref="FUT17:FUX17"/>
    <mergeCell ref="FUY17:FVC17"/>
    <mergeCell ref="FVD17:FVH17"/>
    <mergeCell ref="FVI17:FVM17"/>
    <mergeCell ref="FVN17:FVR17"/>
    <mergeCell ref="FVS17:FVW17"/>
    <mergeCell ref="FTP17:FTT17"/>
    <mergeCell ref="FTU17:FTY17"/>
    <mergeCell ref="FTZ17:FUD17"/>
    <mergeCell ref="FUE17:FUI17"/>
    <mergeCell ref="FUJ17:FUN17"/>
    <mergeCell ref="FUO17:FUS17"/>
    <mergeCell ref="FSL17:FSP17"/>
    <mergeCell ref="FSQ17:FSU17"/>
    <mergeCell ref="FSV17:FSZ17"/>
    <mergeCell ref="FTA17:FTE17"/>
    <mergeCell ref="FTF17:FTJ17"/>
    <mergeCell ref="FTK17:FTO17"/>
    <mergeCell ref="GFD17:GFH17"/>
    <mergeCell ref="GFI17:GFM17"/>
    <mergeCell ref="GFN17:GFR17"/>
    <mergeCell ref="GFS17:GFW17"/>
    <mergeCell ref="GFX17:GGB17"/>
    <mergeCell ref="GGC17:GGG17"/>
    <mergeCell ref="GDZ17:GED17"/>
    <mergeCell ref="GEE17:GEI17"/>
    <mergeCell ref="GEJ17:GEN17"/>
    <mergeCell ref="GEO17:GES17"/>
    <mergeCell ref="GET17:GEX17"/>
    <mergeCell ref="GEY17:GFC17"/>
    <mergeCell ref="GCV17:GCZ17"/>
    <mergeCell ref="GDA17:GDE17"/>
    <mergeCell ref="GDF17:GDJ17"/>
    <mergeCell ref="GDK17:GDO17"/>
    <mergeCell ref="GDP17:GDT17"/>
    <mergeCell ref="GDU17:GDY17"/>
    <mergeCell ref="GBR17:GBV17"/>
    <mergeCell ref="GBW17:GCA17"/>
    <mergeCell ref="GCB17:GCF17"/>
    <mergeCell ref="GCG17:GCK17"/>
    <mergeCell ref="GCL17:GCP17"/>
    <mergeCell ref="GCQ17:GCU17"/>
    <mergeCell ref="GAN17:GAR17"/>
    <mergeCell ref="GAS17:GAW17"/>
    <mergeCell ref="GAX17:GBB17"/>
    <mergeCell ref="GBC17:GBG17"/>
    <mergeCell ref="GBH17:GBL17"/>
    <mergeCell ref="GBM17:GBQ17"/>
    <mergeCell ref="FZJ17:FZN17"/>
    <mergeCell ref="FZO17:FZS17"/>
    <mergeCell ref="FZT17:FZX17"/>
    <mergeCell ref="FZY17:GAC17"/>
    <mergeCell ref="GAD17:GAH17"/>
    <mergeCell ref="GAI17:GAM17"/>
    <mergeCell ref="GMB17:GMF17"/>
    <mergeCell ref="GMG17:GMK17"/>
    <mergeCell ref="GML17:GMP17"/>
    <mergeCell ref="GMQ17:GMU17"/>
    <mergeCell ref="GMV17:GMZ17"/>
    <mergeCell ref="GNA17:GNE17"/>
    <mergeCell ref="GKX17:GLB17"/>
    <mergeCell ref="GLC17:GLG17"/>
    <mergeCell ref="GLH17:GLL17"/>
    <mergeCell ref="GLM17:GLQ17"/>
    <mergeCell ref="GLR17:GLV17"/>
    <mergeCell ref="GLW17:GMA17"/>
    <mergeCell ref="GJT17:GJX17"/>
    <mergeCell ref="GJY17:GKC17"/>
    <mergeCell ref="GKD17:GKH17"/>
    <mergeCell ref="GKI17:GKM17"/>
    <mergeCell ref="GKN17:GKR17"/>
    <mergeCell ref="GKS17:GKW17"/>
    <mergeCell ref="GIP17:GIT17"/>
    <mergeCell ref="GIU17:GIY17"/>
    <mergeCell ref="GIZ17:GJD17"/>
    <mergeCell ref="GJE17:GJI17"/>
    <mergeCell ref="GJJ17:GJN17"/>
    <mergeCell ref="GJO17:GJS17"/>
    <mergeCell ref="GHL17:GHP17"/>
    <mergeCell ref="GHQ17:GHU17"/>
    <mergeCell ref="GHV17:GHZ17"/>
    <mergeCell ref="GIA17:GIE17"/>
    <mergeCell ref="GIF17:GIJ17"/>
    <mergeCell ref="GIK17:GIO17"/>
    <mergeCell ref="GGH17:GGL17"/>
    <mergeCell ref="GGM17:GGQ17"/>
    <mergeCell ref="GGR17:GGV17"/>
    <mergeCell ref="GGW17:GHA17"/>
    <mergeCell ref="GHB17:GHF17"/>
    <mergeCell ref="GHG17:GHK17"/>
    <mergeCell ref="GSZ17:GTD17"/>
    <mergeCell ref="GTE17:GTI17"/>
    <mergeCell ref="GTJ17:GTN17"/>
    <mergeCell ref="GTO17:GTS17"/>
    <mergeCell ref="GTT17:GTX17"/>
    <mergeCell ref="GTY17:GUC17"/>
    <mergeCell ref="GRV17:GRZ17"/>
    <mergeCell ref="GSA17:GSE17"/>
    <mergeCell ref="GSF17:GSJ17"/>
    <mergeCell ref="GSK17:GSO17"/>
    <mergeCell ref="GSP17:GST17"/>
    <mergeCell ref="GSU17:GSY17"/>
    <mergeCell ref="GQR17:GQV17"/>
    <mergeCell ref="GQW17:GRA17"/>
    <mergeCell ref="GRB17:GRF17"/>
    <mergeCell ref="GRG17:GRK17"/>
    <mergeCell ref="GRL17:GRP17"/>
    <mergeCell ref="GRQ17:GRU17"/>
    <mergeCell ref="GPN17:GPR17"/>
    <mergeCell ref="GPS17:GPW17"/>
    <mergeCell ref="GPX17:GQB17"/>
    <mergeCell ref="GQC17:GQG17"/>
    <mergeCell ref="GQH17:GQL17"/>
    <mergeCell ref="GQM17:GQQ17"/>
    <mergeCell ref="GOJ17:GON17"/>
    <mergeCell ref="GOO17:GOS17"/>
    <mergeCell ref="GOT17:GOX17"/>
    <mergeCell ref="GOY17:GPC17"/>
    <mergeCell ref="GPD17:GPH17"/>
    <mergeCell ref="GPI17:GPM17"/>
    <mergeCell ref="GNF17:GNJ17"/>
    <mergeCell ref="GNK17:GNO17"/>
    <mergeCell ref="GNP17:GNT17"/>
    <mergeCell ref="GNU17:GNY17"/>
    <mergeCell ref="GNZ17:GOD17"/>
    <mergeCell ref="GOE17:GOI17"/>
    <mergeCell ref="GZX17:HAB17"/>
    <mergeCell ref="HAC17:HAG17"/>
    <mergeCell ref="HAH17:HAL17"/>
    <mergeCell ref="HAM17:HAQ17"/>
    <mergeCell ref="HAR17:HAV17"/>
    <mergeCell ref="HAW17:HBA17"/>
    <mergeCell ref="GYT17:GYX17"/>
    <mergeCell ref="GYY17:GZC17"/>
    <mergeCell ref="GZD17:GZH17"/>
    <mergeCell ref="GZI17:GZM17"/>
    <mergeCell ref="GZN17:GZR17"/>
    <mergeCell ref="GZS17:GZW17"/>
    <mergeCell ref="GXP17:GXT17"/>
    <mergeCell ref="GXU17:GXY17"/>
    <mergeCell ref="GXZ17:GYD17"/>
    <mergeCell ref="GYE17:GYI17"/>
    <mergeCell ref="GYJ17:GYN17"/>
    <mergeCell ref="GYO17:GYS17"/>
    <mergeCell ref="GWL17:GWP17"/>
    <mergeCell ref="GWQ17:GWU17"/>
    <mergeCell ref="GWV17:GWZ17"/>
    <mergeCell ref="GXA17:GXE17"/>
    <mergeCell ref="GXF17:GXJ17"/>
    <mergeCell ref="GXK17:GXO17"/>
    <mergeCell ref="GVH17:GVL17"/>
    <mergeCell ref="GVM17:GVQ17"/>
    <mergeCell ref="GVR17:GVV17"/>
    <mergeCell ref="GVW17:GWA17"/>
    <mergeCell ref="GWB17:GWF17"/>
    <mergeCell ref="GWG17:GWK17"/>
    <mergeCell ref="GUD17:GUH17"/>
    <mergeCell ref="GUI17:GUM17"/>
    <mergeCell ref="GUN17:GUR17"/>
    <mergeCell ref="GUS17:GUW17"/>
    <mergeCell ref="GUX17:GVB17"/>
    <mergeCell ref="GVC17:GVG17"/>
    <mergeCell ref="HGV17:HGZ17"/>
    <mergeCell ref="HHA17:HHE17"/>
    <mergeCell ref="HHF17:HHJ17"/>
    <mergeCell ref="HHK17:HHO17"/>
    <mergeCell ref="HHP17:HHT17"/>
    <mergeCell ref="HHU17:HHY17"/>
    <mergeCell ref="HFR17:HFV17"/>
    <mergeCell ref="HFW17:HGA17"/>
    <mergeCell ref="HGB17:HGF17"/>
    <mergeCell ref="HGG17:HGK17"/>
    <mergeCell ref="HGL17:HGP17"/>
    <mergeCell ref="HGQ17:HGU17"/>
    <mergeCell ref="HEN17:HER17"/>
    <mergeCell ref="HES17:HEW17"/>
    <mergeCell ref="HEX17:HFB17"/>
    <mergeCell ref="HFC17:HFG17"/>
    <mergeCell ref="HFH17:HFL17"/>
    <mergeCell ref="HFM17:HFQ17"/>
    <mergeCell ref="HDJ17:HDN17"/>
    <mergeCell ref="HDO17:HDS17"/>
    <mergeCell ref="HDT17:HDX17"/>
    <mergeCell ref="HDY17:HEC17"/>
    <mergeCell ref="HED17:HEH17"/>
    <mergeCell ref="HEI17:HEM17"/>
    <mergeCell ref="HCF17:HCJ17"/>
    <mergeCell ref="HCK17:HCO17"/>
    <mergeCell ref="HCP17:HCT17"/>
    <mergeCell ref="HCU17:HCY17"/>
    <mergeCell ref="HCZ17:HDD17"/>
    <mergeCell ref="HDE17:HDI17"/>
    <mergeCell ref="HBB17:HBF17"/>
    <mergeCell ref="HBG17:HBK17"/>
    <mergeCell ref="HBL17:HBP17"/>
    <mergeCell ref="HBQ17:HBU17"/>
    <mergeCell ref="HBV17:HBZ17"/>
    <mergeCell ref="HCA17:HCE17"/>
    <mergeCell ref="HNT17:HNX17"/>
    <mergeCell ref="HNY17:HOC17"/>
    <mergeCell ref="HOD17:HOH17"/>
    <mergeCell ref="HOI17:HOM17"/>
    <mergeCell ref="HON17:HOR17"/>
    <mergeCell ref="HOS17:HOW17"/>
    <mergeCell ref="HMP17:HMT17"/>
    <mergeCell ref="HMU17:HMY17"/>
    <mergeCell ref="HMZ17:HND17"/>
    <mergeCell ref="HNE17:HNI17"/>
    <mergeCell ref="HNJ17:HNN17"/>
    <mergeCell ref="HNO17:HNS17"/>
    <mergeCell ref="HLL17:HLP17"/>
    <mergeCell ref="HLQ17:HLU17"/>
    <mergeCell ref="HLV17:HLZ17"/>
    <mergeCell ref="HMA17:HME17"/>
    <mergeCell ref="HMF17:HMJ17"/>
    <mergeCell ref="HMK17:HMO17"/>
    <mergeCell ref="HKH17:HKL17"/>
    <mergeCell ref="HKM17:HKQ17"/>
    <mergeCell ref="HKR17:HKV17"/>
    <mergeCell ref="HKW17:HLA17"/>
    <mergeCell ref="HLB17:HLF17"/>
    <mergeCell ref="HLG17:HLK17"/>
    <mergeCell ref="HJD17:HJH17"/>
    <mergeCell ref="HJI17:HJM17"/>
    <mergeCell ref="HJN17:HJR17"/>
    <mergeCell ref="HJS17:HJW17"/>
    <mergeCell ref="HJX17:HKB17"/>
    <mergeCell ref="HKC17:HKG17"/>
    <mergeCell ref="HHZ17:HID17"/>
    <mergeCell ref="HIE17:HII17"/>
    <mergeCell ref="HIJ17:HIN17"/>
    <mergeCell ref="HIO17:HIS17"/>
    <mergeCell ref="HIT17:HIX17"/>
    <mergeCell ref="HIY17:HJC17"/>
    <mergeCell ref="HUR17:HUV17"/>
    <mergeCell ref="HUW17:HVA17"/>
    <mergeCell ref="HVB17:HVF17"/>
    <mergeCell ref="HVG17:HVK17"/>
    <mergeCell ref="HVL17:HVP17"/>
    <mergeCell ref="HVQ17:HVU17"/>
    <mergeCell ref="HTN17:HTR17"/>
    <mergeCell ref="HTS17:HTW17"/>
    <mergeCell ref="HTX17:HUB17"/>
    <mergeCell ref="HUC17:HUG17"/>
    <mergeCell ref="HUH17:HUL17"/>
    <mergeCell ref="HUM17:HUQ17"/>
    <mergeCell ref="HSJ17:HSN17"/>
    <mergeCell ref="HSO17:HSS17"/>
    <mergeCell ref="HST17:HSX17"/>
    <mergeCell ref="HSY17:HTC17"/>
    <mergeCell ref="HTD17:HTH17"/>
    <mergeCell ref="HTI17:HTM17"/>
    <mergeCell ref="HRF17:HRJ17"/>
    <mergeCell ref="HRK17:HRO17"/>
    <mergeCell ref="HRP17:HRT17"/>
    <mergeCell ref="HRU17:HRY17"/>
    <mergeCell ref="HRZ17:HSD17"/>
    <mergeCell ref="HSE17:HSI17"/>
    <mergeCell ref="HQB17:HQF17"/>
    <mergeCell ref="HQG17:HQK17"/>
    <mergeCell ref="HQL17:HQP17"/>
    <mergeCell ref="HQQ17:HQU17"/>
    <mergeCell ref="HQV17:HQZ17"/>
    <mergeCell ref="HRA17:HRE17"/>
    <mergeCell ref="HOX17:HPB17"/>
    <mergeCell ref="HPC17:HPG17"/>
    <mergeCell ref="HPH17:HPL17"/>
    <mergeCell ref="HPM17:HPQ17"/>
    <mergeCell ref="HPR17:HPV17"/>
    <mergeCell ref="HPW17:HQA17"/>
    <mergeCell ref="IBP17:IBT17"/>
    <mergeCell ref="IBU17:IBY17"/>
    <mergeCell ref="IBZ17:ICD17"/>
    <mergeCell ref="ICE17:ICI17"/>
    <mergeCell ref="ICJ17:ICN17"/>
    <mergeCell ref="ICO17:ICS17"/>
    <mergeCell ref="IAL17:IAP17"/>
    <mergeCell ref="IAQ17:IAU17"/>
    <mergeCell ref="IAV17:IAZ17"/>
    <mergeCell ref="IBA17:IBE17"/>
    <mergeCell ref="IBF17:IBJ17"/>
    <mergeCell ref="IBK17:IBO17"/>
    <mergeCell ref="HZH17:HZL17"/>
    <mergeCell ref="HZM17:HZQ17"/>
    <mergeCell ref="HZR17:HZV17"/>
    <mergeCell ref="HZW17:IAA17"/>
    <mergeCell ref="IAB17:IAF17"/>
    <mergeCell ref="IAG17:IAK17"/>
    <mergeCell ref="HYD17:HYH17"/>
    <mergeCell ref="HYI17:HYM17"/>
    <mergeCell ref="HYN17:HYR17"/>
    <mergeCell ref="HYS17:HYW17"/>
    <mergeCell ref="HYX17:HZB17"/>
    <mergeCell ref="HZC17:HZG17"/>
    <mergeCell ref="HWZ17:HXD17"/>
    <mergeCell ref="HXE17:HXI17"/>
    <mergeCell ref="HXJ17:HXN17"/>
    <mergeCell ref="HXO17:HXS17"/>
    <mergeCell ref="HXT17:HXX17"/>
    <mergeCell ref="HXY17:HYC17"/>
    <mergeCell ref="HVV17:HVZ17"/>
    <mergeCell ref="HWA17:HWE17"/>
    <mergeCell ref="HWF17:HWJ17"/>
    <mergeCell ref="HWK17:HWO17"/>
    <mergeCell ref="HWP17:HWT17"/>
    <mergeCell ref="HWU17:HWY17"/>
    <mergeCell ref="IIN17:IIR17"/>
    <mergeCell ref="IIS17:IIW17"/>
    <mergeCell ref="IIX17:IJB17"/>
    <mergeCell ref="IJC17:IJG17"/>
    <mergeCell ref="IJH17:IJL17"/>
    <mergeCell ref="IJM17:IJQ17"/>
    <mergeCell ref="IHJ17:IHN17"/>
    <mergeCell ref="IHO17:IHS17"/>
    <mergeCell ref="IHT17:IHX17"/>
    <mergeCell ref="IHY17:IIC17"/>
    <mergeCell ref="IID17:IIH17"/>
    <mergeCell ref="III17:IIM17"/>
    <mergeCell ref="IGF17:IGJ17"/>
    <mergeCell ref="IGK17:IGO17"/>
    <mergeCell ref="IGP17:IGT17"/>
    <mergeCell ref="IGU17:IGY17"/>
    <mergeCell ref="IGZ17:IHD17"/>
    <mergeCell ref="IHE17:IHI17"/>
    <mergeCell ref="IFB17:IFF17"/>
    <mergeCell ref="IFG17:IFK17"/>
    <mergeCell ref="IFL17:IFP17"/>
    <mergeCell ref="IFQ17:IFU17"/>
    <mergeCell ref="IFV17:IFZ17"/>
    <mergeCell ref="IGA17:IGE17"/>
    <mergeCell ref="IDX17:IEB17"/>
    <mergeCell ref="IEC17:IEG17"/>
    <mergeCell ref="IEH17:IEL17"/>
    <mergeCell ref="IEM17:IEQ17"/>
    <mergeCell ref="IER17:IEV17"/>
    <mergeCell ref="IEW17:IFA17"/>
    <mergeCell ref="ICT17:ICX17"/>
    <mergeCell ref="ICY17:IDC17"/>
    <mergeCell ref="IDD17:IDH17"/>
    <mergeCell ref="IDI17:IDM17"/>
    <mergeCell ref="IDN17:IDR17"/>
    <mergeCell ref="IDS17:IDW17"/>
    <mergeCell ref="IPL17:IPP17"/>
    <mergeCell ref="IPQ17:IPU17"/>
    <mergeCell ref="IPV17:IPZ17"/>
    <mergeCell ref="IQA17:IQE17"/>
    <mergeCell ref="IQF17:IQJ17"/>
    <mergeCell ref="IQK17:IQO17"/>
    <mergeCell ref="IOH17:IOL17"/>
    <mergeCell ref="IOM17:IOQ17"/>
    <mergeCell ref="IOR17:IOV17"/>
    <mergeCell ref="IOW17:IPA17"/>
    <mergeCell ref="IPB17:IPF17"/>
    <mergeCell ref="IPG17:IPK17"/>
    <mergeCell ref="IND17:INH17"/>
    <mergeCell ref="INI17:INM17"/>
    <mergeCell ref="INN17:INR17"/>
    <mergeCell ref="INS17:INW17"/>
    <mergeCell ref="INX17:IOB17"/>
    <mergeCell ref="IOC17:IOG17"/>
    <mergeCell ref="ILZ17:IMD17"/>
    <mergeCell ref="IME17:IMI17"/>
    <mergeCell ref="IMJ17:IMN17"/>
    <mergeCell ref="IMO17:IMS17"/>
    <mergeCell ref="IMT17:IMX17"/>
    <mergeCell ref="IMY17:INC17"/>
    <mergeCell ref="IKV17:IKZ17"/>
    <mergeCell ref="ILA17:ILE17"/>
    <mergeCell ref="ILF17:ILJ17"/>
    <mergeCell ref="ILK17:ILO17"/>
    <mergeCell ref="ILP17:ILT17"/>
    <mergeCell ref="ILU17:ILY17"/>
    <mergeCell ref="IJR17:IJV17"/>
    <mergeCell ref="IJW17:IKA17"/>
    <mergeCell ref="IKB17:IKF17"/>
    <mergeCell ref="IKG17:IKK17"/>
    <mergeCell ref="IKL17:IKP17"/>
    <mergeCell ref="IKQ17:IKU17"/>
    <mergeCell ref="IWJ17:IWN17"/>
    <mergeCell ref="IWO17:IWS17"/>
    <mergeCell ref="IWT17:IWX17"/>
    <mergeCell ref="IWY17:IXC17"/>
    <mergeCell ref="IXD17:IXH17"/>
    <mergeCell ref="IXI17:IXM17"/>
    <mergeCell ref="IVF17:IVJ17"/>
    <mergeCell ref="IVK17:IVO17"/>
    <mergeCell ref="IVP17:IVT17"/>
    <mergeCell ref="IVU17:IVY17"/>
    <mergeCell ref="IVZ17:IWD17"/>
    <mergeCell ref="IWE17:IWI17"/>
    <mergeCell ref="IUB17:IUF17"/>
    <mergeCell ref="IUG17:IUK17"/>
    <mergeCell ref="IUL17:IUP17"/>
    <mergeCell ref="IUQ17:IUU17"/>
    <mergeCell ref="IUV17:IUZ17"/>
    <mergeCell ref="IVA17:IVE17"/>
    <mergeCell ref="ISX17:ITB17"/>
    <mergeCell ref="ITC17:ITG17"/>
    <mergeCell ref="ITH17:ITL17"/>
    <mergeCell ref="ITM17:ITQ17"/>
    <mergeCell ref="ITR17:ITV17"/>
    <mergeCell ref="ITW17:IUA17"/>
    <mergeCell ref="IRT17:IRX17"/>
    <mergeCell ref="IRY17:ISC17"/>
    <mergeCell ref="ISD17:ISH17"/>
    <mergeCell ref="ISI17:ISM17"/>
    <mergeCell ref="ISN17:ISR17"/>
    <mergeCell ref="ISS17:ISW17"/>
    <mergeCell ref="IQP17:IQT17"/>
    <mergeCell ref="IQU17:IQY17"/>
    <mergeCell ref="IQZ17:IRD17"/>
    <mergeCell ref="IRE17:IRI17"/>
    <mergeCell ref="IRJ17:IRN17"/>
    <mergeCell ref="IRO17:IRS17"/>
    <mergeCell ref="JDH17:JDL17"/>
    <mergeCell ref="JDM17:JDQ17"/>
    <mergeCell ref="JDR17:JDV17"/>
    <mergeCell ref="JDW17:JEA17"/>
    <mergeCell ref="JEB17:JEF17"/>
    <mergeCell ref="JEG17:JEK17"/>
    <mergeCell ref="JCD17:JCH17"/>
    <mergeCell ref="JCI17:JCM17"/>
    <mergeCell ref="JCN17:JCR17"/>
    <mergeCell ref="JCS17:JCW17"/>
    <mergeCell ref="JCX17:JDB17"/>
    <mergeCell ref="JDC17:JDG17"/>
    <mergeCell ref="JAZ17:JBD17"/>
    <mergeCell ref="JBE17:JBI17"/>
    <mergeCell ref="JBJ17:JBN17"/>
    <mergeCell ref="JBO17:JBS17"/>
    <mergeCell ref="JBT17:JBX17"/>
    <mergeCell ref="JBY17:JCC17"/>
    <mergeCell ref="IZV17:IZZ17"/>
    <mergeCell ref="JAA17:JAE17"/>
    <mergeCell ref="JAF17:JAJ17"/>
    <mergeCell ref="JAK17:JAO17"/>
    <mergeCell ref="JAP17:JAT17"/>
    <mergeCell ref="JAU17:JAY17"/>
    <mergeCell ref="IYR17:IYV17"/>
    <mergeCell ref="IYW17:IZA17"/>
    <mergeCell ref="IZB17:IZF17"/>
    <mergeCell ref="IZG17:IZK17"/>
    <mergeCell ref="IZL17:IZP17"/>
    <mergeCell ref="IZQ17:IZU17"/>
    <mergeCell ref="IXN17:IXR17"/>
    <mergeCell ref="IXS17:IXW17"/>
    <mergeCell ref="IXX17:IYB17"/>
    <mergeCell ref="IYC17:IYG17"/>
    <mergeCell ref="IYH17:IYL17"/>
    <mergeCell ref="IYM17:IYQ17"/>
    <mergeCell ref="JKF17:JKJ17"/>
    <mergeCell ref="JKK17:JKO17"/>
    <mergeCell ref="JKP17:JKT17"/>
    <mergeCell ref="JKU17:JKY17"/>
    <mergeCell ref="JKZ17:JLD17"/>
    <mergeCell ref="JLE17:JLI17"/>
    <mergeCell ref="JJB17:JJF17"/>
    <mergeCell ref="JJG17:JJK17"/>
    <mergeCell ref="JJL17:JJP17"/>
    <mergeCell ref="JJQ17:JJU17"/>
    <mergeCell ref="JJV17:JJZ17"/>
    <mergeCell ref="JKA17:JKE17"/>
    <mergeCell ref="JHX17:JIB17"/>
    <mergeCell ref="JIC17:JIG17"/>
    <mergeCell ref="JIH17:JIL17"/>
    <mergeCell ref="JIM17:JIQ17"/>
    <mergeCell ref="JIR17:JIV17"/>
    <mergeCell ref="JIW17:JJA17"/>
    <mergeCell ref="JGT17:JGX17"/>
    <mergeCell ref="JGY17:JHC17"/>
    <mergeCell ref="JHD17:JHH17"/>
    <mergeCell ref="JHI17:JHM17"/>
    <mergeCell ref="JHN17:JHR17"/>
    <mergeCell ref="JHS17:JHW17"/>
    <mergeCell ref="JFP17:JFT17"/>
    <mergeCell ref="JFU17:JFY17"/>
    <mergeCell ref="JFZ17:JGD17"/>
    <mergeCell ref="JGE17:JGI17"/>
    <mergeCell ref="JGJ17:JGN17"/>
    <mergeCell ref="JGO17:JGS17"/>
    <mergeCell ref="JEL17:JEP17"/>
    <mergeCell ref="JEQ17:JEU17"/>
    <mergeCell ref="JEV17:JEZ17"/>
    <mergeCell ref="JFA17:JFE17"/>
    <mergeCell ref="JFF17:JFJ17"/>
    <mergeCell ref="JFK17:JFO17"/>
    <mergeCell ref="JRD17:JRH17"/>
    <mergeCell ref="JRI17:JRM17"/>
    <mergeCell ref="JRN17:JRR17"/>
    <mergeCell ref="JRS17:JRW17"/>
    <mergeCell ref="JRX17:JSB17"/>
    <mergeCell ref="JSC17:JSG17"/>
    <mergeCell ref="JPZ17:JQD17"/>
    <mergeCell ref="JQE17:JQI17"/>
    <mergeCell ref="JQJ17:JQN17"/>
    <mergeCell ref="JQO17:JQS17"/>
    <mergeCell ref="JQT17:JQX17"/>
    <mergeCell ref="JQY17:JRC17"/>
    <mergeCell ref="JOV17:JOZ17"/>
    <mergeCell ref="JPA17:JPE17"/>
    <mergeCell ref="JPF17:JPJ17"/>
    <mergeCell ref="JPK17:JPO17"/>
    <mergeCell ref="JPP17:JPT17"/>
    <mergeCell ref="JPU17:JPY17"/>
    <mergeCell ref="JNR17:JNV17"/>
    <mergeCell ref="JNW17:JOA17"/>
    <mergeCell ref="JOB17:JOF17"/>
    <mergeCell ref="JOG17:JOK17"/>
    <mergeCell ref="JOL17:JOP17"/>
    <mergeCell ref="JOQ17:JOU17"/>
    <mergeCell ref="JMN17:JMR17"/>
    <mergeCell ref="JMS17:JMW17"/>
    <mergeCell ref="JMX17:JNB17"/>
    <mergeCell ref="JNC17:JNG17"/>
    <mergeCell ref="JNH17:JNL17"/>
    <mergeCell ref="JNM17:JNQ17"/>
    <mergeCell ref="JLJ17:JLN17"/>
    <mergeCell ref="JLO17:JLS17"/>
    <mergeCell ref="JLT17:JLX17"/>
    <mergeCell ref="JLY17:JMC17"/>
    <mergeCell ref="JMD17:JMH17"/>
    <mergeCell ref="JMI17:JMM17"/>
    <mergeCell ref="JYB17:JYF17"/>
    <mergeCell ref="JYG17:JYK17"/>
    <mergeCell ref="JYL17:JYP17"/>
    <mergeCell ref="JYQ17:JYU17"/>
    <mergeCell ref="JYV17:JYZ17"/>
    <mergeCell ref="JZA17:JZE17"/>
    <mergeCell ref="JWX17:JXB17"/>
    <mergeCell ref="JXC17:JXG17"/>
    <mergeCell ref="JXH17:JXL17"/>
    <mergeCell ref="JXM17:JXQ17"/>
    <mergeCell ref="JXR17:JXV17"/>
    <mergeCell ref="JXW17:JYA17"/>
    <mergeCell ref="JVT17:JVX17"/>
    <mergeCell ref="JVY17:JWC17"/>
    <mergeCell ref="JWD17:JWH17"/>
    <mergeCell ref="JWI17:JWM17"/>
    <mergeCell ref="JWN17:JWR17"/>
    <mergeCell ref="JWS17:JWW17"/>
    <mergeCell ref="JUP17:JUT17"/>
    <mergeCell ref="JUU17:JUY17"/>
    <mergeCell ref="JUZ17:JVD17"/>
    <mergeCell ref="JVE17:JVI17"/>
    <mergeCell ref="JVJ17:JVN17"/>
    <mergeCell ref="JVO17:JVS17"/>
    <mergeCell ref="JTL17:JTP17"/>
    <mergeCell ref="JTQ17:JTU17"/>
    <mergeCell ref="JTV17:JTZ17"/>
    <mergeCell ref="JUA17:JUE17"/>
    <mergeCell ref="JUF17:JUJ17"/>
    <mergeCell ref="JUK17:JUO17"/>
    <mergeCell ref="JSH17:JSL17"/>
    <mergeCell ref="JSM17:JSQ17"/>
    <mergeCell ref="JSR17:JSV17"/>
    <mergeCell ref="JSW17:JTA17"/>
    <mergeCell ref="JTB17:JTF17"/>
    <mergeCell ref="JTG17:JTK17"/>
    <mergeCell ref="KEZ17:KFD17"/>
    <mergeCell ref="KFE17:KFI17"/>
    <mergeCell ref="KFJ17:KFN17"/>
    <mergeCell ref="KFO17:KFS17"/>
    <mergeCell ref="KFT17:KFX17"/>
    <mergeCell ref="KFY17:KGC17"/>
    <mergeCell ref="KDV17:KDZ17"/>
    <mergeCell ref="KEA17:KEE17"/>
    <mergeCell ref="KEF17:KEJ17"/>
    <mergeCell ref="KEK17:KEO17"/>
    <mergeCell ref="KEP17:KET17"/>
    <mergeCell ref="KEU17:KEY17"/>
    <mergeCell ref="KCR17:KCV17"/>
    <mergeCell ref="KCW17:KDA17"/>
    <mergeCell ref="KDB17:KDF17"/>
    <mergeCell ref="KDG17:KDK17"/>
    <mergeCell ref="KDL17:KDP17"/>
    <mergeCell ref="KDQ17:KDU17"/>
    <mergeCell ref="KBN17:KBR17"/>
    <mergeCell ref="KBS17:KBW17"/>
    <mergeCell ref="KBX17:KCB17"/>
    <mergeCell ref="KCC17:KCG17"/>
    <mergeCell ref="KCH17:KCL17"/>
    <mergeCell ref="KCM17:KCQ17"/>
    <mergeCell ref="KAJ17:KAN17"/>
    <mergeCell ref="KAO17:KAS17"/>
    <mergeCell ref="KAT17:KAX17"/>
    <mergeCell ref="KAY17:KBC17"/>
    <mergeCell ref="KBD17:KBH17"/>
    <mergeCell ref="KBI17:KBM17"/>
    <mergeCell ref="JZF17:JZJ17"/>
    <mergeCell ref="JZK17:JZO17"/>
    <mergeCell ref="JZP17:JZT17"/>
    <mergeCell ref="JZU17:JZY17"/>
    <mergeCell ref="JZZ17:KAD17"/>
    <mergeCell ref="KAE17:KAI17"/>
    <mergeCell ref="KLX17:KMB17"/>
    <mergeCell ref="KMC17:KMG17"/>
    <mergeCell ref="KMH17:KML17"/>
    <mergeCell ref="KMM17:KMQ17"/>
    <mergeCell ref="KMR17:KMV17"/>
    <mergeCell ref="KMW17:KNA17"/>
    <mergeCell ref="KKT17:KKX17"/>
    <mergeCell ref="KKY17:KLC17"/>
    <mergeCell ref="KLD17:KLH17"/>
    <mergeCell ref="KLI17:KLM17"/>
    <mergeCell ref="KLN17:KLR17"/>
    <mergeCell ref="KLS17:KLW17"/>
    <mergeCell ref="KJP17:KJT17"/>
    <mergeCell ref="KJU17:KJY17"/>
    <mergeCell ref="KJZ17:KKD17"/>
    <mergeCell ref="KKE17:KKI17"/>
    <mergeCell ref="KKJ17:KKN17"/>
    <mergeCell ref="KKO17:KKS17"/>
    <mergeCell ref="KIL17:KIP17"/>
    <mergeCell ref="KIQ17:KIU17"/>
    <mergeCell ref="KIV17:KIZ17"/>
    <mergeCell ref="KJA17:KJE17"/>
    <mergeCell ref="KJF17:KJJ17"/>
    <mergeCell ref="KJK17:KJO17"/>
    <mergeCell ref="KHH17:KHL17"/>
    <mergeCell ref="KHM17:KHQ17"/>
    <mergeCell ref="KHR17:KHV17"/>
    <mergeCell ref="KHW17:KIA17"/>
    <mergeCell ref="KIB17:KIF17"/>
    <mergeCell ref="KIG17:KIK17"/>
    <mergeCell ref="KGD17:KGH17"/>
    <mergeCell ref="KGI17:KGM17"/>
    <mergeCell ref="KGN17:KGR17"/>
    <mergeCell ref="KGS17:KGW17"/>
    <mergeCell ref="KGX17:KHB17"/>
    <mergeCell ref="KHC17:KHG17"/>
    <mergeCell ref="KSV17:KSZ17"/>
    <mergeCell ref="KTA17:KTE17"/>
    <mergeCell ref="KTF17:KTJ17"/>
    <mergeCell ref="KTK17:KTO17"/>
    <mergeCell ref="KTP17:KTT17"/>
    <mergeCell ref="KTU17:KTY17"/>
    <mergeCell ref="KRR17:KRV17"/>
    <mergeCell ref="KRW17:KSA17"/>
    <mergeCell ref="KSB17:KSF17"/>
    <mergeCell ref="KSG17:KSK17"/>
    <mergeCell ref="KSL17:KSP17"/>
    <mergeCell ref="KSQ17:KSU17"/>
    <mergeCell ref="KQN17:KQR17"/>
    <mergeCell ref="KQS17:KQW17"/>
    <mergeCell ref="KQX17:KRB17"/>
    <mergeCell ref="KRC17:KRG17"/>
    <mergeCell ref="KRH17:KRL17"/>
    <mergeCell ref="KRM17:KRQ17"/>
    <mergeCell ref="KPJ17:KPN17"/>
    <mergeCell ref="KPO17:KPS17"/>
    <mergeCell ref="KPT17:KPX17"/>
    <mergeCell ref="KPY17:KQC17"/>
    <mergeCell ref="KQD17:KQH17"/>
    <mergeCell ref="KQI17:KQM17"/>
    <mergeCell ref="KOF17:KOJ17"/>
    <mergeCell ref="KOK17:KOO17"/>
    <mergeCell ref="KOP17:KOT17"/>
    <mergeCell ref="KOU17:KOY17"/>
    <mergeCell ref="KOZ17:KPD17"/>
    <mergeCell ref="KPE17:KPI17"/>
    <mergeCell ref="KNB17:KNF17"/>
    <mergeCell ref="KNG17:KNK17"/>
    <mergeCell ref="KNL17:KNP17"/>
    <mergeCell ref="KNQ17:KNU17"/>
    <mergeCell ref="KNV17:KNZ17"/>
    <mergeCell ref="KOA17:KOE17"/>
    <mergeCell ref="KZT17:KZX17"/>
    <mergeCell ref="KZY17:LAC17"/>
    <mergeCell ref="LAD17:LAH17"/>
    <mergeCell ref="LAI17:LAM17"/>
    <mergeCell ref="LAN17:LAR17"/>
    <mergeCell ref="LAS17:LAW17"/>
    <mergeCell ref="KYP17:KYT17"/>
    <mergeCell ref="KYU17:KYY17"/>
    <mergeCell ref="KYZ17:KZD17"/>
    <mergeCell ref="KZE17:KZI17"/>
    <mergeCell ref="KZJ17:KZN17"/>
    <mergeCell ref="KZO17:KZS17"/>
    <mergeCell ref="KXL17:KXP17"/>
    <mergeCell ref="KXQ17:KXU17"/>
    <mergeCell ref="KXV17:KXZ17"/>
    <mergeCell ref="KYA17:KYE17"/>
    <mergeCell ref="KYF17:KYJ17"/>
    <mergeCell ref="KYK17:KYO17"/>
    <mergeCell ref="KWH17:KWL17"/>
    <mergeCell ref="KWM17:KWQ17"/>
    <mergeCell ref="KWR17:KWV17"/>
    <mergeCell ref="KWW17:KXA17"/>
    <mergeCell ref="KXB17:KXF17"/>
    <mergeCell ref="KXG17:KXK17"/>
    <mergeCell ref="KVD17:KVH17"/>
    <mergeCell ref="KVI17:KVM17"/>
    <mergeCell ref="KVN17:KVR17"/>
    <mergeCell ref="KVS17:KVW17"/>
    <mergeCell ref="KVX17:KWB17"/>
    <mergeCell ref="KWC17:KWG17"/>
    <mergeCell ref="KTZ17:KUD17"/>
    <mergeCell ref="KUE17:KUI17"/>
    <mergeCell ref="KUJ17:KUN17"/>
    <mergeCell ref="KUO17:KUS17"/>
    <mergeCell ref="KUT17:KUX17"/>
    <mergeCell ref="KUY17:KVC17"/>
    <mergeCell ref="LGR17:LGV17"/>
    <mergeCell ref="LGW17:LHA17"/>
    <mergeCell ref="LHB17:LHF17"/>
    <mergeCell ref="LHG17:LHK17"/>
    <mergeCell ref="LHL17:LHP17"/>
    <mergeCell ref="LHQ17:LHU17"/>
    <mergeCell ref="LFN17:LFR17"/>
    <mergeCell ref="LFS17:LFW17"/>
    <mergeCell ref="LFX17:LGB17"/>
    <mergeCell ref="LGC17:LGG17"/>
    <mergeCell ref="LGH17:LGL17"/>
    <mergeCell ref="LGM17:LGQ17"/>
    <mergeCell ref="LEJ17:LEN17"/>
    <mergeCell ref="LEO17:LES17"/>
    <mergeCell ref="LET17:LEX17"/>
    <mergeCell ref="LEY17:LFC17"/>
    <mergeCell ref="LFD17:LFH17"/>
    <mergeCell ref="LFI17:LFM17"/>
    <mergeCell ref="LDF17:LDJ17"/>
    <mergeCell ref="LDK17:LDO17"/>
    <mergeCell ref="LDP17:LDT17"/>
    <mergeCell ref="LDU17:LDY17"/>
    <mergeCell ref="LDZ17:LED17"/>
    <mergeCell ref="LEE17:LEI17"/>
    <mergeCell ref="LCB17:LCF17"/>
    <mergeCell ref="LCG17:LCK17"/>
    <mergeCell ref="LCL17:LCP17"/>
    <mergeCell ref="LCQ17:LCU17"/>
    <mergeCell ref="LCV17:LCZ17"/>
    <mergeCell ref="LDA17:LDE17"/>
    <mergeCell ref="LAX17:LBB17"/>
    <mergeCell ref="LBC17:LBG17"/>
    <mergeCell ref="LBH17:LBL17"/>
    <mergeCell ref="LBM17:LBQ17"/>
    <mergeCell ref="LBR17:LBV17"/>
    <mergeCell ref="LBW17:LCA17"/>
    <mergeCell ref="LNP17:LNT17"/>
    <mergeCell ref="LNU17:LNY17"/>
    <mergeCell ref="LNZ17:LOD17"/>
    <mergeCell ref="LOE17:LOI17"/>
    <mergeCell ref="LOJ17:LON17"/>
    <mergeCell ref="LOO17:LOS17"/>
    <mergeCell ref="LML17:LMP17"/>
    <mergeCell ref="LMQ17:LMU17"/>
    <mergeCell ref="LMV17:LMZ17"/>
    <mergeCell ref="LNA17:LNE17"/>
    <mergeCell ref="LNF17:LNJ17"/>
    <mergeCell ref="LNK17:LNO17"/>
    <mergeCell ref="LLH17:LLL17"/>
    <mergeCell ref="LLM17:LLQ17"/>
    <mergeCell ref="LLR17:LLV17"/>
    <mergeCell ref="LLW17:LMA17"/>
    <mergeCell ref="LMB17:LMF17"/>
    <mergeCell ref="LMG17:LMK17"/>
    <mergeCell ref="LKD17:LKH17"/>
    <mergeCell ref="LKI17:LKM17"/>
    <mergeCell ref="LKN17:LKR17"/>
    <mergeCell ref="LKS17:LKW17"/>
    <mergeCell ref="LKX17:LLB17"/>
    <mergeCell ref="LLC17:LLG17"/>
    <mergeCell ref="LIZ17:LJD17"/>
    <mergeCell ref="LJE17:LJI17"/>
    <mergeCell ref="LJJ17:LJN17"/>
    <mergeCell ref="LJO17:LJS17"/>
    <mergeCell ref="LJT17:LJX17"/>
    <mergeCell ref="LJY17:LKC17"/>
    <mergeCell ref="LHV17:LHZ17"/>
    <mergeCell ref="LIA17:LIE17"/>
    <mergeCell ref="LIF17:LIJ17"/>
    <mergeCell ref="LIK17:LIO17"/>
    <mergeCell ref="LIP17:LIT17"/>
    <mergeCell ref="LIU17:LIY17"/>
    <mergeCell ref="LUN17:LUR17"/>
    <mergeCell ref="LUS17:LUW17"/>
    <mergeCell ref="LUX17:LVB17"/>
    <mergeCell ref="LVC17:LVG17"/>
    <mergeCell ref="LVH17:LVL17"/>
    <mergeCell ref="LVM17:LVQ17"/>
    <mergeCell ref="LTJ17:LTN17"/>
    <mergeCell ref="LTO17:LTS17"/>
    <mergeCell ref="LTT17:LTX17"/>
    <mergeCell ref="LTY17:LUC17"/>
    <mergeCell ref="LUD17:LUH17"/>
    <mergeCell ref="LUI17:LUM17"/>
    <mergeCell ref="LSF17:LSJ17"/>
    <mergeCell ref="LSK17:LSO17"/>
    <mergeCell ref="LSP17:LST17"/>
    <mergeCell ref="LSU17:LSY17"/>
    <mergeCell ref="LSZ17:LTD17"/>
    <mergeCell ref="LTE17:LTI17"/>
    <mergeCell ref="LRB17:LRF17"/>
    <mergeCell ref="LRG17:LRK17"/>
    <mergeCell ref="LRL17:LRP17"/>
    <mergeCell ref="LRQ17:LRU17"/>
    <mergeCell ref="LRV17:LRZ17"/>
    <mergeCell ref="LSA17:LSE17"/>
    <mergeCell ref="LPX17:LQB17"/>
    <mergeCell ref="LQC17:LQG17"/>
    <mergeCell ref="LQH17:LQL17"/>
    <mergeCell ref="LQM17:LQQ17"/>
    <mergeCell ref="LQR17:LQV17"/>
    <mergeCell ref="LQW17:LRA17"/>
    <mergeCell ref="LOT17:LOX17"/>
    <mergeCell ref="LOY17:LPC17"/>
    <mergeCell ref="LPD17:LPH17"/>
    <mergeCell ref="LPI17:LPM17"/>
    <mergeCell ref="LPN17:LPR17"/>
    <mergeCell ref="LPS17:LPW17"/>
    <mergeCell ref="MBL17:MBP17"/>
    <mergeCell ref="MBQ17:MBU17"/>
    <mergeCell ref="MBV17:MBZ17"/>
    <mergeCell ref="MCA17:MCE17"/>
    <mergeCell ref="MCF17:MCJ17"/>
    <mergeCell ref="MCK17:MCO17"/>
    <mergeCell ref="MAH17:MAL17"/>
    <mergeCell ref="MAM17:MAQ17"/>
    <mergeCell ref="MAR17:MAV17"/>
    <mergeCell ref="MAW17:MBA17"/>
    <mergeCell ref="MBB17:MBF17"/>
    <mergeCell ref="MBG17:MBK17"/>
    <mergeCell ref="LZD17:LZH17"/>
    <mergeCell ref="LZI17:LZM17"/>
    <mergeCell ref="LZN17:LZR17"/>
    <mergeCell ref="LZS17:LZW17"/>
    <mergeCell ref="LZX17:MAB17"/>
    <mergeCell ref="MAC17:MAG17"/>
    <mergeCell ref="LXZ17:LYD17"/>
    <mergeCell ref="LYE17:LYI17"/>
    <mergeCell ref="LYJ17:LYN17"/>
    <mergeCell ref="LYO17:LYS17"/>
    <mergeCell ref="LYT17:LYX17"/>
    <mergeCell ref="LYY17:LZC17"/>
    <mergeCell ref="LWV17:LWZ17"/>
    <mergeCell ref="LXA17:LXE17"/>
    <mergeCell ref="LXF17:LXJ17"/>
    <mergeCell ref="LXK17:LXO17"/>
    <mergeCell ref="LXP17:LXT17"/>
    <mergeCell ref="LXU17:LXY17"/>
    <mergeCell ref="LVR17:LVV17"/>
    <mergeCell ref="LVW17:LWA17"/>
    <mergeCell ref="LWB17:LWF17"/>
    <mergeCell ref="LWG17:LWK17"/>
    <mergeCell ref="LWL17:LWP17"/>
    <mergeCell ref="LWQ17:LWU17"/>
    <mergeCell ref="MIJ17:MIN17"/>
    <mergeCell ref="MIO17:MIS17"/>
    <mergeCell ref="MIT17:MIX17"/>
    <mergeCell ref="MIY17:MJC17"/>
    <mergeCell ref="MJD17:MJH17"/>
    <mergeCell ref="MJI17:MJM17"/>
    <mergeCell ref="MHF17:MHJ17"/>
    <mergeCell ref="MHK17:MHO17"/>
    <mergeCell ref="MHP17:MHT17"/>
    <mergeCell ref="MHU17:MHY17"/>
    <mergeCell ref="MHZ17:MID17"/>
    <mergeCell ref="MIE17:MII17"/>
    <mergeCell ref="MGB17:MGF17"/>
    <mergeCell ref="MGG17:MGK17"/>
    <mergeCell ref="MGL17:MGP17"/>
    <mergeCell ref="MGQ17:MGU17"/>
    <mergeCell ref="MGV17:MGZ17"/>
    <mergeCell ref="MHA17:MHE17"/>
    <mergeCell ref="MEX17:MFB17"/>
    <mergeCell ref="MFC17:MFG17"/>
    <mergeCell ref="MFH17:MFL17"/>
    <mergeCell ref="MFM17:MFQ17"/>
    <mergeCell ref="MFR17:MFV17"/>
    <mergeCell ref="MFW17:MGA17"/>
    <mergeCell ref="MDT17:MDX17"/>
    <mergeCell ref="MDY17:MEC17"/>
    <mergeCell ref="MED17:MEH17"/>
    <mergeCell ref="MEI17:MEM17"/>
    <mergeCell ref="MEN17:MER17"/>
    <mergeCell ref="MES17:MEW17"/>
    <mergeCell ref="MCP17:MCT17"/>
    <mergeCell ref="MCU17:MCY17"/>
    <mergeCell ref="MCZ17:MDD17"/>
    <mergeCell ref="MDE17:MDI17"/>
    <mergeCell ref="MDJ17:MDN17"/>
    <mergeCell ref="MDO17:MDS17"/>
    <mergeCell ref="MPH17:MPL17"/>
    <mergeCell ref="MPM17:MPQ17"/>
    <mergeCell ref="MPR17:MPV17"/>
    <mergeCell ref="MPW17:MQA17"/>
    <mergeCell ref="MQB17:MQF17"/>
    <mergeCell ref="MQG17:MQK17"/>
    <mergeCell ref="MOD17:MOH17"/>
    <mergeCell ref="MOI17:MOM17"/>
    <mergeCell ref="MON17:MOR17"/>
    <mergeCell ref="MOS17:MOW17"/>
    <mergeCell ref="MOX17:MPB17"/>
    <mergeCell ref="MPC17:MPG17"/>
    <mergeCell ref="MMZ17:MND17"/>
    <mergeCell ref="MNE17:MNI17"/>
    <mergeCell ref="MNJ17:MNN17"/>
    <mergeCell ref="MNO17:MNS17"/>
    <mergeCell ref="MNT17:MNX17"/>
    <mergeCell ref="MNY17:MOC17"/>
    <mergeCell ref="MLV17:MLZ17"/>
    <mergeCell ref="MMA17:MME17"/>
    <mergeCell ref="MMF17:MMJ17"/>
    <mergeCell ref="MMK17:MMO17"/>
    <mergeCell ref="MMP17:MMT17"/>
    <mergeCell ref="MMU17:MMY17"/>
    <mergeCell ref="MKR17:MKV17"/>
    <mergeCell ref="MKW17:MLA17"/>
    <mergeCell ref="MLB17:MLF17"/>
    <mergeCell ref="MLG17:MLK17"/>
    <mergeCell ref="MLL17:MLP17"/>
    <mergeCell ref="MLQ17:MLU17"/>
    <mergeCell ref="MJN17:MJR17"/>
    <mergeCell ref="MJS17:MJW17"/>
    <mergeCell ref="MJX17:MKB17"/>
    <mergeCell ref="MKC17:MKG17"/>
    <mergeCell ref="MKH17:MKL17"/>
    <mergeCell ref="MKM17:MKQ17"/>
    <mergeCell ref="MWF17:MWJ17"/>
    <mergeCell ref="MWK17:MWO17"/>
    <mergeCell ref="MWP17:MWT17"/>
    <mergeCell ref="MWU17:MWY17"/>
    <mergeCell ref="MWZ17:MXD17"/>
    <mergeCell ref="MXE17:MXI17"/>
    <mergeCell ref="MVB17:MVF17"/>
    <mergeCell ref="MVG17:MVK17"/>
    <mergeCell ref="MVL17:MVP17"/>
    <mergeCell ref="MVQ17:MVU17"/>
    <mergeCell ref="MVV17:MVZ17"/>
    <mergeCell ref="MWA17:MWE17"/>
    <mergeCell ref="MTX17:MUB17"/>
    <mergeCell ref="MUC17:MUG17"/>
    <mergeCell ref="MUH17:MUL17"/>
    <mergeCell ref="MUM17:MUQ17"/>
    <mergeCell ref="MUR17:MUV17"/>
    <mergeCell ref="MUW17:MVA17"/>
    <mergeCell ref="MST17:MSX17"/>
    <mergeCell ref="MSY17:MTC17"/>
    <mergeCell ref="MTD17:MTH17"/>
    <mergeCell ref="MTI17:MTM17"/>
    <mergeCell ref="MTN17:MTR17"/>
    <mergeCell ref="MTS17:MTW17"/>
    <mergeCell ref="MRP17:MRT17"/>
    <mergeCell ref="MRU17:MRY17"/>
    <mergeCell ref="MRZ17:MSD17"/>
    <mergeCell ref="MSE17:MSI17"/>
    <mergeCell ref="MSJ17:MSN17"/>
    <mergeCell ref="MSO17:MSS17"/>
    <mergeCell ref="MQL17:MQP17"/>
    <mergeCell ref="MQQ17:MQU17"/>
    <mergeCell ref="MQV17:MQZ17"/>
    <mergeCell ref="MRA17:MRE17"/>
    <mergeCell ref="MRF17:MRJ17"/>
    <mergeCell ref="MRK17:MRO17"/>
    <mergeCell ref="NDD17:NDH17"/>
    <mergeCell ref="NDI17:NDM17"/>
    <mergeCell ref="NDN17:NDR17"/>
    <mergeCell ref="NDS17:NDW17"/>
    <mergeCell ref="NDX17:NEB17"/>
    <mergeCell ref="NEC17:NEG17"/>
    <mergeCell ref="NBZ17:NCD17"/>
    <mergeCell ref="NCE17:NCI17"/>
    <mergeCell ref="NCJ17:NCN17"/>
    <mergeCell ref="NCO17:NCS17"/>
    <mergeCell ref="NCT17:NCX17"/>
    <mergeCell ref="NCY17:NDC17"/>
    <mergeCell ref="NAV17:NAZ17"/>
    <mergeCell ref="NBA17:NBE17"/>
    <mergeCell ref="NBF17:NBJ17"/>
    <mergeCell ref="NBK17:NBO17"/>
    <mergeCell ref="NBP17:NBT17"/>
    <mergeCell ref="NBU17:NBY17"/>
    <mergeCell ref="MZR17:MZV17"/>
    <mergeCell ref="MZW17:NAA17"/>
    <mergeCell ref="NAB17:NAF17"/>
    <mergeCell ref="NAG17:NAK17"/>
    <mergeCell ref="NAL17:NAP17"/>
    <mergeCell ref="NAQ17:NAU17"/>
    <mergeCell ref="MYN17:MYR17"/>
    <mergeCell ref="MYS17:MYW17"/>
    <mergeCell ref="MYX17:MZB17"/>
    <mergeCell ref="MZC17:MZG17"/>
    <mergeCell ref="MZH17:MZL17"/>
    <mergeCell ref="MZM17:MZQ17"/>
    <mergeCell ref="MXJ17:MXN17"/>
    <mergeCell ref="MXO17:MXS17"/>
    <mergeCell ref="MXT17:MXX17"/>
    <mergeCell ref="MXY17:MYC17"/>
    <mergeCell ref="MYD17:MYH17"/>
    <mergeCell ref="MYI17:MYM17"/>
    <mergeCell ref="NKB17:NKF17"/>
    <mergeCell ref="NKG17:NKK17"/>
    <mergeCell ref="NKL17:NKP17"/>
    <mergeCell ref="NKQ17:NKU17"/>
    <mergeCell ref="NKV17:NKZ17"/>
    <mergeCell ref="NLA17:NLE17"/>
    <mergeCell ref="NIX17:NJB17"/>
    <mergeCell ref="NJC17:NJG17"/>
    <mergeCell ref="NJH17:NJL17"/>
    <mergeCell ref="NJM17:NJQ17"/>
    <mergeCell ref="NJR17:NJV17"/>
    <mergeCell ref="NJW17:NKA17"/>
    <mergeCell ref="NHT17:NHX17"/>
    <mergeCell ref="NHY17:NIC17"/>
    <mergeCell ref="NID17:NIH17"/>
    <mergeCell ref="NII17:NIM17"/>
    <mergeCell ref="NIN17:NIR17"/>
    <mergeCell ref="NIS17:NIW17"/>
    <mergeCell ref="NGP17:NGT17"/>
    <mergeCell ref="NGU17:NGY17"/>
    <mergeCell ref="NGZ17:NHD17"/>
    <mergeCell ref="NHE17:NHI17"/>
    <mergeCell ref="NHJ17:NHN17"/>
    <mergeCell ref="NHO17:NHS17"/>
    <mergeCell ref="NFL17:NFP17"/>
    <mergeCell ref="NFQ17:NFU17"/>
    <mergeCell ref="NFV17:NFZ17"/>
    <mergeCell ref="NGA17:NGE17"/>
    <mergeCell ref="NGF17:NGJ17"/>
    <mergeCell ref="NGK17:NGO17"/>
    <mergeCell ref="NEH17:NEL17"/>
    <mergeCell ref="NEM17:NEQ17"/>
    <mergeCell ref="NER17:NEV17"/>
    <mergeCell ref="NEW17:NFA17"/>
    <mergeCell ref="NFB17:NFF17"/>
    <mergeCell ref="NFG17:NFK17"/>
    <mergeCell ref="NQZ17:NRD17"/>
    <mergeCell ref="NRE17:NRI17"/>
    <mergeCell ref="NRJ17:NRN17"/>
    <mergeCell ref="NRO17:NRS17"/>
    <mergeCell ref="NRT17:NRX17"/>
    <mergeCell ref="NRY17:NSC17"/>
    <mergeCell ref="NPV17:NPZ17"/>
    <mergeCell ref="NQA17:NQE17"/>
    <mergeCell ref="NQF17:NQJ17"/>
    <mergeCell ref="NQK17:NQO17"/>
    <mergeCell ref="NQP17:NQT17"/>
    <mergeCell ref="NQU17:NQY17"/>
    <mergeCell ref="NOR17:NOV17"/>
    <mergeCell ref="NOW17:NPA17"/>
    <mergeCell ref="NPB17:NPF17"/>
    <mergeCell ref="NPG17:NPK17"/>
    <mergeCell ref="NPL17:NPP17"/>
    <mergeCell ref="NPQ17:NPU17"/>
    <mergeCell ref="NNN17:NNR17"/>
    <mergeCell ref="NNS17:NNW17"/>
    <mergeCell ref="NNX17:NOB17"/>
    <mergeCell ref="NOC17:NOG17"/>
    <mergeCell ref="NOH17:NOL17"/>
    <mergeCell ref="NOM17:NOQ17"/>
    <mergeCell ref="NMJ17:NMN17"/>
    <mergeCell ref="NMO17:NMS17"/>
    <mergeCell ref="NMT17:NMX17"/>
    <mergeCell ref="NMY17:NNC17"/>
    <mergeCell ref="NND17:NNH17"/>
    <mergeCell ref="NNI17:NNM17"/>
    <mergeCell ref="NLF17:NLJ17"/>
    <mergeCell ref="NLK17:NLO17"/>
    <mergeCell ref="NLP17:NLT17"/>
    <mergeCell ref="NLU17:NLY17"/>
    <mergeCell ref="NLZ17:NMD17"/>
    <mergeCell ref="NME17:NMI17"/>
    <mergeCell ref="NXX17:NYB17"/>
    <mergeCell ref="NYC17:NYG17"/>
    <mergeCell ref="NYH17:NYL17"/>
    <mergeCell ref="NYM17:NYQ17"/>
    <mergeCell ref="NYR17:NYV17"/>
    <mergeCell ref="NYW17:NZA17"/>
    <mergeCell ref="NWT17:NWX17"/>
    <mergeCell ref="NWY17:NXC17"/>
    <mergeCell ref="NXD17:NXH17"/>
    <mergeCell ref="NXI17:NXM17"/>
    <mergeCell ref="NXN17:NXR17"/>
    <mergeCell ref="NXS17:NXW17"/>
    <mergeCell ref="NVP17:NVT17"/>
    <mergeCell ref="NVU17:NVY17"/>
    <mergeCell ref="NVZ17:NWD17"/>
    <mergeCell ref="NWE17:NWI17"/>
    <mergeCell ref="NWJ17:NWN17"/>
    <mergeCell ref="NWO17:NWS17"/>
    <mergeCell ref="NUL17:NUP17"/>
    <mergeCell ref="NUQ17:NUU17"/>
    <mergeCell ref="NUV17:NUZ17"/>
    <mergeCell ref="NVA17:NVE17"/>
    <mergeCell ref="NVF17:NVJ17"/>
    <mergeCell ref="NVK17:NVO17"/>
    <mergeCell ref="NTH17:NTL17"/>
    <mergeCell ref="NTM17:NTQ17"/>
    <mergeCell ref="NTR17:NTV17"/>
    <mergeCell ref="NTW17:NUA17"/>
    <mergeCell ref="NUB17:NUF17"/>
    <mergeCell ref="NUG17:NUK17"/>
    <mergeCell ref="NSD17:NSH17"/>
    <mergeCell ref="NSI17:NSM17"/>
    <mergeCell ref="NSN17:NSR17"/>
    <mergeCell ref="NSS17:NSW17"/>
    <mergeCell ref="NSX17:NTB17"/>
    <mergeCell ref="NTC17:NTG17"/>
    <mergeCell ref="OEV17:OEZ17"/>
    <mergeCell ref="OFA17:OFE17"/>
    <mergeCell ref="OFF17:OFJ17"/>
    <mergeCell ref="OFK17:OFO17"/>
    <mergeCell ref="OFP17:OFT17"/>
    <mergeCell ref="OFU17:OFY17"/>
    <mergeCell ref="ODR17:ODV17"/>
    <mergeCell ref="ODW17:OEA17"/>
    <mergeCell ref="OEB17:OEF17"/>
    <mergeCell ref="OEG17:OEK17"/>
    <mergeCell ref="OEL17:OEP17"/>
    <mergeCell ref="OEQ17:OEU17"/>
    <mergeCell ref="OCN17:OCR17"/>
    <mergeCell ref="OCS17:OCW17"/>
    <mergeCell ref="OCX17:ODB17"/>
    <mergeCell ref="ODC17:ODG17"/>
    <mergeCell ref="ODH17:ODL17"/>
    <mergeCell ref="ODM17:ODQ17"/>
    <mergeCell ref="OBJ17:OBN17"/>
    <mergeCell ref="OBO17:OBS17"/>
    <mergeCell ref="OBT17:OBX17"/>
    <mergeCell ref="OBY17:OCC17"/>
    <mergeCell ref="OCD17:OCH17"/>
    <mergeCell ref="OCI17:OCM17"/>
    <mergeCell ref="OAF17:OAJ17"/>
    <mergeCell ref="OAK17:OAO17"/>
    <mergeCell ref="OAP17:OAT17"/>
    <mergeCell ref="OAU17:OAY17"/>
    <mergeCell ref="OAZ17:OBD17"/>
    <mergeCell ref="OBE17:OBI17"/>
    <mergeCell ref="NZB17:NZF17"/>
    <mergeCell ref="NZG17:NZK17"/>
    <mergeCell ref="NZL17:NZP17"/>
    <mergeCell ref="NZQ17:NZU17"/>
    <mergeCell ref="NZV17:NZZ17"/>
    <mergeCell ref="OAA17:OAE17"/>
    <mergeCell ref="OLT17:OLX17"/>
    <mergeCell ref="OLY17:OMC17"/>
    <mergeCell ref="OMD17:OMH17"/>
    <mergeCell ref="OMI17:OMM17"/>
    <mergeCell ref="OMN17:OMR17"/>
    <mergeCell ref="OMS17:OMW17"/>
    <mergeCell ref="OKP17:OKT17"/>
    <mergeCell ref="OKU17:OKY17"/>
    <mergeCell ref="OKZ17:OLD17"/>
    <mergeCell ref="OLE17:OLI17"/>
    <mergeCell ref="OLJ17:OLN17"/>
    <mergeCell ref="OLO17:OLS17"/>
    <mergeCell ref="OJL17:OJP17"/>
    <mergeCell ref="OJQ17:OJU17"/>
    <mergeCell ref="OJV17:OJZ17"/>
    <mergeCell ref="OKA17:OKE17"/>
    <mergeCell ref="OKF17:OKJ17"/>
    <mergeCell ref="OKK17:OKO17"/>
    <mergeCell ref="OIH17:OIL17"/>
    <mergeCell ref="OIM17:OIQ17"/>
    <mergeCell ref="OIR17:OIV17"/>
    <mergeCell ref="OIW17:OJA17"/>
    <mergeCell ref="OJB17:OJF17"/>
    <mergeCell ref="OJG17:OJK17"/>
    <mergeCell ref="OHD17:OHH17"/>
    <mergeCell ref="OHI17:OHM17"/>
    <mergeCell ref="OHN17:OHR17"/>
    <mergeCell ref="OHS17:OHW17"/>
    <mergeCell ref="OHX17:OIB17"/>
    <mergeCell ref="OIC17:OIG17"/>
    <mergeCell ref="OFZ17:OGD17"/>
    <mergeCell ref="OGE17:OGI17"/>
    <mergeCell ref="OGJ17:OGN17"/>
    <mergeCell ref="OGO17:OGS17"/>
    <mergeCell ref="OGT17:OGX17"/>
    <mergeCell ref="OGY17:OHC17"/>
    <mergeCell ref="OSR17:OSV17"/>
    <mergeCell ref="OSW17:OTA17"/>
    <mergeCell ref="OTB17:OTF17"/>
    <mergeCell ref="OTG17:OTK17"/>
    <mergeCell ref="OTL17:OTP17"/>
    <mergeCell ref="OTQ17:OTU17"/>
    <mergeCell ref="ORN17:ORR17"/>
    <mergeCell ref="ORS17:ORW17"/>
    <mergeCell ref="ORX17:OSB17"/>
    <mergeCell ref="OSC17:OSG17"/>
    <mergeCell ref="OSH17:OSL17"/>
    <mergeCell ref="OSM17:OSQ17"/>
    <mergeCell ref="OQJ17:OQN17"/>
    <mergeCell ref="OQO17:OQS17"/>
    <mergeCell ref="OQT17:OQX17"/>
    <mergeCell ref="OQY17:ORC17"/>
    <mergeCell ref="ORD17:ORH17"/>
    <mergeCell ref="ORI17:ORM17"/>
    <mergeCell ref="OPF17:OPJ17"/>
    <mergeCell ref="OPK17:OPO17"/>
    <mergeCell ref="OPP17:OPT17"/>
    <mergeCell ref="OPU17:OPY17"/>
    <mergeCell ref="OPZ17:OQD17"/>
    <mergeCell ref="OQE17:OQI17"/>
    <mergeCell ref="OOB17:OOF17"/>
    <mergeCell ref="OOG17:OOK17"/>
    <mergeCell ref="OOL17:OOP17"/>
    <mergeCell ref="OOQ17:OOU17"/>
    <mergeCell ref="OOV17:OOZ17"/>
    <mergeCell ref="OPA17:OPE17"/>
    <mergeCell ref="OMX17:ONB17"/>
    <mergeCell ref="ONC17:ONG17"/>
    <mergeCell ref="ONH17:ONL17"/>
    <mergeCell ref="ONM17:ONQ17"/>
    <mergeCell ref="ONR17:ONV17"/>
    <mergeCell ref="ONW17:OOA17"/>
    <mergeCell ref="OZP17:OZT17"/>
    <mergeCell ref="OZU17:OZY17"/>
    <mergeCell ref="OZZ17:PAD17"/>
    <mergeCell ref="PAE17:PAI17"/>
    <mergeCell ref="PAJ17:PAN17"/>
    <mergeCell ref="PAO17:PAS17"/>
    <mergeCell ref="OYL17:OYP17"/>
    <mergeCell ref="OYQ17:OYU17"/>
    <mergeCell ref="OYV17:OYZ17"/>
    <mergeCell ref="OZA17:OZE17"/>
    <mergeCell ref="OZF17:OZJ17"/>
    <mergeCell ref="OZK17:OZO17"/>
    <mergeCell ref="OXH17:OXL17"/>
    <mergeCell ref="OXM17:OXQ17"/>
    <mergeCell ref="OXR17:OXV17"/>
    <mergeCell ref="OXW17:OYA17"/>
    <mergeCell ref="OYB17:OYF17"/>
    <mergeCell ref="OYG17:OYK17"/>
    <mergeCell ref="OWD17:OWH17"/>
    <mergeCell ref="OWI17:OWM17"/>
    <mergeCell ref="OWN17:OWR17"/>
    <mergeCell ref="OWS17:OWW17"/>
    <mergeCell ref="OWX17:OXB17"/>
    <mergeCell ref="OXC17:OXG17"/>
    <mergeCell ref="OUZ17:OVD17"/>
    <mergeCell ref="OVE17:OVI17"/>
    <mergeCell ref="OVJ17:OVN17"/>
    <mergeCell ref="OVO17:OVS17"/>
    <mergeCell ref="OVT17:OVX17"/>
    <mergeCell ref="OVY17:OWC17"/>
    <mergeCell ref="OTV17:OTZ17"/>
    <mergeCell ref="OUA17:OUE17"/>
    <mergeCell ref="OUF17:OUJ17"/>
    <mergeCell ref="OUK17:OUO17"/>
    <mergeCell ref="OUP17:OUT17"/>
    <mergeCell ref="OUU17:OUY17"/>
    <mergeCell ref="PGN17:PGR17"/>
    <mergeCell ref="PGS17:PGW17"/>
    <mergeCell ref="PGX17:PHB17"/>
    <mergeCell ref="PHC17:PHG17"/>
    <mergeCell ref="PHH17:PHL17"/>
    <mergeCell ref="PHM17:PHQ17"/>
    <mergeCell ref="PFJ17:PFN17"/>
    <mergeCell ref="PFO17:PFS17"/>
    <mergeCell ref="PFT17:PFX17"/>
    <mergeCell ref="PFY17:PGC17"/>
    <mergeCell ref="PGD17:PGH17"/>
    <mergeCell ref="PGI17:PGM17"/>
    <mergeCell ref="PEF17:PEJ17"/>
    <mergeCell ref="PEK17:PEO17"/>
    <mergeCell ref="PEP17:PET17"/>
    <mergeCell ref="PEU17:PEY17"/>
    <mergeCell ref="PEZ17:PFD17"/>
    <mergeCell ref="PFE17:PFI17"/>
    <mergeCell ref="PDB17:PDF17"/>
    <mergeCell ref="PDG17:PDK17"/>
    <mergeCell ref="PDL17:PDP17"/>
    <mergeCell ref="PDQ17:PDU17"/>
    <mergeCell ref="PDV17:PDZ17"/>
    <mergeCell ref="PEA17:PEE17"/>
    <mergeCell ref="PBX17:PCB17"/>
    <mergeCell ref="PCC17:PCG17"/>
    <mergeCell ref="PCH17:PCL17"/>
    <mergeCell ref="PCM17:PCQ17"/>
    <mergeCell ref="PCR17:PCV17"/>
    <mergeCell ref="PCW17:PDA17"/>
    <mergeCell ref="PAT17:PAX17"/>
    <mergeCell ref="PAY17:PBC17"/>
    <mergeCell ref="PBD17:PBH17"/>
    <mergeCell ref="PBI17:PBM17"/>
    <mergeCell ref="PBN17:PBR17"/>
    <mergeCell ref="PBS17:PBW17"/>
    <mergeCell ref="PNL17:PNP17"/>
    <mergeCell ref="PNQ17:PNU17"/>
    <mergeCell ref="PNV17:PNZ17"/>
    <mergeCell ref="POA17:POE17"/>
    <mergeCell ref="POF17:POJ17"/>
    <mergeCell ref="POK17:POO17"/>
    <mergeCell ref="PMH17:PML17"/>
    <mergeCell ref="PMM17:PMQ17"/>
    <mergeCell ref="PMR17:PMV17"/>
    <mergeCell ref="PMW17:PNA17"/>
    <mergeCell ref="PNB17:PNF17"/>
    <mergeCell ref="PNG17:PNK17"/>
    <mergeCell ref="PLD17:PLH17"/>
    <mergeCell ref="PLI17:PLM17"/>
    <mergeCell ref="PLN17:PLR17"/>
    <mergeCell ref="PLS17:PLW17"/>
    <mergeCell ref="PLX17:PMB17"/>
    <mergeCell ref="PMC17:PMG17"/>
    <mergeCell ref="PJZ17:PKD17"/>
    <mergeCell ref="PKE17:PKI17"/>
    <mergeCell ref="PKJ17:PKN17"/>
    <mergeCell ref="PKO17:PKS17"/>
    <mergeCell ref="PKT17:PKX17"/>
    <mergeCell ref="PKY17:PLC17"/>
    <mergeCell ref="PIV17:PIZ17"/>
    <mergeCell ref="PJA17:PJE17"/>
    <mergeCell ref="PJF17:PJJ17"/>
    <mergeCell ref="PJK17:PJO17"/>
    <mergeCell ref="PJP17:PJT17"/>
    <mergeCell ref="PJU17:PJY17"/>
    <mergeCell ref="PHR17:PHV17"/>
    <mergeCell ref="PHW17:PIA17"/>
    <mergeCell ref="PIB17:PIF17"/>
    <mergeCell ref="PIG17:PIK17"/>
    <mergeCell ref="PIL17:PIP17"/>
    <mergeCell ref="PIQ17:PIU17"/>
    <mergeCell ref="PUJ17:PUN17"/>
    <mergeCell ref="PUO17:PUS17"/>
    <mergeCell ref="PUT17:PUX17"/>
    <mergeCell ref="PUY17:PVC17"/>
    <mergeCell ref="PVD17:PVH17"/>
    <mergeCell ref="PVI17:PVM17"/>
    <mergeCell ref="PTF17:PTJ17"/>
    <mergeCell ref="PTK17:PTO17"/>
    <mergeCell ref="PTP17:PTT17"/>
    <mergeCell ref="PTU17:PTY17"/>
    <mergeCell ref="PTZ17:PUD17"/>
    <mergeCell ref="PUE17:PUI17"/>
    <mergeCell ref="PSB17:PSF17"/>
    <mergeCell ref="PSG17:PSK17"/>
    <mergeCell ref="PSL17:PSP17"/>
    <mergeCell ref="PSQ17:PSU17"/>
    <mergeCell ref="PSV17:PSZ17"/>
    <mergeCell ref="PTA17:PTE17"/>
    <mergeCell ref="PQX17:PRB17"/>
    <mergeCell ref="PRC17:PRG17"/>
    <mergeCell ref="PRH17:PRL17"/>
    <mergeCell ref="PRM17:PRQ17"/>
    <mergeCell ref="PRR17:PRV17"/>
    <mergeCell ref="PRW17:PSA17"/>
    <mergeCell ref="PPT17:PPX17"/>
    <mergeCell ref="PPY17:PQC17"/>
    <mergeCell ref="PQD17:PQH17"/>
    <mergeCell ref="PQI17:PQM17"/>
    <mergeCell ref="PQN17:PQR17"/>
    <mergeCell ref="PQS17:PQW17"/>
    <mergeCell ref="POP17:POT17"/>
    <mergeCell ref="POU17:POY17"/>
    <mergeCell ref="POZ17:PPD17"/>
    <mergeCell ref="PPE17:PPI17"/>
    <mergeCell ref="PPJ17:PPN17"/>
    <mergeCell ref="PPO17:PPS17"/>
    <mergeCell ref="QBH17:QBL17"/>
    <mergeCell ref="QBM17:QBQ17"/>
    <mergeCell ref="QBR17:QBV17"/>
    <mergeCell ref="QBW17:QCA17"/>
    <mergeCell ref="QCB17:QCF17"/>
    <mergeCell ref="QCG17:QCK17"/>
    <mergeCell ref="QAD17:QAH17"/>
    <mergeCell ref="QAI17:QAM17"/>
    <mergeCell ref="QAN17:QAR17"/>
    <mergeCell ref="QAS17:QAW17"/>
    <mergeCell ref="QAX17:QBB17"/>
    <mergeCell ref="QBC17:QBG17"/>
    <mergeCell ref="PYZ17:PZD17"/>
    <mergeCell ref="PZE17:PZI17"/>
    <mergeCell ref="PZJ17:PZN17"/>
    <mergeCell ref="PZO17:PZS17"/>
    <mergeCell ref="PZT17:PZX17"/>
    <mergeCell ref="PZY17:QAC17"/>
    <mergeCell ref="PXV17:PXZ17"/>
    <mergeCell ref="PYA17:PYE17"/>
    <mergeCell ref="PYF17:PYJ17"/>
    <mergeCell ref="PYK17:PYO17"/>
    <mergeCell ref="PYP17:PYT17"/>
    <mergeCell ref="PYU17:PYY17"/>
    <mergeCell ref="PWR17:PWV17"/>
    <mergeCell ref="PWW17:PXA17"/>
    <mergeCell ref="PXB17:PXF17"/>
    <mergeCell ref="PXG17:PXK17"/>
    <mergeCell ref="PXL17:PXP17"/>
    <mergeCell ref="PXQ17:PXU17"/>
    <mergeCell ref="PVN17:PVR17"/>
    <mergeCell ref="PVS17:PVW17"/>
    <mergeCell ref="PVX17:PWB17"/>
    <mergeCell ref="PWC17:PWG17"/>
    <mergeCell ref="PWH17:PWL17"/>
    <mergeCell ref="PWM17:PWQ17"/>
    <mergeCell ref="QIF17:QIJ17"/>
    <mergeCell ref="QIK17:QIO17"/>
    <mergeCell ref="QIP17:QIT17"/>
    <mergeCell ref="QIU17:QIY17"/>
    <mergeCell ref="QIZ17:QJD17"/>
    <mergeCell ref="QJE17:QJI17"/>
    <mergeCell ref="QHB17:QHF17"/>
    <mergeCell ref="QHG17:QHK17"/>
    <mergeCell ref="QHL17:QHP17"/>
    <mergeCell ref="QHQ17:QHU17"/>
    <mergeCell ref="QHV17:QHZ17"/>
    <mergeCell ref="QIA17:QIE17"/>
    <mergeCell ref="QFX17:QGB17"/>
    <mergeCell ref="QGC17:QGG17"/>
    <mergeCell ref="QGH17:QGL17"/>
    <mergeCell ref="QGM17:QGQ17"/>
    <mergeCell ref="QGR17:QGV17"/>
    <mergeCell ref="QGW17:QHA17"/>
    <mergeCell ref="QET17:QEX17"/>
    <mergeCell ref="QEY17:QFC17"/>
    <mergeCell ref="QFD17:QFH17"/>
    <mergeCell ref="QFI17:QFM17"/>
    <mergeCell ref="QFN17:QFR17"/>
    <mergeCell ref="QFS17:QFW17"/>
    <mergeCell ref="QDP17:QDT17"/>
    <mergeCell ref="QDU17:QDY17"/>
    <mergeCell ref="QDZ17:QED17"/>
    <mergeCell ref="QEE17:QEI17"/>
    <mergeCell ref="QEJ17:QEN17"/>
    <mergeCell ref="QEO17:QES17"/>
    <mergeCell ref="QCL17:QCP17"/>
    <mergeCell ref="QCQ17:QCU17"/>
    <mergeCell ref="QCV17:QCZ17"/>
    <mergeCell ref="QDA17:QDE17"/>
    <mergeCell ref="QDF17:QDJ17"/>
    <mergeCell ref="QDK17:QDO17"/>
    <mergeCell ref="QPD17:QPH17"/>
    <mergeCell ref="QPI17:QPM17"/>
    <mergeCell ref="QPN17:QPR17"/>
    <mergeCell ref="QPS17:QPW17"/>
    <mergeCell ref="QPX17:QQB17"/>
    <mergeCell ref="QQC17:QQG17"/>
    <mergeCell ref="QNZ17:QOD17"/>
    <mergeCell ref="QOE17:QOI17"/>
    <mergeCell ref="QOJ17:QON17"/>
    <mergeCell ref="QOO17:QOS17"/>
    <mergeCell ref="QOT17:QOX17"/>
    <mergeCell ref="QOY17:QPC17"/>
    <mergeCell ref="QMV17:QMZ17"/>
    <mergeCell ref="QNA17:QNE17"/>
    <mergeCell ref="QNF17:QNJ17"/>
    <mergeCell ref="QNK17:QNO17"/>
    <mergeCell ref="QNP17:QNT17"/>
    <mergeCell ref="QNU17:QNY17"/>
    <mergeCell ref="QLR17:QLV17"/>
    <mergeCell ref="QLW17:QMA17"/>
    <mergeCell ref="QMB17:QMF17"/>
    <mergeCell ref="QMG17:QMK17"/>
    <mergeCell ref="QML17:QMP17"/>
    <mergeCell ref="QMQ17:QMU17"/>
    <mergeCell ref="QKN17:QKR17"/>
    <mergeCell ref="QKS17:QKW17"/>
    <mergeCell ref="QKX17:QLB17"/>
    <mergeCell ref="QLC17:QLG17"/>
    <mergeCell ref="QLH17:QLL17"/>
    <mergeCell ref="QLM17:QLQ17"/>
    <mergeCell ref="QJJ17:QJN17"/>
    <mergeCell ref="QJO17:QJS17"/>
    <mergeCell ref="QJT17:QJX17"/>
    <mergeCell ref="QJY17:QKC17"/>
    <mergeCell ref="QKD17:QKH17"/>
    <mergeCell ref="QKI17:QKM17"/>
    <mergeCell ref="QWB17:QWF17"/>
    <mergeCell ref="QWG17:QWK17"/>
    <mergeCell ref="QWL17:QWP17"/>
    <mergeCell ref="QWQ17:QWU17"/>
    <mergeCell ref="QWV17:QWZ17"/>
    <mergeCell ref="QXA17:QXE17"/>
    <mergeCell ref="QUX17:QVB17"/>
    <mergeCell ref="QVC17:QVG17"/>
    <mergeCell ref="QVH17:QVL17"/>
    <mergeCell ref="QVM17:QVQ17"/>
    <mergeCell ref="QVR17:QVV17"/>
    <mergeCell ref="QVW17:QWA17"/>
    <mergeCell ref="QTT17:QTX17"/>
    <mergeCell ref="QTY17:QUC17"/>
    <mergeCell ref="QUD17:QUH17"/>
    <mergeCell ref="QUI17:QUM17"/>
    <mergeCell ref="QUN17:QUR17"/>
    <mergeCell ref="QUS17:QUW17"/>
    <mergeCell ref="QSP17:QST17"/>
    <mergeCell ref="QSU17:QSY17"/>
    <mergeCell ref="QSZ17:QTD17"/>
    <mergeCell ref="QTE17:QTI17"/>
    <mergeCell ref="QTJ17:QTN17"/>
    <mergeCell ref="QTO17:QTS17"/>
    <mergeCell ref="QRL17:QRP17"/>
    <mergeCell ref="QRQ17:QRU17"/>
    <mergeCell ref="QRV17:QRZ17"/>
    <mergeCell ref="QSA17:QSE17"/>
    <mergeCell ref="QSF17:QSJ17"/>
    <mergeCell ref="QSK17:QSO17"/>
    <mergeCell ref="QQH17:QQL17"/>
    <mergeCell ref="QQM17:QQQ17"/>
    <mergeCell ref="QQR17:QQV17"/>
    <mergeCell ref="QQW17:QRA17"/>
    <mergeCell ref="QRB17:QRF17"/>
    <mergeCell ref="QRG17:QRK17"/>
    <mergeCell ref="RCZ17:RDD17"/>
    <mergeCell ref="RDE17:RDI17"/>
    <mergeCell ref="RDJ17:RDN17"/>
    <mergeCell ref="RDO17:RDS17"/>
    <mergeCell ref="RDT17:RDX17"/>
    <mergeCell ref="RDY17:REC17"/>
    <mergeCell ref="RBV17:RBZ17"/>
    <mergeCell ref="RCA17:RCE17"/>
    <mergeCell ref="RCF17:RCJ17"/>
    <mergeCell ref="RCK17:RCO17"/>
    <mergeCell ref="RCP17:RCT17"/>
    <mergeCell ref="RCU17:RCY17"/>
    <mergeCell ref="RAR17:RAV17"/>
    <mergeCell ref="RAW17:RBA17"/>
    <mergeCell ref="RBB17:RBF17"/>
    <mergeCell ref="RBG17:RBK17"/>
    <mergeCell ref="RBL17:RBP17"/>
    <mergeCell ref="RBQ17:RBU17"/>
    <mergeCell ref="QZN17:QZR17"/>
    <mergeCell ref="QZS17:QZW17"/>
    <mergeCell ref="QZX17:RAB17"/>
    <mergeCell ref="RAC17:RAG17"/>
    <mergeCell ref="RAH17:RAL17"/>
    <mergeCell ref="RAM17:RAQ17"/>
    <mergeCell ref="QYJ17:QYN17"/>
    <mergeCell ref="QYO17:QYS17"/>
    <mergeCell ref="QYT17:QYX17"/>
    <mergeCell ref="QYY17:QZC17"/>
    <mergeCell ref="QZD17:QZH17"/>
    <mergeCell ref="QZI17:QZM17"/>
    <mergeCell ref="QXF17:QXJ17"/>
    <mergeCell ref="QXK17:QXO17"/>
    <mergeCell ref="QXP17:QXT17"/>
    <mergeCell ref="QXU17:QXY17"/>
    <mergeCell ref="QXZ17:QYD17"/>
    <mergeCell ref="QYE17:QYI17"/>
    <mergeCell ref="RJX17:RKB17"/>
    <mergeCell ref="RKC17:RKG17"/>
    <mergeCell ref="RKH17:RKL17"/>
    <mergeCell ref="RKM17:RKQ17"/>
    <mergeCell ref="RKR17:RKV17"/>
    <mergeCell ref="RKW17:RLA17"/>
    <mergeCell ref="RIT17:RIX17"/>
    <mergeCell ref="RIY17:RJC17"/>
    <mergeCell ref="RJD17:RJH17"/>
    <mergeCell ref="RJI17:RJM17"/>
    <mergeCell ref="RJN17:RJR17"/>
    <mergeCell ref="RJS17:RJW17"/>
    <mergeCell ref="RHP17:RHT17"/>
    <mergeCell ref="RHU17:RHY17"/>
    <mergeCell ref="RHZ17:RID17"/>
    <mergeCell ref="RIE17:RII17"/>
    <mergeCell ref="RIJ17:RIN17"/>
    <mergeCell ref="RIO17:RIS17"/>
    <mergeCell ref="RGL17:RGP17"/>
    <mergeCell ref="RGQ17:RGU17"/>
    <mergeCell ref="RGV17:RGZ17"/>
    <mergeCell ref="RHA17:RHE17"/>
    <mergeCell ref="RHF17:RHJ17"/>
    <mergeCell ref="RHK17:RHO17"/>
    <mergeCell ref="RFH17:RFL17"/>
    <mergeCell ref="RFM17:RFQ17"/>
    <mergeCell ref="RFR17:RFV17"/>
    <mergeCell ref="RFW17:RGA17"/>
    <mergeCell ref="RGB17:RGF17"/>
    <mergeCell ref="RGG17:RGK17"/>
    <mergeCell ref="RED17:REH17"/>
    <mergeCell ref="REI17:REM17"/>
    <mergeCell ref="REN17:RER17"/>
    <mergeCell ref="RES17:REW17"/>
    <mergeCell ref="REX17:RFB17"/>
    <mergeCell ref="RFC17:RFG17"/>
    <mergeCell ref="RQV17:RQZ17"/>
    <mergeCell ref="RRA17:RRE17"/>
    <mergeCell ref="RRF17:RRJ17"/>
    <mergeCell ref="RRK17:RRO17"/>
    <mergeCell ref="RRP17:RRT17"/>
    <mergeCell ref="RRU17:RRY17"/>
    <mergeCell ref="RPR17:RPV17"/>
    <mergeCell ref="RPW17:RQA17"/>
    <mergeCell ref="RQB17:RQF17"/>
    <mergeCell ref="RQG17:RQK17"/>
    <mergeCell ref="RQL17:RQP17"/>
    <mergeCell ref="RQQ17:RQU17"/>
    <mergeCell ref="RON17:ROR17"/>
    <mergeCell ref="ROS17:ROW17"/>
    <mergeCell ref="ROX17:RPB17"/>
    <mergeCell ref="RPC17:RPG17"/>
    <mergeCell ref="RPH17:RPL17"/>
    <mergeCell ref="RPM17:RPQ17"/>
    <mergeCell ref="RNJ17:RNN17"/>
    <mergeCell ref="RNO17:RNS17"/>
    <mergeCell ref="RNT17:RNX17"/>
    <mergeCell ref="RNY17:ROC17"/>
    <mergeCell ref="ROD17:ROH17"/>
    <mergeCell ref="ROI17:ROM17"/>
    <mergeCell ref="RMF17:RMJ17"/>
    <mergeCell ref="RMK17:RMO17"/>
    <mergeCell ref="RMP17:RMT17"/>
    <mergeCell ref="RMU17:RMY17"/>
    <mergeCell ref="RMZ17:RND17"/>
    <mergeCell ref="RNE17:RNI17"/>
    <mergeCell ref="RLB17:RLF17"/>
    <mergeCell ref="RLG17:RLK17"/>
    <mergeCell ref="RLL17:RLP17"/>
    <mergeCell ref="RLQ17:RLU17"/>
    <mergeCell ref="RLV17:RLZ17"/>
    <mergeCell ref="RMA17:RME17"/>
    <mergeCell ref="RXT17:RXX17"/>
    <mergeCell ref="RXY17:RYC17"/>
    <mergeCell ref="RYD17:RYH17"/>
    <mergeCell ref="RYI17:RYM17"/>
    <mergeCell ref="RYN17:RYR17"/>
    <mergeCell ref="RYS17:RYW17"/>
    <mergeCell ref="RWP17:RWT17"/>
    <mergeCell ref="RWU17:RWY17"/>
    <mergeCell ref="RWZ17:RXD17"/>
    <mergeCell ref="RXE17:RXI17"/>
    <mergeCell ref="RXJ17:RXN17"/>
    <mergeCell ref="RXO17:RXS17"/>
    <mergeCell ref="RVL17:RVP17"/>
    <mergeCell ref="RVQ17:RVU17"/>
    <mergeCell ref="RVV17:RVZ17"/>
    <mergeCell ref="RWA17:RWE17"/>
    <mergeCell ref="RWF17:RWJ17"/>
    <mergeCell ref="RWK17:RWO17"/>
    <mergeCell ref="RUH17:RUL17"/>
    <mergeCell ref="RUM17:RUQ17"/>
    <mergeCell ref="RUR17:RUV17"/>
    <mergeCell ref="RUW17:RVA17"/>
    <mergeCell ref="RVB17:RVF17"/>
    <mergeCell ref="RVG17:RVK17"/>
    <mergeCell ref="RTD17:RTH17"/>
    <mergeCell ref="RTI17:RTM17"/>
    <mergeCell ref="RTN17:RTR17"/>
    <mergeCell ref="RTS17:RTW17"/>
    <mergeCell ref="RTX17:RUB17"/>
    <mergeCell ref="RUC17:RUG17"/>
    <mergeCell ref="RRZ17:RSD17"/>
    <mergeCell ref="RSE17:RSI17"/>
    <mergeCell ref="RSJ17:RSN17"/>
    <mergeCell ref="RSO17:RSS17"/>
    <mergeCell ref="RST17:RSX17"/>
    <mergeCell ref="RSY17:RTC17"/>
    <mergeCell ref="SER17:SEV17"/>
    <mergeCell ref="SEW17:SFA17"/>
    <mergeCell ref="SFB17:SFF17"/>
    <mergeCell ref="SFG17:SFK17"/>
    <mergeCell ref="SFL17:SFP17"/>
    <mergeCell ref="SFQ17:SFU17"/>
    <mergeCell ref="SDN17:SDR17"/>
    <mergeCell ref="SDS17:SDW17"/>
    <mergeCell ref="SDX17:SEB17"/>
    <mergeCell ref="SEC17:SEG17"/>
    <mergeCell ref="SEH17:SEL17"/>
    <mergeCell ref="SEM17:SEQ17"/>
    <mergeCell ref="SCJ17:SCN17"/>
    <mergeCell ref="SCO17:SCS17"/>
    <mergeCell ref="SCT17:SCX17"/>
    <mergeCell ref="SCY17:SDC17"/>
    <mergeCell ref="SDD17:SDH17"/>
    <mergeCell ref="SDI17:SDM17"/>
    <mergeCell ref="SBF17:SBJ17"/>
    <mergeCell ref="SBK17:SBO17"/>
    <mergeCell ref="SBP17:SBT17"/>
    <mergeCell ref="SBU17:SBY17"/>
    <mergeCell ref="SBZ17:SCD17"/>
    <mergeCell ref="SCE17:SCI17"/>
    <mergeCell ref="SAB17:SAF17"/>
    <mergeCell ref="SAG17:SAK17"/>
    <mergeCell ref="SAL17:SAP17"/>
    <mergeCell ref="SAQ17:SAU17"/>
    <mergeCell ref="SAV17:SAZ17"/>
    <mergeCell ref="SBA17:SBE17"/>
    <mergeCell ref="RYX17:RZB17"/>
    <mergeCell ref="RZC17:RZG17"/>
    <mergeCell ref="RZH17:RZL17"/>
    <mergeCell ref="RZM17:RZQ17"/>
    <mergeCell ref="RZR17:RZV17"/>
    <mergeCell ref="RZW17:SAA17"/>
    <mergeCell ref="SLP17:SLT17"/>
    <mergeCell ref="SLU17:SLY17"/>
    <mergeCell ref="SLZ17:SMD17"/>
    <mergeCell ref="SME17:SMI17"/>
    <mergeCell ref="SMJ17:SMN17"/>
    <mergeCell ref="SMO17:SMS17"/>
    <mergeCell ref="SKL17:SKP17"/>
    <mergeCell ref="SKQ17:SKU17"/>
    <mergeCell ref="SKV17:SKZ17"/>
    <mergeCell ref="SLA17:SLE17"/>
    <mergeCell ref="SLF17:SLJ17"/>
    <mergeCell ref="SLK17:SLO17"/>
    <mergeCell ref="SJH17:SJL17"/>
    <mergeCell ref="SJM17:SJQ17"/>
    <mergeCell ref="SJR17:SJV17"/>
    <mergeCell ref="SJW17:SKA17"/>
    <mergeCell ref="SKB17:SKF17"/>
    <mergeCell ref="SKG17:SKK17"/>
    <mergeCell ref="SID17:SIH17"/>
    <mergeCell ref="SII17:SIM17"/>
    <mergeCell ref="SIN17:SIR17"/>
    <mergeCell ref="SIS17:SIW17"/>
    <mergeCell ref="SIX17:SJB17"/>
    <mergeCell ref="SJC17:SJG17"/>
    <mergeCell ref="SGZ17:SHD17"/>
    <mergeCell ref="SHE17:SHI17"/>
    <mergeCell ref="SHJ17:SHN17"/>
    <mergeCell ref="SHO17:SHS17"/>
    <mergeCell ref="SHT17:SHX17"/>
    <mergeCell ref="SHY17:SIC17"/>
    <mergeCell ref="SFV17:SFZ17"/>
    <mergeCell ref="SGA17:SGE17"/>
    <mergeCell ref="SGF17:SGJ17"/>
    <mergeCell ref="SGK17:SGO17"/>
    <mergeCell ref="SGP17:SGT17"/>
    <mergeCell ref="SGU17:SGY17"/>
    <mergeCell ref="SSN17:SSR17"/>
    <mergeCell ref="SSS17:SSW17"/>
    <mergeCell ref="SSX17:STB17"/>
    <mergeCell ref="STC17:STG17"/>
    <mergeCell ref="STH17:STL17"/>
    <mergeCell ref="STM17:STQ17"/>
    <mergeCell ref="SRJ17:SRN17"/>
    <mergeCell ref="SRO17:SRS17"/>
    <mergeCell ref="SRT17:SRX17"/>
    <mergeCell ref="SRY17:SSC17"/>
    <mergeCell ref="SSD17:SSH17"/>
    <mergeCell ref="SSI17:SSM17"/>
    <mergeCell ref="SQF17:SQJ17"/>
    <mergeCell ref="SQK17:SQO17"/>
    <mergeCell ref="SQP17:SQT17"/>
    <mergeCell ref="SQU17:SQY17"/>
    <mergeCell ref="SQZ17:SRD17"/>
    <mergeCell ref="SRE17:SRI17"/>
    <mergeCell ref="SPB17:SPF17"/>
    <mergeCell ref="SPG17:SPK17"/>
    <mergeCell ref="SPL17:SPP17"/>
    <mergeCell ref="SPQ17:SPU17"/>
    <mergeCell ref="SPV17:SPZ17"/>
    <mergeCell ref="SQA17:SQE17"/>
    <mergeCell ref="SNX17:SOB17"/>
    <mergeCell ref="SOC17:SOG17"/>
    <mergeCell ref="SOH17:SOL17"/>
    <mergeCell ref="SOM17:SOQ17"/>
    <mergeCell ref="SOR17:SOV17"/>
    <mergeCell ref="SOW17:SPA17"/>
    <mergeCell ref="SMT17:SMX17"/>
    <mergeCell ref="SMY17:SNC17"/>
    <mergeCell ref="SND17:SNH17"/>
    <mergeCell ref="SNI17:SNM17"/>
    <mergeCell ref="SNN17:SNR17"/>
    <mergeCell ref="SNS17:SNW17"/>
    <mergeCell ref="SZL17:SZP17"/>
    <mergeCell ref="SZQ17:SZU17"/>
    <mergeCell ref="SZV17:SZZ17"/>
    <mergeCell ref="TAA17:TAE17"/>
    <mergeCell ref="TAF17:TAJ17"/>
    <mergeCell ref="TAK17:TAO17"/>
    <mergeCell ref="SYH17:SYL17"/>
    <mergeCell ref="SYM17:SYQ17"/>
    <mergeCell ref="SYR17:SYV17"/>
    <mergeCell ref="SYW17:SZA17"/>
    <mergeCell ref="SZB17:SZF17"/>
    <mergeCell ref="SZG17:SZK17"/>
    <mergeCell ref="SXD17:SXH17"/>
    <mergeCell ref="SXI17:SXM17"/>
    <mergeCell ref="SXN17:SXR17"/>
    <mergeCell ref="SXS17:SXW17"/>
    <mergeCell ref="SXX17:SYB17"/>
    <mergeCell ref="SYC17:SYG17"/>
    <mergeCell ref="SVZ17:SWD17"/>
    <mergeCell ref="SWE17:SWI17"/>
    <mergeCell ref="SWJ17:SWN17"/>
    <mergeCell ref="SWO17:SWS17"/>
    <mergeCell ref="SWT17:SWX17"/>
    <mergeCell ref="SWY17:SXC17"/>
    <mergeCell ref="SUV17:SUZ17"/>
    <mergeCell ref="SVA17:SVE17"/>
    <mergeCell ref="SVF17:SVJ17"/>
    <mergeCell ref="SVK17:SVO17"/>
    <mergeCell ref="SVP17:SVT17"/>
    <mergeCell ref="SVU17:SVY17"/>
    <mergeCell ref="STR17:STV17"/>
    <mergeCell ref="STW17:SUA17"/>
    <mergeCell ref="SUB17:SUF17"/>
    <mergeCell ref="SUG17:SUK17"/>
    <mergeCell ref="SUL17:SUP17"/>
    <mergeCell ref="SUQ17:SUU17"/>
    <mergeCell ref="TGJ17:TGN17"/>
    <mergeCell ref="TGO17:TGS17"/>
    <mergeCell ref="TGT17:TGX17"/>
    <mergeCell ref="TGY17:THC17"/>
    <mergeCell ref="THD17:THH17"/>
    <mergeCell ref="THI17:THM17"/>
    <mergeCell ref="TFF17:TFJ17"/>
    <mergeCell ref="TFK17:TFO17"/>
    <mergeCell ref="TFP17:TFT17"/>
    <mergeCell ref="TFU17:TFY17"/>
    <mergeCell ref="TFZ17:TGD17"/>
    <mergeCell ref="TGE17:TGI17"/>
    <mergeCell ref="TEB17:TEF17"/>
    <mergeCell ref="TEG17:TEK17"/>
    <mergeCell ref="TEL17:TEP17"/>
    <mergeCell ref="TEQ17:TEU17"/>
    <mergeCell ref="TEV17:TEZ17"/>
    <mergeCell ref="TFA17:TFE17"/>
    <mergeCell ref="TCX17:TDB17"/>
    <mergeCell ref="TDC17:TDG17"/>
    <mergeCell ref="TDH17:TDL17"/>
    <mergeCell ref="TDM17:TDQ17"/>
    <mergeCell ref="TDR17:TDV17"/>
    <mergeCell ref="TDW17:TEA17"/>
    <mergeCell ref="TBT17:TBX17"/>
    <mergeCell ref="TBY17:TCC17"/>
    <mergeCell ref="TCD17:TCH17"/>
    <mergeCell ref="TCI17:TCM17"/>
    <mergeCell ref="TCN17:TCR17"/>
    <mergeCell ref="TCS17:TCW17"/>
    <mergeCell ref="TAP17:TAT17"/>
    <mergeCell ref="TAU17:TAY17"/>
    <mergeCell ref="TAZ17:TBD17"/>
    <mergeCell ref="TBE17:TBI17"/>
    <mergeCell ref="TBJ17:TBN17"/>
    <mergeCell ref="TBO17:TBS17"/>
    <mergeCell ref="TNH17:TNL17"/>
    <mergeCell ref="TNM17:TNQ17"/>
    <mergeCell ref="TNR17:TNV17"/>
    <mergeCell ref="TNW17:TOA17"/>
    <mergeCell ref="TOB17:TOF17"/>
    <mergeCell ref="TOG17:TOK17"/>
    <mergeCell ref="TMD17:TMH17"/>
    <mergeCell ref="TMI17:TMM17"/>
    <mergeCell ref="TMN17:TMR17"/>
    <mergeCell ref="TMS17:TMW17"/>
    <mergeCell ref="TMX17:TNB17"/>
    <mergeCell ref="TNC17:TNG17"/>
    <mergeCell ref="TKZ17:TLD17"/>
    <mergeCell ref="TLE17:TLI17"/>
    <mergeCell ref="TLJ17:TLN17"/>
    <mergeCell ref="TLO17:TLS17"/>
    <mergeCell ref="TLT17:TLX17"/>
    <mergeCell ref="TLY17:TMC17"/>
    <mergeCell ref="TJV17:TJZ17"/>
    <mergeCell ref="TKA17:TKE17"/>
    <mergeCell ref="TKF17:TKJ17"/>
    <mergeCell ref="TKK17:TKO17"/>
    <mergeCell ref="TKP17:TKT17"/>
    <mergeCell ref="TKU17:TKY17"/>
    <mergeCell ref="TIR17:TIV17"/>
    <mergeCell ref="TIW17:TJA17"/>
    <mergeCell ref="TJB17:TJF17"/>
    <mergeCell ref="TJG17:TJK17"/>
    <mergeCell ref="TJL17:TJP17"/>
    <mergeCell ref="TJQ17:TJU17"/>
    <mergeCell ref="THN17:THR17"/>
    <mergeCell ref="THS17:THW17"/>
    <mergeCell ref="THX17:TIB17"/>
    <mergeCell ref="TIC17:TIG17"/>
    <mergeCell ref="TIH17:TIL17"/>
    <mergeCell ref="TIM17:TIQ17"/>
    <mergeCell ref="TUF17:TUJ17"/>
    <mergeCell ref="TUK17:TUO17"/>
    <mergeCell ref="TUP17:TUT17"/>
    <mergeCell ref="TUU17:TUY17"/>
    <mergeCell ref="TUZ17:TVD17"/>
    <mergeCell ref="TVE17:TVI17"/>
    <mergeCell ref="TTB17:TTF17"/>
    <mergeCell ref="TTG17:TTK17"/>
    <mergeCell ref="TTL17:TTP17"/>
    <mergeCell ref="TTQ17:TTU17"/>
    <mergeCell ref="TTV17:TTZ17"/>
    <mergeCell ref="TUA17:TUE17"/>
    <mergeCell ref="TRX17:TSB17"/>
    <mergeCell ref="TSC17:TSG17"/>
    <mergeCell ref="TSH17:TSL17"/>
    <mergeCell ref="TSM17:TSQ17"/>
    <mergeCell ref="TSR17:TSV17"/>
    <mergeCell ref="TSW17:TTA17"/>
    <mergeCell ref="TQT17:TQX17"/>
    <mergeCell ref="TQY17:TRC17"/>
    <mergeCell ref="TRD17:TRH17"/>
    <mergeCell ref="TRI17:TRM17"/>
    <mergeCell ref="TRN17:TRR17"/>
    <mergeCell ref="TRS17:TRW17"/>
    <mergeCell ref="TPP17:TPT17"/>
    <mergeCell ref="TPU17:TPY17"/>
    <mergeCell ref="TPZ17:TQD17"/>
    <mergeCell ref="TQE17:TQI17"/>
    <mergeCell ref="TQJ17:TQN17"/>
    <mergeCell ref="TQO17:TQS17"/>
    <mergeCell ref="TOL17:TOP17"/>
    <mergeCell ref="TOQ17:TOU17"/>
    <mergeCell ref="TOV17:TOZ17"/>
    <mergeCell ref="TPA17:TPE17"/>
    <mergeCell ref="TPF17:TPJ17"/>
    <mergeCell ref="TPK17:TPO17"/>
    <mergeCell ref="UBD17:UBH17"/>
    <mergeCell ref="UBI17:UBM17"/>
    <mergeCell ref="UBN17:UBR17"/>
    <mergeCell ref="UBS17:UBW17"/>
    <mergeCell ref="UBX17:UCB17"/>
    <mergeCell ref="UCC17:UCG17"/>
    <mergeCell ref="TZZ17:UAD17"/>
    <mergeCell ref="UAE17:UAI17"/>
    <mergeCell ref="UAJ17:UAN17"/>
    <mergeCell ref="UAO17:UAS17"/>
    <mergeCell ref="UAT17:UAX17"/>
    <mergeCell ref="UAY17:UBC17"/>
    <mergeCell ref="TYV17:TYZ17"/>
    <mergeCell ref="TZA17:TZE17"/>
    <mergeCell ref="TZF17:TZJ17"/>
    <mergeCell ref="TZK17:TZO17"/>
    <mergeCell ref="TZP17:TZT17"/>
    <mergeCell ref="TZU17:TZY17"/>
    <mergeCell ref="TXR17:TXV17"/>
    <mergeCell ref="TXW17:TYA17"/>
    <mergeCell ref="TYB17:TYF17"/>
    <mergeCell ref="TYG17:TYK17"/>
    <mergeCell ref="TYL17:TYP17"/>
    <mergeCell ref="TYQ17:TYU17"/>
    <mergeCell ref="TWN17:TWR17"/>
    <mergeCell ref="TWS17:TWW17"/>
    <mergeCell ref="TWX17:TXB17"/>
    <mergeCell ref="TXC17:TXG17"/>
    <mergeCell ref="TXH17:TXL17"/>
    <mergeCell ref="TXM17:TXQ17"/>
    <mergeCell ref="TVJ17:TVN17"/>
    <mergeCell ref="TVO17:TVS17"/>
    <mergeCell ref="TVT17:TVX17"/>
    <mergeCell ref="TVY17:TWC17"/>
    <mergeCell ref="TWD17:TWH17"/>
    <mergeCell ref="TWI17:TWM17"/>
    <mergeCell ref="UIB17:UIF17"/>
    <mergeCell ref="UIG17:UIK17"/>
    <mergeCell ref="UIL17:UIP17"/>
    <mergeCell ref="UIQ17:UIU17"/>
    <mergeCell ref="UIV17:UIZ17"/>
    <mergeCell ref="UJA17:UJE17"/>
    <mergeCell ref="UGX17:UHB17"/>
    <mergeCell ref="UHC17:UHG17"/>
    <mergeCell ref="UHH17:UHL17"/>
    <mergeCell ref="UHM17:UHQ17"/>
    <mergeCell ref="UHR17:UHV17"/>
    <mergeCell ref="UHW17:UIA17"/>
    <mergeCell ref="UFT17:UFX17"/>
    <mergeCell ref="UFY17:UGC17"/>
    <mergeCell ref="UGD17:UGH17"/>
    <mergeCell ref="UGI17:UGM17"/>
    <mergeCell ref="UGN17:UGR17"/>
    <mergeCell ref="UGS17:UGW17"/>
    <mergeCell ref="UEP17:UET17"/>
    <mergeCell ref="UEU17:UEY17"/>
    <mergeCell ref="UEZ17:UFD17"/>
    <mergeCell ref="UFE17:UFI17"/>
    <mergeCell ref="UFJ17:UFN17"/>
    <mergeCell ref="UFO17:UFS17"/>
    <mergeCell ref="UDL17:UDP17"/>
    <mergeCell ref="UDQ17:UDU17"/>
    <mergeCell ref="UDV17:UDZ17"/>
    <mergeCell ref="UEA17:UEE17"/>
    <mergeCell ref="UEF17:UEJ17"/>
    <mergeCell ref="UEK17:UEO17"/>
    <mergeCell ref="UCH17:UCL17"/>
    <mergeCell ref="UCM17:UCQ17"/>
    <mergeCell ref="UCR17:UCV17"/>
    <mergeCell ref="UCW17:UDA17"/>
    <mergeCell ref="UDB17:UDF17"/>
    <mergeCell ref="UDG17:UDK17"/>
    <mergeCell ref="UOZ17:UPD17"/>
    <mergeCell ref="UPE17:UPI17"/>
    <mergeCell ref="UPJ17:UPN17"/>
    <mergeCell ref="UPO17:UPS17"/>
    <mergeCell ref="UPT17:UPX17"/>
    <mergeCell ref="UPY17:UQC17"/>
    <mergeCell ref="UNV17:UNZ17"/>
    <mergeCell ref="UOA17:UOE17"/>
    <mergeCell ref="UOF17:UOJ17"/>
    <mergeCell ref="UOK17:UOO17"/>
    <mergeCell ref="UOP17:UOT17"/>
    <mergeCell ref="UOU17:UOY17"/>
    <mergeCell ref="UMR17:UMV17"/>
    <mergeCell ref="UMW17:UNA17"/>
    <mergeCell ref="UNB17:UNF17"/>
    <mergeCell ref="UNG17:UNK17"/>
    <mergeCell ref="UNL17:UNP17"/>
    <mergeCell ref="UNQ17:UNU17"/>
    <mergeCell ref="ULN17:ULR17"/>
    <mergeCell ref="ULS17:ULW17"/>
    <mergeCell ref="ULX17:UMB17"/>
    <mergeCell ref="UMC17:UMG17"/>
    <mergeCell ref="UMH17:UML17"/>
    <mergeCell ref="UMM17:UMQ17"/>
    <mergeCell ref="UKJ17:UKN17"/>
    <mergeCell ref="UKO17:UKS17"/>
    <mergeCell ref="UKT17:UKX17"/>
    <mergeCell ref="UKY17:ULC17"/>
    <mergeCell ref="ULD17:ULH17"/>
    <mergeCell ref="ULI17:ULM17"/>
    <mergeCell ref="UJF17:UJJ17"/>
    <mergeCell ref="UJK17:UJO17"/>
    <mergeCell ref="UJP17:UJT17"/>
    <mergeCell ref="UJU17:UJY17"/>
    <mergeCell ref="UJZ17:UKD17"/>
    <mergeCell ref="UKE17:UKI17"/>
    <mergeCell ref="UVX17:UWB17"/>
    <mergeCell ref="UWC17:UWG17"/>
    <mergeCell ref="UWH17:UWL17"/>
    <mergeCell ref="UWM17:UWQ17"/>
    <mergeCell ref="UWR17:UWV17"/>
    <mergeCell ref="UWW17:UXA17"/>
    <mergeCell ref="UUT17:UUX17"/>
    <mergeCell ref="UUY17:UVC17"/>
    <mergeCell ref="UVD17:UVH17"/>
    <mergeCell ref="UVI17:UVM17"/>
    <mergeCell ref="UVN17:UVR17"/>
    <mergeCell ref="UVS17:UVW17"/>
    <mergeCell ref="UTP17:UTT17"/>
    <mergeCell ref="UTU17:UTY17"/>
    <mergeCell ref="UTZ17:UUD17"/>
    <mergeCell ref="UUE17:UUI17"/>
    <mergeCell ref="UUJ17:UUN17"/>
    <mergeCell ref="UUO17:UUS17"/>
    <mergeCell ref="USL17:USP17"/>
    <mergeCell ref="USQ17:USU17"/>
    <mergeCell ref="USV17:USZ17"/>
    <mergeCell ref="UTA17:UTE17"/>
    <mergeCell ref="UTF17:UTJ17"/>
    <mergeCell ref="UTK17:UTO17"/>
    <mergeCell ref="URH17:URL17"/>
    <mergeCell ref="URM17:URQ17"/>
    <mergeCell ref="URR17:URV17"/>
    <mergeCell ref="URW17:USA17"/>
    <mergeCell ref="USB17:USF17"/>
    <mergeCell ref="USG17:USK17"/>
    <mergeCell ref="UQD17:UQH17"/>
    <mergeCell ref="UQI17:UQM17"/>
    <mergeCell ref="UQN17:UQR17"/>
    <mergeCell ref="UQS17:UQW17"/>
    <mergeCell ref="UQX17:URB17"/>
    <mergeCell ref="URC17:URG17"/>
    <mergeCell ref="VCV17:VCZ17"/>
    <mergeCell ref="VDA17:VDE17"/>
    <mergeCell ref="VDF17:VDJ17"/>
    <mergeCell ref="VDK17:VDO17"/>
    <mergeCell ref="VDP17:VDT17"/>
    <mergeCell ref="VDU17:VDY17"/>
    <mergeCell ref="VBR17:VBV17"/>
    <mergeCell ref="VBW17:VCA17"/>
    <mergeCell ref="VCB17:VCF17"/>
    <mergeCell ref="VCG17:VCK17"/>
    <mergeCell ref="VCL17:VCP17"/>
    <mergeCell ref="VCQ17:VCU17"/>
    <mergeCell ref="VAN17:VAR17"/>
    <mergeCell ref="VAS17:VAW17"/>
    <mergeCell ref="VAX17:VBB17"/>
    <mergeCell ref="VBC17:VBG17"/>
    <mergeCell ref="VBH17:VBL17"/>
    <mergeCell ref="VBM17:VBQ17"/>
    <mergeCell ref="UZJ17:UZN17"/>
    <mergeCell ref="UZO17:UZS17"/>
    <mergeCell ref="UZT17:UZX17"/>
    <mergeCell ref="UZY17:VAC17"/>
    <mergeCell ref="VAD17:VAH17"/>
    <mergeCell ref="VAI17:VAM17"/>
    <mergeCell ref="UYF17:UYJ17"/>
    <mergeCell ref="UYK17:UYO17"/>
    <mergeCell ref="UYP17:UYT17"/>
    <mergeCell ref="UYU17:UYY17"/>
    <mergeCell ref="UYZ17:UZD17"/>
    <mergeCell ref="UZE17:UZI17"/>
    <mergeCell ref="UXB17:UXF17"/>
    <mergeCell ref="UXG17:UXK17"/>
    <mergeCell ref="UXL17:UXP17"/>
    <mergeCell ref="UXQ17:UXU17"/>
    <mergeCell ref="UXV17:UXZ17"/>
    <mergeCell ref="UYA17:UYE17"/>
    <mergeCell ref="VJT17:VJX17"/>
    <mergeCell ref="VJY17:VKC17"/>
    <mergeCell ref="VKD17:VKH17"/>
    <mergeCell ref="VKI17:VKM17"/>
    <mergeCell ref="VKN17:VKR17"/>
    <mergeCell ref="VKS17:VKW17"/>
    <mergeCell ref="VIP17:VIT17"/>
    <mergeCell ref="VIU17:VIY17"/>
    <mergeCell ref="VIZ17:VJD17"/>
    <mergeCell ref="VJE17:VJI17"/>
    <mergeCell ref="VJJ17:VJN17"/>
    <mergeCell ref="VJO17:VJS17"/>
    <mergeCell ref="VHL17:VHP17"/>
    <mergeCell ref="VHQ17:VHU17"/>
    <mergeCell ref="VHV17:VHZ17"/>
    <mergeCell ref="VIA17:VIE17"/>
    <mergeCell ref="VIF17:VIJ17"/>
    <mergeCell ref="VIK17:VIO17"/>
    <mergeCell ref="VGH17:VGL17"/>
    <mergeCell ref="VGM17:VGQ17"/>
    <mergeCell ref="VGR17:VGV17"/>
    <mergeCell ref="VGW17:VHA17"/>
    <mergeCell ref="VHB17:VHF17"/>
    <mergeCell ref="VHG17:VHK17"/>
    <mergeCell ref="VFD17:VFH17"/>
    <mergeCell ref="VFI17:VFM17"/>
    <mergeCell ref="VFN17:VFR17"/>
    <mergeCell ref="VFS17:VFW17"/>
    <mergeCell ref="VFX17:VGB17"/>
    <mergeCell ref="VGC17:VGG17"/>
    <mergeCell ref="VDZ17:VED17"/>
    <mergeCell ref="VEE17:VEI17"/>
    <mergeCell ref="VEJ17:VEN17"/>
    <mergeCell ref="VEO17:VES17"/>
    <mergeCell ref="VET17:VEX17"/>
    <mergeCell ref="VEY17:VFC17"/>
    <mergeCell ref="VQR17:VQV17"/>
    <mergeCell ref="VQW17:VRA17"/>
    <mergeCell ref="VRB17:VRF17"/>
    <mergeCell ref="VRG17:VRK17"/>
    <mergeCell ref="VRL17:VRP17"/>
    <mergeCell ref="VRQ17:VRU17"/>
    <mergeCell ref="VPN17:VPR17"/>
    <mergeCell ref="VPS17:VPW17"/>
    <mergeCell ref="VPX17:VQB17"/>
    <mergeCell ref="VQC17:VQG17"/>
    <mergeCell ref="VQH17:VQL17"/>
    <mergeCell ref="VQM17:VQQ17"/>
    <mergeCell ref="VOJ17:VON17"/>
    <mergeCell ref="VOO17:VOS17"/>
    <mergeCell ref="VOT17:VOX17"/>
    <mergeCell ref="VOY17:VPC17"/>
    <mergeCell ref="VPD17:VPH17"/>
    <mergeCell ref="VPI17:VPM17"/>
    <mergeCell ref="VNF17:VNJ17"/>
    <mergeCell ref="VNK17:VNO17"/>
    <mergeCell ref="VNP17:VNT17"/>
    <mergeCell ref="VNU17:VNY17"/>
    <mergeCell ref="VNZ17:VOD17"/>
    <mergeCell ref="VOE17:VOI17"/>
    <mergeCell ref="VMB17:VMF17"/>
    <mergeCell ref="VMG17:VMK17"/>
    <mergeCell ref="VML17:VMP17"/>
    <mergeCell ref="VMQ17:VMU17"/>
    <mergeCell ref="VMV17:VMZ17"/>
    <mergeCell ref="VNA17:VNE17"/>
    <mergeCell ref="VKX17:VLB17"/>
    <mergeCell ref="VLC17:VLG17"/>
    <mergeCell ref="VLH17:VLL17"/>
    <mergeCell ref="VLM17:VLQ17"/>
    <mergeCell ref="VLR17:VLV17"/>
    <mergeCell ref="VLW17:VMA17"/>
    <mergeCell ref="VXP17:VXT17"/>
    <mergeCell ref="VXU17:VXY17"/>
    <mergeCell ref="VXZ17:VYD17"/>
    <mergeCell ref="VYE17:VYI17"/>
    <mergeCell ref="VYJ17:VYN17"/>
    <mergeCell ref="VYO17:VYS17"/>
    <mergeCell ref="VWL17:VWP17"/>
    <mergeCell ref="VWQ17:VWU17"/>
    <mergeCell ref="VWV17:VWZ17"/>
    <mergeCell ref="VXA17:VXE17"/>
    <mergeCell ref="VXF17:VXJ17"/>
    <mergeCell ref="VXK17:VXO17"/>
    <mergeCell ref="VVH17:VVL17"/>
    <mergeCell ref="VVM17:VVQ17"/>
    <mergeCell ref="VVR17:VVV17"/>
    <mergeCell ref="VVW17:VWA17"/>
    <mergeCell ref="VWB17:VWF17"/>
    <mergeCell ref="VWG17:VWK17"/>
    <mergeCell ref="VUD17:VUH17"/>
    <mergeCell ref="VUI17:VUM17"/>
    <mergeCell ref="VUN17:VUR17"/>
    <mergeCell ref="VUS17:VUW17"/>
    <mergeCell ref="VUX17:VVB17"/>
    <mergeCell ref="VVC17:VVG17"/>
    <mergeCell ref="VSZ17:VTD17"/>
    <mergeCell ref="VTE17:VTI17"/>
    <mergeCell ref="VTJ17:VTN17"/>
    <mergeCell ref="VTO17:VTS17"/>
    <mergeCell ref="VTT17:VTX17"/>
    <mergeCell ref="VTY17:VUC17"/>
    <mergeCell ref="VRV17:VRZ17"/>
    <mergeCell ref="VSA17:VSE17"/>
    <mergeCell ref="VSF17:VSJ17"/>
    <mergeCell ref="VSK17:VSO17"/>
    <mergeCell ref="VSP17:VST17"/>
    <mergeCell ref="VSU17:VSY17"/>
    <mergeCell ref="WEN17:WER17"/>
    <mergeCell ref="WES17:WEW17"/>
    <mergeCell ref="WEX17:WFB17"/>
    <mergeCell ref="WFC17:WFG17"/>
    <mergeCell ref="WFH17:WFL17"/>
    <mergeCell ref="WFM17:WFQ17"/>
    <mergeCell ref="WDJ17:WDN17"/>
    <mergeCell ref="WDO17:WDS17"/>
    <mergeCell ref="WDT17:WDX17"/>
    <mergeCell ref="WDY17:WEC17"/>
    <mergeCell ref="WED17:WEH17"/>
    <mergeCell ref="WEI17:WEM17"/>
    <mergeCell ref="WCF17:WCJ17"/>
    <mergeCell ref="WCK17:WCO17"/>
    <mergeCell ref="WCP17:WCT17"/>
    <mergeCell ref="WCU17:WCY17"/>
    <mergeCell ref="WCZ17:WDD17"/>
    <mergeCell ref="WDE17:WDI17"/>
    <mergeCell ref="WBB17:WBF17"/>
    <mergeCell ref="WBG17:WBK17"/>
    <mergeCell ref="WBL17:WBP17"/>
    <mergeCell ref="WBQ17:WBU17"/>
    <mergeCell ref="WBV17:WBZ17"/>
    <mergeCell ref="WCA17:WCE17"/>
    <mergeCell ref="VZX17:WAB17"/>
    <mergeCell ref="WAC17:WAG17"/>
    <mergeCell ref="WAH17:WAL17"/>
    <mergeCell ref="WAM17:WAQ17"/>
    <mergeCell ref="WAR17:WAV17"/>
    <mergeCell ref="WAW17:WBA17"/>
    <mergeCell ref="VYT17:VYX17"/>
    <mergeCell ref="VYY17:VZC17"/>
    <mergeCell ref="VZD17:VZH17"/>
    <mergeCell ref="VZI17:VZM17"/>
    <mergeCell ref="VZN17:VZR17"/>
    <mergeCell ref="VZS17:VZW17"/>
    <mergeCell ref="WGG17:WGK17"/>
    <mergeCell ref="WGL17:WGP17"/>
    <mergeCell ref="WGQ17:WGU17"/>
    <mergeCell ref="WNJ17:WNN17"/>
    <mergeCell ref="WNO17:WNS17"/>
    <mergeCell ref="WLL17:WLP17"/>
    <mergeCell ref="WLQ17:WLU17"/>
    <mergeCell ref="WLV17:WLZ17"/>
    <mergeCell ref="WMA17:WME17"/>
    <mergeCell ref="WMF17:WMJ17"/>
    <mergeCell ref="WMK17:WMO17"/>
    <mergeCell ref="WKH17:WKL17"/>
    <mergeCell ref="WKM17:WKQ17"/>
    <mergeCell ref="WKR17:WKV17"/>
    <mergeCell ref="WKW17:WLA17"/>
    <mergeCell ref="WLB17:WLF17"/>
    <mergeCell ref="WLG17:WLK17"/>
    <mergeCell ref="WJD17:WJH17"/>
    <mergeCell ref="WJI17:WJM17"/>
    <mergeCell ref="WJN17:WJR17"/>
    <mergeCell ref="WJS17:WJW17"/>
    <mergeCell ref="WJX17:WKB17"/>
    <mergeCell ref="WKC17:WKG17"/>
    <mergeCell ref="WNE17:WNI17"/>
    <mergeCell ref="WMZ17:WND17"/>
    <mergeCell ref="WMU17:WMY17"/>
    <mergeCell ref="WMP17:WMT17"/>
    <mergeCell ref="XEM17:XEQ17"/>
    <mergeCell ref="XER17:XEU17"/>
    <mergeCell ref="N18:P18"/>
    <mergeCell ref="XCT17:XCX17"/>
    <mergeCell ref="XCY17:XDC17"/>
    <mergeCell ref="XDD17:XDH17"/>
    <mergeCell ref="XDI17:XDM17"/>
    <mergeCell ref="XDN17:XDR17"/>
    <mergeCell ref="XDS17:XDW17"/>
    <mergeCell ref="XBP17:XBT17"/>
    <mergeCell ref="XBU17:XBY17"/>
    <mergeCell ref="XBZ17:XCD17"/>
    <mergeCell ref="XCE17:XCI17"/>
    <mergeCell ref="XCJ17:XCN17"/>
    <mergeCell ref="XCO17:XCS17"/>
    <mergeCell ref="XAL17:XAP17"/>
    <mergeCell ref="XAQ17:XAU17"/>
    <mergeCell ref="XAV17:XAZ17"/>
    <mergeCell ref="XBA17:XBE17"/>
    <mergeCell ref="XBF17:XBJ17"/>
    <mergeCell ref="XBK17:XBO17"/>
    <mergeCell ref="WZH17:WZL17"/>
    <mergeCell ref="WZM17:WZQ17"/>
    <mergeCell ref="WZR17:WZV17"/>
    <mergeCell ref="WZW17:XAA17"/>
    <mergeCell ref="XAB17:XAF17"/>
    <mergeCell ref="XAG17:XAK17"/>
    <mergeCell ref="WYD17:WYH17"/>
    <mergeCell ref="WYI17:WYM17"/>
    <mergeCell ref="WYN17:WYR17"/>
    <mergeCell ref="WYS17:WYW17"/>
    <mergeCell ref="WYX17:WZB17"/>
    <mergeCell ref="WOX17:WPB17"/>
    <mergeCell ref="WPC17:WPG17"/>
    <mergeCell ref="WPH17:WPL17"/>
    <mergeCell ref="WPM17:WPQ17"/>
    <mergeCell ref="WPR17:WPV17"/>
    <mergeCell ref="WPW17:WQA17"/>
    <mergeCell ref="WZC17:WZG17"/>
    <mergeCell ref="WWZ17:WXD17"/>
    <mergeCell ref="WXE17:WXI17"/>
    <mergeCell ref="WXJ17:WXN17"/>
    <mergeCell ref="WXO17:WXS17"/>
    <mergeCell ref="WXT17:WXX17"/>
    <mergeCell ref="WXY17:WYC17"/>
    <mergeCell ref="WVV17:WVZ17"/>
    <mergeCell ref="WWA17:WWE17"/>
    <mergeCell ref="WWF17:WWJ17"/>
    <mergeCell ref="WWK17:WWO17"/>
    <mergeCell ref="WWP17:WWT17"/>
    <mergeCell ref="WWU17:WWY17"/>
    <mergeCell ref="WUR17:WUV17"/>
    <mergeCell ref="WUW17:WVA17"/>
    <mergeCell ref="WVB17:WVF17"/>
    <mergeCell ref="WVG17:WVK17"/>
    <mergeCell ref="WVL17:WVP17"/>
    <mergeCell ref="WVQ17:WVU17"/>
    <mergeCell ref="WST17:WSX17"/>
    <mergeCell ref="LE18:LI18"/>
    <mergeCell ref="LJ18:LN18"/>
    <mergeCell ref="LO18:LS18"/>
    <mergeCell ref="DC18:DG18"/>
    <mergeCell ref="DH18:DL18"/>
    <mergeCell ref="DM18:DQ18"/>
    <mergeCell ref="DR18:DV18"/>
    <mergeCell ref="DW18:EA18"/>
    <mergeCell ref="EB18:EF18"/>
    <mergeCell ref="BY18:CC18"/>
    <mergeCell ref="CD18:CH18"/>
    <mergeCell ref="CI18:CM18"/>
    <mergeCell ref="CN18:CR18"/>
    <mergeCell ref="CS18:CW18"/>
    <mergeCell ref="CX18:DB18"/>
    <mergeCell ref="GO18:GS18"/>
    <mergeCell ref="GT18:GX18"/>
    <mergeCell ref="GY18:HC18"/>
    <mergeCell ref="HD18:HH18"/>
    <mergeCell ref="HI18:HM18"/>
    <mergeCell ref="HN18:HR18"/>
    <mergeCell ref="FK18:FO18"/>
    <mergeCell ref="FP18:FT18"/>
    <mergeCell ref="FU18:FY18"/>
    <mergeCell ref="FZ18:GD18"/>
    <mergeCell ref="GE18:GI18"/>
    <mergeCell ref="GJ18:GN18"/>
    <mergeCell ref="AU18:AY18"/>
    <mergeCell ref="AZ18:BD18"/>
    <mergeCell ref="BE18:BI18"/>
    <mergeCell ref="BJ18:BN18"/>
    <mergeCell ref="BO18:BS18"/>
    <mergeCell ref="BT18:BX18"/>
    <mergeCell ref="XDX17:XEB17"/>
    <mergeCell ref="XEC17:XEG17"/>
    <mergeCell ref="XEH17:XEL17"/>
    <mergeCell ref="WSY17:WTC17"/>
    <mergeCell ref="WTD17:WTH17"/>
    <mergeCell ref="WTI17:WTM17"/>
    <mergeCell ref="WRF17:WRJ17"/>
    <mergeCell ref="WRK17:WRO17"/>
    <mergeCell ref="WRP17:WRT17"/>
    <mergeCell ref="WRU17:WRY17"/>
    <mergeCell ref="WRZ17:WSD17"/>
    <mergeCell ref="WSE17:WSI17"/>
    <mergeCell ref="WQB17:WQF17"/>
    <mergeCell ref="WQG17:WQK17"/>
    <mergeCell ref="WQL17:WQP17"/>
    <mergeCell ref="WQQ17:WQU17"/>
    <mergeCell ref="WQV17:WQZ17"/>
    <mergeCell ref="WRA17:WRE17"/>
    <mergeCell ref="WTN17:WTR17"/>
    <mergeCell ref="WTS17:WTW17"/>
    <mergeCell ref="WTX17:WUB17"/>
    <mergeCell ref="WUC17:WUG17"/>
    <mergeCell ref="WUH17:WUL17"/>
    <mergeCell ref="WUM17:WUQ17"/>
    <mergeCell ref="WSJ17:WSN17"/>
    <mergeCell ref="WSO17:WSS17"/>
    <mergeCell ref="WNT17:WNX17"/>
    <mergeCell ref="WNY17:WOC17"/>
    <mergeCell ref="KA18:KE18"/>
    <mergeCell ref="KF18:KJ18"/>
    <mergeCell ref="KK18:KO18"/>
    <mergeCell ref="KP18:KT18"/>
    <mergeCell ref="KU18:KY18"/>
    <mergeCell ref="KZ18:LD18"/>
    <mergeCell ref="IW18:JA18"/>
    <mergeCell ref="JB18:JF18"/>
    <mergeCell ref="JG18:JK18"/>
    <mergeCell ref="JL18:JP18"/>
    <mergeCell ref="JQ18:JU18"/>
    <mergeCell ref="JV18:JZ18"/>
    <mergeCell ref="HS18:HW18"/>
    <mergeCell ref="HX18:IB18"/>
    <mergeCell ref="IC18:IG18"/>
    <mergeCell ref="IH18:IL18"/>
    <mergeCell ref="IM18:IQ18"/>
    <mergeCell ref="IR18:IV18"/>
    <mergeCell ref="TB18:TF18"/>
    <mergeCell ref="QY18:RC18"/>
    <mergeCell ref="RD18:RH18"/>
    <mergeCell ref="RI18:RM18"/>
    <mergeCell ref="RN18:RR18"/>
    <mergeCell ref="RS18:RW18"/>
    <mergeCell ref="RX18:SB18"/>
    <mergeCell ref="PU18:PY18"/>
    <mergeCell ref="PZ18:QD18"/>
    <mergeCell ref="QE18:QI18"/>
    <mergeCell ref="QJ18:QN18"/>
    <mergeCell ref="QO18:QS18"/>
    <mergeCell ref="SC18:SG18"/>
    <mergeCell ref="SH18:SL18"/>
    <mergeCell ref="SM18:SQ18"/>
    <mergeCell ref="SR18:SV18"/>
    <mergeCell ref="SW18:TA18"/>
    <mergeCell ref="NM18:NQ18"/>
    <mergeCell ref="NR18:NV18"/>
    <mergeCell ref="NW18:OA18"/>
    <mergeCell ref="OB18:OF18"/>
    <mergeCell ref="OG18:OK18"/>
    <mergeCell ref="OL18:OP18"/>
    <mergeCell ref="MI18:MM18"/>
    <mergeCell ref="MN18:MR18"/>
    <mergeCell ref="MS18:MW18"/>
    <mergeCell ref="MX18:NB18"/>
    <mergeCell ref="NC18:NG18"/>
    <mergeCell ref="NH18:NL18"/>
    <mergeCell ref="LT18:LX18"/>
    <mergeCell ref="LY18:MC18"/>
    <mergeCell ref="MD18:MH18"/>
    <mergeCell ref="QT18:QX18"/>
    <mergeCell ref="OQ18:OU18"/>
    <mergeCell ref="OV18:OZ18"/>
    <mergeCell ref="PA18:PE18"/>
    <mergeCell ref="PF18:PJ18"/>
    <mergeCell ref="PK18:PO18"/>
    <mergeCell ref="PP18:PT18"/>
    <mergeCell ref="ZA18:ZE18"/>
    <mergeCell ref="ZF18:ZJ18"/>
    <mergeCell ref="ZK18:ZO18"/>
    <mergeCell ref="ZP18:ZT18"/>
    <mergeCell ref="ZU18:ZY18"/>
    <mergeCell ref="ZZ18:AAD18"/>
    <mergeCell ref="XW18:YA18"/>
    <mergeCell ref="YB18:YF18"/>
    <mergeCell ref="YG18:YK18"/>
    <mergeCell ref="YL18:YP18"/>
    <mergeCell ref="YQ18:YU18"/>
    <mergeCell ref="YV18:YZ18"/>
    <mergeCell ref="WS18:WW18"/>
    <mergeCell ref="WX18:XB18"/>
    <mergeCell ref="XC18:XG18"/>
    <mergeCell ref="XH18:XL18"/>
    <mergeCell ref="XM18:XQ18"/>
    <mergeCell ref="XR18:XV18"/>
    <mergeCell ref="VO18:VS18"/>
    <mergeCell ref="VT18:VX18"/>
    <mergeCell ref="VY18:WC18"/>
    <mergeCell ref="WD18:WH18"/>
    <mergeCell ref="WI18:WM18"/>
    <mergeCell ref="WN18:WR18"/>
    <mergeCell ref="UK18:UO18"/>
    <mergeCell ref="UP18:UT18"/>
    <mergeCell ref="UU18:UY18"/>
    <mergeCell ref="UZ18:VD18"/>
    <mergeCell ref="VE18:VI18"/>
    <mergeCell ref="VJ18:VN18"/>
    <mergeCell ref="TG18:TK18"/>
    <mergeCell ref="TL18:TP18"/>
    <mergeCell ref="TQ18:TU18"/>
    <mergeCell ref="TV18:TZ18"/>
    <mergeCell ref="UA18:UE18"/>
    <mergeCell ref="UF18:UJ18"/>
    <mergeCell ref="AFY18:AGC18"/>
    <mergeCell ref="AGD18:AGH18"/>
    <mergeCell ref="AGI18:AGM18"/>
    <mergeCell ref="ABI18:ABM18"/>
    <mergeCell ref="ABN18:ABR18"/>
    <mergeCell ref="ABS18:ABW18"/>
    <mergeCell ref="ABX18:ACB18"/>
    <mergeCell ref="ACC18:ACG18"/>
    <mergeCell ref="ACH18:ACL18"/>
    <mergeCell ref="AAE18:AAI18"/>
    <mergeCell ref="AAJ18:AAN18"/>
    <mergeCell ref="AAO18:AAS18"/>
    <mergeCell ref="AAT18:AAX18"/>
    <mergeCell ref="AAY18:ABC18"/>
    <mergeCell ref="ABD18:ABH18"/>
    <mergeCell ref="AEU18:AEY18"/>
    <mergeCell ref="AEZ18:AFD18"/>
    <mergeCell ref="AFE18:AFI18"/>
    <mergeCell ref="AFJ18:AFN18"/>
    <mergeCell ref="AFO18:AFS18"/>
    <mergeCell ref="AFT18:AFX18"/>
    <mergeCell ref="ADQ18:ADU18"/>
    <mergeCell ref="ADV18:ADZ18"/>
    <mergeCell ref="AEA18:AEE18"/>
    <mergeCell ref="AEF18:AEJ18"/>
    <mergeCell ref="AEK18:AEO18"/>
    <mergeCell ref="AEP18:AET18"/>
    <mergeCell ref="ACM18:ACQ18"/>
    <mergeCell ref="ACR18:ACV18"/>
    <mergeCell ref="ACW18:ADA18"/>
    <mergeCell ref="ADB18:ADF18"/>
    <mergeCell ref="ADG18:ADK18"/>
    <mergeCell ref="ADL18:ADP18"/>
    <mergeCell ref="AIG18:AIK18"/>
    <mergeCell ref="AIL18:AIP18"/>
    <mergeCell ref="AIQ18:AIU18"/>
    <mergeCell ref="AIV18:AIZ18"/>
    <mergeCell ref="AJA18:AJE18"/>
    <mergeCell ref="AJF18:AJJ18"/>
    <mergeCell ref="AHC18:AHG18"/>
    <mergeCell ref="AHH18:AHL18"/>
    <mergeCell ref="AHM18:AHQ18"/>
    <mergeCell ref="AHR18:AHV18"/>
    <mergeCell ref="AHW18:AIA18"/>
    <mergeCell ref="AIB18:AIF18"/>
    <mergeCell ref="ANG18:ANK18"/>
    <mergeCell ref="ANL18:ANP18"/>
    <mergeCell ref="ANQ18:ANU18"/>
    <mergeCell ref="AGN18:AGR18"/>
    <mergeCell ref="AGS18:AGW18"/>
    <mergeCell ref="AGX18:AHB18"/>
    <mergeCell ref="ANV18:ANZ18"/>
    <mergeCell ref="ALS18:ALW18"/>
    <mergeCell ref="ALX18:AMB18"/>
    <mergeCell ref="AMC18:AMG18"/>
    <mergeCell ref="AMH18:AML18"/>
    <mergeCell ref="AMM18:AMQ18"/>
    <mergeCell ref="AMR18:AMV18"/>
    <mergeCell ref="AKO18:AKS18"/>
    <mergeCell ref="AKT18:AKX18"/>
    <mergeCell ref="AKY18:ALC18"/>
    <mergeCell ref="ALD18:ALH18"/>
    <mergeCell ref="ALI18:ALM18"/>
    <mergeCell ref="ALN18:ALR18"/>
    <mergeCell ref="AJK18:AJO18"/>
    <mergeCell ref="AJP18:AJT18"/>
    <mergeCell ref="AJU18:AJY18"/>
    <mergeCell ref="AJZ18:AKD18"/>
    <mergeCell ref="AKE18:AKI18"/>
    <mergeCell ref="AKJ18:AKN18"/>
    <mergeCell ref="AMW18:ANA18"/>
    <mergeCell ref="ANB18:ANF18"/>
    <mergeCell ref="ATU18:ATY18"/>
    <mergeCell ref="ATZ18:AUD18"/>
    <mergeCell ref="AUE18:AUI18"/>
    <mergeCell ref="AUJ18:AUN18"/>
    <mergeCell ref="AUO18:AUS18"/>
    <mergeCell ref="AUT18:AUX18"/>
    <mergeCell ref="ASQ18:ASU18"/>
    <mergeCell ref="ASV18:ASZ18"/>
    <mergeCell ref="ATA18:ATE18"/>
    <mergeCell ref="ATF18:ATJ18"/>
    <mergeCell ref="ATK18:ATO18"/>
    <mergeCell ref="ATP18:ATT18"/>
    <mergeCell ref="ARM18:ARQ18"/>
    <mergeCell ref="ARR18:ARV18"/>
    <mergeCell ref="ARW18:ASA18"/>
    <mergeCell ref="ASB18:ASF18"/>
    <mergeCell ref="ASG18:ASK18"/>
    <mergeCell ref="ASL18:ASP18"/>
    <mergeCell ref="AQI18:AQM18"/>
    <mergeCell ref="AQN18:AQR18"/>
    <mergeCell ref="AQS18:AQW18"/>
    <mergeCell ref="AQX18:ARB18"/>
    <mergeCell ref="ARC18:ARG18"/>
    <mergeCell ref="ARH18:ARL18"/>
    <mergeCell ref="APE18:API18"/>
    <mergeCell ref="APJ18:APN18"/>
    <mergeCell ref="APO18:APS18"/>
    <mergeCell ref="APT18:APX18"/>
    <mergeCell ref="APY18:AQC18"/>
    <mergeCell ref="AQD18:AQH18"/>
    <mergeCell ref="AOA18:AOE18"/>
    <mergeCell ref="AOF18:AOJ18"/>
    <mergeCell ref="AOK18:AOO18"/>
    <mergeCell ref="AOP18:AOT18"/>
    <mergeCell ref="AOU18:AOY18"/>
    <mergeCell ref="AOZ18:APD18"/>
    <mergeCell ref="BAS18:BAW18"/>
    <mergeCell ref="BAX18:BBB18"/>
    <mergeCell ref="BBC18:BBG18"/>
    <mergeCell ref="BBH18:BBL18"/>
    <mergeCell ref="BBM18:BBQ18"/>
    <mergeCell ref="BBR18:BBV18"/>
    <mergeCell ref="AZO18:AZS18"/>
    <mergeCell ref="AZT18:AZX18"/>
    <mergeCell ref="AZY18:BAC18"/>
    <mergeCell ref="BAD18:BAH18"/>
    <mergeCell ref="BAI18:BAM18"/>
    <mergeCell ref="BAN18:BAR18"/>
    <mergeCell ref="AYK18:AYO18"/>
    <mergeCell ref="AYP18:AYT18"/>
    <mergeCell ref="AYU18:AYY18"/>
    <mergeCell ref="AYZ18:AZD18"/>
    <mergeCell ref="AZE18:AZI18"/>
    <mergeCell ref="AZJ18:AZN18"/>
    <mergeCell ref="AXG18:AXK18"/>
    <mergeCell ref="AXL18:AXP18"/>
    <mergeCell ref="AXQ18:AXU18"/>
    <mergeCell ref="AXV18:AXZ18"/>
    <mergeCell ref="AYA18:AYE18"/>
    <mergeCell ref="AYF18:AYJ18"/>
    <mergeCell ref="AWC18:AWG18"/>
    <mergeCell ref="AWH18:AWL18"/>
    <mergeCell ref="AWM18:AWQ18"/>
    <mergeCell ref="AWR18:AWV18"/>
    <mergeCell ref="AWW18:AXA18"/>
    <mergeCell ref="AXB18:AXF18"/>
    <mergeCell ref="AUY18:AVC18"/>
    <mergeCell ref="AVD18:AVH18"/>
    <mergeCell ref="AVI18:AVM18"/>
    <mergeCell ref="AVN18:AVR18"/>
    <mergeCell ref="AVS18:AVW18"/>
    <mergeCell ref="AVX18:AWB18"/>
    <mergeCell ref="BHQ18:BHU18"/>
    <mergeCell ref="BHV18:BHZ18"/>
    <mergeCell ref="BIA18:BIE18"/>
    <mergeCell ref="BIF18:BIJ18"/>
    <mergeCell ref="BDA18:BDE18"/>
    <mergeCell ref="BDF18:BDJ18"/>
    <mergeCell ref="BDK18:BDO18"/>
    <mergeCell ref="BDP18:BDT18"/>
    <mergeCell ref="BDU18:BDY18"/>
    <mergeCell ref="BDZ18:BED18"/>
    <mergeCell ref="BBW18:BCA18"/>
    <mergeCell ref="BCB18:BCF18"/>
    <mergeCell ref="BCG18:BCK18"/>
    <mergeCell ref="BCL18:BCP18"/>
    <mergeCell ref="BCQ18:BCU18"/>
    <mergeCell ref="BCV18:BCZ18"/>
    <mergeCell ref="BIK18:BIO18"/>
    <mergeCell ref="BIP18:BIT18"/>
    <mergeCell ref="BGM18:BGQ18"/>
    <mergeCell ref="BGR18:BGV18"/>
    <mergeCell ref="BGW18:BHA18"/>
    <mergeCell ref="BHB18:BHF18"/>
    <mergeCell ref="BHG18:BHK18"/>
    <mergeCell ref="BHL18:BHP18"/>
    <mergeCell ref="BFI18:BFM18"/>
    <mergeCell ref="BFN18:BFR18"/>
    <mergeCell ref="BFS18:BFW18"/>
    <mergeCell ref="BFX18:BGB18"/>
    <mergeCell ref="BGC18:BGG18"/>
    <mergeCell ref="BGH18:BGL18"/>
    <mergeCell ref="BEE18:BEI18"/>
    <mergeCell ref="BEJ18:BEN18"/>
    <mergeCell ref="BEO18:BES18"/>
    <mergeCell ref="BET18:BEX18"/>
    <mergeCell ref="BEY18:BFC18"/>
    <mergeCell ref="BFD18:BFH18"/>
    <mergeCell ref="BOO18:BOS18"/>
    <mergeCell ref="BOT18:BOX18"/>
    <mergeCell ref="BOY18:BPC18"/>
    <mergeCell ref="BPD18:BPH18"/>
    <mergeCell ref="BPI18:BPM18"/>
    <mergeCell ref="BPN18:BPR18"/>
    <mergeCell ref="BNK18:BNO18"/>
    <mergeCell ref="BNP18:BNT18"/>
    <mergeCell ref="BNU18:BNY18"/>
    <mergeCell ref="BNZ18:BOD18"/>
    <mergeCell ref="BOE18:BOI18"/>
    <mergeCell ref="BOJ18:BON18"/>
    <mergeCell ref="BMG18:BMK18"/>
    <mergeCell ref="BML18:BMP18"/>
    <mergeCell ref="BMQ18:BMU18"/>
    <mergeCell ref="BMV18:BMZ18"/>
    <mergeCell ref="BNA18:BNE18"/>
    <mergeCell ref="BNF18:BNJ18"/>
    <mergeCell ref="BLC18:BLG18"/>
    <mergeCell ref="BLH18:BLL18"/>
    <mergeCell ref="BLM18:BLQ18"/>
    <mergeCell ref="BLR18:BLV18"/>
    <mergeCell ref="BLW18:BMA18"/>
    <mergeCell ref="BMB18:BMF18"/>
    <mergeCell ref="BJY18:BKC18"/>
    <mergeCell ref="BKD18:BKH18"/>
    <mergeCell ref="BKI18:BKM18"/>
    <mergeCell ref="BKN18:BKR18"/>
    <mergeCell ref="BKS18:BKW18"/>
    <mergeCell ref="BKX18:BLB18"/>
    <mergeCell ref="BIU18:BIY18"/>
    <mergeCell ref="BIZ18:BJD18"/>
    <mergeCell ref="BJE18:BJI18"/>
    <mergeCell ref="BJJ18:BJN18"/>
    <mergeCell ref="BJO18:BJS18"/>
    <mergeCell ref="BJT18:BJX18"/>
    <mergeCell ref="BVM18:BVQ18"/>
    <mergeCell ref="BVR18:BVV18"/>
    <mergeCell ref="BVW18:BWA18"/>
    <mergeCell ref="BWB18:BWF18"/>
    <mergeCell ref="BWG18:BWK18"/>
    <mergeCell ref="BWL18:BWP18"/>
    <mergeCell ref="BUI18:BUM18"/>
    <mergeCell ref="BUN18:BUR18"/>
    <mergeCell ref="BUS18:BUW18"/>
    <mergeCell ref="BUX18:BVB18"/>
    <mergeCell ref="BVC18:BVG18"/>
    <mergeCell ref="BVH18:BVL18"/>
    <mergeCell ref="BTE18:BTI18"/>
    <mergeCell ref="BTJ18:BTN18"/>
    <mergeCell ref="BTO18:BTS18"/>
    <mergeCell ref="BTT18:BTX18"/>
    <mergeCell ref="BTY18:BUC18"/>
    <mergeCell ref="BUD18:BUH18"/>
    <mergeCell ref="BSA18:BSE18"/>
    <mergeCell ref="BSF18:BSJ18"/>
    <mergeCell ref="BSK18:BSO18"/>
    <mergeCell ref="BSP18:BST18"/>
    <mergeCell ref="BSU18:BSY18"/>
    <mergeCell ref="BSZ18:BTD18"/>
    <mergeCell ref="BQW18:BRA18"/>
    <mergeCell ref="BRB18:BRF18"/>
    <mergeCell ref="BRG18:BRK18"/>
    <mergeCell ref="BRL18:BRP18"/>
    <mergeCell ref="BRQ18:BRU18"/>
    <mergeCell ref="BRV18:BRZ18"/>
    <mergeCell ref="BPS18:BPW18"/>
    <mergeCell ref="BPX18:BQB18"/>
    <mergeCell ref="BQC18:BQG18"/>
    <mergeCell ref="BQH18:BQL18"/>
    <mergeCell ref="BQM18:BQQ18"/>
    <mergeCell ref="BQR18:BQV18"/>
    <mergeCell ref="CCK18:CCO18"/>
    <mergeCell ref="CCP18:CCT18"/>
    <mergeCell ref="CCU18:CCY18"/>
    <mergeCell ref="CCZ18:CDD18"/>
    <mergeCell ref="CDE18:CDI18"/>
    <mergeCell ref="CDJ18:CDN18"/>
    <mergeCell ref="CBG18:CBK18"/>
    <mergeCell ref="CBL18:CBP18"/>
    <mergeCell ref="CBQ18:CBU18"/>
    <mergeCell ref="CBV18:CBZ18"/>
    <mergeCell ref="CCA18:CCE18"/>
    <mergeCell ref="CCF18:CCJ18"/>
    <mergeCell ref="CAC18:CAG18"/>
    <mergeCell ref="CAH18:CAL18"/>
    <mergeCell ref="CAM18:CAQ18"/>
    <mergeCell ref="CAR18:CAV18"/>
    <mergeCell ref="CAW18:CBA18"/>
    <mergeCell ref="CBB18:CBF18"/>
    <mergeCell ref="BYY18:BZC18"/>
    <mergeCell ref="BZD18:BZH18"/>
    <mergeCell ref="BZI18:BZM18"/>
    <mergeCell ref="BZN18:BZR18"/>
    <mergeCell ref="BZS18:BZW18"/>
    <mergeCell ref="BZX18:CAB18"/>
    <mergeCell ref="BXU18:BXY18"/>
    <mergeCell ref="BXZ18:BYD18"/>
    <mergeCell ref="BYE18:BYI18"/>
    <mergeCell ref="BYJ18:BYN18"/>
    <mergeCell ref="BYO18:BYS18"/>
    <mergeCell ref="BYT18:BYX18"/>
    <mergeCell ref="BWQ18:BWU18"/>
    <mergeCell ref="BWV18:BWZ18"/>
    <mergeCell ref="BXA18:BXE18"/>
    <mergeCell ref="BXF18:BXJ18"/>
    <mergeCell ref="BXK18:BXO18"/>
    <mergeCell ref="BXP18:BXT18"/>
    <mergeCell ref="CJI18:CJM18"/>
    <mergeCell ref="CJN18:CJR18"/>
    <mergeCell ref="CJS18:CJW18"/>
    <mergeCell ref="CJX18:CKB18"/>
    <mergeCell ref="CKC18:CKG18"/>
    <mergeCell ref="CKH18:CKL18"/>
    <mergeCell ref="CIE18:CII18"/>
    <mergeCell ref="CIJ18:CIN18"/>
    <mergeCell ref="CIO18:CIS18"/>
    <mergeCell ref="CIT18:CIX18"/>
    <mergeCell ref="CIY18:CJC18"/>
    <mergeCell ref="CJD18:CJH18"/>
    <mergeCell ref="CHA18:CHE18"/>
    <mergeCell ref="CHF18:CHJ18"/>
    <mergeCell ref="CHK18:CHO18"/>
    <mergeCell ref="CHP18:CHT18"/>
    <mergeCell ref="CHU18:CHY18"/>
    <mergeCell ref="CHZ18:CID18"/>
    <mergeCell ref="CFW18:CGA18"/>
    <mergeCell ref="CGB18:CGF18"/>
    <mergeCell ref="CGG18:CGK18"/>
    <mergeCell ref="CGL18:CGP18"/>
    <mergeCell ref="CGQ18:CGU18"/>
    <mergeCell ref="CGV18:CGZ18"/>
    <mergeCell ref="CES18:CEW18"/>
    <mergeCell ref="CEX18:CFB18"/>
    <mergeCell ref="CFC18:CFG18"/>
    <mergeCell ref="CFH18:CFL18"/>
    <mergeCell ref="CFM18:CFQ18"/>
    <mergeCell ref="CFR18:CFV18"/>
    <mergeCell ref="CDO18:CDS18"/>
    <mergeCell ref="CDT18:CDX18"/>
    <mergeCell ref="CDY18:CEC18"/>
    <mergeCell ref="CED18:CEH18"/>
    <mergeCell ref="CEI18:CEM18"/>
    <mergeCell ref="CEN18:CER18"/>
    <mergeCell ref="CQG18:CQK18"/>
    <mergeCell ref="CQL18:CQP18"/>
    <mergeCell ref="CQQ18:CQU18"/>
    <mergeCell ref="CQV18:CQZ18"/>
    <mergeCell ref="CRA18:CRE18"/>
    <mergeCell ref="CRF18:CRJ18"/>
    <mergeCell ref="CPC18:CPG18"/>
    <mergeCell ref="CPH18:CPL18"/>
    <mergeCell ref="CPM18:CPQ18"/>
    <mergeCell ref="CPR18:CPV18"/>
    <mergeCell ref="CPW18:CQA18"/>
    <mergeCell ref="CQB18:CQF18"/>
    <mergeCell ref="CNY18:COC18"/>
    <mergeCell ref="COD18:COH18"/>
    <mergeCell ref="COI18:COM18"/>
    <mergeCell ref="CON18:COR18"/>
    <mergeCell ref="COS18:COW18"/>
    <mergeCell ref="COX18:CPB18"/>
    <mergeCell ref="CMU18:CMY18"/>
    <mergeCell ref="CMZ18:CND18"/>
    <mergeCell ref="CNE18:CNI18"/>
    <mergeCell ref="CNJ18:CNN18"/>
    <mergeCell ref="CNO18:CNS18"/>
    <mergeCell ref="CNT18:CNX18"/>
    <mergeCell ref="CLQ18:CLU18"/>
    <mergeCell ref="CLV18:CLZ18"/>
    <mergeCell ref="CMA18:CME18"/>
    <mergeCell ref="CMF18:CMJ18"/>
    <mergeCell ref="CMK18:CMO18"/>
    <mergeCell ref="CMP18:CMT18"/>
    <mergeCell ref="CKM18:CKQ18"/>
    <mergeCell ref="CKR18:CKV18"/>
    <mergeCell ref="CKW18:CLA18"/>
    <mergeCell ref="CLB18:CLF18"/>
    <mergeCell ref="CLG18:CLK18"/>
    <mergeCell ref="CLL18:CLP18"/>
    <mergeCell ref="CXE18:CXI18"/>
    <mergeCell ref="CXJ18:CXN18"/>
    <mergeCell ref="CXO18:CXS18"/>
    <mergeCell ref="CXT18:CXX18"/>
    <mergeCell ref="CXY18:CYC18"/>
    <mergeCell ref="CYD18:CYH18"/>
    <mergeCell ref="CWA18:CWE18"/>
    <mergeCell ref="CWF18:CWJ18"/>
    <mergeCell ref="CWK18:CWO18"/>
    <mergeCell ref="CWP18:CWT18"/>
    <mergeCell ref="CWU18:CWY18"/>
    <mergeCell ref="CWZ18:CXD18"/>
    <mergeCell ref="CUW18:CVA18"/>
    <mergeCell ref="CVB18:CVF18"/>
    <mergeCell ref="CVG18:CVK18"/>
    <mergeCell ref="CVL18:CVP18"/>
    <mergeCell ref="CVQ18:CVU18"/>
    <mergeCell ref="CVV18:CVZ18"/>
    <mergeCell ref="CTS18:CTW18"/>
    <mergeCell ref="CTX18:CUB18"/>
    <mergeCell ref="CUC18:CUG18"/>
    <mergeCell ref="CUH18:CUL18"/>
    <mergeCell ref="CUM18:CUQ18"/>
    <mergeCell ref="CUR18:CUV18"/>
    <mergeCell ref="CSO18:CSS18"/>
    <mergeCell ref="CST18:CSX18"/>
    <mergeCell ref="CSY18:CTC18"/>
    <mergeCell ref="CTD18:CTH18"/>
    <mergeCell ref="CTI18:CTM18"/>
    <mergeCell ref="CTN18:CTR18"/>
    <mergeCell ref="CRK18:CRO18"/>
    <mergeCell ref="CRP18:CRT18"/>
    <mergeCell ref="CRU18:CRY18"/>
    <mergeCell ref="CRZ18:CSD18"/>
    <mergeCell ref="CSE18:CSI18"/>
    <mergeCell ref="CSJ18:CSN18"/>
    <mergeCell ref="DEC18:DEG18"/>
    <mergeCell ref="DEH18:DEL18"/>
    <mergeCell ref="DEM18:DEQ18"/>
    <mergeCell ref="DER18:DEV18"/>
    <mergeCell ref="DEW18:DFA18"/>
    <mergeCell ref="DFB18:DFF18"/>
    <mergeCell ref="DCY18:DDC18"/>
    <mergeCell ref="DDD18:DDH18"/>
    <mergeCell ref="DDI18:DDM18"/>
    <mergeCell ref="DDN18:DDR18"/>
    <mergeCell ref="DDS18:DDW18"/>
    <mergeCell ref="DDX18:DEB18"/>
    <mergeCell ref="DBU18:DBY18"/>
    <mergeCell ref="DBZ18:DCD18"/>
    <mergeCell ref="DCE18:DCI18"/>
    <mergeCell ref="DCJ18:DCN18"/>
    <mergeCell ref="DCO18:DCS18"/>
    <mergeCell ref="DCT18:DCX18"/>
    <mergeCell ref="DAQ18:DAU18"/>
    <mergeCell ref="DAV18:DAZ18"/>
    <mergeCell ref="DBA18:DBE18"/>
    <mergeCell ref="DBF18:DBJ18"/>
    <mergeCell ref="DBK18:DBO18"/>
    <mergeCell ref="DBP18:DBT18"/>
    <mergeCell ref="CZM18:CZQ18"/>
    <mergeCell ref="CZR18:CZV18"/>
    <mergeCell ref="CZW18:DAA18"/>
    <mergeCell ref="DAB18:DAF18"/>
    <mergeCell ref="DAG18:DAK18"/>
    <mergeCell ref="DAL18:DAP18"/>
    <mergeCell ref="CYI18:CYM18"/>
    <mergeCell ref="CYN18:CYR18"/>
    <mergeCell ref="CYS18:CYW18"/>
    <mergeCell ref="CYX18:CZB18"/>
    <mergeCell ref="CZC18:CZG18"/>
    <mergeCell ref="CZH18:CZL18"/>
    <mergeCell ref="DLA18:DLE18"/>
    <mergeCell ref="DLF18:DLJ18"/>
    <mergeCell ref="DLK18:DLO18"/>
    <mergeCell ref="DLP18:DLT18"/>
    <mergeCell ref="DLU18:DLY18"/>
    <mergeCell ref="DLZ18:DMD18"/>
    <mergeCell ref="DJW18:DKA18"/>
    <mergeCell ref="DKB18:DKF18"/>
    <mergeCell ref="DKG18:DKK18"/>
    <mergeCell ref="DKL18:DKP18"/>
    <mergeCell ref="DKQ18:DKU18"/>
    <mergeCell ref="DKV18:DKZ18"/>
    <mergeCell ref="DIS18:DIW18"/>
    <mergeCell ref="DIX18:DJB18"/>
    <mergeCell ref="DJC18:DJG18"/>
    <mergeCell ref="DJH18:DJL18"/>
    <mergeCell ref="DJM18:DJQ18"/>
    <mergeCell ref="DJR18:DJV18"/>
    <mergeCell ref="DHO18:DHS18"/>
    <mergeCell ref="DHT18:DHX18"/>
    <mergeCell ref="DHY18:DIC18"/>
    <mergeCell ref="DID18:DIH18"/>
    <mergeCell ref="DII18:DIM18"/>
    <mergeCell ref="DIN18:DIR18"/>
    <mergeCell ref="DGK18:DGO18"/>
    <mergeCell ref="DGP18:DGT18"/>
    <mergeCell ref="DGU18:DGY18"/>
    <mergeCell ref="DGZ18:DHD18"/>
    <mergeCell ref="DHE18:DHI18"/>
    <mergeCell ref="DHJ18:DHN18"/>
    <mergeCell ref="DFG18:DFK18"/>
    <mergeCell ref="DFL18:DFP18"/>
    <mergeCell ref="DFQ18:DFU18"/>
    <mergeCell ref="DFV18:DFZ18"/>
    <mergeCell ref="DGA18:DGE18"/>
    <mergeCell ref="DGF18:DGJ18"/>
    <mergeCell ref="DRY18:DSC18"/>
    <mergeCell ref="DSD18:DSH18"/>
    <mergeCell ref="DSI18:DSM18"/>
    <mergeCell ref="DSN18:DSR18"/>
    <mergeCell ref="DSS18:DSW18"/>
    <mergeCell ref="DSX18:DTB18"/>
    <mergeCell ref="DQU18:DQY18"/>
    <mergeCell ref="DQZ18:DRD18"/>
    <mergeCell ref="DRE18:DRI18"/>
    <mergeCell ref="DRJ18:DRN18"/>
    <mergeCell ref="DRO18:DRS18"/>
    <mergeCell ref="DRT18:DRX18"/>
    <mergeCell ref="DPQ18:DPU18"/>
    <mergeCell ref="DPV18:DPZ18"/>
    <mergeCell ref="DQA18:DQE18"/>
    <mergeCell ref="DQF18:DQJ18"/>
    <mergeCell ref="DQK18:DQO18"/>
    <mergeCell ref="DQP18:DQT18"/>
    <mergeCell ref="DOM18:DOQ18"/>
    <mergeCell ref="DOR18:DOV18"/>
    <mergeCell ref="DOW18:DPA18"/>
    <mergeCell ref="DPB18:DPF18"/>
    <mergeCell ref="DPG18:DPK18"/>
    <mergeCell ref="DPL18:DPP18"/>
    <mergeCell ref="DNI18:DNM18"/>
    <mergeCell ref="DNN18:DNR18"/>
    <mergeCell ref="DNS18:DNW18"/>
    <mergeCell ref="DNX18:DOB18"/>
    <mergeCell ref="DOC18:DOG18"/>
    <mergeCell ref="DOH18:DOL18"/>
    <mergeCell ref="DME18:DMI18"/>
    <mergeCell ref="DMJ18:DMN18"/>
    <mergeCell ref="DMO18:DMS18"/>
    <mergeCell ref="DMT18:DMX18"/>
    <mergeCell ref="DMY18:DNC18"/>
    <mergeCell ref="DND18:DNH18"/>
    <mergeCell ref="DYW18:DZA18"/>
    <mergeCell ref="DZB18:DZF18"/>
    <mergeCell ref="DZG18:DZK18"/>
    <mergeCell ref="DZL18:DZP18"/>
    <mergeCell ref="DZQ18:DZU18"/>
    <mergeCell ref="DZV18:DZZ18"/>
    <mergeCell ref="DXS18:DXW18"/>
    <mergeCell ref="DXX18:DYB18"/>
    <mergeCell ref="DYC18:DYG18"/>
    <mergeCell ref="DYH18:DYL18"/>
    <mergeCell ref="DYM18:DYQ18"/>
    <mergeCell ref="DYR18:DYV18"/>
    <mergeCell ref="DWO18:DWS18"/>
    <mergeCell ref="DWT18:DWX18"/>
    <mergeCell ref="DWY18:DXC18"/>
    <mergeCell ref="DXD18:DXH18"/>
    <mergeCell ref="DXI18:DXM18"/>
    <mergeCell ref="DXN18:DXR18"/>
    <mergeCell ref="DVK18:DVO18"/>
    <mergeCell ref="DVP18:DVT18"/>
    <mergeCell ref="DVU18:DVY18"/>
    <mergeCell ref="DVZ18:DWD18"/>
    <mergeCell ref="DWE18:DWI18"/>
    <mergeCell ref="DWJ18:DWN18"/>
    <mergeCell ref="DUG18:DUK18"/>
    <mergeCell ref="DUL18:DUP18"/>
    <mergeCell ref="DUQ18:DUU18"/>
    <mergeCell ref="DUV18:DUZ18"/>
    <mergeCell ref="DVA18:DVE18"/>
    <mergeCell ref="DVF18:DVJ18"/>
    <mergeCell ref="DTC18:DTG18"/>
    <mergeCell ref="DTH18:DTL18"/>
    <mergeCell ref="DTM18:DTQ18"/>
    <mergeCell ref="DTR18:DTV18"/>
    <mergeCell ref="DTW18:DUA18"/>
    <mergeCell ref="DUB18:DUF18"/>
    <mergeCell ref="EFU18:EFY18"/>
    <mergeCell ref="EFZ18:EGD18"/>
    <mergeCell ref="EGE18:EGI18"/>
    <mergeCell ref="EGJ18:EGN18"/>
    <mergeCell ref="EGO18:EGS18"/>
    <mergeCell ref="EGT18:EGX18"/>
    <mergeCell ref="EEQ18:EEU18"/>
    <mergeCell ref="EEV18:EEZ18"/>
    <mergeCell ref="EFA18:EFE18"/>
    <mergeCell ref="EFF18:EFJ18"/>
    <mergeCell ref="EFK18:EFO18"/>
    <mergeCell ref="EFP18:EFT18"/>
    <mergeCell ref="EDM18:EDQ18"/>
    <mergeCell ref="EDR18:EDV18"/>
    <mergeCell ref="EDW18:EEA18"/>
    <mergeCell ref="EEB18:EEF18"/>
    <mergeCell ref="EEG18:EEK18"/>
    <mergeCell ref="EEL18:EEP18"/>
    <mergeCell ref="ECI18:ECM18"/>
    <mergeCell ref="ECN18:ECR18"/>
    <mergeCell ref="ECS18:ECW18"/>
    <mergeCell ref="ECX18:EDB18"/>
    <mergeCell ref="EDC18:EDG18"/>
    <mergeCell ref="EDH18:EDL18"/>
    <mergeCell ref="EBE18:EBI18"/>
    <mergeCell ref="EBJ18:EBN18"/>
    <mergeCell ref="EBO18:EBS18"/>
    <mergeCell ref="EBT18:EBX18"/>
    <mergeCell ref="EBY18:ECC18"/>
    <mergeCell ref="ECD18:ECH18"/>
    <mergeCell ref="EAA18:EAE18"/>
    <mergeCell ref="EAF18:EAJ18"/>
    <mergeCell ref="EAK18:EAO18"/>
    <mergeCell ref="EAP18:EAT18"/>
    <mergeCell ref="EAU18:EAY18"/>
    <mergeCell ref="EAZ18:EBD18"/>
    <mergeCell ref="EMS18:EMW18"/>
    <mergeCell ref="EMX18:ENB18"/>
    <mergeCell ref="ENC18:ENG18"/>
    <mergeCell ref="ENH18:ENL18"/>
    <mergeCell ref="ENM18:ENQ18"/>
    <mergeCell ref="ENR18:ENV18"/>
    <mergeCell ref="ELO18:ELS18"/>
    <mergeCell ref="ELT18:ELX18"/>
    <mergeCell ref="ELY18:EMC18"/>
    <mergeCell ref="EMD18:EMH18"/>
    <mergeCell ref="EMI18:EMM18"/>
    <mergeCell ref="EMN18:EMR18"/>
    <mergeCell ref="EKK18:EKO18"/>
    <mergeCell ref="EKP18:EKT18"/>
    <mergeCell ref="EKU18:EKY18"/>
    <mergeCell ref="EKZ18:ELD18"/>
    <mergeCell ref="ELE18:ELI18"/>
    <mergeCell ref="ELJ18:ELN18"/>
    <mergeCell ref="EJG18:EJK18"/>
    <mergeCell ref="EJL18:EJP18"/>
    <mergeCell ref="EJQ18:EJU18"/>
    <mergeCell ref="EJV18:EJZ18"/>
    <mergeCell ref="EKA18:EKE18"/>
    <mergeCell ref="EKF18:EKJ18"/>
    <mergeCell ref="EIC18:EIG18"/>
    <mergeCell ref="EIH18:EIL18"/>
    <mergeCell ref="EIM18:EIQ18"/>
    <mergeCell ref="EIR18:EIV18"/>
    <mergeCell ref="EIW18:EJA18"/>
    <mergeCell ref="EJB18:EJF18"/>
    <mergeCell ref="EGY18:EHC18"/>
    <mergeCell ref="EHD18:EHH18"/>
    <mergeCell ref="EHI18:EHM18"/>
    <mergeCell ref="EHN18:EHR18"/>
    <mergeCell ref="EHS18:EHW18"/>
    <mergeCell ref="EHX18:EIB18"/>
    <mergeCell ref="ETQ18:ETU18"/>
    <mergeCell ref="ETV18:ETZ18"/>
    <mergeCell ref="EUA18:EUE18"/>
    <mergeCell ref="EUF18:EUJ18"/>
    <mergeCell ref="EUK18:EUO18"/>
    <mergeCell ref="EUP18:EUT18"/>
    <mergeCell ref="ESM18:ESQ18"/>
    <mergeCell ref="ESR18:ESV18"/>
    <mergeCell ref="ESW18:ETA18"/>
    <mergeCell ref="ETB18:ETF18"/>
    <mergeCell ref="ETG18:ETK18"/>
    <mergeCell ref="ETL18:ETP18"/>
    <mergeCell ref="ERI18:ERM18"/>
    <mergeCell ref="ERN18:ERR18"/>
    <mergeCell ref="ERS18:ERW18"/>
    <mergeCell ref="ERX18:ESB18"/>
    <mergeCell ref="ESC18:ESG18"/>
    <mergeCell ref="ESH18:ESL18"/>
    <mergeCell ref="EQE18:EQI18"/>
    <mergeCell ref="EQJ18:EQN18"/>
    <mergeCell ref="EQO18:EQS18"/>
    <mergeCell ref="EQT18:EQX18"/>
    <mergeCell ref="EQY18:ERC18"/>
    <mergeCell ref="ERD18:ERH18"/>
    <mergeCell ref="EPA18:EPE18"/>
    <mergeCell ref="EPF18:EPJ18"/>
    <mergeCell ref="EPK18:EPO18"/>
    <mergeCell ref="EPP18:EPT18"/>
    <mergeCell ref="EPU18:EPY18"/>
    <mergeCell ref="EPZ18:EQD18"/>
    <mergeCell ref="ENW18:EOA18"/>
    <mergeCell ref="EOB18:EOF18"/>
    <mergeCell ref="EOG18:EOK18"/>
    <mergeCell ref="EOL18:EOP18"/>
    <mergeCell ref="EOQ18:EOU18"/>
    <mergeCell ref="EOV18:EOZ18"/>
    <mergeCell ref="FAO18:FAS18"/>
    <mergeCell ref="FAT18:FAX18"/>
    <mergeCell ref="FAY18:FBC18"/>
    <mergeCell ref="FBD18:FBH18"/>
    <mergeCell ref="FBI18:FBM18"/>
    <mergeCell ref="FBN18:FBR18"/>
    <mergeCell ref="EZK18:EZO18"/>
    <mergeCell ref="EZP18:EZT18"/>
    <mergeCell ref="EZU18:EZY18"/>
    <mergeCell ref="EZZ18:FAD18"/>
    <mergeCell ref="FAE18:FAI18"/>
    <mergeCell ref="FAJ18:FAN18"/>
    <mergeCell ref="EYG18:EYK18"/>
    <mergeCell ref="EYL18:EYP18"/>
    <mergeCell ref="EYQ18:EYU18"/>
    <mergeCell ref="EYV18:EYZ18"/>
    <mergeCell ref="EZA18:EZE18"/>
    <mergeCell ref="EZF18:EZJ18"/>
    <mergeCell ref="EXC18:EXG18"/>
    <mergeCell ref="EXH18:EXL18"/>
    <mergeCell ref="EXM18:EXQ18"/>
    <mergeCell ref="EXR18:EXV18"/>
    <mergeCell ref="EXW18:EYA18"/>
    <mergeCell ref="EYB18:EYF18"/>
    <mergeCell ref="EVY18:EWC18"/>
    <mergeCell ref="EWD18:EWH18"/>
    <mergeCell ref="EWI18:EWM18"/>
    <mergeCell ref="EWN18:EWR18"/>
    <mergeCell ref="EWS18:EWW18"/>
    <mergeCell ref="EWX18:EXB18"/>
    <mergeCell ref="EUU18:EUY18"/>
    <mergeCell ref="EUZ18:EVD18"/>
    <mergeCell ref="EVE18:EVI18"/>
    <mergeCell ref="EVJ18:EVN18"/>
    <mergeCell ref="EVO18:EVS18"/>
    <mergeCell ref="EVT18:EVX18"/>
    <mergeCell ref="FHM18:FHQ18"/>
    <mergeCell ref="FHR18:FHV18"/>
    <mergeCell ref="FHW18:FIA18"/>
    <mergeCell ref="FIB18:FIF18"/>
    <mergeCell ref="FIG18:FIK18"/>
    <mergeCell ref="FIL18:FIP18"/>
    <mergeCell ref="FGI18:FGM18"/>
    <mergeCell ref="FGN18:FGR18"/>
    <mergeCell ref="FGS18:FGW18"/>
    <mergeCell ref="FGX18:FHB18"/>
    <mergeCell ref="FHC18:FHG18"/>
    <mergeCell ref="FHH18:FHL18"/>
    <mergeCell ref="FFE18:FFI18"/>
    <mergeCell ref="FFJ18:FFN18"/>
    <mergeCell ref="FFO18:FFS18"/>
    <mergeCell ref="FFT18:FFX18"/>
    <mergeCell ref="FFY18:FGC18"/>
    <mergeCell ref="FGD18:FGH18"/>
    <mergeCell ref="FEA18:FEE18"/>
    <mergeCell ref="FEF18:FEJ18"/>
    <mergeCell ref="FEK18:FEO18"/>
    <mergeCell ref="FEP18:FET18"/>
    <mergeCell ref="FEU18:FEY18"/>
    <mergeCell ref="FEZ18:FFD18"/>
    <mergeCell ref="FCW18:FDA18"/>
    <mergeCell ref="FDB18:FDF18"/>
    <mergeCell ref="FDG18:FDK18"/>
    <mergeCell ref="FDL18:FDP18"/>
    <mergeCell ref="FDQ18:FDU18"/>
    <mergeCell ref="FDV18:FDZ18"/>
    <mergeCell ref="FBS18:FBW18"/>
    <mergeCell ref="FBX18:FCB18"/>
    <mergeCell ref="FCC18:FCG18"/>
    <mergeCell ref="FCH18:FCL18"/>
    <mergeCell ref="FCM18:FCQ18"/>
    <mergeCell ref="FCR18:FCV18"/>
    <mergeCell ref="FOK18:FOO18"/>
    <mergeCell ref="FOP18:FOT18"/>
    <mergeCell ref="FOU18:FOY18"/>
    <mergeCell ref="FOZ18:FPD18"/>
    <mergeCell ref="FPE18:FPI18"/>
    <mergeCell ref="FPJ18:FPN18"/>
    <mergeCell ref="FNG18:FNK18"/>
    <mergeCell ref="FNL18:FNP18"/>
    <mergeCell ref="FNQ18:FNU18"/>
    <mergeCell ref="FNV18:FNZ18"/>
    <mergeCell ref="FOA18:FOE18"/>
    <mergeCell ref="FOF18:FOJ18"/>
    <mergeCell ref="FMC18:FMG18"/>
    <mergeCell ref="FMH18:FML18"/>
    <mergeCell ref="FMM18:FMQ18"/>
    <mergeCell ref="FMR18:FMV18"/>
    <mergeCell ref="FMW18:FNA18"/>
    <mergeCell ref="FNB18:FNF18"/>
    <mergeCell ref="FKY18:FLC18"/>
    <mergeCell ref="FLD18:FLH18"/>
    <mergeCell ref="FLI18:FLM18"/>
    <mergeCell ref="FLN18:FLR18"/>
    <mergeCell ref="FLS18:FLW18"/>
    <mergeCell ref="FLX18:FMB18"/>
    <mergeCell ref="FJU18:FJY18"/>
    <mergeCell ref="FJZ18:FKD18"/>
    <mergeCell ref="FKE18:FKI18"/>
    <mergeCell ref="FKJ18:FKN18"/>
    <mergeCell ref="FKO18:FKS18"/>
    <mergeCell ref="FKT18:FKX18"/>
    <mergeCell ref="FIQ18:FIU18"/>
    <mergeCell ref="FIV18:FIZ18"/>
    <mergeCell ref="FJA18:FJE18"/>
    <mergeCell ref="FJF18:FJJ18"/>
    <mergeCell ref="FJK18:FJO18"/>
    <mergeCell ref="FJP18:FJT18"/>
    <mergeCell ref="FVI18:FVM18"/>
    <mergeCell ref="FVN18:FVR18"/>
    <mergeCell ref="FVS18:FVW18"/>
    <mergeCell ref="FVX18:FWB18"/>
    <mergeCell ref="FWC18:FWG18"/>
    <mergeCell ref="FWH18:FWL18"/>
    <mergeCell ref="FUE18:FUI18"/>
    <mergeCell ref="FUJ18:FUN18"/>
    <mergeCell ref="FUO18:FUS18"/>
    <mergeCell ref="FUT18:FUX18"/>
    <mergeCell ref="FUY18:FVC18"/>
    <mergeCell ref="FVD18:FVH18"/>
    <mergeCell ref="FTA18:FTE18"/>
    <mergeCell ref="FTF18:FTJ18"/>
    <mergeCell ref="FTK18:FTO18"/>
    <mergeCell ref="FTP18:FTT18"/>
    <mergeCell ref="FTU18:FTY18"/>
    <mergeCell ref="FTZ18:FUD18"/>
    <mergeCell ref="FRW18:FSA18"/>
    <mergeCell ref="FSB18:FSF18"/>
    <mergeCell ref="FSG18:FSK18"/>
    <mergeCell ref="FSL18:FSP18"/>
    <mergeCell ref="FSQ18:FSU18"/>
    <mergeCell ref="FSV18:FSZ18"/>
    <mergeCell ref="FQS18:FQW18"/>
    <mergeCell ref="FQX18:FRB18"/>
    <mergeCell ref="FRC18:FRG18"/>
    <mergeCell ref="FRH18:FRL18"/>
    <mergeCell ref="FRM18:FRQ18"/>
    <mergeCell ref="FRR18:FRV18"/>
    <mergeCell ref="FPO18:FPS18"/>
    <mergeCell ref="FPT18:FPX18"/>
    <mergeCell ref="FPY18:FQC18"/>
    <mergeCell ref="FQD18:FQH18"/>
    <mergeCell ref="FQI18:FQM18"/>
    <mergeCell ref="FQN18:FQR18"/>
    <mergeCell ref="GCG18:GCK18"/>
    <mergeCell ref="GCL18:GCP18"/>
    <mergeCell ref="GCQ18:GCU18"/>
    <mergeCell ref="GCV18:GCZ18"/>
    <mergeCell ref="GDA18:GDE18"/>
    <mergeCell ref="GDF18:GDJ18"/>
    <mergeCell ref="GBC18:GBG18"/>
    <mergeCell ref="GBH18:GBL18"/>
    <mergeCell ref="GBM18:GBQ18"/>
    <mergeCell ref="GBR18:GBV18"/>
    <mergeCell ref="GBW18:GCA18"/>
    <mergeCell ref="GCB18:GCF18"/>
    <mergeCell ref="FZY18:GAC18"/>
    <mergeCell ref="GAD18:GAH18"/>
    <mergeCell ref="GAI18:GAM18"/>
    <mergeCell ref="GAN18:GAR18"/>
    <mergeCell ref="GAS18:GAW18"/>
    <mergeCell ref="GAX18:GBB18"/>
    <mergeCell ref="FYU18:FYY18"/>
    <mergeCell ref="FYZ18:FZD18"/>
    <mergeCell ref="FZE18:FZI18"/>
    <mergeCell ref="FZJ18:FZN18"/>
    <mergeCell ref="FZO18:FZS18"/>
    <mergeCell ref="FZT18:FZX18"/>
    <mergeCell ref="FXQ18:FXU18"/>
    <mergeCell ref="FXV18:FXZ18"/>
    <mergeCell ref="FYA18:FYE18"/>
    <mergeCell ref="FYF18:FYJ18"/>
    <mergeCell ref="FYK18:FYO18"/>
    <mergeCell ref="FYP18:FYT18"/>
    <mergeCell ref="FWM18:FWQ18"/>
    <mergeCell ref="FWR18:FWV18"/>
    <mergeCell ref="FWW18:FXA18"/>
    <mergeCell ref="FXB18:FXF18"/>
    <mergeCell ref="FXG18:FXK18"/>
    <mergeCell ref="FXL18:FXP18"/>
    <mergeCell ref="GJE18:GJI18"/>
    <mergeCell ref="GJJ18:GJN18"/>
    <mergeCell ref="GJO18:GJS18"/>
    <mergeCell ref="GJT18:GJX18"/>
    <mergeCell ref="GJY18:GKC18"/>
    <mergeCell ref="GKD18:GKH18"/>
    <mergeCell ref="GIA18:GIE18"/>
    <mergeCell ref="GIF18:GIJ18"/>
    <mergeCell ref="GIK18:GIO18"/>
    <mergeCell ref="GIP18:GIT18"/>
    <mergeCell ref="GIU18:GIY18"/>
    <mergeCell ref="GIZ18:GJD18"/>
    <mergeCell ref="GGW18:GHA18"/>
    <mergeCell ref="GHB18:GHF18"/>
    <mergeCell ref="GHG18:GHK18"/>
    <mergeCell ref="GHL18:GHP18"/>
    <mergeCell ref="GHQ18:GHU18"/>
    <mergeCell ref="GHV18:GHZ18"/>
    <mergeCell ref="GFS18:GFW18"/>
    <mergeCell ref="GFX18:GGB18"/>
    <mergeCell ref="GGC18:GGG18"/>
    <mergeCell ref="GGH18:GGL18"/>
    <mergeCell ref="GGM18:GGQ18"/>
    <mergeCell ref="GGR18:GGV18"/>
    <mergeCell ref="GEO18:GES18"/>
    <mergeCell ref="GET18:GEX18"/>
    <mergeCell ref="GEY18:GFC18"/>
    <mergeCell ref="GFD18:GFH18"/>
    <mergeCell ref="GFI18:GFM18"/>
    <mergeCell ref="GFN18:GFR18"/>
    <mergeCell ref="GDK18:GDO18"/>
    <mergeCell ref="GDP18:GDT18"/>
    <mergeCell ref="GDU18:GDY18"/>
    <mergeCell ref="GDZ18:GED18"/>
    <mergeCell ref="GEE18:GEI18"/>
    <mergeCell ref="GEJ18:GEN18"/>
    <mergeCell ref="GQC18:GQG18"/>
    <mergeCell ref="GQH18:GQL18"/>
    <mergeCell ref="GQM18:GQQ18"/>
    <mergeCell ref="GQR18:GQV18"/>
    <mergeCell ref="GQW18:GRA18"/>
    <mergeCell ref="GRB18:GRF18"/>
    <mergeCell ref="GOY18:GPC18"/>
    <mergeCell ref="GPD18:GPH18"/>
    <mergeCell ref="GPI18:GPM18"/>
    <mergeCell ref="GPN18:GPR18"/>
    <mergeCell ref="GPS18:GPW18"/>
    <mergeCell ref="GPX18:GQB18"/>
    <mergeCell ref="GNU18:GNY18"/>
    <mergeCell ref="GNZ18:GOD18"/>
    <mergeCell ref="GOE18:GOI18"/>
    <mergeCell ref="GOJ18:GON18"/>
    <mergeCell ref="GOO18:GOS18"/>
    <mergeCell ref="GOT18:GOX18"/>
    <mergeCell ref="GMQ18:GMU18"/>
    <mergeCell ref="GMV18:GMZ18"/>
    <mergeCell ref="GNA18:GNE18"/>
    <mergeCell ref="GNF18:GNJ18"/>
    <mergeCell ref="GNK18:GNO18"/>
    <mergeCell ref="GNP18:GNT18"/>
    <mergeCell ref="GLM18:GLQ18"/>
    <mergeCell ref="GLR18:GLV18"/>
    <mergeCell ref="GLW18:GMA18"/>
    <mergeCell ref="GMB18:GMF18"/>
    <mergeCell ref="GMG18:GMK18"/>
    <mergeCell ref="GML18:GMP18"/>
    <mergeCell ref="GKI18:GKM18"/>
    <mergeCell ref="GKN18:GKR18"/>
    <mergeCell ref="GKS18:GKW18"/>
    <mergeCell ref="GKX18:GLB18"/>
    <mergeCell ref="GLC18:GLG18"/>
    <mergeCell ref="GLH18:GLL18"/>
    <mergeCell ref="GXA18:GXE18"/>
    <mergeCell ref="GXF18:GXJ18"/>
    <mergeCell ref="GXK18:GXO18"/>
    <mergeCell ref="GXP18:GXT18"/>
    <mergeCell ref="GXU18:GXY18"/>
    <mergeCell ref="GXZ18:GYD18"/>
    <mergeCell ref="GVW18:GWA18"/>
    <mergeCell ref="GWB18:GWF18"/>
    <mergeCell ref="GWG18:GWK18"/>
    <mergeCell ref="GWL18:GWP18"/>
    <mergeCell ref="GWQ18:GWU18"/>
    <mergeCell ref="GWV18:GWZ18"/>
    <mergeCell ref="GUS18:GUW18"/>
    <mergeCell ref="GUX18:GVB18"/>
    <mergeCell ref="GVC18:GVG18"/>
    <mergeCell ref="GVH18:GVL18"/>
    <mergeCell ref="GVM18:GVQ18"/>
    <mergeCell ref="GVR18:GVV18"/>
    <mergeCell ref="GTO18:GTS18"/>
    <mergeCell ref="GTT18:GTX18"/>
    <mergeCell ref="GTY18:GUC18"/>
    <mergeCell ref="GUD18:GUH18"/>
    <mergeCell ref="GUI18:GUM18"/>
    <mergeCell ref="GUN18:GUR18"/>
    <mergeCell ref="GSK18:GSO18"/>
    <mergeCell ref="GSP18:GST18"/>
    <mergeCell ref="GSU18:GSY18"/>
    <mergeCell ref="GSZ18:GTD18"/>
    <mergeCell ref="GTE18:GTI18"/>
    <mergeCell ref="GTJ18:GTN18"/>
    <mergeCell ref="GRG18:GRK18"/>
    <mergeCell ref="GRL18:GRP18"/>
    <mergeCell ref="GRQ18:GRU18"/>
    <mergeCell ref="GRV18:GRZ18"/>
    <mergeCell ref="GSA18:GSE18"/>
    <mergeCell ref="GSF18:GSJ18"/>
    <mergeCell ref="HDY18:HEC18"/>
    <mergeCell ref="HED18:HEH18"/>
    <mergeCell ref="HEI18:HEM18"/>
    <mergeCell ref="HEN18:HER18"/>
    <mergeCell ref="HES18:HEW18"/>
    <mergeCell ref="HEX18:HFB18"/>
    <mergeCell ref="HCU18:HCY18"/>
    <mergeCell ref="HCZ18:HDD18"/>
    <mergeCell ref="HDE18:HDI18"/>
    <mergeCell ref="HDJ18:HDN18"/>
    <mergeCell ref="HDO18:HDS18"/>
    <mergeCell ref="HDT18:HDX18"/>
    <mergeCell ref="HBQ18:HBU18"/>
    <mergeCell ref="HBV18:HBZ18"/>
    <mergeCell ref="HCA18:HCE18"/>
    <mergeCell ref="HCF18:HCJ18"/>
    <mergeCell ref="HCK18:HCO18"/>
    <mergeCell ref="HCP18:HCT18"/>
    <mergeCell ref="HAM18:HAQ18"/>
    <mergeCell ref="HAR18:HAV18"/>
    <mergeCell ref="HAW18:HBA18"/>
    <mergeCell ref="HBB18:HBF18"/>
    <mergeCell ref="HBG18:HBK18"/>
    <mergeCell ref="HBL18:HBP18"/>
    <mergeCell ref="GZI18:GZM18"/>
    <mergeCell ref="GZN18:GZR18"/>
    <mergeCell ref="GZS18:GZW18"/>
    <mergeCell ref="GZX18:HAB18"/>
    <mergeCell ref="HAC18:HAG18"/>
    <mergeCell ref="HAH18:HAL18"/>
    <mergeCell ref="GYE18:GYI18"/>
    <mergeCell ref="GYJ18:GYN18"/>
    <mergeCell ref="GYO18:GYS18"/>
    <mergeCell ref="GYT18:GYX18"/>
    <mergeCell ref="GYY18:GZC18"/>
    <mergeCell ref="GZD18:GZH18"/>
    <mergeCell ref="HKW18:HLA18"/>
    <mergeCell ref="HLB18:HLF18"/>
    <mergeCell ref="HLG18:HLK18"/>
    <mergeCell ref="HLL18:HLP18"/>
    <mergeCell ref="HLQ18:HLU18"/>
    <mergeCell ref="HLV18:HLZ18"/>
    <mergeCell ref="HJS18:HJW18"/>
    <mergeCell ref="HJX18:HKB18"/>
    <mergeCell ref="HKC18:HKG18"/>
    <mergeCell ref="HKH18:HKL18"/>
    <mergeCell ref="HKM18:HKQ18"/>
    <mergeCell ref="HKR18:HKV18"/>
    <mergeCell ref="HIO18:HIS18"/>
    <mergeCell ref="HIT18:HIX18"/>
    <mergeCell ref="HIY18:HJC18"/>
    <mergeCell ref="HJD18:HJH18"/>
    <mergeCell ref="HJI18:HJM18"/>
    <mergeCell ref="HJN18:HJR18"/>
    <mergeCell ref="HHK18:HHO18"/>
    <mergeCell ref="HHP18:HHT18"/>
    <mergeCell ref="HHU18:HHY18"/>
    <mergeCell ref="HHZ18:HID18"/>
    <mergeCell ref="HIE18:HII18"/>
    <mergeCell ref="HIJ18:HIN18"/>
    <mergeCell ref="HGG18:HGK18"/>
    <mergeCell ref="HGL18:HGP18"/>
    <mergeCell ref="HGQ18:HGU18"/>
    <mergeCell ref="HGV18:HGZ18"/>
    <mergeCell ref="HHA18:HHE18"/>
    <mergeCell ref="HHF18:HHJ18"/>
    <mergeCell ref="HFC18:HFG18"/>
    <mergeCell ref="HFH18:HFL18"/>
    <mergeCell ref="HFM18:HFQ18"/>
    <mergeCell ref="HFR18:HFV18"/>
    <mergeCell ref="HFW18:HGA18"/>
    <mergeCell ref="HGB18:HGF18"/>
    <mergeCell ref="HRU18:HRY18"/>
    <mergeCell ref="HRZ18:HSD18"/>
    <mergeCell ref="HSE18:HSI18"/>
    <mergeCell ref="HSJ18:HSN18"/>
    <mergeCell ref="HSO18:HSS18"/>
    <mergeCell ref="HST18:HSX18"/>
    <mergeCell ref="HQQ18:HQU18"/>
    <mergeCell ref="HQV18:HQZ18"/>
    <mergeCell ref="HRA18:HRE18"/>
    <mergeCell ref="HRF18:HRJ18"/>
    <mergeCell ref="HRK18:HRO18"/>
    <mergeCell ref="HRP18:HRT18"/>
    <mergeCell ref="HPM18:HPQ18"/>
    <mergeCell ref="HPR18:HPV18"/>
    <mergeCell ref="HPW18:HQA18"/>
    <mergeCell ref="HQB18:HQF18"/>
    <mergeCell ref="HQG18:HQK18"/>
    <mergeCell ref="HQL18:HQP18"/>
    <mergeCell ref="HOI18:HOM18"/>
    <mergeCell ref="HON18:HOR18"/>
    <mergeCell ref="HOS18:HOW18"/>
    <mergeCell ref="HOX18:HPB18"/>
    <mergeCell ref="HPC18:HPG18"/>
    <mergeCell ref="HPH18:HPL18"/>
    <mergeCell ref="HNE18:HNI18"/>
    <mergeCell ref="HNJ18:HNN18"/>
    <mergeCell ref="HNO18:HNS18"/>
    <mergeCell ref="HNT18:HNX18"/>
    <mergeCell ref="HNY18:HOC18"/>
    <mergeCell ref="HOD18:HOH18"/>
    <mergeCell ref="HMA18:HME18"/>
    <mergeCell ref="HMF18:HMJ18"/>
    <mergeCell ref="HMK18:HMO18"/>
    <mergeCell ref="HMP18:HMT18"/>
    <mergeCell ref="HMU18:HMY18"/>
    <mergeCell ref="HMZ18:HND18"/>
    <mergeCell ref="HYS18:HYW18"/>
    <mergeCell ref="HYX18:HZB18"/>
    <mergeCell ref="HZC18:HZG18"/>
    <mergeCell ref="HZH18:HZL18"/>
    <mergeCell ref="HZM18:HZQ18"/>
    <mergeCell ref="HZR18:HZV18"/>
    <mergeCell ref="HXO18:HXS18"/>
    <mergeCell ref="HXT18:HXX18"/>
    <mergeCell ref="HXY18:HYC18"/>
    <mergeCell ref="HYD18:HYH18"/>
    <mergeCell ref="HYI18:HYM18"/>
    <mergeCell ref="HYN18:HYR18"/>
    <mergeCell ref="HWK18:HWO18"/>
    <mergeCell ref="HWP18:HWT18"/>
    <mergeCell ref="HWU18:HWY18"/>
    <mergeCell ref="HWZ18:HXD18"/>
    <mergeCell ref="HXE18:HXI18"/>
    <mergeCell ref="HXJ18:HXN18"/>
    <mergeCell ref="HVG18:HVK18"/>
    <mergeCell ref="HVL18:HVP18"/>
    <mergeCell ref="HVQ18:HVU18"/>
    <mergeCell ref="HVV18:HVZ18"/>
    <mergeCell ref="HWA18:HWE18"/>
    <mergeCell ref="HWF18:HWJ18"/>
    <mergeCell ref="HUC18:HUG18"/>
    <mergeCell ref="HUH18:HUL18"/>
    <mergeCell ref="HUM18:HUQ18"/>
    <mergeCell ref="HUR18:HUV18"/>
    <mergeCell ref="HUW18:HVA18"/>
    <mergeCell ref="HVB18:HVF18"/>
    <mergeCell ref="HSY18:HTC18"/>
    <mergeCell ref="HTD18:HTH18"/>
    <mergeCell ref="HTI18:HTM18"/>
    <mergeCell ref="HTN18:HTR18"/>
    <mergeCell ref="HTS18:HTW18"/>
    <mergeCell ref="HTX18:HUB18"/>
    <mergeCell ref="IFQ18:IFU18"/>
    <mergeCell ref="IFV18:IFZ18"/>
    <mergeCell ref="IGA18:IGE18"/>
    <mergeCell ref="IGF18:IGJ18"/>
    <mergeCell ref="IGK18:IGO18"/>
    <mergeCell ref="IGP18:IGT18"/>
    <mergeCell ref="IEM18:IEQ18"/>
    <mergeCell ref="IER18:IEV18"/>
    <mergeCell ref="IEW18:IFA18"/>
    <mergeCell ref="IFB18:IFF18"/>
    <mergeCell ref="IFG18:IFK18"/>
    <mergeCell ref="IFL18:IFP18"/>
    <mergeCell ref="IDI18:IDM18"/>
    <mergeCell ref="IDN18:IDR18"/>
    <mergeCell ref="IDS18:IDW18"/>
    <mergeCell ref="IDX18:IEB18"/>
    <mergeCell ref="IEC18:IEG18"/>
    <mergeCell ref="IEH18:IEL18"/>
    <mergeCell ref="ICE18:ICI18"/>
    <mergeCell ref="ICJ18:ICN18"/>
    <mergeCell ref="ICO18:ICS18"/>
    <mergeCell ref="ICT18:ICX18"/>
    <mergeCell ref="ICY18:IDC18"/>
    <mergeCell ref="IDD18:IDH18"/>
    <mergeCell ref="IBA18:IBE18"/>
    <mergeCell ref="IBF18:IBJ18"/>
    <mergeCell ref="IBK18:IBO18"/>
    <mergeCell ref="IBP18:IBT18"/>
    <mergeCell ref="IBU18:IBY18"/>
    <mergeCell ref="IBZ18:ICD18"/>
    <mergeCell ref="HZW18:IAA18"/>
    <mergeCell ref="IAB18:IAF18"/>
    <mergeCell ref="IAG18:IAK18"/>
    <mergeCell ref="IAL18:IAP18"/>
    <mergeCell ref="IAQ18:IAU18"/>
    <mergeCell ref="IAV18:IAZ18"/>
    <mergeCell ref="IMO18:IMS18"/>
    <mergeCell ref="IMT18:IMX18"/>
    <mergeCell ref="IMY18:INC18"/>
    <mergeCell ref="IND18:INH18"/>
    <mergeCell ref="INI18:INM18"/>
    <mergeCell ref="INN18:INR18"/>
    <mergeCell ref="ILK18:ILO18"/>
    <mergeCell ref="ILP18:ILT18"/>
    <mergeCell ref="ILU18:ILY18"/>
    <mergeCell ref="ILZ18:IMD18"/>
    <mergeCell ref="IME18:IMI18"/>
    <mergeCell ref="IMJ18:IMN18"/>
    <mergeCell ref="IKG18:IKK18"/>
    <mergeCell ref="IKL18:IKP18"/>
    <mergeCell ref="IKQ18:IKU18"/>
    <mergeCell ref="IKV18:IKZ18"/>
    <mergeCell ref="ILA18:ILE18"/>
    <mergeCell ref="ILF18:ILJ18"/>
    <mergeCell ref="IJC18:IJG18"/>
    <mergeCell ref="IJH18:IJL18"/>
    <mergeCell ref="IJM18:IJQ18"/>
    <mergeCell ref="IJR18:IJV18"/>
    <mergeCell ref="IJW18:IKA18"/>
    <mergeCell ref="IKB18:IKF18"/>
    <mergeCell ref="IHY18:IIC18"/>
    <mergeCell ref="IID18:IIH18"/>
    <mergeCell ref="III18:IIM18"/>
    <mergeCell ref="IIN18:IIR18"/>
    <mergeCell ref="IIS18:IIW18"/>
    <mergeCell ref="IIX18:IJB18"/>
    <mergeCell ref="IGU18:IGY18"/>
    <mergeCell ref="IGZ18:IHD18"/>
    <mergeCell ref="IHE18:IHI18"/>
    <mergeCell ref="IHJ18:IHN18"/>
    <mergeCell ref="IHO18:IHS18"/>
    <mergeCell ref="IHT18:IHX18"/>
    <mergeCell ref="ITM18:ITQ18"/>
    <mergeCell ref="ITR18:ITV18"/>
    <mergeCell ref="ITW18:IUA18"/>
    <mergeCell ref="IUB18:IUF18"/>
    <mergeCell ref="IUG18:IUK18"/>
    <mergeCell ref="IUL18:IUP18"/>
    <mergeCell ref="ISI18:ISM18"/>
    <mergeCell ref="ISN18:ISR18"/>
    <mergeCell ref="ISS18:ISW18"/>
    <mergeCell ref="ISX18:ITB18"/>
    <mergeCell ref="ITC18:ITG18"/>
    <mergeCell ref="ITH18:ITL18"/>
    <mergeCell ref="IRE18:IRI18"/>
    <mergeCell ref="IRJ18:IRN18"/>
    <mergeCell ref="IRO18:IRS18"/>
    <mergeCell ref="IRT18:IRX18"/>
    <mergeCell ref="IRY18:ISC18"/>
    <mergeCell ref="ISD18:ISH18"/>
    <mergeCell ref="IQA18:IQE18"/>
    <mergeCell ref="IQF18:IQJ18"/>
    <mergeCell ref="IQK18:IQO18"/>
    <mergeCell ref="IQP18:IQT18"/>
    <mergeCell ref="IQU18:IQY18"/>
    <mergeCell ref="IQZ18:IRD18"/>
    <mergeCell ref="IOW18:IPA18"/>
    <mergeCell ref="IPB18:IPF18"/>
    <mergeCell ref="IPG18:IPK18"/>
    <mergeCell ref="IPL18:IPP18"/>
    <mergeCell ref="IPQ18:IPU18"/>
    <mergeCell ref="IPV18:IPZ18"/>
    <mergeCell ref="INS18:INW18"/>
    <mergeCell ref="INX18:IOB18"/>
    <mergeCell ref="IOC18:IOG18"/>
    <mergeCell ref="IOH18:IOL18"/>
    <mergeCell ref="IOM18:IOQ18"/>
    <mergeCell ref="IOR18:IOV18"/>
    <mergeCell ref="JAK18:JAO18"/>
    <mergeCell ref="JAP18:JAT18"/>
    <mergeCell ref="JAU18:JAY18"/>
    <mergeCell ref="JAZ18:JBD18"/>
    <mergeCell ref="JBE18:JBI18"/>
    <mergeCell ref="JBJ18:JBN18"/>
    <mergeCell ref="IZG18:IZK18"/>
    <mergeCell ref="IZL18:IZP18"/>
    <mergeCell ref="IZQ18:IZU18"/>
    <mergeCell ref="IZV18:IZZ18"/>
    <mergeCell ref="JAA18:JAE18"/>
    <mergeCell ref="JAF18:JAJ18"/>
    <mergeCell ref="IYC18:IYG18"/>
    <mergeCell ref="IYH18:IYL18"/>
    <mergeCell ref="IYM18:IYQ18"/>
    <mergeCell ref="IYR18:IYV18"/>
    <mergeCell ref="IYW18:IZA18"/>
    <mergeCell ref="IZB18:IZF18"/>
    <mergeCell ref="IWY18:IXC18"/>
    <mergeCell ref="IXD18:IXH18"/>
    <mergeCell ref="IXI18:IXM18"/>
    <mergeCell ref="IXN18:IXR18"/>
    <mergeCell ref="IXS18:IXW18"/>
    <mergeCell ref="IXX18:IYB18"/>
    <mergeCell ref="IVU18:IVY18"/>
    <mergeCell ref="IVZ18:IWD18"/>
    <mergeCell ref="IWE18:IWI18"/>
    <mergeCell ref="IWJ18:IWN18"/>
    <mergeCell ref="IWO18:IWS18"/>
    <mergeCell ref="IWT18:IWX18"/>
    <mergeCell ref="IUQ18:IUU18"/>
    <mergeCell ref="IUV18:IUZ18"/>
    <mergeCell ref="IVA18:IVE18"/>
    <mergeCell ref="IVF18:IVJ18"/>
    <mergeCell ref="IVK18:IVO18"/>
    <mergeCell ref="IVP18:IVT18"/>
    <mergeCell ref="JHI18:JHM18"/>
    <mergeCell ref="JHN18:JHR18"/>
    <mergeCell ref="JHS18:JHW18"/>
    <mergeCell ref="JHX18:JIB18"/>
    <mergeCell ref="JIC18:JIG18"/>
    <mergeCell ref="JIH18:JIL18"/>
    <mergeCell ref="JGE18:JGI18"/>
    <mergeCell ref="JGJ18:JGN18"/>
    <mergeCell ref="JGO18:JGS18"/>
    <mergeCell ref="JGT18:JGX18"/>
    <mergeCell ref="JGY18:JHC18"/>
    <mergeCell ref="JHD18:JHH18"/>
    <mergeCell ref="JFA18:JFE18"/>
    <mergeCell ref="JFF18:JFJ18"/>
    <mergeCell ref="JFK18:JFO18"/>
    <mergeCell ref="JFP18:JFT18"/>
    <mergeCell ref="JFU18:JFY18"/>
    <mergeCell ref="JFZ18:JGD18"/>
    <mergeCell ref="JDW18:JEA18"/>
    <mergeCell ref="JEB18:JEF18"/>
    <mergeCell ref="JEG18:JEK18"/>
    <mergeCell ref="JEL18:JEP18"/>
    <mergeCell ref="JEQ18:JEU18"/>
    <mergeCell ref="JEV18:JEZ18"/>
    <mergeCell ref="JCS18:JCW18"/>
    <mergeCell ref="JCX18:JDB18"/>
    <mergeCell ref="JDC18:JDG18"/>
    <mergeCell ref="JDH18:JDL18"/>
    <mergeCell ref="JDM18:JDQ18"/>
    <mergeCell ref="JDR18:JDV18"/>
    <mergeCell ref="JBO18:JBS18"/>
    <mergeCell ref="JBT18:JBX18"/>
    <mergeCell ref="JBY18:JCC18"/>
    <mergeCell ref="JCD18:JCH18"/>
    <mergeCell ref="JCI18:JCM18"/>
    <mergeCell ref="JCN18:JCR18"/>
    <mergeCell ref="JOG18:JOK18"/>
    <mergeCell ref="JOL18:JOP18"/>
    <mergeCell ref="JOQ18:JOU18"/>
    <mergeCell ref="JOV18:JOZ18"/>
    <mergeCell ref="JPA18:JPE18"/>
    <mergeCell ref="JPF18:JPJ18"/>
    <mergeCell ref="JNC18:JNG18"/>
    <mergeCell ref="JNH18:JNL18"/>
    <mergeCell ref="JNM18:JNQ18"/>
    <mergeCell ref="JNR18:JNV18"/>
    <mergeCell ref="JNW18:JOA18"/>
    <mergeCell ref="JOB18:JOF18"/>
    <mergeCell ref="JLY18:JMC18"/>
    <mergeCell ref="JMD18:JMH18"/>
    <mergeCell ref="JMI18:JMM18"/>
    <mergeCell ref="JMN18:JMR18"/>
    <mergeCell ref="JMS18:JMW18"/>
    <mergeCell ref="JMX18:JNB18"/>
    <mergeCell ref="JKU18:JKY18"/>
    <mergeCell ref="JKZ18:JLD18"/>
    <mergeCell ref="JLE18:JLI18"/>
    <mergeCell ref="JLJ18:JLN18"/>
    <mergeCell ref="JLO18:JLS18"/>
    <mergeCell ref="JLT18:JLX18"/>
    <mergeCell ref="JJQ18:JJU18"/>
    <mergeCell ref="JJV18:JJZ18"/>
    <mergeCell ref="JKA18:JKE18"/>
    <mergeCell ref="JKF18:JKJ18"/>
    <mergeCell ref="JKK18:JKO18"/>
    <mergeCell ref="JKP18:JKT18"/>
    <mergeCell ref="JIM18:JIQ18"/>
    <mergeCell ref="JIR18:JIV18"/>
    <mergeCell ref="JIW18:JJA18"/>
    <mergeCell ref="JJB18:JJF18"/>
    <mergeCell ref="JJG18:JJK18"/>
    <mergeCell ref="JJL18:JJP18"/>
    <mergeCell ref="JVE18:JVI18"/>
    <mergeCell ref="JVJ18:JVN18"/>
    <mergeCell ref="JVO18:JVS18"/>
    <mergeCell ref="JVT18:JVX18"/>
    <mergeCell ref="JVY18:JWC18"/>
    <mergeCell ref="JWD18:JWH18"/>
    <mergeCell ref="JUA18:JUE18"/>
    <mergeCell ref="JUF18:JUJ18"/>
    <mergeCell ref="JUK18:JUO18"/>
    <mergeCell ref="JUP18:JUT18"/>
    <mergeCell ref="JUU18:JUY18"/>
    <mergeCell ref="JUZ18:JVD18"/>
    <mergeCell ref="JSW18:JTA18"/>
    <mergeCell ref="JTB18:JTF18"/>
    <mergeCell ref="JTG18:JTK18"/>
    <mergeCell ref="JTL18:JTP18"/>
    <mergeCell ref="JTQ18:JTU18"/>
    <mergeCell ref="JTV18:JTZ18"/>
    <mergeCell ref="JRS18:JRW18"/>
    <mergeCell ref="JRX18:JSB18"/>
    <mergeCell ref="JSC18:JSG18"/>
    <mergeCell ref="JSH18:JSL18"/>
    <mergeCell ref="JSM18:JSQ18"/>
    <mergeCell ref="JSR18:JSV18"/>
    <mergeCell ref="JQO18:JQS18"/>
    <mergeCell ref="JQT18:JQX18"/>
    <mergeCell ref="JQY18:JRC18"/>
    <mergeCell ref="JRD18:JRH18"/>
    <mergeCell ref="JRI18:JRM18"/>
    <mergeCell ref="JRN18:JRR18"/>
    <mergeCell ref="JPK18:JPO18"/>
    <mergeCell ref="JPP18:JPT18"/>
    <mergeCell ref="JPU18:JPY18"/>
    <mergeCell ref="JPZ18:JQD18"/>
    <mergeCell ref="JQE18:JQI18"/>
    <mergeCell ref="JQJ18:JQN18"/>
    <mergeCell ref="KCC18:KCG18"/>
    <mergeCell ref="KCH18:KCL18"/>
    <mergeCell ref="KCM18:KCQ18"/>
    <mergeCell ref="KCR18:KCV18"/>
    <mergeCell ref="KCW18:KDA18"/>
    <mergeCell ref="KDB18:KDF18"/>
    <mergeCell ref="KAY18:KBC18"/>
    <mergeCell ref="KBD18:KBH18"/>
    <mergeCell ref="KBI18:KBM18"/>
    <mergeCell ref="KBN18:KBR18"/>
    <mergeCell ref="KBS18:KBW18"/>
    <mergeCell ref="KBX18:KCB18"/>
    <mergeCell ref="JZU18:JZY18"/>
    <mergeCell ref="JZZ18:KAD18"/>
    <mergeCell ref="KAE18:KAI18"/>
    <mergeCell ref="KAJ18:KAN18"/>
    <mergeCell ref="KAO18:KAS18"/>
    <mergeCell ref="KAT18:KAX18"/>
    <mergeCell ref="JYQ18:JYU18"/>
    <mergeCell ref="JYV18:JYZ18"/>
    <mergeCell ref="JZA18:JZE18"/>
    <mergeCell ref="JZF18:JZJ18"/>
    <mergeCell ref="JZK18:JZO18"/>
    <mergeCell ref="JZP18:JZT18"/>
    <mergeCell ref="JXM18:JXQ18"/>
    <mergeCell ref="JXR18:JXV18"/>
    <mergeCell ref="JXW18:JYA18"/>
    <mergeCell ref="JYB18:JYF18"/>
    <mergeCell ref="JYG18:JYK18"/>
    <mergeCell ref="JYL18:JYP18"/>
    <mergeCell ref="JWI18:JWM18"/>
    <mergeCell ref="JWN18:JWR18"/>
    <mergeCell ref="JWS18:JWW18"/>
    <mergeCell ref="JWX18:JXB18"/>
    <mergeCell ref="JXC18:JXG18"/>
    <mergeCell ref="JXH18:JXL18"/>
    <mergeCell ref="KJA18:KJE18"/>
    <mergeCell ref="KJF18:KJJ18"/>
    <mergeCell ref="KJK18:KJO18"/>
    <mergeCell ref="KJP18:KJT18"/>
    <mergeCell ref="KJU18:KJY18"/>
    <mergeCell ref="KJZ18:KKD18"/>
    <mergeCell ref="KHW18:KIA18"/>
    <mergeCell ref="KIB18:KIF18"/>
    <mergeCell ref="KIG18:KIK18"/>
    <mergeCell ref="KIL18:KIP18"/>
    <mergeCell ref="KIQ18:KIU18"/>
    <mergeCell ref="KIV18:KIZ18"/>
    <mergeCell ref="KGS18:KGW18"/>
    <mergeCell ref="KGX18:KHB18"/>
    <mergeCell ref="KHC18:KHG18"/>
    <mergeCell ref="KHH18:KHL18"/>
    <mergeCell ref="KHM18:KHQ18"/>
    <mergeCell ref="KHR18:KHV18"/>
    <mergeCell ref="KFO18:KFS18"/>
    <mergeCell ref="KFT18:KFX18"/>
    <mergeCell ref="KFY18:KGC18"/>
    <mergeCell ref="KGD18:KGH18"/>
    <mergeCell ref="KGI18:KGM18"/>
    <mergeCell ref="KGN18:KGR18"/>
    <mergeCell ref="KEK18:KEO18"/>
    <mergeCell ref="KEP18:KET18"/>
    <mergeCell ref="KEU18:KEY18"/>
    <mergeCell ref="KEZ18:KFD18"/>
    <mergeCell ref="KFE18:KFI18"/>
    <mergeCell ref="KFJ18:KFN18"/>
    <mergeCell ref="KDG18:KDK18"/>
    <mergeCell ref="KDL18:KDP18"/>
    <mergeCell ref="KDQ18:KDU18"/>
    <mergeCell ref="KDV18:KDZ18"/>
    <mergeCell ref="KEA18:KEE18"/>
    <mergeCell ref="KEF18:KEJ18"/>
    <mergeCell ref="KPY18:KQC18"/>
    <mergeCell ref="KQD18:KQH18"/>
    <mergeCell ref="KQI18:KQM18"/>
    <mergeCell ref="KQN18:KQR18"/>
    <mergeCell ref="KQS18:KQW18"/>
    <mergeCell ref="KQX18:KRB18"/>
    <mergeCell ref="KOU18:KOY18"/>
    <mergeCell ref="KOZ18:KPD18"/>
    <mergeCell ref="KPE18:KPI18"/>
    <mergeCell ref="KPJ18:KPN18"/>
    <mergeCell ref="KPO18:KPS18"/>
    <mergeCell ref="KPT18:KPX18"/>
    <mergeCell ref="KNQ18:KNU18"/>
    <mergeCell ref="KNV18:KNZ18"/>
    <mergeCell ref="KOA18:KOE18"/>
    <mergeCell ref="KOF18:KOJ18"/>
    <mergeCell ref="KOK18:KOO18"/>
    <mergeCell ref="KOP18:KOT18"/>
    <mergeCell ref="KMM18:KMQ18"/>
    <mergeCell ref="KMR18:KMV18"/>
    <mergeCell ref="KMW18:KNA18"/>
    <mergeCell ref="KNB18:KNF18"/>
    <mergeCell ref="KNG18:KNK18"/>
    <mergeCell ref="KNL18:KNP18"/>
    <mergeCell ref="KLI18:KLM18"/>
    <mergeCell ref="KLN18:KLR18"/>
    <mergeCell ref="KLS18:KLW18"/>
    <mergeCell ref="KLX18:KMB18"/>
    <mergeCell ref="KMC18:KMG18"/>
    <mergeCell ref="KMH18:KML18"/>
    <mergeCell ref="KKE18:KKI18"/>
    <mergeCell ref="KKJ18:KKN18"/>
    <mergeCell ref="KKO18:KKS18"/>
    <mergeCell ref="KKT18:KKX18"/>
    <mergeCell ref="KKY18:KLC18"/>
    <mergeCell ref="KLD18:KLH18"/>
    <mergeCell ref="KWW18:KXA18"/>
    <mergeCell ref="KXB18:KXF18"/>
    <mergeCell ref="KXG18:KXK18"/>
    <mergeCell ref="KXL18:KXP18"/>
    <mergeCell ref="KXQ18:KXU18"/>
    <mergeCell ref="KXV18:KXZ18"/>
    <mergeCell ref="KVS18:KVW18"/>
    <mergeCell ref="KVX18:KWB18"/>
    <mergeCell ref="KWC18:KWG18"/>
    <mergeCell ref="KWH18:KWL18"/>
    <mergeCell ref="KWM18:KWQ18"/>
    <mergeCell ref="KWR18:KWV18"/>
    <mergeCell ref="KUO18:KUS18"/>
    <mergeCell ref="KUT18:KUX18"/>
    <mergeCell ref="KUY18:KVC18"/>
    <mergeCell ref="KVD18:KVH18"/>
    <mergeCell ref="KVI18:KVM18"/>
    <mergeCell ref="KVN18:KVR18"/>
    <mergeCell ref="KTK18:KTO18"/>
    <mergeCell ref="KTP18:KTT18"/>
    <mergeCell ref="KTU18:KTY18"/>
    <mergeCell ref="KTZ18:KUD18"/>
    <mergeCell ref="KUE18:KUI18"/>
    <mergeCell ref="KUJ18:KUN18"/>
    <mergeCell ref="KSG18:KSK18"/>
    <mergeCell ref="KSL18:KSP18"/>
    <mergeCell ref="KSQ18:KSU18"/>
    <mergeCell ref="KSV18:KSZ18"/>
    <mergeCell ref="KTA18:KTE18"/>
    <mergeCell ref="KTF18:KTJ18"/>
    <mergeCell ref="KRC18:KRG18"/>
    <mergeCell ref="KRH18:KRL18"/>
    <mergeCell ref="KRM18:KRQ18"/>
    <mergeCell ref="KRR18:KRV18"/>
    <mergeCell ref="KRW18:KSA18"/>
    <mergeCell ref="KSB18:KSF18"/>
    <mergeCell ref="LDU18:LDY18"/>
    <mergeCell ref="LDZ18:LED18"/>
    <mergeCell ref="LEE18:LEI18"/>
    <mergeCell ref="LEJ18:LEN18"/>
    <mergeCell ref="LEO18:LES18"/>
    <mergeCell ref="LET18:LEX18"/>
    <mergeCell ref="LCQ18:LCU18"/>
    <mergeCell ref="LCV18:LCZ18"/>
    <mergeCell ref="LDA18:LDE18"/>
    <mergeCell ref="LDF18:LDJ18"/>
    <mergeCell ref="LDK18:LDO18"/>
    <mergeCell ref="LDP18:LDT18"/>
    <mergeCell ref="LBM18:LBQ18"/>
    <mergeCell ref="LBR18:LBV18"/>
    <mergeCell ref="LBW18:LCA18"/>
    <mergeCell ref="LCB18:LCF18"/>
    <mergeCell ref="LCG18:LCK18"/>
    <mergeCell ref="LCL18:LCP18"/>
    <mergeCell ref="LAI18:LAM18"/>
    <mergeCell ref="LAN18:LAR18"/>
    <mergeCell ref="LAS18:LAW18"/>
    <mergeCell ref="LAX18:LBB18"/>
    <mergeCell ref="LBC18:LBG18"/>
    <mergeCell ref="LBH18:LBL18"/>
    <mergeCell ref="KZE18:KZI18"/>
    <mergeCell ref="KZJ18:KZN18"/>
    <mergeCell ref="KZO18:KZS18"/>
    <mergeCell ref="KZT18:KZX18"/>
    <mergeCell ref="KZY18:LAC18"/>
    <mergeCell ref="LAD18:LAH18"/>
    <mergeCell ref="KYA18:KYE18"/>
    <mergeCell ref="KYF18:KYJ18"/>
    <mergeCell ref="KYK18:KYO18"/>
    <mergeCell ref="KYP18:KYT18"/>
    <mergeCell ref="KYU18:KYY18"/>
    <mergeCell ref="KYZ18:KZD18"/>
    <mergeCell ref="LKS18:LKW18"/>
    <mergeCell ref="LKX18:LLB18"/>
    <mergeCell ref="LLC18:LLG18"/>
    <mergeCell ref="LLH18:LLL18"/>
    <mergeCell ref="LLM18:LLQ18"/>
    <mergeCell ref="LLR18:LLV18"/>
    <mergeCell ref="LJO18:LJS18"/>
    <mergeCell ref="LJT18:LJX18"/>
    <mergeCell ref="LJY18:LKC18"/>
    <mergeCell ref="LKD18:LKH18"/>
    <mergeCell ref="LKI18:LKM18"/>
    <mergeCell ref="LKN18:LKR18"/>
    <mergeCell ref="LIK18:LIO18"/>
    <mergeCell ref="LIP18:LIT18"/>
    <mergeCell ref="LIU18:LIY18"/>
    <mergeCell ref="LIZ18:LJD18"/>
    <mergeCell ref="LJE18:LJI18"/>
    <mergeCell ref="LJJ18:LJN18"/>
    <mergeCell ref="LHG18:LHK18"/>
    <mergeCell ref="LHL18:LHP18"/>
    <mergeCell ref="LHQ18:LHU18"/>
    <mergeCell ref="LHV18:LHZ18"/>
    <mergeCell ref="LIA18:LIE18"/>
    <mergeCell ref="LIF18:LIJ18"/>
    <mergeCell ref="LGC18:LGG18"/>
    <mergeCell ref="LGH18:LGL18"/>
    <mergeCell ref="LGM18:LGQ18"/>
    <mergeCell ref="LGR18:LGV18"/>
    <mergeCell ref="LGW18:LHA18"/>
    <mergeCell ref="LHB18:LHF18"/>
    <mergeCell ref="LEY18:LFC18"/>
    <mergeCell ref="LFD18:LFH18"/>
    <mergeCell ref="LFI18:LFM18"/>
    <mergeCell ref="LFN18:LFR18"/>
    <mergeCell ref="LFS18:LFW18"/>
    <mergeCell ref="LFX18:LGB18"/>
    <mergeCell ref="LRQ18:LRU18"/>
    <mergeCell ref="LRV18:LRZ18"/>
    <mergeCell ref="LSA18:LSE18"/>
    <mergeCell ref="LSF18:LSJ18"/>
    <mergeCell ref="LSK18:LSO18"/>
    <mergeCell ref="LSP18:LST18"/>
    <mergeCell ref="LQM18:LQQ18"/>
    <mergeCell ref="LQR18:LQV18"/>
    <mergeCell ref="LQW18:LRA18"/>
    <mergeCell ref="LRB18:LRF18"/>
    <mergeCell ref="LRG18:LRK18"/>
    <mergeCell ref="LRL18:LRP18"/>
    <mergeCell ref="LPI18:LPM18"/>
    <mergeCell ref="LPN18:LPR18"/>
    <mergeCell ref="LPS18:LPW18"/>
    <mergeCell ref="LPX18:LQB18"/>
    <mergeCell ref="LQC18:LQG18"/>
    <mergeCell ref="LQH18:LQL18"/>
    <mergeCell ref="LOE18:LOI18"/>
    <mergeCell ref="LOJ18:LON18"/>
    <mergeCell ref="LOO18:LOS18"/>
    <mergeCell ref="LOT18:LOX18"/>
    <mergeCell ref="LOY18:LPC18"/>
    <mergeCell ref="LPD18:LPH18"/>
    <mergeCell ref="LNA18:LNE18"/>
    <mergeCell ref="LNF18:LNJ18"/>
    <mergeCell ref="LNK18:LNO18"/>
    <mergeCell ref="LNP18:LNT18"/>
    <mergeCell ref="LNU18:LNY18"/>
    <mergeCell ref="LNZ18:LOD18"/>
    <mergeCell ref="LLW18:LMA18"/>
    <mergeCell ref="LMB18:LMF18"/>
    <mergeCell ref="LMG18:LMK18"/>
    <mergeCell ref="LML18:LMP18"/>
    <mergeCell ref="LMQ18:LMU18"/>
    <mergeCell ref="LMV18:LMZ18"/>
    <mergeCell ref="LYO18:LYS18"/>
    <mergeCell ref="LYT18:LYX18"/>
    <mergeCell ref="LYY18:LZC18"/>
    <mergeCell ref="LZD18:LZH18"/>
    <mergeCell ref="LZI18:LZM18"/>
    <mergeCell ref="LZN18:LZR18"/>
    <mergeCell ref="LXK18:LXO18"/>
    <mergeCell ref="LXP18:LXT18"/>
    <mergeCell ref="LXU18:LXY18"/>
    <mergeCell ref="LXZ18:LYD18"/>
    <mergeCell ref="LYE18:LYI18"/>
    <mergeCell ref="LYJ18:LYN18"/>
    <mergeCell ref="LWG18:LWK18"/>
    <mergeCell ref="LWL18:LWP18"/>
    <mergeCell ref="LWQ18:LWU18"/>
    <mergeCell ref="LWV18:LWZ18"/>
    <mergeCell ref="LXA18:LXE18"/>
    <mergeCell ref="LXF18:LXJ18"/>
    <mergeCell ref="LVC18:LVG18"/>
    <mergeCell ref="LVH18:LVL18"/>
    <mergeCell ref="LVM18:LVQ18"/>
    <mergeCell ref="LVR18:LVV18"/>
    <mergeCell ref="LVW18:LWA18"/>
    <mergeCell ref="LWB18:LWF18"/>
    <mergeCell ref="LTY18:LUC18"/>
    <mergeCell ref="LUD18:LUH18"/>
    <mergeCell ref="LUI18:LUM18"/>
    <mergeCell ref="LUN18:LUR18"/>
    <mergeCell ref="LUS18:LUW18"/>
    <mergeCell ref="LUX18:LVB18"/>
    <mergeCell ref="LSU18:LSY18"/>
    <mergeCell ref="LSZ18:LTD18"/>
    <mergeCell ref="LTE18:LTI18"/>
    <mergeCell ref="LTJ18:LTN18"/>
    <mergeCell ref="LTO18:LTS18"/>
    <mergeCell ref="LTT18:LTX18"/>
    <mergeCell ref="MFM18:MFQ18"/>
    <mergeCell ref="MFR18:MFV18"/>
    <mergeCell ref="MFW18:MGA18"/>
    <mergeCell ref="MGB18:MGF18"/>
    <mergeCell ref="MGG18:MGK18"/>
    <mergeCell ref="MGL18:MGP18"/>
    <mergeCell ref="MEI18:MEM18"/>
    <mergeCell ref="MEN18:MER18"/>
    <mergeCell ref="MES18:MEW18"/>
    <mergeCell ref="MEX18:MFB18"/>
    <mergeCell ref="MFC18:MFG18"/>
    <mergeCell ref="MFH18:MFL18"/>
    <mergeCell ref="MDE18:MDI18"/>
    <mergeCell ref="MDJ18:MDN18"/>
    <mergeCell ref="MDO18:MDS18"/>
    <mergeCell ref="MDT18:MDX18"/>
    <mergeCell ref="MDY18:MEC18"/>
    <mergeCell ref="MED18:MEH18"/>
    <mergeCell ref="MCA18:MCE18"/>
    <mergeCell ref="MCF18:MCJ18"/>
    <mergeCell ref="MCK18:MCO18"/>
    <mergeCell ref="MCP18:MCT18"/>
    <mergeCell ref="MCU18:MCY18"/>
    <mergeCell ref="MCZ18:MDD18"/>
    <mergeCell ref="MAW18:MBA18"/>
    <mergeCell ref="MBB18:MBF18"/>
    <mergeCell ref="MBG18:MBK18"/>
    <mergeCell ref="MBL18:MBP18"/>
    <mergeCell ref="MBQ18:MBU18"/>
    <mergeCell ref="MBV18:MBZ18"/>
    <mergeCell ref="LZS18:LZW18"/>
    <mergeCell ref="LZX18:MAB18"/>
    <mergeCell ref="MAC18:MAG18"/>
    <mergeCell ref="MAH18:MAL18"/>
    <mergeCell ref="MAM18:MAQ18"/>
    <mergeCell ref="MAR18:MAV18"/>
    <mergeCell ref="MMK18:MMO18"/>
    <mergeCell ref="MMP18:MMT18"/>
    <mergeCell ref="MMU18:MMY18"/>
    <mergeCell ref="MMZ18:MND18"/>
    <mergeCell ref="MNE18:MNI18"/>
    <mergeCell ref="MNJ18:MNN18"/>
    <mergeCell ref="MLG18:MLK18"/>
    <mergeCell ref="MLL18:MLP18"/>
    <mergeCell ref="MLQ18:MLU18"/>
    <mergeCell ref="MLV18:MLZ18"/>
    <mergeCell ref="MMA18:MME18"/>
    <mergeCell ref="MMF18:MMJ18"/>
    <mergeCell ref="MKC18:MKG18"/>
    <mergeCell ref="MKH18:MKL18"/>
    <mergeCell ref="MKM18:MKQ18"/>
    <mergeCell ref="MKR18:MKV18"/>
    <mergeCell ref="MKW18:MLA18"/>
    <mergeCell ref="MLB18:MLF18"/>
    <mergeCell ref="MIY18:MJC18"/>
    <mergeCell ref="MJD18:MJH18"/>
    <mergeCell ref="MJI18:MJM18"/>
    <mergeCell ref="MJN18:MJR18"/>
    <mergeCell ref="MJS18:MJW18"/>
    <mergeCell ref="MJX18:MKB18"/>
    <mergeCell ref="MHU18:MHY18"/>
    <mergeCell ref="MHZ18:MID18"/>
    <mergeCell ref="MIE18:MII18"/>
    <mergeCell ref="MIJ18:MIN18"/>
    <mergeCell ref="MIO18:MIS18"/>
    <mergeCell ref="MIT18:MIX18"/>
    <mergeCell ref="MGQ18:MGU18"/>
    <mergeCell ref="MGV18:MGZ18"/>
    <mergeCell ref="MHA18:MHE18"/>
    <mergeCell ref="MHF18:MHJ18"/>
    <mergeCell ref="MHK18:MHO18"/>
    <mergeCell ref="MHP18:MHT18"/>
    <mergeCell ref="MTI18:MTM18"/>
    <mergeCell ref="MTN18:MTR18"/>
    <mergeCell ref="MTS18:MTW18"/>
    <mergeCell ref="MTX18:MUB18"/>
    <mergeCell ref="MUC18:MUG18"/>
    <mergeCell ref="MUH18:MUL18"/>
    <mergeCell ref="MSE18:MSI18"/>
    <mergeCell ref="MSJ18:MSN18"/>
    <mergeCell ref="MSO18:MSS18"/>
    <mergeCell ref="MST18:MSX18"/>
    <mergeCell ref="MSY18:MTC18"/>
    <mergeCell ref="MTD18:MTH18"/>
    <mergeCell ref="MRA18:MRE18"/>
    <mergeCell ref="MRF18:MRJ18"/>
    <mergeCell ref="MRK18:MRO18"/>
    <mergeCell ref="MRP18:MRT18"/>
    <mergeCell ref="MRU18:MRY18"/>
    <mergeCell ref="MRZ18:MSD18"/>
    <mergeCell ref="MPW18:MQA18"/>
    <mergeCell ref="MQB18:MQF18"/>
    <mergeCell ref="MQG18:MQK18"/>
    <mergeCell ref="MQL18:MQP18"/>
    <mergeCell ref="MQQ18:MQU18"/>
    <mergeCell ref="MQV18:MQZ18"/>
    <mergeCell ref="MOS18:MOW18"/>
    <mergeCell ref="MOX18:MPB18"/>
    <mergeCell ref="MPC18:MPG18"/>
    <mergeCell ref="MPH18:MPL18"/>
    <mergeCell ref="MPM18:MPQ18"/>
    <mergeCell ref="MPR18:MPV18"/>
    <mergeCell ref="MNO18:MNS18"/>
    <mergeCell ref="MNT18:MNX18"/>
    <mergeCell ref="MNY18:MOC18"/>
    <mergeCell ref="MOD18:MOH18"/>
    <mergeCell ref="MOI18:MOM18"/>
    <mergeCell ref="MON18:MOR18"/>
    <mergeCell ref="NAG18:NAK18"/>
    <mergeCell ref="NAL18:NAP18"/>
    <mergeCell ref="NAQ18:NAU18"/>
    <mergeCell ref="NAV18:NAZ18"/>
    <mergeCell ref="NBA18:NBE18"/>
    <mergeCell ref="NBF18:NBJ18"/>
    <mergeCell ref="MZC18:MZG18"/>
    <mergeCell ref="MZH18:MZL18"/>
    <mergeCell ref="MZM18:MZQ18"/>
    <mergeCell ref="MZR18:MZV18"/>
    <mergeCell ref="MZW18:NAA18"/>
    <mergeCell ref="NAB18:NAF18"/>
    <mergeCell ref="MXY18:MYC18"/>
    <mergeCell ref="MYD18:MYH18"/>
    <mergeCell ref="MYI18:MYM18"/>
    <mergeCell ref="MYN18:MYR18"/>
    <mergeCell ref="MYS18:MYW18"/>
    <mergeCell ref="MYX18:MZB18"/>
    <mergeCell ref="MWU18:MWY18"/>
    <mergeCell ref="MWZ18:MXD18"/>
    <mergeCell ref="MXE18:MXI18"/>
    <mergeCell ref="MXJ18:MXN18"/>
    <mergeCell ref="MXO18:MXS18"/>
    <mergeCell ref="MXT18:MXX18"/>
    <mergeCell ref="MVQ18:MVU18"/>
    <mergeCell ref="MVV18:MVZ18"/>
    <mergeCell ref="MWA18:MWE18"/>
    <mergeCell ref="MWF18:MWJ18"/>
    <mergeCell ref="MWK18:MWO18"/>
    <mergeCell ref="MWP18:MWT18"/>
    <mergeCell ref="MUM18:MUQ18"/>
    <mergeCell ref="MUR18:MUV18"/>
    <mergeCell ref="MUW18:MVA18"/>
    <mergeCell ref="MVB18:MVF18"/>
    <mergeCell ref="MVG18:MVK18"/>
    <mergeCell ref="MVL18:MVP18"/>
    <mergeCell ref="NHE18:NHI18"/>
    <mergeCell ref="NHJ18:NHN18"/>
    <mergeCell ref="NHO18:NHS18"/>
    <mergeCell ref="NHT18:NHX18"/>
    <mergeCell ref="NHY18:NIC18"/>
    <mergeCell ref="NID18:NIH18"/>
    <mergeCell ref="NGA18:NGE18"/>
    <mergeCell ref="NGF18:NGJ18"/>
    <mergeCell ref="NGK18:NGO18"/>
    <mergeCell ref="NGP18:NGT18"/>
    <mergeCell ref="NGU18:NGY18"/>
    <mergeCell ref="NGZ18:NHD18"/>
    <mergeCell ref="NEW18:NFA18"/>
    <mergeCell ref="NFB18:NFF18"/>
    <mergeCell ref="NFG18:NFK18"/>
    <mergeCell ref="NFL18:NFP18"/>
    <mergeCell ref="NFQ18:NFU18"/>
    <mergeCell ref="NFV18:NFZ18"/>
    <mergeCell ref="NDS18:NDW18"/>
    <mergeCell ref="NDX18:NEB18"/>
    <mergeCell ref="NEC18:NEG18"/>
    <mergeCell ref="NEH18:NEL18"/>
    <mergeCell ref="NEM18:NEQ18"/>
    <mergeCell ref="NER18:NEV18"/>
    <mergeCell ref="NCO18:NCS18"/>
    <mergeCell ref="NCT18:NCX18"/>
    <mergeCell ref="NCY18:NDC18"/>
    <mergeCell ref="NDD18:NDH18"/>
    <mergeCell ref="NDI18:NDM18"/>
    <mergeCell ref="NDN18:NDR18"/>
    <mergeCell ref="NBK18:NBO18"/>
    <mergeCell ref="NBP18:NBT18"/>
    <mergeCell ref="NBU18:NBY18"/>
    <mergeCell ref="NBZ18:NCD18"/>
    <mergeCell ref="NCE18:NCI18"/>
    <mergeCell ref="NCJ18:NCN18"/>
    <mergeCell ref="NOC18:NOG18"/>
    <mergeCell ref="NOH18:NOL18"/>
    <mergeCell ref="NOM18:NOQ18"/>
    <mergeCell ref="NOR18:NOV18"/>
    <mergeCell ref="NOW18:NPA18"/>
    <mergeCell ref="NPB18:NPF18"/>
    <mergeCell ref="NMY18:NNC18"/>
    <mergeCell ref="NND18:NNH18"/>
    <mergeCell ref="NNI18:NNM18"/>
    <mergeCell ref="NNN18:NNR18"/>
    <mergeCell ref="NNS18:NNW18"/>
    <mergeCell ref="NNX18:NOB18"/>
    <mergeCell ref="NLU18:NLY18"/>
    <mergeCell ref="NLZ18:NMD18"/>
    <mergeCell ref="NME18:NMI18"/>
    <mergeCell ref="NMJ18:NMN18"/>
    <mergeCell ref="NMO18:NMS18"/>
    <mergeCell ref="NMT18:NMX18"/>
    <mergeCell ref="NKQ18:NKU18"/>
    <mergeCell ref="NKV18:NKZ18"/>
    <mergeCell ref="NLA18:NLE18"/>
    <mergeCell ref="NLF18:NLJ18"/>
    <mergeCell ref="NLK18:NLO18"/>
    <mergeCell ref="NLP18:NLT18"/>
    <mergeCell ref="NJM18:NJQ18"/>
    <mergeCell ref="NJR18:NJV18"/>
    <mergeCell ref="NJW18:NKA18"/>
    <mergeCell ref="NKB18:NKF18"/>
    <mergeCell ref="NKG18:NKK18"/>
    <mergeCell ref="NKL18:NKP18"/>
    <mergeCell ref="NII18:NIM18"/>
    <mergeCell ref="NIN18:NIR18"/>
    <mergeCell ref="NIS18:NIW18"/>
    <mergeCell ref="NIX18:NJB18"/>
    <mergeCell ref="NJC18:NJG18"/>
    <mergeCell ref="NJH18:NJL18"/>
    <mergeCell ref="NVA18:NVE18"/>
    <mergeCell ref="NVF18:NVJ18"/>
    <mergeCell ref="NVK18:NVO18"/>
    <mergeCell ref="NVP18:NVT18"/>
    <mergeCell ref="NVU18:NVY18"/>
    <mergeCell ref="NVZ18:NWD18"/>
    <mergeCell ref="NTW18:NUA18"/>
    <mergeCell ref="NUB18:NUF18"/>
    <mergeCell ref="NUG18:NUK18"/>
    <mergeCell ref="NUL18:NUP18"/>
    <mergeCell ref="NUQ18:NUU18"/>
    <mergeCell ref="NUV18:NUZ18"/>
    <mergeCell ref="NSS18:NSW18"/>
    <mergeCell ref="NSX18:NTB18"/>
    <mergeCell ref="NTC18:NTG18"/>
    <mergeCell ref="NTH18:NTL18"/>
    <mergeCell ref="NTM18:NTQ18"/>
    <mergeCell ref="NTR18:NTV18"/>
    <mergeCell ref="NRO18:NRS18"/>
    <mergeCell ref="NRT18:NRX18"/>
    <mergeCell ref="NRY18:NSC18"/>
    <mergeCell ref="NSD18:NSH18"/>
    <mergeCell ref="NSI18:NSM18"/>
    <mergeCell ref="NSN18:NSR18"/>
    <mergeCell ref="NQK18:NQO18"/>
    <mergeCell ref="NQP18:NQT18"/>
    <mergeCell ref="NQU18:NQY18"/>
    <mergeCell ref="NQZ18:NRD18"/>
    <mergeCell ref="NRE18:NRI18"/>
    <mergeCell ref="NRJ18:NRN18"/>
    <mergeCell ref="NPG18:NPK18"/>
    <mergeCell ref="NPL18:NPP18"/>
    <mergeCell ref="NPQ18:NPU18"/>
    <mergeCell ref="NPV18:NPZ18"/>
    <mergeCell ref="NQA18:NQE18"/>
    <mergeCell ref="NQF18:NQJ18"/>
    <mergeCell ref="OBY18:OCC18"/>
    <mergeCell ref="OCD18:OCH18"/>
    <mergeCell ref="OCI18:OCM18"/>
    <mergeCell ref="OCN18:OCR18"/>
    <mergeCell ref="OCS18:OCW18"/>
    <mergeCell ref="OCX18:ODB18"/>
    <mergeCell ref="OAU18:OAY18"/>
    <mergeCell ref="OAZ18:OBD18"/>
    <mergeCell ref="OBE18:OBI18"/>
    <mergeCell ref="OBJ18:OBN18"/>
    <mergeCell ref="OBO18:OBS18"/>
    <mergeCell ref="OBT18:OBX18"/>
    <mergeCell ref="NZQ18:NZU18"/>
    <mergeCell ref="NZV18:NZZ18"/>
    <mergeCell ref="OAA18:OAE18"/>
    <mergeCell ref="OAF18:OAJ18"/>
    <mergeCell ref="OAK18:OAO18"/>
    <mergeCell ref="OAP18:OAT18"/>
    <mergeCell ref="NYM18:NYQ18"/>
    <mergeCell ref="NYR18:NYV18"/>
    <mergeCell ref="NYW18:NZA18"/>
    <mergeCell ref="NZB18:NZF18"/>
    <mergeCell ref="NZG18:NZK18"/>
    <mergeCell ref="NZL18:NZP18"/>
    <mergeCell ref="NXI18:NXM18"/>
    <mergeCell ref="NXN18:NXR18"/>
    <mergeCell ref="NXS18:NXW18"/>
    <mergeCell ref="NXX18:NYB18"/>
    <mergeCell ref="NYC18:NYG18"/>
    <mergeCell ref="NYH18:NYL18"/>
    <mergeCell ref="NWE18:NWI18"/>
    <mergeCell ref="NWJ18:NWN18"/>
    <mergeCell ref="NWO18:NWS18"/>
    <mergeCell ref="NWT18:NWX18"/>
    <mergeCell ref="NWY18:NXC18"/>
    <mergeCell ref="NXD18:NXH18"/>
    <mergeCell ref="OIW18:OJA18"/>
    <mergeCell ref="OJB18:OJF18"/>
    <mergeCell ref="OJG18:OJK18"/>
    <mergeCell ref="OJL18:OJP18"/>
    <mergeCell ref="OJQ18:OJU18"/>
    <mergeCell ref="OJV18:OJZ18"/>
    <mergeCell ref="OHS18:OHW18"/>
    <mergeCell ref="OHX18:OIB18"/>
    <mergeCell ref="OIC18:OIG18"/>
    <mergeCell ref="OIH18:OIL18"/>
    <mergeCell ref="OIM18:OIQ18"/>
    <mergeCell ref="OIR18:OIV18"/>
    <mergeCell ref="OGO18:OGS18"/>
    <mergeCell ref="OGT18:OGX18"/>
    <mergeCell ref="OGY18:OHC18"/>
    <mergeCell ref="OHD18:OHH18"/>
    <mergeCell ref="OHI18:OHM18"/>
    <mergeCell ref="OHN18:OHR18"/>
    <mergeCell ref="OFK18:OFO18"/>
    <mergeCell ref="OFP18:OFT18"/>
    <mergeCell ref="OFU18:OFY18"/>
    <mergeCell ref="OFZ18:OGD18"/>
    <mergeCell ref="OGE18:OGI18"/>
    <mergeCell ref="OGJ18:OGN18"/>
    <mergeCell ref="OEG18:OEK18"/>
    <mergeCell ref="OEL18:OEP18"/>
    <mergeCell ref="OEQ18:OEU18"/>
    <mergeCell ref="OEV18:OEZ18"/>
    <mergeCell ref="OFA18:OFE18"/>
    <mergeCell ref="OFF18:OFJ18"/>
    <mergeCell ref="ODC18:ODG18"/>
    <mergeCell ref="ODH18:ODL18"/>
    <mergeCell ref="ODM18:ODQ18"/>
    <mergeCell ref="ODR18:ODV18"/>
    <mergeCell ref="ODW18:OEA18"/>
    <mergeCell ref="OEB18:OEF18"/>
    <mergeCell ref="OPU18:OPY18"/>
    <mergeCell ref="OPZ18:OQD18"/>
    <mergeCell ref="OQE18:OQI18"/>
    <mergeCell ref="OQJ18:OQN18"/>
    <mergeCell ref="OQO18:OQS18"/>
    <mergeCell ref="OQT18:OQX18"/>
    <mergeCell ref="OOQ18:OOU18"/>
    <mergeCell ref="OOV18:OOZ18"/>
    <mergeCell ref="OPA18:OPE18"/>
    <mergeCell ref="OPF18:OPJ18"/>
    <mergeCell ref="OPK18:OPO18"/>
    <mergeCell ref="OPP18:OPT18"/>
    <mergeCell ref="ONM18:ONQ18"/>
    <mergeCell ref="ONR18:ONV18"/>
    <mergeCell ref="ONW18:OOA18"/>
    <mergeCell ref="OOB18:OOF18"/>
    <mergeCell ref="OOG18:OOK18"/>
    <mergeCell ref="OOL18:OOP18"/>
    <mergeCell ref="OMI18:OMM18"/>
    <mergeCell ref="OMN18:OMR18"/>
    <mergeCell ref="OMS18:OMW18"/>
    <mergeCell ref="OMX18:ONB18"/>
    <mergeCell ref="ONC18:ONG18"/>
    <mergeCell ref="ONH18:ONL18"/>
    <mergeCell ref="OLE18:OLI18"/>
    <mergeCell ref="OLJ18:OLN18"/>
    <mergeCell ref="OLO18:OLS18"/>
    <mergeCell ref="OLT18:OLX18"/>
    <mergeCell ref="OLY18:OMC18"/>
    <mergeCell ref="OMD18:OMH18"/>
    <mergeCell ref="OKA18:OKE18"/>
    <mergeCell ref="OKF18:OKJ18"/>
    <mergeCell ref="OKK18:OKO18"/>
    <mergeCell ref="OKP18:OKT18"/>
    <mergeCell ref="OKU18:OKY18"/>
    <mergeCell ref="OKZ18:OLD18"/>
    <mergeCell ref="OWS18:OWW18"/>
    <mergeCell ref="OWX18:OXB18"/>
    <mergeCell ref="OXC18:OXG18"/>
    <mergeCell ref="OXH18:OXL18"/>
    <mergeCell ref="OXM18:OXQ18"/>
    <mergeCell ref="OXR18:OXV18"/>
    <mergeCell ref="OVO18:OVS18"/>
    <mergeCell ref="OVT18:OVX18"/>
    <mergeCell ref="OVY18:OWC18"/>
    <mergeCell ref="OWD18:OWH18"/>
    <mergeCell ref="OWI18:OWM18"/>
    <mergeCell ref="OWN18:OWR18"/>
    <mergeCell ref="OUK18:OUO18"/>
    <mergeCell ref="OUP18:OUT18"/>
    <mergeCell ref="OUU18:OUY18"/>
    <mergeCell ref="OUZ18:OVD18"/>
    <mergeCell ref="OVE18:OVI18"/>
    <mergeCell ref="OVJ18:OVN18"/>
    <mergeCell ref="OTG18:OTK18"/>
    <mergeCell ref="OTL18:OTP18"/>
    <mergeCell ref="OTQ18:OTU18"/>
    <mergeCell ref="OTV18:OTZ18"/>
    <mergeCell ref="OUA18:OUE18"/>
    <mergeCell ref="OUF18:OUJ18"/>
    <mergeCell ref="OSC18:OSG18"/>
    <mergeCell ref="OSH18:OSL18"/>
    <mergeCell ref="OSM18:OSQ18"/>
    <mergeCell ref="OSR18:OSV18"/>
    <mergeCell ref="OSW18:OTA18"/>
    <mergeCell ref="OTB18:OTF18"/>
    <mergeCell ref="OQY18:ORC18"/>
    <mergeCell ref="ORD18:ORH18"/>
    <mergeCell ref="ORI18:ORM18"/>
    <mergeCell ref="ORN18:ORR18"/>
    <mergeCell ref="ORS18:ORW18"/>
    <mergeCell ref="ORX18:OSB18"/>
    <mergeCell ref="PDQ18:PDU18"/>
    <mergeCell ref="PDV18:PDZ18"/>
    <mergeCell ref="PEA18:PEE18"/>
    <mergeCell ref="PEF18:PEJ18"/>
    <mergeCell ref="PEK18:PEO18"/>
    <mergeCell ref="PEP18:PET18"/>
    <mergeCell ref="PCM18:PCQ18"/>
    <mergeCell ref="PCR18:PCV18"/>
    <mergeCell ref="PCW18:PDA18"/>
    <mergeCell ref="PDB18:PDF18"/>
    <mergeCell ref="PDG18:PDK18"/>
    <mergeCell ref="PDL18:PDP18"/>
    <mergeCell ref="PBI18:PBM18"/>
    <mergeCell ref="PBN18:PBR18"/>
    <mergeCell ref="PBS18:PBW18"/>
    <mergeCell ref="PBX18:PCB18"/>
    <mergeCell ref="PCC18:PCG18"/>
    <mergeCell ref="PCH18:PCL18"/>
    <mergeCell ref="PAE18:PAI18"/>
    <mergeCell ref="PAJ18:PAN18"/>
    <mergeCell ref="PAO18:PAS18"/>
    <mergeCell ref="PAT18:PAX18"/>
    <mergeCell ref="PAY18:PBC18"/>
    <mergeCell ref="PBD18:PBH18"/>
    <mergeCell ref="OZA18:OZE18"/>
    <mergeCell ref="OZF18:OZJ18"/>
    <mergeCell ref="OZK18:OZO18"/>
    <mergeCell ref="OZP18:OZT18"/>
    <mergeCell ref="OZU18:OZY18"/>
    <mergeCell ref="OZZ18:PAD18"/>
    <mergeCell ref="OXW18:OYA18"/>
    <mergeCell ref="OYB18:OYF18"/>
    <mergeCell ref="OYG18:OYK18"/>
    <mergeCell ref="OYL18:OYP18"/>
    <mergeCell ref="OYQ18:OYU18"/>
    <mergeCell ref="OYV18:OYZ18"/>
    <mergeCell ref="PKO18:PKS18"/>
    <mergeCell ref="PKT18:PKX18"/>
    <mergeCell ref="PKY18:PLC18"/>
    <mergeCell ref="PLD18:PLH18"/>
    <mergeCell ref="PLI18:PLM18"/>
    <mergeCell ref="PLN18:PLR18"/>
    <mergeCell ref="PJK18:PJO18"/>
    <mergeCell ref="PJP18:PJT18"/>
    <mergeCell ref="PJU18:PJY18"/>
    <mergeCell ref="PJZ18:PKD18"/>
    <mergeCell ref="PKE18:PKI18"/>
    <mergeCell ref="PKJ18:PKN18"/>
    <mergeCell ref="PIG18:PIK18"/>
    <mergeCell ref="PIL18:PIP18"/>
    <mergeCell ref="PIQ18:PIU18"/>
    <mergeCell ref="PIV18:PIZ18"/>
    <mergeCell ref="PJA18:PJE18"/>
    <mergeCell ref="PJF18:PJJ18"/>
    <mergeCell ref="PHC18:PHG18"/>
    <mergeCell ref="PHH18:PHL18"/>
    <mergeCell ref="PHM18:PHQ18"/>
    <mergeCell ref="PHR18:PHV18"/>
    <mergeCell ref="PHW18:PIA18"/>
    <mergeCell ref="PIB18:PIF18"/>
    <mergeCell ref="PFY18:PGC18"/>
    <mergeCell ref="PGD18:PGH18"/>
    <mergeCell ref="PGI18:PGM18"/>
    <mergeCell ref="PGN18:PGR18"/>
    <mergeCell ref="PGS18:PGW18"/>
    <mergeCell ref="PGX18:PHB18"/>
    <mergeCell ref="PEU18:PEY18"/>
    <mergeCell ref="PEZ18:PFD18"/>
    <mergeCell ref="PFE18:PFI18"/>
    <mergeCell ref="PFJ18:PFN18"/>
    <mergeCell ref="PFO18:PFS18"/>
    <mergeCell ref="PFT18:PFX18"/>
    <mergeCell ref="PRM18:PRQ18"/>
    <mergeCell ref="PRR18:PRV18"/>
    <mergeCell ref="PRW18:PSA18"/>
    <mergeCell ref="PSB18:PSF18"/>
    <mergeCell ref="PSG18:PSK18"/>
    <mergeCell ref="PSL18:PSP18"/>
    <mergeCell ref="PQI18:PQM18"/>
    <mergeCell ref="PQN18:PQR18"/>
    <mergeCell ref="PQS18:PQW18"/>
    <mergeCell ref="PQX18:PRB18"/>
    <mergeCell ref="PRC18:PRG18"/>
    <mergeCell ref="PRH18:PRL18"/>
    <mergeCell ref="PPE18:PPI18"/>
    <mergeCell ref="PPJ18:PPN18"/>
    <mergeCell ref="PPO18:PPS18"/>
    <mergeCell ref="PPT18:PPX18"/>
    <mergeCell ref="PPY18:PQC18"/>
    <mergeCell ref="PQD18:PQH18"/>
    <mergeCell ref="POA18:POE18"/>
    <mergeCell ref="POF18:POJ18"/>
    <mergeCell ref="POK18:POO18"/>
    <mergeCell ref="POP18:POT18"/>
    <mergeCell ref="POU18:POY18"/>
    <mergeCell ref="POZ18:PPD18"/>
    <mergeCell ref="PMW18:PNA18"/>
    <mergeCell ref="PNB18:PNF18"/>
    <mergeCell ref="PNG18:PNK18"/>
    <mergeCell ref="PNL18:PNP18"/>
    <mergeCell ref="PNQ18:PNU18"/>
    <mergeCell ref="PNV18:PNZ18"/>
    <mergeCell ref="PLS18:PLW18"/>
    <mergeCell ref="PLX18:PMB18"/>
    <mergeCell ref="PMC18:PMG18"/>
    <mergeCell ref="PMH18:PML18"/>
    <mergeCell ref="PMM18:PMQ18"/>
    <mergeCell ref="PMR18:PMV18"/>
    <mergeCell ref="PYK18:PYO18"/>
    <mergeCell ref="PYP18:PYT18"/>
    <mergeCell ref="PYU18:PYY18"/>
    <mergeCell ref="PYZ18:PZD18"/>
    <mergeCell ref="PZE18:PZI18"/>
    <mergeCell ref="PZJ18:PZN18"/>
    <mergeCell ref="PXG18:PXK18"/>
    <mergeCell ref="PXL18:PXP18"/>
    <mergeCell ref="PXQ18:PXU18"/>
    <mergeCell ref="PXV18:PXZ18"/>
    <mergeCell ref="PYA18:PYE18"/>
    <mergeCell ref="PYF18:PYJ18"/>
    <mergeCell ref="PWC18:PWG18"/>
    <mergeCell ref="PWH18:PWL18"/>
    <mergeCell ref="PWM18:PWQ18"/>
    <mergeCell ref="PWR18:PWV18"/>
    <mergeCell ref="PWW18:PXA18"/>
    <mergeCell ref="PXB18:PXF18"/>
    <mergeCell ref="PUY18:PVC18"/>
    <mergeCell ref="PVD18:PVH18"/>
    <mergeCell ref="PVI18:PVM18"/>
    <mergeCell ref="PVN18:PVR18"/>
    <mergeCell ref="PVS18:PVW18"/>
    <mergeCell ref="PVX18:PWB18"/>
    <mergeCell ref="PTU18:PTY18"/>
    <mergeCell ref="PTZ18:PUD18"/>
    <mergeCell ref="PUE18:PUI18"/>
    <mergeCell ref="PUJ18:PUN18"/>
    <mergeCell ref="PUO18:PUS18"/>
    <mergeCell ref="PUT18:PUX18"/>
    <mergeCell ref="PSQ18:PSU18"/>
    <mergeCell ref="PSV18:PSZ18"/>
    <mergeCell ref="PTA18:PTE18"/>
    <mergeCell ref="PTF18:PTJ18"/>
    <mergeCell ref="PTK18:PTO18"/>
    <mergeCell ref="PTP18:PTT18"/>
    <mergeCell ref="QFI18:QFM18"/>
    <mergeCell ref="QFN18:QFR18"/>
    <mergeCell ref="QFS18:QFW18"/>
    <mergeCell ref="QFX18:QGB18"/>
    <mergeCell ref="QGC18:QGG18"/>
    <mergeCell ref="QGH18:QGL18"/>
    <mergeCell ref="QEE18:QEI18"/>
    <mergeCell ref="QEJ18:QEN18"/>
    <mergeCell ref="QEO18:QES18"/>
    <mergeCell ref="QET18:QEX18"/>
    <mergeCell ref="QEY18:QFC18"/>
    <mergeCell ref="QFD18:QFH18"/>
    <mergeCell ref="QDA18:QDE18"/>
    <mergeCell ref="QDF18:QDJ18"/>
    <mergeCell ref="QDK18:QDO18"/>
    <mergeCell ref="QDP18:QDT18"/>
    <mergeCell ref="QDU18:QDY18"/>
    <mergeCell ref="QDZ18:QED18"/>
    <mergeCell ref="QBW18:QCA18"/>
    <mergeCell ref="QCB18:QCF18"/>
    <mergeCell ref="QCG18:QCK18"/>
    <mergeCell ref="QCL18:QCP18"/>
    <mergeCell ref="QCQ18:QCU18"/>
    <mergeCell ref="QCV18:QCZ18"/>
    <mergeCell ref="QAS18:QAW18"/>
    <mergeCell ref="QAX18:QBB18"/>
    <mergeCell ref="QBC18:QBG18"/>
    <mergeCell ref="QBH18:QBL18"/>
    <mergeCell ref="QBM18:QBQ18"/>
    <mergeCell ref="QBR18:QBV18"/>
    <mergeCell ref="PZO18:PZS18"/>
    <mergeCell ref="PZT18:PZX18"/>
    <mergeCell ref="PZY18:QAC18"/>
    <mergeCell ref="QAD18:QAH18"/>
    <mergeCell ref="QAI18:QAM18"/>
    <mergeCell ref="QAN18:QAR18"/>
    <mergeCell ref="QMG18:QMK18"/>
    <mergeCell ref="QML18:QMP18"/>
    <mergeCell ref="QMQ18:QMU18"/>
    <mergeCell ref="QMV18:QMZ18"/>
    <mergeCell ref="QNA18:QNE18"/>
    <mergeCell ref="QNF18:QNJ18"/>
    <mergeCell ref="QLC18:QLG18"/>
    <mergeCell ref="QLH18:QLL18"/>
    <mergeCell ref="QLM18:QLQ18"/>
    <mergeCell ref="QLR18:QLV18"/>
    <mergeCell ref="QLW18:QMA18"/>
    <mergeCell ref="QMB18:QMF18"/>
    <mergeCell ref="QJY18:QKC18"/>
    <mergeCell ref="QKD18:QKH18"/>
    <mergeCell ref="QKI18:QKM18"/>
    <mergeCell ref="QKN18:QKR18"/>
    <mergeCell ref="QKS18:QKW18"/>
    <mergeCell ref="QKX18:QLB18"/>
    <mergeCell ref="QIU18:QIY18"/>
    <mergeCell ref="QIZ18:QJD18"/>
    <mergeCell ref="QJE18:QJI18"/>
    <mergeCell ref="QJJ18:QJN18"/>
    <mergeCell ref="QJO18:QJS18"/>
    <mergeCell ref="QJT18:QJX18"/>
    <mergeCell ref="QHQ18:QHU18"/>
    <mergeCell ref="QHV18:QHZ18"/>
    <mergeCell ref="QIA18:QIE18"/>
    <mergeCell ref="QIF18:QIJ18"/>
    <mergeCell ref="QIK18:QIO18"/>
    <mergeCell ref="QIP18:QIT18"/>
    <mergeCell ref="QGM18:QGQ18"/>
    <mergeCell ref="QGR18:QGV18"/>
    <mergeCell ref="QGW18:QHA18"/>
    <mergeCell ref="QHB18:QHF18"/>
    <mergeCell ref="QHG18:QHK18"/>
    <mergeCell ref="QHL18:QHP18"/>
    <mergeCell ref="QTE18:QTI18"/>
    <mergeCell ref="QTJ18:QTN18"/>
    <mergeCell ref="QTO18:QTS18"/>
    <mergeCell ref="QTT18:QTX18"/>
    <mergeCell ref="QTY18:QUC18"/>
    <mergeCell ref="QUD18:QUH18"/>
    <mergeCell ref="QSA18:QSE18"/>
    <mergeCell ref="QSF18:QSJ18"/>
    <mergeCell ref="QSK18:QSO18"/>
    <mergeCell ref="QSP18:QST18"/>
    <mergeCell ref="QSU18:QSY18"/>
    <mergeCell ref="QSZ18:QTD18"/>
    <mergeCell ref="QQW18:QRA18"/>
    <mergeCell ref="QRB18:QRF18"/>
    <mergeCell ref="QRG18:QRK18"/>
    <mergeCell ref="QRL18:QRP18"/>
    <mergeCell ref="QRQ18:QRU18"/>
    <mergeCell ref="QRV18:QRZ18"/>
    <mergeCell ref="QPS18:QPW18"/>
    <mergeCell ref="QPX18:QQB18"/>
    <mergeCell ref="QQC18:QQG18"/>
    <mergeCell ref="QQH18:QQL18"/>
    <mergeCell ref="QQM18:QQQ18"/>
    <mergeCell ref="QQR18:QQV18"/>
    <mergeCell ref="QOO18:QOS18"/>
    <mergeCell ref="QOT18:QOX18"/>
    <mergeCell ref="QOY18:QPC18"/>
    <mergeCell ref="QPD18:QPH18"/>
    <mergeCell ref="QPI18:QPM18"/>
    <mergeCell ref="QPN18:QPR18"/>
    <mergeCell ref="QNK18:QNO18"/>
    <mergeCell ref="QNP18:QNT18"/>
    <mergeCell ref="QNU18:QNY18"/>
    <mergeCell ref="QNZ18:QOD18"/>
    <mergeCell ref="QOE18:QOI18"/>
    <mergeCell ref="QOJ18:QON18"/>
    <mergeCell ref="RAC18:RAG18"/>
    <mergeCell ref="RAH18:RAL18"/>
    <mergeCell ref="RAM18:RAQ18"/>
    <mergeCell ref="RAR18:RAV18"/>
    <mergeCell ref="RAW18:RBA18"/>
    <mergeCell ref="RBB18:RBF18"/>
    <mergeCell ref="QYY18:QZC18"/>
    <mergeCell ref="QZD18:QZH18"/>
    <mergeCell ref="QZI18:QZM18"/>
    <mergeCell ref="QZN18:QZR18"/>
    <mergeCell ref="QZS18:QZW18"/>
    <mergeCell ref="QZX18:RAB18"/>
    <mergeCell ref="QXU18:QXY18"/>
    <mergeCell ref="QXZ18:QYD18"/>
    <mergeCell ref="QYE18:QYI18"/>
    <mergeCell ref="QYJ18:QYN18"/>
    <mergeCell ref="QYO18:QYS18"/>
    <mergeCell ref="QYT18:QYX18"/>
    <mergeCell ref="QWQ18:QWU18"/>
    <mergeCell ref="QWV18:QWZ18"/>
    <mergeCell ref="QXA18:QXE18"/>
    <mergeCell ref="QXF18:QXJ18"/>
    <mergeCell ref="QXK18:QXO18"/>
    <mergeCell ref="QXP18:QXT18"/>
    <mergeCell ref="QVM18:QVQ18"/>
    <mergeCell ref="QVR18:QVV18"/>
    <mergeCell ref="QVW18:QWA18"/>
    <mergeCell ref="QWB18:QWF18"/>
    <mergeCell ref="QWG18:QWK18"/>
    <mergeCell ref="QWL18:QWP18"/>
    <mergeCell ref="QUI18:QUM18"/>
    <mergeCell ref="QUN18:QUR18"/>
    <mergeCell ref="QUS18:QUW18"/>
    <mergeCell ref="QUX18:QVB18"/>
    <mergeCell ref="QVC18:QVG18"/>
    <mergeCell ref="QVH18:QVL18"/>
    <mergeCell ref="RHA18:RHE18"/>
    <mergeCell ref="RHF18:RHJ18"/>
    <mergeCell ref="RHK18:RHO18"/>
    <mergeCell ref="RHP18:RHT18"/>
    <mergeCell ref="RHU18:RHY18"/>
    <mergeCell ref="RHZ18:RID18"/>
    <mergeCell ref="RFW18:RGA18"/>
    <mergeCell ref="RGB18:RGF18"/>
    <mergeCell ref="RGG18:RGK18"/>
    <mergeCell ref="RGL18:RGP18"/>
    <mergeCell ref="RGQ18:RGU18"/>
    <mergeCell ref="RGV18:RGZ18"/>
    <mergeCell ref="RES18:REW18"/>
    <mergeCell ref="REX18:RFB18"/>
    <mergeCell ref="RFC18:RFG18"/>
    <mergeCell ref="RFH18:RFL18"/>
    <mergeCell ref="RFM18:RFQ18"/>
    <mergeCell ref="RFR18:RFV18"/>
    <mergeCell ref="RDO18:RDS18"/>
    <mergeCell ref="RDT18:RDX18"/>
    <mergeCell ref="RDY18:REC18"/>
    <mergeCell ref="RED18:REH18"/>
    <mergeCell ref="REI18:REM18"/>
    <mergeCell ref="REN18:RER18"/>
    <mergeCell ref="RCK18:RCO18"/>
    <mergeCell ref="RCP18:RCT18"/>
    <mergeCell ref="RCU18:RCY18"/>
    <mergeCell ref="RCZ18:RDD18"/>
    <mergeCell ref="RDE18:RDI18"/>
    <mergeCell ref="RDJ18:RDN18"/>
    <mergeCell ref="RBG18:RBK18"/>
    <mergeCell ref="RBL18:RBP18"/>
    <mergeCell ref="RBQ18:RBU18"/>
    <mergeCell ref="RBV18:RBZ18"/>
    <mergeCell ref="RCA18:RCE18"/>
    <mergeCell ref="RCF18:RCJ18"/>
    <mergeCell ref="RNY18:ROC18"/>
    <mergeCell ref="ROD18:ROH18"/>
    <mergeCell ref="ROI18:ROM18"/>
    <mergeCell ref="RON18:ROR18"/>
    <mergeCell ref="ROS18:ROW18"/>
    <mergeCell ref="ROX18:RPB18"/>
    <mergeCell ref="RMU18:RMY18"/>
    <mergeCell ref="RMZ18:RND18"/>
    <mergeCell ref="RNE18:RNI18"/>
    <mergeCell ref="RNJ18:RNN18"/>
    <mergeCell ref="RNO18:RNS18"/>
    <mergeCell ref="RNT18:RNX18"/>
    <mergeCell ref="RLQ18:RLU18"/>
    <mergeCell ref="RLV18:RLZ18"/>
    <mergeCell ref="RMA18:RME18"/>
    <mergeCell ref="RMF18:RMJ18"/>
    <mergeCell ref="RMK18:RMO18"/>
    <mergeCell ref="RMP18:RMT18"/>
    <mergeCell ref="RKM18:RKQ18"/>
    <mergeCell ref="RKR18:RKV18"/>
    <mergeCell ref="RKW18:RLA18"/>
    <mergeCell ref="RLB18:RLF18"/>
    <mergeCell ref="RLG18:RLK18"/>
    <mergeCell ref="RLL18:RLP18"/>
    <mergeCell ref="RJI18:RJM18"/>
    <mergeCell ref="RJN18:RJR18"/>
    <mergeCell ref="RJS18:RJW18"/>
    <mergeCell ref="RJX18:RKB18"/>
    <mergeCell ref="RKC18:RKG18"/>
    <mergeCell ref="RKH18:RKL18"/>
    <mergeCell ref="RIE18:RII18"/>
    <mergeCell ref="RIJ18:RIN18"/>
    <mergeCell ref="RIO18:RIS18"/>
    <mergeCell ref="RIT18:RIX18"/>
    <mergeCell ref="RIY18:RJC18"/>
    <mergeCell ref="RJD18:RJH18"/>
    <mergeCell ref="RUW18:RVA18"/>
    <mergeCell ref="RVB18:RVF18"/>
    <mergeCell ref="RVG18:RVK18"/>
    <mergeCell ref="RVL18:RVP18"/>
    <mergeCell ref="RVQ18:RVU18"/>
    <mergeCell ref="RVV18:RVZ18"/>
    <mergeCell ref="RTS18:RTW18"/>
    <mergeCell ref="RTX18:RUB18"/>
    <mergeCell ref="RUC18:RUG18"/>
    <mergeCell ref="RUH18:RUL18"/>
    <mergeCell ref="RUM18:RUQ18"/>
    <mergeCell ref="RUR18:RUV18"/>
    <mergeCell ref="RSO18:RSS18"/>
    <mergeCell ref="RST18:RSX18"/>
    <mergeCell ref="RSY18:RTC18"/>
    <mergeCell ref="RTD18:RTH18"/>
    <mergeCell ref="RTI18:RTM18"/>
    <mergeCell ref="RTN18:RTR18"/>
    <mergeCell ref="RRK18:RRO18"/>
    <mergeCell ref="RRP18:RRT18"/>
    <mergeCell ref="RRU18:RRY18"/>
    <mergeCell ref="RRZ18:RSD18"/>
    <mergeCell ref="RSE18:RSI18"/>
    <mergeCell ref="RSJ18:RSN18"/>
    <mergeCell ref="RQG18:RQK18"/>
    <mergeCell ref="RQL18:RQP18"/>
    <mergeCell ref="RQQ18:RQU18"/>
    <mergeCell ref="RQV18:RQZ18"/>
    <mergeCell ref="RRA18:RRE18"/>
    <mergeCell ref="RRF18:RRJ18"/>
    <mergeCell ref="RPC18:RPG18"/>
    <mergeCell ref="RPH18:RPL18"/>
    <mergeCell ref="RPM18:RPQ18"/>
    <mergeCell ref="RPR18:RPV18"/>
    <mergeCell ref="RPW18:RQA18"/>
    <mergeCell ref="RQB18:RQF18"/>
    <mergeCell ref="SBU18:SBY18"/>
    <mergeCell ref="SBZ18:SCD18"/>
    <mergeCell ref="SCE18:SCI18"/>
    <mergeCell ref="SCJ18:SCN18"/>
    <mergeCell ref="SCO18:SCS18"/>
    <mergeCell ref="SCT18:SCX18"/>
    <mergeCell ref="SAQ18:SAU18"/>
    <mergeCell ref="SAV18:SAZ18"/>
    <mergeCell ref="SBA18:SBE18"/>
    <mergeCell ref="SBF18:SBJ18"/>
    <mergeCell ref="SBK18:SBO18"/>
    <mergeCell ref="SBP18:SBT18"/>
    <mergeCell ref="RZM18:RZQ18"/>
    <mergeCell ref="RZR18:RZV18"/>
    <mergeCell ref="RZW18:SAA18"/>
    <mergeCell ref="SAB18:SAF18"/>
    <mergeCell ref="SAG18:SAK18"/>
    <mergeCell ref="SAL18:SAP18"/>
    <mergeCell ref="RYI18:RYM18"/>
    <mergeCell ref="RYN18:RYR18"/>
    <mergeCell ref="RYS18:RYW18"/>
    <mergeCell ref="RYX18:RZB18"/>
    <mergeCell ref="RZC18:RZG18"/>
    <mergeCell ref="RZH18:RZL18"/>
    <mergeCell ref="RXE18:RXI18"/>
    <mergeCell ref="RXJ18:RXN18"/>
    <mergeCell ref="RXO18:RXS18"/>
    <mergeCell ref="RXT18:RXX18"/>
    <mergeCell ref="RXY18:RYC18"/>
    <mergeCell ref="RYD18:RYH18"/>
    <mergeCell ref="RWA18:RWE18"/>
    <mergeCell ref="RWF18:RWJ18"/>
    <mergeCell ref="RWK18:RWO18"/>
    <mergeCell ref="RWP18:RWT18"/>
    <mergeCell ref="RWU18:RWY18"/>
    <mergeCell ref="RWZ18:RXD18"/>
    <mergeCell ref="SIS18:SIW18"/>
    <mergeCell ref="SIX18:SJB18"/>
    <mergeCell ref="SJC18:SJG18"/>
    <mergeCell ref="SJH18:SJL18"/>
    <mergeCell ref="SJM18:SJQ18"/>
    <mergeCell ref="SJR18:SJV18"/>
    <mergeCell ref="SHO18:SHS18"/>
    <mergeCell ref="SHT18:SHX18"/>
    <mergeCell ref="SHY18:SIC18"/>
    <mergeCell ref="SID18:SIH18"/>
    <mergeCell ref="SII18:SIM18"/>
    <mergeCell ref="SIN18:SIR18"/>
    <mergeCell ref="SGK18:SGO18"/>
    <mergeCell ref="SGP18:SGT18"/>
    <mergeCell ref="SGU18:SGY18"/>
    <mergeCell ref="SGZ18:SHD18"/>
    <mergeCell ref="SHE18:SHI18"/>
    <mergeCell ref="SHJ18:SHN18"/>
    <mergeCell ref="SFG18:SFK18"/>
    <mergeCell ref="SFL18:SFP18"/>
    <mergeCell ref="SFQ18:SFU18"/>
    <mergeCell ref="SFV18:SFZ18"/>
    <mergeCell ref="SGA18:SGE18"/>
    <mergeCell ref="SGF18:SGJ18"/>
    <mergeCell ref="SEC18:SEG18"/>
    <mergeCell ref="SEH18:SEL18"/>
    <mergeCell ref="SEM18:SEQ18"/>
    <mergeCell ref="SER18:SEV18"/>
    <mergeCell ref="SEW18:SFA18"/>
    <mergeCell ref="SFB18:SFF18"/>
    <mergeCell ref="SCY18:SDC18"/>
    <mergeCell ref="SDD18:SDH18"/>
    <mergeCell ref="SDI18:SDM18"/>
    <mergeCell ref="SDN18:SDR18"/>
    <mergeCell ref="SDS18:SDW18"/>
    <mergeCell ref="SDX18:SEB18"/>
    <mergeCell ref="SPQ18:SPU18"/>
    <mergeCell ref="SPV18:SPZ18"/>
    <mergeCell ref="SQA18:SQE18"/>
    <mergeCell ref="SQF18:SQJ18"/>
    <mergeCell ref="SQK18:SQO18"/>
    <mergeCell ref="SQP18:SQT18"/>
    <mergeCell ref="SOM18:SOQ18"/>
    <mergeCell ref="SOR18:SOV18"/>
    <mergeCell ref="SOW18:SPA18"/>
    <mergeCell ref="SPB18:SPF18"/>
    <mergeCell ref="SPG18:SPK18"/>
    <mergeCell ref="SPL18:SPP18"/>
    <mergeCell ref="SNI18:SNM18"/>
    <mergeCell ref="SNN18:SNR18"/>
    <mergeCell ref="SNS18:SNW18"/>
    <mergeCell ref="SNX18:SOB18"/>
    <mergeCell ref="SOC18:SOG18"/>
    <mergeCell ref="SOH18:SOL18"/>
    <mergeCell ref="SME18:SMI18"/>
    <mergeCell ref="SMJ18:SMN18"/>
    <mergeCell ref="SMO18:SMS18"/>
    <mergeCell ref="SMT18:SMX18"/>
    <mergeCell ref="SMY18:SNC18"/>
    <mergeCell ref="SND18:SNH18"/>
    <mergeCell ref="SLA18:SLE18"/>
    <mergeCell ref="SLF18:SLJ18"/>
    <mergeCell ref="SLK18:SLO18"/>
    <mergeCell ref="SLP18:SLT18"/>
    <mergeCell ref="SLU18:SLY18"/>
    <mergeCell ref="SLZ18:SMD18"/>
    <mergeCell ref="SJW18:SKA18"/>
    <mergeCell ref="SKB18:SKF18"/>
    <mergeCell ref="SKG18:SKK18"/>
    <mergeCell ref="SKL18:SKP18"/>
    <mergeCell ref="SKQ18:SKU18"/>
    <mergeCell ref="SKV18:SKZ18"/>
    <mergeCell ref="SWO18:SWS18"/>
    <mergeCell ref="SWT18:SWX18"/>
    <mergeCell ref="SWY18:SXC18"/>
    <mergeCell ref="SXD18:SXH18"/>
    <mergeCell ref="SXI18:SXM18"/>
    <mergeCell ref="SXN18:SXR18"/>
    <mergeCell ref="SVK18:SVO18"/>
    <mergeCell ref="SVP18:SVT18"/>
    <mergeCell ref="SVU18:SVY18"/>
    <mergeCell ref="SVZ18:SWD18"/>
    <mergeCell ref="SWE18:SWI18"/>
    <mergeCell ref="SWJ18:SWN18"/>
    <mergeCell ref="SUG18:SUK18"/>
    <mergeCell ref="SUL18:SUP18"/>
    <mergeCell ref="SUQ18:SUU18"/>
    <mergeCell ref="SUV18:SUZ18"/>
    <mergeCell ref="SVA18:SVE18"/>
    <mergeCell ref="SVF18:SVJ18"/>
    <mergeCell ref="STC18:STG18"/>
    <mergeCell ref="STH18:STL18"/>
    <mergeCell ref="STM18:STQ18"/>
    <mergeCell ref="STR18:STV18"/>
    <mergeCell ref="STW18:SUA18"/>
    <mergeCell ref="SUB18:SUF18"/>
    <mergeCell ref="SRY18:SSC18"/>
    <mergeCell ref="SSD18:SSH18"/>
    <mergeCell ref="SSI18:SSM18"/>
    <mergeCell ref="SSN18:SSR18"/>
    <mergeCell ref="SSS18:SSW18"/>
    <mergeCell ref="SSX18:STB18"/>
    <mergeCell ref="SQU18:SQY18"/>
    <mergeCell ref="SQZ18:SRD18"/>
    <mergeCell ref="SRE18:SRI18"/>
    <mergeCell ref="SRJ18:SRN18"/>
    <mergeCell ref="SRO18:SRS18"/>
    <mergeCell ref="SRT18:SRX18"/>
    <mergeCell ref="TDM18:TDQ18"/>
    <mergeCell ref="TDR18:TDV18"/>
    <mergeCell ref="TDW18:TEA18"/>
    <mergeCell ref="TEB18:TEF18"/>
    <mergeCell ref="TEG18:TEK18"/>
    <mergeCell ref="TEL18:TEP18"/>
    <mergeCell ref="TCI18:TCM18"/>
    <mergeCell ref="TCN18:TCR18"/>
    <mergeCell ref="TCS18:TCW18"/>
    <mergeCell ref="TCX18:TDB18"/>
    <mergeCell ref="TDC18:TDG18"/>
    <mergeCell ref="TDH18:TDL18"/>
    <mergeCell ref="TBE18:TBI18"/>
    <mergeCell ref="TBJ18:TBN18"/>
    <mergeCell ref="TBO18:TBS18"/>
    <mergeCell ref="TBT18:TBX18"/>
    <mergeCell ref="TBY18:TCC18"/>
    <mergeCell ref="TCD18:TCH18"/>
    <mergeCell ref="TAA18:TAE18"/>
    <mergeCell ref="TAF18:TAJ18"/>
    <mergeCell ref="TAK18:TAO18"/>
    <mergeCell ref="TAP18:TAT18"/>
    <mergeCell ref="TAU18:TAY18"/>
    <mergeCell ref="TAZ18:TBD18"/>
    <mergeCell ref="SYW18:SZA18"/>
    <mergeCell ref="SZB18:SZF18"/>
    <mergeCell ref="SZG18:SZK18"/>
    <mergeCell ref="SZL18:SZP18"/>
    <mergeCell ref="SZQ18:SZU18"/>
    <mergeCell ref="SZV18:SZZ18"/>
    <mergeCell ref="SXS18:SXW18"/>
    <mergeCell ref="SXX18:SYB18"/>
    <mergeCell ref="SYC18:SYG18"/>
    <mergeCell ref="SYH18:SYL18"/>
    <mergeCell ref="SYM18:SYQ18"/>
    <mergeCell ref="SYR18:SYV18"/>
    <mergeCell ref="TKK18:TKO18"/>
    <mergeCell ref="TKP18:TKT18"/>
    <mergeCell ref="TKU18:TKY18"/>
    <mergeCell ref="TKZ18:TLD18"/>
    <mergeCell ref="TLE18:TLI18"/>
    <mergeCell ref="TLJ18:TLN18"/>
    <mergeCell ref="TJG18:TJK18"/>
    <mergeCell ref="TJL18:TJP18"/>
    <mergeCell ref="TJQ18:TJU18"/>
    <mergeCell ref="TJV18:TJZ18"/>
    <mergeCell ref="TKA18:TKE18"/>
    <mergeCell ref="TKF18:TKJ18"/>
    <mergeCell ref="TIC18:TIG18"/>
    <mergeCell ref="TIH18:TIL18"/>
    <mergeCell ref="TIM18:TIQ18"/>
    <mergeCell ref="TIR18:TIV18"/>
    <mergeCell ref="TIW18:TJA18"/>
    <mergeCell ref="TJB18:TJF18"/>
    <mergeCell ref="TGY18:THC18"/>
    <mergeCell ref="THD18:THH18"/>
    <mergeCell ref="THI18:THM18"/>
    <mergeCell ref="THN18:THR18"/>
    <mergeCell ref="THS18:THW18"/>
    <mergeCell ref="THX18:TIB18"/>
    <mergeCell ref="TFU18:TFY18"/>
    <mergeCell ref="TFZ18:TGD18"/>
    <mergeCell ref="TGE18:TGI18"/>
    <mergeCell ref="TGJ18:TGN18"/>
    <mergeCell ref="TGO18:TGS18"/>
    <mergeCell ref="TGT18:TGX18"/>
    <mergeCell ref="TEQ18:TEU18"/>
    <mergeCell ref="TEV18:TEZ18"/>
    <mergeCell ref="TFA18:TFE18"/>
    <mergeCell ref="TFF18:TFJ18"/>
    <mergeCell ref="TFK18:TFO18"/>
    <mergeCell ref="TFP18:TFT18"/>
    <mergeCell ref="TRI18:TRM18"/>
    <mergeCell ref="TRN18:TRR18"/>
    <mergeCell ref="TRS18:TRW18"/>
    <mergeCell ref="TRX18:TSB18"/>
    <mergeCell ref="TSC18:TSG18"/>
    <mergeCell ref="TSH18:TSL18"/>
    <mergeCell ref="TQE18:TQI18"/>
    <mergeCell ref="TQJ18:TQN18"/>
    <mergeCell ref="TQO18:TQS18"/>
    <mergeCell ref="TQT18:TQX18"/>
    <mergeCell ref="TQY18:TRC18"/>
    <mergeCell ref="TRD18:TRH18"/>
    <mergeCell ref="TPA18:TPE18"/>
    <mergeCell ref="TPF18:TPJ18"/>
    <mergeCell ref="TPK18:TPO18"/>
    <mergeCell ref="TPP18:TPT18"/>
    <mergeCell ref="TPU18:TPY18"/>
    <mergeCell ref="TPZ18:TQD18"/>
    <mergeCell ref="TNW18:TOA18"/>
    <mergeCell ref="TOB18:TOF18"/>
    <mergeCell ref="TOG18:TOK18"/>
    <mergeCell ref="TOL18:TOP18"/>
    <mergeCell ref="TOQ18:TOU18"/>
    <mergeCell ref="TOV18:TOZ18"/>
    <mergeCell ref="TMS18:TMW18"/>
    <mergeCell ref="TMX18:TNB18"/>
    <mergeCell ref="TNC18:TNG18"/>
    <mergeCell ref="TNH18:TNL18"/>
    <mergeCell ref="TNM18:TNQ18"/>
    <mergeCell ref="TNR18:TNV18"/>
    <mergeCell ref="TLO18:TLS18"/>
    <mergeCell ref="TLT18:TLX18"/>
    <mergeCell ref="TLY18:TMC18"/>
    <mergeCell ref="TMD18:TMH18"/>
    <mergeCell ref="TMI18:TMM18"/>
    <mergeCell ref="TMN18:TMR18"/>
    <mergeCell ref="TYG18:TYK18"/>
    <mergeCell ref="TYL18:TYP18"/>
    <mergeCell ref="TYQ18:TYU18"/>
    <mergeCell ref="TYV18:TYZ18"/>
    <mergeCell ref="TZA18:TZE18"/>
    <mergeCell ref="TZF18:TZJ18"/>
    <mergeCell ref="TXC18:TXG18"/>
    <mergeCell ref="TXH18:TXL18"/>
    <mergeCell ref="TXM18:TXQ18"/>
    <mergeCell ref="TXR18:TXV18"/>
    <mergeCell ref="TXW18:TYA18"/>
    <mergeCell ref="TYB18:TYF18"/>
    <mergeCell ref="TVY18:TWC18"/>
    <mergeCell ref="TWD18:TWH18"/>
    <mergeCell ref="TWI18:TWM18"/>
    <mergeCell ref="TWN18:TWR18"/>
    <mergeCell ref="TWS18:TWW18"/>
    <mergeCell ref="TWX18:TXB18"/>
    <mergeCell ref="TUU18:TUY18"/>
    <mergeCell ref="TUZ18:TVD18"/>
    <mergeCell ref="TVE18:TVI18"/>
    <mergeCell ref="TVJ18:TVN18"/>
    <mergeCell ref="TVO18:TVS18"/>
    <mergeCell ref="TVT18:TVX18"/>
    <mergeCell ref="TTQ18:TTU18"/>
    <mergeCell ref="TTV18:TTZ18"/>
    <mergeCell ref="TUA18:TUE18"/>
    <mergeCell ref="TUF18:TUJ18"/>
    <mergeCell ref="TUK18:TUO18"/>
    <mergeCell ref="TUP18:TUT18"/>
    <mergeCell ref="TSM18:TSQ18"/>
    <mergeCell ref="TSR18:TSV18"/>
    <mergeCell ref="TSW18:TTA18"/>
    <mergeCell ref="TTB18:TTF18"/>
    <mergeCell ref="TTG18:TTK18"/>
    <mergeCell ref="TTL18:TTP18"/>
    <mergeCell ref="UFE18:UFI18"/>
    <mergeCell ref="UFJ18:UFN18"/>
    <mergeCell ref="UFO18:UFS18"/>
    <mergeCell ref="UFT18:UFX18"/>
    <mergeCell ref="UFY18:UGC18"/>
    <mergeCell ref="UGD18:UGH18"/>
    <mergeCell ref="UEA18:UEE18"/>
    <mergeCell ref="UEF18:UEJ18"/>
    <mergeCell ref="UEK18:UEO18"/>
    <mergeCell ref="UEP18:UET18"/>
    <mergeCell ref="UEU18:UEY18"/>
    <mergeCell ref="UEZ18:UFD18"/>
    <mergeCell ref="UCW18:UDA18"/>
    <mergeCell ref="UDB18:UDF18"/>
    <mergeCell ref="UDG18:UDK18"/>
    <mergeCell ref="UDL18:UDP18"/>
    <mergeCell ref="UDQ18:UDU18"/>
    <mergeCell ref="UDV18:UDZ18"/>
    <mergeCell ref="UBS18:UBW18"/>
    <mergeCell ref="UBX18:UCB18"/>
    <mergeCell ref="UCC18:UCG18"/>
    <mergeCell ref="UCH18:UCL18"/>
    <mergeCell ref="UCM18:UCQ18"/>
    <mergeCell ref="UCR18:UCV18"/>
    <mergeCell ref="UAO18:UAS18"/>
    <mergeCell ref="UAT18:UAX18"/>
    <mergeCell ref="UAY18:UBC18"/>
    <mergeCell ref="UBD18:UBH18"/>
    <mergeCell ref="UBI18:UBM18"/>
    <mergeCell ref="UBN18:UBR18"/>
    <mergeCell ref="TZK18:TZO18"/>
    <mergeCell ref="TZP18:TZT18"/>
    <mergeCell ref="TZU18:TZY18"/>
    <mergeCell ref="TZZ18:UAD18"/>
    <mergeCell ref="UAE18:UAI18"/>
    <mergeCell ref="UAJ18:UAN18"/>
    <mergeCell ref="UMC18:UMG18"/>
    <mergeCell ref="UMH18:UML18"/>
    <mergeCell ref="UMM18:UMQ18"/>
    <mergeCell ref="UMR18:UMV18"/>
    <mergeCell ref="UMW18:UNA18"/>
    <mergeCell ref="UNB18:UNF18"/>
    <mergeCell ref="UKY18:ULC18"/>
    <mergeCell ref="ULD18:ULH18"/>
    <mergeCell ref="ULI18:ULM18"/>
    <mergeCell ref="ULN18:ULR18"/>
    <mergeCell ref="ULS18:ULW18"/>
    <mergeCell ref="ULX18:UMB18"/>
    <mergeCell ref="UJU18:UJY18"/>
    <mergeCell ref="UJZ18:UKD18"/>
    <mergeCell ref="UKE18:UKI18"/>
    <mergeCell ref="UKJ18:UKN18"/>
    <mergeCell ref="UKO18:UKS18"/>
    <mergeCell ref="UKT18:UKX18"/>
    <mergeCell ref="UIQ18:UIU18"/>
    <mergeCell ref="UIV18:UIZ18"/>
    <mergeCell ref="UJA18:UJE18"/>
    <mergeCell ref="UJF18:UJJ18"/>
    <mergeCell ref="UJK18:UJO18"/>
    <mergeCell ref="UJP18:UJT18"/>
    <mergeCell ref="UHM18:UHQ18"/>
    <mergeCell ref="UHR18:UHV18"/>
    <mergeCell ref="UHW18:UIA18"/>
    <mergeCell ref="UIB18:UIF18"/>
    <mergeCell ref="UIG18:UIK18"/>
    <mergeCell ref="UIL18:UIP18"/>
    <mergeCell ref="UGI18:UGM18"/>
    <mergeCell ref="UGN18:UGR18"/>
    <mergeCell ref="UGS18:UGW18"/>
    <mergeCell ref="UGX18:UHB18"/>
    <mergeCell ref="UHC18:UHG18"/>
    <mergeCell ref="UHH18:UHL18"/>
    <mergeCell ref="UTA18:UTE18"/>
    <mergeCell ref="UTF18:UTJ18"/>
    <mergeCell ref="UTK18:UTO18"/>
    <mergeCell ref="UTP18:UTT18"/>
    <mergeCell ref="UTU18:UTY18"/>
    <mergeCell ref="UTZ18:UUD18"/>
    <mergeCell ref="URW18:USA18"/>
    <mergeCell ref="USB18:USF18"/>
    <mergeCell ref="USG18:USK18"/>
    <mergeCell ref="USL18:USP18"/>
    <mergeCell ref="USQ18:USU18"/>
    <mergeCell ref="USV18:USZ18"/>
    <mergeCell ref="UQS18:UQW18"/>
    <mergeCell ref="UQX18:URB18"/>
    <mergeCell ref="URC18:URG18"/>
    <mergeCell ref="URH18:URL18"/>
    <mergeCell ref="URM18:URQ18"/>
    <mergeCell ref="URR18:URV18"/>
    <mergeCell ref="UPO18:UPS18"/>
    <mergeCell ref="UPT18:UPX18"/>
    <mergeCell ref="UPY18:UQC18"/>
    <mergeCell ref="UQD18:UQH18"/>
    <mergeCell ref="UQI18:UQM18"/>
    <mergeCell ref="UQN18:UQR18"/>
    <mergeCell ref="UOK18:UOO18"/>
    <mergeCell ref="UOP18:UOT18"/>
    <mergeCell ref="UOU18:UOY18"/>
    <mergeCell ref="UOZ18:UPD18"/>
    <mergeCell ref="UPE18:UPI18"/>
    <mergeCell ref="UPJ18:UPN18"/>
    <mergeCell ref="UNG18:UNK18"/>
    <mergeCell ref="UNL18:UNP18"/>
    <mergeCell ref="UNQ18:UNU18"/>
    <mergeCell ref="UNV18:UNZ18"/>
    <mergeCell ref="UOA18:UOE18"/>
    <mergeCell ref="UOF18:UOJ18"/>
    <mergeCell ref="UZY18:VAC18"/>
    <mergeCell ref="VAD18:VAH18"/>
    <mergeCell ref="VAI18:VAM18"/>
    <mergeCell ref="VAN18:VAR18"/>
    <mergeCell ref="VAS18:VAW18"/>
    <mergeCell ref="VAX18:VBB18"/>
    <mergeCell ref="UYU18:UYY18"/>
    <mergeCell ref="UYZ18:UZD18"/>
    <mergeCell ref="UZE18:UZI18"/>
    <mergeCell ref="UZJ18:UZN18"/>
    <mergeCell ref="UZO18:UZS18"/>
    <mergeCell ref="UZT18:UZX18"/>
    <mergeCell ref="UXQ18:UXU18"/>
    <mergeCell ref="UXV18:UXZ18"/>
    <mergeCell ref="UYA18:UYE18"/>
    <mergeCell ref="UYF18:UYJ18"/>
    <mergeCell ref="UYK18:UYO18"/>
    <mergeCell ref="UYP18:UYT18"/>
    <mergeCell ref="UWM18:UWQ18"/>
    <mergeCell ref="UWR18:UWV18"/>
    <mergeCell ref="UWW18:UXA18"/>
    <mergeCell ref="UXB18:UXF18"/>
    <mergeCell ref="UXG18:UXK18"/>
    <mergeCell ref="UXL18:UXP18"/>
    <mergeCell ref="UVI18:UVM18"/>
    <mergeCell ref="UVN18:UVR18"/>
    <mergeCell ref="UVS18:UVW18"/>
    <mergeCell ref="UVX18:UWB18"/>
    <mergeCell ref="UWC18:UWG18"/>
    <mergeCell ref="UWH18:UWL18"/>
    <mergeCell ref="UUE18:UUI18"/>
    <mergeCell ref="UUJ18:UUN18"/>
    <mergeCell ref="UUO18:UUS18"/>
    <mergeCell ref="UUT18:UUX18"/>
    <mergeCell ref="UUY18:UVC18"/>
    <mergeCell ref="UVD18:UVH18"/>
    <mergeCell ref="VGW18:VHA18"/>
    <mergeCell ref="VHB18:VHF18"/>
    <mergeCell ref="VHG18:VHK18"/>
    <mergeCell ref="VHL18:VHP18"/>
    <mergeCell ref="VHQ18:VHU18"/>
    <mergeCell ref="VHV18:VHZ18"/>
    <mergeCell ref="VFS18:VFW18"/>
    <mergeCell ref="VFX18:VGB18"/>
    <mergeCell ref="VGC18:VGG18"/>
    <mergeCell ref="VGH18:VGL18"/>
    <mergeCell ref="VGM18:VGQ18"/>
    <mergeCell ref="VGR18:VGV18"/>
    <mergeCell ref="VEO18:VES18"/>
    <mergeCell ref="VET18:VEX18"/>
    <mergeCell ref="VEY18:VFC18"/>
    <mergeCell ref="VFD18:VFH18"/>
    <mergeCell ref="VFI18:VFM18"/>
    <mergeCell ref="VFN18:VFR18"/>
    <mergeCell ref="VDK18:VDO18"/>
    <mergeCell ref="VDP18:VDT18"/>
    <mergeCell ref="VDU18:VDY18"/>
    <mergeCell ref="VDZ18:VED18"/>
    <mergeCell ref="VEE18:VEI18"/>
    <mergeCell ref="VEJ18:VEN18"/>
    <mergeCell ref="VCG18:VCK18"/>
    <mergeCell ref="VCL18:VCP18"/>
    <mergeCell ref="VCQ18:VCU18"/>
    <mergeCell ref="VCV18:VCZ18"/>
    <mergeCell ref="VDA18:VDE18"/>
    <mergeCell ref="VDF18:VDJ18"/>
    <mergeCell ref="VBC18:VBG18"/>
    <mergeCell ref="VBH18:VBL18"/>
    <mergeCell ref="VBM18:VBQ18"/>
    <mergeCell ref="VBR18:VBV18"/>
    <mergeCell ref="VBW18:VCA18"/>
    <mergeCell ref="VCB18:VCF18"/>
    <mergeCell ref="VNU18:VNY18"/>
    <mergeCell ref="VNZ18:VOD18"/>
    <mergeCell ref="VOE18:VOI18"/>
    <mergeCell ref="VOJ18:VON18"/>
    <mergeCell ref="VOO18:VOS18"/>
    <mergeCell ref="VOT18:VOX18"/>
    <mergeCell ref="VMQ18:VMU18"/>
    <mergeCell ref="VMV18:VMZ18"/>
    <mergeCell ref="VNA18:VNE18"/>
    <mergeCell ref="VNF18:VNJ18"/>
    <mergeCell ref="VNK18:VNO18"/>
    <mergeCell ref="VNP18:VNT18"/>
    <mergeCell ref="VLM18:VLQ18"/>
    <mergeCell ref="VLR18:VLV18"/>
    <mergeCell ref="VLW18:VMA18"/>
    <mergeCell ref="VMB18:VMF18"/>
    <mergeCell ref="VMG18:VMK18"/>
    <mergeCell ref="VML18:VMP18"/>
    <mergeCell ref="VKI18:VKM18"/>
    <mergeCell ref="VKN18:VKR18"/>
    <mergeCell ref="VKS18:VKW18"/>
    <mergeCell ref="VKX18:VLB18"/>
    <mergeCell ref="VLC18:VLG18"/>
    <mergeCell ref="VLH18:VLL18"/>
    <mergeCell ref="VJE18:VJI18"/>
    <mergeCell ref="VJJ18:VJN18"/>
    <mergeCell ref="VJO18:VJS18"/>
    <mergeCell ref="VJT18:VJX18"/>
    <mergeCell ref="VJY18:VKC18"/>
    <mergeCell ref="VKD18:VKH18"/>
    <mergeCell ref="VIA18:VIE18"/>
    <mergeCell ref="VIF18:VIJ18"/>
    <mergeCell ref="VIK18:VIO18"/>
    <mergeCell ref="VIP18:VIT18"/>
    <mergeCell ref="VIU18:VIY18"/>
    <mergeCell ref="VIZ18:VJD18"/>
    <mergeCell ref="VUS18:VUW18"/>
    <mergeCell ref="VUX18:VVB18"/>
    <mergeCell ref="VVC18:VVG18"/>
    <mergeCell ref="VVH18:VVL18"/>
    <mergeCell ref="VVM18:VVQ18"/>
    <mergeCell ref="VVR18:VVV18"/>
    <mergeCell ref="VTO18:VTS18"/>
    <mergeCell ref="VTT18:VTX18"/>
    <mergeCell ref="VTY18:VUC18"/>
    <mergeCell ref="VUD18:VUH18"/>
    <mergeCell ref="VUI18:VUM18"/>
    <mergeCell ref="VUN18:VUR18"/>
    <mergeCell ref="VSK18:VSO18"/>
    <mergeCell ref="VSP18:VST18"/>
    <mergeCell ref="VSU18:VSY18"/>
    <mergeCell ref="VSZ18:VTD18"/>
    <mergeCell ref="VTE18:VTI18"/>
    <mergeCell ref="VTJ18:VTN18"/>
    <mergeCell ref="VRG18:VRK18"/>
    <mergeCell ref="VRL18:VRP18"/>
    <mergeCell ref="VRQ18:VRU18"/>
    <mergeCell ref="VRV18:VRZ18"/>
    <mergeCell ref="VSA18:VSE18"/>
    <mergeCell ref="VSF18:VSJ18"/>
    <mergeCell ref="VQC18:VQG18"/>
    <mergeCell ref="VQH18:VQL18"/>
    <mergeCell ref="VQM18:VQQ18"/>
    <mergeCell ref="VQR18:VQV18"/>
    <mergeCell ref="VQW18:VRA18"/>
    <mergeCell ref="VRB18:VRF18"/>
    <mergeCell ref="VOY18:VPC18"/>
    <mergeCell ref="VPD18:VPH18"/>
    <mergeCell ref="VPI18:VPM18"/>
    <mergeCell ref="VPN18:VPR18"/>
    <mergeCell ref="VPS18:VPW18"/>
    <mergeCell ref="VPX18:VQB18"/>
    <mergeCell ref="WBQ18:WBU18"/>
    <mergeCell ref="WBV18:WBZ18"/>
    <mergeCell ref="WCA18:WCE18"/>
    <mergeCell ref="WCF18:WCJ18"/>
    <mergeCell ref="WCK18:WCO18"/>
    <mergeCell ref="WCP18:WCT18"/>
    <mergeCell ref="WAM18:WAQ18"/>
    <mergeCell ref="WAR18:WAV18"/>
    <mergeCell ref="WAW18:WBA18"/>
    <mergeCell ref="WBB18:WBF18"/>
    <mergeCell ref="WBG18:WBK18"/>
    <mergeCell ref="WBL18:WBP18"/>
    <mergeCell ref="VZI18:VZM18"/>
    <mergeCell ref="VZN18:VZR18"/>
    <mergeCell ref="VZS18:VZW18"/>
    <mergeCell ref="VZX18:WAB18"/>
    <mergeCell ref="WAC18:WAG18"/>
    <mergeCell ref="WAH18:WAL18"/>
    <mergeCell ref="VYE18:VYI18"/>
    <mergeCell ref="VYJ18:VYN18"/>
    <mergeCell ref="VYO18:VYS18"/>
    <mergeCell ref="VYT18:VYX18"/>
    <mergeCell ref="VYY18:VZC18"/>
    <mergeCell ref="VZD18:VZH18"/>
    <mergeCell ref="VXA18:VXE18"/>
    <mergeCell ref="VXF18:VXJ18"/>
    <mergeCell ref="VXK18:VXO18"/>
    <mergeCell ref="VXP18:VXT18"/>
    <mergeCell ref="VXU18:VXY18"/>
    <mergeCell ref="VXZ18:VYD18"/>
    <mergeCell ref="VVW18:VWA18"/>
    <mergeCell ref="VWB18:VWF18"/>
    <mergeCell ref="VWG18:VWK18"/>
    <mergeCell ref="VWL18:VWP18"/>
    <mergeCell ref="VWQ18:VWU18"/>
    <mergeCell ref="VWV18:VWZ18"/>
    <mergeCell ref="WIO18:WIS18"/>
    <mergeCell ref="WIT18:WIX18"/>
    <mergeCell ref="WIY18:WJC18"/>
    <mergeCell ref="WJD18:WJH18"/>
    <mergeCell ref="WJI18:WJM18"/>
    <mergeCell ref="WJN18:WJR18"/>
    <mergeCell ref="WHK18:WHO18"/>
    <mergeCell ref="WHP18:WHT18"/>
    <mergeCell ref="WHU18:WHY18"/>
    <mergeCell ref="WHZ18:WID18"/>
    <mergeCell ref="WIE18:WII18"/>
    <mergeCell ref="WIJ18:WIN18"/>
    <mergeCell ref="WGG18:WGK18"/>
    <mergeCell ref="WGL18:WGP18"/>
    <mergeCell ref="WGQ18:WGU18"/>
    <mergeCell ref="WGV18:WGZ18"/>
    <mergeCell ref="WHA18:WHE18"/>
    <mergeCell ref="WHF18:WHJ18"/>
    <mergeCell ref="WFC18:WFG18"/>
    <mergeCell ref="WFH18:WFL18"/>
    <mergeCell ref="WFM18:WFQ18"/>
    <mergeCell ref="WFR18:WFV18"/>
    <mergeCell ref="WFW18:WGA18"/>
    <mergeCell ref="WGB18:WGF18"/>
    <mergeCell ref="WDY18:WEC18"/>
    <mergeCell ref="WED18:WEH18"/>
    <mergeCell ref="WEI18:WEM18"/>
    <mergeCell ref="WEN18:WER18"/>
    <mergeCell ref="WES18:WEW18"/>
    <mergeCell ref="WEX18:WFB18"/>
    <mergeCell ref="WCU18:WCY18"/>
    <mergeCell ref="WCZ18:WDD18"/>
    <mergeCell ref="WDE18:WDI18"/>
    <mergeCell ref="WDJ18:WDN18"/>
    <mergeCell ref="WDO18:WDS18"/>
    <mergeCell ref="WDT18:WDX18"/>
    <mergeCell ref="WKW18:WLA18"/>
    <mergeCell ref="WLB18:WLF18"/>
    <mergeCell ref="WLG18:WLK18"/>
    <mergeCell ref="WLL18:WLP18"/>
    <mergeCell ref="WLQ18:WLU18"/>
    <mergeCell ref="WLV18:WLZ18"/>
    <mergeCell ref="WJS18:WJW18"/>
    <mergeCell ref="WJX18:WKB18"/>
    <mergeCell ref="WKC18:WKG18"/>
    <mergeCell ref="WKH18:WKL18"/>
    <mergeCell ref="WKM18:WKQ18"/>
    <mergeCell ref="WKR18:WKV18"/>
    <mergeCell ref="WPM18:WPQ18"/>
    <mergeCell ref="WPR18:WPV18"/>
    <mergeCell ref="WPW18:WQA18"/>
    <mergeCell ref="WQB18:WQF18"/>
    <mergeCell ref="WQG18:WQK18"/>
    <mergeCell ref="WOI18:WOM18"/>
    <mergeCell ref="WON18:WOR18"/>
    <mergeCell ref="WOS18:WOW18"/>
    <mergeCell ref="WOX18:WPB18"/>
    <mergeCell ref="WPC18:WPG18"/>
    <mergeCell ref="WPH18:WPL18"/>
    <mergeCell ref="WNE18:WNI18"/>
    <mergeCell ref="WNJ18:WNN18"/>
    <mergeCell ref="WNO18:WNS18"/>
    <mergeCell ref="WNT18:WNX18"/>
    <mergeCell ref="WNY18:WOC18"/>
    <mergeCell ref="WOD18:WOH18"/>
    <mergeCell ref="WTI18:WTM18"/>
    <mergeCell ref="WTN18:WTR18"/>
    <mergeCell ref="WTS18:WTW18"/>
    <mergeCell ref="WTX18:WUB18"/>
    <mergeCell ref="WWK18:WWO18"/>
    <mergeCell ref="WWP18:WWT18"/>
    <mergeCell ref="WMA18:WME18"/>
    <mergeCell ref="WMF18:WMJ18"/>
    <mergeCell ref="WMK18:WMO18"/>
    <mergeCell ref="WMP18:WMT18"/>
    <mergeCell ref="WMU18:WMY18"/>
    <mergeCell ref="WMZ18:WND18"/>
    <mergeCell ref="WQL18:WQP18"/>
    <mergeCell ref="WRP18:WRT18"/>
    <mergeCell ref="WVG18:WVK18"/>
    <mergeCell ref="WVL18:WVP18"/>
    <mergeCell ref="WVQ18:WVU18"/>
    <mergeCell ref="WVV18:WVZ18"/>
    <mergeCell ref="WWA18:WWE18"/>
    <mergeCell ref="WWF18:WWJ18"/>
    <mergeCell ref="WUC18:WUG18"/>
    <mergeCell ref="WRK18:WRO18"/>
    <mergeCell ref="WUH18:WUL18"/>
    <mergeCell ref="WUM18:WUQ18"/>
    <mergeCell ref="WUR18:WUV18"/>
    <mergeCell ref="WUW18:WVA18"/>
    <mergeCell ref="WVB18:WVF18"/>
    <mergeCell ref="WSY18:WTC18"/>
    <mergeCell ref="WTD18:WTH18"/>
    <mergeCell ref="WWU18:WWY18"/>
    <mergeCell ref="XEM18:XEQ18"/>
    <mergeCell ref="XER18:XEU18"/>
    <mergeCell ref="XDI18:XDM18"/>
    <mergeCell ref="XDN18:XDR18"/>
    <mergeCell ref="XDS18:XDW18"/>
    <mergeCell ref="XDX18:XEB18"/>
    <mergeCell ref="XEC18:XEG18"/>
    <mergeCell ref="XEH18:XEL18"/>
    <mergeCell ref="XCE18:XCI18"/>
    <mergeCell ref="XCJ18:XCN18"/>
    <mergeCell ref="XCO18:XCS18"/>
    <mergeCell ref="XCT18:XCX18"/>
    <mergeCell ref="XCY18:XDC18"/>
    <mergeCell ref="XDD18:XDH18"/>
    <mergeCell ref="XBA18:XBE18"/>
    <mergeCell ref="XBF18:XBJ18"/>
    <mergeCell ref="XBK18:XBO18"/>
    <mergeCell ref="XBP18:XBT18"/>
    <mergeCell ref="XBU18:XBY18"/>
    <mergeCell ref="XBZ18:XCD18"/>
    <mergeCell ref="WWZ18:WXD18"/>
    <mergeCell ref="WXE18:WXI18"/>
    <mergeCell ref="WXJ18:WXN18"/>
    <mergeCell ref="I4:K4"/>
    <mergeCell ref="B4:H4"/>
    <mergeCell ref="A19:L19"/>
    <mergeCell ref="A13:K13"/>
    <mergeCell ref="WZW18:XAA18"/>
    <mergeCell ref="XAB18:XAF18"/>
    <mergeCell ref="XAG18:XAK18"/>
    <mergeCell ref="XAL18:XAP18"/>
    <mergeCell ref="XAQ18:XAU18"/>
    <mergeCell ref="XAV18:XAZ18"/>
    <mergeCell ref="WYS18:WYW18"/>
    <mergeCell ref="WYX18:WZB18"/>
    <mergeCell ref="WZC18:WZG18"/>
    <mergeCell ref="WZH18:WZL18"/>
    <mergeCell ref="WZM18:WZQ18"/>
    <mergeCell ref="WZR18:WZV18"/>
    <mergeCell ref="WXO18:WXS18"/>
    <mergeCell ref="WXT18:WXX18"/>
    <mergeCell ref="WXY18:WYC18"/>
    <mergeCell ref="WYD18:WYH18"/>
    <mergeCell ref="WYI18:WYM18"/>
    <mergeCell ref="WYN18:WYR18"/>
    <mergeCell ref="WRU18:WRY18"/>
    <mergeCell ref="WRZ18:WSD18"/>
    <mergeCell ref="WSE18:WSI18"/>
    <mergeCell ref="WSJ18:WSN18"/>
    <mergeCell ref="WSO18:WSS18"/>
    <mergeCell ref="WST18:WSX18"/>
    <mergeCell ref="WQQ18:WQU18"/>
    <mergeCell ref="WQV18:WQZ18"/>
    <mergeCell ref="WRA18:WRE18"/>
    <mergeCell ref="WRF18:WRJ18"/>
  </mergeCells>
  <printOptions horizontalCentered="1" verticalCentered="1" headings="1" gridLines="1"/>
  <pageMargins left="0.25" right="0.25" top="0.25" bottom="0.25" header="0.3" footer="0.3"/>
  <pageSetup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J53"/>
  <sheetViews>
    <sheetView topLeftCell="A32" zoomScale="90" zoomScaleNormal="90" workbookViewId="0">
      <selection activeCell="D53" sqref="D53"/>
    </sheetView>
  </sheetViews>
  <sheetFormatPr defaultColWidth="9" defaultRowHeight="14.25"/>
  <cols>
    <col min="1" max="1" width="39.5703125" style="1" customWidth="1"/>
    <col min="2" max="7" width="18.5703125" style="1" customWidth="1"/>
    <col min="8" max="8" width="11.7109375" style="1" bestFit="1" customWidth="1"/>
    <col min="9" max="9" width="9" style="1"/>
    <col min="10" max="10" width="10.7109375" style="1" customWidth="1"/>
    <col min="11" max="16384" width="9" style="1"/>
  </cols>
  <sheetData>
    <row r="1" spans="1:10" s="6" customFormat="1" ht="73.5" customHeight="1">
      <c r="A1" s="2031" t="s">
        <v>597</v>
      </c>
      <c r="B1" s="2032"/>
      <c r="C1" s="2032"/>
      <c r="D1" s="2032"/>
      <c r="E1" s="2032"/>
      <c r="F1" s="2032"/>
      <c r="G1" s="2032"/>
      <c r="J1" s="1796"/>
    </row>
    <row r="2" spans="1:10" s="12" customFormat="1" ht="15">
      <c r="A2" s="659"/>
      <c r="B2" s="660"/>
      <c r="C2" s="2028" t="s">
        <v>598</v>
      </c>
      <c r="D2" s="2029"/>
      <c r="E2" s="2029"/>
      <c r="F2" s="2030"/>
      <c r="G2" s="660"/>
      <c r="J2" s="2"/>
    </row>
    <row r="3" spans="1:10" ht="26.25" thickBot="1">
      <c r="A3" s="338" t="s">
        <v>599</v>
      </c>
      <c r="B3" s="338" t="s">
        <v>600</v>
      </c>
      <c r="C3" s="338" t="s">
        <v>601</v>
      </c>
      <c r="D3" s="339" t="s">
        <v>602</v>
      </c>
      <c r="E3" s="340" t="s">
        <v>603</v>
      </c>
      <c r="F3" s="341" t="s">
        <v>604</v>
      </c>
      <c r="G3" s="341" t="s">
        <v>605</v>
      </c>
    </row>
    <row r="4" spans="1:10" ht="15.75" thickBot="1">
      <c r="A4" s="124" t="s">
        <v>606</v>
      </c>
      <c r="B4" s="125"/>
      <c r="C4" s="125"/>
      <c r="D4" s="1271"/>
      <c r="E4" s="1271"/>
      <c r="F4" s="1271"/>
      <c r="G4" s="1271"/>
    </row>
    <row r="5" spans="1:10" ht="15.75" thickBot="1">
      <c r="A5" s="29" t="s">
        <v>607</v>
      </c>
      <c r="B5" s="661"/>
      <c r="C5" s="662">
        <f t="shared" ref="C5:G5" si="0">SUM(C6:C8)</f>
        <v>0</v>
      </c>
      <c r="D5" s="662">
        <f t="shared" si="0"/>
        <v>0</v>
      </c>
      <c r="E5" s="663">
        <f t="shared" si="0"/>
        <v>0</v>
      </c>
      <c r="F5" s="662">
        <f t="shared" si="0"/>
        <v>0</v>
      </c>
      <c r="G5" s="662">
        <f t="shared" si="0"/>
        <v>0</v>
      </c>
    </row>
    <row r="6" spans="1:10" ht="15">
      <c r="A6" s="30"/>
      <c r="B6" s="31" t="s">
        <v>608</v>
      </c>
      <c r="C6" s="157"/>
      <c r="D6" s="33"/>
      <c r="E6" s="71"/>
      <c r="F6" s="34"/>
      <c r="G6" s="1494"/>
    </row>
    <row r="7" spans="1:10" ht="15">
      <c r="A7" s="1495"/>
      <c r="B7" s="1496" t="s">
        <v>609</v>
      </c>
      <c r="C7" s="1497"/>
      <c r="D7" s="1494"/>
      <c r="E7" s="1498"/>
      <c r="F7" s="1499"/>
      <c r="G7" s="1494"/>
    </row>
    <row r="8" spans="1:10" ht="15.75" thickBot="1">
      <c r="A8" s="1272"/>
      <c r="B8" s="1273" t="s">
        <v>610</v>
      </c>
      <c r="C8" s="1497"/>
      <c r="D8" s="1274"/>
      <c r="E8" s="1275"/>
      <c r="F8" s="1276"/>
      <c r="G8" s="1494"/>
    </row>
    <row r="9" spans="1:10" ht="15.75" thickBot="1">
      <c r="A9" s="29" t="s">
        <v>611</v>
      </c>
      <c r="B9" s="664"/>
      <c r="C9" s="662">
        <f>SUM(C10:C12)</f>
        <v>0</v>
      </c>
      <c r="D9" s="662">
        <f t="shared" ref="D9:G9" si="1">SUM(D10:D12)</f>
        <v>0</v>
      </c>
      <c r="E9" s="663">
        <f t="shared" si="1"/>
        <v>0</v>
      </c>
      <c r="F9" s="662">
        <f t="shared" si="1"/>
        <v>0</v>
      </c>
      <c r="G9" s="662">
        <f t="shared" si="1"/>
        <v>0</v>
      </c>
    </row>
    <row r="10" spans="1:10" ht="15">
      <c r="A10" s="30"/>
      <c r="B10" s="31" t="s">
        <v>612</v>
      </c>
      <c r="C10" s="157"/>
      <c r="D10" s="33"/>
      <c r="E10" s="71"/>
      <c r="F10" s="34"/>
      <c r="G10" s="1494"/>
    </row>
    <row r="11" spans="1:10" ht="15">
      <c r="A11" s="1495"/>
      <c r="B11" s="1496" t="s">
        <v>609</v>
      </c>
      <c r="C11" s="1497"/>
      <c r="D11" s="1494"/>
      <c r="E11" s="1498"/>
      <c r="F11" s="1499"/>
      <c r="G11" s="1494"/>
    </row>
    <row r="12" spans="1:10" ht="15">
      <c r="A12" s="1495"/>
      <c r="B12" s="1496" t="s">
        <v>613</v>
      </c>
      <c r="C12" s="1497"/>
      <c r="D12" s="1494"/>
      <c r="E12" s="1498"/>
      <c r="F12" s="1499"/>
      <c r="G12" s="1494"/>
    </row>
    <row r="13" spans="1:10" ht="15.75" thickBot="1">
      <c r="A13" s="1277" t="s">
        <v>614</v>
      </c>
      <c r="B13" s="1271"/>
      <c r="C13" s="1271"/>
      <c r="D13" s="1271"/>
      <c r="E13" s="1278"/>
      <c r="F13" s="1271"/>
      <c r="G13" s="1500"/>
    </row>
    <row r="14" spans="1:10" ht="15.75" thickBot="1">
      <c r="A14" s="29" t="s">
        <v>607</v>
      </c>
      <c r="B14" s="664"/>
      <c r="C14" s="662">
        <f>SUM(C15:C17)</f>
        <v>0</v>
      </c>
      <c r="D14" s="662">
        <f t="shared" ref="D14:F14" si="2">SUM(D15:D17)</f>
        <v>0</v>
      </c>
      <c r="E14" s="663">
        <f t="shared" si="2"/>
        <v>0</v>
      </c>
      <c r="F14" s="662">
        <f t="shared" si="2"/>
        <v>0</v>
      </c>
      <c r="G14" s="662">
        <f t="shared" ref="G14" si="3">SUM(G15:G17)</f>
        <v>0</v>
      </c>
    </row>
    <row r="15" spans="1:10" ht="15">
      <c r="A15" s="30"/>
      <c r="B15" s="31" t="s">
        <v>608</v>
      </c>
      <c r="C15" s="32"/>
      <c r="D15" s="33"/>
      <c r="E15" s="71"/>
      <c r="F15" s="34"/>
      <c r="G15" s="1501"/>
    </row>
    <row r="16" spans="1:10" ht="15">
      <c r="A16" s="1495"/>
      <c r="B16" s="1496" t="s">
        <v>609</v>
      </c>
      <c r="C16" s="1502"/>
      <c r="D16" s="1494"/>
      <c r="E16" s="1498"/>
      <c r="F16" s="1499"/>
      <c r="G16" s="1501"/>
    </row>
    <row r="17" spans="1:7" ht="15.75" thickBot="1">
      <c r="A17" s="1272"/>
      <c r="B17" s="1273" t="s">
        <v>610</v>
      </c>
      <c r="C17" s="1502"/>
      <c r="D17" s="1274"/>
      <c r="E17" s="1275"/>
      <c r="F17" s="1276"/>
      <c r="G17" s="1501"/>
    </row>
    <row r="18" spans="1:7" ht="15.75" thickBot="1">
      <c r="A18" s="29" t="s">
        <v>611</v>
      </c>
      <c r="B18" s="664"/>
      <c r="C18" s="662">
        <f>SUM(C19:C21)</f>
        <v>0</v>
      </c>
      <c r="D18" s="662">
        <f t="shared" ref="D18:F18" si="4">SUM(D19:D21)</f>
        <v>0</v>
      </c>
      <c r="E18" s="663">
        <f t="shared" si="4"/>
        <v>0</v>
      </c>
      <c r="F18" s="662">
        <f t="shared" si="4"/>
        <v>0</v>
      </c>
      <c r="G18" s="662">
        <f t="shared" ref="G18" si="5">SUM(G19:G21)</f>
        <v>0</v>
      </c>
    </row>
    <row r="19" spans="1:7" ht="15">
      <c r="A19" s="30"/>
      <c r="B19" s="31" t="s">
        <v>612</v>
      </c>
      <c r="C19" s="32"/>
      <c r="D19" s="33"/>
      <c r="E19" s="71"/>
      <c r="F19" s="34"/>
      <c r="G19" s="1501"/>
    </row>
    <row r="20" spans="1:7" ht="15">
      <c r="A20" s="1495"/>
      <c r="B20" s="1496" t="s">
        <v>609</v>
      </c>
      <c r="C20" s="1502"/>
      <c r="D20" s="1494"/>
      <c r="E20" s="1498"/>
      <c r="F20" s="1499"/>
      <c r="G20" s="1501"/>
    </row>
    <row r="21" spans="1:7" ht="15">
      <c r="A21" s="1495"/>
      <c r="B21" s="1496" t="s">
        <v>613</v>
      </c>
      <c r="C21" s="1502"/>
      <c r="D21" s="1494"/>
      <c r="E21" s="1498"/>
      <c r="F21" s="1499"/>
      <c r="G21" s="1501"/>
    </row>
    <row r="22" spans="1:7" ht="15.75" thickBot="1">
      <c r="A22" s="1277" t="s">
        <v>615</v>
      </c>
      <c r="B22" s="1271"/>
      <c r="C22" s="1271"/>
      <c r="D22" s="1271"/>
      <c r="E22" s="1279"/>
      <c r="F22" s="1271"/>
      <c r="G22" s="1271"/>
    </row>
    <row r="23" spans="1:7" ht="15.75" thickBot="1">
      <c r="A23" s="29" t="s">
        <v>607</v>
      </c>
      <c r="B23" s="664"/>
      <c r="C23" s="873">
        <f>SUM(C24:C26)</f>
        <v>33621</v>
      </c>
      <c r="D23" s="873">
        <f t="shared" ref="D23:E23" si="6">SUM(D24:D26)</f>
        <v>0</v>
      </c>
      <c r="E23" s="874">
        <f t="shared" si="6"/>
        <v>0</v>
      </c>
      <c r="F23" s="875">
        <f>SUM(F24:F26)</f>
        <v>965409.52639999997</v>
      </c>
      <c r="G23" s="876">
        <f>SUM(G24:G26)</f>
        <v>57623089.480000004</v>
      </c>
    </row>
    <row r="24" spans="1:7" ht="15">
      <c r="A24" s="30"/>
      <c r="B24" s="31" t="s">
        <v>608</v>
      </c>
      <c r="C24" s="33">
        <v>26797</v>
      </c>
      <c r="D24" s="33"/>
      <c r="E24" s="71"/>
      <c r="F24" s="877">
        <v>811840.34759999998</v>
      </c>
      <c r="G24" s="1503">
        <v>47323069.020000003</v>
      </c>
    </row>
    <row r="25" spans="1:7" ht="15">
      <c r="A25" s="1495"/>
      <c r="B25" s="1496" t="s">
        <v>609</v>
      </c>
      <c r="C25" s="1494"/>
      <c r="D25" s="1494"/>
      <c r="E25" s="1498"/>
      <c r="F25" s="1504"/>
      <c r="G25" s="1503"/>
    </row>
    <row r="26" spans="1:7" ht="15">
      <c r="A26" s="1272"/>
      <c r="B26" s="1273" t="s">
        <v>610</v>
      </c>
      <c r="C26" s="1494">
        <v>6824</v>
      </c>
      <c r="D26" s="1494"/>
      <c r="E26" s="1498"/>
      <c r="F26" s="1504">
        <v>153569.17879999999</v>
      </c>
      <c r="G26" s="1503">
        <v>10300020.460000001</v>
      </c>
    </row>
    <row r="27" spans="1:7" ht="15">
      <c r="A27" s="29" t="s">
        <v>611</v>
      </c>
      <c r="B27" s="664"/>
      <c r="C27" s="873">
        <f>SUM(C28:C30)</f>
        <v>10791</v>
      </c>
      <c r="D27" s="873">
        <f>SUM(D28:D30)</f>
        <v>0</v>
      </c>
      <c r="E27" s="874">
        <f>SUM(E28:E30)</f>
        <v>0</v>
      </c>
      <c r="F27" s="875">
        <f>SUM(F28:F30)</f>
        <v>123109.05480000001</v>
      </c>
      <c r="G27" s="876">
        <f>SUM(G28:G30)</f>
        <v>4884828.0699999994</v>
      </c>
    </row>
    <row r="28" spans="1:7" ht="15">
      <c r="A28" s="30"/>
      <c r="B28" s="31" t="s">
        <v>612</v>
      </c>
      <c r="C28" s="33">
        <v>10073</v>
      </c>
      <c r="D28" s="33"/>
      <c r="E28" s="71"/>
      <c r="F28" s="877">
        <v>118749.54640000001</v>
      </c>
      <c r="G28" s="1503">
        <v>4747452.3499999996</v>
      </c>
    </row>
    <row r="29" spans="1:7" ht="15">
      <c r="A29" s="1495"/>
      <c r="B29" s="1496" t="s">
        <v>609</v>
      </c>
      <c r="C29" s="1494"/>
      <c r="D29" s="1494"/>
      <c r="E29" s="1498"/>
      <c r="F29" s="1504"/>
      <c r="G29" s="1503"/>
    </row>
    <row r="30" spans="1:7" ht="15">
      <c r="A30" s="1495"/>
      <c r="B30" s="1496" t="s">
        <v>613</v>
      </c>
      <c r="C30" s="1494">
        <v>718</v>
      </c>
      <c r="D30" s="1494"/>
      <c r="E30" s="1498"/>
      <c r="F30" s="1504">
        <v>4359.5083999999997</v>
      </c>
      <c r="G30" s="1503">
        <v>137375.72</v>
      </c>
    </row>
    <row r="31" spans="1:7" ht="15">
      <c r="A31" s="1272"/>
      <c r="B31" s="1273"/>
      <c r="C31" s="1504"/>
      <c r="D31" s="1274"/>
      <c r="E31" s="1275"/>
      <c r="F31" s="1280"/>
      <c r="G31" s="1280"/>
    </row>
    <row r="32" spans="1:7" s="2" customFormat="1" ht="15.75" thickBot="1">
      <c r="A32" s="1277" t="s">
        <v>616</v>
      </c>
      <c r="B32" s="1281"/>
      <c r="C32" s="1282">
        <f>C23+C27</f>
        <v>44412</v>
      </c>
      <c r="D32" s="1281"/>
      <c r="E32" s="1283"/>
      <c r="F32" s="1284">
        <f>F23+F27</f>
        <v>1088518.5811999999</v>
      </c>
      <c r="G32" s="1284">
        <f>G23+G27</f>
        <v>62507917.550000004</v>
      </c>
    </row>
    <row r="33" spans="1:10" ht="15">
      <c r="A33" s="290"/>
      <c r="B33" s="1496"/>
      <c r="C33" s="1505"/>
      <c r="D33" s="1494"/>
      <c r="E33" s="1498"/>
      <c r="F33" s="1505"/>
      <c r="G33" s="1506"/>
    </row>
    <row r="34" spans="1:10" ht="17.25">
      <c r="A34" s="1496" t="s">
        <v>617</v>
      </c>
      <c r="B34" s="1496"/>
      <c r="C34" s="1494"/>
      <c r="D34" s="1494"/>
      <c r="E34" s="1498"/>
      <c r="F34" s="1494"/>
      <c r="G34" s="1503"/>
    </row>
    <row r="35" spans="1:10" ht="15">
      <c r="A35" s="1496"/>
      <c r="B35" s="1273" t="s">
        <v>618</v>
      </c>
      <c r="C35" s="1274">
        <v>57</v>
      </c>
      <c r="D35" s="1274"/>
      <c r="E35" s="1275"/>
      <c r="F35" s="1274">
        <v>251.6744052</v>
      </c>
      <c r="G35" s="1285">
        <v>6241588.1299999999</v>
      </c>
    </row>
    <row r="36" spans="1:10" ht="15">
      <c r="A36" s="1507"/>
      <c r="B36" s="1286" t="s">
        <v>619</v>
      </c>
      <c r="C36" s="1287">
        <v>10202</v>
      </c>
      <c r="D36" s="1274"/>
      <c r="E36" s="1275"/>
      <c r="F36" s="1280">
        <v>160.83262590000001</v>
      </c>
      <c r="G36" s="1280">
        <v>4662717.1100000003</v>
      </c>
      <c r="I36" s="16"/>
    </row>
    <row r="37" spans="1:10" ht="18" thickBot="1">
      <c r="A37" s="665" t="s">
        <v>620</v>
      </c>
      <c r="B37" s="666"/>
      <c r="C37" s="1001">
        <f>C27+C23+C18+C14+C9+C5</f>
        <v>44412</v>
      </c>
      <c r="D37" s="1001">
        <f>D27+D23+D18+D14+D9+D5</f>
        <v>0</v>
      </c>
      <c r="E37" s="1001">
        <f>E27+E23+E18+E14+E9+E5</f>
        <v>0</v>
      </c>
      <c r="F37" s="1001">
        <f>F27+F23+F18+F14+F9+F5</f>
        <v>1088518.5811999999</v>
      </c>
      <c r="G37" s="1001">
        <f>G27+G23+G18+G14+G9+G5</f>
        <v>62507917.550000004</v>
      </c>
      <c r="H37" s="756"/>
    </row>
    <row r="38" spans="1:10" ht="15">
      <c r="A38" s="2"/>
      <c r="B38" s="119"/>
      <c r="C38" s="120"/>
      <c r="D38" s="120"/>
      <c r="E38" s="121"/>
      <c r="F38" s="120"/>
      <c r="G38" s="120"/>
    </row>
    <row r="39" spans="1:10" ht="31.5" customHeight="1">
      <c r="A39" s="1929" t="s">
        <v>15</v>
      </c>
      <c r="B39" s="1929"/>
      <c r="C39" s="1929"/>
      <c r="D39" s="1929"/>
      <c r="E39" s="1929"/>
      <c r="F39" s="1929"/>
      <c r="G39" s="1929"/>
      <c r="H39" s="524"/>
      <c r="I39" s="524"/>
      <c r="J39" s="524"/>
    </row>
    <row r="40" spans="1:10" ht="9.75" customHeight="1">
      <c r="A40" s="172"/>
      <c r="B40" s="172"/>
      <c r="C40" s="172"/>
      <c r="D40" s="172"/>
      <c r="E40" s="172"/>
      <c r="F40" s="172"/>
      <c r="G40" s="172"/>
      <c r="H40" s="172"/>
      <c r="I40" s="172"/>
      <c r="J40" s="172"/>
    </row>
    <row r="41" spans="1:10" ht="15" customHeight="1">
      <c r="A41" s="2037" t="s">
        <v>621</v>
      </c>
      <c r="B41" s="2037"/>
      <c r="C41" s="2037"/>
      <c r="D41" s="2037"/>
      <c r="E41" s="2037"/>
      <c r="F41" s="2037"/>
      <c r="G41" s="2037"/>
    </row>
    <row r="42" spans="1:10" ht="15" customHeight="1">
      <c r="A42" s="2035" t="s">
        <v>622</v>
      </c>
      <c r="B42" s="2035"/>
      <c r="C42" s="2035"/>
      <c r="D42" s="2035"/>
      <c r="E42" s="2035"/>
      <c r="F42" s="2035"/>
      <c r="G42" s="2035"/>
    </row>
    <row r="43" spans="1:10" ht="15" customHeight="1">
      <c r="A43" s="2035" t="s">
        <v>623</v>
      </c>
      <c r="B43" s="2035"/>
      <c r="C43" s="2035"/>
      <c r="D43" s="2035"/>
      <c r="E43" s="2035"/>
      <c r="F43" s="2035"/>
      <c r="G43" s="2035"/>
    </row>
    <row r="44" spans="1:10">
      <c r="A44" s="1984" t="s">
        <v>624</v>
      </c>
      <c r="B44" s="1984"/>
      <c r="C44" s="1984"/>
      <c r="D44" s="1984"/>
      <c r="E44" s="1984"/>
      <c r="F44" s="1984"/>
      <c r="G44" s="1984"/>
      <c r="H44" s="723"/>
      <c r="I44" s="723"/>
      <c r="J44" s="723"/>
    </row>
    <row r="45" spans="1:10" s="176" customFormat="1" ht="29.25" customHeight="1">
      <c r="A45" s="2036" t="s">
        <v>625</v>
      </c>
      <c r="B45" s="1954"/>
      <c r="C45" s="1954"/>
      <c r="D45" s="1954"/>
      <c r="E45" s="1954"/>
      <c r="F45" s="1954"/>
      <c r="G45" s="1954"/>
    </row>
    <row r="46" spans="1:10">
      <c r="A46" s="19"/>
    </row>
    <row r="47" spans="1:10" ht="15.6" customHeight="1">
      <c r="A47" s="2" t="s">
        <v>626</v>
      </c>
    </row>
    <row r="48" spans="1:10">
      <c r="A48" s="2033" t="s">
        <v>627</v>
      </c>
      <c r="B48" s="2033" t="s">
        <v>628</v>
      </c>
      <c r="C48" s="2033" t="s">
        <v>629</v>
      </c>
      <c r="D48" s="2033" t="s">
        <v>630</v>
      </c>
    </row>
    <row r="49" spans="1:5">
      <c r="A49" s="2033"/>
      <c r="B49" s="2033"/>
      <c r="C49" s="2034"/>
      <c r="D49" s="2034"/>
    </row>
    <row r="50" spans="1:5" ht="55.5" customHeight="1">
      <c r="A50" s="2033"/>
      <c r="B50" s="2033"/>
      <c r="C50" s="2034"/>
      <c r="D50" s="2034"/>
      <c r="E50" s="173"/>
    </row>
    <row r="51" spans="1:5" ht="25.5" customHeight="1">
      <c r="A51" s="1508">
        <v>2025</v>
      </c>
      <c r="B51" s="1507" t="s">
        <v>631</v>
      </c>
      <c r="C51" s="1509">
        <v>100650</v>
      </c>
      <c r="D51" s="1504">
        <v>1979</v>
      </c>
    </row>
    <row r="52" spans="1:5" ht="25.5" customHeight="1">
      <c r="A52" s="1508">
        <v>2025</v>
      </c>
      <c r="B52" s="1507" t="s">
        <v>632</v>
      </c>
      <c r="C52" s="1509">
        <v>1233783</v>
      </c>
      <c r="D52" s="1504">
        <v>12255</v>
      </c>
    </row>
    <row r="53" spans="1:5" ht="24" customHeight="1">
      <c r="A53" s="1508">
        <v>2025</v>
      </c>
      <c r="B53" s="1507" t="s">
        <v>633</v>
      </c>
      <c r="C53" s="1509">
        <v>18984</v>
      </c>
      <c r="D53" s="1504">
        <v>1</v>
      </c>
    </row>
  </sheetData>
  <mergeCells count="12">
    <mergeCell ref="C2:F2"/>
    <mergeCell ref="A1:G1"/>
    <mergeCell ref="A48:A50"/>
    <mergeCell ref="B48:B50"/>
    <mergeCell ref="C48:C50"/>
    <mergeCell ref="D48:D50"/>
    <mergeCell ref="A42:G42"/>
    <mergeCell ref="A45:G45"/>
    <mergeCell ref="A41:G41"/>
    <mergeCell ref="A43:G43"/>
    <mergeCell ref="A44:G44"/>
    <mergeCell ref="A39:G39"/>
  </mergeCells>
  <printOptions horizontalCentered="1" verticalCentered="1"/>
  <pageMargins left="0.25" right="0.25" top="0.25" bottom="0.25" header="0.3" footer="0.3"/>
  <pageSetup scale="69"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D9AEAFD3C806642AB694C86675747CE" ma:contentTypeVersion="7" ma:contentTypeDescription="Create a new document." ma:contentTypeScope="" ma:versionID="5ef59a93dc4b0ca5fb8c2726f9cac021">
  <xsd:schema xmlns:xsd="http://www.w3.org/2001/XMLSchema" xmlns:xs="http://www.w3.org/2001/XMLSchema" xmlns:p="http://schemas.microsoft.com/office/2006/metadata/properties" xmlns:ns2="f67d8af0-8b48-497b-9b3d-49bc08524a4c" targetNamespace="http://schemas.microsoft.com/office/2006/metadata/properties" ma:root="true" ma:fieldsID="1daba0f47aa8df58a871fd902a7dd66d" ns2:_="">
    <xsd:import namespace="f67d8af0-8b48-497b-9b3d-49bc08524a4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d8af0-8b48-497b-9b3d-49bc08524a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89B244-8B8D-4874-8487-7C297B540192}">
  <ds:schemaRefs>
    <ds:schemaRef ds:uri="http://schemas.microsoft.com/office/2006/metadata/properties"/>
    <ds:schemaRef ds:uri="http://purl.org/dc/dcmitype/"/>
    <ds:schemaRef ds:uri="http://www.w3.org/XML/1998/namespace"/>
    <ds:schemaRef ds:uri="f67d8af0-8b48-497b-9b3d-49bc08524a4c"/>
    <ds:schemaRef ds:uri="http://purl.org/dc/elements/1.1/"/>
    <ds:schemaRef ds:uri="http://schemas.microsoft.com/office/2006/documentManagement/types"/>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0E690712-F3EF-41EE-AA5C-CD7C4BD9B0BE}">
  <ds:schemaRefs>
    <ds:schemaRef ds:uri="http://schemas.microsoft.com/sharepoint/v3/contenttype/forms"/>
  </ds:schemaRefs>
</ds:datastoreItem>
</file>

<file path=customXml/itemProps3.xml><?xml version="1.0" encoding="utf-8"?>
<ds:datastoreItem xmlns:ds="http://schemas.openxmlformats.org/officeDocument/2006/customXml" ds:itemID="{A7D31E22-D492-41F1-83B7-CAFECAB261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d8af0-8b48-497b-9b3d-49bc08524a4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39</vt:i4>
      </vt:variant>
    </vt:vector>
  </HeadingPairs>
  <TitlesOfParts>
    <vt:vector size="78" baseType="lpstr">
      <vt:lpstr>SUMMARY -TABLE</vt:lpstr>
      <vt:lpstr>ESA Table Summary</vt:lpstr>
      <vt:lpstr>ESA Table 1</vt:lpstr>
      <vt:lpstr>ESA Table 2 (ESA Main)</vt:lpstr>
      <vt:lpstr>ESA Table 2A (MFWB)</vt:lpstr>
      <vt:lpstr>ESA Table 2B PPPD</vt:lpstr>
      <vt:lpstr>ESA Table 2C (CSD)</vt:lpstr>
      <vt:lpstr>ESA Table 3</vt:lpstr>
      <vt:lpstr>ESA Table 4 </vt:lpstr>
      <vt:lpstr>ESA-Table 5</vt:lpstr>
      <vt:lpstr>ESA-Table 6</vt:lpstr>
      <vt:lpstr>ESA-Table 7</vt:lpstr>
      <vt:lpstr>ESA Table 8</vt:lpstr>
      <vt:lpstr>ESA-Table 9</vt:lpstr>
      <vt:lpstr>ESA-Table 10</vt:lpstr>
      <vt:lpstr>ESA Table 11 </vt:lpstr>
      <vt:lpstr>ESA-Table 12</vt:lpstr>
      <vt:lpstr>ESA -Table 13A </vt:lpstr>
      <vt:lpstr>ESA Table 13B</vt:lpstr>
      <vt:lpstr>ESA-Table 14</vt:lpstr>
      <vt:lpstr>ESA Table 15</vt:lpstr>
      <vt:lpstr>ESA Table 16</vt:lpstr>
      <vt:lpstr>CARE- Table 1</vt:lpstr>
      <vt:lpstr>CARE-Table 2 </vt:lpstr>
      <vt:lpstr>CARE -Table 3 </vt:lpstr>
      <vt:lpstr>CARE-Table 3A-B</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 -Table 14</vt:lpstr>
      <vt:lpstr>CARE Table 15</vt:lpstr>
      <vt:lpstr>CARE-Table 16</vt:lpstr>
      <vt:lpstr>'CARE- Table 1'!Print_Area</vt:lpstr>
      <vt:lpstr>'CARE -Table 14'!Print_Area</vt:lpstr>
      <vt:lpstr>'CARE Table 15'!Print_Area</vt:lpstr>
      <vt:lpstr>'CARE -Table 3 '!Print_Area</vt:lpstr>
      <vt:lpstr>'CARE-Table 10'!Print_Area</vt:lpstr>
      <vt:lpstr>'CARE-Table 11'!Print_Area</vt:lpstr>
      <vt:lpstr>'CARE-Table 12 '!Print_Area</vt:lpstr>
      <vt:lpstr>'CARE-Table 13'!Print_Area</vt:lpstr>
      <vt:lpstr>'CARE-Table 16'!Print_Area</vt:lpstr>
      <vt:lpstr>'CARE-Table 2 '!Print_Area</vt:lpstr>
      <vt:lpstr>'CARE-Table 3A-B'!Print_Area</vt:lpstr>
      <vt:lpstr>'CARE-Table 4'!Print_Area</vt:lpstr>
      <vt:lpstr>'CARE-Table 5'!Print_Area</vt:lpstr>
      <vt:lpstr>'CARE-Table 6'!Print_Area</vt:lpstr>
      <vt:lpstr>'CARE-Table 7'!Print_Area</vt:lpstr>
      <vt:lpstr>'CARE-Table 8'!Print_Area</vt:lpstr>
      <vt:lpstr>'CARE-Table 9'!Print_Area</vt:lpstr>
      <vt:lpstr>'ESA Table 1'!Print_Area</vt:lpstr>
      <vt:lpstr>'ESA Table 11 '!Print_Area</vt:lpstr>
      <vt:lpstr>'ESA -Table 13A '!Print_Area</vt:lpstr>
      <vt:lpstr>'ESA Table 13B'!Print_Area</vt:lpstr>
      <vt:lpstr>'ESA Table 15'!Print_Area</vt:lpstr>
      <vt:lpstr>'ESA Table 16'!Print_Area</vt:lpstr>
      <vt:lpstr>'ESA Table 2 (ESA Main)'!Print_Area</vt:lpstr>
      <vt:lpstr>'ESA Table 2A (MFWB)'!Print_Area</vt:lpstr>
      <vt:lpstr>'ESA Table 2B PPPD'!Print_Area</vt:lpstr>
      <vt:lpstr>'ESA Table 2C (CSD)'!Print_Area</vt:lpstr>
      <vt:lpstr>'ESA Table 3'!Print_Area</vt:lpstr>
      <vt:lpstr>'ESA Table 4 '!Print_Area</vt:lpstr>
      <vt:lpstr>'ESA Table 8'!Print_Area</vt:lpstr>
      <vt:lpstr>'ESA Table Summary'!Print_Area</vt:lpstr>
      <vt:lpstr>'ESA-Table 10'!Print_Area</vt:lpstr>
      <vt:lpstr>'ESA-Table 12'!Print_Area</vt:lpstr>
      <vt:lpstr>'ESA-Table 14'!Print_Area</vt:lpstr>
      <vt:lpstr>'ESA-Table 5'!Print_Area</vt:lpstr>
      <vt:lpstr>'ESA-Table 6'!Print_Area</vt:lpstr>
      <vt:lpstr>'ESA-Table 7'!Print_Area</vt:lpstr>
      <vt:lpstr>'ESA-Table 9'!Print_Area</vt:lpstr>
      <vt:lpstr>'SUMMARY -TABLE'!Print_Area</vt:lpstr>
    </vt:vector>
  </TitlesOfParts>
  <Manager/>
  <Company>Sempra Energy Utilities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Wickware, Kathy Dee</dc:creator>
  <cp:keywords/>
  <dc:description/>
  <cp:lastModifiedBy>Noguera-Zagala, Denise M</cp:lastModifiedBy>
  <cp:revision/>
  <cp:lastPrinted>2026-05-01T18:35:37Z</cp:lastPrinted>
  <dcterms:created xsi:type="dcterms:W3CDTF">2006-06-19T18:23:44Z</dcterms:created>
  <dcterms:modified xsi:type="dcterms:W3CDTF">2026-05-01T18:36:20Z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0x010100ED9AEAFD3C806642AB694C86675747CE</vt:lpwstr>
  </property>
  <property fmtid="{D5CDD505-2E9C-101B-9397-08002B2CF9AE}" pid="5" name="BExAnalyzer_OldName">
    <vt:lpwstr>SoCalGas 2021 ESA-CARE Annual Report Tables Template.xlsx</vt:lpwstr>
  </property>
  <property fmtid="{D5CDD505-2E9C-101B-9397-08002B2CF9AE}" pid="6" name="AuthorIds_UIVersion_26624">
    <vt:lpwstr>13</vt:lpwstr>
  </property>
  <property fmtid="{D5CDD505-2E9C-101B-9397-08002B2CF9AE}" pid="7" name="CofWorkbookId">
    <vt:lpwstr>6b37d62b-ec66-4f68-bbb0-f609302573d9</vt:lpwstr>
  </property>
</Properties>
</file>